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0"/>
  <workbookPr autoCompressPictures="0"/>
  <mc:AlternateContent xmlns:mc="http://schemas.openxmlformats.org/markup-compatibility/2006">
    <mc:Choice Requires="x15">
      <x15ac:absPath xmlns:x15ac="http://schemas.microsoft.com/office/spreadsheetml/2010/11/ac" url="/Users/zhou/Documents/Work/McManus/Literature Thxs/"/>
    </mc:Choice>
  </mc:AlternateContent>
  <xr:revisionPtr revIDLastSave="0" documentId="13_ncr:1_{411986D0-3D8F-0441-84A6-6291C7430B73}" xr6:coauthVersionLast="45" xr6:coauthVersionMax="45" xr10:uidLastSave="{00000000-0000-0000-0000-000000000000}"/>
  <bookViews>
    <workbookView xWindow="3280" yWindow="460" windowWidth="30320" windowHeight="21940" tabRatio="701" activeTab="1" xr2:uid="{00000000-000D-0000-FFFF-FFFF00000000}"/>
  </bookViews>
  <sheets>
    <sheet name="Info" sheetId="4" r:id="rId1"/>
    <sheet name="Master" sheetId="5" r:id="rId2"/>
    <sheet name="PLOTS1" sheetId="14" r:id="rId3"/>
    <sheet name="PLOTS2" sheetId="15" r:id="rId4"/>
  </sheets>
  <definedNames>
    <definedName name="_xlnm._FilterDatabase" localSheetId="1" hidden="1">Master!$A$1:$BB$2666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960" i="5" l="1"/>
  <c r="X960" i="5" s="1"/>
  <c r="AB960" i="5" s="1"/>
  <c r="AC960" i="5"/>
  <c r="AD960" i="5"/>
  <c r="AM960" i="5"/>
  <c r="AN960" i="5"/>
  <c r="AO960" i="5"/>
  <c r="W961" i="5"/>
  <c r="X961" i="5" s="1"/>
  <c r="AC961" i="5"/>
  <c r="AD961" i="5"/>
  <c r="AM961" i="5"/>
  <c r="AN961" i="5"/>
  <c r="AO961" i="5"/>
  <c r="W962" i="5"/>
  <c r="X962" i="5" s="1"/>
  <c r="AB962" i="5" s="1"/>
  <c r="AC962" i="5"/>
  <c r="AD962" i="5"/>
  <c r="AM962" i="5"/>
  <c r="AN962" i="5"/>
  <c r="AO962" i="5"/>
  <c r="W963" i="5"/>
  <c r="AA963" i="5" s="1"/>
  <c r="AC963" i="5"/>
  <c r="AD963" i="5"/>
  <c r="AM963" i="5"/>
  <c r="AN963" i="5"/>
  <c r="AO963" i="5"/>
  <c r="W964" i="5"/>
  <c r="X964" i="5" s="1"/>
  <c r="AB964" i="5" s="1"/>
  <c r="AC964" i="5"/>
  <c r="AD964" i="5"/>
  <c r="AM964" i="5"/>
  <c r="AN964" i="5"/>
  <c r="AO964" i="5"/>
  <c r="W965" i="5"/>
  <c r="X965" i="5" s="1"/>
  <c r="AB965" i="5" s="1"/>
  <c r="AC965" i="5"/>
  <c r="AD965" i="5"/>
  <c r="AM965" i="5"/>
  <c r="AN965" i="5"/>
  <c r="AO965" i="5"/>
  <c r="W966" i="5"/>
  <c r="X966" i="5" s="1"/>
  <c r="AB966" i="5" s="1"/>
  <c r="AC966" i="5"/>
  <c r="AD966" i="5"/>
  <c r="AM966" i="5"/>
  <c r="AN966" i="5"/>
  <c r="AO966" i="5"/>
  <c r="W967" i="5"/>
  <c r="Y967" i="5" s="1"/>
  <c r="AC967" i="5"/>
  <c r="AD967" i="5"/>
  <c r="AM967" i="5"/>
  <c r="AN967" i="5"/>
  <c r="AO967" i="5"/>
  <c r="W968" i="5"/>
  <c r="AA968" i="5" s="1"/>
  <c r="AC968" i="5"/>
  <c r="AD968" i="5"/>
  <c r="AM968" i="5"/>
  <c r="AN968" i="5"/>
  <c r="AO968" i="5"/>
  <c r="W969" i="5"/>
  <c r="Y969" i="5" s="1"/>
  <c r="AC969" i="5"/>
  <c r="AD969" i="5"/>
  <c r="AM969" i="5"/>
  <c r="AN969" i="5"/>
  <c r="AO969" i="5"/>
  <c r="W970" i="5"/>
  <c r="Y970" i="5" s="1"/>
  <c r="AC970" i="5"/>
  <c r="AD970" i="5"/>
  <c r="AM970" i="5"/>
  <c r="AN970" i="5"/>
  <c r="AO970" i="5"/>
  <c r="W971" i="5"/>
  <c r="X971" i="5" s="1"/>
  <c r="AC971" i="5"/>
  <c r="AD971" i="5"/>
  <c r="AM971" i="5"/>
  <c r="AN971" i="5"/>
  <c r="AO971" i="5"/>
  <c r="W972" i="5"/>
  <c r="AA972" i="5" s="1"/>
  <c r="AL972" i="5" s="1"/>
  <c r="X972" i="5"/>
  <c r="AB972" i="5" s="1"/>
  <c r="AC972" i="5"/>
  <c r="AD972" i="5"/>
  <c r="AM972" i="5"/>
  <c r="AN972" i="5"/>
  <c r="AO972" i="5"/>
  <c r="W973" i="5"/>
  <c r="X973" i="5" s="1"/>
  <c r="AC973" i="5"/>
  <c r="AD973" i="5"/>
  <c r="AM973" i="5"/>
  <c r="AN973" i="5"/>
  <c r="AO973" i="5"/>
  <c r="W974" i="5"/>
  <c r="X974" i="5" s="1"/>
  <c r="AB974" i="5" s="1"/>
  <c r="AC974" i="5"/>
  <c r="AD974" i="5"/>
  <c r="AM974" i="5"/>
  <c r="AN974" i="5"/>
  <c r="AO974" i="5"/>
  <c r="W975" i="5"/>
  <c r="AA975" i="5" s="1"/>
  <c r="AC975" i="5"/>
  <c r="AD975" i="5"/>
  <c r="AM975" i="5"/>
  <c r="AN975" i="5"/>
  <c r="AO975" i="5"/>
  <c r="W976" i="5"/>
  <c r="X976" i="5" s="1"/>
  <c r="AB976" i="5" s="1"/>
  <c r="AC976" i="5"/>
  <c r="AD976" i="5"/>
  <c r="AM976" i="5"/>
  <c r="AN976" i="5"/>
  <c r="AO976" i="5"/>
  <c r="W977" i="5"/>
  <c r="X977" i="5" s="1"/>
  <c r="AB977" i="5" s="1"/>
  <c r="AC977" i="5"/>
  <c r="AD977" i="5"/>
  <c r="AM977" i="5"/>
  <c r="AN977" i="5"/>
  <c r="AO977" i="5"/>
  <c r="W978" i="5"/>
  <c r="X978" i="5" s="1"/>
  <c r="AB978" i="5" s="1"/>
  <c r="AC978" i="5"/>
  <c r="AD978" i="5"/>
  <c r="AM978" i="5"/>
  <c r="AN978" i="5"/>
  <c r="AO978" i="5"/>
  <c r="W979" i="5"/>
  <c r="Y979" i="5" s="1"/>
  <c r="AC979" i="5"/>
  <c r="AD979" i="5"/>
  <c r="AM979" i="5"/>
  <c r="AN979" i="5"/>
  <c r="AO979" i="5"/>
  <c r="W980" i="5"/>
  <c r="AA980" i="5" s="1"/>
  <c r="AC980" i="5"/>
  <c r="AD980" i="5"/>
  <c r="AM980" i="5"/>
  <c r="AN980" i="5"/>
  <c r="AO980" i="5"/>
  <c r="W981" i="5"/>
  <c r="Y981" i="5" s="1"/>
  <c r="AC981" i="5"/>
  <c r="AD981" i="5"/>
  <c r="AM981" i="5"/>
  <c r="AN981" i="5"/>
  <c r="AO981" i="5"/>
  <c r="W982" i="5"/>
  <c r="Y982" i="5" s="1"/>
  <c r="AC982" i="5"/>
  <c r="AD982" i="5"/>
  <c r="AM982" i="5"/>
  <c r="AN982" i="5"/>
  <c r="AO982" i="5"/>
  <c r="W983" i="5"/>
  <c r="X983" i="5" s="1"/>
  <c r="AB983" i="5" s="1"/>
  <c r="AC983" i="5"/>
  <c r="AD983" i="5"/>
  <c r="AM983" i="5"/>
  <c r="AN983" i="5"/>
  <c r="AO983" i="5"/>
  <c r="W984" i="5"/>
  <c r="X984" i="5" s="1"/>
  <c r="AB984" i="5" s="1"/>
  <c r="AC984" i="5"/>
  <c r="AD984" i="5"/>
  <c r="AM984" i="5"/>
  <c r="AN984" i="5"/>
  <c r="AO984" i="5"/>
  <c r="W985" i="5"/>
  <c r="X985" i="5" s="1"/>
  <c r="AC985" i="5"/>
  <c r="AD985" i="5"/>
  <c r="AM985" i="5"/>
  <c r="AN985" i="5"/>
  <c r="AO985" i="5"/>
  <c r="W986" i="5"/>
  <c r="X986" i="5" s="1"/>
  <c r="AB986" i="5" s="1"/>
  <c r="AC986" i="5"/>
  <c r="AD986" i="5"/>
  <c r="AM986" i="5"/>
  <c r="AN986" i="5"/>
  <c r="AO986" i="5"/>
  <c r="W987" i="5"/>
  <c r="AA987" i="5" s="1"/>
  <c r="AC987" i="5"/>
  <c r="AD987" i="5"/>
  <c r="AM987" i="5"/>
  <c r="AN987" i="5"/>
  <c r="AO987" i="5"/>
  <c r="W988" i="5"/>
  <c r="X988" i="5" s="1"/>
  <c r="AB988" i="5" s="1"/>
  <c r="AC988" i="5"/>
  <c r="AD988" i="5"/>
  <c r="AM988" i="5"/>
  <c r="AN988" i="5"/>
  <c r="AO988" i="5"/>
  <c r="W989" i="5"/>
  <c r="X989" i="5" s="1"/>
  <c r="AB989" i="5" s="1"/>
  <c r="AC989" i="5"/>
  <c r="AD989" i="5"/>
  <c r="AM989" i="5"/>
  <c r="AN989" i="5"/>
  <c r="AO989" i="5"/>
  <c r="W990" i="5"/>
  <c r="X990" i="5" s="1"/>
  <c r="AB990" i="5" s="1"/>
  <c r="AC990" i="5"/>
  <c r="AD990" i="5"/>
  <c r="AM990" i="5"/>
  <c r="AN990" i="5"/>
  <c r="AO990" i="5"/>
  <c r="W991" i="5"/>
  <c r="Y991" i="5" s="1"/>
  <c r="AC991" i="5"/>
  <c r="AD991" i="5"/>
  <c r="AM991" i="5"/>
  <c r="AN991" i="5"/>
  <c r="AO991" i="5"/>
  <c r="W992" i="5"/>
  <c r="AA992" i="5" s="1"/>
  <c r="AC992" i="5"/>
  <c r="AD992" i="5"/>
  <c r="AM992" i="5"/>
  <c r="AN992" i="5"/>
  <c r="AO992" i="5"/>
  <c r="W993" i="5"/>
  <c r="Y993" i="5" s="1"/>
  <c r="AC993" i="5"/>
  <c r="AD993" i="5"/>
  <c r="AM993" i="5"/>
  <c r="AN993" i="5"/>
  <c r="AO993" i="5"/>
  <c r="W994" i="5"/>
  <c r="Y994" i="5" s="1"/>
  <c r="AC994" i="5"/>
  <c r="AD994" i="5"/>
  <c r="AM994" i="5"/>
  <c r="AN994" i="5"/>
  <c r="AO994" i="5"/>
  <c r="W995" i="5"/>
  <c r="AA995" i="5" s="1"/>
  <c r="AC995" i="5"/>
  <c r="AD995" i="5"/>
  <c r="AM995" i="5"/>
  <c r="AN995" i="5"/>
  <c r="AO995" i="5"/>
  <c r="W996" i="5"/>
  <c r="AA996" i="5" s="1"/>
  <c r="AL996" i="5" s="1"/>
  <c r="AC996" i="5"/>
  <c r="AD996" i="5"/>
  <c r="AM996" i="5"/>
  <c r="AN996" i="5"/>
  <c r="AO996" i="5"/>
  <c r="W997" i="5"/>
  <c r="X997" i="5" s="1"/>
  <c r="AC997" i="5"/>
  <c r="AD997" i="5"/>
  <c r="AM997" i="5"/>
  <c r="AN997" i="5"/>
  <c r="AO997" i="5"/>
  <c r="W998" i="5"/>
  <c r="X998" i="5" s="1"/>
  <c r="AB998" i="5" s="1"/>
  <c r="AC998" i="5"/>
  <c r="AD998" i="5"/>
  <c r="AM998" i="5"/>
  <c r="AN998" i="5"/>
  <c r="AO998" i="5"/>
  <c r="W999" i="5"/>
  <c r="AA999" i="5" s="1"/>
  <c r="AC999" i="5"/>
  <c r="AD999" i="5"/>
  <c r="AM999" i="5"/>
  <c r="AN999" i="5"/>
  <c r="AO999" i="5"/>
  <c r="W1000" i="5"/>
  <c r="X1000" i="5" s="1"/>
  <c r="AB1000" i="5" s="1"/>
  <c r="AC1000" i="5"/>
  <c r="AD1000" i="5"/>
  <c r="AM1000" i="5"/>
  <c r="AN1000" i="5"/>
  <c r="AO1000" i="5"/>
  <c r="W1001" i="5"/>
  <c r="X1001" i="5" s="1"/>
  <c r="AB1001" i="5" s="1"/>
  <c r="AC1001" i="5"/>
  <c r="AD1001" i="5"/>
  <c r="AM1001" i="5"/>
  <c r="AN1001" i="5"/>
  <c r="AO1001" i="5"/>
  <c r="W1002" i="5"/>
  <c r="X1002" i="5" s="1"/>
  <c r="AB1002" i="5" s="1"/>
  <c r="AC1002" i="5"/>
  <c r="AD1002" i="5"/>
  <c r="AM1002" i="5"/>
  <c r="AN1002" i="5"/>
  <c r="AO1002" i="5"/>
  <c r="W1003" i="5"/>
  <c r="Y1003" i="5" s="1"/>
  <c r="AC1003" i="5"/>
  <c r="AD1003" i="5"/>
  <c r="AM1003" i="5"/>
  <c r="AN1003" i="5"/>
  <c r="AO1003" i="5"/>
  <c r="W1004" i="5"/>
  <c r="AA1004" i="5" s="1"/>
  <c r="AC1004" i="5"/>
  <c r="AD1004" i="5"/>
  <c r="AM1004" i="5"/>
  <c r="AN1004" i="5"/>
  <c r="AO1004" i="5"/>
  <c r="AM934" i="5"/>
  <c r="AM935" i="5"/>
  <c r="AM936" i="5"/>
  <c r="AM937" i="5"/>
  <c r="AM938" i="5"/>
  <c r="AM939" i="5"/>
  <c r="AM940" i="5"/>
  <c r="AM941" i="5"/>
  <c r="AM942" i="5"/>
  <c r="AM943" i="5"/>
  <c r="AM944" i="5"/>
  <c r="AM945" i="5"/>
  <c r="AM946" i="5"/>
  <c r="AM947" i="5"/>
  <c r="AM948" i="5"/>
  <c r="AM949" i="5"/>
  <c r="AM950" i="5"/>
  <c r="AM951" i="5"/>
  <c r="AM952" i="5"/>
  <c r="AM953" i="5"/>
  <c r="AM954" i="5"/>
  <c r="AM955" i="5"/>
  <c r="AM956" i="5"/>
  <c r="AM957" i="5"/>
  <c r="AM958" i="5"/>
  <c r="AM959" i="5"/>
  <c r="AN933" i="5"/>
  <c r="AO933" i="5"/>
  <c r="AN934" i="5"/>
  <c r="AO934" i="5"/>
  <c r="AN935" i="5"/>
  <c r="AO935" i="5"/>
  <c r="AN936" i="5"/>
  <c r="AO936" i="5"/>
  <c r="AN937" i="5"/>
  <c r="AO937" i="5"/>
  <c r="AN938" i="5"/>
  <c r="AO938" i="5"/>
  <c r="AN939" i="5"/>
  <c r="AO939" i="5"/>
  <c r="AN940" i="5"/>
  <c r="AO940" i="5"/>
  <c r="AN941" i="5"/>
  <c r="AO941" i="5"/>
  <c r="AN942" i="5"/>
  <c r="AO942" i="5"/>
  <c r="AN943" i="5"/>
  <c r="AO943" i="5"/>
  <c r="AN944" i="5"/>
  <c r="AO944" i="5"/>
  <c r="AN945" i="5"/>
  <c r="AO945" i="5"/>
  <c r="AN946" i="5"/>
  <c r="AO946" i="5"/>
  <c r="AN947" i="5"/>
  <c r="AO947" i="5"/>
  <c r="AN948" i="5"/>
  <c r="AO948" i="5"/>
  <c r="AN949" i="5"/>
  <c r="AO949" i="5"/>
  <c r="AN950" i="5"/>
  <c r="AO950" i="5"/>
  <c r="AN951" i="5"/>
  <c r="AO951" i="5"/>
  <c r="AN952" i="5"/>
  <c r="AO952" i="5"/>
  <c r="AN953" i="5"/>
  <c r="AO953" i="5"/>
  <c r="AN954" i="5"/>
  <c r="AO954" i="5"/>
  <c r="AN955" i="5"/>
  <c r="AO955" i="5"/>
  <c r="AN956" i="5"/>
  <c r="AO956" i="5"/>
  <c r="AN957" i="5"/>
  <c r="AO957" i="5"/>
  <c r="AN958" i="5"/>
  <c r="AO958" i="5"/>
  <c r="AN959" i="5"/>
  <c r="AO959" i="5"/>
  <c r="W933" i="5"/>
  <c r="X933" i="5" s="1"/>
  <c r="AB933" i="5" s="1"/>
  <c r="AC933" i="5"/>
  <c r="AD933" i="5"/>
  <c r="W934" i="5"/>
  <c r="AA934" i="5" s="1"/>
  <c r="AC934" i="5"/>
  <c r="AD934" i="5"/>
  <c r="W935" i="5"/>
  <c r="AA935" i="5" s="1"/>
  <c r="AC935" i="5"/>
  <c r="AD935" i="5"/>
  <c r="W936" i="5"/>
  <c r="X936" i="5" s="1"/>
  <c r="AB936" i="5" s="1"/>
  <c r="AC936" i="5"/>
  <c r="AD936" i="5"/>
  <c r="W937" i="5"/>
  <c r="X937" i="5" s="1"/>
  <c r="AB937" i="5" s="1"/>
  <c r="AC937" i="5"/>
  <c r="AD937" i="5"/>
  <c r="W938" i="5"/>
  <c r="AA938" i="5" s="1"/>
  <c r="AC938" i="5"/>
  <c r="AD938" i="5"/>
  <c r="W939" i="5"/>
  <c r="X939" i="5" s="1"/>
  <c r="AB939" i="5" s="1"/>
  <c r="AC939" i="5"/>
  <c r="AD939" i="5"/>
  <c r="W940" i="5"/>
  <c r="Y940" i="5" s="1"/>
  <c r="AC940" i="5"/>
  <c r="AD940" i="5"/>
  <c r="W941" i="5"/>
  <c r="AA941" i="5" s="1"/>
  <c r="AC941" i="5"/>
  <c r="AD941" i="5"/>
  <c r="W942" i="5"/>
  <c r="X942" i="5" s="1"/>
  <c r="AB942" i="5" s="1"/>
  <c r="AC942" i="5"/>
  <c r="AD942" i="5"/>
  <c r="W943" i="5"/>
  <c r="X943" i="5" s="1"/>
  <c r="AB943" i="5" s="1"/>
  <c r="AC943" i="5"/>
  <c r="AD943" i="5"/>
  <c r="W944" i="5"/>
  <c r="AA944" i="5" s="1"/>
  <c r="AC944" i="5"/>
  <c r="AD944" i="5"/>
  <c r="W945" i="5"/>
  <c r="X945" i="5" s="1"/>
  <c r="AB945" i="5" s="1"/>
  <c r="AC945" i="5"/>
  <c r="AD945" i="5"/>
  <c r="W946" i="5"/>
  <c r="AA946" i="5" s="1"/>
  <c r="AL946" i="5" s="1"/>
  <c r="AC946" i="5"/>
  <c r="AD946" i="5"/>
  <c r="W947" i="5"/>
  <c r="AA947" i="5" s="1"/>
  <c r="AC947" i="5"/>
  <c r="AD947" i="5"/>
  <c r="W948" i="5"/>
  <c r="X948" i="5" s="1"/>
  <c r="AB948" i="5" s="1"/>
  <c r="AC948" i="5"/>
  <c r="AD948" i="5"/>
  <c r="W949" i="5"/>
  <c r="X949" i="5" s="1"/>
  <c r="AB949" i="5" s="1"/>
  <c r="AC949" i="5"/>
  <c r="AD949" i="5"/>
  <c r="W950" i="5"/>
  <c r="AA950" i="5" s="1"/>
  <c r="AC950" i="5"/>
  <c r="AD950" i="5"/>
  <c r="W951" i="5"/>
  <c r="X951" i="5" s="1"/>
  <c r="AB951" i="5" s="1"/>
  <c r="AC951" i="5"/>
  <c r="AD951" i="5"/>
  <c r="W952" i="5"/>
  <c r="AA952" i="5" s="1"/>
  <c r="AL952" i="5" s="1"/>
  <c r="Y952" i="5"/>
  <c r="AC952" i="5"/>
  <c r="AD952" i="5"/>
  <c r="W953" i="5"/>
  <c r="AA953" i="5" s="1"/>
  <c r="AC953" i="5"/>
  <c r="AD953" i="5"/>
  <c r="W954" i="5"/>
  <c r="X954" i="5" s="1"/>
  <c r="AB954" i="5" s="1"/>
  <c r="AC954" i="5"/>
  <c r="AD954" i="5"/>
  <c r="W955" i="5"/>
  <c r="X955" i="5" s="1"/>
  <c r="AB955" i="5" s="1"/>
  <c r="AC955" i="5"/>
  <c r="AD955" i="5"/>
  <c r="W956" i="5"/>
  <c r="AA956" i="5" s="1"/>
  <c r="AC956" i="5"/>
  <c r="AD956" i="5"/>
  <c r="W957" i="5"/>
  <c r="X957" i="5" s="1"/>
  <c r="AB957" i="5" s="1"/>
  <c r="AC957" i="5"/>
  <c r="AD957" i="5"/>
  <c r="W958" i="5"/>
  <c r="AA958" i="5" s="1"/>
  <c r="AL958" i="5" s="1"/>
  <c r="AC958" i="5"/>
  <c r="AD958" i="5"/>
  <c r="W959" i="5"/>
  <c r="AA959" i="5" s="1"/>
  <c r="AC959" i="5"/>
  <c r="AD959" i="5"/>
  <c r="AM933" i="5"/>
  <c r="Y934" i="5" l="1"/>
  <c r="X969" i="5"/>
  <c r="AB969" i="5" s="1"/>
  <c r="Y973" i="5"/>
  <c r="Y961" i="5"/>
  <c r="Y958" i="5"/>
  <c r="X958" i="5"/>
  <c r="AB958" i="5" s="1"/>
  <c r="AE958" i="5" s="1"/>
  <c r="Y971" i="5"/>
  <c r="X946" i="5"/>
  <c r="AB946" i="5" s="1"/>
  <c r="Y938" i="5"/>
  <c r="AF938" i="5" s="1"/>
  <c r="AI938" i="5" s="1"/>
  <c r="I938" i="5" s="1"/>
  <c r="J938" i="5" s="1"/>
  <c r="Y999" i="5"/>
  <c r="Y945" i="5"/>
  <c r="Z945" i="5" s="1"/>
  <c r="X999" i="5"/>
  <c r="AB999" i="5" s="1"/>
  <c r="AE999" i="5" s="1"/>
  <c r="X952" i="5"/>
  <c r="AB952" i="5" s="1"/>
  <c r="AE952" i="5" s="1"/>
  <c r="X963" i="5"/>
  <c r="AB963" i="5" s="1"/>
  <c r="AE963" i="5" s="1"/>
  <c r="AA985" i="5"/>
  <c r="AL985" i="5" s="1"/>
  <c r="AA983" i="5"/>
  <c r="AE983" i="5" s="1"/>
  <c r="Y936" i="5"/>
  <c r="Z936" i="5" s="1"/>
  <c r="Y983" i="5"/>
  <c r="AA964" i="5"/>
  <c r="AL964" i="5" s="1"/>
  <c r="AA990" i="5"/>
  <c r="AL990" i="5" s="1"/>
  <c r="AA971" i="5"/>
  <c r="AL971" i="5" s="1"/>
  <c r="Y992" i="5"/>
  <c r="X1003" i="5"/>
  <c r="AB1003" i="5" s="1"/>
  <c r="Y968" i="5"/>
  <c r="X968" i="5"/>
  <c r="AB968" i="5" s="1"/>
  <c r="AE968" i="5" s="1"/>
  <c r="X991" i="5"/>
  <c r="AB991" i="5" s="1"/>
  <c r="AA969" i="5"/>
  <c r="AL969" i="5" s="1"/>
  <c r="AA962" i="5"/>
  <c r="AL962" i="5" s="1"/>
  <c r="Y950" i="5"/>
  <c r="AF950" i="5" s="1"/>
  <c r="Y939" i="5"/>
  <c r="Z939" i="5" s="1"/>
  <c r="Y987" i="5"/>
  <c r="AF987" i="5" s="1"/>
  <c r="Y972" i="5"/>
  <c r="AF972" i="5" s="1"/>
  <c r="AA1000" i="5"/>
  <c r="AL1000" i="5" s="1"/>
  <c r="X992" i="5"/>
  <c r="AB992" i="5" s="1"/>
  <c r="AE992" i="5" s="1"/>
  <c r="AA966" i="5"/>
  <c r="AE966" i="5" s="1"/>
  <c r="X941" i="5"/>
  <c r="AB941" i="5" s="1"/>
  <c r="AE941" i="5" s="1"/>
  <c r="Y1000" i="5"/>
  <c r="Z1000" i="5" s="1"/>
  <c r="Y995" i="5"/>
  <c r="AF995" i="5" s="1"/>
  <c r="AH995" i="5" s="1"/>
  <c r="Y944" i="5"/>
  <c r="AF944" i="5" s="1"/>
  <c r="AA993" i="5"/>
  <c r="AL993" i="5" s="1"/>
  <c r="AA998" i="5"/>
  <c r="AL998" i="5" s="1"/>
  <c r="X993" i="5"/>
  <c r="AB993" i="5" s="1"/>
  <c r="AE993" i="5" s="1"/>
  <c r="AA986" i="5"/>
  <c r="AL986" i="5" s="1"/>
  <c r="Y975" i="5"/>
  <c r="Y996" i="5"/>
  <c r="X975" i="5"/>
  <c r="AB975" i="5" s="1"/>
  <c r="AE975" i="5" s="1"/>
  <c r="X967" i="5"/>
  <c r="AB967" i="5" s="1"/>
  <c r="Y960" i="5"/>
  <c r="Z960" i="5" s="1"/>
  <c r="Y956" i="5"/>
  <c r="AF956" i="5" s="1"/>
  <c r="Y946" i="5"/>
  <c r="AF946" i="5" s="1"/>
  <c r="AH946" i="5" s="1"/>
  <c r="X940" i="5"/>
  <c r="AB940" i="5" s="1"/>
  <c r="Y937" i="5"/>
  <c r="Z937" i="5" s="1"/>
  <c r="X996" i="5"/>
  <c r="AB996" i="5" s="1"/>
  <c r="AE996" i="5" s="1"/>
  <c r="AA984" i="5"/>
  <c r="AL984" i="5" s="1"/>
  <c r="AA973" i="5"/>
  <c r="X970" i="5"/>
  <c r="AB970" i="5" s="1"/>
  <c r="Z971" i="5"/>
  <c r="AB971" i="5"/>
  <c r="X956" i="5"/>
  <c r="AB956" i="5" s="1"/>
  <c r="AE956" i="5" s="1"/>
  <c r="Y954" i="5"/>
  <c r="Z954" i="5" s="1"/>
  <c r="X950" i="5"/>
  <c r="AB950" i="5" s="1"/>
  <c r="AE950" i="5" s="1"/>
  <c r="Y948" i="5"/>
  <c r="Z948" i="5" s="1"/>
  <c r="X944" i="5"/>
  <c r="AB944" i="5" s="1"/>
  <c r="AE944" i="5" s="1"/>
  <c r="Y942" i="5"/>
  <c r="Z942" i="5" s="1"/>
  <c r="AA940" i="5"/>
  <c r="AL940" i="5" s="1"/>
  <c r="X938" i="5"/>
  <c r="AB938" i="5" s="1"/>
  <c r="AE938" i="5" s="1"/>
  <c r="X934" i="5"/>
  <c r="AB934" i="5" s="1"/>
  <c r="AE934" i="5" s="1"/>
  <c r="Y1004" i="5"/>
  <c r="AF1004" i="5" s="1"/>
  <c r="X995" i="5"/>
  <c r="Y964" i="5"/>
  <c r="Z964" i="5" s="1"/>
  <c r="X1004" i="5"/>
  <c r="AB1004" i="5" s="1"/>
  <c r="AE1004" i="5" s="1"/>
  <c r="Z999" i="5"/>
  <c r="X979" i="5"/>
  <c r="AB979" i="5" s="1"/>
  <c r="AA974" i="5"/>
  <c r="AL974" i="5" s="1"/>
  <c r="AE972" i="5"/>
  <c r="Y935" i="5"/>
  <c r="AA1002" i="5"/>
  <c r="AE1002" i="5" s="1"/>
  <c r="AA997" i="5"/>
  <c r="AL997" i="5" s="1"/>
  <c r="X987" i="5"/>
  <c r="AB987" i="5" s="1"/>
  <c r="AE987" i="5" s="1"/>
  <c r="Y984" i="5"/>
  <c r="Y980" i="5"/>
  <c r="AF980" i="5" s="1"/>
  <c r="Y953" i="5"/>
  <c r="AF953" i="5" s="1"/>
  <c r="AH953" i="5" s="1"/>
  <c r="Y947" i="5"/>
  <c r="AF947" i="5" s="1"/>
  <c r="Y941" i="5"/>
  <c r="AF941" i="5" s="1"/>
  <c r="AH941" i="5" s="1"/>
  <c r="AA937" i="5"/>
  <c r="AL937" i="5" s="1"/>
  <c r="X935" i="5"/>
  <c r="AB935" i="5" s="1"/>
  <c r="AE935" i="5" s="1"/>
  <c r="Y997" i="5"/>
  <c r="X980" i="5"/>
  <c r="AB980" i="5" s="1"/>
  <c r="AE980" i="5" s="1"/>
  <c r="Y959" i="5"/>
  <c r="X959" i="5"/>
  <c r="AB959" i="5" s="1"/>
  <c r="AE959" i="5" s="1"/>
  <c r="Y957" i="5"/>
  <c r="Z957" i="5" s="1"/>
  <c r="AA955" i="5"/>
  <c r="AL955" i="5" s="1"/>
  <c r="X953" i="5"/>
  <c r="AB953" i="5" s="1"/>
  <c r="AE953" i="5" s="1"/>
  <c r="Y951" i="5"/>
  <c r="Z951" i="5" s="1"/>
  <c r="AA949" i="5"/>
  <c r="AL949" i="5" s="1"/>
  <c r="X947" i="5"/>
  <c r="AB947" i="5" s="1"/>
  <c r="AE947" i="5" s="1"/>
  <c r="AA943" i="5"/>
  <c r="AL943" i="5" s="1"/>
  <c r="Y955" i="5"/>
  <c r="Z955" i="5" s="1"/>
  <c r="Y949" i="5"/>
  <c r="Y943" i="5"/>
  <c r="Z943" i="5" s="1"/>
  <c r="X994" i="5"/>
  <c r="AB994" i="5" s="1"/>
  <c r="AA988" i="5"/>
  <c r="AL988" i="5" s="1"/>
  <c r="Y985" i="5"/>
  <c r="AA981" i="5"/>
  <c r="AL981" i="5" s="1"/>
  <c r="Y963" i="5"/>
  <c r="AA960" i="5"/>
  <c r="AE960" i="5" s="1"/>
  <c r="Y988" i="5"/>
  <c r="Z988" i="5" s="1"/>
  <c r="X981" i="5"/>
  <c r="AB981" i="5" s="1"/>
  <c r="AA978" i="5"/>
  <c r="AE978" i="5" s="1"/>
  <c r="AA976" i="5"/>
  <c r="X982" i="5"/>
  <c r="AB982" i="5" s="1"/>
  <c r="Y976" i="5"/>
  <c r="Z976" i="5" s="1"/>
  <c r="AA961" i="5"/>
  <c r="AF961" i="5" s="1"/>
  <c r="AE964" i="5"/>
  <c r="AL992" i="5"/>
  <c r="AL987" i="5"/>
  <c r="AB961" i="5"/>
  <c r="Z961" i="5"/>
  <c r="AE990" i="5"/>
  <c r="AB985" i="5"/>
  <c r="AE985" i="5" s="1"/>
  <c r="AB997" i="5"/>
  <c r="AL975" i="5"/>
  <c r="AL980" i="5"/>
  <c r="AL1004" i="5"/>
  <c r="AB973" i="5"/>
  <c r="Z973" i="5"/>
  <c r="AL968" i="5"/>
  <c r="AL999" i="5"/>
  <c r="AF992" i="5"/>
  <c r="AL963" i="5"/>
  <c r="AF969" i="5"/>
  <c r="Z969" i="5"/>
  <c r="Y1002" i="5"/>
  <c r="AL995" i="5"/>
  <c r="Y990" i="5"/>
  <c r="AL983" i="5"/>
  <c r="Y978" i="5"/>
  <c r="Y966" i="5"/>
  <c r="AF999" i="5"/>
  <c r="AL973" i="5"/>
  <c r="AA1003" i="5"/>
  <c r="AA991" i="5"/>
  <c r="AF991" i="5" s="1"/>
  <c r="AA979" i="5"/>
  <c r="AF979" i="5" s="1"/>
  <c r="AA967" i="5"/>
  <c r="AF967" i="5" s="1"/>
  <c r="Y998" i="5"/>
  <c r="Y986" i="5"/>
  <c r="Y974" i="5"/>
  <c r="Y962" i="5"/>
  <c r="AA1001" i="5"/>
  <c r="AA989" i="5"/>
  <c r="AA977" i="5"/>
  <c r="AA965" i="5"/>
  <c r="AA994" i="5"/>
  <c r="AA982" i="5"/>
  <c r="AF982" i="5" s="1"/>
  <c r="AA970" i="5"/>
  <c r="AF970" i="5" s="1"/>
  <c r="Y1001" i="5"/>
  <c r="Y989" i="5"/>
  <c r="Y977" i="5"/>
  <c r="Y965" i="5"/>
  <c r="AF934" i="5"/>
  <c r="AH934" i="5" s="1"/>
  <c r="AE946" i="5"/>
  <c r="AF958" i="5"/>
  <c r="AH958" i="5" s="1"/>
  <c r="AF952" i="5"/>
  <c r="AI952" i="5" s="1"/>
  <c r="I952" i="5" s="1"/>
  <c r="AL947" i="5"/>
  <c r="AL935" i="5"/>
  <c r="AL944" i="5"/>
  <c r="AL938" i="5"/>
  <c r="AL956" i="5"/>
  <c r="AL953" i="5"/>
  <c r="AL941" i="5"/>
  <c r="AL950" i="5"/>
  <c r="AL959" i="5"/>
  <c r="Z958" i="5"/>
  <c r="AL934" i="5"/>
  <c r="AA957" i="5"/>
  <c r="AA954" i="5"/>
  <c r="AA951" i="5"/>
  <c r="AA948" i="5"/>
  <c r="AA945" i="5"/>
  <c r="AA942" i="5"/>
  <c r="AA939" i="5"/>
  <c r="AA936" i="5"/>
  <c r="AA933" i="5"/>
  <c r="Y933" i="5"/>
  <c r="AM1639" i="5"/>
  <c r="AM1640" i="5"/>
  <c r="AM1641" i="5"/>
  <c r="AM1642" i="5"/>
  <c r="AM1643" i="5"/>
  <c r="AM1644" i="5"/>
  <c r="AM1645" i="5"/>
  <c r="AM1646" i="5"/>
  <c r="AM1647" i="5"/>
  <c r="AM1648" i="5"/>
  <c r="AM1649" i="5"/>
  <c r="AM1650" i="5"/>
  <c r="AM1651" i="5"/>
  <c r="AM1652" i="5"/>
  <c r="AM1653" i="5"/>
  <c r="AM1654" i="5"/>
  <c r="AM1655" i="5"/>
  <c r="AM1656" i="5"/>
  <c r="AM1657" i="5"/>
  <c r="AM1658" i="5"/>
  <c r="AM1659" i="5"/>
  <c r="AM1660" i="5"/>
  <c r="AM1661" i="5"/>
  <c r="AM1662" i="5"/>
  <c r="AM1663" i="5"/>
  <c r="AM1664" i="5"/>
  <c r="AM1665" i="5"/>
  <c r="AM1666" i="5"/>
  <c r="AM1667" i="5"/>
  <c r="AM1668" i="5"/>
  <c r="AM1669" i="5"/>
  <c r="AM1670" i="5"/>
  <c r="AM1671" i="5"/>
  <c r="AM1672" i="5"/>
  <c r="AM1673" i="5"/>
  <c r="AM1674" i="5"/>
  <c r="AM1675" i="5"/>
  <c r="AM1676" i="5"/>
  <c r="AM1677" i="5"/>
  <c r="AM1678" i="5"/>
  <c r="AM1679" i="5"/>
  <c r="AM1680" i="5"/>
  <c r="AM1681" i="5"/>
  <c r="AM1682" i="5"/>
  <c r="AM1683" i="5"/>
  <c r="AM1684" i="5"/>
  <c r="AM1685" i="5"/>
  <c r="AM1686" i="5"/>
  <c r="AM1687" i="5"/>
  <c r="AM1688" i="5"/>
  <c r="AM1689" i="5"/>
  <c r="AM1690" i="5"/>
  <c r="AM1691" i="5"/>
  <c r="AM1692" i="5"/>
  <c r="AM1693" i="5"/>
  <c r="AM1694" i="5"/>
  <c r="AM1695" i="5"/>
  <c r="AM1696" i="5"/>
  <c r="AM1697" i="5"/>
  <c r="AM1698" i="5"/>
  <c r="AM1699" i="5"/>
  <c r="AM1700" i="5"/>
  <c r="AM1701" i="5"/>
  <c r="AM1702" i="5"/>
  <c r="AM1703" i="5"/>
  <c r="AM1704" i="5"/>
  <c r="AM1705" i="5"/>
  <c r="AM1706" i="5"/>
  <c r="AM1707" i="5"/>
  <c r="AM1708" i="5"/>
  <c r="AM1709" i="5"/>
  <c r="AM1710" i="5"/>
  <c r="AM1711" i="5"/>
  <c r="AM1712" i="5"/>
  <c r="AM1713" i="5"/>
  <c r="AM1714" i="5"/>
  <c r="AM1715" i="5"/>
  <c r="AM1716" i="5"/>
  <c r="AM1717" i="5"/>
  <c r="AM1718" i="5"/>
  <c r="AM1719" i="5"/>
  <c r="AM1720" i="5"/>
  <c r="AM1721" i="5"/>
  <c r="AM1722" i="5"/>
  <c r="AM1723" i="5"/>
  <c r="AM1724" i="5"/>
  <c r="AM1725" i="5"/>
  <c r="AM1726" i="5"/>
  <c r="AM1727" i="5"/>
  <c r="AM1728" i="5"/>
  <c r="AM1729" i="5"/>
  <c r="AM1730" i="5"/>
  <c r="AM1731" i="5"/>
  <c r="AM1732" i="5"/>
  <c r="AM1733" i="5"/>
  <c r="AM1734" i="5"/>
  <c r="AM1735" i="5"/>
  <c r="AM1736" i="5"/>
  <c r="AM1737" i="5"/>
  <c r="AM1738" i="5"/>
  <c r="AM1739" i="5"/>
  <c r="AM1740" i="5"/>
  <c r="AM1741" i="5"/>
  <c r="AM1742" i="5"/>
  <c r="AM1743" i="5"/>
  <c r="AM1744" i="5"/>
  <c r="AM1745" i="5"/>
  <c r="AM1746" i="5"/>
  <c r="AM1747" i="5"/>
  <c r="AM1748" i="5"/>
  <c r="AM1749" i="5"/>
  <c r="AM1750" i="5"/>
  <c r="AM1751" i="5"/>
  <c r="AM1752" i="5"/>
  <c r="AM1753" i="5"/>
  <c r="AM1754" i="5"/>
  <c r="AM1755" i="5"/>
  <c r="AM1756" i="5"/>
  <c r="AM1757" i="5"/>
  <c r="AM1758" i="5"/>
  <c r="AM1759" i="5"/>
  <c r="AM1760" i="5"/>
  <c r="AM1761" i="5"/>
  <c r="AM1762" i="5"/>
  <c r="AM1763" i="5"/>
  <c r="AM1764" i="5"/>
  <c r="AM1765" i="5"/>
  <c r="AM1766" i="5"/>
  <c r="AM1767" i="5"/>
  <c r="AM1768" i="5"/>
  <c r="AM1769" i="5"/>
  <c r="AM1770" i="5"/>
  <c r="AM1771" i="5"/>
  <c r="AM1772" i="5"/>
  <c r="AM1773" i="5"/>
  <c r="AM1774" i="5"/>
  <c r="AM1775" i="5"/>
  <c r="AM1776" i="5"/>
  <c r="AM1777" i="5"/>
  <c r="AM1778" i="5"/>
  <c r="AM1779" i="5"/>
  <c r="AM1780" i="5"/>
  <c r="AM1781" i="5"/>
  <c r="AM1782" i="5"/>
  <c r="AM1783" i="5"/>
  <c r="AM1784" i="5"/>
  <c r="AM1785" i="5"/>
  <c r="AM1786" i="5"/>
  <c r="AM1787" i="5"/>
  <c r="AM1788" i="5"/>
  <c r="AM1789" i="5"/>
  <c r="AM1790" i="5"/>
  <c r="AM1791" i="5"/>
  <c r="AM1792" i="5"/>
  <c r="AM1793" i="5"/>
  <c r="AM1794" i="5"/>
  <c r="AM1795" i="5"/>
  <c r="AM1796" i="5"/>
  <c r="AM1797" i="5"/>
  <c r="AM1798" i="5"/>
  <c r="AM1799" i="5"/>
  <c r="AM1800" i="5"/>
  <c r="AM1801" i="5"/>
  <c r="AM1802" i="5"/>
  <c r="AM1803" i="5"/>
  <c r="AM1804" i="5"/>
  <c r="AM1805" i="5"/>
  <c r="AM1806" i="5"/>
  <c r="AM1807" i="5"/>
  <c r="AM1808" i="5"/>
  <c r="AM1809" i="5"/>
  <c r="AM1810" i="5"/>
  <c r="AM1811" i="5"/>
  <c r="AM1812" i="5"/>
  <c r="AM1813" i="5"/>
  <c r="AM1814" i="5"/>
  <c r="AM1815" i="5"/>
  <c r="AM1816" i="5"/>
  <c r="AM1817" i="5"/>
  <c r="AM1818" i="5"/>
  <c r="AM1819" i="5"/>
  <c r="AM1820" i="5"/>
  <c r="AM1821" i="5"/>
  <c r="AM1822" i="5"/>
  <c r="AM1823" i="5"/>
  <c r="AM1824" i="5"/>
  <c r="AM1825" i="5"/>
  <c r="AM1826" i="5"/>
  <c r="AM1827" i="5"/>
  <c r="AM1828" i="5"/>
  <c r="AM1829" i="5"/>
  <c r="AM1830" i="5"/>
  <c r="AM1831" i="5"/>
  <c r="AM1832" i="5"/>
  <c r="AM1833" i="5"/>
  <c r="AM1479" i="5"/>
  <c r="AM1480" i="5"/>
  <c r="AM1481" i="5"/>
  <c r="AM1482" i="5"/>
  <c r="AM1483" i="5"/>
  <c r="AM1484" i="5"/>
  <c r="AM1485" i="5"/>
  <c r="AM1486" i="5"/>
  <c r="AM1487" i="5"/>
  <c r="AM1488" i="5"/>
  <c r="AM1489" i="5"/>
  <c r="AM1490" i="5"/>
  <c r="AM1491" i="5"/>
  <c r="AM1492" i="5"/>
  <c r="AM1493" i="5"/>
  <c r="AM1494" i="5"/>
  <c r="AM1495" i="5"/>
  <c r="AM1496" i="5"/>
  <c r="AM1497" i="5"/>
  <c r="AM1498" i="5"/>
  <c r="AM1499" i="5"/>
  <c r="AM1500" i="5"/>
  <c r="AM1501" i="5"/>
  <c r="AM1502" i="5"/>
  <c r="AM1503" i="5"/>
  <c r="AM1504" i="5"/>
  <c r="AM1505" i="5"/>
  <c r="AM1506" i="5"/>
  <c r="AM1507" i="5"/>
  <c r="AM1508" i="5"/>
  <c r="AM1509" i="5"/>
  <c r="AM1510" i="5"/>
  <c r="AM1511" i="5"/>
  <c r="AM1512" i="5"/>
  <c r="AM1513" i="5"/>
  <c r="AM1514" i="5"/>
  <c r="AM1515" i="5"/>
  <c r="AM1516" i="5"/>
  <c r="AM1517" i="5"/>
  <c r="AM1518" i="5"/>
  <c r="AM1519" i="5"/>
  <c r="AM1638" i="5"/>
  <c r="W1479" i="5"/>
  <c r="X1479" i="5" s="1"/>
  <c r="AB1479" i="5" s="1"/>
  <c r="AC1479" i="5"/>
  <c r="AD1479" i="5"/>
  <c r="AN1479" i="5"/>
  <c r="AO1479" i="5"/>
  <c r="W1480" i="5"/>
  <c r="X1480" i="5" s="1"/>
  <c r="AB1480" i="5" s="1"/>
  <c r="AC1480" i="5"/>
  <c r="AD1480" i="5"/>
  <c r="AN1480" i="5"/>
  <c r="AO1480" i="5"/>
  <c r="W1481" i="5"/>
  <c r="AA1481" i="5" s="1"/>
  <c r="AC1481" i="5"/>
  <c r="AD1481" i="5"/>
  <c r="AN1481" i="5"/>
  <c r="AO1481" i="5"/>
  <c r="W1482" i="5"/>
  <c r="Y1482" i="5" s="1"/>
  <c r="AC1482" i="5"/>
  <c r="AD1482" i="5"/>
  <c r="AN1482" i="5"/>
  <c r="AO1482" i="5"/>
  <c r="W1483" i="5"/>
  <c r="AA1483" i="5" s="1"/>
  <c r="AC1483" i="5"/>
  <c r="AD1483" i="5"/>
  <c r="AN1483" i="5"/>
  <c r="AO1483" i="5"/>
  <c r="W1484" i="5"/>
  <c r="Y1484" i="5" s="1"/>
  <c r="AC1484" i="5"/>
  <c r="AD1484" i="5"/>
  <c r="AN1484" i="5"/>
  <c r="AO1484" i="5"/>
  <c r="W1485" i="5"/>
  <c r="Y1485" i="5" s="1"/>
  <c r="AC1485" i="5"/>
  <c r="AD1485" i="5"/>
  <c r="AN1485" i="5"/>
  <c r="AO1485" i="5"/>
  <c r="W1486" i="5"/>
  <c r="Y1486" i="5" s="1"/>
  <c r="AC1486" i="5"/>
  <c r="AD1486" i="5"/>
  <c r="AN1486" i="5"/>
  <c r="AO1486" i="5"/>
  <c r="W1487" i="5"/>
  <c r="Y1487" i="5" s="1"/>
  <c r="AC1487" i="5"/>
  <c r="AD1487" i="5"/>
  <c r="AN1487" i="5"/>
  <c r="AO1487" i="5"/>
  <c r="W1488" i="5"/>
  <c r="Y1488" i="5" s="1"/>
  <c r="AC1488" i="5"/>
  <c r="AD1488" i="5"/>
  <c r="AN1488" i="5"/>
  <c r="AO1488" i="5"/>
  <c r="W1489" i="5"/>
  <c r="Y1489" i="5" s="1"/>
  <c r="AC1489" i="5"/>
  <c r="AD1489" i="5"/>
  <c r="AN1489" i="5"/>
  <c r="AO1489" i="5"/>
  <c r="W1490" i="5"/>
  <c r="Y1490" i="5" s="1"/>
  <c r="AC1490" i="5"/>
  <c r="AD1490" i="5"/>
  <c r="AN1490" i="5"/>
  <c r="AO1490" i="5"/>
  <c r="W1491" i="5"/>
  <c r="Y1491" i="5" s="1"/>
  <c r="AC1491" i="5"/>
  <c r="AD1491" i="5"/>
  <c r="AN1491" i="5"/>
  <c r="AO1491" i="5"/>
  <c r="W1492" i="5"/>
  <c r="Y1492" i="5" s="1"/>
  <c r="AC1492" i="5"/>
  <c r="AD1492" i="5"/>
  <c r="AN1492" i="5"/>
  <c r="AO1492" i="5"/>
  <c r="W1493" i="5"/>
  <c r="Y1493" i="5" s="1"/>
  <c r="AC1493" i="5"/>
  <c r="AD1493" i="5"/>
  <c r="AN1493" i="5"/>
  <c r="AO1493" i="5"/>
  <c r="W1494" i="5"/>
  <c r="Y1494" i="5" s="1"/>
  <c r="AC1494" i="5"/>
  <c r="AD1494" i="5"/>
  <c r="AN1494" i="5"/>
  <c r="AO1494" i="5"/>
  <c r="W1495" i="5"/>
  <c r="Y1495" i="5" s="1"/>
  <c r="AC1495" i="5"/>
  <c r="AD1495" i="5"/>
  <c r="AN1495" i="5"/>
  <c r="AO1495" i="5"/>
  <c r="W1496" i="5"/>
  <c r="Y1496" i="5" s="1"/>
  <c r="AC1496" i="5"/>
  <c r="AD1496" i="5"/>
  <c r="AN1496" i="5"/>
  <c r="AO1496" i="5"/>
  <c r="W1497" i="5"/>
  <c r="Y1497" i="5" s="1"/>
  <c r="AC1497" i="5"/>
  <c r="AD1497" i="5"/>
  <c r="AN1497" i="5"/>
  <c r="AO1497" i="5"/>
  <c r="W1498" i="5"/>
  <c r="Y1498" i="5" s="1"/>
  <c r="AC1498" i="5"/>
  <c r="AD1498" i="5"/>
  <c r="AN1498" i="5"/>
  <c r="AO1498" i="5"/>
  <c r="W1499" i="5"/>
  <c r="Y1499" i="5" s="1"/>
  <c r="AC1499" i="5"/>
  <c r="AD1499" i="5"/>
  <c r="AN1499" i="5"/>
  <c r="AO1499" i="5"/>
  <c r="W1500" i="5"/>
  <c r="Y1500" i="5" s="1"/>
  <c r="AC1500" i="5"/>
  <c r="AD1500" i="5"/>
  <c r="AN1500" i="5"/>
  <c r="AO1500" i="5"/>
  <c r="W1501" i="5"/>
  <c r="Y1501" i="5" s="1"/>
  <c r="AC1501" i="5"/>
  <c r="AD1501" i="5"/>
  <c r="AN1501" i="5"/>
  <c r="AO1501" i="5"/>
  <c r="W1502" i="5"/>
  <c r="Y1502" i="5" s="1"/>
  <c r="AC1502" i="5"/>
  <c r="AD1502" i="5"/>
  <c r="AN1502" i="5"/>
  <c r="AO1502" i="5"/>
  <c r="W1503" i="5"/>
  <c r="Y1503" i="5" s="1"/>
  <c r="AC1503" i="5"/>
  <c r="AD1503" i="5"/>
  <c r="AN1503" i="5"/>
  <c r="AO1503" i="5"/>
  <c r="W1504" i="5"/>
  <c r="Y1504" i="5" s="1"/>
  <c r="AC1504" i="5"/>
  <c r="AD1504" i="5"/>
  <c r="AN1504" i="5"/>
  <c r="AO1504" i="5"/>
  <c r="W1505" i="5"/>
  <c r="Y1505" i="5" s="1"/>
  <c r="AC1505" i="5"/>
  <c r="AD1505" i="5"/>
  <c r="AN1505" i="5"/>
  <c r="AO1505" i="5"/>
  <c r="W1506" i="5"/>
  <c r="Y1506" i="5" s="1"/>
  <c r="AC1506" i="5"/>
  <c r="AD1506" i="5"/>
  <c r="AN1506" i="5"/>
  <c r="AO1506" i="5"/>
  <c r="W1507" i="5"/>
  <c r="X1507" i="5" s="1"/>
  <c r="AB1507" i="5" s="1"/>
  <c r="AC1507" i="5"/>
  <c r="AD1507" i="5"/>
  <c r="AN1507" i="5"/>
  <c r="AO1507" i="5"/>
  <c r="W1508" i="5"/>
  <c r="Y1508" i="5" s="1"/>
  <c r="AC1508" i="5"/>
  <c r="AD1508" i="5"/>
  <c r="AN1508" i="5"/>
  <c r="AO1508" i="5"/>
  <c r="W1509" i="5"/>
  <c r="AC1509" i="5"/>
  <c r="AD1509" i="5"/>
  <c r="AN1509" i="5"/>
  <c r="AO1509" i="5"/>
  <c r="W1510" i="5"/>
  <c r="Y1510" i="5" s="1"/>
  <c r="AC1510" i="5"/>
  <c r="AD1510" i="5"/>
  <c r="AN1510" i="5"/>
  <c r="AO1510" i="5"/>
  <c r="W1511" i="5"/>
  <c r="X1511" i="5" s="1"/>
  <c r="AB1511" i="5" s="1"/>
  <c r="AC1511" i="5"/>
  <c r="AD1511" i="5"/>
  <c r="AN1511" i="5"/>
  <c r="AO1511" i="5"/>
  <c r="W1512" i="5"/>
  <c r="Y1512" i="5" s="1"/>
  <c r="AC1512" i="5"/>
  <c r="AD1512" i="5"/>
  <c r="AN1512" i="5"/>
  <c r="AO1512" i="5"/>
  <c r="W1513" i="5"/>
  <c r="X1513" i="5" s="1"/>
  <c r="AB1513" i="5" s="1"/>
  <c r="AC1513" i="5"/>
  <c r="AD1513" i="5"/>
  <c r="AN1513" i="5"/>
  <c r="AO1513" i="5"/>
  <c r="W1514" i="5"/>
  <c r="Y1514" i="5" s="1"/>
  <c r="AC1514" i="5"/>
  <c r="AD1514" i="5"/>
  <c r="AN1514" i="5"/>
  <c r="AO1514" i="5"/>
  <c r="W1515" i="5"/>
  <c r="X1515" i="5" s="1"/>
  <c r="AB1515" i="5" s="1"/>
  <c r="AC1515" i="5"/>
  <c r="AD1515" i="5"/>
  <c r="AN1515" i="5"/>
  <c r="AO1515" i="5"/>
  <c r="W1516" i="5"/>
  <c r="Y1516" i="5" s="1"/>
  <c r="AC1516" i="5"/>
  <c r="AD1516" i="5"/>
  <c r="AN1516" i="5"/>
  <c r="AO1516" i="5"/>
  <c r="W1517" i="5"/>
  <c r="X1517" i="5" s="1"/>
  <c r="AB1517" i="5" s="1"/>
  <c r="AC1517" i="5"/>
  <c r="AD1517" i="5"/>
  <c r="AN1517" i="5"/>
  <c r="AO1517" i="5"/>
  <c r="W1518" i="5"/>
  <c r="Y1518" i="5" s="1"/>
  <c r="AC1518" i="5"/>
  <c r="AD1518" i="5"/>
  <c r="AN1518" i="5"/>
  <c r="AO1518" i="5"/>
  <c r="W1519" i="5"/>
  <c r="X1519" i="5" s="1"/>
  <c r="AB1519" i="5" s="1"/>
  <c r="AC1519" i="5"/>
  <c r="AD1519" i="5"/>
  <c r="AN1519" i="5"/>
  <c r="AO1519" i="5"/>
  <c r="AF973" i="5" l="1"/>
  <c r="AF951" i="5"/>
  <c r="AF983" i="5"/>
  <c r="AI983" i="5" s="1"/>
  <c r="AK983" i="5" s="1"/>
  <c r="AF981" i="5"/>
  <c r="AH981" i="5" s="1"/>
  <c r="AE949" i="5"/>
  <c r="Z946" i="5"/>
  <c r="AG946" i="5" s="1"/>
  <c r="Z952" i="5"/>
  <c r="AG952" i="5" s="1"/>
  <c r="AJ952" i="5" s="1"/>
  <c r="K952" i="5" s="1"/>
  <c r="Z991" i="5"/>
  <c r="Z981" i="5"/>
  <c r="AG981" i="5" s="1"/>
  <c r="AF945" i="5"/>
  <c r="AI945" i="5" s="1"/>
  <c r="I945" i="5" s="1"/>
  <c r="AF997" i="5"/>
  <c r="AI997" i="5" s="1"/>
  <c r="AE961" i="5"/>
  <c r="AG961" i="5" s="1"/>
  <c r="Z968" i="5"/>
  <c r="AG968" i="5" s="1"/>
  <c r="AF936" i="5"/>
  <c r="AH936" i="5" s="1"/>
  <c r="AF937" i="5"/>
  <c r="AH937" i="5" s="1"/>
  <c r="AE962" i="5"/>
  <c r="Z963" i="5"/>
  <c r="AG963" i="5" s="1"/>
  <c r="AF942" i="5"/>
  <c r="AH942" i="5" s="1"/>
  <c r="AE937" i="5"/>
  <c r="AG937" i="5" s="1"/>
  <c r="AF964" i="5"/>
  <c r="AH964" i="5" s="1"/>
  <c r="Z996" i="5"/>
  <c r="AG996" i="5" s="1"/>
  <c r="AE971" i="5"/>
  <c r="AG971" i="5" s="1"/>
  <c r="AF985" i="5"/>
  <c r="AH985" i="5" s="1"/>
  <c r="Z975" i="5"/>
  <c r="AG975" i="5" s="1"/>
  <c r="AE974" i="5"/>
  <c r="AF968" i="5"/>
  <c r="AH968" i="5" s="1"/>
  <c r="AF963" i="5"/>
  <c r="AF975" i="5"/>
  <c r="AL966" i="5"/>
  <c r="Z983" i="5"/>
  <c r="AG983" i="5" s="1"/>
  <c r="AF940" i="5"/>
  <c r="AH940" i="5" s="1"/>
  <c r="Z1003" i="5"/>
  <c r="AL1002" i="5"/>
  <c r="AE973" i="5"/>
  <c r="AG973" i="5" s="1"/>
  <c r="Z967" i="5"/>
  <c r="AF971" i="5"/>
  <c r="AH971" i="5" s="1"/>
  <c r="Z985" i="5"/>
  <c r="AI961" i="5"/>
  <c r="I961" i="5" s="1"/>
  <c r="AH961" i="5"/>
  <c r="AI947" i="5"/>
  <c r="I947" i="5" s="1"/>
  <c r="J947" i="5" s="1"/>
  <c r="AH947" i="5"/>
  <c r="AF1000" i="5"/>
  <c r="AF996" i="5"/>
  <c r="M938" i="5"/>
  <c r="L938" i="5" s="1"/>
  <c r="AE943" i="5"/>
  <c r="AG943" i="5" s="1"/>
  <c r="AE1000" i="5"/>
  <c r="AG1000" i="5" s="1"/>
  <c r="AE940" i="5"/>
  <c r="AE998" i="5"/>
  <c r="AF943" i="5"/>
  <c r="AH943" i="5" s="1"/>
  <c r="Z934" i="5"/>
  <c r="AG934" i="5" s="1"/>
  <c r="AH938" i="5"/>
  <c r="AL961" i="5"/>
  <c r="Z970" i="5"/>
  <c r="AF949" i="5"/>
  <c r="AH949" i="5" s="1"/>
  <c r="AG999" i="5"/>
  <c r="Z956" i="5"/>
  <c r="AG956" i="5" s="1"/>
  <c r="AG960" i="5"/>
  <c r="Z972" i="5"/>
  <c r="AG972" i="5" s="1"/>
  <c r="Z940" i="5"/>
  <c r="AE969" i="5"/>
  <c r="AG969" i="5" s="1"/>
  <c r="AH973" i="5"/>
  <c r="AI973" i="5"/>
  <c r="I973" i="5" s="1"/>
  <c r="Z979" i="5"/>
  <c r="AE988" i="5"/>
  <c r="AG988" i="5" s="1"/>
  <c r="Z994" i="5"/>
  <c r="AF976" i="5"/>
  <c r="AH976" i="5" s="1"/>
  <c r="Z959" i="5"/>
  <c r="AG959" i="5" s="1"/>
  <c r="AE955" i="5"/>
  <c r="AG955" i="5" s="1"/>
  <c r="AE984" i="5"/>
  <c r="Z982" i="5"/>
  <c r="AF955" i="5"/>
  <c r="AI955" i="5" s="1"/>
  <c r="AF957" i="5"/>
  <c r="AI957" i="5" s="1"/>
  <c r="I957" i="5" s="1"/>
  <c r="AG964" i="5"/>
  <c r="AH952" i="5"/>
  <c r="AE981" i="5"/>
  <c r="Z935" i="5"/>
  <c r="AG935" i="5" s="1"/>
  <c r="AF988" i="5"/>
  <c r="AH988" i="5" s="1"/>
  <c r="Z944" i="5"/>
  <c r="AG944" i="5" s="1"/>
  <c r="AE986" i="5"/>
  <c r="AI953" i="5"/>
  <c r="I953" i="5" s="1"/>
  <c r="Z993" i="5"/>
  <c r="AG993" i="5" s="1"/>
  <c r="Z997" i="5"/>
  <c r="AF993" i="5"/>
  <c r="AH993" i="5" s="1"/>
  <c r="Z941" i="5"/>
  <c r="AG941" i="5" s="1"/>
  <c r="AE997" i="5"/>
  <c r="Z992" i="5"/>
  <c r="AG992" i="5" s="1"/>
  <c r="Z949" i="5"/>
  <c r="AL978" i="5"/>
  <c r="AE976" i="5"/>
  <c r="AG976" i="5" s="1"/>
  <c r="AF959" i="5"/>
  <c r="AL960" i="5"/>
  <c r="AF960" i="5"/>
  <c r="Z995" i="5"/>
  <c r="AB995" i="5"/>
  <c r="AE995" i="5" s="1"/>
  <c r="AG958" i="5"/>
  <c r="Z1004" i="5"/>
  <c r="AG1004" i="5" s="1"/>
  <c r="AF954" i="5"/>
  <c r="AI954" i="5" s="1"/>
  <c r="I954" i="5" s="1"/>
  <c r="AF948" i="5"/>
  <c r="AI948" i="5" s="1"/>
  <c r="I948" i="5" s="1"/>
  <c r="Z987" i="5"/>
  <c r="AG987" i="5" s="1"/>
  <c r="Z938" i="5"/>
  <c r="AG938" i="5" s="1"/>
  <c r="AJ938" i="5" s="1"/>
  <c r="K938" i="5" s="1"/>
  <c r="Z984" i="5"/>
  <c r="AF984" i="5"/>
  <c r="Z950" i="5"/>
  <c r="AG950" i="5" s="1"/>
  <c r="AF935" i="5"/>
  <c r="AI935" i="5" s="1"/>
  <c r="AI958" i="5"/>
  <c r="I958" i="5" s="1"/>
  <c r="Z947" i="5"/>
  <c r="AG947" i="5" s="1"/>
  <c r="AA1514" i="5"/>
  <c r="AF1514" i="5" s="1"/>
  <c r="AI941" i="5"/>
  <c r="I941" i="5" s="1"/>
  <c r="J952" i="5"/>
  <c r="M952" i="5"/>
  <c r="L952" i="5" s="1"/>
  <c r="Z953" i="5"/>
  <c r="AG953" i="5" s="1"/>
  <c r="X1516" i="5"/>
  <c r="AB1516" i="5" s="1"/>
  <c r="X1514" i="5"/>
  <c r="AB1514" i="5" s="1"/>
  <c r="AL976" i="5"/>
  <c r="Z980" i="5"/>
  <c r="AG980" i="5" s="1"/>
  <c r="AI972" i="5"/>
  <c r="AH972" i="5"/>
  <c r="AI995" i="5"/>
  <c r="AH991" i="5"/>
  <c r="AI991" i="5"/>
  <c r="AL965" i="5"/>
  <c r="AE965" i="5"/>
  <c r="AF966" i="5"/>
  <c r="Z966" i="5"/>
  <c r="AG966" i="5" s="1"/>
  <c r="AH963" i="5"/>
  <c r="AI963" i="5"/>
  <c r="AH992" i="5"/>
  <c r="AI992" i="5"/>
  <c r="AH967" i="5"/>
  <c r="AI967" i="5"/>
  <c r="AL1001" i="5"/>
  <c r="AE1001" i="5"/>
  <c r="AH999" i="5"/>
  <c r="AI999" i="5"/>
  <c r="AF978" i="5"/>
  <c r="Z978" i="5"/>
  <c r="AG978" i="5" s="1"/>
  <c r="AH969" i="5"/>
  <c r="AI969" i="5"/>
  <c r="AI982" i="5"/>
  <c r="AH982" i="5"/>
  <c r="AL989" i="5"/>
  <c r="AE989" i="5"/>
  <c r="Z965" i="5"/>
  <c r="AF965" i="5"/>
  <c r="AF962" i="5"/>
  <c r="Z962" i="5"/>
  <c r="AG985" i="5"/>
  <c r="AH975" i="5"/>
  <c r="AI975" i="5"/>
  <c r="Z977" i="5"/>
  <c r="AF977" i="5"/>
  <c r="AF974" i="5"/>
  <c r="Z974" i="5"/>
  <c r="AG974" i="5" s="1"/>
  <c r="AF990" i="5"/>
  <c r="Z990" i="5"/>
  <c r="AG990" i="5" s="1"/>
  <c r="AL994" i="5"/>
  <c r="AE994" i="5"/>
  <c r="AL1003" i="5"/>
  <c r="AE1003" i="5"/>
  <c r="AH1004" i="5"/>
  <c r="AI1004" i="5"/>
  <c r="Z989" i="5"/>
  <c r="AF989" i="5"/>
  <c r="AF986" i="5"/>
  <c r="Z986" i="5"/>
  <c r="AH987" i="5"/>
  <c r="AI987" i="5"/>
  <c r="AL977" i="5"/>
  <c r="AE977" i="5"/>
  <c r="Z1001" i="5"/>
  <c r="AF1001" i="5"/>
  <c r="AF998" i="5"/>
  <c r="Z998" i="5"/>
  <c r="AI970" i="5"/>
  <c r="AH970" i="5"/>
  <c r="AL991" i="5"/>
  <c r="AE991" i="5"/>
  <c r="AF1002" i="5"/>
  <c r="Z1002" i="5"/>
  <c r="AG1002" i="5" s="1"/>
  <c r="AL970" i="5"/>
  <c r="AE970" i="5"/>
  <c r="AL967" i="5"/>
  <c r="AE967" i="5"/>
  <c r="AH979" i="5"/>
  <c r="AI979" i="5"/>
  <c r="AF1003" i="5"/>
  <c r="AF994" i="5"/>
  <c r="AL982" i="5"/>
  <c r="AE982" i="5"/>
  <c r="AL979" i="5"/>
  <c r="AE979" i="5"/>
  <c r="AH980" i="5"/>
  <c r="AI980" i="5"/>
  <c r="AK952" i="5"/>
  <c r="AK938" i="5"/>
  <c r="AI946" i="5"/>
  <c r="I946" i="5" s="1"/>
  <c r="AI934" i="5"/>
  <c r="I934" i="5" s="1"/>
  <c r="AL942" i="5"/>
  <c r="AE942" i="5"/>
  <c r="AG942" i="5" s="1"/>
  <c r="AL945" i="5"/>
  <c r="AE945" i="5"/>
  <c r="AG945" i="5" s="1"/>
  <c r="AH944" i="5"/>
  <c r="AI944" i="5"/>
  <c r="I944" i="5" s="1"/>
  <c r="AL948" i="5"/>
  <c r="AE948" i="5"/>
  <c r="AG948" i="5" s="1"/>
  <c r="AH950" i="5"/>
  <c r="AI950" i="5"/>
  <c r="AI951" i="5"/>
  <c r="I951" i="5" s="1"/>
  <c r="AH951" i="5"/>
  <c r="AL951" i="5"/>
  <c r="AE951" i="5"/>
  <c r="AG951" i="5" s="1"/>
  <c r="AH956" i="5"/>
  <c r="AI956" i="5"/>
  <c r="I956" i="5" s="1"/>
  <c r="AL933" i="5"/>
  <c r="AE933" i="5"/>
  <c r="AL954" i="5"/>
  <c r="AE954" i="5"/>
  <c r="AG954" i="5" s="1"/>
  <c r="AL957" i="5"/>
  <c r="AE957" i="5"/>
  <c r="AG957" i="5" s="1"/>
  <c r="Z933" i="5"/>
  <c r="AF933" i="5"/>
  <c r="AL936" i="5"/>
  <c r="AE936" i="5"/>
  <c r="AG936" i="5" s="1"/>
  <c r="AL939" i="5"/>
  <c r="AE939" i="5"/>
  <c r="AG939" i="5" s="1"/>
  <c r="AF939" i="5"/>
  <c r="Y1481" i="5"/>
  <c r="AF1481" i="5" s="1"/>
  <c r="X1483" i="5"/>
  <c r="AB1483" i="5" s="1"/>
  <c r="AE1483" i="5" s="1"/>
  <c r="X1481" i="5"/>
  <c r="AB1481" i="5" s="1"/>
  <c r="AE1481" i="5" s="1"/>
  <c r="X1499" i="5"/>
  <c r="AB1499" i="5" s="1"/>
  <c r="AA1494" i="5"/>
  <c r="AL1494" i="5" s="1"/>
  <c r="X1494" i="5"/>
  <c r="AB1494" i="5" s="1"/>
  <c r="X1500" i="5"/>
  <c r="AB1500" i="5" s="1"/>
  <c r="AA1498" i="5"/>
  <c r="AL1498" i="5" s="1"/>
  <c r="X1491" i="5"/>
  <c r="AB1491" i="5" s="1"/>
  <c r="X1495" i="5"/>
  <c r="AB1495" i="5" s="1"/>
  <c r="X1504" i="5"/>
  <c r="AB1504" i="5" s="1"/>
  <c r="X1498" i="5"/>
  <c r="AB1498" i="5" s="1"/>
  <c r="X1493" i="5"/>
  <c r="AB1493" i="5" s="1"/>
  <c r="AA1516" i="5"/>
  <c r="AL1516" i="5" s="1"/>
  <c r="AA1486" i="5"/>
  <c r="AF1486" i="5" s="1"/>
  <c r="X1518" i="5"/>
  <c r="AB1518" i="5" s="1"/>
  <c r="X1490" i="5"/>
  <c r="AB1490" i="5" s="1"/>
  <c r="X1486" i="5"/>
  <c r="AB1486" i="5" s="1"/>
  <c r="X1505" i="5"/>
  <c r="AB1505" i="5" s="1"/>
  <c r="AA1484" i="5"/>
  <c r="X1503" i="5"/>
  <c r="AB1503" i="5" s="1"/>
  <c r="X1484" i="5"/>
  <c r="AB1484" i="5" s="1"/>
  <c r="AA1482" i="5"/>
  <c r="AF1482" i="5" s="1"/>
  <c r="AA1480" i="5"/>
  <c r="AE1480" i="5" s="1"/>
  <c r="AA1518" i="5"/>
  <c r="AL1518" i="5" s="1"/>
  <c r="X1489" i="5"/>
  <c r="AB1489" i="5" s="1"/>
  <c r="X1485" i="5"/>
  <c r="AB1485" i="5" s="1"/>
  <c r="X1506" i="5"/>
  <c r="AA1500" i="5"/>
  <c r="AA1487" i="5"/>
  <c r="AL1487" i="5" s="1"/>
  <c r="X1501" i="5"/>
  <c r="AB1501" i="5" s="1"/>
  <c r="X1487" i="5"/>
  <c r="AB1487" i="5" s="1"/>
  <c r="X1512" i="5"/>
  <c r="X1510" i="5"/>
  <c r="AB1510" i="5" s="1"/>
  <c r="AA1506" i="5"/>
  <c r="AL1506" i="5" s="1"/>
  <c r="AA1490" i="5"/>
  <c r="AA1485" i="5"/>
  <c r="AL1485" i="5" s="1"/>
  <c r="X1482" i="5"/>
  <c r="AB1482" i="5" s="1"/>
  <c r="AA1488" i="5"/>
  <c r="AF1488" i="5" s="1"/>
  <c r="AA1504" i="5"/>
  <c r="AL1504" i="5" s="1"/>
  <c r="X1497" i="5"/>
  <c r="AB1497" i="5" s="1"/>
  <c r="X1488" i="5"/>
  <c r="AB1488" i="5" s="1"/>
  <c r="Y1483" i="5"/>
  <c r="Y1509" i="5"/>
  <c r="AA1509" i="5"/>
  <c r="Y1515" i="5"/>
  <c r="AA1515" i="5"/>
  <c r="AA1502" i="5"/>
  <c r="AF1502" i="5" s="1"/>
  <c r="AL1483" i="5"/>
  <c r="Y1513" i="5"/>
  <c r="AA1513" i="5"/>
  <c r="Y1517" i="5"/>
  <c r="AA1517" i="5"/>
  <c r="Y1519" i="5"/>
  <c r="AA1519" i="5"/>
  <c r="Y1511" i="5"/>
  <c r="AA1511" i="5"/>
  <c r="X1502" i="5"/>
  <c r="AB1502" i="5" s="1"/>
  <c r="AA1508" i="5"/>
  <c r="AA1496" i="5"/>
  <c r="AL1481" i="5"/>
  <c r="AA1492" i="5"/>
  <c r="AA1510" i="5"/>
  <c r="AF1510" i="5" s="1"/>
  <c r="AA1512" i="5"/>
  <c r="AF1512" i="5" s="1"/>
  <c r="X1509" i="5"/>
  <c r="AB1509" i="5" s="1"/>
  <c r="X1508" i="5"/>
  <c r="AB1508" i="5" s="1"/>
  <c r="Y1507" i="5"/>
  <c r="AA1507" i="5"/>
  <c r="X1496" i="5"/>
  <c r="AB1496" i="5" s="1"/>
  <c r="X1492" i="5"/>
  <c r="AB1492" i="5" s="1"/>
  <c r="Y1480" i="5"/>
  <c r="AA1505" i="5"/>
  <c r="AA1499" i="5"/>
  <c r="AF1499" i="5" s="1"/>
  <c r="AA1497" i="5"/>
  <c r="AA1495" i="5"/>
  <c r="AA1493" i="5"/>
  <c r="AA1491" i="5"/>
  <c r="AF1491" i="5" s="1"/>
  <c r="AA1489" i="5"/>
  <c r="AA1479" i="5"/>
  <c r="AA1503" i="5"/>
  <c r="AA1501" i="5"/>
  <c r="Y1479" i="5"/>
  <c r="AG949" i="5" l="1"/>
  <c r="AH983" i="5"/>
  <c r="AG991" i="5"/>
  <c r="AI981" i="5"/>
  <c r="AK981" i="5" s="1"/>
  <c r="AH997" i="5"/>
  <c r="AH945" i="5"/>
  <c r="Z1514" i="5"/>
  <c r="AJ946" i="5"/>
  <c r="AI936" i="5"/>
  <c r="I936" i="5" s="1"/>
  <c r="J936" i="5" s="1"/>
  <c r="I983" i="5"/>
  <c r="J983" i="5" s="1"/>
  <c r="AJ983" i="5"/>
  <c r="K983" i="5" s="1"/>
  <c r="AG967" i="5"/>
  <c r="AJ967" i="5" s="1"/>
  <c r="K967" i="5" s="1"/>
  <c r="AJ934" i="5"/>
  <c r="K934" i="5" s="1"/>
  <c r="AG962" i="5"/>
  <c r="AJ999" i="5"/>
  <c r="K999" i="5" s="1"/>
  <c r="AJ963" i="5"/>
  <c r="K963" i="5" s="1"/>
  <c r="AI942" i="5"/>
  <c r="I942" i="5" s="1"/>
  <c r="M942" i="5" s="1"/>
  <c r="L942" i="5" s="1"/>
  <c r="AI943" i="5"/>
  <c r="I943" i="5" s="1"/>
  <c r="J943" i="5" s="1"/>
  <c r="AK961" i="5"/>
  <c r="AH954" i="5"/>
  <c r="AI968" i="5"/>
  <c r="AK968" i="5" s="1"/>
  <c r="AJ973" i="5"/>
  <c r="K973" i="5" s="1"/>
  <c r="AF1516" i="5"/>
  <c r="AH957" i="5"/>
  <c r="AI937" i="5"/>
  <c r="I937" i="5" s="1"/>
  <c r="M937" i="5" s="1"/>
  <c r="L937" i="5" s="1"/>
  <c r="AI985" i="5"/>
  <c r="AJ985" i="5" s="1"/>
  <c r="K985" i="5" s="1"/>
  <c r="AI964" i="5"/>
  <c r="AJ964" i="5" s="1"/>
  <c r="K964" i="5" s="1"/>
  <c r="I955" i="5"/>
  <c r="M955" i="5" s="1"/>
  <c r="L955" i="5" s="1"/>
  <c r="AK955" i="5"/>
  <c r="AG970" i="5"/>
  <c r="AJ970" i="5" s="1"/>
  <c r="K970" i="5" s="1"/>
  <c r="AI940" i="5"/>
  <c r="I940" i="5" s="1"/>
  <c r="AG1003" i="5"/>
  <c r="AH955" i="5"/>
  <c r="AK973" i="5"/>
  <c r="AJ955" i="5"/>
  <c r="K955" i="5" s="1"/>
  <c r="AG940" i="5"/>
  <c r="AE1514" i="5"/>
  <c r="M947" i="5"/>
  <c r="L947" i="5" s="1"/>
  <c r="AG979" i="5"/>
  <c r="AJ979" i="5" s="1"/>
  <c r="K979" i="5" s="1"/>
  <c r="AI993" i="5"/>
  <c r="AK993" i="5" s="1"/>
  <c r="AJ961" i="5"/>
  <c r="K961" i="5" s="1"/>
  <c r="AK947" i="5"/>
  <c r="AJ947" i="5"/>
  <c r="K947" i="5" s="1"/>
  <c r="AK953" i="5"/>
  <c r="AG998" i="5"/>
  <c r="AG986" i="5"/>
  <c r="AE1516" i="5"/>
  <c r="AI971" i="5"/>
  <c r="I971" i="5" s="1"/>
  <c r="M971" i="5" s="1"/>
  <c r="AI949" i="5"/>
  <c r="I949" i="5" s="1"/>
  <c r="J949" i="5" s="1"/>
  <c r="AG997" i="5"/>
  <c r="AJ997" i="5" s="1"/>
  <c r="K997" i="5" s="1"/>
  <c r="AI996" i="5"/>
  <c r="AJ996" i="5" s="1"/>
  <c r="K996" i="5" s="1"/>
  <c r="AH996" i="5"/>
  <c r="AF1494" i="5"/>
  <c r="AH1494" i="5" s="1"/>
  <c r="AJ958" i="5"/>
  <c r="K958" i="5" s="1"/>
  <c r="AH1000" i="5"/>
  <c r="AI1000" i="5"/>
  <c r="AH948" i="5"/>
  <c r="AG984" i="5"/>
  <c r="Z1499" i="5"/>
  <c r="AJ945" i="5"/>
  <c r="K945" i="5" s="1"/>
  <c r="N938" i="5"/>
  <c r="AH935" i="5"/>
  <c r="AJ972" i="5"/>
  <c r="K972" i="5" s="1"/>
  <c r="AJ944" i="5"/>
  <c r="K944" i="5" s="1"/>
  <c r="AG1001" i="5"/>
  <c r="J953" i="5"/>
  <c r="M953" i="5"/>
  <c r="L953" i="5" s="1"/>
  <c r="Z1495" i="5"/>
  <c r="AL1514" i="5"/>
  <c r="Z1516" i="5"/>
  <c r="AJ987" i="5"/>
  <c r="K987" i="5" s="1"/>
  <c r="AG982" i="5"/>
  <c r="AJ982" i="5" s="1"/>
  <c r="K982" i="5" s="1"/>
  <c r="AI976" i="5"/>
  <c r="AK976" i="5" s="1"/>
  <c r="AI988" i="5"/>
  <c r="AJ988" i="5" s="1"/>
  <c r="N952" i="5"/>
  <c r="AJ991" i="5"/>
  <c r="AG994" i="5"/>
  <c r="AJ953" i="5"/>
  <c r="K953" i="5" s="1"/>
  <c r="I935" i="5"/>
  <c r="AJ935" i="5"/>
  <c r="K935" i="5" s="1"/>
  <c r="I968" i="5"/>
  <c r="J941" i="5"/>
  <c r="M941" i="5"/>
  <c r="L941" i="5" s="1"/>
  <c r="M951" i="5"/>
  <c r="L951" i="5" s="1"/>
  <c r="J951" i="5"/>
  <c r="AK970" i="5"/>
  <c r="I970" i="5"/>
  <c r="AK997" i="5"/>
  <c r="I997" i="5"/>
  <c r="J958" i="5"/>
  <c r="M958" i="5"/>
  <c r="L958" i="5" s="1"/>
  <c r="AK979" i="5"/>
  <c r="I979" i="5"/>
  <c r="AK963" i="5"/>
  <c r="I963" i="5"/>
  <c r="I995" i="5"/>
  <c r="AI984" i="5"/>
  <c r="AH984" i="5"/>
  <c r="AK982" i="5"/>
  <c r="I982" i="5"/>
  <c r="AK969" i="5"/>
  <c r="I969" i="5"/>
  <c r="J954" i="5"/>
  <c r="M954" i="5"/>
  <c r="L954" i="5" s="1"/>
  <c r="Z1490" i="5"/>
  <c r="AE1494" i="5"/>
  <c r="J945" i="5"/>
  <c r="M945" i="5"/>
  <c r="L945" i="5" s="1"/>
  <c r="AK958" i="5"/>
  <c r="AG995" i="5"/>
  <c r="AJ995" i="5" s="1"/>
  <c r="K995" i="5" s="1"/>
  <c r="J957" i="5"/>
  <c r="M957" i="5"/>
  <c r="L957" i="5" s="1"/>
  <c r="J948" i="5"/>
  <c r="M948" i="5"/>
  <c r="L948" i="5" s="1"/>
  <c r="AK991" i="5"/>
  <c r="I991" i="5"/>
  <c r="K991" i="5"/>
  <c r="M956" i="5"/>
  <c r="L956" i="5" s="1"/>
  <c r="J956" i="5"/>
  <c r="AJ950" i="5"/>
  <c r="K950" i="5" s="1"/>
  <c r="I950" i="5"/>
  <c r="AK941" i="5"/>
  <c r="AK980" i="5"/>
  <c r="I980" i="5"/>
  <c r="AK999" i="5"/>
  <c r="I999" i="5"/>
  <c r="AI960" i="5"/>
  <c r="AH960" i="5"/>
  <c r="AK975" i="5"/>
  <c r="I975" i="5"/>
  <c r="J944" i="5"/>
  <c r="M944" i="5"/>
  <c r="L944" i="5" s="1"/>
  <c r="AK992" i="5"/>
  <c r="I992" i="5"/>
  <c r="J942" i="5"/>
  <c r="M973" i="5"/>
  <c r="J973" i="5"/>
  <c r="AK987" i="5"/>
  <c r="I987" i="5"/>
  <c r="J934" i="5"/>
  <c r="M934" i="5"/>
  <c r="L934" i="5" s="1"/>
  <c r="AK972" i="5"/>
  <c r="I972" i="5"/>
  <c r="AK1004" i="5"/>
  <c r="I1004" i="5"/>
  <c r="AH959" i="5"/>
  <c r="AI959" i="5"/>
  <c r="J946" i="5"/>
  <c r="M946" i="5"/>
  <c r="L946" i="5" s="1"/>
  <c r="Z1494" i="5"/>
  <c r="AJ941" i="5"/>
  <c r="K941" i="5" s="1"/>
  <c r="AK967" i="5"/>
  <c r="I967" i="5"/>
  <c r="J961" i="5"/>
  <c r="M961" i="5"/>
  <c r="AK995" i="5"/>
  <c r="AJ992" i="5"/>
  <c r="K992" i="5" s="1"/>
  <c r="AG977" i="5"/>
  <c r="AI994" i="5"/>
  <c r="AH994" i="5"/>
  <c r="AH998" i="5"/>
  <c r="AI998" i="5"/>
  <c r="AI1001" i="5"/>
  <c r="AH1001" i="5"/>
  <c r="AH986" i="5"/>
  <c r="AI986" i="5"/>
  <c r="AH990" i="5"/>
  <c r="AI990" i="5"/>
  <c r="AJ990" i="5" s="1"/>
  <c r="AH989" i="5"/>
  <c r="AI989" i="5"/>
  <c r="AH978" i="5"/>
  <c r="AI978" i="5"/>
  <c r="AJ980" i="5"/>
  <c r="K980" i="5" s="1"/>
  <c r="AJ975" i="5"/>
  <c r="K975" i="5" s="1"/>
  <c r="AH962" i="5"/>
  <c r="AI962" i="5"/>
  <c r="AJ969" i="5"/>
  <c r="K969" i="5" s="1"/>
  <c r="AH1003" i="5"/>
  <c r="AI1003" i="5"/>
  <c r="AH966" i="5"/>
  <c r="AI966" i="5"/>
  <c r="AH1002" i="5"/>
  <c r="AI1002" i="5"/>
  <c r="AH974" i="5"/>
  <c r="AI974" i="5"/>
  <c r="AI965" i="5"/>
  <c r="AH965" i="5"/>
  <c r="AG989" i="5"/>
  <c r="AI977" i="5"/>
  <c r="AH977" i="5"/>
  <c r="AG965" i="5"/>
  <c r="AJ1004" i="5"/>
  <c r="K1004" i="5" s="1"/>
  <c r="AK935" i="5"/>
  <c r="AK936" i="5"/>
  <c r="AK948" i="5"/>
  <c r="AK957" i="5"/>
  <c r="AK954" i="5"/>
  <c r="AK951" i="5"/>
  <c r="AK944" i="5"/>
  <c r="AK945" i="5"/>
  <c r="AK934" i="5"/>
  <c r="AK942" i="5"/>
  <c r="AJ942" i="5"/>
  <c r="K942" i="5" s="1"/>
  <c r="AK956" i="5"/>
  <c r="AK950" i="5"/>
  <c r="AK946" i="5"/>
  <c r="K946" i="5"/>
  <c r="AJ957" i="5"/>
  <c r="K957" i="5" s="1"/>
  <c r="AI933" i="5"/>
  <c r="I933" i="5" s="1"/>
  <c r="AH933" i="5"/>
  <c r="AG933" i="5"/>
  <c r="AJ948" i="5"/>
  <c r="K948" i="5" s="1"/>
  <c r="AJ954" i="5"/>
  <c r="K954" i="5" s="1"/>
  <c r="AJ951" i="5"/>
  <c r="K951" i="5" s="1"/>
  <c r="AI939" i="5"/>
  <c r="I939" i="5" s="1"/>
  <c r="AH939" i="5"/>
  <c r="AJ956" i="5"/>
  <c r="K956" i="5" s="1"/>
  <c r="Z1483" i="5"/>
  <c r="AG1483" i="5" s="1"/>
  <c r="Z1481" i="5"/>
  <c r="AG1481" i="5" s="1"/>
  <c r="AE1488" i="5"/>
  <c r="Z1500" i="5"/>
  <c r="AE1500" i="5"/>
  <c r="AF1500" i="5"/>
  <c r="AI1500" i="5" s="1"/>
  <c r="AL1500" i="5"/>
  <c r="AL1488" i="5"/>
  <c r="AL1486" i="5"/>
  <c r="Z1497" i="5"/>
  <c r="AE1504" i="5"/>
  <c r="Z1501" i="5"/>
  <c r="Z1486" i="5"/>
  <c r="Z1491" i="5"/>
  <c r="Z1482" i="5"/>
  <c r="AF1504" i="5"/>
  <c r="AH1504" i="5" s="1"/>
  <c r="AF1487" i="5"/>
  <c r="AH1487" i="5" s="1"/>
  <c r="Z1505" i="5"/>
  <c r="AE1498" i="5"/>
  <c r="AF1498" i="5"/>
  <c r="AH1498" i="5" s="1"/>
  <c r="Z1504" i="5"/>
  <c r="AL1482" i="5"/>
  <c r="AE1482" i="5"/>
  <c r="AE1490" i="5"/>
  <c r="AE1484" i="5"/>
  <c r="AL1484" i="5"/>
  <c r="Z1503" i="5"/>
  <c r="AF1484" i="5"/>
  <c r="AH1484" i="5" s="1"/>
  <c r="AE1486" i="5"/>
  <c r="AL1480" i="5"/>
  <c r="Z1493" i="5"/>
  <c r="Z1518" i="5"/>
  <c r="Z1484" i="5"/>
  <c r="Z1488" i="5"/>
  <c r="Z1510" i="5"/>
  <c r="Z1498" i="5"/>
  <c r="Z1506" i="5"/>
  <c r="AB1506" i="5"/>
  <c r="AE1506" i="5" s="1"/>
  <c r="AE1518" i="5"/>
  <c r="Z1489" i="5"/>
  <c r="Z1492" i="5"/>
  <c r="Z1487" i="5"/>
  <c r="AF1518" i="5"/>
  <c r="AI1518" i="5" s="1"/>
  <c r="Z1485" i="5"/>
  <c r="AF1506" i="5"/>
  <c r="AH1506" i="5" s="1"/>
  <c r="AE1485" i="5"/>
  <c r="AB1512" i="5"/>
  <c r="AE1512" i="5" s="1"/>
  <c r="Z1512" i="5"/>
  <c r="Z1496" i="5"/>
  <c r="AF1490" i="5"/>
  <c r="AI1490" i="5" s="1"/>
  <c r="AL1490" i="5"/>
  <c r="AF1483" i="5"/>
  <c r="AI1483" i="5" s="1"/>
  <c r="AF1485" i="5"/>
  <c r="AI1485" i="5" s="1"/>
  <c r="AE1487" i="5"/>
  <c r="AH1510" i="5"/>
  <c r="AI1510" i="5"/>
  <c r="AE1496" i="5"/>
  <c r="AL1496" i="5"/>
  <c r="AH1482" i="5"/>
  <c r="AI1482" i="5"/>
  <c r="Z1519" i="5"/>
  <c r="AF1519" i="5"/>
  <c r="AL1509" i="5"/>
  <c r="AE1509" i="5"/>
  <c r="AL1493" i="5"/>
  <c r="AE1493" i="5"/>
  <c r="Z1509" i="5"/>
  <c r="AF1509" i="5"/>
  <c r="AI1491" i="5"/>
  <c r="AH1491" i="5"/>
  <c r="AL1491" i="5"/>
  <c r="AE1491" i="5"/>
  <c r="AE1492" i="5"/>
  <c r="AL1492" i="5"/>
  <c r="AF1492" i="5"/>
  <c r="AL1511" i="5"/>
  <c r="AE1511" i="5"/>
  <c r="AL1517" i="5"/>
  <c r="AE1517" i="5"/>
  <c r="AL1505" i="5"/>
  <c r="AE1505" i="5"/>
  <c r="AF1505" i="5"/>
  <c r="Z1511" i="5"/>
  <c r="AF1511" i="5"/>
  <c r="Z1517" i="5"/>
  <c r="AF1517" i="5"/>
  <c r="AH1502" i="5"/>
  <c r="AI1502" i="5"/>
  <c r="AE1502" i="5"/>
  <c r="AL1502" i="5"/>
  <c r="AF1493" i="5"/>
  <c r="Z1502" i="5"/>
  <c r="AI1499" i="5"/>
  <c r="AH1499" i="5"/>
  <c r="AL1513" i="5"/>
  <c r="AE1513" i="5"/>
  <c r="AH1516" i="5"/>
  <c r="AI1516" i="5"/>
  <c r="AH1486" i="5"/>
  <c r="AI1486" i="5"/>
  <c r="AL1507" i="5"/>
  <c r="AE1507" i="5"/>
  <c r="AF1496" i="5"/>
  <c r="AL1501" i="5"/>
  <c r="AE1501" i="5"/>
  <c r="AF1501" i="5"/>
  <c r="Z1513" i="5"/>
  <c r="AF1513" i="5"/>
  <c r="AL1515" i="5"/>
  <c r="AE1515" i="5"/>
  <c r="AI1498" i="5"/>
  <c r="Z1507" i="5"/>
  <c r="AF1507" i="5"/>
  <c r="AL1497" i="5"/>
  <c r="AE1497" i="5"/>
  <c r="AH1512" i="5"/>
  <c r="AI1512" i="5"/>
  <c r="AF1480" i="5"/>
  <c r="Z1480" i="5"/>
  <c r="AG1480" i="5" s="1"/>
  <c r="AL1512" i="5"/>
  <c r="Z1479" i="5"/>
  <c r="AF1479" i="5"/>
  <c r="AF1497" i="5"/>
  <c r="AL1503" i="5"/>
  <c r="AE1503" i="5"/>
  <c r="AF1503" i="5"/>
  <c r="Z1515" i="5"/>
  <c r="AF1515" i="5"/>
  <c r="AL1489" i="5"/>
  <c r="AE1489" i="5"/>
  <c r="AH1514" i="5"/>
  <c r="AI1514" i="5"/>
  <c r="AL1495" i="5"/>
  <c r="AE1495" i="5"/>
  <c r="AG1495" i="5" s="1"/>
  <c r="AF1495" i="5"/>
  <c r="AL1519" i="5"/>
  <c r="AE1519" i="5"/>
  <c r="AL1499" i="5"/>
  <c r="AE1499" i="5"/>
  <c r="AE1508" i="5"/>
  <c r="AL1508" i="5"/>
  <c r="AI1481" i="5"/>
  <c r="AH1481" i="5"/>
  <c r="Z1508" i="5"/>
  <c r="AE1510" i="5"/>
  <c r="AL1510" i="5"/>
  <c r="AL1479" i="5"/>
  <c r="AE1479" i="5"/>
  <c r="AF1508" i="5"/>
  <c r="AH1488" i="5"/>
  <c r="AI1488" i="5"/>
  <c r="AF1489" i="5"/>
  <c r="M983" i="5" l="1"/>
  <c r="AJ981" i="5"/>
  <c r="K981" i="5" s="1"/>
  <c r="I981" i="5"/>
  <c r="AG1514" i="5"/>
  <c r="M936" i="5"/>
  <c r="L936" i="5" s="1"/>
  <c r="M949" i="5"/>
  <c r="L949" i="5" s="1"/>
  <c r="AJ968" i="5"/>
  <c r="K968" i="5" s="1"/>
  <c r="AK985" i="5"/>
  <c r="I985" i="5"/>
  <c r="AG1487" i="5"/>
  <c r="AJ1001" i="5"/>
  <c r="K1001" i="5" s="1"/>
  <c r="AJ993" i="5"/>
  <c r="K993" i="5" s="1"/>
  <c r="I964" i="5"/>
  <c r="AJ949" i="5"/>
  <c r="K949" i="5" s="1"/>
  <c r="AK964" i="5"/>
  <c r="AJ937" i="5"/>
  <c r="K937" i="5" s="1"/>
  <c r="N937" i="5" s="1"/>
  <c r="AJ936" i="5"/>
  <c r="K936" i="5" s="1"/>
  <c r="N936" i="5" s="1"/>
  <c r="AJ986" i="5"/>
  <c r="K986" i="5" s="1"/>
  <c r="M943" i="5"/>
  <c r="L943" i="5" s="1"/>
  <c r="AK940" i="5"/>
  <c r="J937" i="5"/>
  <c r="AK943" i="5"/>
  <c r="AJ943" i="5"/>
  <c r="K943" i="5" s="1"/>
  <c r="N953" i="5"/>
  <c r="AJ940" i="5"/>
  <c r="K940" i="5" s="1"/>
  <c r="AI1494" i="5"/>
  <c r="AK1494" i="5" s="1"/>
  <c r="I993" i="5"/>
  <c r="M993" i="5" s="1"/>
  <c r="AK937" i="5"/>
  <c r="N934" i="5"/>
  <c r="J955" i="5"/>
  <c r="J971" i="5"/>
  <c r="AK949" i="5"/>
  <c r="N948" i="5"/>
  <c r="AG1500" i="5"/>
  <c r="AJ1500" i="5" s="1"/>
  <c r="K1500" i="5" s="1"/>
  <c r="AG1516" i="5"/>
  <c r="AJ971" i="5"/>
  <c r="K971" i="5" s="1"/>
  <c r="N971" i="5" s="1"/>
  <c r="M940" i="5"/>
  <c r="L940" i="5" s="1"/>
  <c r="J940" i="5"/>
  <c r="N947" i="5"/>
  <c r="AG1499" i="5"/>
  <c r="AJ1499" i="5" s="1"/>
  <c r="K1499" i="5" s="1"/>
  <c r="N951" i="5"/>
  <c r="AK971" i="5"/>
  <c r="AK996" i="5"/>
  <c r="I996" i="5"/>
  <c r="I1000" i="5"/>
  <c r="AK1000" i="5"/>
  <c r="AJ933" i="5"/>
  <c r="K933" i="5" s="1"/>
  <c r="N945" i="5"/>
  <c r="AJ1000" i="5"/>
  <c r="K1000" i="5" s="1"/>
  <c r="AH1500" i="5"/>
  <c r="AK988" i="5"/>
  <c r="I976" i="5"/>
  <c r="J976" i="5" s="1"/>
  <c r="N944" i="5"/>
  <c r="AG1497" i="5"/>
  <c r="N955" i="5"/>
  <c r="AG1490" i="5"/>
  <c r="N941" i="5"/>
  <c r="K988" i="5"/>
  <c r="AJ976" i="5"/>
  <c r="K976" i="5" s="1"/>
  <c r="N957" i="5"/>
  <c r="N956" i="5"/>
  <c r="AG1494" i="5"/>
  <c r="AJ1494" i="5" s="1"/>
  <c r="K1494" i="5" s="1"/>
  <c r="I988" i="5"/>
  <c r="M988" i="5" s="1"/>
  <c r="AK960" i="5"/>
  <c r="I960" i="5"/>
  <c r="AJ960" i="5"/>
  <c r="K960" i="5" s="1"/>
  <c r="J995" i="5"/>
  <c r="M995" i="5"/>
  <c r="J997" i="5"/>
  <c r="M997" i="5"/>
  <c r="AK978" i="5"/>
  <c r="I978" i="5"/>
  <c r="N946" i="5"/>
  <c r="J991" i="5"/>
  <c r="M991" i="5"/>
  <c r="AI1487" i="5"/>
  <c r="AK998" i="5"/>
  <c r="I998" i="5"/>
  <c r="L961" i="5"/>
  <c r="N961" i="5"/>
  <c r="I959" i="5"/>
  <c r="AK959" i="5"/>
  <c r="J999" i="5"/>
  <c r="M999" i="5"/>
  <c r="J969" i="5"/>
  <c r="M969" i="5"/>
  <c r="AK984" i="5"/>
  <c r="I984" i="5"/>
  <c r="J933" i="5"/>
  <c r="M933" i="5"/>
  <c r="L933" i="5" s="1"/>
  <c r="AK966" i="5"/>
  <c r="I966" i="5"/>
  <c r="AK1003" i="5"/>
  <c r="I1003" i="5"/>
  <c r="AJ966" i="5"/>
  <c r="K966" i="5" s="1"/>
  <c r="J963" i="5"/>
  <c r="M963" i="5"/>
  <c r="AK977" i="5"/>
  <c r="I977" i="5"/>
  <c r="AJ978" i="5"/>
  <c r="K978" i="5" s="1"/>
  <c r="L983" i="5"/>
  <c r="N983" i="5"/>
  <c r="J987" i="5"/>
  <c r="M987" i="5"/>
  <c r="J979" i="5"/>
  <c r="M979" i="5"/>
  <c r="J968" i="5"/>
  <c r="M968" i="5"/>
  <c r="AK1001" i="5"/>
  <c r="I1001" i="5"/>
  <c r="M981" i="5"/>
  <c r="J981" i="5"/>
  <c r="J992" i="5"/>
  <c r="M992" i="5"/>
  <c r="M939" i="5"/>
  <c r="L939" i="5" s="1"/>
  <c r="J939" i="5"/>
  <c r="AK990" i="5"/>
  <c r="I990" i="5"/>
  <c r="K990" i="5"/>
  <c r="J964" i="5"/>
  <c r="M964" i="5"/>
  <c r="J980" i="5"/>
  <c r="M980" i="5"/>
  <c r="J982" i="5"/>
  <c r="M982" i="5"/>
  <c r="J970" i="5"/>
  <c r="M970" i="5"/>
  <c r="AK962" i="5"/>
  <c r="I962" i="5"/>
  <c r="J1004" i="5"/>
  <c r="M1004" i="5"/>
  <c r="L973" i="5"/>
  <c r="N973" i="5"/>
  <c r="AJ984" i="5"/>
  <c r="K984" i="5" s="1"/>
  <c r="AK1002" i="5"/>
  <c r="I1002" i="5"/>
  <c r="AI1504" i="5"/>
  <c r="AK1504" i="5" s="1"/>
  <c r="N942" i="5"/>
  <c r="AK986" i="5"/>
  <c r="I986" i="5"/>
  <c r="AK994" i="5"/>
  <c r="I994" i="5"/>
  <c r="J967" i="5"/>
  <c r="M967" i="5"/>
  <c r="L971" i="5"/>
  <c r="N958" i="5"/>
  <c r="AK974" i="5"/>
  <c r="I974" i="5"/>
  <c r="AK989" i="5"/>
  <c r="I989" i="5"/>
  <c r="N954" i="5"/>
  <c r="J975" i="5"/>
  <c r="M975" i="5"/>
  <c r="AH1490" i="5"/>
  <c r="AK965" i="5"/>
  <c r="I965" i="5"/>
  <c r="J972" i="5"/>
  <c r="M972" i="5"/>
  <c r="J950" i="5"/>
  <c r="M950" i="5"/>
  <c r="L950" i="5" s="1"/>
  <c r="AJ959" i="5"/>
  <c r="K959" i="5" s="1"/>
  <c r="J935" i="5"/>
  <c r="M935" i="5"/>
  <c r="L935" i="5" s="1"/>
  <c r="AJ1002" i="5"/>
  <c r="K1002" i="5" s="1"/>
  <c r="AJ962" i="5"/>
  <c r="K962" i="5" s="1"/>
  <c r="AJ974" i="5"/>
  <c r="K974" i="5" s="1"/>
  <c r="AJ998" i="5"/>
  <c r="K998" i="5" s="1"/>
  <c r="AJ977" i="5"/>
  <c r="K977" i="5" s="1"/>
  <c r="AJ989" i="5"/>
  <c r="K989" i="5" s="1"/>
  <c r="AJ994" i="5"/>
  <c r="K994" i="5" s="1"/>
  <c r="AJ965" i="5"/>
  <c r="K965" i="5" s="1"/>
  <c r="AJ1003" i="5"/>
  <c r="K1003" i="5" s="1"/>
  <c r="AK939" i="5"/>
  <c r="AK933" i="5"/>
  <c r="AJ939" i="5"/>
  <c r="K939" i="5" s="1"/>
  <c r="AH1518" i="5"/>
  <c r="AG1492" i="5"/>
  <c r="AG1506" i="5"/>
  <c r="AJ1514" i="5"/>
  <c r="K1514" i="5" s="1"/>
  <c r="AG1482" i="5"/>
  <c r="AJ1482" i="5" s="1"/>
  <c r="K1482" i="5" s="1"/>
  <c r="AG1501" i="5"/>
  <c r="AG1488" i="5"/>
  <c r="AJ1488" i="5" s="1"/>
  <c r="K1488" i="5" s="1"/>
  <c r="AG1504" i="5"/>
  <c r="AG1503" i="5"/>
  <c r="AG1507" i="5"/>
  <c r="AG1486" i="5"/>
  <c r="AJ1486" i="5" s="1"/>
  <c r="K1486" i="5" s="1"/>
  <c r="AG1491" i="5"/>
  <c r="AJ1491" i="5" s="1"/>
  <c r="K1491" i="5" s="1"/>
  <c r="AG1505" i="5"/>
  <c r="AG1498" i="5"/>
  <c r="AJ1498" i="5" s="1"/>
  <c r="K1498" i="5" s="1"/>
  <c r="AG1484" i="5"/>
  <c r="AG1485" i="5"/>
  <c r="AJ1485" i="5" s="1"/>
  <c r="K1485" i="5" s="1"/>
  <c r="AI1484" i="5"/>
  <c r="I1484" i="5" s="1"/>
  <c r="AG1489" i="5"/>
  <c r="AG1518" i="5"/>
  <c r="AJ1518" i="5" s="1"/>
  <c r="K1518" i="5" s="1"/>
  <c r="AG1510" i="5"/>
  <c r="AJ1510" i="5" s="1"/>
  <c r="K1510" i="5" s="1"/>
  <c r="AG1512" i="5"/>
  <c r="AJ1512" i="5" s="1"/>
  <c r="K1512" i="5" s="1"/>
  <c r="AG1493" i="5"/>
  <c r="AG1515" i="5"/>
  <c r="AI1506" i="5"/>
  <c r="AG1496" i="5"/>
  <c r="AK1483" i="5"/>
  <c r="I1483" i="5"/>
  <c r="AK1485" i="5"/>
  <c r="I1485" i="5"/>
  <c r="AK1518" i="5"/>
  <c r="I1518" i="5"/>
  <c r="AK1488" i="5"/>
  <c r="I1488" i="5"/>
  <c r="AK1490" i="5"/>
  <c r="I1490" i="5"/>
  <c r="AK1499" i="5"/>
  <c r="I1499" i="5"/>
  <c r="AK1512" i="5"/>
  <c r="I1512" i="5"/>
  <c r="AK1491" i="5"/>
  <c r="I1491" i="5"/>
  <c r="AK1498" i="5"/>
  <c r="I1498" i="5"/>
  <c r="AK1486" i="5"/>
  <c r="I1486" i="5"/>
  <c r="AH1485" i="5"/>
  <c r="AH1483" i="5"/>
  <c r="AK1510" i="5"/>
  <c r="I1510" i="5"/>
  <c r="AK1482" i="5"/>
  <c r="I1482" i="5"/>
  <c r="AK1516" i="5"/>
  <c r="I1516" i="5"/>
  <c r="AK1502" i="5"/>
  <c r="I1502" i="5"/>
  <c r="AK1500" i="5"/>
  <c r="I1500" i="5"/>
  <c r="AK1481" i="5"/>
  <c r="I1481" i="5"/>
  <c r="AK1514" i="5"/>
  <c r="I1514" i="5"/>
  <c r="AG1519" i="5"/>
  <c r="AH1507" i="5"/>
  <c r="AI1507" i="5"/>
  <c r="AH1508" i="5"/>
  <c r="AI1508" i="5"/>
  <c r="AI1479" i="5"/>
  <c r="AH1479" i="5"/>
  <c r="AI1505" i="5"/>
  <c r="AH1505" i="5"/>
  <c r="AG1479" i="5"/>
  <c r="AH1496" i="5"/>
  <c r="AI1496" i="5"/>
  <c r="AH1515" i="5"/>
  <c r="AI1515" i="5"/>
  <c r="AH1519" i="5"/>
  <c r="AI1519" i="5"/>
  <c r="AJ1481" i="5"/>
  <c r="K1481" i="5" s="1"/>
  <c r="AG1508" i="5"/>
  <c r="AJ1508" i="5" s="1"/>
  <c r="AI1497" i="5"/>
  <c r="AH1497" i="5"/>
  <c r="AH1517" i="5"/>
  <c r="AI1517" i="5"/>
  <c r="AH1509" i="5"/>
  <c r="AI1509" i="5"/>
  <c r="AJ1516" i="5"/>
  <c r="K1516" i="5" s="1"/>
  <c r="AI1501" i="5"/>
  <c r="AH1501" i="5"/>
  <c r="AG1517" i="5"/>
  <c r="AG1509" i="5"/>
  <c r="AJ1483" i="5"/>
  <c r="K1483" i="5" s="1"/>
  <c r="AI1495" i="5"/>
  <c r="AH1495" i="5"/>
  <c r="AI1503" i="5"/>
  <c r="AH1503" i="5"/>
  <c r="AI1513" i="5"/>
  <c r="AH1513" i="5"/>
  <c r="AH1511" i="5"/>
  <c r="AI1511" i="5"/>
  <c r="AH1492" i="5"/>
  <c r="AI1492" i="5"/>
  <c r="AG1502" i="5"/>
  <c r="AJ1502" i="5" s="1"/>
  <c r="K1502" i="5" s="1"/>
  <c r="AG1511" i="5"/>
  <c r="AH1480" i="5"/>
  <c r="AI1480" i="5"/>
  <c r="AI1489" i="5"/>
  <c r="AH1489" i="5"/>
  <c r="AG1513" i="5"/>
  <c r="AJ1490" i="5"/>
  <c r="K1490" i="5" s="1"/>
  <c r="AI1493" i="5"/>
  <c r="AH1493" i="5"/>
  <c r="AJ1487" i="5" l="1"/>
  <c r="K1487" i="5" s="1"/>
  <c r="N949" i="5"/>
  <c r="J993" i="5"/>
  <c r="I1494" i="5"/>
  <c r="J985" i="5"/>
  <c r="M985" i="5"/>
  <c r="N943" i="5"/>
  <c r="N933" i="5"/>
  <c r="AK1487" i="5"/>
  <c r="J988" i="5"/>
  <c r="I1487" i="5"/>
  <c r="J1487" i="5" s="1"/>
  <c r="N940" i="5"/>
  <c r="J1000" i="5"/>
  <c r="M1000" i="5"/>
  <c r="M976" i="5"/>
  <c r="N976" i="5" s="1"/>
  <c r="J996" i="5"/>
  <c r="M996" i="5"/>
  <c r="N939" i="5"/>
  <c r="AJ1504" i="5"/>
  <c r="K1504" i="5" s="1"/>
  <c r="I1504" i="5"/>
  <c r="J1504" i="5" s="1"/>
  <c r="AJ1492" i="5"/>
  <c r="K1492" i="5" s="1"/>
  <c r="J989" i="5"/>
  <c r="M989" i="5"/>
  <c r="J994" i="5"/>
  <c r="M994" i="5"/>
  <c r="L980" i="5"/>
  <c r="N980" i="5"/>
  <c r="J1003" i="5"/>
  <c r="M1003" i="5"/>
  <c r="J998" i="5"/>
  <c r="M998" i="5"/>
  <c r="L997" i="5"/>
  <c r="N997" i="5"/>
  <c r="L981" i="5"/>
  <c r="N981" i="5"/>
  <c r="L995" i="5"/>
  <c r="N995" i="5"/>
  <c r="L972" i="5"/>
  <c r="N972" i="5"/>
  <c r="L964" i="5"/>
  <c r="N964" i="5"/>
  <c r="L969" i="5"/>
  <c r="N969" i="5"/>
  <c r="J974" i="5"/>
  <c r="M974" i="5"/>
  <c r="J986" i="5"/>
  <c r="M986" i="5"/>
  <c r="L1004" i="5"/>
  <c r="N1004" i="5"/>
  <c r="J1001" i="5"/>
  <c r="M1001" i="5"/>
  <c r="J966" i="5"/>
  <c r="M966" i="5"/>
  <c r="L991" i="5"/>
  <c r="N991" i="5"/>
  <c r="L999" i="5"/>
  <c r="N999" i="5"/>
  <c r="M965" i="5"/>
  <c r="J965" i="5"/>
  <c r="J990" i="5"/>
  <c r="M990" i="5"/>
  <c r="J977" i="5"/>
  <c r="M977" i="5"/>
  <c r="L988" i="5"/>
  <c r="N988" i="5"/>
  <c r="J962" i="5"/>
  <c r="M962" i="5"/>
  <c r="L993" i="5"/>
  <c r="N993" i="5"/>
  <c r="L968" i="5"/>
  <c r="N968" i="5"/>
  <c r="L963" i="5"/>
  <c r="N963" i="5"/>
  <c r="J984" i="5"/>
  <c r="M984" i="5"/>
  <c r="J960" i="5"/>
  <c r="M960" i="5"/>
  <c r="L987" i="5"/>
  <c r="N987" i="5"/>
  <c r="L975" i="5"/>
  <c r="N975" i="5"/>
  <c r="J1002" i="5"/>
  <c r="M1002" i="5"/>
  <c r="L970" i="5"/>
  <c r="N970" i="5"/>
  <c r="J959" i="5"/>
  <c r="M959" i="5"/>
  <c r="L959" i="5" s="1"/>
  <c r="L967" i="5"/>
  <c r="N967" i="5"/>
  <c r="L992" i="5"/>
  <c r="N992" i="5"/>
  <c r="L979" i="5"/>
  <c r="N979" i="5"/>
  <c r="J978" i="5"/>
  <c r="M978" i="5"/>
  <c r="N935" i="5"/>
  <c r="L982" i="5"/>
  <c r="N982" i="5"/>
  <c r="N950" i="5"/>
  <c r="AJ1506" i="5"/>
  <c r="K1506" i="5" s="1"/>
  <c r="AJ1503" i="5"/>
  <c r="K1503" i="5" s="1"/>
  <c r="AK1484" i="5"/>
  <c r="AJ1484" i="5"/>
  <c r="K1484" i="5" s="1"/>
  <c r="AJ1519" i="5"/>
  <c r="K1519" i="5" s="1"/>
  <c r="I1506" i="5"/>
  <c r="M1506" i="5" s="1"/>
  <c r="AK1506" i="5"/>
  <c r="J1488" i="5"/>
  <c r="M1488" i="5"/>
  <c r="J1516" i="5"/>
  <c r="M1516" i="5"/>
  <c r="AK1495" i="5"/>
  <c r="I1495" i="5"/>
  <c r="J1518" i="5"/>
  <c r="M1518" i="5"/>
  <c r="J1486" i="5"/>
  <c r="M1486" i="5"/>
  <c r="J1512" i="5"/>
  <c r="M1512" i="5"/>
  <c r="J1494" i="5"/>
  <c r="M1494" i="5"/>
  <c r="AK1497" i="5"/>
  <c r="I1497" i="5"/>
  <c r="AK1507" i="5"/>
  <c r="I1507" i="5"/>
  <c r="J1482" i="5"/>
  <c r="M1482" i="5"/>
  <c r="J1498" i="5"/>
  <c r="M1498" i="5"/>
  <c r="J1490" i="5"/>
  <c r="M1490" i="5"/>
  <c r="J1485" i="5"/>
  <c r="M1485" i="5"/>
  <c r="AK1493" i="5"/>
  <c r="I1493" i="5"/>
  <c r="AK1511" i="5"/>
  <c r="I1511" i="5"/>
  <c r="AK1509" i="5"/>
  <c r="I1509" i="5"/>
  <c r="AK1515" i="5"/>
  <c r="I1515" i="5"/>
  <c r="J1481" i="5"/>
  <c r="M1481" i="5"/>
  <c r="AK1479" i="5"/>
  <c r="I1479" i="5"/>
  <c r="AK1519" i="5"/>
  <c r="I1519" i="5"/>
  <c r="AK1489" i="5"/>
  <c r="I1489" i="5"/>
  <c r="AK1517" i="5"/>
  <c r="I1517" i="5"/>
  <c r="AK1496" i="5"/>
  <c r="I1496" i="5"/>
  <c r="M1502" i="5"/>
  <c r="J1502" i="5"/>
  <c r="J1491" i="5"/>
  <c r="M1491" i="5"/>
  <c r="J1483" i="5"/>
  <c r="M1483" i="5"/>
  <c r="AK1505" i="5"/>
  <c r="I1505" i="5"/>
  <c r="AK1492" i="5"/>
  <c r="I1492" i="5"/>
  <c r="AK1508" i="5"/>
  <c r="I1508" i="5"/>
  <c r="K1508" i="5"/>
  <c r="M1484" i="5"/>
  <c r="J1484" i="5"/>
  <c r="AK1501" i="5"/>
  <c r="I1501" i="5"/>
  <c r="J1500" i="5"/>
  <c r="M1500" i="5"/>
  <c r="AK1513" i="5"/>
  <c r="I1513" i="5"/>
  <c r="J1499" i="5"/>
  <c r="M1499" i="5"/>
  <c r="AK1480" i="5"/>
  <c r="I1480" i="5"/>
  <c r="AK1503" i="5"/>
  <c r="I1503" i="5"/>
  <c r="M1514" i="5"/>
  <c r="J1514" i="5"/>
  <c r="J1510" i="5"/>
  <c r="M1510" i="5"/>
  <c r="AJ1493" i="5"/>
  <c r="K1493" i="5" s="1"/>
  <c r="AJ1505" i="5"/>
  <c r="K1505" i="5" s="1"/>
  <c r="AJ1507" i="5"/>
  <c r="K1507" i="5" s="1"/>
  <c r="AJ1509" i="5"/>
  <c r="K1509" i="5" s="1"/>
  <c r="AJ1489" i="5"/>
  <c r="K1489" i="5" s="1"/>
  <c r="AJ1515" i="5"/>
  <c r="K1515" i="5" s="1"/>
  <c r="AJ1513" i="5"/>
  <c r="K1513" i="5" s="1"/>
  <c r="AJ1517" i="5"/>
  <c r="K1517" i="5" s="1"/>
  <c r="AJ1479" i="5"/>
  <c r="K1479" i="5" s="1"/>
  <c r="AJ1496" i="5"/>
  <c r="K1496" i="5" s="1"/>
  <c r="AJ1511" i="5"/>
  <c r="K1511" i="5" s="1"/>
  <c r="AJ1480" i="5"/>
  <c r="K1480" i="5" s="1"/>
  <c r="AJ1497" i="5"/>
  <c r="K1497" i="5" s="1"/>
  <c r="AJ1495" i="5"/>
  <c r="K1495" i="5" s="1"/>
  <c r="AJ1501" i="5"/>
  <c r="K1501" i="5" s="1"/>
  <c r="M1487" i="5" l="1"/>
  <c r="L985" i="5"/>
  <c r="N985" i="5"/>
  <c r="L976" i="5"/>
  <c r="N996" i="5"/>
  <c r="L996" i="5"/>
  <c r="M1504" i="5"/>
  <c r="L1504" i="5" s="1"/>
  <c r="L1000" i="5"/>
  <c r="N1000" i="5"/>
  <c r="L960" i="5"/>
  <c r="N960" i="5"/>
  <c r="L984" i="5"/>
  <c r="N984" i="5"/>
  <c r="L977" i="5"/>
  <c r="N977" i="5"/>
  <c r="L966" i="5"/>
  <c r="N966" i="5"/>
  <c r="L1003" i="5"/>
  <c r="N1003" i="5"/>
  <c r="N990" i="5"/>
  <c r="L990" i="5"/>
  <c r="L1001" i="5"/>
  <c r="N1001" i="5"/>
  <c r="L978" i="5"/>
  <c r="N978" i="5"/>
  <c r="L1002" i="5"/>
  <c r="N1002" i="5"/>
  <c r="L994" i="5"/>
  <c r="N994" i="5"/>
  <c r="L998" i="5"/>
  <c r="N998" i="5"/>
  <c r="L965" i="5"/>
  <c r="N965" i="5"/>
  <c r="L986" i="5"/>
  <c r="N986" i="5"/>
  <c r="L989" i="5"/>
  <c r="N989" i="5"/>
  <c r="L962" i="5"/>
  <c r="N962" i="5"/>
  <c r="L974" i="5"/>
  <c r="N974" i="5"/>
  <c r="N959" i="5"/>
  <c r="J1506" i="5"/>
  <c r="J1503" i="5"/>
  <c r="M1503" i="5"/>
  <c r="J1501" i="5"/>
  <c r="M1501" i="5"/>
  <c r="J1517" i="5"/>
  <c r="M1517" i="5"/>
  <c r="J1480" i="5"/>
  <c r="M1480" i="5"/>
  <c r="L1487" i="5"/>
  <c r="N1487" i="5"/>
  <c r="L1499" i="5"/>
  <c r="N1499" i="5"/>
  <c r="J1489" i="5"/>
  <c r="M1489" i="5"/>
  <c r="L1485" i="5"/>
  <c r="N1485" i="5"/>
  <c r="J1497" i="5"/>
  <c r="M1497" i="5"/>
  <c r="L1486" i="5"/>
  <c r="N1486" i="5"/>
  <c r="J1493" i="5"/>
  <c r="M1493" i="5"/>
  <c r="M1508" i="5"/>
  <c r="J1508" i="5"/>
  <c r="J1495" i="5"/>
  <c r="M1495" i="5"/>
  <c r="L1484" i="5"/>
  <c r="N1484" i="5"/>
  <c r="L1491" i="5"/>
  <c r="N1491" i="5"/>
  <c r="J1515" i="5"/>
  <c r="M1515" i="5"/>
  <c r="L1510" i="5"/>
  <c r="N1510" i="5"/>
  <c r="L1490" i="5"/>
  <c r="N1490" i="5"/>
  <c r="L1494" i="5"/>
  <c r="N1494" i="5"/>
  <c r="L1506" i="5"/>
  <c r="N1506" i="5"/>
  <c r="L1481" i="5"/>
  <c r="N1481" i="5"/>
  <c r="L1516" i="5"/>
  <c r="N1516" i="5"/>
  <c r="L1498" i="5"/>
  <c r="N1498" i="5"/>
  <c r="J1513" i="5"/>
  <c r="M1513" i="5"/>
  <c r="J1519" i="5"/>
  <c r="M1519" i="5"/>
  <c r="J1492" i="5"/>
  <c r="M1492" i="5"/>
  <c r="L1502" i="5"/>
  <c r="N1502" i="5"/>
  <c r="J1509" i="5"/>
  <c r="M1509" i="5"/>
  <c r="L1514" i="5"/>
  <c r="N1514" i="5"/>
  <c r="L1500" i="5"/>
  <c r="N1500" i="5"/>
  <c r="L1488" i="5"/>
  <c r="N1488" i="5"/>
  <c r="J1505" i="5"/>
  <c r="M1505" i="5"/>
  <c r="J1507" i="5"/>
  <c r="M1507" i="5"/>
  <c r="L1518" i="5"/>
  <c r="N1518" i="5"/>
  <c r="L1483" i="5"/>
  <c r="N1483" i="5"/>
  <c r="M1496" i="5"/>
  <c r="J1496" i="5"/>
  <c r="J1479" i="5"/>
  <c r="M1479" i="5"/>
  <c r="J1511" i="5"/>
  <c r="M1511" i="5"/>
  <c r="L1482" i="5"/>
  <c r="N1482" i="5"/>
  <c r="L1512" i="5"/>
  <c r="N1512" i="5"/>
  <c r="N1504" i="5" l="1"/>
  <c r="L1508" i="5"/>
  <c r="N1508" i="5"/>
  <c r="L1509" i="5"/>
  <c r="N1509" i="5"/>
  <c r="L1493" i="5"/>
  <c r="N1493" i="5"/>
  <c r="L1507" i="5"/>
  <c r="N1507" i="5"/>
  <c r="L1505" i="5"/>
  <c r="N1505" i="5"/>
  <c r="L1497" i="5"/>
  <c r="N1497" i="5"/>
  <c r="L1517" i="5"/>
  <c r="N1517" i="5"/>
  <c r="L1515" i="5"/>
  <c r="N1515" i="5"/>
  <c r="L1511" i="5"/>
  <c r="N1511" i="5"/>
  <c r="L1492" i="5"/>
  <c r="N1492" i="5"/>
  <c r="L1501" i="5"/>
  <c r="N1501" i="5"/>
  <c r="L1495" i="5"/>
  <c r="N1495" i="5"/>
  <c r="L1489" i="5"/>
  <c r="N1489" i="5"/>
  <c r="L1503" i="5"/>
  <c r="N1503" i="5"/>
  <c r="L1480" i="5"/>
  <c r="N1480" i="5"/>
  <c r="L1479" i="5"/>
  <c r="N1479" i="5"/>
  <c r="L1519" i="5"/>
  <c r="N1519" i="5"/>
  <c r="L1513" i="5"/>
  <c r="N1513" i="5"/>
  <c r="L1496" i="5"/>
  <c r="N1496" i="5"/>
  <c r="W1638" i="5" l="1"/>
  <c r="X1638" i="5" s="1"/>
  <c r="AB1638" i="5" s="1"/>
  <c r="AC1638" i="5"/>
  <c r="AD1638" i="5"/>
  <c r="AN1638" i="5"/>
  <c r="AO1638" i="5"/>
  <c r="W1639" i="5"/>
  <c r="X1639" i="5" s="1"/>
  <c r="AB1639" i="5" s="1"/>
  <c r="AC1639" i="5"/>
  <c r="AD1639" i="5"/>
  <c r="AN1639" i="5"/>
  <c r="AO1639" i="5"/>
  <c r="W1640" i="5"/>
  <c r="AC1640" i="5"/>
  <c r="AD1640" i="5"/>
  <c r="AN1640" i="5"/>
  <c r="AO1640" i="5"/>
  <c r="W1641" i="5"/>
  <c r="X1641" i="5" s="1"/>
  <c r="AB1641" i="5" s="1"/>
  <c r="AC1641" i="5"/>
  <c r="AD1641" i="5"/>
  <c r="AN1641" i="5"/>
  <c r="AO1641" i="5"/>
  <c r="W1642" i="5"/>
  <c r="Y1642" i="5" s="1"/>
  <c r="AC1642" i="5"/>
  <c r="AD1642" i="5"/>
  <c r="AN1642" i="5"/>
  <c r="AO1642" i="5"/>
  <c r="W1643" i="5"/>
  <c r="X1643" i="5" s="1"/>
  <c r="AB1643" i="5" s="1"/>
  <c r="AC1643" i="5"/>
  <c r="AD1643" i="5"/>
  <c r="AN1643" i="5"/>
  <c r="AO1643" i="5"/>
  <c r="W1644" i="5"/>
  <c r="Y1644" i="5" s="1"/>
  <c r="AC1644" i="5"/>
  <c r="AD1644" i="5"/>
  <c r="AN1644" i="5"/>
  <c r="AO1644" i="5"/>
  <c r="W1645" i="5"/>
  <c r="AA1645" i="5" s="1"/>
  <c r="AC1645" i="5"/>
  <c r="AD1645" i="5"/>
  <c r="AN1645" i="5"/>
  <c r="AO1645" i="5"/>
  <c r="W1646" i="5"/>
  <c r="Y1646" i="5" s="1"/>
  <c r="AC1646" i="5"/>
  <c r="AD1646" i="5"/>
  <c r="AN1646" i="5"/>
  <c r="AO1646" i="5"/>
  <c r="W1647" i="5"/>
  <c r="AA1647" i="5" s="1"/>
  <c r="AC1647" i="5"/>
  <c r="AD1647" i="5"/>
  <c r="AN1647" i="5"/>
  <c r="AO1647" i="5"/>
  <c r="W1648" i="5"/>
  <c r="Y1648" i="5" s="1"/>
  <c r="AC1648" i="5"/>
  <c r="AD1648" i="5"/>
  <c r="AN1648" i="5"/>
  <c r="AO1648" i="5"/>
  <c r="W1649" i="5"/>
  <c r="X1649" i="5" s="1"/>
  <c r="AB1649" i="5" s="1"/>
  <c r="AC1649" i="5"/>
  <c r="AD1649" i="5"/>
  <c r="AN1649" i="5"/>
  <c r="AO1649" i="5"/>
  <c r="W1650" i="5"/>
  <c r="Y1650" i="5" s="1"/>
  <c r="AC1650" i="5"/>
  <c r="AD1650" i="5"/>
  <c r="AN1650" i="5"/>
  <c r="AO1650" i="5"/>
  <c r="W1651" i="5"/>
  <c r="AC1651" i="5"/>
  <c r="AD1651" i="5"/>
  <c r="AN1651" i="5"/>
  <c r="AO1651" i="5"/>
  <c r="W1652" i="5"/>
  <c r="Y1652" i="5" s="1"/>
  <c r="AC1652" i="5"/>
  <c r="AD1652" i="5"/>
  <c r="AN1652" i="5"/>
  <c r="AO1652" i="5"/>
  <c r="W1653" i="5"/>
  <c r="Y1653" i="5" s="1"/>
  <c r="AC1653" i="5"/>
  <c r="AD1653" i="5"/>
  <c r="AN1653" i="5"/>
  <c r="AO1653" i="5"/>
  <c r="W1654" i="5"/>
  <c r="X1654" i="5" s="1"/>
  <c r="AB1654" i="5" s="1"/>
  <c r="AC1654" i="5"/>
  <c r="AD1654" i="5"/>
  <c r="AN1654" i="5"/>
  <c r="AO1654" i="5"/>
  <c r="W1655" i="5"/>
  <c r="X1655" i="5" s="1"/>
  <c r="AB1655" i="5" s="1"/>
  <c r="AC1655" i="5"/>
  <c r="AD1655" i="5"/>
  <c r="AN1655" i="5"/>
  <c r="AO1655" i="5"/>
  <c r="W1656" i="5"/>
  <c r="X1656" i="5" s="1"/>
  <c r="AB1656" i="5" s="1"/>
  <c r="AC1656" i="5"/>
  <c r="AD1656" i="5"/>
  <c r="AN1656" i="5"/>
  <c r="AO1656" i="5"/>
  <c r="W1657" i="5"/>
  <c r="Y1657" i="5" s="1"/>
  <c r="AC1657" i="5"/>
  <c r="AD1657" i="5"/>
  <c r="AN1657" i="5"/>
  <c r="AO1657" i="5"/>
  <c r="W1658" i="5"/>
  <c r="X1658" i="5" s="1"/>
  <c r="AB1658" i="5" s="1"/>
  <c r="AC1658" i="5"/>
  <c r="AD1658" i="5"/>
  <c r="AN1658" i="5"/>
  <c r="AO1658" i="5"/>
  <c r="W1659" i="5"/>
  <c r="X1659" i="5" s="1"/>
  <c r="AB1659" i="5" s="1"/>
  <c r="AC1659" i="5"/>
  <c r="AD1659" i="5"/>
  <c r="AN1659" i="5"/>
  <c r="AO1659" i="5"/>
  <c r="W1660" i="5"/>
  <c r="X1660" i="5" s="1"/>
  <c r="AB1660" i="5" s="1"/>
  <c r="AC1660" i="5"/>
  <c r="AD1660" i="5"/>
  <c r="AN1660" i="5"/>
  <c r="AO1660" i="5"/>
  <c r="W1661" i="5"/>
  <c r="AA1661" i="5" s="1"/>
  <c r="AC1661" i="5"/>
  <c r="AD1661" i="5"/>
  <c r="AN1661" i="5"/>
  <c r="AO1661" i="5"/>
  <c r="W1662" i="5"/>
  <c r="X1662" i="5" s="1"/>
  <c r="AB1662" i="5" s="1"/>
  <c r="AC1662" i="5"/>
  <c r="AD1662" i="5"/>
  <c r="AN1662" i="5"/>
  <c r="AO1662" i="5"/>
  <c r="W1663" i="5"/>
  <c r="X1663" i="5" s="1"/>
  <c r="AB1663" i="5" s="1"/>
  <c r="AC1663" i="5"/>
  <c r="AD1663" i="5"/>
  <c r="AN1663" i="5"/>
  <c r="AO1663" i="5"/>
  <c r="W1664" i="5"/>
  <c r="X1664" i="5" s="1"/>
  <c r="AB1664" i="5" s="1"/>
  <c r="AC1664" i="5"/>
  <c r="AD1664" i="5"/>
  <c r="AN1664" i="5"/>
  <c r="AO1664" i="5"/>
  <c r="W1665" i="5"/>
  <c r="X1665" i="5" s="1"/>
  <c r="AB1665" i="5" s="1"/>
  <c r="AC1665" i="5"/>
  <c r="AD1665" i="5"/>
  <c r="AN1665" i="5"/>
  <c r="AO1665" i="5"/>
  <c r="W1666" i="5"/>
  <c r="X1666" i="5" s="1"/>
  <c r="AB1666" i="5" s="1"/>
  <c r="AC1666" i="5"/>
  <c r="AD1666" i="5"/>
  <c r="AN1666" i="5"/>
  <c r="AO1666" i="5"/>
  <c r="W1667" i="5"/>
  <c r="X1667" i="5" s="1"/>
  <c r="AB1667" i="5" s="1"/>
  <c r="AC1667" i="5"/>
  <c r="AD1667" i="5"/>
  <c r="AN1667" i="5"/>
  <c r="AO1667" i="5"/>
  <c r="W1668" i="5"/>
  <c r="X1668" i="5" s="1"/>
  <c r="AB1668" i="5" s="1"/>
  <c r="AC1668" i="5"/>
  <c r="AD1668" i="5"/>
  <c r="AN1668" i="5"/>
  <c r="AO1668" i="5"/>
  <c r="W1669" i="5"/>
  <c r="Y1669" i="5" s="1"/>
  <c r="AC1669" i="5"/>
  <c r="AD1669" i="5"/>
  <c r="AN1669" i="5"/>
  <c r="AO1669" i="5"/>
  <c r="W1670" i="5"/>
  <c r="X1670" i="5" s="1"/>
  <c r="AB1670" i="5" s="1"/>
  <c r="AC1670" i="5"/>
  <c r="AD1670" i="5"/>
  <c r="AN1670" i="5"/>
  <c r="AO1670" i="5"/>
  <c r="W1671" i="5"/>
  <c r="X1671" i="5" s="1"/>
  <c r="AB1671" i="5" s="1"/>
  <c r="AC1671" i="5"/>
  <c r="AD1671" i="5"/>
  <c r="AN1671" i="5"/>
  <c r="AO1671" i="5"/>
  <c r="W1672" i="5"/>
  <c r="X1672" i="5" s="1"/>
  <c r="AB1672" i="5" s="1"/>
  <c r="AC1672" i="5"/>
  <c r="AD1672" i="5"/>
  <c r="AN1672" i="5"/>
  <c r="AO1672" i="5"/>
  <c r="W1673" i="5"/>
  <c r="X1673" i="5" s="1"/>
  <c r="AB1673" i="5" s="1"/>
  <c r="AC1673" i="5"/>
  <c r="AD1673" i="5"/>
  <c r="AN1673" i="5"/>
  <c r="AO1673" i="5"/>
  <c r="W1674" i="5"/>
  <c r="X1674" i="5" s="1"/>
  <c r="AB1674" i="5" s="1"/>
  <c r="AC1674" i="5"/>
  <c r="AD1674" i="5"/>
  <c r="AN1674" i="5"/>
  <c r="AO1674" i="5"/>
  <c r="W1675" i="5"/>
  <c r="X1675" i="5" s="1"/>
  <c r="AB1675" i="5" s="1"/>
  <c r="AC1675" i="5"/>
  <c r="AD1675" i="5"/>
  <c r="AN1675" i="5"/>
  <c r="AO1675" i="5"/>
  <c r="W1676" i="5"/>
  <c r="Y1676" i="5" s="1"/>
  <c r="AC1676" i="5"/>
  <c r="AD1676" i="5"/>
  <c r="AN1676" i="5"/>
  <c r="AO1676" i="5"/>
  <c r="W1677" i="5"/>
  <c r="X1677" i="5" s="1"/>
  <c r="AB1677" i="5" s="1"/>
  <c r="AC1677" i="5"/>
  <c r="AD1677" i="5"/>
  <c r="AN1677" i="5"/>
  <c r="AO1677" i="5"/>
  <c r="W1678" i="5"/>
  <c r="Y1678" i="5" s="1"/>
  <c r="AC1678" i="5"/>
  <c r="AD1678" i="5"/>
  <c r="AN1678" i="5"/>
  <c r="AO1678" i="5"/>
  <c r="W1679" i="5"/>
  <c r="X1679" i="5" s="1"/>
  <c r="AC1679" i="5"/>
  <c r="AD1679" i="5"/>
  <c r="AN1679" i="5"/>
  <c r="AO1679" i="5"/>
  <c r="W1680" i="5"/>
  <c r="Y1680" i="5" s="1"/>
  <c r="AC1680" i="5"/>
  <c r="AD1680" i="5"/>
  <c r="AN1680" i="5"/>
  <c r="AO1680" i="5"/>
  <c r="W1681" i="5"/>
  <c r="AC1681" i="5"/>
  <c r="AD1681" i="5"/>
  <c r="AN1681" i="5"/>
  <c r="AO1681" i="5"/>
  <c r="W1682" i="5"/>
  <c r="Y1682" i="5" s="1"/>
  <c r="AC1682" i="5"/>
  <c r="AD1682" i="5"/>
  <c r="AN1682" i="5"/>
  <c r="AO1682" i="5"/>
  <c r="W1683" i="5"/>
  <c r="AC1683" i="5"/>
  <c r="AD1683" i="5"/>
  <c r="AN1683" i="5"/>
  <c r="AO1683" i="5"/>
  <c r="W1684" i="5"/>
  <c r="Y1684" i="5" s="1"/>
  <c r="AC1684" i="5"/>
  <c r="AD1684" i="5"/>
  <c r="AN1684" i="5"/>
  <c r="AO1684" i="5"/>
  <c r="W1685" i="5"/>
  <c r="X1685" i="5" s="1"/>
  <c r="AB1685" i="5" s="1"/>
  <c r="AC1685" i="5"/>
  <c r="AD1685" i="5"/>
  <c r="AN1685" i="5"/>
  <c r="AO1685" i="5"/>
  <c r="W1686" i="5"/>
  <c r="Y1686" i="5" s="1"/>
  <c r="AC1686" i="5"/>
  <c r="AD1686" i="5"/>
  <c r="AN1686" i="5"/>
  <c r="AO1686" i="5"/>
  <c r="W1687" i="5"/>
  <c r="Y1687" i="5" s="1"/>
  <c r="AC1687" i="5"/>
  <c r="AD1687" i="5"/>
  <c r="AN1687" i="5"/>
  <c r="AO1687" i="5"/>
  <c r="W1688" i="5"/>
  <c r="AC1688" i="5"/>
  <c r="AD1688" i="5"/>
  <c r="AN1688" i="5"/>
  <c r="AO1688" i="5"/>
  <c r="W1689" i="5"/>
  <c r="AC1689" i="5"/>
  <c r="AD1689" i="5"/>
  <c r="AN1689" i="5"/>
  <c r="AO1689" i="5"/>
  <c r="W1690" i="5"/>
  <c r="Y1690" i="5" s="1"/>
  <c r="AC1690" i="5"/>
  <c r="AD1690" i="5"/>
  <c r="AN1690" i="5"/>
  <c r="AO1690" i="5"/>
  <c r="W1691" i="5"/>
  <c r="AC1691" i="5"/>
  <c r="AD1691" i="5"/>
  <c r="AN1691" i="5"/>
  <c r="AO1691" i="5"/>
  <c r="W1692" i="5"/>
  <c r="AC1692" i="5"/>
  <c r="AD1692" i="5"/>
  <c r="AN1692" i="5"/>
  <c r="AO1692" i="5"/>
  <c r="W1693" i="5"/>
  <c r="Y1693" i="5" s="1"/>
  <c r="AC1693" i="5"/>
  <c r="AD1693" i="5"/>
  <c r="AN1693" i="5"/>
  <c r="AO1693" i="5"/>
  <c r="W1694" i="5"/>
  <c r="AA1694" i="5" s="1"/>
  <c r="AL1694" i="5" s="1"/>
  <c r="AC1694" i="5"/>
  <c r="AD1694" i="5"/>
  <c r="AN1694" i="5"/>
  <c r="AO1694" i="5"/>
  <c r="W1695" i="5"/>
  <c r="AC1695" i="5"/>
  <c r="AD1695" i="5"/>
  <c r="AN1695" i="5"/>
  <c r="AO1695" i="5"/>
  <c r="W1696" i="5"/>
  <c r="AA1696" i="5" s="1"/>
  <c r="AL1696" i="5" s="1"/>
  <c r="AC1696" i="5"/>
  <c r="AD1696" i="5"/>
  <c r="AN1696" i="5"/>
  <c r="AO1696" i="5"/>
  <c r="W1697" i="5"/>
  <c r="AC1697" i="5"/>
  <c r="AD1697" i="5"/>
  <c r="AN1697" i="5"/>
  <c r="AO1697" i="5"/>
  <c r="W1698" i="5"/>
  <c r="AA1698" i="5" s="1"/>
  <c r="AC1698" i="5"/>
  <c r="AD1698" i="5"/>
  <c r="AN1698" i="5"/>
  <c r="AO1698" i="5"/>
  <c r="W1699" i="5"/>
  <c r="AC1699" i="5"/>
  <c r="AD1699" i="5"/>
  <c r="AN1699" i="5"/>
  <c r="AO1699" i="5"/>
  <c r="W1700" i="5"/>
  <c r="AA1700" i="5" s="1"/>
  <c r="AL1700" i="5" s="1"/>
  <c r="AC1700" i="5"/>
  <c r="AD1700" i="5"/>
  <c r="AN1700" i="5"/>
  <c r="AO1700" i="5"/>
  <c r="W1701" i="5"/>
  <c r="AC1701" i="5"/>
  <c r="AD1701" i="5"/>
  <c r="AN1701" i="5"/>
  <c r="AO1701" i="5"/>
  <c r="W1702" i="5"/>
  <c r="AA1702" i="5" s="1"/>
  <c r="AC1702" i="5"/>
  <c r="AD1702" i="5"/>
  <c r="AN1702" i="5"/>
  <c r="AO1702" i="5"/>
  <c r="W1703" i="5"/>
  <c r="AC1703" i="5"/>
  <c r="AD1703" i="5"/>
  <c r="AN1703" i="5"/>
  <c r="AO1703" i="5"/>
  <c r="W1704" i="5"/>
  <c r="AC1704" i="5"/>
  <c r="AD1704" i="5"/>
  <c r="AN1704" i="5"/>
  <c r="AO1704" i="5"/>
  <c r="W1705" i="5"/>
  <c r="AC1705" i="5"/>
  <c r="AD1705" i="5"/>
  <c r="AN1705" i="5"/>
  <c r="AO1705" i="5"/>
  <c r="W1706" i="5"/>
  <c r="AA1706" i="5" s="1"/>
  <c r="AC1706" i="5"/>
  <c r="AD1706" i="5"/>
  <c r="AN1706" i="5"/>
  <c r="AO1706" i="5"/>
  <c r="W1707" i="5"/>
  <c r="AC1707" i="5"/>
  <c r="AD1707" i="5"/>
  <c r="AN1707" i="5"/>
  <c r="AO1707" i="5"/>
  <c r="W1708" i="5"/>
  <c r="AA1708" i="5" s="1"/>
  <c r="AC1708" i="5"/>
  <c r="AD1708" i="5"/>
  <c r="AN1708" i="5"/>
  <c r="AO1708" i="5"/>
  <c r="W1709" i="5"/>
  <c r="AA1709" i="5" s="1"/>
  <c r="AL1709" i="5" s="1"/>
  <c r="AC1709" i="5"/>
  <c r="AD1709" i="5"/>
  <c r="AN1709" i="5"/>
  <c r="AO1709" i="5"/>
  <c r="W1710" i="5"/>
  <c r="AA1710" i="5" s="1"/>
  <c r="AL1710" i="5" s="1"/>
  <c r="AC1710" i="5"/>
  <c r="AD1710" i="5"/>
  <c r="AN1710" i="5"/>
  <c r="AO1710" i="5"/>
  <c r="W1711" i="5"/>
  <c r="AA1711" i="5" s="1"/>
  <c r="AC1711" i="5"/>
  <c r="AD1711" i="5"/>
  <c r="AN1711" i="5"/>
  <c r="AO1711" i="5"/>
  <c r="W1712" i="5"/>
  <c r="AC1712" i="5"/>
  <c r="AD1712" i="5"/>
  <c r="AN1712" i="5"/>
  <c r="AO1712" i="5"/>
  <c r="W1713" i="5"/>
  <c r="AA1713" i="5" s="1"/>
  <c r="AL1713" i="5" s="1"/>
  <c r="AC1713" i="5"/>
  <c r="AD1713" i="5"/>
  <c r="AN1713" i="5"/>
  <c r="AO1713" i="5"/>
  <c r="W1714" i="5"/>
  <c r="AC1714" i="5"/>
  <c r="AD1714" i="5"/>
  <c r="AN1714" i="5"/>
  <c r="AO1714" i="5"/>
  <c r="W1715" i="5"/>
  <c r="AA1715" i="5" s="1"/>
  <c r="AL1715" i="5" s="1"/>
  <c r="AC1715" i="5"/>
  <c r="AD1715" i="5"/>
  <c r="AN1715" i="5"/>
  <c r="AO1715" i="5"/>
  <c r="W1716" i="5"/>
  <c r="AC1716" i="5"/>
  <c r="AD1716" i="5"/>
  <c r="AN1716" i="5"/>
  <c r="AO1716" i="5"/>
  <c r="W1717" i="5"/>
  <c r="AA1717" i="5" s="1"/>
  <c r="AC1717" i="5"/>
  <c r="AD1717" i="5"/>
  <c r="AN1717" i="5"/>
  <c r="AO1717" i="5"/>
  <c r="W1718" i="5"/>
  <c r="AC1718" i="5"/>
  <c r="AD1718" i="5"/>
  <c r="AN1718" i="5"/>
  <c r="AO1718" i="5"/>
  <c r="W1719" i="5"/>
  <c r="AA1719" i="5" s="1"/>
  <c r="AC1719" i="5"/>
  <c r="AD1719" i="5"/>
  <c r="AN1719" i="5"/>
  <c r="AO1719" i="5"/>
  <c r="W1720" i="5"/>
  <c r="AC1720" i="5"/>
  <c r="AD1720" i="5"/>
  <c r="AN1720" i="5"/>
  <c r="AO1720" i="5"/>
  <c r="W1721" i="5"/>
  <c r="AA1721" i="5" s="1"/>
  <c r="AC1721" i="5"/>
  <c r="AD1721" i="5"/>
  <c r="AN1721" i="5"/>
  <c r="AO1721" i="5"/>
  <c r="W1722" i="5"/>
  <c r="AC1722" i="5"/>
  <c r="AD1722" i="5"/>
  <c r="AN1722" i="5"/>
  <c r="AO1722" i="5"/>
  <c r="W1723" i="5"/>
  <c r="AA1723" i="5" s="1"/>
  <c r="AC1723" i="5"/>
  <c r="AD1723" i="5"/>
  <c r="AN1723" i="5"/>
  <c r="AO1723" i="5"/>
  <c r="W1724" i="5"/>
  <c r="AC1724" i="5"/>
  <c r="AD1724" i="5"/>
  <c r="AN1724" i="5"/>
  <c r="AO1724" i="5"/>
  <c r="W1725" i="5"/>
  <c r="AA1725" i="5" s="1"/>
  <c r="AL1725" i="5" s="1"/>
  <c r="AC1725" i="5"/>
  <c r="AD1725" i="5"/>
  <c r="AN1725" i="5"/>
  <c r="AO1725" i="5"/>
  <c r="W1726" i="5"/>
  <c r="AC1726" i="5"/>
  <c r="AD1726" i="5"/>
  <c r="AN1726" i="5"/>
  <c r="AO1726" i="5"/>
  <c r="W1727" i="5"/>
  <c r="AA1727" i="5" s="1"/>
  <c r="AL1727" i="5" s="1"/>
  <c r="AC1727" i="5"/>
  <c r="AD1727" i="5"/>
  <c r="AN1727" i="5"/>
  <c r="AO1727" i="5"/>
  <c r="W1728" i="5"/>
  <c r="AC1728" i="5"/>
  <c r="AD1728" i="5"/>
  <c r="AN1728" i="5"/>
  <c r="AO1728" i="5"/>
  <c r="W1729" i="5"/>
  <c r="AA1729" i="5" s="1"/>
  <c r="AL1729" i="5" s="1"/>
  <c r="AC1729" i="5"/>
  <c r="AD1729" i="5"/>
  <c r="AN1729" i="5"/>
  <c r="AO1729" i="5"/>
  <c r="W1730" i="5"/>
  <c r="AC1730" i="5"/>
  <c r="AD1730" i="5"/>
  <c r="AN1730" i="5"/>
  <c r="AO1730" i="5"/>
  <c r="W1731" i="5"/>
  <c r="AA1731" i="5" s="1"/>
  <c r="AC1731" i="5"/>
  <c r="AD1731" i="5"/>
  <c r="AN1731" i="5"/>
  <c r="AO1731" i="5"/>
  <c r="W1732" i="5"/>
  <c r="AC1732" i="5"/>
  <c r="AD1732" i="5"/>
  <c r="AN1732" i="5"/>
  <c r="AO1732" i="5"/>
  <c r="W1733" i="5"/>
  <c r="AA1733" i="5" s="1"/>
  <c r="AL1733" i="5" s="1"/>
  <c r="AC1733" i="5"/>
  <c r="AD1733" i="5"/>
  <c r="AN1733" i="5"/>
  <c r="AO1733" i="5"/>
  <c r="W1734" i="5"/>
  <c r="AA1734" i="5" s="1"/>
  <c r="AL1734" i="5" s="1"/>
  <c r="AC1734" i="5"/>
  <c r="AD1734" i="5"/>
  <c r="AN1734" i="5"/>
  <c r="AO1734" i="5"/>
  <c r="W1735" i="5"/>
  <c r="Y1735" i="5" s="1"/>
  <c r="AC1735" i="5"/>
  <c r="AD1735" i="5"/>
  <c r="AN1735" i="5"/>
  <c r="AO1735" i="5"/>
  <c r="W1736" i="5"/>
  <c r="Y1736" i="5" s="1"/>
  <c r="AC1736" i="5"/>
  <c r="AD1736" i="5"/>
  <c r="AN1736" i="5"/>
  <c r="AO1736" i="5"/>
  <c r="W1737" i="5"/>
  <c r="X1737" i="5" s="1"/>
  <c r="AB1737" i="5" s="1"/>
  <c r="AC1737" i="5"/>
  <c r="AD1737" i="5"/>
  <c r="AN1737" i="5"/>
  <c r="AO1737" i="5"/>
  <c r="W1738" i="5"/>
  <c r="AA1738" i="5" s="1"/>
  <c r="AC1738" i="5"/>
  <c r="AD1738" i="5"/>
  <c r="AN1738" i="5"/>
  <c r="AO1738" i="5"/>
  <c r="W1739" i="5"/>
  <c r="AC1739" i="5"/>
  <c r="AD1739" i="5"/>
  <c r="AN1739" i="5"/>
  <c r="AO1739" i="5"/>
  <c r="W1740" i="5"/>
  <c r="X1740" i="5" s="1"/>
  <c r="AB1740" i="5" s="1"/>
  <c r="AC1740" i="5"/>
  <c r="AD1740" i="5"/>
  <c r="AN1740" i="5"/>
  <c r="AO1740" i="5"/>
  <c r="W1741" i="5"/>
  <c r="AC1741" i="5"/>
  <c r="AD1741" i="5"/>
  <c r="AN1741" i="5"/>
  <c r="AO1741" i="5"/>
  <c r="W1742" i="5"/>
  <c r="X1742" i="5" s="1"/>
  <c r="AB1742" i="5" s="1"/>
  <c r="AC1742" i="5"/>
  <c r="AD1742" i="5"/>
  <c r="AN1742" i="5"/>
  <c r="AO1742" i="5"/>
  <c r="W1743" i="5"/>
  <c r="AA1743" i="5" s="1"/>
  <c r="AL1743" i="5" s="1"/>
  <c r="AC1743" i="5"/>
  <c r="AD1743" i="5"/>
  <c r="AN1743" i="5"/>
  <c r="AO1743" i="5"/>
  <c r="W1744" i="5"/>
  <c r="AA1744" i="5" s="1"/>
  <c r="AC1744" i="5"/>
  <c r="AD1744" i="5"/>
  <c r="AN1744" i="5"/>
  <c r="AO1744" i="5"/>
  <c r="W1745" i="5"/>
  <c r="AA1745" i="5" s="1"/>
  <c r="AL1745" i="5" s="1"/>
  <c r="AC1745" i="5"/>
  <c r="AD1745" i="5"/>
  <c r="AN1745" i="5"/>
  <c r="AO1745" i="5"/>
  <c r="W1746" i="5"/>
  <c r="X1746" i="5" s="1"/>
  <c r="AB1746" i="5" s="1"/>
  <c r="AC1746" i="5"/>
  <c r="AD1746" i="5"/>
  <c r="AN1746" i="5"/>
  <c r="AO1746" i="5"/>
  <c r="W1747" i="5"/>
  <c r="AC1747" i="5"/>
  <c r="AD1747" i="5"/>
  <c r="AN1747" i="5"/>
  <c r="AO1747" i="5"/>
  <c r="W1748" i="5"/>
  <c r="X1748" i="5" s="1"/>
  <c r="AC1748" i="5"/>
  <c r="AD1748" i="5"/>
  <c r="AN1748" i="5"/>
  <c r="AO1748" i="5"/>
  <c r="W1749" i="5"/>
  <c r="AA1749" i="5" s="1"/>
  <c r="AL1749" i="5" s="1"/>
  <c r="AC1749" i="5"/>
  <c r="AD1749" i="5"/>
  <c r="AN1749" i="5"/>
  <c r="AO1749" i="5"/>
  <c r="W1750" i="5"/>
  <c r="X1750" i="5" s="1"/>
  <c r="AC1750" i="5"/>
  <c r="AD1750" i="5"/>
  <c r="AN1750" i="5"/>
  <c r="AO1750" i="5"/>
  <c r="W1751" i="5"/>
  <c r="AA1751" i="5" s="1"/>
  <c r="AL1751" i="5" s="1"/>
  <c r="AC1751" i="5"/>
  <c r="AD1751" i="5"/>
  <c r="AN1751" i="5"/>
  <c r="AO1751" i="5"/>
  <c r="W1752" i="5"/>
  <c r="AC1752" i="5"/>
  <c r="AD1752" i="5"/>
  <c r="AN1752" i="5"/>
  <c r="AO1752" i="5"/>
  <c r="W1753" i="5"/>
  <c r="AA1753" i="5" s="1"/>
  <c r="AL1753" i="5" s="1"/>
  <c r="AC1753" i="5"/>
  <c r="AD1753" i="5"/>
  <c r="AN1753" i="5"/>
  <c r="AO1753" i="5"/>
  <c r="W1754" i="5"/>
  <c r="Y1754" i="5" s="1"/>
  <c r="AC1754" i="5"/>
  <c r="AD1754" i="5"/>
  <c r="AN1754" i="5"/>
  <c r="AO1754" i="5"/>
  <c r="W1755" i="5"/>
  <c r="AC1755" i="5"/>
  <c r="AD1755" i="5"/>
  <c r="AN1755" i="5"/>
  <c r="AO1755" i="5"/>
  <c r="W1756" i="5"/>
  <c r="Y1756" i="5" s="1"/>
  <c r="AC1756" i="5"/>
  <c r="AD1756" i="5"/>
  <c r="AN1756" i="5"/>
  <c r="AO1756" i="5"/>
  <c r="W1757" i="5"/>
  <c r="AA1757" i="5" s="1"/>
  <c r="AL1757" i="5" s="1"/>
  <c r="AC1757" i="5"/>
  <c r="AD1757" i="5"/>
  <c r="AN1757" i="5"/>
  <c r="AO1757" i="5"/>
  <c r="W1758" i="5"/>
  <c r="Y1758" i="5" s="1"/>
  <c r="AC1758" i="5"/>
  <c r="AD1758" i="5"/>
  <c r="AN1758" i="5"/>
  <c r="AO1758" i="5"/>
  <c r="W1759" i="5"/>
  <c r="AC1759" i="5"/>
  <c r="AD1759" i="5"/>
  <c r="AN1759" i="5"/>
  <c r="AO1759" i="5"/>
  <c r="W1760" i="5"/>
  <c r="AC1760" i="5"/>
  <c r="AD1760" i="5"/>
  <c r="AN1760" i="5"/>
  <c r="AO1760" i="5"/>
  <c r="W1761" i="5"/>
  <c r="AA1761" i="5" s="1"/>
  <c r="AL1761" i="5" s="1"/>
  <c r="AC1761" i="5"/>
  <c r="AD1761" i="5"/>
  <c r="AN1761" i="5"/>
  <c r="AO1761" i="5"/>
  <c r="W1762" i="5"/>
  <c r="Y1762" i="5" s="1"/>
  <c r="AC1762" i="5"/>
  <c r="AD1762" i="5"/>
  <c r="AN1762" i="5"/>
  <c r="AO1762" i="5"/>
  <c r="W1763" i="5"/>
  <c r="Y1763" i="5" s="1"/>
  <c r="AC1763" i="5"/>
  <c r="AD1763" i="5"/>
  <c r="AN1763" i="5"/>
  <c r="AO1763" i="5"/>
  <c r="W1764" i="5"/>
  <c r="Y1764" i="5" s="1"/>
  <c r="AC1764" i="5"/>
  <c r="AD1764" i="5"/>
  <c r="AN1764" i="5"/>
  <c r="AO1764" i="5"/>
  <c r="W1765" i="5"/>
  <c r="AA1765" i="5" s="1"/>
  <c r="AL1765" i="5" s="1"/>
  <c r="AC1765" i="5"/>
  <c r="AD1765" i="5"/>
  <c r="AN1765" i="5"/>
  <c r="AO1765" i="5"/>
  <c r="W1766" i="5"/>
  <c r="Y1766" i="5" s="1"/>
  <c r="AC1766" i="5"/>
  <c r="AD1766" i="5"/>
  <c r="AN1766" i="5"/>
  <c r="AO1766" i="5"/>
  <c r="W1767" i="5"/>
  <c r="AA1767" i="5" s="1"/>
  <c r="AL1767" i="5" s="1"/>
  <c r="AC1767" i="5"/>
  <c r="AD1767" i="5"/>
  <c r="AN1767" i="5"/>
  <c r="AO1767" i="5"/>
  <c r="W1768" i="5"/>
  <c r="AC1768" i="5"/>
  <c r="AD1768" i="5"/>
  <c r="AN1768" i="5"/>
  <c r="AO1768" i="5"/>
  <c r="W1769" i="5"/>
  <c r="AA1769" i="5" s="1"/>
  <c r="AL1769" i="5" s="1"/>
  <c r="AC1769" i="5"/>
  <c r="AD1769" i="5"/>
  <c r="AN1769" i="5"/>
  <c r="AO1769" i="5"/>
  <c r="W1770" i="5"/>
  <c r="X1770" i="5" s="1"/>
  <c r="AB1770" i="5" s="1"/>
  <c r="AC1770" i="5"/>
  <c r="AD1770" i="5"/>
  <c r="AN1770" i="5"/>
  <c r="AO1770" i="5"/>
  <c r="W1771" i="5"/>
  <c r="AA1771" i="5" s="1"/>
  <c r="AL1771" i="5" s="1"/>
  <c r="AC1771" i="5"/>
  <c r="AD1771" i="5"/>
  <c r="AN1771" i="5"/>
  <c r="AO1771" i="5"/>
  <c r="W1772" i="5"/>
  <c r="Y1772" i="5" s="1"/>
  <c r="AC1772" i="5"/>
  <c r="AD1772" i="5"/>
  <c r="AN1772" i="5"/>
  <c r="AO1772" i="5"/>
  <c r="W1773" i="5"/>
  <c r="Y1773" i="5" s="1"/>
  <c r="AC1773" i="5"/>
  <c r="AD1773" i="5"/>
  <c r="AN1773" i="5"/>
  <c r="AO1773" i="5"/>
  <c r="W1774" i="5"/>
  <c r="Y1774" i="5" s="1"/>
  <c r="AC1774" i="5"/>
  <c r="AD1774" i="5"/>
  <c r="AN1774" i="5"/>
  <c r="AO1774" i="5"/>
  <c r="W1775" i="5"/>
  <c r="AC1775" i="5"/>
  <c r="AD1775" i="5"/>
  <c r="AN1775" i="5"/>
  <c r="AO1775" i="5"/>
  <c r="W1776" i="5"/>
  <c r="Y1776" i="5" s="1"/>
  <c r="AC1776" i="5"/>
  <c r="AD1776" i="5"/>
  <c r="AN1776" i="5"/>
  <c r="AO1776" i="5"/>
  <c r="W1777" i="5"/>
  <c r="X1777" i="5" s="1"/>
  <c r="AB1777" i="5" s="1"/>
  <c r="AC1777" i="5"/>
  <c r="AD1777" i="5"/>
  <c r="AN1777" i="5"/>
  <c r="AO1777" i="5"/>
  <c r="W1778" i="5"/>
  <c r="X1778" i="5" s="1"/>
  <c r="AB1778" i="5" s="1"/>
  <c r="AC1778" i="5"/>
  <c r="AD1778" i="5"/>
  <c r="AN1778" i="5"/>
  <c r="AO1778" i="5"/>
  <c r="W1779" i="5"/>
  <c r="AA1779" i="5" s="1"/>
  <c r="AL1779" i="5" s="1"/>
  <c r="AC1779" i="5"/>
  <c r="AD1779" i="5"/>
  <c r="AN1779" i="5"/>
  <c r="AO1779" i="5"/>
  <c r="W1780" i="5"/>
  <c r="AA1780" i="5" s="1"/>
  <c r="AL1780" i="5" s="1"/>
  <c r="AC1780" i="5"/>
  <c r="AD1780" i="5"/>
  <c r="AN1780" i="5"/>
  <c r="AO1780" i="5"/>
  <c r="W1781" i="5"/>
  <c r="Y1781" i="5" s="1"/>
  <c r="AC1781" i="5"/>
  <c r="AD1781" i="5"/>
  <c r="AN1781" i="5"/>
  <c r="AO1781" i="5"/>
  <c r="W1782" i="5"/>
  <c r="Y1782" i="5" s="1"/>
  <c r="AC1782" i="5"/>
  <c r="AD1782" i="5"/>
  <c r="AN1782" i="5"/>
  <c r="AO1782" i="5"/>
  <c r="W1783" i="5"/>
  <c r="Y1783" i="5" s="1"/>
  <c r="AC1783" i="5"/>
  <c r="AD1783" i="5"/>
  <c r="AN1783" i="5"/>
  <c r="AO1783" i="5"/>
  <c r="W1784" i="5"/>
  <c r="AC1784" i="5"/>
  <c r="AD1784" i="5"/>
  <c r="AN1784" i="5"/>
  <c r="AO1784" i="5"/>
  <c r="W1785" i="5"/>
  <c r="Y1785" i="5" s="1"/>
  <c r="AC1785" i="5"/>
  <c r="AD1785" i="5"/>
  <c r="AN1785" i="5"/>
  <c r="AO1785" i="5"/>
  <c r="W1786" i="5"/>
  <c r="AA1786" i="5" s="1"/>
  <c r="AC1786" i="5"/>
  <c r="AD1786" i="5"/>
  <c r="AN1786" i="5"/>
  <c r="AO1786" i="5"/>
  <c r="W1787" i="5"/>
  <c r="Y1787" i="5" s="1"/>
  <c r="AC1787" i="5"/>
  <c r="AD1787" i="5"/>
  <c r="AN1787" i="5"/>
  <c r="AO1787" i="5"/>
  <c r="W1788" i="5"/>
  <c r="AA1788" i="5" s="1"/>
  <c r="AL1788" i="5" s="1"/>
  <c r="AC1788" i="5"/>
  <c r="AD1788" i="5"/>
  <c r="AN1788" i="5"/>
  <c r="AO1788" i="5"/>
  <c r="W1789" i="5"/>
  <c r="X1789" i="5" s="1"/>
  <c r="AB1789" i="5" s="1"/>
  <c r="AC1789" i="5"/>
  <c r="AD1789" i="5"/>
  <c r="AN1789" i="5"/>
  <c r="AO1789" i="5"/>
  <c r="W1790" i="5"/>
  <c r="X1790" i="5" s="1"/>
  <c r="AB1790" i="5" s="1"/>
  <c r="AC1790" i="5"/>
  <c r="AD1790" i="5"/>
  <c r="AN1790" i="5"/>
  <c r="AO1790" i="5"/>
  <c r="W1791" i="5"/>
  <c r="AC1791" i="5"/>
  <c r="AD1791" i="5"/>
  <c r="AN1791" i="5"/>
  <c r="AO1791" i="5"/>
  <c r="W1792" i="5"/>
  <c r="AC1792" i="5"/>
  <c r="AD1792" i="5"/>
  <c r="AN1792" i="5"/>
  <c r="AO1792" i="5"/>
  <c r="W1793" i="5"/>
  <c r="Y1793" i="5" s="1"/>
  <c r="AC1793" i="5"/>
  <c r="AD1793" i="5"/>
  <c r="AN1793" i="5"/>
  <c r="AO1793" i="5"/>
  <c r="W1794" i="5"/>
  <c r="AA1794" i="5" s="1"/>
  <c r="AC1794" i="5"/>
  <c r="AD1794" i="5"/>
  <c r="AN1794" i="5"/>
  <c r="AO1794" i="5"/>
  <c r="W1795" i="5"/>
  <c r="Y1795" i="5" s="1"/>
  <c r="AC1795" i="5"/>
  <c r="AD1795" i="5"/>
  <c r="AN1795" i="5"/>
  <c r="AO1795" i="5"/>
  <c r="W1796" i="5"/>
  <c r="AA1796" i="5" s="1"/>
  <c r="AL1796" i="5" s="1"/>
  <c r="AC1796" i="5"/>
  <c r="AD1796" i="5"/>
  <c r="AN1796" i="5"/>
  <c r="AO1796" i="5"/>
  <c r="W1797" i="5"/>
  <c r="AC1797" i="5"/>
  <c r="AD1797" i="5"/>
  <c r="AN1797" i="5"/>
  <c r="AO1797" i="5"/>
  <c r="W1798" i="5"/>
  <c r="X1798" i="5" s="1"/>
  <c r="AB1798" i="5" s="1"/>
  <c r="AC1798" i="5"/>
  <c r="AD1798" i="5"/>
  <c r="AN1798" i="5"/>
  <c r="AO1798" i="5"/>
  <c r="W1799" i="5"/>
  <c r="X1799" i="5" s="1"/>
  <c r="AB1799" i="5" s="1"/>
  <c r="AC1799" i="5"/>
  <c r="AD1799" i="5"/>
  <c r="AN1799" i="5"/>
  <c r="AO1799" i="5"/>
  <c r="W1800" i="5"/>
  <c r="AC1800" i="5"/>
  <c r="AD1800" i="5"/>
  <c r="AN1800" i="5"/>
  <c r="AO1800" i="5"/>
  <c r="W1801" i="5"/>
  <c r="AC1801" i="5"/>
  <c r="AD1801" i="5"/>
  <c r="AN1801" i="5"/>
  <c r="AO1801" i="5"/>
  <c r="W1802" i="5"/>
  <c r="AA1802" i="5" s="1"/>
  <c r="AC1802" i="5"/>
  <c r="AD1802" i="5"/>
  <c r="AN1802" i="5"/>
  <c r="AO1802" i="5"/>
  <c r="W1803" i="5"/>
  <c r="Y1803" i="5" s="1"/>
  <c r="AC1803" i="5"/>
  <c r="AD1803" i="5"/>
  <c r="AN1803" i="5"/>
  <c r="AO1803" i="5"/>
  <c r="W1804" i="5"/>
  <c r="X1804" i="5" s="1"/>
  <c r="AB1804" i="5" s="1"/>
  <c r="AC1804" i="5"/>
  <c r="AD1804" i="5"/>
  <c r="AN1804" i="5"/>
  <c r="AO1804" i="5"/>
  <c r="W1805" i="5"/>
  <c r="X1805" i="5" s="1"/>
  <c r="AB1805" i="5" s="1"/>
  <c r="AC1805" i="5"/>
  <c r="AD1805" i="5"/>
  <c r="AN1805" i="5"/>
  <c r="AO1805" i="5"/>
  <c r="W1806" i="5"/>
  <c r="AC1806" i="5"/>
  <c r="AD1806" i="5"/>
  <c r="AN1806" i="5"/>
  <c r="AO1806" i="5"/>
  <c r="W1807" i="5"/>
  <c r="Y1807" i="5" s="1"/>
  <c r="AC1807" i="5"/>
  <c r="AD1807" i="5"/>
  <c r="AN1807" i="5"/>
  <c r="AO1807" i="5"/>
  <c r="W1808" i="5"/>
  <c r="AC1808" i="5"/>
  <c r="AD1808" i="5"/>
  <c r="AN1808" i="5"/>
  <c r="AO1808" i="5"/>
  <c r="W1809" i="5"/>
  <c r="Y1809" i="5" s="1"/>
  <c r="AC1809" i="5"/>
  <c r="AD1809" i="5"/>
  <c r="AN1809" i="5"/>
  <c r="AO1809" i="5"/>
  <c r="W1810" i="5"/>
  <c r="AA1810" i="5" s="1"/>
  <c r="AC1810" i="5"/>
  <c r="AD1810" i="5"/>
  <c r="AN1810" i="5"/>
  <c r="AO1810" i="5"/>
  <c r="W1811" i="5"/>
  <c r="X1811" i="5" s="1"/>
  <c r="AB1811" i="5" s="1"/>
  <c r="AC1811" i="5"/>
  <c r="AD1811" i="5"/>
  <c r="AN1811" i="5"/>
  <c r="AO1811" i="5"/>
  <c r="W1812" i="5"/>
  <c r="AA1812" i="5" s="1"/>
  <c r="AC1812" i="5"/>
  <c r="AD1812" i="5"/>
  <c r="AN1812" i="5"/>
  <c r="AO1812" i="5"/>
  <c r="W1813" i="5"/>
  <c r="Y1813" i="5" s="1"/>
  <c r="AC1813" i="5"/>
  <c r="AD1813" i="5"/>
  <c r="AN1813" i="5"/>
  <c r="AO1813" i="5"/>
  <c r="W1814" i="5"/>
  <c r="AA1814" i="5" s="1"/>
  <c r="AC1814" i="5"/>
  <c r="AD1814" i="5"/>
  <c r="AN1814" i="5"/>
  <c r="AO1814" i="5"/>
  <c r="W1815" i="5"/>
  <c r="Y1815" i="5" s="1"/>
  <c r="AC1815" i="5"/>
  <c r="AD1815" i="5"/>
  <c r="AN1815" i="5"/>
  <c r="AO1815" i="5"/>
  <c r="W1816" i="5"/>
  <c r="AA1816" i="5" s="1"/>
  <c r="AC1816" i="5"/>
  <c r="AD1816" i="5"/>
  <c r="AN1816" i="5"/>
  <c r="AO1816" i="5"/>
  <c r="W1817" i="5"/>
  <c r="Y1817" i="5" s="1"/>
  <c r="AC1817" i="5"/>
  <c r="AD1817" i="5"/>
  <c r="AN1817" i="5"/>
  <c r="AO1817" i="5"/>
  <c r="W1818" i="5"/>
  <c r="AA1818" i="5" s="1"/>
  <c r="AC1818" i="5"/>
  <c r="AD1818" i="5"/>
  <c r="AN1818" i="5"/>
  <c r="AO1818" i="5"/>
  <c r="W1819" i="5"/>
  <c r="Y1819" i="5" s="1"/>
  <c r="AC1819" i="5"/>
  <c r="AD1819" i="5"/>
  <c r="AN1819" i="5"/>
  <c r="AO1819" i="5"/>
  <c r="W1820" i="5"/>
  <c r="AA1820" i="5" s="1"/>
  <c r="AC1820" i="5"/>
  <c r="AD1820" i="5"/>
  <c r="AN1820" i="5"/>
  <c r="AO1820" i="5"/>
  <c r="W1821" i="5"/>
  <c r="Y1821" i="5" s="1"/>
  <c r="AC1821" i="5"/>
  <c r="AD1821" i="5"/>
  <c r="AN1821" i="5"/>
  <c r="AO1821" i="5"/>
  <c r="W1822" i="5"/>
  <c r="AA1822" i="5" s="1"/>
  <c r="AC1822" i="5"/>
  <c r="AD1822" i="5"/>
  <c r="AN1822" i="5"/>
  <c r="AO1822" i="5"/>
  <c r="W1823" i="5"/>
  <c r="Y1823" i="5" s="1"/>
  <c r="AC1823" i="5"/>
  <c r="AD1823" i="5"/>
  <c r="AN1823" i="5"/>
  <c r="AO1823" i="5"/>
  <c r="W1824" i="5"/>
  <c r="AA1824" i="5" s="1"/>
  <c r="AC1824" i="5"/>
  <c r="AD1824" i="5"/>
  <c r="AN1824" i="5"/>
  <c r="AO1824" i="5"/>
  <c r="W1825" i="5"/>
  <c r="Y1825" i="5" s="1"/>
  <c r="AC1825" i="5"/>
  <c r="AD1825" i="5"/>
  <c r="AN1825" i="5"/>
  <c r="AO1825" i="5"/>
  <c r="W1826" i="5"/>
  <c r="AA1826" i="5" s="1"/>
  <c r="AC1826" i="5"/>
  <c r="AD1826" i="5"/>
  <c r="AN1826" i="5"/>
  <c r="AO1826" i="5"/>
  <c r="W1827" i="5"/>
  <c r="Y1827" i="5" s="1"/>
  <c r="AC1827" i="5"/>
  <c r="AD1827" i="5"/>
  <c r="AN1827" i="5"/>
  <c r="AO1827" i="5"/>
  <c r="W1828" i="5"/>
  <c r="AA1828" i="5" s="1"/>
  <c r="AC1828" i="5"/>
  <c r="AD1828" i="5"/>
  <c r="AN1828" i="5"/>
  <c r="AO1828" i="5"/>
  <c r="W1829" i="5"/>
  <c r="Y1829" i="5" s="1"/>
  <c r="AC1829" i="5"/>
  <c r="AD1829" i="5"/>
  <c r="AN1829" i="5"/>
  <c r="AO1829" i="5"/>
  <c r="W1830" i="5"/>
  <c r="AA1830" i="5" s="1"/>
  <c r="AC1830" i="5"/>
  <c r="AD1830" i="5"/>
  <c r="AN1830" i="5"/>
  <c r="AO1830" i="5"/>
  <c r="W1831" i="5"/>
  <c r="Y1831" i="5" s="1"/>
  <c r="AC1831" i="5"/>
  <c r="AD1831" i="5"/>
  <c r="AN1831" i="5"/>
  <c r="AO1831" i="5"/>
  <c r="W1832" i="5"/>
  <c r="AA1832" i="5" s="1"/>
  <c r="AC1832" i="5"/>
  <c r="AD1832" i="5"/>
  <c r="AN1832" i="5"/>
  <c r="AO1832" i="5"/>
  <c r="W1833" i="5"/>
  <c r="Y1833" i="5" s="1"/>
  <c r="AC1833" i="5"/>
  <c r="AD1833" i="5"/>
  <c r="AN1833" i="5"/>
  <c r="AO1833" i="5"/>
  <c r="AA1665" i="5" l="1"/>
  <c r="AL1665" i="5" s="1"/>
  <c r="X1830" i="5"/>
  <c r="AB1830" i="5" s="1"/>
  <c r="AA1638" i="5"/>
  <c r="AL1638" i="5" s="1"/>
  <c r="X1796" i="5"/>
  <c r="AB1796" i="5" s="1"/>
  <c r="AA1653" i="5"/>
  <c r="AL1653" i="5" s="1"/>
  <c r="X1653" i="5"/>
  <c r="AB1653" i="5" s="1"/>
  <c r="Y1733" i="5"/>
  <c r="X1650" i="5"/>
  <c r="AB1650" i="5" s="1"/>
  <c r="Y1698" i="5"/>
  <c r="X1782" i="5"/>
  <c r="AB1782" i="5" s="1"/>
  <c r="X1744" i="5"/>
  <c r="AB1744" i="5" s="1"/>
  <c r="Y1814" i="5"/>
  <c r="AF1814" i="5" s="1"/>
  <c r="X1676" i="5"/>
  <c r="AB1676" i="5" s="1"/>
  <c r="AA1671" i="5"/>
  <c r="AE1671" i="5" s="1"/>
  <c r="AA1827" i="5"/>
  <c r="AL1827" i="5" s="1"/>
  <c r="AA1790" i="5"/>
  <c r="AE1790" i="5" s="1"/>
  <c r="X1669" i="5"/>
  <c r="AB1669" i="5" s="1"/>
  <c r="AE1802" i="5"/>
  <c r="AA1783" i="5"/>
  <c r="AL1783" i="5" s="1"/>
  <c r="Y1779" i="5"/>
  <c r="AF1779" i="5" s="1"/>
  <c r="AH1779" i="5" s="1"/>
  <c r="AA1785" i="5"/>
  <c r="AL1785" i="5" s="1"/>
  <c r="Y1734" i="5"/>
  <c r="AF1734" i="5" s="1"/>
  <c r="X1657" i="5"/>
  <c r="AB1657" i="5" s="1"/>
  <c r="AA1787" i="5"/>
  <c r="AL1787" i="5" s="1"/>
  <c r="X1783" i="5"/>
  <c r="AB1783" i="5" s="1"/>
  <c r="Y1696" i="5"/>
  <c r="AF1696" i="5" s="1"/>
  <c r="AH1696" i="5" s="1"/>
  <c r="X1819" i="5"/>
  <c r="AB1819" i="5" s="1"/>
  <c r="AA1798" i="5"/>
  <c r="AE1798" i="5" s="1"/>
  <c r="AA1821" i="5"/>
  <c r="AL1821" i="5" s="1"/>
  <c r="X1812" i="5"/>
  <c r="AB1812" i="5" s="1"/>
  <c r="AE1812" i="5" s="1"/>
  <c r="X1731" i="5"/>
  <c r="AB1731" i="5" s="1"/>
  <c r="X1729" i="5"/>
  <c r="AB1729" i="5" s="1"/>
  <c r="X1727" i="5"/>
  <c r="AB1727" i="5" s="1"/>
  <c r="X1644" i="5"/>
  <c r="AB1644" i="5" s="1"/>
  <c r="AA1642" i="5"/>
  <c r="AL1642" i="5" s="1"/>
  <c r="AA1776" i="5"/>
  <c r="AE1776" i="5" s="1"/>
  <c r="X1776" i="5"/>
  <c r="AB1776" i="5" s="1"/>
  <c r="AA1762" i="5"/>
  <c r="AL1762" i="5" s="1"/>
  <c r="Y1700" i="5"/>
  <c r="AF1700" i="5" s="1"/>
  <c r="AH1700" i="5" s="1"/>
  <c r="X1788" i="5"/>
  <c r="AB1788" i="5" s="1"/>
  <c r="AE1788" i="5" s="1"/>
  <c r="Y1786" i="5"/>
  <c r="AF1786" i="5" s="1"/>
  <c r="Y1771" i="5"/>
  <c r="AF1771" i="5" s="1"/>
  <c r="AH1771" i="5" s="1"/>
  <c r="X1652" i="5"/>
  <c r="AB1652" i="5" s="1"/>
  <c r="AA1813" i="5"/>
  <c r="AL1813" i="5" s="1"/>
  <c r="AA1833" i="5"/>
  <c r="AL1833" i="5" s="1"/>
  <c r="AA1817" i="5"/>
  <c r="AL1817" i="5" s="1"/>
  <c r="AA1754" i="5"/>
  <c r="AF1754" i="5" s="1"/>
  <c r="AE1729" i="5"/>
  <c r="Y1685" i="5"/>
  <c r="Z1685" i="5" s="1"/>
  <c r="X1717" i="5"/>
  <c r="AB1717" i="5" s="1"/>
  <c r="X1734" i="5"/>
  <c r="AB1734" i="5" s="1"/>
  <c r="AE1721" i="5"/>
  <c r="AA1680" i="5"/>
  <c r="AL1680" i="5" s="1"/>
  <c r="AA1823" i="5"/>
  <c r="AL1823" i="5" s="1"/>
  <c r="Y1790" i="5"/>
  <c r="AA1782" i="5"/>
  <c r="AF1782" i="5" s="1"/>
  <c r="AA1774" i="5"/>
  <c r="AL1774" i="5" s="1"/>
  <c r="AA1766" i="5"/>
  <c r="AL1766" i="5" s="1"/>
  <c r="X1764" i="5"/>
  <c r="AB1764" i="5" s="1"/>
  <c r="X1753" i="5"/>
  <c r="AB1753" i="5" s="1"/>
  <c r="AE1753" i="5" s="1"/>
  <c r="X1700" i="5"/>
  <c r="AB1700" i="5" s="1"/>
  <c r="AE1700" i="5" s="1"/>
  <c r="X1698" i="5"/>
  <c r="AB1698" i="5" s="1"/>
  <c r="AE1698" i="5" s="1"/>
  <c r="X1680" i="5"/>
  <c r="AB1680" i="5" s="1"/>
  <c r="X1823" i="5"/>
  <c r="Y1744" i="5"/>
  <c r="AF1744" i="5" s="1"/>
  <c r="AH1744" i="5" s="1"/>
  <c r="Y1731" i="5"/>
  <c r="AF1731" i="5" s="1"/>
  <c r="AH1731" i="5" s="1"/>
  <c r="Y1665" i="5"/>
  <c r="AF1665" i="5" s="1"/>
  <c r="Y1769" i="5"/>
  <c r="AF1769" i="5" s="1"/>
  <c r="X1767" i="5"/>
  <c r="AB1767" i="5" s="1"/>
  <c r="AE1767" i="5" s="1"/>
  <c r="AA1750" i="5"/>
  <c r="AL1750" i="5" s="1"/>
  <c r="Y1748" i="5"/>
  <c r="Z1748" i="5" s="1"/>
  <c r="AA1690" i="5"/>
  <c r="AL1690" i="5" s="1"/>
  <c r="AA1679" i="5"/>
  <c r="AL1679" i="5" s="1"/>
  <c r="X1820" i="5"/>
  <c r="AB1820" i="5" s="1"/>
  <c r="AE1820" i="5" s="1"/>
  <c r="Y1818" i="5"/>
  <c r="AF1818" i="5" s="1"/>
  <c r="X1781" i="5"/>
  <c r="AB1781" i="5" s="1"/>
  <c r="Y1750" i="5"/>
  <c r="Z1750" i="5" s="1"/>
  <c r="Y1717" i="5"/>
  <c r="AF1717" i="5" s="1"/>
  <c r="AH1717" i="5" s="1"/>
  <c r="X1690" i="5"/>
  <c r="AB1690" i="5" s="1"/>
  <c r="Y1679" i="5"/>
  <c r="Z1679" i="5" s="1"/>
  <c r="AE1744" i="5"/>
  <c r="AL1744" i="5"/>
  <c r="AB1748" i="5"/>
  <c r="X1754" i="5"/>
  <c r="AB1754" i="5" s="1"/>
  <c r="Y1745" i="5"/>
  <c r="AF1745" i="5" s="1"/>
  <c r="AH1745" i="5" s="1"/>
  <c r="AL1721" i="5"/>
  <c r="X1696" i="5"/>
  <c r="Y1694" i="5"/>
  <c r="AF1694" i="5" s="1"/>
  <c r="X1648" i="5"/>
  <c r="AB1648" i="5" s="1"/>
  <c r="X1646" i="5"/>
  <c r="AB1646" i="5" s="1"/>
  <c r="AA1644" i="5"/>
  <c r="AL1644" i="5" s="1"/>
  <c r="AA1807" i="5"/>
  <c r="AA1809" i="5"/>
  <c r="AL1809" i="5" s="1"/>
  <c r="X1807" i="5"/>
  <c r="AB1807" i="5" s="1"/>
  <c r="AA1781" i="5"/>
  <c r="AL1781" i="5" s="1"/>
  <c r="Y1723" i="5"/>
  <c r="AE1719" i="5"/>
  <c r="AE1717" i="5"/>
  <c r="Y1706" i="5"/>
  <c r="AF1706" i="5" s="1"/>
  <c r="AA1803" i="5"/>
  <c r="AL1803" i="5" s="1"/>
  <c r="AA1748" i="5"/>
  <c r="AL1748" i="5" s="1"/>
  <c r="Y1729" i="5"/>
  <c r="X1723" i="5"/>
  <c r="AB1723" i="5" s="1"/>
  <c r="Y1708" i="5"/>
  <c r="AF1708" i="5" s="1"/>
  <c r="X1706" i="5"/>
  <c r="AB1706" i="5" s="1"/>
  <c r="AE1706" i="5" s="1"/>
  <c r="X1833" i="5"/>
  <c r="Z1833" i="5" s="1"/>
  <c r="X1817" i="5"/>
  <c r="AB1817" i="5" s="1"/>
  <c r="Y1761" i="5"/>
  <c r="AF1761" i="5" s="1"/>
  <c r="AH1761" i="5" s="1"/>
  <c r="Y1757" i="5"/>
  <c r="AF1757" i="5" s="1"/>
  <c r="X1743" i="5"/>
  <c r="AB1743" i="5" s="1"/>
  <c r="Y1647" i="5"/>
  <c r="AF1647" i="5" s="1"/>
  <c r="X1645" i="5"/>
  <c r="AB1645" i="5" s="1"/>
  <c r="X1824" i="5"/>
  <c r="AB1824" i="5" s="1"/>
  <c r="AE1824" i="5" s="1"/>
  <c r="AA1804" i="5"/>
  <c r="AL1804" i="5" s="1"/>
  <c r="AL1802" i="5"/>
  <c r="AA1641" i="5"/>
  <c r="AE1641" i="5" s="1"/>
  <c r="Y1804" i="5"/>
  <c r="Z1804" i="5" s="1"/>
  <c r="AA1686" i="5"/>
  <c r="AL1686" i="5" s="1"/>
  <c r="Y1641" i="5"/>
  <c r="Z1641" i="5" s="1"/>
  <c r="Y1828" i="5"/>
  <c r="AF1828" i="5" s="1"/>
  <c r="X1749" i="5"/>
  <c r="AB1749" i="5" s="1"/>
  <c r="AE1749" i="5" s="1"/>
  <c r="Y1709" i="5"/>
  <c r="AF1709" i="5" s="1"/>
  <c r="AI1709" i="5" s="1"/>
  <c r="X1686" i="5"/>
  <c r="AB1686" i="5" s="1"/>
  <c r="AA1659" i="5"/>
  <c r="AE1659" i="5" s="1"/>
  <c r="AF1653" i="5"/>
  <c r="AH1653" i="5" s="1"/>
  <c r="AA1639" i="5"/>
  <c r="AL1711" i="5"/>
  <c r="Y1830" i="5"/>
  <c r="Z1830" i="5" s="1"/>
  <c r="X1827" i="5"/>
  <c r="X1821" i="5"/>
  <c r="X1818" i="5"/>
  <c r="AB1818" i="5" s="1"/>
  <c r="AE1818" i="5" s="1"/>
  <c r="X1813" i="5"/>
  <c r="AB1813" i="5" s="1"/>
  <c r="Y1738" i="5"/>
  <c r="AF1738" i="5" s="1"/>
  <c r="AH1738" i="5" s="1"/>
  <c r="X1806" i="5"/>
  <c r="AB1806" i="5" s="1"/>
  <c r="Y1806" i="5"/>
  <c r="AA1806" i="5"/>
  <c r="AL1806" i="5" s="1"/>
  <c r="AA1825" i="5"/>
  <c r="AL1825" i="5" s="1"/>
  <c r="AE1738" i="5"/>
  <c r="AL1738" i="5"/>
  <c r="Y1681" i="5"/>
  <c r="X1681" i="5"/>
  <c r="AB1681" i="5" s="1"/>
  <c r="AA1673" i="5"/>
  <c r="AE1673" i="5" s="1"/>
  <c r="Y1673" i="5"/>
  <c r="Z1673" i="5" s="1"/>
  <c r="X1825" i="5"/>
  <c r="AB1825" i="5" s="1"/>
  <c r="Y1816" i="5"/>
  <c r="AF1816" i="5" s="1"/>
  <c r="Y1802" i="5"/>
  <c r="AF1802" i="5" s="1"/>
  <c r="AI1802" i="5" s="1"/>
  <c r="AA1777" i="5"/>
  <c r="AL1777" i="5" s="1"/>
  <c r="Y1777" i="5"/>
  <c r="Z1777" i="5" s="1"/>
  <c r="AA1747" i="5"/>
  <c r="AL1747" i="5" s="1"/>
  <c r="X1747" i="5"/>
  <c r="AB1747" i="5" s="1"/>
  <c r="Y1747" i="5"/>
  <c r="Y1791" i="5"/>
  <c r="X1791" i="5"/>
  <c r="AB1791" i="5" s="1"/>
  <c r="AA1791" i="5"/>
  <c r="Y1822" i="5"/>
  <c r="AF1822" i="5" s="1"/>
  <c r="AA1819" i="5"/>
  <c r="AL1819" i="5" s="1"/>
  <c r="X1814" i="5"/>
  <c r="AB1814" i="5" s="1"/>
  <c r="AE1814" i="5" s="1"/>
  <c r="Y1796" i="5"/>
  <c r="Y1752" i="5"/>
  <c r="X1752" i="5"/>
  <c r="AB1752" i="5" s="1"/>
  <c r="AA1752" i="5"/>
  <c r="AL1752" i="5" s="1"/>
  <c r="Y1742" i="5"/>
  <c r="Z1742" i="5" s="1"/>
  <c r="AA1742" i="5"/>
  <c r="AE1742" i="5" s="1"/>
  <c r="Y1640" i="5"/>
  <c r="X1640" i="5"/>
  <c r="AB1640" i="5" s="1"/>
  <c r="AA1640" i="5"/>
  <c r="AL1640" i="5" s="1"/>
  <c r="Y1689" i="5"/>
  <c r="X1689" i="5"/>
  <c r="AB1689" i="5" s="1"/>
  <c r="X1831" i="5"/>
  <c r="AB1831" i="5" s="1"/>
  <c r="X1826" i="5"/>
  <c r="AB1826" i="5" s="1"/>
  <c r="AE1826" i="5" s="1"/>
  <c r="Y1812" i="5"/>
  <c r="Y1794" i="5"/>
  <c r="AF1794" i="5" s="1"/>
  <c r="Y1788" i="5"/>
  <c r="Y1780" i="5"/>
  <c r="AF1780" i="5" s="1"/>
  <c r="AH1780" i="5" s="1"/>
  <c r="X1769" i="5"/>
  <c r="AB1769" i="5" s="1"/>
  <c r="AB1750" i="5"/>
  <c r="Y1810" i="5"/>
  <c r="AF1810" i="5" s="1"/>
  <c r="Y1799" i="5"/>
  <c r="AA1799" i="5"/>
  <c r="AE1799" i="5" s="1"/>
  <c r="Y1725" i="5"/>
  <c r="Y1711" i="5"/>
  <c r="Y1811" i="5"/>
  <c r="AA1811" i="5"/>
  <c r="AA1829" i="5"/>
  <c r="AA1815" i="5"/>
  <c r="AL1815" i="5" s="1"/>
  <c r="X1829" i="5"/>
  <c r="AB1829" i="5" s="1"/>
  <c r="Y1824" i="5"/>
  <c r="Y1820" i="5"/>
  <c r="AF1820" i="5" s="1"/>
  <c r="X1815" i="5"/>
  <c r="AB1815" i="5" s="1"/>
  <c r="X1810" i="5"/>
  <c r="AB1810" i="5" s="1"/>
  <c r="AE1810" i="5" s="1"/>
  <c r="Y1801" i="5"/>
  <c r="AA1801" i="5"/>
  <c r="AA1741" i="5"/>
  <c r="X1741" i="5"/>
  <c r="AB1741" i="5" s="1"/>
  <c r="Y1741" i="5"/>
  <c r="X1725" i="5"/>
  <c r="AB1725" i="5" s="1"/>
  <c r="X1711" i="5"/>
  <c r="AB1711" i="5" s="1"/>
  <c r="AE1711" i="5" s="1"/>
  <c r="Y1643" i="5"/>
  <c r="Z1643" i="5" s="1"/>
  <c r="AA1643" i="5"/>
  <c r="AA1756" i="5"/>
  <c r="AL1756" i="5" s="1"/>
  <c r="AE1743" i="5"/>
  <c r="AE1731" i="5"/>
  <c r="AE1638" i="5"/>
  <c r="AE1723" i="5"/>
  <c r="Y1715" i="5"/>
  <c r="Y1661" i="5"/>
  <c r="X1756" i="5"/>
  <c r="AB1756" i="5" s="1"/>
  <c r="AL1719" i="5"/>
  <c r="X1715" i="5"/>
  <c r="AB1715" i="5" s="1"/>
  <c r="X1682" i="5"/>
  <c r="AB1682" i="5" s="1"/>
  <c r="X1661" i="5"/>
  <c r="AB1661" i="5" s="1"/>
  <c r="AE1661" i="5" s="1"/>
  <c r="AE1715" i="5"/>
  <c r="AE1779" i="5"/>
  <c r="AA1758" i="5"/>
  <c r="AE1758" i="5" s="1"/>
  <c r="AA1746" i="5"/>
  <c r="AL1746" i="5" s="1"/>
  <c r="AA1740" i="5"/>
  <c r="AL1740" i="5" s="1"/>
  <c r="AE1734" i="5"/>
  <c r="Y1721" i="5"/>
  <c r="AL1717" i="5"/>
  <c r="X1709" i="5"/>
  <c r="X1647" i="5"/>
  <c r="AB1647" i="5" s="1"/>
  <c r="Y1645" i="5"/>
  <c r="AF1645" i="5" s="1"/>
  <c r="X1642" i="5"/>
  <c r="AB1642" i="5" s="1"/>
  <c r="Y1639" i="5"/>
  <c r="Y1798" i="5"/>
  <c r="X1771" i="5"/>
  <c r="AB1771" i="5" s="1"/>
  <c r="X1757" i="5"/>
  <c r="Y1751" i="5"/>
  <c r="X1745" i="5"/>
  <c r="AA1735" i="5"/>
  <c r="Y1727" i="5"/>
  <c r="X1721" i="5"/>
  <c r="AB1721" i="5" s="1"/>
  <c r="AA1795" i="5"/>
  <c r="AA1793" i="5"/>
  <c r="AL1793" i="5" s="1"/>
  <c r="X1774" i="5"/>
  <c r="AB1774" i="5" s="1"/>
  <c r="AA1772" i="5"/>
  <c r="AL1772" i="5" s="1"/>
  <c r="X1758" i="5"/>
  <c r="AB1758" i="5" s="1"/>
  <c r="X1751" i="5"/>
  <c r="AB1751" i="5" s="1"/>
  <c r="AE1751" i="5" s="1"/>
  <c r="Y1746" i="5"/>
  <c r="Z1746" i="5" s="1"/>
  <c r="Y1740" i="5"/>
  <c r="X1735" i="5"/>
  <c r="AB1735" i="5" s="1"/>
  <c r="AL1731" i="5"/>
  <c r="AE1725" i="5"/>
  <c r="Y1719" i="5"/>
  <c r="Y1713" i="5"/>
  <c r="Y1710" i="5"/>
  <c r="AE1733" i="5"/>
  <c r="AE1727" i="5"/>
  <c r="AL1723" i="5"/>
  <c r="X1719" i="5"/>
  <c r="AB1719" i="5" s="1"/>
  <c r="X1713" i="5"/>
  <c r="AB1713" i="5" s="1"/>
  <c r="AE1713" i="5" s="1"/>
  <c r="X1710" i="5"/>
  <c r="AB1710" i="5" s="1"/>
  <c r="AE1710" i="5" s="1"/>
  <c r="X1693" i="5"/>
  <c r="AB1693" i="5" s="1"/>
  <c r="AA1685" i="5"/>
  <c r="AE1685" i="5" s="1"/>
  <c r="X1784" i="5"/>
  <c r="AB1784" i="5" s="1"/>
  <c r="Y1784" i="5"/>
  <c r="AA1784" i="5"/>
  <c r="X1828" i="5"/>
  <c r="AB1828" i="5" s="1"/>
  <c r="AE1828" i="5" s="1"/>
  <c r="Y1826" i="5"/>
  <c r="X1816" i="5"/>
  <c r="AB1816" i="5" s="1"/>
  <c r="AE1816" i="5" s="1"/>
  <c r="AA1716" i="5"/>
  <c r="X1716" i="5"/>
  <c r="AB1716" i="5" s="1"/>
  <c r="Y1716" i="5"/>
  <c r="AL1828" i="5"/>
  <c r="AL1826" i="5"/>
  <c r="Y1805" i="5"/>
  <c r="AA1805" i="5"/>
  <c r="Y1797" i="5"/>
  <c r="AA1797" i="5"/>
  <c r="X1808" i="5"/>
  <c r="AB1808" i="5" s="1"/>
  <c r="Y1808" i="5"/>
  <c r="AA1808" i="5"/>
  <c r="AL1824" i="5"/>
  <c r="X1822" i="5"/>
  <c r="AB1822" i="5" s="1"/>
  <c r="AE1822" i="5" s="1"/>
  <c r="AL1818" i="5"/>
  <c r="AL1812" i="5"/>
  <c r="X1792" i="5"/>
  <c r="AB1792" i="5" s="1"/>
  <c r="Y1792" i="5"/>
  <c r="AA1792" i="5"/>
  <c r="AL1816" i="5"/>
  <c r="AL1822" i="5"/>
  <c r="AF1821" i="5"/>
  <c r="AL1786" i="5"/>
  <c r="AL1810" i="5"/>
  <c r="AL1830" i="5"/>
  <c r="AE1830" i="5"/>
  <c r="AL1820" i="5"/>
  <c r="AL1832" i="5"/>
  <c r="AE1832" i="5"/>
  <c r="Y1789" i="5"/>
  <c r="AA1789" i="5"/>
  <c r="AL1814" i="5"/>
  <c r="X1800" i="5"/>
  <c r="AB1800" i="5" s="1"/>
  <c r="Y1800" i="5"/>
  <c r="AA1800" i="5"/>
  <c r="Y1832" i="5"/>
  <c r="AA1831" i="5"/>
  <c r="AF1831" i="5" s="1"/>
  <c r="X1832" i="5"/>
  <c r="AB1832" i="5" s="1"/>
  <c r="X1797" i="5"/>
  <c r="AB1797" i="5" s="1"/>
  <c r="AL1794" i="5"/>
  <c r="X1802" i="5"/>
  <c r="AE1796" i="5"/>
  <c r="X1794" i="5"/>
  <c r="X1786" i="5"/>
  <c r="X1780" i="5"/>
  <c r="AB1780" i="5" s="1"/>
  <c r="AE1780" i="5" s="1"/>
  <c r="AA1759" i="5"/>
  <c r="X1759" i="5"/>
  <c r="AB1759" i="5" s="1"/>
  <c r="Y1759" i="5"/>
  <c r="AA1755" i="5"/>
  <c r="X1755" i="5"/>
  <c r="AB1755" i="5" s="1"/>
  <c r="Y1755" i="5"/>
  <c r="AA1739" i="5"/>
  <c r="X1739" i="5"/>
  <c r="AB1739" i="5" s="1"/>
  <c r="Y1739" i="5"/>
  <c r="Y1778" i="5"/>
  <c r="AA1778" i="5"/>
  <c r="AA1773" i="5"/>
  <c r="X1773" i="5"/>
  <c r="AB1773" i="5" s="1"/>
  <c r="AA1763" i="5"/>
  <c r="X1763" i="5"/>
  <c r="AB1763" i="5" s="1"/>
  <c r="AA1728" i="5"/>
  <c r="X1728" i="5"/>
  <c r="AB1728" i="5" s="1"/>
  <c r="Y1728" i="5"/>
  <c r="AA1775" i="5"/>
  <c r="X1775" i="5"/>
  <c r="AB1775" i="5" s="1"/>
  <c r="Y1775" i="5"/>
  <c r="X1809" i="5"/>
  <c r="X1801" i="5"/>
  <c r="X1793" i="5"/>
  <c r="X1785" i="5"/>
  <c r="Y1760" i="5"/>
  <c r="X1760" i="5"/>
  <c r="AB1760" i="5" s="1"/>
  <c r="AA1760" i="5"/>
  <c r="Y1768" i="5"/>
  <c r="X1768" i="5"/>
  <c r="AB1768" i="5" s="1"/>
  <c r="AA1768" i="5"/>
  <c r="X1803" i="5"/>
  <c r="X1795" i="5"/>
  <c r="X1787" i="5"/>
  <c r="Y1770" i="5"/>
  <c r="AA1770" i="5"/>
  <c r="AA1722" i="5"/>
  <c r="X1722" i="5"/>
  <c r="AB1722" i="5" s="1"/>
  <c r="Y1722" i="5"/>
  <c r="AE1771" i="5"/>
  <c r="Y1767" i="5"/>
  <c r="Y1753" i="5"/>
  <c r="Y1743" i="5"/>
  <c r="AA1712" i="5"/>
  <c r="X1712" i="5"/>
  <c r="AB1712" i="5" s="1"/>
  <c r="Y1712" i="5"/>
  <c r="AA1730" i="5"/>
  <c r="X1730" i="5"/>
  <c r="AB1730" i="5" s="1"/>
  <c r="Y1730" i="5"/>
  <c r="AA1726" i="5"/>
  <c r="X1726" i="5"/>
  <c r="AB1726" i="5" s="1"/>
  <c r="Y1726" i="5"/>
  <c r="AA1704" i="5"/>
  <c r="X1704" i="5"/>
  <c r="AB1704" i="5" s="1"/>
  <c r="Y1704" i="5"/>
  <c r="X1766" i="5"/>
  <c r="X1762" i="5"/>
  <c r="AB1679" i="5"/>
  <c r="AA1736" i="5"/>
  <c r="AF1736" i="5" s="1"/>
  <c r="X1736" i="5"/>
  <c r="AA1720" i="5"/>
  <c r="X1720" i="5"/>
  <c r="AB1720" i="5" s="1"/>
  <c r="Y1720" i="5"/>
  <c r="Y1691" i="5"/>
  <c r="X1691" i="5"/>
  <c r="AB1691" i="5" s="1"/>
  <c r="AA1691" i="5"/>
  <c r="AE1757" i="5"/>
  <c r="X1707" i="5"/>
  <c r="AB1707" i="5" s="1"/>
  <c r="Y1707" i="5"/>
  <c r="AA1707" i="5"/>
  <c r="X1779" i="5"/>
  <c r="AB1779" i="5" s="1"/>
  <c r="X1772" i="5"/>
  <c r="AE1769" i="5"/>
  <c r="Y1765" i="5"/>
  <c r="X1761" i="5"/>
  <c r="Y1737" i="5"/>
  <c r="AA1737" i="5"/>
  <c r="AA1724" i="5"/>
  <c r="X1724" i="5"/>
  <c r="AB1724" i="5" s="1"/>
  <c r="Y1724" i="5"/>
  <c r="AA1714" i="5"/>
  <c r="X1714" i="5"/>
  <c r="AB1714" i="5" s="1"/>
  <c r="Y1714" i="5"/>
  <c r="X1765" i="5"/>
  <c r="AB1765" i="5" s="1"/>
  <c r="AE1765" i="5" s="1"/>
  <c r="AF1733" i="5"/>
  <c r="AA1764" i="5"/>
  <c r="Y1749" i="5"/>
  <c r="AE1745" i="5"/>
  <c r="AA1732" i="5"/>
  <c r="X1732" i="5"/>
  <c r="AB1732" i="5" s="1"/>
  <c r="Y1732" i="5"/>
  <c r="AA1718" i="5"/>
  <c r="X1718" i="5"/>
  <c r="AB1718" i="5" s="1"/>
  <c r="Y1718" i="5"/>
  <c r="X1699" i="5"/>
  <c r="AB1699" i="5" s="1"/>
  <c r="Y1699" i="5"/>
  <c r="AA1699" i="5"/>
  <c r="Y1688" i="5"/>
  <c r="X1688" i="5"/>
  <c r="AB1688" i="5" s="1"/>
  <c r="AA1688" i="5"/>
  <c r="Y1663" i="5"/>
  <c r="AA1663" i="5"/>
  <c r="Y1692" i="5"/>
  <c r="X1692" i="5"/>
  <c r="AB1692" i="5" s="1"/>
  <c r="AA1692" i="5"/>
  <c r="Y1702" i="5"/>
  <c r="X1701" i="5"/>
  <c r="AB1701" i="5" s="1"/>
  <c r="Y1701" i="5"/>
  <c r="AA1701" i="5"/>
  <c r="AL1661" i="5"/>
  <c r="X1651" i="5"/>
  <c r="AB1651" i="5" s="1"/>
  <c r="Y1651" i="5"/>
  <c r="AA1651" i="5"/>
  <c r="Y1649" i="5"/>
  <c r="AA1649" i="5"/>
  <c r="X1703" i="5"/>
  <c r="AB1703" i="5" s="1"/>
  <c r="Y1703" i="5"/>
  <c r="AA1703" i="5"/>
  <c r="X1702" i="5"/>
  <c r="AB1702" i="5" s="1"/>
  <c r="AE1702" i="5" s="1"/>
  <c r="AL1698" i="5"/>
  <c r="AE1647" i="5"/>
  <c r="AL1647" i="5"/>
  <c r="X1705" i="5"/>
  <c r="AB1705" i="5" s="1"/>
  <c r="Y1705" i="5"/>
  <c r="AA1705" i="5"/>
  <c r="Y1674" i="5"/>
  <c r="AA1674" i="5"/>
  <c r="AE1645" i="5"/>
  <c r="AL1645" i="5"/>
  <c r="X1738" i="5"/>
  <c r="AB1738" i="5" s="1"/>
  <c r="X1733" i="5"/>
  <c r="AB1733" i="5" s="1"/>
  <c r="X1708" i="5"/>
  <c r="AB1708" i="5" s="1"/>
  <c r="AE1708" i="5" s="1"/>
  <c r="AL1702" i="5"/>
  <c r="AF1698" i="5"/>
  <c r="X1694" i="5"/>
  <c r="AB1694" i="5" s="1"/>
  <c r="AE1694" i="5" s="1"/>
  <c r="Y1662" i="5"/>
  <c r="AA1662" i="5"/>
  <c r="AL1706" i="5"/>
  <c r="X1695" i="5"/>
  <c r="AB1695" i="5" s="1"/>
  <c r="Y1695" i="5"/>
  <c r="AA1695" i="5"/>
  <c r="AA1687" i="5"/>
  <c r="AF1687" i="5" s="1"/>
  <c r="X1683" i="5"/>
  <c r="AB1683" i="5" s="1"/>
  <c r="Y1683" i="5"/>
  <c r="AA1683" i="5"/>
  <c r="Z1648" i="5"/>
  <c r="AL1708" i="5"/>
  <c r="X1687" i="5"/>
  <c r="AB1687" i="5" s="1"/>
  <c r="X1697" i="5"/>
  <c r="AB1697" i="5" s="1"/>
  <c r="Y1697" i="5"/>
  <c r="AA1697" i="5"/>
  <c r="AA1681" i="5"/>
  <c r="Y1675" i="5"/>
  <c r="AA1675" i="5"/>
  <c r="AA1693" i="5"/>
  <c r="AF1693" i="5" s="1"/>
  <c r="AA1689" i="5"/>
  <c r="Y1672" i="5"/>
  <c r="AA1672" i="5"/>
  <c r="Y1671" i="5"/>
  <c r="AA1669" i="5"/>
  <c r="Y1660" i="5"/>
  <c r="AA1660" i="5"/>
  <c r="Y1659" i="5"/>
  <c r="AA1657" i="5"/>
  <c r="AF1657" i="5" s="1"/>
  <c r="AA1684" i="5"/>
  <c r="AA1678" i="5"/>
  <c r="X1684" i="5"/>
  <c r="AB1684" i="5" s="1"/>
  <c r="X1678" i="5"/>
  <c r="AB1678" i="5" s="1"/>
  <c r="AA1677" i="5"/>
  <c r="Y1670" i="5"/>
  <c r="AA1670" i="5"/>
  <c r="AA1667" i="5"/>
  <c r="Y1658" i="5"/>
  <c r="AA1658" i="5"/>
  <c r="AA1655" i="5"/>
  <c r="Y1677" i="5"/>
  <c r="Y1668" i="5"/>
  <c r="AA1668" i="5"/>
  <c r="Y1667" i="5"/>
  <c r="AE1665" i="5"/>
  <c r="Y1656" i="5"/>
  <c r="AA1656" i="5"/>
  <c r="Y1655" i="5"/>
  <c r="AE1653" i="5"/>
  <c r="AA1682" i="5"/>
  <c r="AF1682" i="5" s="1"/>
  <c r="AA1676" i="5"/>
  <c r="AF1676" i="5" s="1"/>
  <c r="Z1653" i="5"/>
  <c r="Y1666" i="5"/>
  <c r="AA1666" i="5"/>
  <c r="Y1654" i="5"/>
  <c r="AA1654" i="5"/>
  <c r="Y1664" i="5"/>
  <c r="AA1664" i="5"/>
  <c r="Z1650" i="5"/>
  <c r="AA1652" i="5"/>
  <c r="AA1650" i="5"/>
  <c r="AA1648" i="5"/>
  <c r="AA1646" i="5"/>
  <c r="AF1646" i="5" s="1"/>
  <c r="Y1638" i="5"/>
  <c r="AF1787" i="5" l="1"/>
  <c r="AI1787" i="5" s="1"/>
  <c r="AI1744" i="5"/>
  <c r="Z1676" i="5"/>
  <c r="Z1812" i="5"/>
  <c r="AF1640" i="5"/>
  <c r="Z1819" i="5"/>
  <c r="AF1827" i="5"/>
  <c r="Z1690" i="5"/>
  <c r="AL1790" i="5"/>
  <c r="AL1798" i="5"/>
  <c r="Z1782" i="5"/>
  <c r="Z1682" i="5"/>
  <c r="AL1671" i="5"/>
  <c r="AI1761" i="5"/>
  <c r="AK1761" i="5" s="1"/>
  <c r="AF1815" i="5"/>
  <c r="AH1815" i="5" s="1"/>
  <c r="AE1690" i="5"/>
  <c r="AF1790" i="5"/>
  <c r="AH1790" i="5" s="1"/>
  <c r="AG1685" i="5"/>
  <c r="Z1680" i="5"/>
  <c r="Z1647" i="5"/>
  <c r="AG1647" i="5" s="1"/>
  <c r="Z1752" i="5"/>
  <c r="Z1744" i="5"/>
  <c r="AG1744" i="5" s="1"/>
  <c r="AJ1744" i="5" s="1"/>
  <c r="K1744" i="5" s="1"/>
  <c r="AI1731" i="5"/>
  <c r="AK1731" i="5" s="1"/>
  <c r="Z1669" i="5"/>
  <c r="AF1680" i="5"/>
  <c r="AH1680" i="5" s="1"/>
  <c r="AF1812" i="5"/>
  <c r="AH1812" i="5" s="1"/>
  <c r="Z1665" i="5"/>
  <c r="AG1665" i="5" s="1"/>
  <c r="Z1640" i="5"/>
  <c r="Z1731" i="5"/>
  <c r="AG1731" i="5" s="1"/>
  <c r="AI1653" i="5"/>
  <c r="AF1813" i="5"/>
  <c r="AI1813" i="5" s="1"/>
  <c r="AE1783" i="5"/>
  <c r="AF1772" i="5"/>
  <c r="AF1783" i="5"/>
  <c r="AI1783" i="5" s="1"/>
  <c r="Z1646" i="5"/>
  <c r="AL1782" i="5"/>
  <c r="Z1820" i="5"/>
  <c r="AG1820" i="5" s="1"/>
  <c r="AF1679" i="5"/>
  <c r="AH1679" i="5" s="1"/>
  <c r="AF1823" i="5"/>
  <c r="AH1823" i="5" s="1"/>
  <c r="Z1734" i="5"/>
  <c r="AG1734" i="5" s="1"/>
  <c r="AF1642" i="5"/>
  <c r="AI1642" i="5" s="1"/>
  <c r="AF1819" i="5"/>
  <c r="AI1819" i="5" s="1"/>
  <c r="AF1639" i="5"/>
  <c r="AH1639" i="5" s="1"/>
  <c r="Z1689" i="5"/>
  <c r="AE1813" i="5"/>
  <c r="AF1825" i="5"/>
  <c r="AI1825" i="5" s="1"/>
  <c r="AF1643" i="5"/>
  <c r="AH1643" i="5" s="1"/>
  <c r="Z1657" i="5"/>
  <c r="AL1641" i="5"/>
  <c r="Z1709" i="5"/>
  <c r="Z1717" i="5"/>
  <c r="AG1717" i="5" s="1"/>
  <c r="AI1754" i="5"/>
  <c r="AK1754" i="5" s="1"/>
  <c r="AH1754" i="5"/>
  <c r="AE1807" i="5"/>
  <c r="AE1791" i="5"/>
  <c r="AE1642" i="5"/>
  <c r="AF1776" i="5"/>
  <c r="AH1776" i="5" s="1"/>
  <c r="AL1659" i="5"/>
  <c r="AF1689" i="5"/>
  <c r="AH1689" i="5" s="1"/>
  <c r="AH1709" i="5"/>
  <c r="AF1756" i="5"/>
  <c r="AH1756" i="5" s="1"/>
  <c r="AF1807" i="5"/>
  <c r="AH1807" i="5" s="1"/>
  <c r="AL1754" i="5"/>
  <c r="Z1698" i="5"/>
  <c r="AG1698" i="5" s="1"/>
  <c r="AB1709" i="5"/>
  <c r="AE1709" i="5" s="1"/>
  <c r="AL1776" i="5"/>
  <c r="AI1780" i="5"/>
  <c r="AK1780" i="5" s="1"/>
  <c r="AF1785" i="5"/>
  <c r="AH1785" i="5" s="1"/>
  <c r="AI1771" i="5"/>
  <c r="AK1771" i="5" s="1"/>
  <c r="AF1817" i="5"/>
  <c r="AI1817" i="5" s="1"/>
  <c r="Z1814" i="5"/>
  <c r="AG1814" i="5" s="1"/>
  <c r="AF1644" i="5"/>
  <c r="AI1644" i="5" s="1"/>
  <c r="Z1790" i="5"/>
  <c r="AG1790" i="5" s="1"/>
  <c r="AE1680" i="5"/>
  <c r="AE1833" i="5"/>
  <c r="AG1833" i="5" s="1"/>
  <c r="AI1738" i="5"/>
  <c r="AK1738" i="5" s="1"/>
  <c r="Z1652" i="5"/>
  <c r="AF1690" i="5"/>
  <c r="AH1690" i="5" s="1"/>
  <c r="AF1686" i="5"/>
  <c r="AH1686" i="5" s="1"/>
  <c r="AE1782" i="5"/>
  <c r="AF1833" i="5"/>
  <c r="AH1833" i="5" s="1"/>
  <c r="AE1817" i="5"/>
  <c r="Z1644" i="5"/>
  <c r="AE1806" i="5"/>
  <c r="AE1754" i="5"/>
  <c r="Z1783" i="5"/>
  <c r="AH1665" i="5"/>
  <c r="AI1665" i="5"/>
  <c r="I1665" i="5" s="1"/>
  <c r="AE1740" i="5"/>
  <c r="AF1804" i="5"/>
  <c r="AH1804" i="5" s="1"/>
  <c r="Z1723" i="5"/>
  <c r="AG1723" i="5" s="1"/>
  <c r="Z1776" i="5"/>
  <c r="AG1776" i="5" s="1"/>
  <c r="AG1830" i="5"/>
  <c r="AI1717" i="5"/>
  <c r="AL1799" i="5"/>
  <c r="AF1641" i="5"/>
  <c r="AH1641" i="5" s="1"/>
  <c r="AF1777" i="5"/>
  <c r="AH1777" i="5" s="1"/>
  <c r="AF1830" i="5"/>
  <c r="AH1830" i="5" s="1"/>
  <c r="AH1802" i="5"/>
  <c r="AB1833" i="5"/>
  <c r="AE1774" i="5"/>
  <c r="Z1754" i="5"/>
  <c r="AE1750" i="5"/>
  <c r="AG1750" i="5" s="1"/>
  <c r="Z1700" i="5"/>
  <c r="AG1700" i="5" s="1"/>
  <c r="Z1807" i="5"/>
  <c r="AE1679" i="5"/>
  <c r="AG1679" i="5" s="1"/>
  <c r="AL1807" i="5"/>
  <c r="Z1788" i="5"/>
  <c r="AG1788" i="5" s="1"/>
  <c r="AI1745" i="5"/>
  <c r="I1745" i="5" s="1"/>
  <c r="AE1777" i="5"/>
  <c r="AG1777" i="5" s="1"/>
  <c r="AF1762" i="5"/>
  <c r="AG1641" i="5"/>
  <c r="AE1819" i="5"/>
  <c r="AG1819" i="5" s="1"/>
  <c r="Z1645" i="5"/>
  <c r="AG1645" i="5" s="1"/>
  <c r="AF1766" i="5"/>
  <c r="Z1747" i="5"/>
  <c r="AH1782" i="5"/>
  <c r="AI1782" i="5"/>
  <c r="I1782" i="5" s="1"/>
  <c r="AE1829" i="5"/>
  <c r="AF1750" i="5"/>
  <c r="AF1803" i="5"/>
  <c r="Z1823" i="5"/>
  <c r="AB1823" i="5"/>
  <c r="AE1823" i="5" s="1"/>
  <c r="Z1816" i="5"/>
  <c r="AG1816" i="5" s="1"/>
  <c r="AF1791" i="5"/>
  <c r="AI1791" i="5" s="1"/>
  <c r="Z1661" i="5"/>
  <c r="AG1661" i="5" s="1"/>
  <c r="AE1815" i="5"/>
  <c r="AG1742" i="5"/>
  <c r="AF1774" i="5"/>
  <c r="AE1644" i="5"/>
  <c r="Z1817" i="5"/>
  <c r="AI1779" i="5"/>
  <c r="AK1779" i="5" s="1"/>
  <c r="AE1686" i="5"/>
  <c r="AF1799" i="5"/>
  <c r="AH1799" i="5" s="1"/>
  <c r="Z1781" i="5"/>
  <c r="Z1764" i="5"/>
  <c r="AG1673" i="5"/>
  <c r="Z1639" i="5"/>
  <c r="Z1831" i="5"/>
  <c r="AL1791" i="5"/>
  <c r="AF1681" i="5"/>
  <c r="AI1681" i="5" s="1"/>
  <c r="Z1686" i="5"/>
  <c r="Z1642" i="5"/>
  <c r="Z1729" i="5"/>
  <c r="AG1729" i="5" s="1"/>
  <c r="AF1729" i="5"/>
  <c r="AB1696" i="5"/>
  <c r="AE1696" i="5" s="1"/>
  <c r="Z1696" i="5"/>
  <c r="AF1685" i="5"/>
  <c r="AI1685" i="5" s="1"/>
  <c r="AF1758" i="5"/>
  <c r="AH1758" i="5" s="1"/>
  <c r="AF1752" i="5"/>
  <c r="AH1752" i="5" s="1"/>
  <c r="AI1700" i="5"/>
  <c r="I1700" i="5" s="1"/>
  <c r="Z1791" i="5"/>
  <c r="AE1804" i="5"/>
  <c r="AG1804" i="5" s="1"/>
  <c r="AF1723" i="5"/>
  <c r="AE1781" i="5"/>
  <c r="AI1757" i="5"/>
  <c r="AH1757" i="5"/>
  <c r="Z1693" i="5"/>
  <c r="AL1758" i="5"/>
  <c r="Z1769" i="5"/>
  <c r="AG1769" i="5" s="1"/>
  <c r="AF1809" i="5"/>
  <c r="AF1781" i="5"/>
  <c r="AF1661" i="5"/>
  <c r="AI1661" i="5" s="1"/>
  <c r="Z1706" i="5"/>
  <c r="AG1706" i="5" s="1"/>
  <c r="AL1673" i="5"/>
  <c r="Z1774" i="5"/>
  <c r="AI1696" i="5"/>
  <c r="AK1696" i="5" s="1"/>
  <c r="Z1810" i="5"/>
  <c r="AG1810" i="5" s="1"/>
  <c r="Z1779" i="5"/>
  <c r="AG1779" i="5" s="1"/>
  <c r="Z1815" i="5"/>
  <c r="AF1811" i="5"/>
  <c r="AI1811" i="5" s="1"/>
  <c r="AE1639" i="5"/>
  <c r="AL1639" i="5"/>
  <c r="AL1742" i="5"/>
  <c r="AF1673" i="5"/>
  <c r="AH1673" i="5" s="1"/>
  <c r="AL1685" i="5"/>
  <c r="AF1742" i="5"/>
  <c r="AH1742" i="5" s="1"/>
  <c r="AH1787" i="5"/>
  <c r="Z1813" i="5"/>
  <c r="AG1813" i="5" s="1"/>
  <c r="Z1818" i="5"/>
  <c r="AG1818" i="5" s="1"/>
  <c r="Z1822" i="5"/>
  <c r="AG1822" i="5" s="1"/>
  <c r="AE1640" i="5"/>
  <c r="AE1748" i="5"/>
  <c r="AG1748" i="5" s="1"/>
  <c r="AF1748" i="5"/>
  <c r="AF1710" i="5"/>
  <c r="Z1710" i="5"/>
  <c r="AG1710" i="5" s="1"/>
  <c r="AF1829" i="5"/>
  <c r="AH1829" i="5" s="1"/>
  <c r="Z1713" i="5"/>
  <c r="AG1713" i="5" s="1"/>
  <c r="AF1713" i="5"/>
  <c r="AL1795" i="5"/>
  <c r="AE1795" i="5"/>
  <c r="AL1811" i="5"/>
  <c r="AE1811" i="5"/>
  <c r="AF1796" i="5"/>
  <c r="Z1796" i="5"/>
  <c r="AG1796" i="5" s="1"/>
  <c r="Z1756" i="5"/>
  <c r="AK1744" i="5"/>
  <c r="I1744" i="5"/>
  <c r="AF1719" i="5"/>
  <c r="Z1719" i="5"/>
  <c r="AG1719" i="5" s="1"/>
  <c r="AF1746" i="5"/>
  <c r="AE1746" i="5"/>
  <c r="AG1746" i="5" s="1"/>
  <c r="AE1741" i="5"/>
  <c r="AL1741" i="5"/>
  <c r="AF1795" i="5"/>
  <c r="AE1756" i="5"/>
  <c r="AB1821" i="5"/>
  <c r="AE1821" i="5" s="1"/>
  <c r="Z1821" i="5"/>
  <c r="Z1741" i="5"/>
  <c r="AF1741" i="5"/>
  <c r="AE1747" i="5"/>
  <c r="Z1780" i="5"/>
  <c r="AG1780" i="5" s="1"/>
  <c r="AF1727" i="5"/>
  <c r="Z1727" i="5"/>
  <c r="AG1727" i="5" s="1"/>
  <c r="Z1798" i="5"/>
  <c r="AG1798" i="5" s="1"/>
  <c r="AF1798" i="5"/>
  <c r="AL1801" i="5"/>
  <c r="AE1801" i="5"/>
  <c r="Z1825" i="5"/>
  <c r="AB1827" i="5"/>
  <c r="AE1827" i="5" s="1"/>
  <c r="Z1827" i="5"/>
  <c r="Z1738" i="5"/>
  <c r="AG1738" i="5" s="1"/>
  <c r="Z1681" i="5"/>
  <c r="Z1828" i="5"/>
  <c r="AG1828" i="5" s="1"/>
  <c r="AK1802" i="5"/>
  <c r="I1802" i="5"/>
  <c r="AL1735" i="5"/>
  <c r="AE1735" i="5"/>
  <c r="AF1735" i="5"/>
  <c r="AF1801" i="5"/>
  <c r="AF1711" i="5"/>
  <c r="Z1711" i="5"/>
  <c r="AG1711" i="5" s="1"/>
  <c r="AI1822" i="5"/>
  <c r="AH1822" i="5"/>
  <c r="AH1706" i="5"/>
  <c r="AI1706" i="5"/>
  <c r="AE1825" i="5"/>
  <c r="AL1829" i="5"/>
  <c r="Z1740" i="5"/>
  <c r="AF1740" i="5"/>
  <c r="AB1745" i="5"/>
  <c r="Z1745" i="5"/>
  <c r="AG1745" i="5" s="1"/>
  <c r="AF1715" i="5"/>
  <c r="Z1715" i="5"/>
  <c r="AG1715" i="5" s="1"/>
  <c r="AE1643" i="5"/>
  <c r="AG1643" i="5" s="1"/>
  <c r="AL1643" i="5"/>
  <c r="AG1653" i="5"/>
  <c r="Z1751" i="5"/>
  <c r="AG1751" i="5" s="1"/>
  <c r="AF1751" i="5"/>
  <c r="Z1725" i="5"/>
  <c r="AG1725" i="5" s="1"/>
  <c r="AF1725" i="5"/>
  <c r="Z1806" i="5"/>
  <c r="AF1806" i="5"/>
  <c r="Z1771" i="5"/>
  <c r="AG1771" i="5" s="1"/>
  <c r="Z1811" i="5"/>
  <c r="AH1820" i="5"/>
  <c r="AI1820" i="5"/>
  <c r="AK1653" i="5"/>
  <c r="I1653" i="5"/>
  <c r="AK1709" i="5"/>
  <c r="I1709" i="5"/>
  <c r="Z1799" i="5"/>
  <c r="AG1799" i="5" s="1"/>
  <c r="AB1757" i="5"/>
  <c r="Z1757" i="5"/>
  <c r="AG1757" i="5" s="1"/>
  <c r="Z1824" i="5"/>
  <c r="AG1824" i="5" s="1"/>
  <c r="AF1824" i="5"/>
  <c r="Z1735" i="5"/>
  <c r="AE1752" i="5"/>
  <c r="AF1747" i="5"/>
  <c r="Z1758" i="5"/>
  <c r="AG1758" i="5" s="1"/>
  <c r="Z1829" i="5"/>
  <c r="AF1788" i="5"/>
  <c r="AH1788" i="5" s="1"/>
  <c r="AF1793" i="5"/>
  <c r="Z1721" i="5"/>
  <c r="AG1721" i="5" s="1"/>
  <c r="AF1721" i="5"/>
  <c r="AK1787" i="5"/>
  <c r="I1787" i="5"/>
  <c r="AH1687" i="5"/>
  <c r="AI1687" i="5"/>
  <c r="AH1676" i="5"/>
  <c r="AI1676" i="5"/>
  <c r="AH1657" i="5"/>
  <c r="AI1657" i="5"/>
  <c r="AH1831" i="5"/>
  <c r="AI1831" i="5"/>
  <c r="AL1670" i="5"/>
  <c r="AE1670" i="5"/>
  <c r="AF1703" i="5"/>
  <c r="Z1703" i="5"/>
  <c r="AE1763" i="5"/>
  <c r="AL1763" i="5"/>
  <c r="Z1789" i="5"/>
  <c r="AF1789" i="5"/>
  <c r="AE1669" i="5"/>
  <c r="AL1669" i="5"/>
  <c r="AE1736" i="5"/>
  <c r="AL1736" i="5"/>
  <c r="AL1760" i="5"/>
  <c r="AE1760" i="5"/>
  <c r="AL1648" i="5"/>
  <c r="AE1648" i="5"/>
  <c r="AG1648" i="5" s="1"/>
  <c r="AE1675" i="5"/>
  <c r="AL1675" i="5"/>
  <c r="AF1648" i="5"/>
  <c r="AE1792" i="5"/>
  <c r="AL1792" i="5"/>
  <c r="AL1703" i="5"/>
  <c r="AE1703" i="5"/>
  <c r="AH1736" i="5"/>
  <c r="AI1736" i="5"/>
  <c r="AE1789" i="5"/>
  <c r="AL1789" i="5"/>
  <c r="Z1656" i="5"/>
  <c r="AF1656" i="5"/>
  <c r="Z1787" i="5"/>
  <c r="AB1787" i="5"/>
  <c r="AE1787" i="5" s="1"/>
  <c r="AI1640" i="5"/>
  <c r="AH1640" i="5"/>
  <c r="AF1767" i="5"/>
  <c r="Z1767" i="5"/>
  <c r="AG1767" i="5" s="1"/>
  <c r="AB1786" i="5"/>
  <c r="AE1786" i="5" s="1"/>
  <c r="Z1786" i="5"/>
  <c r="AE1691" i="5"/>
  <c r="AL1691" i="5"/>
  <c r="Z1712" i="5"/>
  <c r="AF1712" i="5"/>
  <c r="Z1668" i="5"/>
  <c r="AF1668" i="5"/>
  <c r="AH1708" i="5"/>
  <c r="AI1708" i="5"/>
  <c r="AH1694" i="5"/>
  <c r="AI1694" i="5"/>
  <c r="AL1678" i="5"/>
  <c r="AE1678" i="5"/>
  <c r="AF1678" i="5"/>
  <c r="AI1693" i="5"/>
  <c r="AH1693" i="5"/>
  <c r="AE1699" i="5"/>
  <c r="AL1699" i="5"/>
  <c r="AB1762" i="5"/>
  <c r="AE1762" i="5" s="1"/>
  <c r="Z1762" i="5"/>
  <c r="AE1712" i="5"/>
  <c r="AL1712" i="5"/>
  <c r="AI1734" i="5"/>
  <c r="AH1734" i="5"/>
  <c r="AH1810" i="5"/>
  <c r="AI1810" i="5"/>
  <c r="AL1664" i="5"/>
  <c r="AE1664" i="5"/>
  <c r="Z1678" i="5"/>
  <c r="AL1684" i="5"/>
  <c r="AE1684" i="5"/>
  <c r="AF1684" i="5"/>
  <c r="AF1683" i="5"/>
  <c r="Z1683" i="5"/>
  <c r="AE1649" i="5"/>
  <c r="AL1649" i="5"/>
  <c r="AF1663" i="5"/>
  <c r="Z1663" i="5"/>
  <c r="AF1699" i="5"/>
  <c r="Z1699" i="5"/>
  <c r="Z1724" i="5"/>
  <c r="AF1724" i="5"/>
  <c r="AL1707" i="5"/>
  <c r="AE1707" i="5"/>
  <c r="Z1766" i="5"/>
  <c r="AB1766" i="5"/>
  <c r="AE1766" i="5" s="1"/>
  <c r="AE1730" i="5"/>
  <c r="AL1730" i="5"/>
  <c r="AF1722" i="5"/>
  <c r="Z1722" i="5"/>
  <c r="AE1770" i="5"/>
  <c r="AL1770" i="5"/>
  <c r="Z1785" i="5"/>
  <c r="AB1785" i="5"/>
  <c r="AE1785" i="5" s="1"/>
  <c r="Z1728" i="5"/>
  <c r="AF1728" i="5"/>
  <c r="AE1755" i="5"/>
  <c r="AL1755" i="5"/>
  <c r="Z1792" i="5"/>
  <c r="AF1792" i="5"/>
  <c r="Z1826" i="5"/>
  <c r="AG1826" i="5" s="1"/>
  <c r="AF1826" i="5"/>
  <c r="AL1654" i="5"/>
  <c r="AE1654" i="5"/>
  <c r="Z1660" i="5"/>
  <c r="AF1660" i="5"/>
  <c r="AL1674" i="5"/>
  <c r="AE1674" i="5"/>
  <c r="AH1827" i="5"/>
  <c r="AI1827" i="5"/>
  <c r="Z1654" i="5"/>
  <c r="AF1654" i="5"/>
  <c r="AL1692" i="5"/>
  <c r="AE1692" i="5"/>
  <c r="AF1753" i="5"/>
  <c r="Z1753" i="5"/>
  <c r="AG1753" i="5" s="1"/>
  <c r="Z1832" i="5"/>
  <c r="AG1832" i="5" s="1"/>
  <c r="AF1832" i="5"/>
  <c r="AH1794" i="5"/>
  <c r="AI1794" i="5"/>
  <c r="AL1666" i="5"/>
  <c r="AE1666" i="5"/>
  <c r="Z1670" i="5"/>
  <c r="AF1670" i="5"/>
  <c r="AH1698" i="5"/>
  <c r="AI1698" i="5"/>
  <c r="AH1786" i="5"/>
  <c r="AI1786" i="5"/>
  <c r="Z1666" i="5"/>
  <c r="AF1666" i="5"/>
  <c r="AF1671" i="5"/>
  <c r="Z1671" i="5"/>
  <c r="AG1671" i="5" s="1"/>
  <c r="Z1692" i="5"/>
  <c r="AF1692" i="5"/>
  <c r="AF1714" i="5"/>
  <c r="Z1714" i="5"/>
  <c r="AH1816" i="5"/>
  <c r="AI1816" i="5"/>
  <c r="AL1672" i="5"/>
  <c r="AE1672" i="5"/>
  <c r="AL1652" i="5"/>
  <c r="AE1652" i="5"/>
  <c r="AF1652" i="5"/>
  <c r="Z1772" i="5"/>
  <c r="AB1772" i="5"/>
  <c r="AE1772" i="5" s="1"/>
  <c r="AB1794" i="5"/>
  <c r="AE1794" i="5" s="1"/>
  <c r="Z1794" i="5"/>
  <c r="AF1701" i="5"/>
  <c r="Z1701" i="5"/>
  <c r="AI1821" i="5"/>
  <c r="AH1821" i="5"/>
  <c r="Z1805" i="5"/>
  <c r="AF1805" i="5"/>
  <c r="Z1694" i="5"/>
  <c r="AG1694" i="5" s="1"/>
  <c r="Z1664" i="5"/>
  <c r="AF1664" i="5"/>
  <c r="AL1682" i="5"/>
  <c r="AE1682" i="5"/>
  <c r="Z1684" i="5"/>
  <c r="AE1689" i="5"/>
  <c r="AL1689" i="5"/>
  <c r="AF1649" i="5"/>
  <c r="Z1649" i="5"/>
  <c r="AF1702" i="5"/>
  <c r="Z1702" i="5"/>
  <c r="AG1702" i="5" s="1"/>
  <c r="Z1707" i="5"/>
  <c r="AF1707" i="5"/>
  <c r="Z1720" i="5"/>
  <c r="AF1720" i="5"/>
  <c r="Z1704" i="5"/>
  <c r="AF1704" i="5"/>
  <c r="AF1770" i="5"/>
  <c r="Z1770" i="5"/>
  <c r="AE1768" i="5"/>
  <c r="AL1768" i="5"/>
  <c r="Z1793" i="5"/>
  <c r="AB1793" i="5"/>
  <c r="AE1793" i="5" s="1"/>
  <c r="Z1763" i="5"/>
  <c r="AF1759" i="5"/>
  <c r="Z1759" i="5"/>
  <c r="AB1802" i="5"/>
  <c r="Z1802" i="5"/>
  <c r="AG1802" i="5" s="1"/>
  <c r="AJ1802" i="5" s="1"/>
  <c r="K1802" i="5" s="1"/>
  <c r="AH1828" i="5"/>
  <c r="AI1828" i="5"/>
  <c r="AI1814" i="5"/>
  <c r="AH1814" i="5"/>
  <c r="AE1797" i="5"/>
  <c r="AL1797" i="5"/>
  <c r="AL1656" i="5"/>
  <c r="AE1656" i="5"/>
  <c r="AF1743" i="5"/>
  <c r="Z1743" i="5"/>
  <c r="AG1743" i="5" s="1"/>
  <c r="Z1739" i="5"/>
  <c r="AF1739" i="5"/>
  <c r="AE1831" i="5"/>
  <c r="AL1831" i="5"/>
  <c r="Z1638" i="5"/>
  <c r="AG1638" i="5" s="1"/>
  <c r="AF1638" i="5"/>
  <c r="Z1674" i="5"/>
  <c r="AF1674" i="5"/>
  <c r="Z1775" i="5"/>
  <c r="AF1775" i="5"/>
  <c r="AL1646" i="5"/>
  <c r="AE1646" i="5"/>
  <c r="AH1682" i="5"/>
  <c r="AI1682" i="5"/>
  <c r="AL1688" i="5"/>
  <c r="AE1688" i="5"/>
  <c r="AE1739" i="5"/>
  <c r="AL1739" i="5"/>
  <c r="AF1667" i="5"/>
  <c r="Z1667" i="5"/>
  <c r="AL1732" i="5"/>
  <c r="AE1732" i="5"/>
  <c r="Z1803" i="5"/>
  <c r="AB1803" i="5"/>
  <c r="AE1803" i="5" s="1"/>
  <c r="AL1668" i="5"/>
  <c r="AE1668" i="5"/>
  <c r="AF1675" i="5"/>
  <c r="Z1675" i="5"/>
  <c r="AE1800" i="5"/>
  <c r="AL1800" i="5"/>
  <c r="AF1677" i="5"/>
  <c r="Z1677" i="5"/>
  <c r="Z1687" i="5"/>
  <c r="AF1669" i="5"/>
  <c r="AL1662" i="5"/>
  <c r="AE1662" i="5"/>
  <c r="AF1718" i="5"/>
  <c r="Z1718" i="5"/>
  <c r="AE1722" i="5"/>
  <c r="AL1722" i="5"/>
  <c r="Z1801" i="5"/>
  <c r="AB1801" i="5"/>
  <c r="AE1728" i="5"/>
  <c r="AL1728" i="5"/>
  <c r="AL1778" i="5"/>
  <c r="AE1778" i="5"/>
  <c r="AF1763" i="5"/>
  <c r="Z1797" i="5"/>
  <c r="AF1797" i="5"/>
  <c r="Z1716" i="5"/>
  <c r="AF1716" i="5"/>
  <c r="AE1667" i="5"/>
  <c r="AL1667" i="5"/>
  <c r="Z1732" i="5"/>
  <c r="AF1732" i="5"/>
  <c r="AB1736" i="5"/>
  <c r="Z1736" i="5"/>
  <c r="AF1726" i="5"/>
  <c r="Z1726" i="5"/>
  <c r="AE1677" i="5"/>
  <c r="AL1677" i="5"/>
  <c r="Z1765" i="5"/>
  <c r="AG1765" i="5" s="1"/>
  <c r="AF1765" i="5"/>
  <c r="AI1769" i="5"/>
  <c r="AH1769" i="5"/>
  <c r="AE1775" i="5"/>
  <c r="AL1775" i="5"/>
  <c r="AE1726" i="5"/>
  <c r="AL1726" i="5"/>
  <c r="Z1760" i="5"/>
  <c r="AF1760" i="5"/>
  <c r="AE1681" i="5"/>
  <c r="AL1681" i="5"/>
  <c r="AE1701" i="5"/>
  <c r="AL1701" i="5"/>
  <c r="AE1714" i="5"/>
  <c r="AL1714" i="5"/>
  <c r="AF1730" i="5"/>
  <c r="Z1730" i="5"/>
  <c r="Z1755" i="5"/>
  <c r="AF1755" i="5"/>
  <c r="Z1800" i="5"/>
  <c r="AF1800" i="5"/>
  <c r="AE1805" i="5"/>
  <c r="AL1805" i="5"/>
  <c r="AE1663" i="5"/>
  <c r="AL1663" i="5"/>
  <c r="AI1690" i="5"/>
  <c r="AE1657" i="5"/>
  <c r="AL1657" i="5"/>
  <c r="AE1687" i="5"/>
  <c r="AL1687" i="5"/>
  <c r="AE1651" i="5"/>
  <c r="AL1651" i="5"/>
  <c r="AL1658" i="5"/>
  <c r="AE1658" i="5"/>
  <c r="AF1659" i="5"/>
  <c r="Z1659" i="5"/>
  <c r="AG1659" i="5" s="1"/>
  <c r="Z1697" i="5"/>
  <c r="AF1697" i="5"/>
  <c r="AE1695" i="5"/>
  <c r="AL1695" i="5"/>
  <c r="Z1662" i="5"/>
  <c r="AF1662" i="5"/>
  <c r="AL1705" i="5"/>
  <c r="AE1705" i="5"/>
  <c r="AF1651" i="5"/>
  <c r="Z1651" i="5"/>
  <c r="AH1647" i="5"/>
  <c r="AI1647" i="5"/>
  <c r="AL1737" i="5"/>
  <c r="AE1737" i="5"/>
  <c r="AE1720" i="5"/>
  <c r="AL1720" i="5"/>
  <c r="AE1704" i="5"/>
  <c r="AL1704" i="5"/>
  <c r="Z1733" i="5"/>
  <c r="AG1733" i="5" s="1"/>
  <c r="Z1768" i="5"/>
  <c r="AF1768" i="5"/>
  <c r="Z1809" i="5"/>
  <c r="AB1809" i="5"/>
  <c r="AE1809" i="5" s="1"/>
  <c r="Z1778" i="5"/>
  <c r="AF1778" i="5"/>
  <c r="AE1759" i="5"/>
  <c r="AL1759" i="5"/>
  <c r="AG1812" i="5"/>
  <c r="AE1784" i="5"/>
  <c r="AL1784" i="5"/>
  <c r="AI1646" i="5"/>
  <c r="AH1646" i="5"/>
  <c r="AE1808" i="5"/>
  <c r="AL1808" i="5"/>
  <c r="AB1761" i="5"/>
  <c r="AE1761" i="5" s="1"/>
  <c r="Z1761" i="5"/>
  <c r="Z1795" i="5"/>
  <c r="AB1795" i="5"/>
  <c r="Z1808" i="5"/>
  <c r="AF1808" i="5"/>
  <c r="AL1650" i="5"/>
  <c r="AE1650" i="5"/>
  <c r="AG1650" i="5" s="1"/>
  <c r="AF1650" i="5"/>
  <c r="Z1688" i="5"/>
  <c r="AF1688" i="5"/>
  <c r="Z1672" i="5"/>
  <c r="AF1672" i="5"/>
  <c r="Z1749" i="5"/>
  <c r="AG1749" i="5" s="1"/>
  <c r="AF1749" i="5"/>
  <c r="AE1773" i="5"/>
  <c r="AL1773" i="5"/>
  <c r="AL1676" i="5"/>
  <c r="AE1676" i="5"/>
  <c r="AG1676" i="5" s="1"/>
  <c r="AE1683" i="5"/>
  <c r="AL1683" i="5"/>
  <c r="AH1645" i="5"/>
  <c r="AI1645" i="5"/>
  <c r="AE1764" i="5"/>
  <c r="AL1764" i="5"/>
  <c r="AF1691" i="5"/>
  <c r="Z1691" i="5"/>
  <c r="Z1708" i="5"/>
  <c r="AG1708" i="5" s="1"/>
  <c r="AE1655" i="5"/>
  <c r="AL1655" i="5"/>
  <c r="AE1697" i="5"/>
  <c r="AL1697" i="5"/>
  <c r="AE1724" i="5"/>
  <c r="AL1724" i="5"/>
  <c r="AE1693" i="5"/>
  <c r="AL1693" i="5"/>
  <c r="AF1655" i="5"/>
  <c r="Z1655" i="5"/>
  <c r="Z1658" i="5"/>
  <c r="AF1658" i="5"/>
  <c r="AL1660" i="5"/>
  <c r="AE1660" i="5"/>
  <c r="Z1695" i="5"/>
  <c r="AF1695" i="5"/>
  <c r="Z1705" i="5"/>
  <c r="AF1705" i="5"/>
  <c r="AE1718" i="5"/>
  <c r="AL1718" i="5"/>
  <c r="AH1733" i="5"/>
  <c r="AI1733" i="5"/>
  <c r="Z1737" i="5"/>
  <c r="AF1737" i="5"/>
  <c r="AF1764" i="5"/>
  <c r="Z1773" i="5"/>
  <c r="AF1773" i="5"/>
  <c r="AI1833" i="5"/>
  <c r="AI1818" i="5"/>
  <c r="AH1818" i="5"/>
  <c r="AH1772" i="5"/>
  <c r="AI1772" i="5"/>
  <c r="AE1716" i="5"/>
  <c r="AL1716" i="5"/>
  <c r="Z1784" i="5"/>
  <c r="AF1784" i="5"/>
  <c r="AH1825" i="5" l="1"/>
  <c r="AJ1731" i="5"/>
  <c r="K1731" i="5" s="1"/>
  <c r="AG1682" i="5"/>
  <c r="AK1782" i="5"/>
  <c r="I1731" i="5"/>
  <c r="AI1777" i="5"/>
  <c r="AJ1771" i="5"/>
  <c r="K1771" i="5" s="1"/>
  <c r="AI1680" i="5"/>
  <c r="AG1752" i="5"/>
  <c r="AG1801" i="5"/>
  <c r="AI1812" i="5"/>
  <c r="AJ1812" i="5" s="1"/>
  <c r="K1812" i="5" s="1"/>
  <c r="AI1641" i="5"/>
  <c r="AJ1641" i="5" s="1"/>
  <c r="K1641" i="5" s="1"/>
  <c r="AJ1665" i="5"/>
  <c r="K1665" i="5" s="1"/>
  <c r="AI1823" i="5"/>
  <c r="I1823" i="5" s="1"/>
  <c r="AG1817" i="5"/>
  <c r="AJ1817" i="5" s="1"/>
  <c r="K1817" i="5" s="1"/>
  <c r="AG1736" i="5"/>
  <c r="I1761" i="5"/>
  <c r="AI1679" i="5"/>
  <c r="AK1679" i="5" s="1"/>
  <c r="AG1690" i="5"/>
  <c r="AJ1690" i="5" s="1"/>
  <c r="K1690" i="5" s="1"/>
  <c r="AK1665" i="5"/>
  <c r="I1738" i="5"/>
  <c r="J1738" i="5" s="1"/>
  <c r="AI1815" i="5"/>
  <c r="I1815" i="5" s="1"/>
  <c r="AI1830" i="5"/>
  <c r="AK1830" i="5" s="1"/>
  <c r="AK1745" i="5"/>
  <c r="AI1643" i="5"/>
  <c r="I1643" i="5" s="1"/>
  <c r="AG1646" i="5"/>
  <c r="AH1783" i="5"/>
  <c r="AG1669" i="5"/>
  <c r="AG1709" i="5"/>
  <c r="AJ1709" i="5" s="1"/>
  <c r="K1709" i="5" s="1"/>
  <c r="AG1740" i="5"/>
  <c r="AG1640" i="5"/>
  <c r="AJ1640" i="5" s="1"/>
  <c r="K1640" i="5" s="1"/>
  <c r="AG1732" i="5"/>
  <c r="AJ1653" i="5"/>
  <c r="K1653" i="5" s="1"/>
  <c r="AJ1780" i="5"/>
  <c r="K1780" i="5" s="1"/>
  <c r="AG1680" i="5"/>
  <c r="AJ1680" i="5" s="1"/>
  <c r="K1680" i="5" s="1"/>
  <c r="AI1686" i="5"/>
  <c r="AK1686" i="5" s="1"/>
  <c r="AI1790" i="5"/>
  <c r="AK1790" i="5" s="1"/>
  <c r="AG1811" i="5"/>
  <c r="AJ1811" i="5" s="1"/>
  <c r="K1811" i="5" s="1"/>
  <c r="AJ1738" i="5"/>
  <c r="K1738" i="5" s="1"/>
  <c r="AI1758" i="5"/>
  <c r="I1758" i="5" s="1"/>
  <c r="AH1819" i="5"/>
  <c r="AH1685" i="5"/>
  <c r="AJ1676" i="5"/>
  <c r="K1676" i="5" s="1"/>
  <c r="AI1804" i="5"/>
  <c r="AJ1804" i="5" s="1"/>
  <c r="AI1639" i="5"/>
  <c r="AK1639" i="5" s="1"/>
  <c r="AG1689" i="5"/>
  <c r="AG1782" i="5"/>
  <c r="AJ1782" i="5" s="1"/>
  <c r="K1782" i="5" s="1"/>
  <c r="AH1791" i="5"/>
  <c r="AG1783" i="5"/>
  <c r="AJ1783" i="5" s="1"/>
  <c r="K1783" i="5" s="1"/>
  <c r="AI1788" i="5"/>
  <c r="AH1813" i="5"/>
  <c r="AH1811" i="5"/>
  <c r="AH1642" i="5"/>
  <c r="AG1807" i="5"/>
  <c r="AG1652" i="5"/>
  <c r="AJ1745" i="5"/>
  <c r="K1745" i="5" s="1"/>
  <c r="AG1747" i="5"/>
  <c r="AI1742" i="5"/>
  <c r="AK1742" i="5" s="1"/>
  <c r="AG1754" i="5"/>
  <c r="AJ1754" i="5" s="1"/>
  <c r="K1754" i="5" s="1"/>
  <c r="I1754" i="5"/>
  <c r="J1754" i="5" s="1"/>
  <c r="AG1691" i="5"/>
  <c r="AI1807" i="5"/>
  <c r="AK1807" i="5" s="1"/>
  <c r="AG1829" i="5"/>
  <c r="AJ1700" i="5"/>
  <c r="K1700" i="5" s="1"/>
  <c r="AH1681" i="5"/>
  <c r="AH1817" i="5"/>
  <c r="AG1696" i="5"/>
  <c r="AJ1696" i="5" s="1"/>
  <c r="K1696" i="5" s="1"/>
  <c r="AJ1717" i="5"/>
  <c r="K1717" i="5" s="1"/>
  <c r="AG1662" i="5"/>
  <c r="AG1823" i="5"/>
  <c r="AG1657" i="5"/>
  <c r="AJ1657" i="5" s="1"/>
  <c r="K1657" i="5" s="1"/>
  <c r="AH1644" i="5"/>
  <c r="I1771" i="5"/>
  <c r="J1771" i="5" s="1"/>
  <c r="AG1831" i="5"/>
  <c r="AJ1831" i="5" s="1"/>
  <c r="K1831" i="5" s="1"/>
  <c r="I1779" i="5"/>
  <c r="J1779" i="5" s="1"/>
  <c r="I1696" i="5"/>
  <c r="J1696" i="5" s="1"/>
  <c r="AG1781" i="5"/>
  <c r="AJ1661" i="5"/>
  <c r="K1661" i="5" s="1"/>
  <c r="AG1764" i="5"/>
  <c r="AG1806" i="5"/>
  <c r="I1780" i="5"/>
  <c r="J1780" i="5" s="1"/>
  <c r="AI1785" i="5"/>
  <c r="I1785" i="5" s="1"/>
  <c r="J1785" i="5" s="1"/>
  <c r="AG1642" i="5"/>
  <c r="AJ1642" i="5" s="1"/>
  <c r="K1642" i="5" s="1"/>
  <c r="AJ1757" i="5"/>
  <c r="K1757" i="5" s="1"/>
  <c r="I1717" i="5"/>
  <c r="M1717" i="5" s="1"/>
  <c r="AG1644" i="5"/>
  <c r="AJ1644" i="5" s="1"/>
  <c r="K1644" i="5" s="1"/>
  <c r="AJ1682" i="5"/>
  <c r="K1682" i="5" s="1"/>
  <c r="AI1689" i="5"/>
  <c r="AK1689" i="5" s="1"/>
  <c r="AI1756" i="5"/>
  <c r="AK1756" i="5" s="1"/>
  <c r="AI1752" i="5"/>
  <c r="AK1752" i="5" s="1"/>
  <c r="AK1717" i="5"/>
  <c r="AG1791" i="5"/>
  <c r="AJ1791" i="5" s="1"/>
  <c r="K1791" i="5" s="1"/>
  <c r="AI1776" i="5"/>
  <c r="AG1693" i="5"/>
  <c r="AJ1693" i="5" s="1"/>
  <c r="K1693" i="5" s="1"/>
  <c r="AI1799" i="5"/>
  <c r="AK1799" i="5" s="1"/>
  <c r="AG1815" i="5"/>
  <c r="AJ1815" i="5" s="1"/>
  <c r="K1815" i="5" s="1"/>
  <c r="AI1766" i="5"/>
  <c r="AH1766" i="5"/>
  <c r="AG1670" i="5"/>
  <c r="AI1762" i="5"/>
  <c r="AH1762" i="5"/>
  <c r="AG1772" i="5"/>
  <c r="AJ1772" i="5" s="1"/>
  <c r="K1772" i="5" s="1"/>
  <c r="AJ1708" i="5"/>
  <c r="K1708" i="5" s="1"/>
  <c r="AG1684" i="5"/>
  <c r="AJ1779" i="5"/>
  <c r="K1779" i="5" s="1"/>
  <c r="AI1673" i="5"/>
  <c r="AJ1673" i="5" s="1"/>
  <c r="AG1774" i="5"/>
  <c r="AG1681" i="5"/>
  <c r="AJ1681" i="5" s="1"/>
  <c r="K1681" i="5" s="1"/>
  <c r="AJ1645" i="5"/>
  <c r="K1645" i="5" s="1"/>
  <c r="AI1803" i="5"/>
  <c r="AH1803" i="5"/>
  <c r="AG1737" i="5"/>
  <c r="AG1686" i="5"/>
  <c r="AH1750" i="5"/>
  <c r="AI1750" i="5"/>
  <c r="AG1712" i="5"/>
  <c r="AH1774" i="5"/>
  <c r="AI1774" i="5"/>
  <c r="AG1739" i="5"/>
  <c r="AG1705" i="5"/>
  <c r="AG1784" i="5"/>
  <c r="AG1760" i="5"/>
  <c r="AG1770" i="5"/>
  <c r="AK1700" i="5"/>
  <c r="AG1775" i="5"/>
  <c r="AI1781" i="5"/>
  <c r="AH1781" i="5"/>
  <c r="AH1723" i="5"/>
  <c r="AI1723" i="5"/>
  <c r="AG1677" i="5"/>
  <c r="AH1809" i="5"/>
  <c r="AI1809" i="5"/>
  <c r="AH1729" i="5"/>
  <c r="AI1729" i="5"/>
  <c r="AG1795" i="5"/>
  <c r="AG1797" i="5"/>
  <c r="AH1661" i="5"/>
  <c r="AG1688" i="5"/>
  <c r="AH1748" i="5"/>
  <c r="AI1748" i="5"/>
  <c r="AJ1818" i="5"/>
  <c r="K1818" i="5" s="1"/>
  <c r="AG1778" i="5"/>
  <c r="AG1726" i="5"/>
  <c r="AI1829" i="5"/>
  <c r="AK1757" i="5"/>
  <c r="I1757" i="5"/>
  <c r="AG1639" i="5"/>
  <c r="AG1827" i="5"/>
  <c r="AJ1827" i="5" s="1"/>
  <c r="K1827" i="5" s="1"/>
  <c r="AK1736" i="5"/>
  <c r="I1736" i="5"/>
  <c r="J1653" i="5"/>
  <c r="M1653" i="5"/>
  <c r="AH1806" i="5"/>
  <c r="AI1806" i="5"/>
  <c r="AH1747" i="5"/>
  <c r="AI1747" i="5"/>
  <c r="AK1820" i="5"/>
  <c r="I1820" i="5"/>
  <c r="AH1824" i="5"/>
  <c r="AI1824" i="5"/>
  <c r="AK1706" i="5"/>
  <c r="I1706" i="5"/>
  <c r="AH1727" i="5"/>
  <c r="AI1727" i="5"/>
  <c r="AI1795" i="5"/>
  <c r="AH1795" i="5"/>
  <c r="AK1680" i="5"/>
  <c r="I1680" i="5"/>
  <c r="AK1811" i="5"/>
  <c r="I1811" i="5"/>
  <c r="AJ1828" i="5"/>
  <c r="K1828" i="5" s="1"/>
  <c r="AK1644" i="5"/>
  <c r="I1644" i="5"/>
  <c r="AK1681" i="5"/>
  <c r="I1681" i="5"/>
  <c r="AG1805" i="5"/>
  <c r="AK1786" i="5"/>
  <c r="I1786" i="5"/>
  <c r="AG1668" i="5"/>
  <c r="J1744" i="5"/>
  <c r="M1744" i="5"/>
  <c r="AK1772" i="5"/>
  <c r="I1772" i="5"/>
  <c r="AG1755" i="5"/>
  <c r="AG1718" i="5"/>
  <c r="I1807" i="5"/>
  <c r="AK1816" i="5"/>
  <c r="I1816" i="5"/>
  <c r="AJ1820" i="5"/>
  <c r="K1820" i="5" s="1"/>
  <c r="AK1693" i="5"/>
  <c r="I1693" i="5"/>
  <c r="AJ1816" i="5"/>
  <c r="K1816" i="5" s="1"/>
  <c r="AK1640" i="5"/>
  <c r="I1640" i="5"/>
  <c r="J1787" i="5"/>
  <c r="M1787" i="5"/>
  <c r="AH1715" i="5"/>
  <c r="AI1715" i="5"/>
  <c r="J1802" i="5"/>
  <c r="M1802" i="5"/>
  <c r="L1802" i="5" s="1"/>
  <c r="AK1828" i="5"/>
  <c r="I1828" i="5"/>
  <c r="AK1690" i="5"/>
  <c r="I1690" i="5"/>
  <c r="AK1682" i="5"/>
  <c r="I1682" i="5"/>
  <c r="AK1821" i="5"/>
  <c r="I1821" i="5"/>
  <c r="AK1661" i="5"/>
  <c r="I1661" i="5"/>
  <c r="AK1698" i="5"/>
  <c r="I1698" i="5"/>
  <c r="AK1810" i="5"/>
  <c r="I1810" i="5"/>
  <c r="AK1831" i="5"/>
  <c r="I1831" i="5"/>
  <c r="AG1735" i="5"/>
  <c r="AK1822" i="5"/>
  <c r="I1822" i="5"/>
  <c r="AG1756" i="5"/>
  <c r="AK1769" i="5"/>
  <c r="I1769" i="5"/>
  <c r="AK1788" i="5"/>
  <c r="I1788" i="5"/>
  <c r="AG1674" i="5"/>
  <c r="AG1714" i="5"/>
  <c r="AK1685" i="5"/>
  <c r="I1685" i="5"/>
  <c r="AG1787" i="5"/>
  <c r="AJ1787" i="5" s="1"/>
  <c r="K1787" i="5" s="1"/>
  <c r="AH1721" i="5"/>
  <c r="AI1721" i="5"/>
  <c r="AH1725" i="5"/>
  <c r="AI1725" i="5"/>
  <c r="AJ1725" i="5" s="1"/>
  <c r="AG1825" i="5"/>
  <c r="AJ1825" i="5" s="1"/>
  <c r="K1825" i="5" s="1"/>
  <c r="M1761" i="5"/>
  <c r="J1761" i="5"/>
  <c r="AH1746" i="5"/>
  <c r="AI1746" i="5"/>
  <c r="AJ1746" i="5" s="1"/>
  <c r="AK1647" i="5"/>
  <c r="I1647" i="5"/>
  <c r="AG1763" i="5"/>
  <c r="AG1701" i="5"/>
  <c r="AK1657" i="5"/>
  <c r="I1657" i="5"/>
  <c r="J1665" i="5"/>
  <c r="M1665" i="5"/>
  <c r="M1745" i="5"/>
  <c r="J1745" i="5"/>
  <c r="AH1740" i="5"/>
  <c r="AI1740" i="5"/>
  <c r="AH1711" i="5"/>
  <c r="AI1711" i="5"/>
  <c r="AJ1706" i="5"/>
  <c r="K1706" i="5" s="1"/>
  <c r="AH1796" i="5"/>
  <c r="AI1796" i="5"/>
  <c r="AJ1796" i="5" s="1"/>
  <c r="J1782" i="5"/>
  <c r="M1782" i="5"/>
  <c r="AK1733" i="5"/>
  <c r="I1733" i="5"/>
  <c r="AK1818" i="5"/>
  <c r="I1818" i="5"/>
  <c r="I1833" i="5"/>
  <c r="AK1646" i="5"/>
  <c r="I1646" i="5"/>
  <c r="AK1823" i="5"/>
  <c r="AK1777" i="5"/>
  <c r="I1777" i="5"/>
  <c r="AG1720" i="5"/>
  <c r="AK1734" i="5"/>
  <c r="I1734" i="5"/>
  <c r="AK1694" i="5"/>
  <c r="I1694" i="5"/>
  <c r="AK1642" i="5"/>
  <c r="I1642" i="5"/>
  <c r="AH1793" i="5"/>
  <c r="AI1793" i="5"/>
  <c r="AI1751" i="5"/>
  <c r="AH1751" i="5"/>
  <c r="AH1801" i="5"/>
  <c r="AI1801" i="5"/>
  <c r="AH1719" i="5"/>
  <c r="AI1719" i="5"/>
  <c r="J1700" i="5"/>
  <c r="M1700" i="5"/>
  <c r="AK1819" i="5"/>
  <c r="I1819" i="5"/>
  <c r="AK1813" i="5"/>
  <c r="I1813" i="5"/>
  <c r="AG1808" i="5"/>
  <c r="AK1645" i="5"/>
  <c r="I1645" i="5"/>
  <c r="AJ1646" i="5"/>
  <c r="K1646" i="5" s="1"/>
  <c r="AK1676" i="5"/>
  <c r="I1676" i="5"/>
  <c r="J1709" i="5"/>
  <c r="M1709" i="5"/>
  <c r="AI1741" i="5"/>
  <c r="AH1741" i="5"/>
  <c r="AJ1822" i="5"/>
  <c r="K1822" i="5" s="1"/>
  <c r="AH1713" i="5"/>
  <c r="AI1713" i="5"/>
  <c r="AJ1713" i="5" s="1"/>
  <c r="AG1768" i="5"/>
  <c r="AG1672" i="5"/>
  <c r="AG1675" i="5"/>
  <c r="AK1814" i="5"/>
  <c r="I1814" i="5"/>
  <c r="AG1707" i="5"/>
  <c r="AG1792" i="5"/>
  <c r="AK1817" i="5"/>
  <c r="I1817" i="5"/>
  <c r="M1731" i="5"/>
  <c r="J1731" i="5"/>
  <c r="AG1741" i="5"/>
  <c r="AG1773" i="5"/>
  <c r="AG1651" i="5"/>
  <c r="AG1761" i="5"/>
  <c r="AJ1761" i="5" s="1"/>
  <c r="K1761" i="5" s="1"/>
  <c r="AK1825" i="5"/>
  <c r="I1825" i="5"/>
  <c r="AG1667" i="5"/>
  <c r="AK1791" i="5"/>
  <c r="I1791" i="5"/>
  <c r="AK1783" i="5"/>
  <c r="I1783" i="5"/>
  <c r="AK1794" i="5"/>
  <c r="I1794" i="5"/>
  <c r="AK1827" i="5"/>
  <c r="I1827" i="5"/>
  <c r="AJ1810" i="5"/>
  <c r="K1810" i="5" s="1"/>
  <c r="AG1678" i="5"/>
  <c r="AG1762" i="5"/>
  <c r="AK1708" i="5"/>
  <c r="I1708" i="5"/>
  <c r="AG1786" i="5"/>
  <c r="AJ1786" i="5" s="1"/>
  <c r="K1786" i="5" s="1"/>
  <c r="AK1687" i="5"/>
  <c r="I1687" i="5"/>
  <c r="AH1735" i="5"/>
  <c r="AI1735" i="5"/>
  <c r="AH1798" i="5"/>
  <c r="AI1798" i="5"/>
  <c r="AG1821" i="5"/>
  <c r="AJ1821" i="5" s="1"/>
  <c r="K1821" i="5" s="1"/>
  <c r="AH1710" i="5"/>
  <c r="AI1710" i="5"/>
  <c r="AJ1710" i="5" s="1"/>
  <c r="AH1773" i="5"/>
  <c r="AI1773" i="5"/>
  <c r="AH1732" i="5"/>
  <c r="AI1732" i="5"/>
  <c r="AH1701" i="5"/>
  <c r="AI1701" i="5"/>
  <c r="AH1670" i="5"/>
  <c r="AI1670" i="5"/>
  <c r="AI1648" i="5"/>
  <c r="AH1648" i="5"/>
  <c r="AH1695" i="5"/>
  <c r="AI1695" i="5"/>
  <c r="AH1808" i="5"/>
  <c r="AI1808" i="5"/>
  <c r="AH1697" i="5"/>
  <c r="AI1697" i="5"/>
  <c r="AH1755" i="5"/>
  <c r="AI1755" i="5"/>
  <c r="AH1667" i="5"/>
  <c r="AI1667" i="5"/>
  <c r="AI1775" i="5"/>
  <c r="AH1775" i="5"/>
  <c r="AH1739" i="5"/>
  <c r="AI1739" i="5"/>
  <c r="AG1793" i="5"/>
  <c r="AH1664" i="5"/>
  <c r="AI1664" i="5"/>
  <c r="AJ1819" i="5"/>
  <c r="K1819" i="5" s="1"/>
  <c r="AI1692" i="5"/>
  <c r="AH1692" i="5"/>
  <c r="AG1728" i="5"/>
  <c r="AH1683" i="5"/>
  <c r="AI1683" i="5"/>
  <c r="AH1767" i="5"/>
  <c r="AI1767" i="5"/>
  <c r="AG1789" i="5"/>
  <c r="AH1778" i="5"/>
  <c r="AI1778" i="5"/>
  <c r="AH1797" i="5"/>
  <c r="AI1797" i="5"/>
  <c r="AH1714" i="5"/>
  <c r="AI1714" i="5"/>
  <c r="AG1683" i="5"/>
  <c r="AH1789" i="5"/>
  <c r="AI1789" i="5"/>
  <c r="AI1764" i="5"/>
  <c r="AH1764" i="5"/>
  <c r="AG1695" i="5"/>
  <c r="AG1697" i="5"/>
  <c r="AJ1814" i="5"/>
  <c r="K1814" i="5" s="1"/>
  <c r="AH1677" i="5"/>
  <c r="AI1677" i="5"/>
  <c r="AH1702" i="5"/>
  <c r="AI1702" i="5"/>
  <c r="AG1664" i="5"/>
  <c r="AG1692" i="5"/>
  <c r="AH1654" i="5"/>
  <c r="AI1654" i="5"/>
  <c r="AH1678" i="5"/>
  <c r="AI1678" i="5"/>
  <c r="AI1650" i="5"/>
  <c r="AH1650" i="5"/>
  <c r="AG1800" i="5"/>
  <c r="AG1687" i="5"/>
  <c r="AJ1687" i="5" s="1"/>
  <c r="K1687" i="5" s="1"/>
  <c r="AH1737" i="5"/>
  <c r="AI1737" i="5"/>
  <c r="AH1672" i="5"/>
  <c r="AI1672" i="5"/>
  <c r="AG1809" i="5"/>
  <c r="AG1730" i="5"/>
  <c r="AH1760" i="5"/>
  <c r="AI1760" i="5"/>
  <c r="AG1649" i="5"/>
  <c r="AJ1694" i="5"/>
  <c r="K1694" i="5" s="1"/>
  <c r="AG1654" i="5"/>
  <c r="AH1792" i="5"/>
  <c r="AI1792" i="5"/>
  <c r="AG1785" i="5"/>
  <c r="AH1724" i="5"/>
  <c r="AI1724" i="5"/>
  <c r="AH1712" i="5"/>
  <c r="AI1712" i="5"/>
  <c r="AH1691" i="5"/>
  <c r="AI1691" i="5"/>
  <c r="AI1668" i="5"/>
  <c r="AH1668" i="5"/>
  <c r="AI1749" i="5"/>
  <c r="AH1749" i="5"/>
  <c r="AI1768" i="5"/>
  <c r="AH1768" i="5"/>
  <c r="AH1659" i="5"/>
  <c r="AI1659" i="5"/>
  <c r="AH1730" i="5"/>
  <c r="AI1730" i="5"/>
  <c r="AH1743" i="5"/>
  <c r="AI1743" i="5"/>
  <c r="AH1649" i="5"/>
  <c r="AI1649" i="5"/>
  <c r="AH1805" i="5"/>
  <c r="AI1805" i="5"/>
  <c r="AG1794" i="5"/>
  <c r="AJ1794" i="5" s="1"/>
  <c r="K1794" i="5" s="1"/>
  <c r="AJ1769" i="5"/>
  <c r="K1769" i="5" s="1"/>
  <c r="AG1724" i="5"/>
  <c r="AH1684" i="5"/>
  <c r="AI1684" i="5"/>
  <c r="AG1703" i="5"/>
  <c r="AH1800" i="5"/>
  <c r="AI1800" i="5"/>
  <c r="AJ1777" i="5"/>
  <c r="K1777" i="5" s="1"/>
  <c r="AJ1788" i="5"/>
  <c r="K1788" i="5" s="1"/>
  <c r="AH1703" i="5"/>
  <c r="AI1703" i="5"/>
  <c r="AJ1698" i="5"/>
  <c r="K1698" i="5" s="1"/>
  <c r="AH1707" i="5"/>
  <c r="AI1707" i="5"/>
  <c r="AH1728" i="5"/>
  <c r="AI1728" i="5"/>
  <c r="AH1671" i="5"/>
  <c r="AI1671" i="5"/>
  <c r="AJ1671" i="5" s="1"/>
  <c r="AH1658" i="5"/>
  <c r="AI1658" i="5"/>
  <c r="AI1688" i="5"/>
  <c r="AH1688" i="5"/>
  <c r="AH1651" i="5"/>
  <c r="AI1651" i="5"/>
  <c r="AH1716" i="5"/>
  <c r="AI1716" i="5"/>
  <c r="AH1763" i="5"/>
  <c r="AI1763" i="5"/>
  <c r="AH1718" i="5"/>
  <c r="AI1718" i="5"/>
  <c r="AG1803" i="5"/>
  <c r="AH1674" i="5"/>
  <c r="AI1674" i="5"/>
  <c r="AH1704" i="5"/>
  <c r="AI1704" i="5"/>
  <c r="AH1666" i="5"/>
  <c r="AI1666" i="5"/>
  <c r="AI1832" i="5"/>
  <c r="AH1832" i="5"/>
  <c r="AJ1813" i="5"/>
  <c r="K1813" i="5" s="1"/>
  <c r="AH1699" i="5"/>
  <c r="AI1699" i="5"/>
  <c r="AG1716" i="5"/>
  <c r="AJ1647" i="5"/>
  <c r="K1647" i="5" s="1"/>
  <c r="AG1759" i="5"/>
  <c r="AG1704" i="5"/>
  <c r="AG1666" i="5"/>
  <c r="AG1722" i="5"/>
  <c r="AG1663" i="5"/>
  <c r="AI1652" i="5"/>
  <c r="AH1652" i="5"/>
  <c r="AH1669" i="5"/>
  <c r="AI1669" i="5"/>
  <c r="AH1675" i="5"/>
  <c r="AI1675" i="5"/>
  <c r="AG1766" i="5"/>
  <c r="AH1770" i="5"/>
  <c r="AI1770" i="5"/>
  <c r="AG1699" i="5"/>
  <c r="AG1658" i="5"/>
  <c r="AK1833" i="5"/>
  <c r="AJ1833" i="5"/>
  <c r="K1833" i="5" s="1"/>
  <c r="AG1655" i="5"/>
  <c r="AJ1733" i="5"/>
  <c r="K1733" i="5" s="1"/>
  <c r="AH1759" i="5"/>
  <c r="AI1759" i="5"/>
  <c r="AJ1679" i="5"/>
  <c r="K1679" i="5" s="1"/>
  <c r="AH1660" i="5"/>
  <c r="AI1660" i="5"/>
  <c r="AH1722" i="5"/>
  <c r="AI1722" i="5"/>
  <c r="AH1663" i="5"/>
  <c r="AI1663" i="5"/>
  <c r="AI1656" i="5"/>
  <c r="AH1656" i="5"/>
  <c r="AH1784" i="5"/>
  <c r="AI1784" i="5"/>
  <c r="AH1765" i="5"/>
  <c r="AI1765" i="5"/>
  <c r="AH1826" i="5"/>
  <c r="AI1826" i="5"/>
  <c r="AH1726" i="5"/>
  <c r="AI1726" i="5"/>
  <c r="AH1705" i="5"/>
  <c r="AI1705" i="5"/>
  <c r="AH1655" i="5"/>
  <c r="AI1655" i="5"/>
  <c r="AH1662" i="5"/>
  <c r="AI1662" i="5"/>
  <c r="AJ1736" i="5"/>
  <c r="K1736" i="5" s="1"/>
  <c r="AI1638" i="5"/>
  <c r="AH1638" i="5"/>
  <c r="AH1720" i="5"/>
  <c r="AI1720" i="5"/>
  <c r="AH1753" i="5"/>
  <c r="AI1753" i="5"/>
  <c r="AJ1753" i="5" s="1"/>
  <c r="AG1660" i="5"/>
  <c r="AG1656" i="5"/>
  <c r="AJ1734" i="5"/>
  <c r="K1734" i="5" s="1"/>
  <c r="AJ1685" i="5"/>
  <c r="K1685" i="5" s="1"/>
  <c r="AK1815" i="5" l="1"/>
  <c r="M1738" i="5"/>
  <c r="I1812" i="5"/>
  <c r="AJ1704" i="5"/>
  <c r="AK1812" i="5"/>
  <c r="I1641" i="5"/>
  <c r="AK1641" i="5"/>
  <c r="I1830" i="5"/>
  <c r="M1830" i="5" s="1"/>
  <c r="AJ1643" i="5"/>
  <c r="K1643" i="5" s="1"/>
  <c r="AJ1830" i="5"/>
  <c r="K1830" i="5" s="1"/>
  <c r="M1779" i="5"/>
  <c r="N1779" i="5" s="1"/>
  <c r="AJ1807" i="5"/>
  <c r="K1807" i="5" s="1"/>
  <c r="AK1758" i="5"/>
  <c r="AJ1758" i="5"/>
  <c r="K1758" i="5" s="1"/>
  <c r="AJ1823" i="5"/>
  <c r="K1823" i="5" s="1"/>
  <c r="I1679" i="5"/>
  <c r="M1679" i="5" s="1"/>
  <c r="M1780" i="5"/>
  <c r="M1785" i="5"/>
  <c r="I1799" i="5"/>
  <c r="AJ1742" i="5"/>
  <c r="K1742" i="5" s="1"/>
  <c r="I1686" i="5"/>
  <c r="M1754" i="5"/>
  <c r="L1754" i="5" s="1"/>
  <c r="AK1643" i="5"/>
  <c r="AJ1785" i="5"/>
  <c r="K1785" i="5" s="1"/>
  <c r="N1785" i="5" s="1"/>
  <c r="AJ1790" i="5"/>
  <c r="K1790" i="5" s="1"/>
  <c r="I1790" i="5"/>
  <c r="I1756" i="5"/>
  <c r="J1756" i="5" s="1"/>
  <c r="K1804" i="5"/>
  <c r="AJ1639" i="5"/>
  <c r="K1639" i="5" s="1"/>
  <c r="I1804" i="5"/>
  <c r="AK1804" i="5"/>
  <c r="I1639" i="5"/>
  <c r="J1639" i="5" s="1"/>
  <c r="AJ1651" i="5"/>
  <c r="K1651" i="5" s="1"/>
  <c r="AJ1732" i="5"/>
  <c r="K1732" i="5" s="1"/>
  <c r="AJ1740" i="5"/>
  <c r="K1740" i="5" s="1"/>
  <c r="AJ1762" i="5"/>
  <c r="K1762" i="5" s="1"/>
  <c r="I1689" i="5"/>
  <c r="J1689" i="5" s="1"/>
  <c r="M1696" i="5"/>
  <c r="N1696" i="5" s="1"/>
  <c r="AJ1689" i="5"/>
  <c r="K1689" i="5" s="1"/>
  <c r="AJ1803" i="5"/>
  <c r="K1803" i="5" s="1"/>
  <c r="M1771" i="5"/>
  <c r="AJ1705" i="5"/>
  <c r="AJ1739" i="5"/>
  <c r="AJ1686" i="5"/>
  <c r="K1686" i="5" s="1"/>
  <c r="AJ1792" i="5"/>
  <c r="I1742" i="5"/>
  <c r="J1742" i="5" s="1"/>
  <c r="AJ1684" i="5"/>
  <c r="K1684" i="5" s="1"/>
  <c r="AJ1773" i="5"/>
  <c r="K1773" i="5" s="1"/>
  <c r="AJ1747" i="5"/>
  <c r="K1747" i="5" s="1"/>
  <c r="AJ1752" i="5"/>
  <c r="K1752" i="5" s="1"/>
  <c r="AJ1714" i="5"/>
  <c r="K1714" i="5" s="1"/>
  <c r="I1752" i="5"/>
  <c r="J1752" i="5" s="1"/>
  <c r="AJ1756" i="5"/>
  <c r="K1756" i="5" s="1"/>
  <c r="AJ1829" i="5"/>
  <c r="K1829" i="5" s="1"/>
  <c r="AJ1805" i="5"/>
  <c r="K1805" i="5" s="1"/>
  <c r="AJ1795" i="5"/>
  <c r="K1795" i="5" s="1"/>
  <c r="AK1776" i="5"/>
  <c r="I1776" i="5"/>
  <c r="J1717" i="5"/>
  <c r="I1829" i="5"/>
  <c r="M1829" i="5" s="1"/>
  <c r="AK1785" i="5"/>
  <c r="AJ1799" i="5"/>
  <c r="K1799" i="5" s="1"/>
  <c r="AJ1766" i="5"/>
  <c r="K1766" i="5" s="1"/>
  <c r="AJ1781" i="5"/>
  <c r="K1781" i="5" s="1"/>
  <c r="AJ1776" i="5"/>
  <c r="K1776" i="5" s="1"/>
  <c r="AJ1809" i="5"/>
  <c r="K1809" i="5" s="1"/>
  <c r="K1673" i="5"/>
  <c r="I1673" i="5"/>
  <c r="J1673" i="5" s="1"/>
  <c r="AK1673" i="5"/>
  <c r="AK1762" i="5"/>
  <c r="I1762" i="5"/>
  <c r="AJ1699" i="5"/>
  <c r="K1699" i="5" s="1"/>
  <c r="AJ1800" i="5"/>
  <c r="K1800" i="5" s="1"/>
  <c r="AJ1701" i="5"/>
  <c r="K1701" i="5" s="1"/>
  <c r="AK1766" i="5"/>
  <c r="I1766" i="5"/>
  <c r="AJ1703" i="5"/>
  <c r="K1703" i="5" s="1"/>
  <c r="AK1774" i="5"/>
  <c r="I1774" i="5"/>
  <c r="AJ1774" i="5"/>
  <c r="K1774" i="5" s="1"/>
  <c r="AJ1718" i="5"/>
  <c r="K1718" i="5" s="1"/>
  <c r="AJ1667" i="5"/>
  <c r="K1667" i="5" s="1"/>
  <c r="AJ1675" i="5"/>
  <c r="K1675" i="5" s="1"/>
  <c r="AK1829" i="5"/>
  <c r="AK1750" i="5"/>
  <c r="I1750" i="5"/>
  <c r="AJ1750" i="5"/>
  <c r="K1750" i="5" s="1"/>
  <c r="AK1803" i="5"/>
  <c r="I1803" i="5"/>
  <c r="AK1729" i="5"/>
  <c r="I1729" i="5"/>
  <c r="AJ1707" i="5"/>
  <c r="K1707" i="5" s="1"/>
  <c r="AK1748" i="5"/>
  <c r="I1748" i="5"/>
  <c r="AJ1748" i="5"/>
  <c r="K1748" i="5" s="1"/>
  <c r="AK1809" i="5"/>
  <c r="I1809" i="5"/>
  <c r="AJ1730" i="5"/>
  <c r="K1730" i="5" s="1"/>
  <c r="AJ1697" i="5"/>
  <c r="K1697" i="5" s="1"/>
  <c r="AJ1678" i="5"/>
  <c r="K1678" i="5" s="1"/>
  <c r="AJ1793" i="5"/>
  <c r="K1793" i="5" s="1"/>
  <c r="AJ1735" i="5"/>
  <c r="K1735" i="5" s="1"/>
  <c r="I1723" i="5"/>
  <c r="AK1723" i="5"/>
  <c r="AJ1723" i="5"/>
  <c r="K1723" i="5" s="1"/>
  <c r="AJ1755" i="5"/>
  <c r="K1755" i="5" s="1"/>
  <c r="M1757" i="5"/>
  <c r="J1757" i="5"/>
  <c r="AJ1729" i="5"/>
  <c r="K1729" i="5" s="1"/>
  <c r="AK1781" i="5"/>
  <c r="I1781" i="5"/>
  <c r="AK1659" i="5"/>
  <c r="I1659" i="5"/>
  <c r="J1657" i="5"/>
  <c r="M1657" i="5"/>
  <c r="AK1775" i="5"/>
  <c r="I1775" i="5"/>
  <c r="AK1801" i="5"/>
  <c r="I1801" i="5"/>
  <c r="J1642" i="5"/>
  <c r="M1642" i="5"/>
  <c r="M1818" i="5"/>
  <c r="J1818" i="5"/>
  <c r="AK1711" i="5"/>
  <c r="I1711" i="5"/>
  <c r="M1816" i="5"/>
  <c r="J1816" i="5"/>
  <c r="J1641" i="5"/>
  <c r="M1641" i="5"/>
  <c r="J1680" i="5"/>
  <c r="M1680" i="5"/>
  <c r="J1736" i="5"/>
  <c r="M1736" i="5"/>
  <c r="M1777" i="5"/>
  <c r="J1777" i="5"/>
  <c r="AK1824" i="5"/>
  <c r="I1824" i="5"/>
  <c r="AK1691" i="5"/>
  <c r="I1691" i="5"/>
  <c r="AK1648" i="5"/>
  <c r="I1648" i="5"/>
  <c r="J1813" i="5"/>
  <c r="M1813" i="5"/>
  <c r="J1788" i="5"/>
  <c r="M1788" i="5"/>
  <c r="M1820" i="5"/>
  <c r="J1820" i="5"/>
  <c r="J1681" i="5"/>
  <c r="M1681" i="5"/>
  <c r="L1681" i="5" s="1"/>
  <c r="AK1675" i="5"/>
  <c r="I1675" i="5"/>
  <c r="AK1667" i="5"/>
  <c r="I1667" i="5"/>
  <c r="J1823" i="5"/>
  <c r="M1823" i="5"/>
  <c r="AK1666" i="5"/>
  <c r="I1666" i="5"/>
  <c r="AK1768" i="5"/>
  <c r="I1768" i="5"/>
  <c r="AK1677" i="5"/>
  <c r="I1677" i="5"/>
  <c r="AK1714" i="5"/>
  <c r="I1714" i="5"/>
  <c r="AK1670" i="5"/>
  <c r="I1670" i="5"/>
  <c r="AK1798" i="5"/>
  <c r="I1798" i="5"/>
  <c r="M1814" i="5"/>
  <c r="J1814" i="5"/>
  <c r="J1733" i="5"/>
  <c r="M1733" i="5"/>
  <c r="AK1740" i="5"/>
  <c r="I1740" i="5"/>
  <c r="AK1721" i="5"/>
  <c r="I1721" i="5"/>
  <c r="L1787" i="5"/>
  <c r="N1787" i="5"/>
  <c r="J1644" i="5"/>
  <c r="M1644" i="5"/>
  <c r="AK1770" i="5"/>
  <c r="I1770" i="5"/>
  <c r="AK1719" i="5"/>
  <c r="I1719" i="5"/>
  <c r="AJ1719" i="5"/>
  <c r="K1719" i="5" s="1"/>
  <c r="J1647" i="5"/>
  <c r="M1647" i="5"/>
  <c r="J1698" i="5"/>
  <c r="M1698" i="5"/>
  <c r="AK1800" i="5"/>
  <c r="I1800" i="5"/>
  <c r="AK1683" i="5"/>
  <c r="I1683" i="5"/>
  <c r="AJ1775" i="5"/>
  <c r="K1775" i="5" s="1"/>
  <c r="J1831" i="5"/>
  <c r="M1831" i="5"/>
  <c r="AK1720" i="5"/>
  <c r="I1720" i="5"/>
  <c r="AK1755" i="5"/>
  <c r="I1755" i="5"/>
  <c r="J1687" i="5"/>
  <c r="M1687" i="5"/>
  <c r="J1825" i="5"/>
  <c r="M1825" i="5"/>
  <c r="AJ1741" i="5"/>
  <c r="K1741" i="5" s="1"/>
  <c r="M1812" i="5"/>
  <c r="J1812" i="5"/>
  <c r="N1780" i="5"/>
  <c r="L1780" i="5"/>
  <c r="J1694" i="5"/>
  <c r="M1694" i="5"/>
  <c r="J1772" i="5"/>
  <c r="M1772" i="5"/>
  <c r="AK1795" i="5"/>
  <c r="I1795" i="5"/>
  <c r="AK1747" i="5"/>
  <c r="I1747" i="5"/>
  <c r="AJ1660" i="5"/>
  <c r="K1660" i="5" s="1"/>
  <c r="AK1763" i="5"/>
  <c r="I1763" i="5"/>
  <c r="AK1832" i="5"/>
  <c r="I1832" i="5"/>
  <c r="AK1650" i="5"/>
  <c r="I1650" i="5"/>
  <c r="AK1805" i="5"/>
  <c r="I1805" i="5"/>
  <c r="AK1704" i="5"/>
  <c r="I1704" i="5"/>
  <c r="K1704" i="5"/>
  <c r="AK1701" i="5"/>
  <c r="I1701" i="5"/>
  <c r="AK1735" i="5"/>
  <c r="I1735" i="5"/>
  <c r="J1794" i="5"/>
  <c r="M1794" i="5"/>
  <c r="L1709" i="5"/>
  <c r="N1709" i="5"/>
  <c r="J1819" i="5"/>
  <c r="M1819" i="5"/>
  <c r="L1761" i="5"/>
  <c r="N1761" i="5"/>
  <c r="M1810" i="5"/>
  <c r="J1810" i="5"/>
  <c r="J1821" i="5"/>
  <c r="M1821" i="5"/>
  <c r="J1643" i="5"/>
  <c r="M1643" i="5"/>
  <c r="J1830" i="5"/>
  <c r="AK1727" i="5"/>
  <c r="I1727" i="5"/>
  <c r="L1738" i="5"/>
  <c r="N1738" i="5"/>
  <c r="J1833" i="5"/>
  <c r="M1833" i="5"/>
  <c r="AK1710" i="5"/>
  <c r="I1710" i="5"/>
  <c r="K1710" i="5"/>
  <c r="AK1760" i="5"/>
  <c r="I1760" i="5"/>
  <c r="AJ1801" i="5"/>
  <c r="K1801" i="5" s="1"/>
  <c r="AK1726" i="5"/>
  <c r="I1726" i="5"/>
  <c r="AK1724" i="5"/>
  <c r="I1724" i="5"/>
  <c r="AK1797" i="5"/>
  <c r="I1797" i="5"/>
  <c r="AK1656" i="5"/>
  <c r="I1656" i="5"/>
  <c r="AJ1655" i="5"/>
  <c r="K1655" i="5" s="1"/>
  <c r="AK1649" i="5"/>
  <c r="I1649" i="5"/>
  <c r="AK1672" i="5"/>
  <c r="I1672" i="5"/>
  <c r="AK1664" i="5"/>
  <c r="I1664" i="5"/>
  <c r="AK1697" i="5"/>
  <c r="I1697" i="5"/>
  <c r="N1782" i="5"/>
  <c r="L1782" i="5"/>
  <c r="J1685" i="5"/>
  <c r="M1685" i="5"/>
  <c r="M1769" i="5"/>
  <c r="J1769" i="5"/>
  <c r="AK1715" i="5"/>
  <c r="I1715" i="5"/>
  <c r="J1640" i="5"/>
  <c r="M1640" i="5"/>
  <c r="L1744" i="5"/>
  <c r="N1744" i="5"/>
  <c r="N1802" i="5"/>
  <c r="AK1764" i="5"/>
  <c r="I1764" i="5"/>
  <c r="AK1784" i="5"/>
  <c r="I1784" i="5"/>
  <c r="AK1712" i="5"/>
  <c r="I1712" i="5"/>
  <c r="J1827" i="5"/>
  <c r="M1827" i="5"/>
  <c r="J1661" i="5"/>
  <c r="M1661" i="5"/>
  <c r="AJ1759" i="5"/>
  <c r="K1759" i="5" s="1"/>
  <c r="AK1707" i="5"/>
  <c r="I1707" i="5"/>
  <c r="AK1674" i="5"/>
  <c r="I1674" i="5"/>
  <c r="AJ1712" i="5"/>
  <c r="K1712" i="5" s="1"/>
  <c r="AK1778" i="5"/>
  <c r="I1778" i="5"/>
  <c r="AK1732" i="5"/>
  <c r="I1732" i="5"/>
  <c r="N1717" i="5"/>
  <c r="L1717" i="5"/>
  <c r="J1758" i="5"/>
  <c r="M1758" i="5"/>
  <c r="L1700" i="5"/>
  <c r="N1700" i="5"/>
  <c r="AK1751" i="5"/>
  <c r="I1751" i="5"/>
  <c r="J1734" i="5"/>
  <c r="M1734" i="5"/>
  <c r="L1745" i="5"/>
  <c r="N1745" i="5"/>
  <c r="AJ1711" i="5"/>
  <c r="K1711" i="5" s="1"/>
  <c r="M1807" i="5"/>
  <c r="J1807" i="5"/>
  <c r="AJ1824" i="5"/>
  <c r="K1824" i="5" s="1"/>
  <c r="AJ1727" i="5"/>
  <c r="K1727" i="5" s="1"/>
  <c r="AK1660" i="5"/>
  <c r="I1660" i="5"/>
  <c r="AK1702" i="5"/>
  <c r="I1702" i="5"/>
  <c r="AK1728" i="5"/>
  <c r="I1728" i="5"/>
  <c r="AK1716" i="5"/>
  <c r="I1716" i="5"/>
  <c r="AK1746" i="5"/>
  <c r="I1746" i="5"/>
  <c r="K1746" i="5"/>
  <c r="AK1651" i="5"/>
  <c r="I1651" i="5"/>
  <c r="AK1692" i="5"/>
  <c r="I1692" i="5"/>
  <c r="AK1638" i="5"/>
  <c r="I1638" i="5"/>
  <c r="AK1652" i="5"/>
  <c r="I1652" i="5"/>
  <c r="AK1658" i="5"/>
  <c r="I1658" i="5"/>
  <c r="AK1684" i="5"/>
  <c r="I1684" i="5"/>
  <c r="AK1743" i="5"/>
  <c r="I1743" i="5"/>
  <c r="AK1749" i="5"/>
  <c r="I1749" i="5"/>
  <c r="AK1792" i="5"/>
  <c r="I1792" i="5"/>
  <c r="K1792" i="5"/>
  <c r="AK1737" i="5"/>
  <c r="I1737" i="5"/>
  <c r="AJ1702" i="5"/>
  <c r="K1702" i="5" s="1"/>
  <c r="AJ1778" i="5"/>
  <c r="K1778" i="5" s="1"/>
  <c r="J1708" i="5"/>
  <c r="M1708" i="5"/>
  <c r="M1783" i="5"/>
  <c r="J1783" i="5"/>
  <c r="N1731" i="5"/>
  <c r="L1731" i="5"/>
  <c r="J1676" i="5"/>
  <c r="M1676" i="5"/>
  <c r="J1646" i="5"/>
  <c r="M1646" i="5"/>
  <c r="AK1796" i="5"/>
  <c r="K1796" i="5"/>
  <c r="I1796" i="5"/>
  <c r="L1665" i="5"/>
  <c r="N1665" i="5"/>
  <c r="J1686" i="5"/>
  <c r="M1686" i="5"/>
  <c r="AK1725" i="5"/>
  <c r="I1725" i="5"/>
  <c r="K1725" i="5"/>
  <c r="J1682" i="5"/>
  <c r="M1682" i="5"/>
  <c r="M1828" i="5"/>
  <c r="J1828" i="5"/>
  <c r="J1786" i="5"/>
  <c r="M1786" i="5"/>
  <c r="AK1806" i="5"/>
  <c r="I1806" i="5"/>
  <c r="AJ1798" i="5"/>
  <c r="K1798" i="5" s="1"/>
  <c r="AK1753" i="5"/>
  <c r="K1753" i="5"/>
  <c r="I1753" i="5"/>
  <c r="L1785" i="5"/>
  <c r="AK1705" i="5"/>
  <c r="I1705" i="5"/>
  <c r="K1705" i="5"/>
  <c r="AK1741" i="5"/>
  <c r="I1741" i="5"/>
  <c r="J1690" i="5"/>
  <c r="M1690" i="5"/>
  <c r="AK1759" i="5"/>
  <c r="I1759" i="5"/>
  <c r="AK1669" i="5"/>
  <c r="I1669" i="5"/>
  <c r="AK1678" i="5"/>
  <c r="I1678" i="5"/>
  <c r="AK1663" i="5"/>
  <c r="I1663" i="5"/>
  <c r="AK1703" i="5"/>
  <c r="I1703" i="5"/>
  <c r="AJ1768" i="5"/>
  <c r="K1768" i="5" s="1"/>
  <c r="AK1662" i="5"/>
  <c r="I1662" i="5"/>
  <c r="AK1722" i="5"/>
  <c r="I1722" i="5"/>
  <c r="AJ1658" i="5"/>
  <c r="K1658" i="5" s="1"/>
  <c r="AJ1692" i="5"/>
  <c r="K1692" i="5" s="1"/>
  <c r="AK1808" i="5"/>
  <c r="I1808" i="5"/>
  <c r="AJ1648" i="5"/>
  <c r="K1648" i="5" s="1"/>
  <c r="M1811" i="5"/>
  <c r="J1811" i="5"/>
  <c r="J1706" i="5"/>
  <c r="M1706" i="5"/>
  <c r="AJ1751" i="5"/>
  <c r="K1751" i="5" s="1"/>
  <c r="AK1695" i="5"/>
  <c r="I1695" i="5"/>
  <c r="J1679" i="5"/>
  <c r="M1799" i="5"/>
  <c r="J1799" i="5"/>
  <c r="AK1655" i="5"/>
  <c r="I1655" i="5"/>
  <c r="AK1789" i="5"/>
  <c r="I1789" i="5"/>
  <c r="J1815" i="5"/>
  <c r="M1815" i="5"/>
  <c r="J1804" i="5"/>
  <c r="M1804" i="5"/>
  <c r="N1771" i="5"/>
  <c r="L1771" i="5"/>
  <c r="AK1688" i="5"/>
  <c r="I1688" i="5"/>
  <c r="AK1654" i="5"/>
  <c r="I1654" i="5"/>
  <c r="AK1826" i="5"/>
  <c r="I1826" i="5"/>
  <c r="AK1765" i="5"/>
  <c r="I1765" i="5"/>
  <c r="AK1699" i="5"/>
  <c r="I1699" i="5"/>
  <c r="AK1718" i="5"/>
  <c r="I1718" i="5"/>
  <c r="AK1671" i="5"/>
  <c r="I1671" i="5"/>
  <c r="K1671" i="5"/>
  <c r="AJ1724" i="5"/>
  <c r="K1724" i="5" s="1"/>
  <c r="AK1730" i="5"/>
  <c r="I1730" i="5"/>
  <c r="AK1668" i="5"/>
  <c r="I1668" i="5"/>
  <c r="AJ1654" i="5"/>
  <c r="K1654" i="5" s="1"/>
  <c r="AJ1664" i="5"/>
  <c r="K1664" i="5" s="1"/>
  <c r="AK1767" i="5"/>
  <c r="I1767" i="5"/>
  <c r="AK1739" i="5"/>
  <c r="I1739" i="5"/>
  <c r="K1739" i="5"/>
  <c r="AK1773" i="5"/>
  <c r="I1773" i="5"/>
  <c r="M1791" i="5"/>
  <c r="L1791" i="5" s="1"/>
  <c r="J1791" i="5"/>
  <c r="J1817" i="5"/>
  <c r="M1817" i="5"/>
  <c r="AK1713" i="5"/>
  <c r="I1713" i="5"/>
  <c r="K1713" i="5"/>
  <c r="J1645" i="5"/>
  <c r="M1645" i="5"/>
  <c r="AK1793" i="5"/>
  <c r="I1793" i="5"/>
  <c r="AJ1721" i="5"/>
  <c r="K1721" i="5" s="1"/>
  <c r="M1822" i="5"/>
  <c r="J1822" i="5"/>
  <c r="J1693" i="5"/>
  <c r="M1693" i="5"/>
  <c r="AJ1715" i="5"/>
  <c r="K1715" i="5" s="1"/>
  <c r="L1653" i="5"/>
  <c r="N1653" i="5"/>
  <c r="AJ1806" i="5"/>
  <c r="K1806" i="5" s="1"/>
  <c r="AJ1763" i="5"/>
  <c r="K1763" i="5" s="1"/>
  <c r="AJ1726" i="5"/>
  <c r="K1726" i="5" s="1"/>
  <c r="AJ1760" i="5"/>
  <c r="K1760" i="5" s="1"/>
  <c r="AJ1674" i="5"/>
  <c r="K1674" i="5" s="1"/>
  <c r="AJ1659" i="5"/>
  <c r="K1659" i="5" s="1"/>
  <c r="AJ1767" i="5"/>
  <c r="K1767" i="5" s="1"/>
  <c r="AJ1784" i="5"/>
  <c r="K1784" i="5" s="1"/>
  <c r="AJ1683" i="5"/>
  <c r="K1683" i="5" s="1"/>
  <c r="AJ1728" i="5"/>
  <c r="K1728" i="5" s="1"/>
  <c r="AJ1638" i="5"/>
  <c r="K1638" i="5" s="1"/>
  <c r="AJ1716" i="5"/>
  <c r="K1716" i="5" s="1"/>
  <c r="AJ1826" i="5"/>
  <c r="K1826" i="5" s="1"/>
  <c r="AJ1656" i="5"/>
  <c r="K1656" i="5" s="1"/>
  <c r="AJ1688" i="5"/>
  <c r="K1688" i="5" s="1"/>
  <c r="AJ1670" i="5"/>
  <c r="K1670" i="5" s="1"/>
  <c r="AJ1749" i="5"/>
  <c r="K1749" i="5" s="1"/>
  <c r="AJ1662" i="5"/>
  <c r="K1662" i="5" s="1"/>
  <c r="AJ1663" i="5"/>
  <c r="K1663" i="5" s="1"/>
  <c r="AJ1808" i="5"/>
  <c r="K1808" i="5" s="1"/>
  <c r="AJ1677" i="5"/>
  <c r="K1677" i="5" s="1"/>
  <c r="AJ1722" i="5"/>
  <c r="K1722" i="5" s="1"/>
  <c r="AJ1720" i="5"/>
  <c r="K1720" i="5" s="1"/>
  <c r="AJ1695" i="5"/>
  <c r="K1695" i="5" s="1"/>
  <c r="AJ1797" i="5"/>
  <c r="K1797" i="5" s="1"/>
  <c r="AJ1669" i="5"/>
  <c r="K1669" i="5" s="1"/>
  <c r="AJ1832" i="5"/>
  <c r="K1832" i="5" s="1"/>
  <c r="AJ1770" i="5"/>
  <c r="K1770" i="5" s="1"/>
  <c r="AJ1672" i="5"/>
  <c r="K1672" i="5" s="1"/>
  <c r="AJ1691" i="5"/>
  <c r="K1691" i="5" s="1"/>
  <c r="AJ1649" i="5"/>
  <c r="K1649" i="5" s="1"/>
  <c r="AJ1764" i="5"/>
  <c r="K1764" i="5" s="1"/>
  <c r="AJ1765" i="5"/>
  <c r="K1765" i="5" s="1"/>
  <c r="AJ1652" i="5"/>
  <c r="K1652" i="5" s="1"/>
  <c r="AJ1666" i="5"/>
  <c r="K1666" i="5" s="1"/>
  <c r="AJ1737" i="5"/>
  <c r="K1737" i="5" s="1"/>
  <c r="AJ1743" i="5"/>
  <c r="K1743" i="5" s="1"/>
  <c r="AJ1789" i="5"/>
  <c r="K1789" i="5" s="1"/>
  <c r="AJ1668" i="5"/>
  <c r="K1668" i="5" s="1"/>
  <c r="AJ1650" i="5"/>
  <c r="K1650" i="5" s="1"/>
  <c r="L1779" i="5" l="1"/>
  <c r="M1756" i="5"/>
  <c r="M1742" i="5"/>
  <c r="N1754" i="5"/>
  <c r="N1681" i="5"/>
  <c r="M1752" i="5"/>
  <c r="M1790" i="5"/>
  <c r="J1790" i="5"/>
  <c r="M1639" i="5"/>
  <c r="L1639" i="5" s="1"/>
  <c r="L1696" i="5"/>
  <c r="M1689" i="5"/>
  <c r="N1689" i="5" s="1"/>
  <c r="M1673" i="5"/>
  <c r="L1673" i="5" s="1"/>
  <c r="J1829" i="5"/>
  <c r="M1776" i="5"/>
  <c r="J1776" i="5"/>
  <c r="J1766" i="5"/>
  <c r="M1766" i="5"/>
  <c r="J1762" i="5"/>
  <c r="M1762" i="5"/>
  <c r="J1750" i="5"/>
  <c r="M1750" i="5"/>
  <c r="M1803" i="5"/>
  <c r="J1803" i="5"/>
  <c r="J1774" i="5"/>
  <c r="M1774" i="5"/>
  <c r="J1781" i="5"/>
  <c r="M1781" i="5"/>
  <c r="M1809" i="5"/>
  <c r="J1809" i="5"/>
  <c r="N1757" i="5"/>
  <c r="L1757" i="5"/>
  <c r="J1748" i="5"/>
  <c r="M1748" i="5"/>
  <c r="J1723" i="5"/>
  <c r="M1723" i="5"/>
  <c r="M1729" i="5"/>
  <c r="J1729" i="5"/>
  <c r="J1702" i="5"/>
  <c r="M1702" i="5"/>
  <c r="J1664" i="5"/>
  <c r="M1664" i="5"/>
  <c r="J1735" i="5"/>
  <c r="M1735" i="5"/>
  <c r="L1813" i="5"/>
  <c r="N1813" i="5"/>
  <c r="L1706" i="5"/>
  <c r="N1706" i="5"/>
  <c r="J1655" i="5"/>
  <c r="M1655" i="5"/>
  <c r="J1652" i="5"/>
  <c r="M1652" i="5"/>
  <c r="J1793" i="5"/>
  <c r="M1793" i="5"/>
  <c r="L1682" i="5"/>
  <c r="N1682" i="5"/>
  <c r="L1708" i="5"/>
  <c r="N1708" i="5"/>
  <c r="J1747" i="5"/>
  <c r="M1747" i="5"/>
  <c r="J1660" i="5"/>
  <c r="M1660" i="5"/>
  <c r="J1751" i="5"/>
  <c r="M1751" i="5"/>
  <c r="J1778" i="5"/>
  <c r="M1778" i="5"/>
  <c r="L1827" i="5"/>
  <c r="N1827" i="5"/>
  <c r="L1769" i="5"/>
  <c r="N1769" i="5"/>
  <c r="J1672" i="5"/>
  <c r="M1672" i="5"/>
  <c r="L1643" i="5"/>
  <c r="N1643" i="5"/>
  <c r="N1756" i="5"/>
  <c r="L1756" i="5"/>
  <c r="M1701" i="5"/>
  <c r="J1701" i="5"/>
  <c r="M1832" i="5"/>
  <c r="J1832" i="5"/>
  <c r="L1647" i="5"/>
  <c r="N1647" i="5"/>
  <c r="L1814" i="5"/>
  <c r="N1814" i="5"/>
  <c r="J1675" i="5"/>
  <c r="M1675" i="5"/>
  <c r="J1648" i="5"/>
  <c r="M1648" i="5"/>
  <c r="J1775" i="5"/>
  <c r="M1775" i="5"/>
  <c r="N1734" i="5"/>
  <c r="L1734" i="5"/>
  <c r="L1830" i="5"/>
  <c r="N1830" i="5"/>
  <c r="J1796" i="5"/>
  <c r="M1796" i="5"/>
  <c r="M1797" i="5"/>
  <c r="J1797" i="5"/>
  <c r="L1698" i="5"/>
  <c r="N1698" i="5"/>
  <c r="J1688" i="5"/>
  <c r="M1688" i="5"/>
  <c r="J1663" i="5"/>
  <c r="M1663" i="5"/>
  <c r="J1710" i="5"/>
  <c r="M1710" i="5"/>
  <c r="N1812" i="5"/>
  <c r="L1812" i="5"/>
  <c r="L1831" i="5"/>
  <c r="N1831" i="5"/>
  <c r="J1677" i="5"/>
  <c r="M1677" i="5"/>
  <c r="L1677" i="5" s="1"/>
  <c r="L1736" i="5"/>
  <c r="N1736" i="5"/>
  <c r="L1645" i="5"/>
  <c r="N1645" i="5"/>
  <c r="J1730" i="5"/>
  <c r="M1730" i="5"/>
  <c r="J1765" i="5"/>
  <c r="M1765" i="5"/>
  <c r="L1811" i="5"/>
  <c r="N1811" i="5"/>
  <c r="J1722" i="5"/>
  <c r="M1722" i="5"/>
  <c r="M1741" i="5"/>
  <c r="J1741" i="5"/>
  <c r="J1806" i="5"/>
  <c r="M1806" i="5"/>
  <c r="L1742" i="5"/>
  <c r="N1742" i="5"/>
  <c r="L1646" i="5"/>
  <c r="N1646" i="5"/>
  <c r="J1743" i="5"/>
  <c r="M1743" i="5"/>
  <c r="J1638" i="5"/>
  <c r="M1638" i="5"/>
  <c r="J1716" i="5"/>
  <c r="M1716" i="5"/>
  <c r="J1764" i="5"/>
  <c r="M1764" i="5"/>
  <c r="L1685" i="5"/>
  <c r="N1685" i="5"/>
  <c r="J1724" i="5"/>
  <c r="M1724" i="5"/>
  <c r="L1833" i="5"/>
  <c r="N1833" i="5"/>
  <c r="L1825" i="5"/>
  <c r="N1825" i="5"/>
  <c r="N1680" i="5"/>
  <c r="L1680" i="5"/>
  <c r="M1711" i="5"/>
  <c r="J1711" i="5"/>
  <c r="J1732" i="5"/>
  <c r="M1732" i="5"/>
  <c r="J1699" i="5"/>
  <c r="M1699" i="5"/>
  <c r="N1783" i="5"/>
  <c r="L1783" i="5"/>
  <c r="J1667" i="5"/>
  <c r="M1667" i="5"/>
  <c r="J1739" i="5"/>
  <c r="M1739" i="5"/>
  <c r="L1819" i="5"/>
  <c r="N1819" i="5"/>
  <c r="M1795" i="5"/>
  <c r="J1795" i="5"/>
  <c r="J1721" i="5"/>
  <c r="M1721" i="5"/>
  <c r="J1798" i="5"/>
  <c r="M1798" i="5"/>
  <c r="J1768" i="5"/>
  <c r="M1768" i="5"/>
  <c r="L1657" i="5"/>
  <c r="N1657" i="5"/>
  <c r="L1828" i="5"/>
  <c r="N1828" i="5"/>
  <c r="J1678" i="5"/>
  <c r="M1678" i="5"/>
  <c r="L1804" i="5"/>
  <c r="N1804" i="5"/>
  <c r="N1799" i="5"/>
  <c r="L1799" i="5"/>
  <c r="J1662" i="5"/>
  <c r="M1662" i="5"/>
  <c r="N1786" i="5"/>
  <c r="L1786" i="5"/>
  <c r="J1712" i="5"/>
  <c r="M1712" i="5"/>
  <c r="J1649" i="5"/>
  <c r="M1649" i="5"/>
  <c r="J1704" i="5"/>
  <c r="M1704" i="5"/>
  <c r="J1763" i="5"/>
  <c r="M1763" i="5"/>
  <c r="L1687" i="5"/>
  <c r="N1687" i="5"/>
  <c r="J1683" i="5"/>
  <c r="M1683" i="5"/>
  <c r="J1691" i="5"/>
  <c r="M1691" i="5"/>
  <c r="M1749" i="5"/>
  <c r="J1749" i="5"/>
  <c r="M1725" i="5"/>
  <c r="J1725" i="5"/>
  <c r="J1728" i="5"/>
  <c r="M1728" i="5"/>
  <c r="L1772" i="5"/>
  <c r="N1772" i="5"/>
  <c r="L1693" i="5"/>
  <c r="N1693" i="5"/>
  <c r="L1815" i="5"/>
  <c r="N1815" i="5"/>
  <c r="J1669" i="5"/>
  <c r="M1669" i="5"/>
  <c r="L1676" i="5"/>
  <c r="N1676" i="5"/>
  <c r="L1807" i="5"/>
  <c r="N1807" i="5"/>
  <c r="J1740" i="5"/>
  <c r="M1740" i="5"/>
  <c r="J1670" i="5"/>
  <c r="M1670" i="5"/>
  <c r="L1641" i="5"/>
  <c r="N1641" i="5"/>
  <c r="L1818" i="5"/>
  <c r="N1818" i="5"/>
  <c r="J1659" i="5"/>
  <c r="M1659" i="5"/>
  <c r="J1650" i="5"/>
  <c r="M1650" i="5"/>
  <c r="J1801" i="5"/>
  <c r="M1801" i="5"/>
  <c r="J1668" i="5"/>
  <c r="M1668" i="5"/>
  <c r="L1661" i="5"/>
  <c r="N1661" i="5"/>
  <c r="J1773" i="5"/>
  <c r="M1773" i="5"/>
  <c r="J1705" i="5"/>
  <c r="M1705" i="5"/>
  <c r="J1692" i="5"/>
  <c r="M1692" i="5"/>
  <c r="N1758" i="5"/>
  <c r="L1758" i="5"/>
  <c r="J1726" i="5"/>
  <c r="M1726" i="5"/>
  <c r="J1719" i="5"/>
  <c r="M1719" i="5"/>
  <c r="J1666" i="5"/>
  <c r="M1666" i="5"/>
  <c r="J1767" i="5"/>
  <c r="M1767" i="5"/>
  <c r="M1826" i="5"/>
  <c r="J1826" i="5"/>
  <c r="L1817" i="5"/>
  <c r="N1817" i="5"/>
  <c r="J1695" i="5"/>
  <c r="M1695" i="5"/>
  <c r="N1686" i="5"/>
  <c r="L1686" i="5"/>
  <c r="J1658" i="5"/>
  <c r="M1658" i="5"/>
  <c r="J1784" i="5"/>
  <c r="M1784" i="5"/>
  <c r="L1640" i="5"/>
  <c r="N1640" i="5"/>
  <c r="J1697" i="5"/>
  <c r="M1697" i="5"/>
  <c r="J1727" i="5"/>
  <c r="M1727" i="5"/>
  <c r="L1794" i="5"/>
  <c r="N1794" i="5"/>
  <c r="J1805" i="5"/>
  <c r="M1805" i="5"/>
  <c r="L1694" i="5"/>
  <c r="N1694" i="5"/>
  <c r="J1755" i="5"/>
  <c r="M1755" i="5"/>
  <c r="J1800" i="5"/>
  <c r="M1800" i="5"/>
  <c r="L1820" i="5"/>
  <c r="N1820" i="5"/>
  <c r="M1824" i="5"/>
  <c r="J1824" i="5"/>
  <c r="L1642" i="5"/>
  <c r="N1642" i="5"/>
  <c r="L1644" i="5"/>
  <c r="N1644" i="5"/>
  <c r="L1679" i="5"/>
  <c r="N1679" i="5"/>
  <c r="J1671" i="5"/>
  <c r="M1671" i="5"/>
  <c r="J1792" i="5"/>
  <c r="M1792" i="5"/>
  <c r="J1651" i="5"/>
  <c r="M1651" i="5"/>
  <c r="M1707" i="5"/>
  <c r="J1707" i="5"/>
  <c r="J1656" i="5"/>
  <c r="M1656" i="5"/>
  <c r="L1810" i="5"/>
  <c r="N1810" i="5"/>
  <c r="J1770" i="5"/>
  <c r="M1770" i="5"/>
  <c r="L1733" i="5"/>
  <c r="N1733" i="5"/>
  <c r="L1823" i="5"/>
  <c r="N1823" i="5"/>
  <c r="N1788" i="5"/>
  <c r="L1788" i="5"/>
  <c r="L1829" i="5"/>
  <c r="N1829" i="5"/>
  <c r="J1715" i="5"/>
  <c r="M1715" i="5"/>
  <c r="L1777" i="5"/>
  <c r="N1777" i="5"/>
  <c r="L1690" i="5"/>
  <c r="N1690" i="5"/>
  <c r="J1746" i="5"/>
  <c r="M1746" i="5"/>
  <c r="L1752" i="5"/>
  <c r="N1752" i="5"/>
  <c r="N1791" i="5"/>
  <c r="J1713" i="5"/>
  <c r="M1713" i="5"/>
  <c r="M1737" i="5"/>
  <c r="J1737" i="5"/>
  <c r="J1684" i="5"/>
  <c r="M1684" i="5"/>
  <c r="J1674" i="5"/>
  <c r="M1674" i="5"/>
  <c r="L1821" i="5"/>
  <c r="N1821" i="5"/>
  <c r="L1822" i="5"/>
  <c r="N1822" i="5"/>
  <c r="J1718" i="5"/>
  <c r="M1718" i="5"/>
  <c r="J1654" i="5"/>
  <c r="M1654" i="5"/>
  <c r="J1789" i="5"/>
  <c r="M1789" i="5"/>
  <c r="M1808" i="5"/>
  <c r="J1808" i="5"/>
  <c r="J1703" i="5"/>
  <c r="M1703" i="5"/>
  <c r="J1759" i="5"/>
  <c r="M1759" i="5"/>
  <c r="M1753" i="5"/>
  <c r="J1753" i="5"/>
  <c r="J1760" i="5"/>
  <c r="M1760" i="5"/>
  <c r="J1720" i="5"/>
  <c r="M1720" i="5"/>
  <c r="J1714" i="5"/>
  <c r="M1714" i="5"/>
  <c r="N1816" i="5"/>
  <c r="L1816" i="5"/>
  <c r="W1834" i="5"/>
  <c r="X1834" i="5" s="1"/>
  <c r="AB1834" i="5" s="1"/>
  <c r="AC1834" i="5"/>
  <c r="AD1834" i="5"/>
  <c r="AM1834" i="5"/>
  <c r="AN1834" i="5"/>
  <c r="AO1834" i="5"/>
  <c r="W1835" i="5"/>
  <c r="X1835" i="5" s="1"/>
  <c r="AB1835" i="5" s="1"/>
  <c r="AC1835" i="5"/>
  <c r="AD1835" i="5"/>
  <c r="AM1835" i="5"/>
  <c r="AN1835" i="5"/>
  <c r="AO1835" i="5"/>
  <c r="W1836" i="5"/>
  <c r="X1836" i="5" s="1"/>
  <c r="AB1836" i="5" s="1"/>
  <c r="AC1836" i="5"/>
  <c r="AD1836" i="5"/>
  <c r="AM1836" i="5"/>
  <c r="AN1836" i="5"/>
  <c r="AO1836" i="5"/>
  <c r="W1837" i="5"/>
  <c r="AA1837" i="5" s="1"/>
  <c r="AC1837" i="5"/>
  <c r="AD1837" i="5"/>
  <c r="AM1837" i="5"/>
  <c r="AN1837" i="5"/>
  <c r="AO1837" i="5"/>
  <c r="W1838" i="5"/>
  <c r="X1838" i="5" s="1"/>
  <c r="AC1838" i="5"/>
  <c r="AD1838" i="5"/>
  <c r="AM1838" i="5"/>
  <c r="AN1838" i="5"/>
  <c r="AO1838" i="5"/>
  <c r="W1839" i="5"/>
  <c r="AC1839" i="5"/>
  <c r="AD1839" i="5"/>
  <c r="AM1839" i="5"/>
  <c r="AN1839" i="5"/>
  <c r="AO1839" i="5"/>
  <c r="W1840" i="5"/>
  <c r="X1840" i="5" s="1"/>
  <c r="AB1840" i="5" s="1"/>
  <c r="AC1840" i="5"/>
  <c r="AD1840" i="5"/>
  <c r="AM1840" i="5"/>
  <c r="AN1840" i="5"/>
  <c r="AO1840" i="5"/>
  <c r="W1841" i="5"/>
  <c r="Y1841" i="5" s="1"/>
  <c r="AC1841" i="5"/>
  <c r="AD1841" i="5"/>
  <c r="AM1841" i="5"/>
  <c r="AN1841" i="5"/>
  <c r="AO1841" i="5"/>
  <c r="W1842" i="5"/>
  <c r="AA1842" i="5" s="1"/>
  <c r="AC1842" i="5"/>
  <c r="AD1842" i="5"/>
  <c r="AM1842" i="5"/>
  <c r="AN1842" i="5"/>
  <c r="AO1842" i="5"/>
  <c r="W1843" i="5"/>
  <c r="Y1843" i="5" s="1"/>
  <c r="AC1843" i="5"/>
  <c r="AD1843" i="5"/>
  <c r="AM1843" i="5"/>
  <c r="AN1843" i="5"/>
  <c r="AO1843" i="5"/>
  <c r="W1844" i="5"/>
  <c r="X1844" i="5" s="1"/>
  <c r="AB1844" i="5" s="1"/>
  <c r="AC1844" i="5"/>
  <c r="AD1844" i="5"/>
  <c r="AM1844" i="5"/>
  <c r="AN1844" i="5"/>
  <c r="AO1844" i="5"/>
  <c r="W1845" i="5"/>
  <c r="X1845" i="5" s="1"/>
  <c r="AB1845" i="5" s="1"/>
  <c r="AC1845" i="5"/>
  <c r="AD1845" i="5"/>
  <c r="AM1845" i="5"/>
  <c r="AN1845" i="5"/>
  <c r="AO1845" i="5"/>
  <c r="W1846" i="5"/>
  <c r="X1846" i="5" s="1"/>
  <c r="AB1846" i="5" s="1"/>
  <c r="AC1846" i="5"/>
  <c r="AD1846" i="5"/>
  <c r="AM1846" i="5"/>
  <c r="AN1846" i="5"/>
  <c r="AO1846" i="5"/>
  <c r="W1847" i="5"/>
  <c r="Y1847" i="5" s="1"/>
  <c r="AC1847" i="5"/>
  <c r="AD1847" i="5"/>
  <c r="AM1847" i="5"/>
  <c r="AN1847" i="5"/>
  <c r="AO1847" i="5"/>
  <c r="W1848" i="5"/>
  <c r="X1848" i="5" s="1"/>
  <c r="AB1848" i="5" s="1"/>
  <c r="AC1848" i="5"/>
  <c r="AD1848" i="5"/>
  <c r="AM1848" i="5"/>
  <c r="AN1848" i="5"/>
  <c r="AO1848" i="5"/>
  <c r="W1849" i="5"/>
  <c r="AA1849" i="5" s="1"/>
  <c r="AC1849" i="5"/>
  <c r="AD1849" i="5"/>
  <c r="AM1849" i="5"/>
  <c r="AN1849" i="5"/>
  <c r="AO1849" i="5"/>
  <c r="W1851" i="5"/>
  <c r="X1851" i="5" s="1"/>
  <c r="AC1851" i="5"/>
  <c r="AD1851" i="5"/>
  <c r="AM1851" i="5"/>
  <c r="AN1851" i="5"/>
  <c r="AO1851" i="5"/>
  <c r="W1850" i="5"/>
  <c r="AC1850" i="5"/>
  <c r="AD1850" i="5"/>
  <c r="AM1850" i="5"/>
  <c r="AN1850" i="5"/>
  <c r="AO1850" i="5"/>
  <c r="W1852" i="5"/>
  <c r="X1852" i="5" s="1"/>
  <c r="AB1852" i="5" s="1"/>
  <c r="AC1852" i="5"/>
  <c r="AD1852" i="5"/>
  <c r="AM1852" i="5"/>
  <c r="AN1852" i="5"/>
  <c r="AO1852" i="5"/>
  <c r="W1853" i="5"/>
  <c r="Y1853" i="5" s="1"/>
  <c r="AC1853" i="5"/>
  <c r="AD1853" i="5"/>
  <c r="AM1853" i="5"/>
  <c r="AN1853" i="5"/>
  <c r="AO1853" i="5"/>
  <c r="W1854" i="5"/>
  <c r="X1854" i="5" s="1"/>
  <c r="AB1854" i="5" s="1"/>
  <c r="AC1854" i="5"/>
  <c r="AD1854" i="5"/>
  <c r="AM1854" i="5"/>
  <c r="AN1854" i="5"/>
  <c r="AO1854" i="5"/>
  <c r="W1855" i="5"/>
  <c r="Y1855" i="5" s="1"/>
  <c r="AC1855" i="5"/>
  <c r="AD1855" i="5"/>
  <c r="AM1855" i="5"/>
  <c r="AN1855" i="5"/>
  <c r="AO1855" i="5"/>
  <c r="W1856" i="5"/>
  <c r="AC1856" i="5"/>
  <c r="AD1856" i="5"/>
  <c r="AM1856" i="5"/>
  <c r="AN1856" i="5"/>
  <c r="AO1856" i="5"/>
  <c r="W1857" i="5"/>
  <c r="AA1857" i="5" s="1"/>
  <c r="AL1857" i="5" s="1"/>
  <c r="AC1857" i="5"/>
  <c r="AD1857" i="5"/>
  <c r="AM1857" i="5"/>
  <c r="AN1857" i="5"/>
  <c r="AO1857" i="5"/>
  <c r="W1858" i="5"/>
  <c r="Y1858" i="5" s="1"/>
  <c r="AC1858" i="5"/>
  <c r="AD1858" i="5"/>
  <c r="AM1858" i="5"/>
  <c r="AN1858" i="5"/>
  <c r="AO1858" i="5"/>
  <c r="W1859" i="5"/>
  <c r="X1859" i="5" s="1"/>
  <c r="AB1859" i="5" s="1"/>
  <c r="AC1859" i="5"/>
  <c r="AD1859" i="5"/>
  <c r="AM1859" i="5"/>
  <c r="AN1859" i="5"/>
  <c r="AO1859" i="5"/>
  <c r="W1861" i="5"/>
  <c r="X1861" i="5" s="1"/>
  <c r="AB1861" i="5" s="1"/>
  <c r="AC1861" i="5"/>
  <c r="AD1861" i="5"/>
  <c r="AM1861" i="5"/>
  <c r="AN1861" i="5"/>
  <c r="AO1861" i="5"/>
  <c r="W1860" i="5"/>
  <c r="AA1860" i="5" s="1"/>
  <c r="AC1860" i="5"/>
  <c r="AD1860" i="5"/>
  <c r="AM1860" i="5"/>
  <c r="AN1860" i="5"/>
  <c r="AO1860" i="5"/>
  <c r="W1862" i="5"/>
  <c r="X1862" i="5" s="1"/>
  <c r="AC1862" i="5"/>
  <c r="AD1862" i="5"/>
  <c r="AM1862" i="5"/>
  <c r="AN1862" i="5"/>
  <c r="AO1862" i="5"/>
  <c r="W1863" i="5"/>
  <c r="AC1863" i="5"/>
  <c r="AD1863" i="5"/>
  <c r="AM1863" i="5"/>
  <c r="AN1863" i="5"/>
  <c r="AO1863" i="5"/>
  <c r="W1864" i="5"/>
  <c r="X1864" i="5" s="1"/>
  <c r="AB1864" i="5" s="1"/>
  <c r="AC1864" i="5"/>
  <c r="AD1864" i="5"/>
  <c r="AM1864" i="5"/>
  <c r="AN1864" i="5"/>
  <c r="AO1864" i="5"/>
  <c r="W1865" i="5"/>
  <c r="Y1865" i="5" s="1"/>
  <c r="AC1865" i="5"/>
  <c r="AD1865" i="5"/>
  <c r="AM1865" i="5"/>
  <c r="AN1865" i="5"/>
  <c r="AO1865" i="5"/>
  <c r="W1866" i="5"/>
  <c r="AA1866" i="5" s="1"/>
  <c r="AC1866" i="5"/>
  <c r="AD1866" i="5"/>
  <c r="AM1866" i="5"/>
  <c r="AN1866" i="5"/>
  <c r="AO1866" i="5"/>
  <c r="W1867" i="5"/>
  <c r="Y1867" i="5" s="1"/>
  <c r="AC1867" i="5"/>
  <c r="AD1867" i="5"/>
  <c r="AM1867" i="5"/>
  <c r="AN1867" i="5"/>
  <c r="AO1867" i="5"/>
  <c r="W1868" i="5"/>
  <c r="X1868" i="5" s="1"/>
  <c r="AB1868" i="5" s="1"/>
  <c r="AC1868" i="5"/>
  <c r="AD1868" i="5"/>
  <c r="AM1868" i="5"/>
  <c r="AN1868" i="5"/>
  <c r="AO1868" i="5"/>
  <c r="W1869" i="5"/>
  <c r="Y1869" i="5" s="1"/>
  <c r="AC1869" i="5"/>
  <c r="AD1869" i="5"/>
  <c r="AM1869" i="5"/>
  <c r="AN1869" i="5"/>
  <c r="AO1869" i="5"/>
  <c r="W1870" i="5"/>
  <c r="X1870" i="5" s="1"/>
  <c r="AB1870" i="5" s="1"/>
  <c r="AC1870" i="5"/>
  <c r="AD1870" i="5"/>
  <c r="AM1870" i="5"/>
  <c r="AN1870" i="5"/>
  <c r="AO1870" i="5"/>
  <c r="W1871" i="5"/>
  <c r="AA1871" i="5" s="1"/>
  <c r="AC1871" i="5"/>
  <c r="AD1871" i="5"/>
  <c r="AM1871" i="5"/>
  <c r="AN1871" i="5"/>
  <c r="AO1871" i="5"/>
  <c r="W1872" i="5"/>
  <c r="X1872" i="5" s="1"/>
  <c r="AB1872" i="5" s="1"/>
  <c r="AC1872" i="5"/>
  <c r="AD1872" i="5"/>
  <c r="AM1872" i="5"/>
  <c r="AN1872" i="5"/>
  <c r="AO1872" i="5"/>
  <c r="W1873" i="5"/>
  <c r="AA1873" i="5" s="1"/>
  <c r="AC1873" i="5"/>
  <c r="AD1873" i="5"/>
  <c r="AM1873" i="5"/>
  <c r="AN1873" i="5"/>
  <c r="AO1873" i="5"/>
  <c r="W1874" i="5"/>
  <c r="X1874" i="5" s="1"/>
  <c r="AB1874" i="5" s="1"/>
  <c r="AC1874" i="5"/>
  <c r="AD1874" i="5"/>
  <c r="AM1874" i="5"/>
  <c r="AN1874" i="5"/>
  <c r="AO1874" i="5"/>
  <c r="W1875" i="5"/>
  <c r="AC1875" i="5"/>
  <c r="AD1875" i="5"/>
  <c r="AM1875" i="5"/>
  <c r="AN1875" i="5"/>
  <c r="AO1875" i="5"/>
  <c r="W1876" i="5"/>
  <c r="AA1876" i="5" s="1"/>
  <c r="AC1876" i="5"/>
  <c r="AD1876" i="5"/>
  <c r="AM1876" i="5"/>
  <c r="AN1876" i="5"/>
  <c r="AO1876" i="5"/>
  <c r="W1877" i="5"/>
  <c r="Y1877" i="5" s="1"/>
  <c r="AC1877" i="5"/>
  <c r="AD1877" i="5"/>
  <c r="AM1877" i="5"/>
  <c r="AN1877" i="5"/>
  <c r="AO1877" i="5"/>
  <c r="W1878" i="5"/>
  <c r="AA1878" i="5" s="1"/>
  <c r="AL1878" i="5" s="1"/>
  <c r="AC1878" i="5"/>
  <c r="AD1878" i="5"/>
  <c r="AM1878" i="5"/>
  <c r="AN1878" i="5"/>
  <c r="AO1878" i="5"/>
  <c r="W1879" i="5"/>
  <c r="Y1879" i="5" s="1"/>
  <c r="AC1879" i="5"/>
  <c r="AD1879" i="5"/>
  <c r="AM1879" i="5"/>
  <c r="AN1879" i="5"/>
  <c r="AO1879" i="5"/>
  <c r="W1880" i="5"/>
  <c r="X1880" i="5" s="1"/>
  <c r="AB1880" i="5" s="1"/>
  <c r="AC1880" i="5"/>
  <c r="AD1880" i="5"/>
  <c r="AM1880" i="5"/>
  <c r="AN1880" i="5"/>
  <c r="AO1880" i="5"/>
  <c r="W1881" i="5"/>
  <c r="AA1881" i="5" s="1"/>
  <c r="AL1881" i="5" s="1"/>
  <c r="AC1881" i="5"/>
  <c r="AD1881" i="5"/>
  <c r="AM1881" i="5"/>
  <c r="AN1881" i="5"/>
  <c r="AO1881" i="5"/>
  <c r="W1882" i="5"/>
  <c r="X1882" i="5" s="1"/>
  <c r="AB1882" i="5" s="1"/>
  <c r="AC1882" i="5"/>
  <c r="AD1882" i="5"/>
  <c r="AM1882" i="5"/>
  <c r="AN1882" i="5"/>
  <c r="AO1882" i="5"/>
  <c r="W1883" i="5"/>
  <c r="X1883" i="5" s="1"/>
  <c r="AC1883" i="5"/>
  <c r="AD1883" i="5"/>
  <c r="AM1883" i="5"/>
  <c r="AN1883" i="5"/>
  <c r="AO1883" i="5"/>
  <c r="W1884" i="5"/>
  <c r="X1884" i="5" s="1"/>
  <c r="AB1884" i="5" s="1"/>
  <c r="AC1884" i="5"/>
  <c r="AD1884" i="5"/>
  <c r="AM1884" i="5"/>
  <c r="AN1884" i="5"/>
  <c r="AO1884" i="5"/>
  <c r="W1885" i="5"/>
  <c r="AA1885" i="5" s="1"/>
  <c r="AC1885" i="5"/>
  <c r="AD1885" i="5"/>
  <c r="AM1885" i="5"/>
  <c r="AN1885" i="5"/>
  <c r="AO1885" i="5"/>
  <c r="W1886" i="5"/>
  <c r="AC1886" i="5"/>
  <c r="AD1886" i="5"/>
  <c r="AM1886" i="5"/>
  <c r="AN1886" i="5"/>
  <c r="AO1886" i="5"/>
  <c r="W1887" i="5"/>
  <c r="AC1887" i="5"/>
  <c r="AD1887" i="5"/>
  <c r="AM1887" i="5"/>
  <c r="AN1887" i="5"/>
  <c r="AO1887" i="5"/>
  <c r="W1888" i="5"/>
  <c r="X1888" i="5" s="1"/>
  <c r="AB1888" i="5" s="1"/>
  <c r="AC1888" i="5"/>
  <c r="AD1888" i="5"/>
  <c r="AM1888" i="5"/>
  <c r="AN1888" i="5"/>
  <c r="AO1888" i="5"/>
  <c r="W1889" i="5"/>
  <c r="Y1889" i="5" s="1"/>
  <c r="AC1889" i="5"/>
  <c r="AD1889" i="5"/>
  <c r="AM1889" i="5"/>
  <c r="AN1889" i="5"/>
  <c r="AO1889" i="5"/>
  <c r="W1890" i="5"/>
  <c r="AA1890" i="5" s="1"/>
  <c r="AL1890" i="5" s="1"/>
  <c r="AC1890" i="5"/>
  <c r="AD1890" i="5"/>
  <c r="AM1890" i="5"/>
  <c r="AN1890" i="5"/>
  <c r="AO1890" i="5"/>
  <c r="W1891" i="5"/>
  <c r="Y1891" i="5" s="1"/>
  <c r="AC1891" i="5"/>
  <c r="AD1891" i="5"/>
  <c r="AM1891" i="5"/>
  <c r="AN1891" i="5"/>
  <c r="AO1891" i="5"/>
  <c r="W1892" i="5"/>
  <c r="AC1892" i="5"/>
  <c r="AD1892" i="5"/>
  <c r="AM1892" i="5"/>
  <c r="AN1892" i="5"/>
  <c r="AO1892" i="5"/>
  <c r="W1893" i="5"/>
  <c r="X1893" i="5" s="1"/>
  <c r="AB1893" i="5" s="1"/>
  <c r="AC1893" i="5"/>
  <c r="AD1893" i="5"/>
  <c r="AM1893" i="5"/>
  <c r="AN1893" i="5"/>
  <c r="AO1893" i="5"/>
  <c r="W1894" i="5"/>
  <c r="X1894" i="5" s="1"/>
  <c r="AB1894" i="5" s="1"/>
  <c r="AC1894" i="5"/>
  <c r="AD1894" i="5"/>
  <c r="AM1894" i="5"/>
  <c r="AN1894" i="5"/>
  <c r="AO1894" i="5"/>
  <c r="W1895" i="5"/>
  <c r="X1895" i="5" s="1"/>
  <c r="AB1895" i="5" s="1"/>
  <c r="AC1895" i="5"/>
  <c r="AD1895" i="5"/>
  <c r="AM1895" i="5"/>
  <c r="AN1895" i="5"/>
  <c r="AO1895" i="5"/>
  <c r="W1896" i="5"/>
  <c r="X1896" i="5" s="1"/>
  <c r="AB1896" i="5" s="1"/>
  <c r="AC1896" i="5"/>
  <c r="AD1896" i="5"/>
  <c r="AM1896" i="5"/>
  <c r="AN1896" i="5"/>
  <c r="AO1896" i="5"/>
  <c r="W1897" i="5"/>
  <c r="AA1897" i="5" s="1"/>
  <c r="AC1897" i="5"/>
  <c r="AD1897" i="5"/>
  <c r="AM1897" i="5"/>
  <c r="AN1897" i="5"/>
  <c r="AO1897" i="5"/>
  <c r="W1899" i="5"/>
  <c r="Y1899" i="5" s="1"/>
  <c r="AC1899" i="5"/>
  <c r="AD1899" i="5"/>
  <c r="AM1899" i="5"/>
  <c r="AN1899" i="5"/>
  <c r="AO1899" i="5"/>
  <c r="W1898" i="5"/>
  <c r="AC1898" i="5"/>
  <c r="AD1898" i="5"/>
  <c r="AM1898" i="5"/>
  <c r="AN1898" i="5"/>
  <c r="AO1898" i="5"/>
  <c r="W1901" i="5"/>
  <c r="X1901" i="5" s="1"/>
  <c r="AB1901" i="5" s="1"/>
  <c r="AC1901" i="5"/>
  <c r="AD1901" i="5"/>
  <c r="AM1901" i="5"/>
  <c r="AN1901" i="5"/>
  <c r="AO1901" i="5"/>
  <c r="W1900" i="5"/>
  <c r="X1900" i="5" s="1"/>
  <c r="AB1900" i="5" s="1"/>
  <c r="AC1900" i="5"/>
  <c r="AD1900" i="5"/>
  <c r="AM1900" i="5"/>
  <c r="AN1900" i="5"/>
  <c r="AO1900" i="5"/>
  <c r="W1902" i="5"/>
  <c r="AA1902" i="5" s="1"/>
  <c r="AL1902" i="5" s="1"/>
  <c r="AC1902" i="5"/>
  <c r="AD1902" i="5"/>
  <c r="AM1902" i="5"/>
  <c r="AN1902" i="5"/>
  <c r="AO1902" i="5"/>
  <c r="W1903" i="5"/>
  <c r="Y1903" i="5" s="1"/>
  <c r="AC1903" i="5"/>
  <c r="AD1903" i="5"/>
  <c r="AM1903" i="5"/>
  <c r="AN1903" i="5"/>
  <c r="AO1903" i="5"/>
  <c r="W1905" i="5"/>
  <c r="AC1905" i="5"/>
  <c r="AD1905" i="5"/>
  <c r="AM1905" i="5"/>
  <c r="AN1905" i="5"/>
  <c r="AO1905" i="5"/>
  <c r="W1904" i="5"/>
  <c r="AA1904" i="5" s="1"/>
  <c r="AL1904" i="5" s="1"/>
  <c r="AC1904" i="5"/>
  <c r="AD1904" i="5"/>
  <c r="AM1904" i="5"/>
  <c r="AN1904" i="5"/>
  <c r="AO1904" i="5"/>
  <c r="W1907" i="5"/>
  <c r="X1907" i="5" s="1"/>
  <c r="AB1907" i="5" s="1"/>
  <c r="AC1907" i="5"/>
  <c r="AD1907" i="5"/>
  <c r="AM1907" i="5"/>
  <c r="AN1907" i="5"/>
  <c r="AO1907" i="5"/>
  <c r="W1906" i="5"/>
  <c r="AA1906" i="5" s="1"/>
  <c r="AC1906" i="5"/>
  <c r="AD1906" i="5"/>
  <c r="AM1906" i="5"/>
  <c r="AN1906" i="5"/>
  <c r="AO1906" i="5"/>
  <c r="W1908" i="5"/>
  <c r="X1908" i="5" s="1"/>
  <c r="AB1908" i="5" s="1"/>
  <c r="AC1908" i="5"/>
  <c r="AD1908" i="5"/>
  <c r="AM1908" i="5"/>
  <c r="AN1908" i="5"/>
  <c r="AO1908" i="5"/>
  <c r="W1909" i="5"/>
  <c r="AA1909" i="5" s="1"/>
  <c r="AL1909" i="5" s="1"/>
  <c r="AC1909" i="5"/>
  <c r="AD1909" i="5"/>
  <c r="AM1909" i="5"/>
  <c r="AN1909" i="5"/>
  <c r="AO1909" i="5"/>
  <c r="W1911" i="5"/>
  <c r="AC1911" i="5"/>
  <c r="AD1911" i="5"/>
  <c r="AM1911" i="5"/>
  <c r="AN1911" i="5"/>
  <c r="AO1911" i="5"/>
  <c r="W1910" i="5"/>
  <c r="AA1910" i="5" s="1"/>
  <c r="AL1910" i="5" s="1"/>
  <c r="AC1910" i="5"/>
  <c r="AD1910" i="5"/>
  <c r="AM1910" i="5"/>
  <c r="AN1910" i="5"/>
  <c r="AO1910" i="5"/>
  <c r="W1912" i="5"/>
  <c r="AA1912" i="5" s="1"/>
  <c r="AL1912" i="5" s="1"/>
  <c r="AC1912" i="5"/>
  <c r="AD1912" i="5"/>
  <c r="AM1912" i="5"/>
  <c r="AN1912" i="5"/>
  <c r="AO1912" i="5"/>
  <c r="W1913" i="5"/>
  <c r="X1913" i="5" s="1"/>
  <c r="AB1913" i="5" s="1"/>
  <c r="AC1913" i="5"/>
  <c r="AD1913" i="5"/>
  <c r="AM1913" i="5"/>
  <c r="AN1913" i="5"/>
  <c r="AO1913" i="5"/>
  <c r="W1914" i="5"/>
  <c r="X1914" i="5" s="1"/>
  <c r="AB1914" i="5" s="1"/>
  <c r="AC1914" i="5"/>
  <c r="AD1914" i="5"/>
  <c r="AM1914" i="5"/>
  <c r="AN1914" i="5"/>
  <c r="AO1914" i="5"/>
  <c r="W1915" i="5"/>
  <c r="X1915" i="5" s="1"/>
  <c r="AB1915" i="5" s="1"/>
  <c r="AC1915" i="5"/>
  <c r="AD1915" i="5"/>
  <c r="AM1915" i="5"/>
  <c r="AN1915" i="5"/>
  <c r="AO1915" i="5"/>
  <c r="W1916" i="5"/>
  <c r="X1916" i="5" s="1"/>
  <c r="AB1916" i="5" s="1"/>
  <c r="AC1916" i="5"/>
  <c r="AD1916" i="5"/>
  <c r="AM1916" i="5"/>
  <c r="AN1916" i="5"/>
  <c r="AO1916" i="5"/>
  <c r="W1917" i="5"/>
  <c r="X1917" i="5" s="1"/>
  <c r="AB1917" i="5" s="1"/>
  <c r="AC1917" i="5"/>
  <c r="AD1917" i="5"/>
  <c r="AM1917" i="5"/>
  <c r="AN1917" i="5"/>
  <c r="AO1917" i="5"/>
  <c r="W1918" i="5"/>
  <c r="X1918" i="5" s="1"/>
  <c r="AB1918" i="5" s="1"/>
  <c r="AC1918" i="5"/>
  <c r="AD1918" i="5"/>
  <c r="AM1918" i="5"/>
  <c r="AN1918" i="5"/>
  <c r="AO1918" i="5"/>
  <c r="W1919" i="5"/>
  <c r="AC1919" i="5"/>
  <c r="AD1919" i="5"/>
  <c r="AM1919" i="5"/>
  <c r="AN1919" i="5"/>
  <c r="AO1919" i="5"/>
  <c r="W1920" i="5"/>
  <c r="X1920" i="5" s="1"/>
  <c r="AB1920" i="5" s="1"/>
  <c r="AC1920" i="5"/>
  <c r="AD1920" i="5"/>
  <c r="AM1920" i="5"/>
  <c r="AN1920" i="5"/>
  <c r="AO1920" i="5"/>
  <c r="W1921" i="5"/>
  <c r="AC1921" i="5"/>
  <c r="AD1921" i="5"/>
  <c r="AM1921" i="5"/>
  <c r="AN1921" i="5"/>
  <c r="AO1921" i="5"/>
  <c r="W1922" i="5"/>
  <c r="AA1922" i="5" s="1"/>
  <c r="AL1922" i="5" s="1"/>
  <c r="AC1922" i="5"/>
  <c r="AD1922" i="5"/>
  <c r="AM1922" i="5"/>
  <c r="AN1922" i="5"/>
  <c r="AO1922" i="5"/>
  <c r="W1923" i="5"/>
  <c r="X1923" i="5" s="1"/>
  <c r="AB1923" i="5" s="1"/>
  <c r="AC1923" i="5"/>
  <c r="AD1923" i="5"/>
  <c r="AM1923" i="5"/>
  <c r="AN1923" i="5"/>
  <c r="AO1923" i="5"/>
  <c r="W1924" i="5"/>
  <c r="AA1924" i="5" s="1"/>
  <c r="AL1924" i="5" s="1"/>
  <c r="AC1924" i="5"/>
  <c r="AD1924" i="5"/>
  <c r="AM1924" i="5"/>
  <c r="AN1924" i="5"/>
  <c r="AO1924" i="5"/>
  <c r="W1926" i="5"/>
  <c r="X1926" i="5" s="1"/>
  <c r="AB1926" i="5" s="1"/>
  <c r="AC1926" i="5"/>
  <c r="AD1926" i="5"/>
  <c r="AM1926" i="5"/>
  <c r="AN1926" i="5"/>
  <c r="AO1926" i="5"/>
  <c r="W1925" i="5"/>
  <c r="X1925" i="5" s="1"/>
  <c r="AB1925" i="5" s="1"/>
  <c r="AC1925" i="5"/>
  <c r="AD1925" i="5"/>
  <c r="AM1925" i="5"/>
  <c r="AN1925" i="5"/>
  <c r="AO1925" i="5"/>
  <c r="W1927" i="5"/>
  <c r="X1927" i="5" s="1"/>
  <c r="AB1927" i="5" s="1"/>
  <c r="AC1927" i="5"/>
  <c r="AD1927" i="5"/>
  <c r="AM1927" i="5"/>
  <c r="AN1927" i="5"/>
  <c r="AO1927" i="5"/>
  <c r="W1928" i="5"/>
  <c r="X1928" i="5" s="1"/>
  <c r="AB1928" i="5" s="1"/>
  <c r="AC1928" i="5"/>
  <c r="AD1928" i="5"/>
  <c r="AM1928" i="5"/>
  <c r="AN1928" i="5"/>
  <c r="AO1928" i="5"/>
  <c r="W1929" i="5"/>
  <c r="X1929" i="5" s="1"/>
  <c r="AB1929" i="5" s="1"/>
  <c r="AC1929" i="5"/>
  <c r="AD1929" i="5"/>
  <c r="AM1929" i="5"/>
  <c r="AN1929" i="5"/>
  <c r="AO1929" i="5"/>
  <c r="W1930" i="5"/>
  <c r="AA1930" i="5" s="1"/>
  <c r="AC1930" i="5"/>
  <c r="AD1930" i="5"/>
  <c r="AM1930" i="5"/>
  <c r="AN1930" i="5"/>
  <c r="AO1930" i="5"/>
  <c r="W1932" i="5"/>
  <c r="AA1932" i="5" s="1"/>
  <c r="AL1932" i="5" s="1"/>
  <c r="AC1932" i="5"/>
  <c r="AD1932" i="5"/>
  <c r="AM1932" i="5"/>
  <c r="AN1932" i="5"/>
  <c r="AO1932" i="5"/>
  <c r="W1931" i="5"/>
  <c r="X1931" i="5" s="1"/>
  <c r="AB1931" i="5" s="1"/>
  <c r="AC1931" i="5"/>
  <c r="AD1931" i="5"/>
  <c r="AM1931" i="5"/>
  <c r="AN1931" i="5"/>
  <c r="AO1931" i="5"/>
  <c r="W1933" i="5"/>
  <c r="X1933" i="5" s="1"/>
  <c r="AB1933" i="5" s="1"/>
  <c r="AC1933" i="5"/>
  <c r="AD1933" i="5"/>
  <c r="AM1933" i="5"/>
  <c r="AN1933" i="5"/>
  <c r="AO1933" i="5"/>
  <c r="W1934" i="5"/>
  <c r="Y1934" i="5" s="1"/>
  <c r="AC1934" i="5"/>
  <c r="AD1934" i="5"/>
  <c r="AM1934" i="5"/>
  <c r="AN1934" i="5"/>
  <c r="AO1934" i="5"/>
  <c r="W1935" i="5"/>
  <c r="X1935" i="5" s="1"/>
  <c r="AB1935" i="5" s="1"/>
  <c r="AC1935" i="5"/>
  <c r="AD1935" i="5"/>
  <c r="AM1935" i="5"/>
  <c r="AN1935" i="5"/>
  <c r="AO1935" i="5"/>
  <c r="W1936" i="5"/>
  <c r="X1936" i="5" s="1"/>
  <c r="AC1936" i="5"/>
  <c r="AD1936" i="5"/>
  <c r="AM1936" i="5"/>
  <c r="AN1936" i="5"/>
  <c r="AO1936" i="5"/>
  <c r="W1937" i="5"/>
  <c r="X1937" i="5" s="1"/>
  <c r="AC1937" i="5"/>
  <c r="AD1937" i="5"/>
  <c r="AM1937" i="5"/>
  <c r="AN1937" i="5"/>
  <c r="AO1937" i="5"/>
  <c r="W1938" i="5"/>
  <c r="AA1938" i="5" s="1"/>
  <c r="AL1938" i="5" s="1"/>
  <c r="AC1938" i="5"/>
  <c r="AD1938" i="5"/>
  <c r="AM1938" i="5"/>
  <c r="AN1938" i="5"/>
  <c r="AO1938" i="5"/>
  <c r="W1939" i="5"/>
  <c r="X1939" i="5" s="1"/>
  <c r="AB1939" i="5" s="1"/>
  <c r="AC1939" i="5"/>
  <c r="AD1939" i="5"/>
  <c r="AM1939" i="5"/>
  <c r="AN1939" i="5"/>
  <c r="AO1939" i="5"/>
  <c r="W1940" i="5"/>
  <c r="AC1940" i="5"/>
  <c r="AD1940" i="5"/>
  <c r="AM1940" i="5"/>
  <c r="AN1940" i="5"/>
  <c r="AO1940" i="5"/>
  <c r="W1941" i="5"/>
  <c r="AA1941" i="5" s="1"/>
  <c r="AC1941" i="5"/>
  <c r="AD1941" i="5"/>
  <c r="AM1941" i="5"/>
  <c r="AN1941" i="5"/>
  <c r="AO1941" i="5"/>
  <c r="W1942" i="5"/>
  <c r="X1942" i="5" s="1"/>
  <c r="AB1942" i="5" s="1"/>
  <c r="AC1942" i="5"/>
  <c r="AD1942" i="5"/>
  <c r="AM1942" i="5"/>
  <c r="AN1942" i="5"/>
  <c r="AO1942" i="5"/>
  <c r="W1943" i="5"/>
  <c r="AA1943" i="5" s="1"/>
  <c r="AC1943" i="5"/>
  <c r="AD1943" i="5"/>
  <c r="AM1943" i="5"/>
  <c r="AN1943" i="5"/>
  <c r="AO1943" i="5"/>
  <c r="W1944" i="5"/>
  <c r="X1944" i="5" s="1"/>
  <c r="AC1944" i="5"/>
  <c r="AD1944" i="5"/>
  <c r="AM1944" i="5"/>
  <c r="AN1944" i="5"/>
  <c r="AO1944" i="5"/>
  <c r="W1945" i="5"/>
  <c r="AA1945" i="5" s="1"/>
  <c r="AL1945" i="5" s="1"/>
  <c r="AC1945" i="5"/>
  <c r="AD1945" i="5"/>
  <c r="AM1945" i="5"/>
  <c r="AN1945" i="5"/>
  <c r="AO1945" i="5"/>
  <c r="W1946" i="5"/>
  <c r="X1946" i="5" s="1"/>
  <c r="AB1946" i="5" s="1"/>
  <c r="AC1946" i="5"/>
  <c r="AD1946" i="5"/>
  <c r="AM1946" i="5"/>
  <c r="AN1946" i="5"/>
  <c r="AO1946" i="5"/>
  <c r="W1947" i="5"/>
  <c r="AA1947" i="5" s="1"/>
  <c r="AL1947" i="5" s="1"/>
  <c r="AC1947" i="5"/>
  <c r="AD1947" i="5"/>
  <c r="AM1947" i="5"/>
  <c r="AN1947" i="5"/>
  <c r="AO1947" i="5"/>
  <c r="W1948" i="5"/>
  <c r="AA1948" i="5" s="1"/>
  <c r="AC1948" i="5"/>
  <c r="AD1948" i="5"/>
  <c r="AM1948" i="5"/>
  <c r="AN1948" i="5"/>
  <c r="AO1948" i="5"/>
  <c r="W1949" i="5"/>
  <c r="X1949" i="5" s="1"/>
  <c r="AB1949" i="5" s="1"/>
  <c r="AC1949" i="5"/>
  <c r="AD1949" i="5"/>
  <c r="AM1949" i="5"/>
  <c r="AN1949" i="5"/>
  <c r="AO1949" i="5"/>
  <c r="W1950" i="5"/>
  <c r="AA1950" i="5" s="1"/>
  <c r="AL1950" i="5" s="1"/>
  <c r="AC1950" i="5"/>
  <c r="AD1950" i="5"/>
  <c r="AM1950" i="5"/>
  <c r="AN1950" i="5"/>
  <c r="AO1950" i="5"/>
  <c r="W1951" i="5"/>
  <c r="X1951" i="5" s="1"/>
  <c r="AB1951" i="5" s="1"/>
  <c r="AC1951" i="5"/>
  <c r="AD1951" i="5"/>
  <c r="AM1951" i="5"/>
  <c r="AN1951" i="5"/>
  <c r="AO1951" i="5"/>
  <c r="W1952" i="5"/>
  <c r="Y1952" i="5" s="1"/>
  <c r="AC1952" i="5"/>
  <c r="AD1952" i="5"/>
  <c r="AM1952" i="5"/>
  <c r="AN1952" i="5"/>
  <c r="AO1952" i="5"/>
  <c r="W1953" i="5"/>
  <c r="X1953" i="5" s="1"/>
  <c r="AB1953" i="5" s="1"/>
  <c r="AC1953" i="5"/>
  <c r="AD1953" i="5"/>
  <c r="AM1953" i="5"/>
  <c r="AN1953" i="5"/>
  <c r="AO1953" i="5"/>
  <c r="W1954" i="5"/>
  <c r="X1954" i="5" s="1"/>
  <c r="AB1954" i="5" s="1"/>
  <c r="AC1954" i="5"/>
  <c r="AD1954" i="5"/>
  <c r="AM1954" i="5"/>
  <c r="AN1954" i="5"/>
  <c r="AO1954" i="5"/>
  <c r="W1955" i="5"/>
  <c r="AC1955" i="5"/>
  <c r="AD1955" i="5"/>
  <c r="AM1955" i="5"/>
  <c r="AN1955" i="5"/>
  <c r="AO1955" i="5"/>
  <c r="W1956" i="5"/>
  <c r="X1956" i="5" s="1"/>
  <c r="AB1956" i="5" s="1"/>
  <c r="AC1956" i="5"/>
  <c r="AD1956" i="5"/>
  <c r="AM1956" i="5"/>
  <c r="AN1956" i="5"/>
  <c r="AO1956" i="5"/>
  <c r="W1957" i="5"/>
  <c r="X1957" i="5" s="1"/>
  <c r="AB1957" i="5" s="1"/>
  <c r="AC1957" i="5"/>
  <c r="AD1957" i="5"/>
  <c r="AM1957" i="5"/>
  <c r="AN1957" i="5"/>
  <c r="AO1957" i="5"/>
  <c r="W1958" i="5"/>
  <c r="AA1958" i="5" s="1"/>
  <c r="AC1958" i="5"/>
  <c r="AD1958" i="5"/>
  <c r="AM1958" i="5"/>
  <c r="AN1958" i="5"/>
  <c r="AO1958" i="5"/>
  <c r="W1959" i="5"/>
  <c r="Y1959" i="5" s="1"/>
  <c r="AC1959" i="5"/>
  <c r="AD1959" i="5"/>
  <c r="AM1959" i="5"/>
  <c r="AN1959" i="5"/>
  <c r="AO1959" i="5"/>
  <c r="W1960" i="5"/>
  <c r="X1960" i="5" s="1"/>
  <c r="AB1960" i="5" s="1"/>
  <c r="AC1960" i="5"/>
  <c r="AD1960" i="5"/>
  <c r="AM1960" i="5"/>
  <c r="AN1960" i="5"/>
  <c r="AO1960" i="5"/>
  <c r="W1962" i="5"/>
  <c r="X1962" i="5" s="1"/>
  <c r="AB1962" i="5" s="1"/>
  <c r="AC1962" i="5"/>
  <c r="AD1962" i="5"/>
  <c r="AM1962" i="5"/>
  <c r="AN1962" i="5"/>
  <c r="AO1962" i="5"/>
  <c r="W1961" i="5"/>
  <c r="AA1961" i="5" s="1"/>
  <c r="AL1961" i="5" s="1"/>
  <c r="AC1961" i="5"/>
  <c r="AD1961" i="5"/>
  <c r="AM1961" i="5"/>
  <c r="AN1961" i="5"/>
  <c r="AO1961" i="5"/>
  <c r="W1963" i="5"/>
  <c r="AA1963" i="5" s="1"/>
  <c r="AL1963" i="5" s="1"/>
  <c r="AC1963" i="5"/>
  <c r="AD1963" i="5"/>
  <c r="AM1963" i="5"/>
  <c r="AN1963" i="5"/>
  <c r="AO1963" i="5"/>
  <c r="W1964" i="5"/>
  <c r="X1964" i="5" s="1"/>
  <c r="AB1964" i="5" s="1"/>
  <c r="Y1964" i="5"/>
  <c r="Z1964" i="5" s="1"/>
  <c r="AC1964" i="5"/>
  <c r="AD1964" i="5"/>
  <c r="AM1964" i="5"/>
  <c r="AN1964" i="5"/>
  <c r="AO1964" i="5"/>
  <c r="W1965" i="5"/>
  <c r="AA1965" i="5" s="1"/>
  <c r="AC1965" i="5"/>
  <c r="AD1965" i="5"/>
  <c r="AM1965" i="5"/>
  <c r="AN1965" i="5"/>
  <c r="AO1965" i="5"/>
  <c r="W1966" i="5"/>
  <c r="X1966" i="5" s="1"/>
  <c r="AB1966" i="5" s="1"/>
  <c r="AC1966" i="5"/>
  <c r="AD1966" i="5"/>
  <c r="AM1966" i="5"/>
  <c r="AN1966" i="5"/>
  <c r="AO1966" i="5"/>
  <c r="W1967" i="5"/>
  <c r="AC1967" i="5"/>
  <c r="AD1967" i="5"/>
  <c r="AM1967" i="5"/>
  <c r="AN1967" i="5"/>
  <c r="AO1967" i="5"/>
  <c r="W1968" i="5"/>
  <c r="AA1968" i="5" s="1"/>
  <c r="AC1968" i="5"/>
  <c r="AD1968" i="5"/>
  <c r="AM1968" i="5"/>
  <c r="AN1968" i="5"/>
  <c r="AO1968" i="5"/>
  <c r="W1969" i="5"/>
  <c r="X1969" i="5" s="1"/>
  <c r="AB1969" i="5" s="1"/>
  <c r="AC1969" i="5"/>
  <c r="AD1969" i="5"/>
  <c r="AM1969" i="5"/>
  <c r="AN1969" i="5"/>
  <c r="AO1969" i="5"/>
  <c r="W1970" i="5"/>
  <c r="AA1970" i="5" s="1"/>
  <c r="AC1970" i="5"/>
  <c r="AD1970" i="5"/>
  <c r="AM1970" i="5"/>
  <c r="AN1970" i="5"/>
  <c r="AO1970" i="5"/>
  <c r="W1971" i="5"/>
  <c r="X1971" i="5" s="1"/>
  <c r="AB1971" i="5" s="1"/>
  <c r="AC1971" i="5"/>
  <c r="AD1971" i="5"/>
  <c r="AM1971" i="5"/>
  <c r="AN1971" i="5"/>
  <c r="AO1971" i="5"/>
  <c r="W1972" i="5"/>
  <c r="X1972" i="5" s="1"/>
  <c r="AB1972" i="5" s="1"/>
  <c r="AC1972" i="5"/>
  <c r="AD1972" i="5"/>
  <c r="AM1972" i="5"/>
  <c r="AN1972" i="5"/>
  <c r="AO1972" i="5"/>
  <c r="W1973" i="5"/>
  <c r="X1973" i="5" s="1"/>
  <c r="AB1973" i="5" s="1"/>
  <c r="AC1973" i="5"/>
  <c r="AD1973" i="5"/>
  <c r="AM1973" i="5"/>
  <c r="AN1973" i="5"/>
  <c r="AO1973" i="5"/>
  <c r="W1974" i="5"/>
  <c r="AA1974" i="5" s="1"/>
  <c r="AC1974" i="5"/>
  <c r="AD1974" i="5"/>
  <c r="AM1974" i="5"/>
  <c r="AN1974" i="5"/>
  <c r="AO1974" i="5"/>
  <c r="W1975" i="5"/>
  <c r="X1975" i="5" s="1"/>
  <c r="AB1975" i="5" s="1"/>
  <c r="AC1975" i="5"/>
  <c r="AD1975" i="5"/>
  <c r="AM1975" i="5"/>
  <c r="AN1975" i="5"/>
  <c r="AO1975" i="5"/>
  <c r="W1976" i="5"/>
  <c r="X1976" i="5" s="1"/>
  <c r="AB1976" i="5" s="1"/>
  <c r="AC1976" i="5"/>
  <c r="AD1976" i="5"/>
  <c r="AM1976" i="5"/>
  <c r="AN1976" i="5"/>
  <c r="AO1976" i="5"/>
  <c r="W1977" i="5"/>
  <c r="AA1977" i="5" s="1"/>
  <c r="AL1977" i="5" s="1"/>
  <c r="AC1977" i="5"/>
  <c r="AD1977" i="5"/>
  <c r="AM1977" i="5"/>
  <c r="AN1977" i="5"/>
  <c r="AO1977" i="5"/>
  <c r="W1978" i="5"/>
  <c r="Y1978" i="5" s="1"/>
  <c r="AC1978" i="5"/>
  <c r="AD1978" i="5"/>
  <c r="AM1978" i="5"/>
  <c r="AN1978" i="5"/>
  <c r="AO1978" i="5"/>
  <c r="W1979" i="5"/>
  <c r="AC1979" i="5"/>
  <c r="AD1979" i="5"/>
  <c r="AM1979" i="5"/>
  <c r="AN1979" i="5"/>
  <c r="AO1979" i="5"/>
  <c r="W1980" i="5"/>
  <c r="X1980" i="5" s="1"/>
  <c r="AB1980" i="5" s="1"/>
  <c r="AC1980" i="5"/>
  <c r="AD1980" i="5"/>
  <c r="AM1980" i="5"/>
  <c r="AN1980" i="5"/>
  <c r="AO1980" i="5"/>
  <c r="W1981" i="5"/>
  <c r="X1981" i="5" s="1"/>
  <c r="AB1981" i="5" s="1"/>
  <c r="AC1981" i="5"/>
  <c r="AD1981" i="5"/>
  <c r="AM1981" i="5"/>
  <c r="AN1981" i="5"/>
  <c r="AO1981" i="5"/>
  <c r="W1982" i="5"/>
  <c r="AA1982" i="5" s="1"/>
  <c r="AC1982" i="5"/>
  <c r="AD1982" i="5"/>
  <c r="AM1982" i="5"/>
  <c r="AN1982" i="5"/>
  <c r="AO1982" i="5"/>
  <c r="W1983" i="5"/>
  <c r="AA1983" i="5" s="1"/>
  <c r="AL1983" i="5" s="1"/>
  <c r="AC1983" i="5"/>
  <c r="AD1983" i="5"/>
  <c r="AM1983" i="5"/>
  <c r="AN1983" i="5"/>
  <c r="AO1983" i="5"/>
  <c r="W1984" i="5"/>
  <c r="X1984" i="5" s="1"/>
  <c r="AB1984" i="5" s="1"/>
  <c r="AC1984" i="5"/>
  <c r="AD1984" i="5"/>
  <c r="AM1984" i="5"/>
  <c r="AN1984" i="5"/>
  <c r="AO1984" i="5"/>
  <c r="W1985" i="5"/>
  <c r="X1985" i="5" s="1"/>
  <c r="AB1985" i="5" s="1"/>
  <c r="AC1985" i="5"/>
  <c r="AD1985" i="5"/>
  <c r="AM1985" i="5"/>
  <c r="AN1985" i="5"/>
  <c r="AO1985" i="5"/>
  <c r="W1986" i="5"/>
  <c r="Y1986" i="5" s="1"/>
  <c r="AC1986" i="5"/>
  <c r="AD1986" i="5"/>
  <c r="AM1986" i="5"/>
  <c r="AN1986" i="5"/>
  <c r="AO1986" i="5"/>
  <c r="W1987" i="5"/>
  <c r="X1987" i="5" s="1"/>
  <c r="AB1987" i="5" s="1"/>
  <c r="AC1987" i="5"/>
  <c r="AD1987" i="5"/>
  <c r="AM1987" i="5"/>
  <c r="AN1987" i="5"/>
  <c r="AO1987" i="5"/>
  <c r="W1988" i="5"/>
  <c r="X1988" i="5" s="1"/>
  <c r="AB1988" i="5" s="1"/>
  <c r="AC1988" i="5"/>
  <c r="AD1988" i="5"/>
  <c r="AM1988" i="5"/>
  <c r="AN1988" i="5"/>
  <c r="AO1988" i="5"/>
  <c r="W1989" i="5"/>
  <c r="X1989" i="5" s="1"/>
  <c r="AB1989" i="5" s="1"/>
  <c r="AC1989" i="5"/>
  <c r="AD1989" i="5"/>
  <c r="AM1989" i="5"/>
  <c r="AN1989" i="5"/>
  <c r="AO1989" i="5"/>
  <c r="W1990" i="5"/>
  <c r="Y1990" i="5" s="1"/>
  <c r="AC1990" i="5"/>
  <c r="AD1990" i="5"/>
  <c r="AM1990" i="5"/>
  <c r="AN1990" i="5"/>
  <c r="AO1990" i="5"/>
  <c r="W1991" i="5"/>
  <c r="AC1991" i="5"/>
  <c r="AD1991" i="5"/>
  <c r="AM1991" i="5"/>
  <c r="AN1991" i="5"/>
  <c r="AO1991" i="5"/>
  <c r="W1992" i="5"/>
  <c r="X1992" i="5" s="1"/>
  <c r="AB1992" i="5" s="1"/>
  <c r="AC1992" i="5"/>
  <c r="AD1992" i="5"/>
  <c r="AM1992" i="5"/>
  <c r="AN1992" i="5"/>
  <c r="AO1992" i="5"/>
  <c r="W1993" i="5"/>
  <c r="AA1993" i="5" s="1"/>
  <c r="AL1993" i="5" s="1"/>
  <c r="AC1993" i="5"/>
  <c r="AD1993" i="5"/>
  <c r="AM1993" i="5"/>
  <c r="AN1993" i="5"/>
  <c r="AO1993" i="5"/>
  <c r="W1994" i="5"/>
  <c r="AA1994" i="5" s="1"/>
  <c r="AL1994" i="5" s="1"/>
  <c r="AC1994" i="5"/>
  <c r="AD1994" i="5"/>
  <c r="AM1994" i="5"/>
  <c r="AN1994" i="5"/>
  <c r="AO1994" i="5"/>
  <c r="W1995" i="5"/>
  <c r="X1995" i="5" s="1"/>
  <c r="AB1995" i="5" s="1"/>
  <c r="AC1995" i="5"/>
  <c r="AD1995" i="5"/>
  <c r="AM1995" i="5"/>
  <c r="AN1995" i="5"/>
  <c r="AO1995" i="5"/>
  <c r="W1996" i="5"/>
  <c r="X1996" i="5" s="1"/>
  <c r="AB1996" i="5" s="1"/>
  <c r="AC1996" i="5"/>
  <c r="AD1996" i="5"/>
  <c r="AM1996" i="5"/>
  <c r="AN1996" i="5"/>
  <c r="AO1996" i="5"/>
  <c r="W1997" i="5"/>
  <c r="AC1997" i="5"/>
  <c r="AD1997" i="5"/>
  <c r="AM1997" i="5"/>
  <c r="AN1997" i="5"/>
  <c r="AO1997" i="5"/>
  <c r="W1998" i="5"/>
  <c r="X1998" i="5" s="1"/>
  <c r="AB1998" i="5" s="1"/>
  <c r="AC1998" i="5"/>
  <c r="AD1998" i="5"/>
  <c r="AM1998" i="5"/>
  <c r="AN1998" i="5"/>
  <c r="AO1998" i="5"/>
  <c r="W1999" i="5"/>
  <c r="AA1999" i="5" s="1"/>
  <c r="AC1999" i="5"/>
  <c r="AD1999" i="5"/>
  <c r="AM1999" i="5"/>
  <c r="AN1999" i="5"/>
  <c r="AO1999" i="5"/>
  <c r="W2000" i="5"/>
  <c r="Y2000" i="5" s="1"/>
  <c r="AC2000" i="5"/>
  <c r="AD2000" i="5"/>
  <c r="AM2000" i="5"/>
  <c r="AN2000" i="5"/>
  <c r="AO2000" i="5"/>
  <c r="W2001" i="5"/>
  <c r="X2001" i="5" s="1"/>
  <c r="AB2001" i="5" s="1"/>
  <c r="AC2001" i="5"/>
  <c r="AD2001" i="5"/>
  <c r="AM2001" i="5"/>
  <c r="AN2001" i="5"/>
  <c r="AO2001" i="5"/>
  <c r="W2002" i="5"/>
  <c r="X2002" i="5" s="1"/>
  <c r="AB2002" i="5" s="1"/>
  <c r="AC2002" i="5"/>
  <c r="AD2002" i="5"/>
  <c r="AM2002" i="5"/>
  <c r="AN2002" i="5"/>
  <c r="AO2002" i="5"/>
  <c r="W2003" i="5"/>
  <c r="X2003" i="5" s="1"/>
  <c r="AB2003" i="5" s="1"/>
  <c r="AC2003" i="5"/>
  <c r="AD2003" i="5"/>
  <c r="AM2003" i="5"/>
  <c r="AN2003" i="5"/>
  <c r="AO2003" i="5"/>
  <c r="W2004" i="5"/>
  <c r="X2004" i="5" s="1"/>
  <c r="AB2004" i="5" s="1"/>
  <c r="AC2004" i="5"/>
  <c r="AD2004" i="5"/>
  <c r="AM2004" i="5"/>
  <c r="AN2004" i="5"/>
  <c r="AO2004" i="5"/>
  <c r="W2005" i="5"/>
  <c r="X2005" i="5" s="1"/>
  <c r="AB2005" i="5" s="1"/>
  <c r="AC2005" i="5"/>
  <c r="AD2005" i="5"/>
  <c r="AM2005" i="5"/>
  <c r="AN2005" i="5"/>
  <c r="AO2005" i="5"/>
  <c r="W2006" i="5"/>
  <c r="AA2006" i="5" s="1"/>
  <c r="AL2006" i="5" s="1"/>
  <c r="AC2006" i="5"/>
  <c r="AD2006" i="5"/>
  <c r="AM2006" i="5"/>
  <c r="AN2006" i="5"/>
  <c r="AO2006" i="5"/>
  <c r="W2007" i="5"/>
  <c r="X2007" i="5" s="1"/>
  <c r="AB2007" i="5" s="1"/>
  <c r="AC2007" i="5"/>
  <c r="AD2007" i="5"/>
  <c r="AM2007" i="5"/>
  <c r="AN2007" i="5"/>
  <c r="AO2007" i="5"/>
  <c r="W2008" i="5"/>
  <c r="Y2008" i="5" s="1"/>
  <c r="AC2008" i="5"/>
  <c r="AD2008" i="5"/>
  <c r="AM2008" i="5"/>
  <c r="AN2008" i="5"/>
  <c r="AO2008" i="5"/>
  <c r="W2009" i="5"/>
  <c r="Y2009" i="5" s="1"/>
  <c r="AC2009" i="5"/>
  <c r="AD2009" i="5"/>
  <c r="AM2009" i="5"/>
  <c r="AN2009" i="5"/>
  <c r="AO2009" i="5"/>
  <c r="W2010" i="5"/>
  <c r="X2010" i="5" s="1"/>
  <c r="AC2010" i="5"/>
  <c r="AD2010" i="5"/>
  <c r="AM2010" i="5"/>
  <c r="AN2010" i="5"/>
  <c r="AO2010" i="5"/>
  <c r="W2011" i="5"/>
  <c r="X2011" i="5" s="1"/>
  <c r="AB2011" i="5" s="1"/>
  <c r="AC2011" i="5"/>
  <c r="AD2011" i="5"/>
  <c r="AM2011" i="5"/>
  <c r="AN2011" i="5"/>
  <c r="AO2011" i="5"/>
  <c r="W2012" i="5"/>
  <c r="Y2012" i="5" s="1"/>
  <c r="AC2012" i="5"/>
  <c r="AD2012" i="5"/>
  <c r="AM2012" i="5"/>
  <c r="AN2012" i="5"/>
  <c r="AO2012" i="5"/>
  <c r="W2013" i="5"/>
  <c r="AA2013" i="5" s="1"/>
  <c r="AC2013" i="5"/>
  <c r="AD2013" i="5"/>
  <c r="AM2013" i="5"/>
  <c r="AN2013" i="5"/>
  <c r="AO2013" i="5"/>
  <c r="W2014" i="5"/>
  <c r="Y2014" i="5" s="1"/>
  <c r="AC2014" i="5"/>
  <c r="AD2014" i="5"/>
  <c r="AM2014" i="5"/>
  <c r="AN2014" i="5"/>
  <c r="AO2014" i="5"/>
  <c r="W2015" i="5"/>
  <c r="X2015" i="5" s="1"/>
  <c r="AB2015" i="5" s="1"/>
  <c r="AC2015" i="5"/>
  <c r="AD2015" i="5"/>
  <c r="AM2015" i="5"/>
  <c r="AN2015" i="5"/>
  <c r="AO2015" i="5"/>
  <c r="W2016" i="5"/>
  <c r="Y2016" i="5" s="1"/>
  <c r="AC2016" i="5"/>
  <c r="AD2016" i="5"/>
  <c r="AM2016" i="5"/>
  <c r="AN2016" i="5"/>
  <c r="AO2016" i="5"/>
  <c r="W2017" i="5"/>
  <c r="AA2017" i="5" s="1"/>
  <c r="AC2017" i="5"/>
  <c r="AD2017" i="5"/>
  <c r="AM2017" i="5"/>
  <c r="AN2017" i="5"/>
  <c r="AO2017" i="5"/>
  <c r="W2018" i="5"/>
  <c r="X2018" i="5" s="1"/>
  <c r="AB2018" i="5" s="1"/>
  <c r="AC2018" i="5"/>
  <c r="AD2018" i="5"/>
  <c r="AM2018" i="5"/>
  <c r="AN2018" i="5"/>
  <c r="AO2018" i="5"/>
  <c r="W2019" i="5"/>
  <c r="AA2019" i="5" s="1"/>
  <c r="AL2019" i="5" s="1"/>
  <c r="AC2019" i="5"/>
  <c r="AD2019" i="5"/>
  <c r="AM2019" i="5"/>
  <c r="AN2019" i="5"/>
  <c r="AO2019" i="5"/>
  <c r="W2020" i="5"/>
  <c r="AA2020" i="5" s="1"/>
  <c r="AC2020" i="5"/>
  <c r="AD2020" i="5"/>
  <c r="AM2020" i="5"/>
  <c r="AN2020" i="5"/>
  <c r="AO2020" i="5"/>
  <c r="W2021" i="5"/>
  <c r="AC2021" i="5"/>
  <c r="AD2021" i="5"/>
  <c r="AM2021" i="5"/>
  <c r="AN2021" i="5"/>
  <c r="AO2021" i="5"/>
  <c r="W2022" i="5"/>
  <c r="AC2022" i="5"/>
  <c r="AD2022" i="5"/>
  <c r="AM2022" i="5"/>
  <c r="AN2022" i="5"/>
  <c r="AO2022" i="5"/>
  <c r="W2023" i="5"/>
  <c r="Y2023" i="5" s="1"/>
  <c r="AC2023" i="5"/>
  <c r="AD2023" i="5"/>
  <c r="AM2023" i="5"/>
  <c r="AN2023" i="5"/>
  <c r="AO2023" i="5"/>
  <c r="W2025" i="5"/>
  <c r="AA2025" i="5" s="1"/>
  <c r="AL2025" i="5" s="1"/>
  <c r="AC2025" i="5"/>
  <c r="AD2025" i="5"/>
  <c r="AM2025" i="5"/>
  <c r="AN2025" i="5"/>
  <c r="AO2025" i="5"/>
  <c r="W2024" i="5"/>
  <c r="AA2024" i="5" s="1"/>
  <c r="AL2024" i="5" s="1"/>
  <c r="AC2024" i="5"/>
  <c r="AD2024" i="5"/>
  <c r="AM2024" i="5"/>
  <c r="AN2024" i="5"/>
  <c r="AO2024" i="5"/>
  <c r="W2026" i="5"/>
  <c r="Y2026" i="5" s="1"/>
  <c r="AC2026" i="5"/>
  <c r="AD2026" i="5"/>
  <c r="AM2026" i="5"/>
  <c r="AN2026" i="5"/>
  <c r="AO2026" i="5"/>
  <c r="W2027" i="5"/>
  <c r="X2027" i="5" s="1"/>
  <c r="AB2027" i="5" s="1"/>
  <c r="AC2027" i="5"/>
  <c r="AD2027" i="5"/>
  <c r="AM2027" i="5"/>
  <c r="AN2027" i="5"/>
  <c r="AO2027" i="5"/>
  <c r="W2028" i="5"/>
  <c r="X2028" i="5" s="1"/>
  <c r="AB2028" i="5" s="1"/>
  <c r="AC2028" i="5"/>
  <c r="AD2028" i="5"/>
  <c r="AM2028" i="5"/>
  <c r="AN2028" i="5"/>
  <c r="AO2028" i="5"/>
  <c r="W2029" i="5"/>
  <c r="Y2029" i="5" s="1"/>
  <c r="AC2029" i="5"/>
  <c r="AD2029" i="5"/>
  <c r="AM2029" i="5"/>
  <c r="AN2029" i="5"/>
  <c r="AO2029" i="5"/>
  <c r="W2030" i="5"/>
  <c r="AA2030" i="5" s="1"/>
  <c r="AC2030" i="5"/>
  <c r="AD2030" i="5"/>
  <c r="AM2030" i="5"/>
  <c r="AN2030" i="5"/>
  <c r="AO2030" i="5"/>
  <c r="W2031" i="5"/>
  <c r="AA2031" i="5" s="1"/>
  <c r="AL2031" i="5" s="1"/>
  <c r="AC2031" i="5"/>
  <c r="AD2031" i="5"/>
  <c r="AM2031" i="5"/>
  <c r="AN2031" i="5"/>
  <c r="AO2031" i="5"/>
  <c r="N1639" i="5" l="1"/>
  <c r="L1689" i="5"/>
  <c r="N1673" i="5"/>
  <c r="N1790" i="5"/>
  <c r="L1790" i="5"/>
  <c r="X1881" i="5"/>
  <c r="AB1881" i="5" s="1"/>
  <c r="AA2011" i="5"/>
  <c r="Y1838" i="5"/>
  <c r="Y1837" i="5"/>
  <c r="Y1852" i="5"/>
  <c r="AE2024" i="5"/>
  <c r="X2031" i="5"/>
  <c r="AB2031" i="5" s="1"/>
  <c r="AE2031" i="5" s="1"/>
  <c r="L1776" i="5"/>
  <c r="N1776" i="5"/>
  <c r="Y1930" i="5"/>
  <c r="Y1888" i="5"/>
  <c r="Y2011" i="5"/>
  <c r="Z2011" i="5" s="1"/>
  <c r="L1762" i="5"/>
  <c r="N1762" i="5"/>
  <c r="Y1977" i="5"/>
  <c r="AF1977" i="5" s="1"/>
  <c r="L1766" i="5"/>
  <c r="N1766" i="5"/>
  <c r="N1677" i="5"/>
  <c r="AA2004" i="5"/>
  <c r="AL2004" i="5" s="1"/>
  <c r="Y1913" i="5"/>
  <c r="Z1913" i="5" s="1"/>
  <c r="X2026" i="5"/>
  <c r="AB2026" i="5" s="1"/>
  <c r="AA1995" i="5"/>
  <c r="AL1995" i="5" s="1"/>
  <c r="AA2018" i="5"/>
  <c r="AL2018" i="5" s="1"/>
  <c r="Y1995" i="5"/>
  <c r="AF1995" i="5" s="1"/>
  <c r="X1970" i="5"/>
  <c r="AB1970" i="5" s="1"/>
  <c r="X2030" i="5"/>
  <c r="AB2030" i="5" s="1"/>
  <c r="AE2030" i="5" s="1"/>
  <c r="AA1944" i="5"/>
  <c r="AL1944" i="5" s="1"/>
  <c r="AA2028" i="5"/>
  <c r="AL2028" i="5" s="1"/>
  <c r="X2023" i="5"/>
  <c r="AB2023" i="5" s="1"/>
  <c r="Y1944" i="5"/>
  <c r="X1865" i="5"/>
  <c r="AB1865" i="5" s="1"/>
  <c r="L1774" i="5"/>
  <c r="N1774" i="5"/>
  <c r="Y2025" i="5"/>
  <c r="Y1988" i="5"/>
  <c r="Z1988" i="5" s="1"/>
  <c r="Y1963" i="5"/>
  <c r="AF1963" i="5" s="1"/>
  <c r="AH1963" i="5" s="1"/>
  <c r="X2029" i="5"/>
  <c r="AB2029" i="5" s="1"/>
  <c r="X2025" i="5"/>
  <c r="AB2025" i="5" s="1"/>
  <c r="AE2025" i="5" s="1"/>
  <c r="X2009" i="5"/>
  <c r="AB2009" i="5" s="1"/>
  <c r="Y1982" i="5"/>
  <c r="AA1870" i="5"/>
  <c r="AL1870" i="5" s="1"/>
  <c r="L1803" i="5"/>
  <c r="N1803" i="5"/>
  <c r="X1982" i="5"/>
  <c r="AB1982" i="5" s="1"/>
  <c r="N1750" i="5"/>
  <c r="L1750" i="5"/>
  <c r="AA1862" i="5"/>
  <c r="AL1862" i="5" s="1"/>
  <c r="X1994" i="5"/>
  <c r="AB1994" i="5" s="1"/>
  <c r="AA1907" i="5"/>
  <c r="AL1907" i="5" s="1"/>
  <c r="X1858" i="5"/>
  <c r="AB1858" i="5" s="1"/>
  <c r="L1729" i="5"/>
  <c r="N1729" i="5"/>
  <c r="Y2030" i="5"/>
  <c r="AF2030" i="5" s="1"/>
  <c r="AH2030" i="5" s="1"/>
  <c r="AA1973" i="5"/>
  <c r="AE1973" i="5" s="1"/>
  <c r="AE1943" i="5"/>
  <c r="Y1941" i="5"/>
  <c r="AF1941" i="5" s="1"/>
  <c r="L1723" i="5"/>
  <c r="N1723" i="5"/>
  <c r="Y1948" i="5"/>
  <c r="X1941" i="5"/>
  <c r="AB1941" i="5" s="1"/>
  <c r="Y2001" i="5"/>
  <c r="Z2001" i="5" s="1"/>
  <c r="AA1969" i="5"/>
  <c r="AL1969" i="5" s="1"/>
  <c r="X1948" i="5"/>
  <c r="AB1948" i="5" s="1"/>
  <c r="L1748" i="5"/>
  <c r="N1748" i="5"/>
  <c r="X1978" i="5"/>
  <c r="AB1978" i="5" s="1"/>
  <c r="X1842" i="5"/>
  <c r="AB1842" i="5" s="1"/>
  <c r="Y2006" i="5"/>
  <c r="AF2006" i="5" s="1"/>
  <c r="X1903" i="5"/>
  <c r="AB1903" i="5" s="1"/>
  <c r="X1876" i="5"/>
  <c r="AB1876" i="5" s="1"/>
  <c r="Y1857" i="5"/>
  <c r="AE1876" i="5"/>
  <c r="X1857" i="5"/>
  <c r="AB1857" i="5" s="1"/>
  <c r="AE1857" i="5" s="1"/>
  <c r="L1809" i="5"/>
  <c r="N1809" i="5"/>
  <c r="AA2009" i="5"/>
  <c r="AL2009" i="5" s="1"/>
  <c r="L1781" i="5"/>
  <c r="N1781" i="5"/>
  <c r="AL1943" i="5"/>
  <c r="AA1918" i="5"/>
  <c r="AE1918" i="5" s="1"/>
  <c r="X1889" i="5"/>
  <c r="AB1889" i="5" s="1"/>
  <c r="L1714" i="5"/>
  <c r="N1714" i="5"/>
  <c r="L1707" i="5"/>
  <c r="N1707" i="5"/>
  <c r="L1669" i="5"/>
  <c r="N1669" i="5"/>
  <c r="L1651" i="5"/>
  <c r="N1651" i="5"/>
  <c r="N1749" i="5"/>
  <c r="L1749" i="5"/>
  <c r="L1666" i="5"/>
  <c r="N1666" i="5"/>
  <c r="L1649" i="5"/>
  <c r="N1649" i="5"/>
  <c r="Y2018" i="5"/>
  <c r="AA2010" i="5"/>
  <c r="AL2010" i="5" s="1"/>
  <c r="Y2004" i="5"/>
  <c r="Z2004" i="5" s="1"/>
  <c r="AA1879" i="5"/>
  <c r="AL1879" i="5" s="1"/>
  <c r="N1720" i="5"/>
  <c r="L1720" i="5"/>
  <c r="L1674" i="5"/>
  <c r="N1674" i="5"/>
  <c r="L1719" i="5"/>
  <c r="N1719" i="5"/>
  <c r="L1691" i="5"/>
  <c r="N1691" i="5"/>
  <c r="L1712" i="5"/>
  <c r="N1712" i="5"/>
  <c r="L1699" i="5"/>
  <c r="N1699" i="5"/>
  <c r="N1724" i="5"/>
  <c r="L1724" i="5"/>
  <c r="N1765" i="5"/>
  <c r="L1765" i="5"/>
  <c r="L1796" i="5"/>
  <c r="N1796" i="5"/>
  <c r="L1672" i="5"/>
  <c r="N1672" i="5"/>
  <c r="N1747" i="5"/>
  <c r="L1747" i="5"/>
  <c r="L1658" i="5"/>
  <c r="N1658" i="5"/>
  <c r="L1655" i="5"/>
  <c r="N1655" i="5"/>
  <c r="Y2019" i="5"/>
  <c r="Y2013" i="5"/>
  <c r="AF2013" i="5" s="1"/>
  <c r="AH2013" i="5" s="1"/>
  <c r="Y2010" i="5"/>
  <c r="Z2010" i="5" s="1"/>
  <c r="X1986" i="5"/>
  <c r="AB1986" i="5" s="1"/>
  <c r="X1879" i="5"/>
  <c r="Z1879" i="5" s="1"/>
  <c r="X1860" i="5"/>
  <c r="AB1860" i="5" s="1"/>
  <c r="L1808" i="5"/>
  <c r="N1808" i="5"/>
  <c r="L1792" i="5"/>
  <c r="N1792" i="5"/>
  <c r="L1824" i="5"/>
  <c r="N1824" i="5"/>
  <c r="N1795" i="5"/>
  <c r="L1795" i="5"/>
  <c r="L1721" i="5"/>
  <c r="N1721" i="5"/>
  <c r="L1743" i="5"/>
  <c r="N1743" i="5"/>
  <c r="AA2029" i="5"/>
  <c r="AL2029" i="5" s="1"/>
  <c r="X2019" i="5"/>
  <c r="AB2019" i="5" s="1"/>
  <c r="AE2019" i="5" s="1"/>
  <c r="X2013" i="5"/>
  <c r="AB2013" i="5" s="1"/>
  <c r="AE2013" i="5" s="1"/>
  <c r="AA2005" i="5"/>
  <c r="AL2005" i="5" s="1"/>
  <c r="Y1974" i="5"/>
  <c r="AF1974" i="5" s="1"/>
  <c r="AI1974" i="5" s="1"/>
  <c r="Y1945" i="5"/>
  <c r="AF1945" i="5" s="1"/>
  <c r="AH1945" i="5" s="1"/>
  <c r="AA1937" i="5"/>
  <c r="AL1937" i="5" s="1"/>
  <c r="X1924" i="5"/>
  <c r="AB1924" i="5" s="1"/>
  <c r="AA1895" i="5"/>
  <c r="AE1895" i="5" s="1"/>
  <c r="L1789" i="5"/>
  <c r="N1789" i="5"/>
  <c r="N1684" i="5"/>
  <c r="L1684" i="5"/>
  <c r="L1727" i="5"/>
  <c r="N1727" i="5"/>
  <c r="L1695" i="5"/>
  <c r="N1695" i="5"/>
  <c r="L1726" i="5"/>
  <c r="N1726" i="5"/>
  <c r="L1668" i="5"/>
  <c r="N1668" i="5"/>
  <c r="L1670" i="5"/>
  <c r="N1670" i="5"/>
  <c r="L1683" i="5"/>
  <c r="N1683" i="5"/>
  <c r="L1732" i="5"/>
  <c r="N1732" i="5"/>
  <c r="L1730" i="5"/>
  <c r="N1730" i="5"/>
  <c r="L1710" i="5"/>
  <c r="N1710" i="5"/>
  <c r="L1797" i="5"/>
  <c r="N1797" i="5"/>
  <c r="Y2005" i="5"/>
  <c r="Z2005" i="5" s="1"/>
  <c r="X1974" i="5"/>
  <c r="AB1974" i="5" s="1"/>
  <c r="AA1952" i="5"/>
  <c r="AL1952" i="5" s="1"/>
  <c r="AA1935" i="5"/>
  <c r="AL1935" i="5" s="1"/>
  <c r="Y1922" i="5"/>
  <c r="AF1922" i="5" s="1"/>
  <c r="AH1922" i="5" s="1"/>
  <c r="AA1917" i="5"/>
  <c r="AL1917" i="5" s="1"/>
  <c r="AA1882" i="5"/>
  <c r="AL1882" i="5" s="1"/>
  <c r="L1770" i="5"/>
  <c r="N1770" i="5"/>
  <c r="L1671" i="5"/>
  <c r="N1671" i="5"/>
  <c r="L1703" i="5"/>
  <c r="N1703" i="5"/>
  <c r="N1773" i="5"/>
  <c r="L1773" i="5"/>
  <c r="L1660" i="5"/>
  <c r="N1660" i="5"/>
  <c r="X2016" i="5"/>
  <c r="AB2016" i="5" s="1"/>
  <c r="AA1942" i="5"/>
  <c r="AL1942" i="5" s="1"/>
  <c r="Y1932" i="5"/>
  <c r="X1922" i="5"/>
  <c r="AB1922" i="5" s="1"/>
  <c r="X1891" i="5"/>
  <c r="AB1891" i="5" s="1"/>
  <c r="Y1882" i="5"/>
  <c r="Z1882" i="5" s="1"/>
  <c r="L1760" i="5"/>
  <c r="N1760" i="5"/>
  <c r="L1654" i="5"/>
  <c r="N1654" i="5"/>
  <c r="L1800" i="5"/>
  <c r="N1800" i="5"/>
  <c r="L1697" i="5"/>
  <c r="N1697" i="5"/>
  <c r="N1801" i="5"/>
  <c r="L1801" i="5"/>
  <c r="L1740" i="5"/>
  <c r="N1740" i="5"/>
  <c r="L1662" i="5"/>
  <c r="N1662" i="5"/>
  <c r="L1764" i="5"/>
  <c r="N1764" i="5"/>
  <c r="N1806" i="5"/>
  <c r="L1806" i="5"/>
  <c r="L1663" i="5"/>
  <c r="N1663" i="5"/>
  <c r="L1735" i="5"/>
  <c r="N1735" i="5"/>
  <c r="L1737" i="5"/>
  <c r="N1737" i="5"/>
  <c r="L1715" i="5"/>
  <c r="N1715" i="5"/>
  <c r="L1711" i="5"/>
  <c r="N1711" i="5"/>
  <c r="L1832" i="5"/>
  <c r="N1832" i="5"/>
  <c r="L1805" i="5"/>
  <c r="N1805" i="5"/>
  <c r="L1678" i="5"/>
  <c r="N1678" i="5"/>
  <c r="L1675" i="5"/>
  <c r="N1675" i="5"/>
  <c r="X2014" i="5"/>
  <c r="AB2014" i="5" s="1"/>
  <c r="AA1980" i="5"/>
  <c r="AE1980" i="5" s="1"/>
  <c r="AA1975" i="5"/>
  <c r="AA1946" i="5"/>
  <c r="AE1946" i="5" s="1"/>
  <c r="AA1926" i="5"/>
  <c r="AL1926" i="5" s="1"/>
  <c r="Y1862" i="5"/>
  <c r="Z1862" i="5" s="1"/>
  <c r="L1718" i="5"/>
  <c r="N1718" i="5"/>
  <c r="L1713" i="5"/>
  <c r="N1713" i="5"/>
  <c r="N1755" i="5"/>
  <c r="L1755" i="5"/>
  <c r="L1692" i="5"/>
  <c r="N1692" i="5"/>
  <c r="L1650" i="5"/>
  <c r="N1650" i="5"/>
  <c r="L1728" i="5"/>
  <c r="N1728" i="5"/>
  <c r="N1763" i="5"/>
  <c r="L1763" i="5"/>
  <c r="L1768" i="5"/>
  <c r="N1768" i="5"/>
  <c r="N1739" i="5"/>
  <c r="L1739" i="5"/>
  <c r="L1716" i="5"/>
  <c r="N1716" i="5"/>
  <c r="L1688" i="5"/>
  <c r="N1688" i="5"/>
  <c r="L1775" i="5"/>
  <c r="N1775" i="5"/>
  <c r="N1778" i="5"/>
  <c r="L1778" i="5"/>
  <c r="L1793" i="5"/>
  <c r="N1793" i="5"/>
  <c r="L1664" i="5"/>
  <c r="N1664" i="5"/>
  <c r="Y1975" i="5"/>
  <c r="Y1968" i="5"/>
  <c r="AF1968" i="5" s="1"/>
  <c r="X1959" i="5"/>
  <c r="AB1959" i="5" s="1"/>
  <c r="Y1946" i="5"/>
  <c r="Z1946" i="5" s="1"/>
  <c r="Y1926" i="5"/>
  <c r="Z1926" i="5" s="1"/>
  <c r="Y1918" i="5"/>
  <c r="Z1918" i="5" s="1"/>
  <c r="AA1883" i="5"/>
  <c r="AE1883" i="5" s="1"/>
  <c r="AA1855" i="5"/>
  <c r="AL1855" i="5" s="1"/>
  <c r="N1753" i="5"/>
  <c r="L1753" i="5"/>
  <c r="L1656" i="5"/>
  <c r="N1656" i="5"/>
  <c r="L1826" i="5"/>
  <c r="N1826" i="5"/>
  <c r="L1741" i="5"/>
  <c r="N1741" i="5"/>
  <c r="L1701" i="5"/>
  <c r="N1701" i="5"/>
  <c r="L1746" i="5"/>
  <c r="N1746" i="5"/>
  <c r="Y2017" i="5"/>
  <c r="AF2017" i="5" s="1"/>
  <c r="AI2017" i="5" s="1"/>
  <c r="Y2003" i="5"/>
  <c r="Z2003" i="5" s="1"/>
  <c r="Y1983" i="5"/>
  <c r="AF1983" i="5" s="1"/>
  <c r="Y1980" i="5"/>
  <c r="Z1980" i="5" s="1"/>
  <c r="Y1943" i="5"/>
  <c r="AF1943" i="5" s="1"/>
  <c r="AH1943" i="5" s="1"/>
  <c r="Y1904" i="5"/>
  <c r="AF1904" i="5" s="1"/>
  <c r="AI1904" i="5" s="1"/>
  <c r="Y1883" i="5"/>
  <c r="Z1883" i="5" s="1"/>
  <c r="Y1878" i="5"/>
  <c r="AF1878" i="5" s="1"/>
  <c r="AH1878" i="5" s="1"/>
  <c r="AA1869" i="5"/>
  <c r="AF1869" i="5" s="1"/>
  <c r="AA1858" i="5"/>
  <c r="AL1858" i="5" s="1"/>
  <c r="L1759" i="5"/>
  <c r="N1759" i="5"/>
  <c r="L1784" i="5"/>
  <c r="N1784" i="5"/>
  <c r="L1767" i="5"/>
  <c r="N1767" i="5"/>
  <c r="L1705" i="5"/>
  <c r="N1705" i="5"/>
  <c r="L1659" i="5"/>
  <c r="N1659" i="5"/>
  <c r="L1704" i="5"/>
  <c r="N1704" i="5"/>
  <c r="L1798" i="5"/>
  <c r="N1798" i="5"/>
  <c r="L1667" i="5"/>
  <c r="N1667" i="5"/>
  <c r="L1638" i="5"/>
  <c r="N1638" i="5"/>
  <c r="L1722" i="5"/>
  <c r="N1722" i="5"/>
  <c r="L1648" i="5"/>
  <c r="N1648" i="5"/>
  <c r="L1751" i="5"/>
  <c r="N1751" i="5"/>
  <c r="L1652" i="5"/>
  <c r="N1652" i="5"/>
  <c r="L1702" i="5"/>
  <c r="N1702" i="5"/>
  <c r="Y2031" i="5"/>
  <c r="X2017" i="5"/>
  <c r="AB2017" i="5" s="1"/>
  <c r="AE2017" i="5" s="1"/>
  <c r="X2012" i="5"/>
  <c r="AB2012" i="5" s="1"/>
  <c r="AA2001" i="5"/>
  <c r="AE2001" i="5" s="1"/>
  <c r="AA1990" i="5"/>
  <c r="AL1990" i="5" s="1"/>
  <c r="X1983" i="5"/>
  <c r="AB1983" i="5" s="1"/>
  <c r="AA1964" i="5"/>
  <c r="AE1964" i="5" s="1"/>
  <c r="AG1964" i="5" s="1"/>
  <c r="X1904" i="5"/>
  <c r="AB1904" i="5" s="1"/>
  <c r="Y1894" i="5"/>
  <c r="Z1894" i="5" s="1"/>
  <c r="X1878" i="5"/>
  <c r="AB1878" i="5" s="1"/>
  <c r="X1869" i="5"/>
  <c r="AB1869" i="5" s="1"/>
  <c r="L1725" i="5"/>
  <c r="N1725" i="5"/>
  <c r="AB1944" i="5"/>
  <c r="AB2010" i="5"/>
  <c r="X1968" i="5"/>
  <c r="AB1968" i="5" s="1"/>
  <c r="Y2028" i="5"/>
  <c r="Z2028" i="5" s="1"/>
  <c r="X2024" i="5"/>
  <c r="AB2024" i="5" s="1"/>
  <c r="X2008" i="5"/>
  <c r="X2000" i="5"/>
  <c r="AB2000" i="5" s="1"/>
  <c r="X1963" i="5"/>
  <c r="AB1963" i="5" s="1"/>
  <c r="AA1936" i="5"/>
  <c r="X1930" i="5"/>
  <c r="AB1930" i="5" s="1"/>
  <c r="AE1930" i="5" s="1"/>
  <c r="Y1917" i="5"/>
  <c r="Z1917" i="5" s="1"/>
  <c r="Y1895" i="5"/>
  <c r="Z1895" i="5" s="1"/>
  <c r="AA1872" i="5"/>
  <c r="AL1872" i="5" s="1"/>
  <c r="X1867" i="5"/>
  <c r="Z1867" i="5" s="1"/>
  <c r="Y1861" i="5"/>
  <c r="Z1861" i="5" s="1"/>
  <c r="Y1851" i="5"/>
  <c r="Z1851" i="5" s="1"/>
  <c r="AA1836" i="5"/>
  <c r="AL1836" i="5" s="1"/>
  <c r="Y1994" i="5"/>
  <c r="AA1981" i="5"/>
  <c r="AL1981" i="5" s="1"/>
  <c r="AA1978" i="5"/>
  <c r="AE1945" i="5"/>
  <c r="Y1936" i="5"/>
  <c r="Z1936" i="5" s="1"/>
  <c r="Y1872" i="5"/>
  <c r="Z1872" i="5" s="1"/>
  <c r="Y1834" i="5"/>
  <c r="Z1834" i="5" s="1"/>
  <c r="AL2013" i="5"/>
  <c r="AA1959" i="5"/>
  <c r="AL1959" i="5" s="1"/>
  <c r="AA1956" i="5"/>
  <c r="AL1956" i="5" s="1"/>
  <c r="X1945" i="5"/>
  <c r="AB1945" i="5" s="1"/>
  <c r="X1943" i="5"/>
  <c r="AB1943" i="5" s="1"/>
  <c r="Y1942" i="5"/>
  <c r="X1934" i="5"/>
  <c r="AB1934" i="5" s="1"/>
  <c r="X1932" i="5"/>
  <c r="AB1932" i="5" s="1"/>
  <c r="AA1915" i="5"/>
  <c r="AL1915" i="5" s="1"/>
  <c r="Y1907" i="5"/>
  <c r="Z1907" i="5" s="1"/>
  <c r="AA1903" i="5"/>
  <c r="AL1903" i="5" s="1"/>
  <c r="AA1891" i="5"/>
  <c r="AE1891" i="5" s="1"/>
  <c r="AA1888" i="5"/>
  <c r="AL1888" i="5" s="1"/>
  <c r="X1873" i="5"/>
  <c r="AB1873" i="5" s="1"/>
  <c r="AA2002" i="5"/>
  <c r="AL2002" i="5" s="1"/>
  <c r="AA1998" i="5"/>
  <c r="AL1998" i="5" s="1"/>
  <c r="AA1840" i="5"/>
  <c r="AE1840" i="5" s="1"/>
  <c r="X1837" i="5"/>
  <c r="AB1837" i="5" s="1"/>
  <c r="AE1837" i="5" s="1"/>
  <c r="AA2023" i="5"/>
  <c r="AF2023" i="5" s="1"/>
  <c r="AA2016" i="5"/>
  <c r="AF2016" i="5" s="1"/>
  <c r="AA2012" i="5"/>
  <c r="AL2012" i="5" s="1"/>
  <c r="Y1998" i="5"/>
  <c r="AA1971" i="5"/>
  <c r="AL1971" i="5" s="1"/>
  <c r="Y1965" i="5"/>
  <c r="Y1956" i="5"/>
  <c r="Z1956" i="5" s="1"/>
  <c r="AA1931" i="5"/>
  <c r="AL1931" i="5" s="1"/>
  <c r="Y1881" i="5"/>
  <c r="Z1881" i="5" s="1"/>
  <c r="AA2003" i="5"/>
  <c r="AE2003" i="5" s="1"/>
  <c r="Y2002" i="5"/>
  <c r="Y1999" i="5"/>
  <c r="AF1999" i="5" s="1"/>
  <c r="Y1971" i="5"/>
  <c r="Z1971" i="5" s="1"/>
  <c r="X1965" i="5"/>
  <c r="AB1965" i="5" s="1"/>
  <c r="Y1961" i="5"/>
  <c r="AF1961" i="5" s="1"/>
  <c r="AI1961" i="5" s="1"/>
  <c r="AA1949" i="5"/>
  <c r="Y1931" i="5"/>
  <c r="Z1931" i="5" s="1"/>
  <c r="AA1900" i="5"/>
  <c r="AL1900" i="5" s="1"/>
  <c r="AA1884" i="5"/>
  <c r="AL1884" i="5" s="1"/>
  <c r="AA1859" i="5"/>
  <c r="AL1859" i="5" s="1"/>
  <c r="AA1847" i="5"/>
  <c r="AF1847" i="5" s="1"/>
  <c r="Y1840" i="5"/>
  <c r="Z1840" i="5" s="1"/>
  <c r="Y1835" i="5"/>
  <c r="Z1835" i="5" s="1"/>
  <c r="X1999" i="5"/>
  <c r="AB1999" i="5" s="1"/>
  <c r="AA1988" i="5"/>
  <c r="AA1985" i="5"/>
  <c r="AL1985" i="5" s="1"/>
  <c r="X1961" i="5"/>
  <c r="AB1961" i="5" s="1"/>
  <c r="AA1957" i="5"/>
  <c r="AL1957" i="5" s="1"/>
  <c r="X1909" i="5"/>
  <c r="AB1909" i="5" s="1"/>
  <c r="AA1894" i="5"/>
  <c r="AL1894" i="5" s="1"/>
  <c r="AA1889" i="5"/>
  <c r="AL1889" i="5" s="1"/>
  <c r="Y1876" i="5"/>
  <c r="AF1876" i="5" s="1"/>
  <c r="Y1859" i="5"/>
  <c r="Z1859" i="5" s="1"/>
  <c r="X1847" i="5"/>
  <c r="AB1847" i="5" s="1"/>
  <c r="AB1936" i="5"/>
  <c r="AE1936" i="5" s="1"/>
  <c r="AB1883" i="5"/>
  <c r="AE1902" i="5"/>
  <c r="Y1902" i="5"/>
  <c r="Y1900" i="5"/>
  <c r="Z1900" i="5" s="1"/>
  <c r="Y1873" i="5"/>
  <c r="AF1873" i="5" s="1"/>
  <c r="AH1873" i="5" s="1"/>
  <c r="X1866" i="5"/>
  <c r="AB1866" i="5" s="1"/>
  <c r="AE1866" i="5" s="1"/>
  <c r="AA1861" i="5"/>
  <c r="AE1861" i="5" s="1"/>
  <c r="X1855" i="5"/>
  <c r="AB1855" i="5" s="1"/>
  <c r="AA1852" i="5"/>
  <c r="AL1852" i="5" s="1"/>
  <c r="AA1845" i="5"/>
  <c r="AL1845" i="5" s="1"/>
  <c r="X1841" i="5"/>
  <c r="AB1841" i="5" s="1"/>
  <c r="AA1838" i="5"/>
  <c r="AL1838" i="5" s="1"/>
  <c r="AA1835" i="5"/>
  <c r="AL1835" i="5" s="1"/>
  <c r="AE2006" i="5"/>
  <c r="AE1950" i="5"/>
  <c r="Y1909" i="5"/>
  <c r="AF1909" i="5" s="1"/>
  <c r="X1902" i="5"/>
  <c r="AB1902" i="5" s="1"/>
  <c r="AA1896" i="5"/>
  <c r="AL1896" i="5" s="1"/>
  <c r="AA1846" i="5"/>
  <c r="AA1923" i="5"/>
  <c r="AL1923" i="5" s="1"/>
  <c r="Y1896" i="5"/>
  <c r="Z1896" i="5" s="1"/>
  <c r="Y1884" i="5"/>
  <c r="Z1884" i="5" s="1"/>
  <c r="Y1870" i="5"/>
  <c r="Z1870" i="5" s="1"/>
  <c r="Y1846" i="5"/>
  <c r="Y1845" i="5"/>
  <c r="Z1845" i="5" s="1"/>
  <c r="AA1992" i="5"/>
  <c r="AE1992" i="5" s="1"/>
  <c r="AA1954" i="5"/>
  <c r="AE1954" i="5" s="1"/>
  <c r="AA1920" i="5"/>
  <c r="Y1912" i="5"/>
  <c r="AF1912" i="5" s="1"/>
  <c r="AA1867" i="5"/>
  <c r="AL1867" i="5" s="1"/>
  <c r="X1853" i="5"/>
  <c r="AB1853" i="5" s="1"/>
  <c r="AA1851" i="5"/>
  <c r="AL1851" i="5" s="1"/>
  <c r="Y1842" i="5"/>
  <c r="AA2007" i="5"/>
  <c r="AL2007" i="5" s="1"/>
  <c r="X2006" i="5"/>
  <c r="AA1976" i="5"/>
  <c r="AL1976" i="5" s="1"/>
  <c r="AA1962" i="5"/>
  <c r="AE1962" i="5" s="1"/>
  <c r="Y1958" i="5"/>
  <c r="AF1958" i="5" s="1"/>
  <c r="AA1951" i="5"/>
  <c r="AL1951" i="5" s="1"/>
  <c r="Y1950" i="5"/>
  <c r="AF1950" i="5" s="1"/>
  <c r="AH1950" i="5" s="1"/>
  <c r="Y1949" i="5"/>
  <c r="Z1949" i="5" s="1"/>
  <c r="Y1937" i="5"/>
  <c r="AF1937" i="5" s="1"/>
  <c r="AA1927" i="5"/>
  <c r="AE1927" i="5" s="1"/>
  <c r="X1912" i="5"/>
  <c r="AB1912" i="5" s="1"/>
  <c r="Y1906" i="5"/>
  <c r="Y1897" i="5"/>
  <c r="AF1897" i="5" s="1"/>
  <c r="AA1893" i="5"/>
  <c r="AL1893" i="5" s="1"/>
  <c r="Y1890" i="5"/>
  <c r="AF1890" i="5" s="1"/>
  <c r="AH1890" i="5" s="1"/>
  <c r="AA1864" i="5"/>
  <c r="AL1864" i="5" s="1"/>
  <c r="Y2020" i="5"/>
  <c r="AF2020" i="5" s="1"/>
  <c r="Y2007" i="5"/>
  <c r="Z2007" i="5" s="1"/>
  <c r="AA2000" i="5"/>
  <c r="AL2000" i="5" s="1"/>
  <c r="Y1992" i="5"/>
  <c r="AA1986" i="5"/>
  <c r="AF1986" i="5" s="1"/>
  <c r="Y1976" i="5"/>
  <c r="Z1976" i="5" s="1"/>
  <c r="X1958" i="5"/>
  <c r="AB1958" i="5" s="1"/>
  <c r="Y1954" i="5"/>
  <c r="Z1954" i="5" s="1"/>
  <c r="Y1951" i="5"/>
  <c r="Z1951" i="5" s="1"/>
  <c r="X1950" i="5"/>
  <c r="AB1950" i="5" s="1"/>
  <c r="AA1934" i="5"/>
  <c r="AF1934" i="5" s="1"/>
  <c r="Y1920" i="5"/>
  <c r="Z1920" i="5" s="1"/>
  <c r="X1906" i="5"/>
  <c r="AB1906" i="5" s="1"/>
  <c r="X1897" i="5"/>
  <c r="AB1897" i="5" s="1"/>
  <c r="Y1893" i="5"/>
  <c r="Z1893" i="5" s="1"/>
  <c r="Y1871" i="5"/>
  <c r="AF1871" i="5" s="1"/>
  <c r="Y1864" i="5"/>
  <c r="Z1864" i="5" s="1"/>
  <c r="AA1848" i="5"/>
  <c r="AL1848" i="5" s="1"/>
  <c r="AA1843" i="5"/>
  <c r="AL1843" i="5" s="1"/>
  <c r="AE2011" i="5"/>
  <c r="X2020" i="5"/>
  <c r="AB2020" i="5" s="1"/>
  <c r="AE2020" i="5" s="1"/>
  <c r="AL2011" i="5"/>
  <c r="AA2008" i="5"/>
  <c r="AL2008" i="5" s="1"/>
  <c r="Y1970" i="5"/>
  <c r="Y1927" i="5"/>
  <c r="Z1927" i="5" s="1"/>
  <c r="Y1924" i="5"/>
  <c r="AF1924" i="5" s="1"/>
  <c r="AH1924" i="5" s="1"/>
  <c r="AA1913" i="5"/>
  <c r="X1877" i="5"/>
  <c r="AB1877" i="5" s="1"/>
  <c r="X1871" i="5"/>
  <c r="AB1871" i="5" s="1"/>
  <c r="Y1848" i="5"/>
  <c r="Z1848" i="5" s="1"/>
  <c r="X1843" i="5"/>
  <c r="AB1843" i="5" s="1"/>
  <c r="AE1983" i="5"/>
  <c r="AE1982" i="5"/>
  <c r="AE1912" i="5"/>
  <c r="AE1994" i="5"/>
  <c r="AE1906" i="5"/>
  <c r="AE2018" i="5"/>
  <c r="AF1932" i="5"/>
  <c r="AH1932" i="5" s="1"/>
  <c r="AE1924" i="5"/>
  <c r="AE1878" i="5"/>
  <c r="AE1963" i="5"/>
  <c r="AE1948" i="5"/>
  <c r="AE1932" i="5"/>
  <c r="AE1910" i="5"/>
  <c r="AE1842" i="5"/>
  <c r="AF2025" i="5"/>
  <c r="AH2025" i="5" s="1"/>
  <c r="AE1970" i="5"/>
  <c r="AE1975" i="5"/>
  <c r="AF2009" i="5"/>
  <c r="AI2009" i="5" s="1"/>
  <c r="I2009" i="5" s="1"/>
  <c r="AE1999" i="5"/>
  <c r="AE1922" i="5"/>
  <c r="AE1909" i="5"/>
  <c r="AE1890" i="5"/>
  <c r="AA1997" i="5"/>
  <c r="X1997" i="5"/>
  <c r="AB1997" i="5" s="1"/>
  <c r="Y1997" i="5"/>
  <c r="AF1948" i="5"/>
  <c r="AF1982" i="5"/>
  <c r="AL2030" i="5"/>
  <c r="AL1930" i="5"/>
  <c r="AF1930" i="5"/>
  <c r="X2022" i="5"/>
  <c r="AB2022" i="5" s="1"/>
  <c r="Y2022" i="5"/>
  <c r="AA2022" i="5"/>
  <c r="AL2001" i="5"/>
  <c r="AL1936" i="5"/>
  <c r="AL2017" i="5"/>
  <c r="AE1993" i="5"/>
  <c r="AE2028" i="5"/>
  <c r="AG2028" i="5" s="1"/>
  <c r="AA1989" i="5"/>
  <c r="Y1989" i="5"/>
  <c r="Y2024" i="5"/>
  <c r="AL2020" i="5"/>
  <c r="Y2015" i="5"/>
  <c r="AA2015" i="5"/>
  <c r="AL1999" i="5"/>
  <c r="X2021" i="5"/>
  <c r="AB2021" i="5" s="1"/>
  <c r="Y2021" i="5"/>
  <c r="AA2021" i="5"/>
  <c r="AE1968" i="5"/>
  <c r="AL1968" i="5"/>
  <c r="AE1958" i="5"/>
  <c r="AL1958" i="5"/>
  <c r="X1921" i="5"/>
  <c r="AB1921" i="5" s="1"/>
  <c r="Y1921" i="5"/>
  <c r="AA1921" i="5"/>
  <c r="Y2027" i="5"/>
  <c r="AA2027" i="5"/>
  <c r="AA1987" i="5"/>
  <c r="X1967" i="5"/>
  <c r="AB1967" i="5" s="1"/>
  <c r="Y1967" i="5"/>
  <c r="AA1967" i="5"/>
  <c r="Y1960" i="5"/>
  <c r="AA1960" i="5"/>
  <c r="X1911" i="5"/>
  <c r="AB1911" i="5" s="1"/>
  <c r="Y1911" i="5"/>
  <c r="AA1911" i="5"/>
  <c r="AA2026" i="5"/>
  <c r="AF2026" i="5" s="1"/>
  <c r="AA2014" i="5"/>
  <c r="AL1982" i="5"/>
  <c r="AF1978" i="5"/>
  <c r="X1977" i="5"/>
  <c r="AB1977" i="5" s="1"/>
  <c r="AE1977" i="5" s="1"/>
  <c r="Y1996" i="5"/>
  <c r="AA1996" i="5"/>
  <c r="X1993" i="5"/>
  <c r="AB1993" i="5" s="1"/>
  <c r="Y1993" i="5"/>
  <c r="Y1987" i="5"/>
  <c r="X1979" i="5"/>
  <c r="AB1979" i="5" s="1"/>
  <c r="Y1979" i="5"/>
  <c r="AA1979" i="5"/>
  <c r="Y1972" i="5"/>
  <c r="AA1972" i="5"/>
  <c r="Y1953" i="5"/>
  <c r="AA1953" i="5"/>
  <c r="AE1941" i="5"/>
  <c r="AL1941" i="5"/>
  <c r="AB1937" i="5"/>
  <c r="AA1919" i="5"/>
  <c r="X1919" i="5"/>
  <c r="AB1919" i="5" s="1"/>
  <c r="Y1919" i="5"/>
  <c r="Y1905" i="5"/>
  <c r="X1905" i="5"/>
  <c r="AB1905" i="5" s="1"/>
  <c r="AA1905" i="5"/>
  <c r="AL1974" i="5"/>
  <c r="AE1974" i="5"/>
  <c r="AE1871" i="5"/>
  <c r="AL1871" i="5"/>
  <c r="AL1970" i="5"/>
  <c r="AL1948" i="5"/>
  <c r="AL1965" i="5"/>
  <c r="AE1965" i="5"/>
  <c r="X1955" i="5"/>
  <c r="AB1955" i="5" s="1"/>
  <c r="Y1955" i="5"/>
  <c r="AA1955" i="5"/>
  <c r="AI1924" i="5"/>
  <c r="I1924" i="5" s="1"/>
  <c r="Y1856" i="5"/>
  <c r="AA1856" i="5"/>
  <c r="X1856" i="5"/>
  <c r="AB1856" i="5" s="1"/>
  <c r="X1991" i="5"/>
  <c r="AB1991" i="5" s="1"/>
  <c r="Y1991" i="5"/>
  <c r="AA1991" i="5"/>
  <c r="X1990" i="5"/>
  <c r="Y1985" i="5"/>
  <c r="AL1975" i="5"/>
  <c r="X1886" i="5"/>
  <c r="AB1886" i="5" s="1"/>
  <c r="Y1886" i="5"/>
  <c r="AA1886" i="5"/>
  <c r="AF1990" i="5"/>
  <c r="Y1984" i="5"/>
  <c r="AA1984" i="5"/>
  <c r="AA1966" i="5"/>
  <c r="AE1961" i="5"/>
  <c r="AA1939" i="5"/>
  <c r="AA1929" i="5"/>
  <c r="X1898" i="5"/>
  <c r="AB1898" i="5" s="1"/>
  <c r="Y1898" i="5"/>
  <c r="AA1898" i="5"/>
  <c r="Z1838" i="5"/>
  <c r="AB1838" i="5"/>
  <c r="Y1973" i="5"/>
  <c r="Y1962" i="5"/>
  <c r="X1947" i="5"/>
  <c r="AB1947" i="5" s="1"/>
  <c r="Y1947" i="5"/>
  <c r="X1940" i="5"/>
  <c r="AB1940" i="5" s="1"/>
  <c r="Y1940" i="5"/>
  <c r="AA1940" i="5"/>
  <c r="AA1854" i="5"/>
  <c r="Y1854" i="5"/>
  <c r="Y1966" i="5"/>
  <c r="Z1959" i="5"/>
  <c r="X1952" i="5"/>
  <c r="AB1952" i="5" s="1"/>
  <c r="Y1939" i="5"/>
  <c r="AE1938" i="5"/>
  <c r="Y1929" i="5"/>
  <c r="Y1925" i="5"/>
  <c r="AA1925" i="5"/>
  <c r="X1850" i="5"/>
  <c r="AB1850" i="5" s="1"/>
  <c r="Y1850" i="5"/>
  <c r="AA1850" i="5"/>
  <c r="Y1981" i="5"/>
  <c r="Y1969" i="5"/>
  <c r="Y1957" i="5"/>
  <c r="Y1938" i="5"/>
  <c r="Y1901" i="5"/>
  <c r="AA1901" i="5"/>
  <c r="Y1885" i="5"/>
  <c r="X1938" i="5"/>
  <c r="AB1938" i="5" s="1"/>
  <c r="Y1933" i="5"/>
  <c r="AA1933" i="5"/>
  <c r="AE1915" i="5"/>
  <c r="Y1892" i="5"/>
  <c r="AA1892" i="5"/>
  <c r="X1892" i="5"/>
  <c r="AB1892" i="5" s="1"/>
  <c r="X1885" i="5"/>
  <c r="AB1885" i="5" s="1"/>
  <c r="Z1852" i="5"/>
  <c r="AF1837" i="5"/>
  <c r="Y1914" i="5"/>
  <c r="AA1914" i="5"/>
  <c r="AL1885" i="5"/>
  <c r="AE1885" i="5"/>
  <c r="AE1947" i="5"/>
  <c r="AL1906" i="5"/>
  <c r="X1899" i="5"/>
  <c r="AB1899" i="5" s="1"/>
  <c r="AA1899" i="5"/>
  <c r="AL1837" i="5"/>
  <c r="Y1915" i="5"/>
  <c r="AF1902" i="5"/>
  <c r="AL1897" i="5"/>
  <c r="AE1897" i="5"/>
  <c r="X1890" i="5"/>
  <c r="AA1908" i="5"/>
  <c r="AE1881" i="5"/>
  <c r="AB1862" i="5"/>
  <c r="AE1862" i="5" s="1"/>
  <c r="X1839" i="5"/>
  <c r="AB1839" i="5" s="1"/>
  <c r="Y1839" i="5"/>
  <c r="AA1839" i="5"/>
  <c r="AA1928" i="5"/>
  <c r="AA1916" i="5"/>
  <c r="AE1904" i="5"/>
  <c r="AA1874" i="5"/>
  <c r="AB1851" i="5"/>
  <c r="Y1935" i="5"/>
  <c r="Y1923" i="5"/>
  <c r="X1910" i="5"/>
  <c r="AB1910" i="5" s="1"/>
  <c r="Y1910" i="5"/>
  <c r="Y1908" i="5"/>
  <c r="AB1879" i="5"/>
  <c r="Y1868" i="5"/>
  <c r="AA1868" i="5"/>
  <c r="Y1849" i="5"/>
  <c r="Y1928" i="5"/>
  <c r="Y1916" i="5"/>
  <c r="AI1890" i="5"/>
  <c r="I1890" i="5" s="1"/>
  <c r="Z1888" i="5"/>
  <c r="AL1876" i="5"/>
  <c r="X1875" i="5"/>
  <c r="AB1875" i="5" s="1"/>
  <c r="Y1875" i="5"/>
  <c r="AA1875" i="5"/>
  <c r="Y1874" i="5"/>
  <c r="Y1866" i="5"/>
  <c r="Y1860" i="5"/>
  <c r="X1849" i="5"/>
  <c r="AB1849" i="5" s="1"/>
  <c r="AE1849" i="5" s="1"/>
  <c r="Y1844" i="5"/>
  <c r="AA1844" i="5"/>
  <c r="AL1849" i="5"/>
  <c r="Y1880" i="5"/>
  <c r="AA1880" i="5"/>
  <c r="X1863" i="5"/>
  <c r="AB1863" i="5" s="1"/>
  <c r="Y1863" i="5"/>
  <c r="AA1863" i="5"/>
  <c r="AL1860" i="5"/>
  <c r="AE1860" i="5"/>
  <c r="AL1842" i="5"/>
  <c r="X1887" i="5"/>
  <c r="AB1887" i="5" s="1"/>
  <c r="Y1887" i="5"/>
  <c r="AA1887" i="5"/>
  <c r="AL1873" i="5"/>
  <c r="AE1873" i="5"/>
  <c r="AL1866" i="5"/>
  <c r="AF1857" i="5"/>
  <c r="AA1877" i="5"/>
  <c r="AA1865" i="5"/>
  <c r="AA1853" i="5"/>
  <c r="AF1853" i="5" s="1"/>
  <c r="AA1841" i="5"/>
  <c r="Y1836" i="5"/>
  <c r="AA1834" i="5"/>
  <c r="AE1864" i="5" l="1"/>
  <c r="AE1981" i="5"/>
  <c r="AL1973" i="5"/>
  <c r="AE2004" i="5"/>
  <c r="AE1888" i="5"/>
  <c r="AF2028" i="5"/>
  <c r="AE1978" i="5"/>
  <c r="AE1934" i="5"/>
  <c r="AE1937" i="5"/>
  <c r="Z1978" i="5"/>
  <c r="AI1873" i="5"/>
  <c r="I1873" i="5" s="1"/>
  <c r="AE1903" i="5"/>
  <c r="AG1903" i="5" s="1"/>
  <c r="Z2031" i="5"/>
  <c r="AG2031" i="5" s="1"/>
  <c r="AE1884" i="5"/>
  <c r="AG1884" i="5" s="1"/>
  <c r="Z1865" i="5"/>
  <c r="AE1872" i="5"/>
  <c r="AF1913" i="5"/>
  <c r="AL2023" i="5"/>
  <c r="AE1893" i="5"/>
  <c r="AI1943" i="5"/>
  <c r="AF1956" i="5"/>
  <c r="Z2026" i="5"/>
  <c r="AG1881" i="5"/>
  <c r="AL1918" i="5"/>
  <c r="AL1847" i="5"/>
  <c r="AF1881" i="5"/>
  <c r="AI1881" i="5" s="1"/>
  <c r="I1881" i="5" s="1"/>
  <c r="Z1903" i="5"/>
  <c r="AG2003" i="5"/>
  <c r="AF1888" i="5"/>
  <c r="AL1946" i="5"/>
  <c r="Z1983" i="5"/>
  <c r="AG1983" i="5" s="1"/>
  <c r="AF1946" i="5"/>
  <c r="AL1869" i="5"/>
  <c r="AL1840" i="5"/>
  <c r="AF1884" i="5"/>
  <c r="AH1884" i="5" s="1"/>
  <c r="Z1995" i="5"/>
  <c r="AF1926" i="5"/>
  <c r="AH1926" i="5" s="1"/>
  <c r="AE1926" i="5"/>
  <c r="AG1926" i="5" s="1"/>
  <c r="AF2011" i="5"/>
  <c r="AE1851" i="5"/>
  <c r="AG1851" i="5" s="1"/>
  <c r="AF1927" i="5"/>
  <c r="AE2002" i="5"/>
  <c r="AE1935" i="5"/>
  <c r="AE1995" i="5"/>
  <c r="AE2029" i="5"/>
  <c r="AI2030" i="5"/>
  <c r="I2030" i="5" s="1"/>
  <c r="Z1837" i="5"/>
  <c r="AG1837" i="5" s="1"/>
  <c r="AE1838" i="5"/>
  <c r="AG1838" i="5" s="1"/>
  <c r="Z1853" i="5"/>
  <c r="Z1999" i="5"/>
  <c r="AG1999" i="5" s="1"/>
  <c r="Z1932" i="5"/>
  <c r="AL2016" i="5"/>
  <c r="AG1918" i="5"/>
  <c r="AF2010" i="5"/>
  <c r="AI2010" i="5" s="1"/>
  <c r="I2010" i="5" s="1"/>
  <c r="Z1970" i="5"/>
  <c r="AG1970" i="5" s="1"/>
  <c r="AE2016" i="5"/>
  <c r="AL1978" i="5"/>
  <c r="AE2010" i="5"/>
  <c r="AG2010" i="5" s="1"/>
  <c r="Z2029" i="5"/>
  <c r="AG2029" i="5" s="1"/>
  <c r="AF1862" i="5"/>
  <c r="AH1862" i="5" s="1"/>
  <c r="AF1867" i="5"/>
  <c r="AH1867" i="5" s="1"/>
  <c r="AF1843" i="5"/>
  <c r="AH1843" i="5" s="1"/>
  <c r="Z1937" i="5"/>
  <c r="AE1907" i="5"/>
  <c r="AG1907" i="5" s="1"/>
  <c r="AF1903" i="5"/>
  <c r="AI1903" i="5" s="1"/>
  <c r="I1903" i="5" s="1"/>
  <c r="AF1964" i="5"/>
  <c r="AH1964" i="5" s="1"/>
  <c r="AF2029" i="5"/>
  <c r="AI2029" i="5" s="1"/>
  <c r="AK2029" i="5" s="1"/>
  <c r="AF2004" i="5"/>
  <c r="AI2004" i="5" s="1"/>
  <c r="AG2004" i="5"/>
  <c r="AE1969" i="5"/>
  <c r="AE2009" i="5"/>
  <c r="AF1855" i="5"/>
  <c r="AH1855" i="5" s="1"/>
  <c r="AE1942" i="5"/>
  <c r="AE1882" i="5"/>
  <c r="AG1882" i="5" s="1"/>
  <c r="AE1894" i="5"/>
  <c r="AG1894" i="5" s="1"/>
  <c r="AF1894" i="5"/>
  <c r="AF2003" i="5"/>
  <c r="AE1998" i="5"/>
  <c r="AF1882" i="5"/>
  <c r="AI1882" i="5" s="1"/>
  <c r="I1882" i="5" s="1"/>
  <c r="AE1944" i="5"/>
  <c r="Z1945" i="5"/>
  <c r="AG1945" i="5" s="1"/>
  <c r="AL1962" i="5"/>
  <c r="AL2003" i="5"/>
  <c r="AG1840" i="5"/>
  <c r="AF1896" i="5"/>
  <c r="AH1896" i="5" s="1"/>
  <c r="AE2005" i="5"/>
  <c r="AG2005" i="5" s="1"/>
  <c r="AB1867" i="5"/>
  <c r="AE1867" i="5" s="1"/>
  <c r="AG1867" i="5" s="1"/>
  <c r="AF1851" i="5"/>
  <c r="AI1851" i="5" s="1"/>
  <c r="I1851" i="5" s="1"/>
  <c r="AE1956" i="5"/>
  <c r="AG1956" i="5" s="1"/>
  <c r="AF1944" i="5"/>
  <c r="AH1944" i="5" s="1"/>
  <c r="AE1855" i="5"/>
  <c r="Z1982" i="5"/>
  <c r="AG1982" i="5" s="1"/>
  <c r="AG2011" i="5"/>
  <c r="AE1869" i="5"/>
  <c r="Z1922" i="5"/>
  <c r="AG1922" i="5" s="1"/>
  <c r="AF2001" i="5"/>
  <c r="AH2001" i="5" s="1"/>
  <c r="Z1904" i="5"/>
  <c r="AG1904" i="5" s="1"/>
  <c r="AJ1904" i="5" s="1"/>
  <c r="K1904" i="5" s="1"/>
  <c r="Z1948" i="5"/>
  <c r="AG1948" i="5" s="1"/>
  <c r="AF1879" i="5"/>
  <c r="AH1879" i="5" s="1"/>
  <c r="Z1871" i="5"/>
  <c r="AG1871" i="5" s="1"/>
  <c r="AE1858" i="5"/>
  <c r="AE1870" i="5"/>
  <c r="AG1870" i="5" s="1"/>
  <c r="AL1883" i="5"/>
  <c r="Z1944" i="5"/>
  <c r="AF1870" i="5"/>
  <c r="AI1870" i="5" s="1"/>
  <c r="AF1975" i="5"/>
  <c r="AI1975" i="5" s="1"/>
  <c r="I1975" i="5" s="1"/>
  <c r="AF1858" i="5"/>
  <c r="AI1858" i="5" s="1"/>
  <c r="I1858" i="5" s="1"/>
  <c r="J1858" i="5" s="1"/>
  <c r="AF1840" i="5"/>
  <c r="AI1840" i="5" s="1"/>
  <c r="Z1858" i="5"/>
  <c r="AF1883" i="5"/>
  <c r="AH1883" i="5" s="1"/>
  <c r="Z2019" i="5"/>
  <c r="AG2019" i="5" s="1"/>
  <c r="Z1941" i="5"/>
  <c r="AG1941" i="5" s="1"/>
  <c r="Z2025" i="5"/>
  <c r="AG2025" i="5" s="1"/>
  <c r="AE1879" i="5"/>
  <c r="AG1879" i="5" s="1"/>
  <c r="AE1917" i="5"/>
  <c r="AG1917" i="5" s="1"/>
  <c r="AG1888" i="5"/>
  <c r="AE1896" i="5"/>
  <c r="AG1896" i="5" s="1"/>
  <c r="AE2023" i="5"/>
  <c r="AF1952" i="5"/>
  <c r="AH1952" i="5" s="1"/>
  <c r="Z2023" i="5"/>
  <c r="Z2009" i="5"/>
  <c r="AF2000" i="5"/>
  <c r="AH2000" i="5" s="1"/>
  <c r="AL1891" i="5"/>
  <c r="AI1922" i="5"/>
  <c r="I1922" i="5" s="1"/>
  <c r="AL1980" i="5"/>
  <c r="AF1988" i="5"/>
  <c r="AI1988" i="5" s="1"/>
  <c r="I1988" i="5" s="1"/>
  <c r="AE1952" i="5"/>
  <c r="Z1975" i="5"/>
  <c r="AG1975" i="5" s="1"/>
  <c r="Z1974" i="5"/>
  <c r="AG1974" i="5" s="1"/>
  <c r="AJ1974" i="5" s="1"/>
  <c r="K1974" i="5" s="1"/>
  <c r="AF1891" i="5"/>
  <c r="AH1891" i="5" s="1"/>
  <c r="AG1893" i="5"/>
  <c r="AH1904" i="5"/>
  <c r="AE1835" i="5"/>
  <c r="AG1835" i="5" s="1"/>
  <c r="Z1889" i="5"/>
  <c r="Z2030" i="5"/>
  <c r="AG2030" i="5" s="1"/>
  <c r="AG1895" i="5"/>
  <c r="Z2016" i="5"/>
  <c r="AG2016" i="5" s="1"/>
  <c r="Z1906" i="5"/>
  <c r="AG1906" i="5" s="1"/>
  <c r="AF1998" i="5"/>
  <c r="AI1998" i="5" s="1"/>
  <c r="I1998" i="5" s="1"/>
  <c r="AE1852" i="5"/>
  <c r="AG1852" i="5" s="1"/>
  <c r="Z2020" i="5"/>
  <c r="AG2020" i="5" s="1"/>
  <c r="Z2013" i="5"/>
  <c r="AG2013" i="5" s="1"/>
  <c r="AG1872" i="5"/>
  <c r="AL1934" i="5"/>
  <c r="AG1980" i="5"/>
  <c r="Z2017" i="5"/>
  <c r="AG2017" i="5" s="1"/>
  <c r="AJ2017" i="5" s="1"/>
  <c r="K2017" i="5" s="1"/>
  <c r="AL1895" i="5"/>
  <c r="AF1872" i="5"/>
  <c r="AH1872" i="5" s="1"/>
  <c r="AE1951" i="5"/>
  <c r="AG1951" i="5" s="1"/>
  <c r="AE1985" i="5"/>
  <c r="Z1998" i="5"/>
  <c r="AF1980" i="5"/>
  <c r="AH1980" i="5" s="1"/>
  <c r="Z2014" i="5"/>
  <c r="AG1864" i="5"/>
  <c r="AE1847" i="5"/>
  <c r="Z1986" i="5"/>
  <c r="AF1936" i="5"/>
  <c r="AH1936" i="5" s="1"/>
  <c r="AE2012" i="5"/>
  <c r="Z1963" i="5"/>
  <c r="AG1963" i="5" s="1"/>
  <c r="AF1951" i="5"/>
  <c r="AH1951" i="5" s="1"/>
  <c r="AF1917" i="5"/>
  <c r="AI1917" i="5" s="1"/>
  <c r="I1917" i="5" s="1"/>
  <c r="Z1876" i="5"/>
  <c r="AG1876" i="5" s="1"/>
  <c r="AF1907" i="5"/>
  <c r="AG1861" i="5"/>
  <c r="AH2009" i="5"/>
  <c r="AF2031" i="5"/>
  <c r="AI1945" i="5"/>
  <c r="AF1852" i="5"/>
  <c r="AH1852" i="5" s="1"/>
  <c r="AF2005" i="5"/>
  <c r="AI2005" i="5" s="1"/>
  <c r="Z1965" i="5"/>
  <c r="AG1965" i="5" s="1"/>
  <c r="Z1943" i="5"/>
  <c r="AG1943" i="5" s="1"/>
  <c r="AJ1943" i="5" s="1"/>
  <c r="K1943" i="5" s="1"/>
  <c r="Z1869" i="5"/>
  <c r="AE1845" i="5"/>
  <c r="AG1845" i="5" s="1"/>
  <c r="Z1930" i="5"/>
  <c r="AG1930" i="5" s="1"/>
  <c r="Z1857" i="5"/>
  <c r="AG1857" i="5" s="1"/>
  <c r="AH1999" i="5"/>
  <c r="AI1999" i="5"/>
  <c r="I1999" i="5" s="1"/>
  <c r="Z1968" i="5"/>
  <c r="AG1968" i="5" s="1"/>
  <c r="AE1859" i="5"/>
  <c r="AG1859" i="5" s="1"/>
  <c r="Z1878" i="5"/>
  <c r="AG1878" i="5" s="1"/>
  <c r="Z1891" i="5"/>
  <c r="AG1891" i="5" s="1"/>
  <c r="AL1992" i="5"/>
  <c r="AG1936" i="5"/>
  <c r="AF1889" i="5"/>
  <c r="AF1918" i="5"/>
  <c r="AE1931" i="5"/>
  <c r="AG1931" i="5" s="1"/>
  <c r="Z1855" i="5"/>
  <c r="AE1957" i="5"/>
  <c r="AF2018" i="5"/>
  <c r="Z2018" i="5"/>
  <c r="AG2018" i="5" s="1"/>
  <c r="AG1862" i="5"/>
  <c r="AF1920" i="5"/>
  <c r="AH1920" i="5" s="1"/>
  <c r="AF1859" i="5"/>
  <c r="AH1859" i="5" s="1"/>
  <c r="AF2012" i="5"/>
  <c r="AH2012" i="5" s="1"/>
  <c r="AF2019" i="5"/>
  <c r="AF1931" i="5"/>
  <c r="AI1931" i="5" s="1"/>
  <c r="I1931" i="5" s="1"/>
  <c r="AL1964" i="5"/>
  <c r="AG1946" i="5"/>
  <c r="AE1889" i="5"/>
  <c r="Z2012" i="5"/>
  <c r="AE2000" i="5"/>
  <c r="AG1954" i="5"/>
  <c r="AH1913" i="5"/>
  <c r="AI1913" i="5"/>
  <c r="I1913" i="5" s="1"/>
  <c r="AL1949" i="5"/>
  <c r="AE1949" i="5"/>
  <c r="AG1949" i="5" s="1"/>
  <c r="Z1961" i="5"/>
  <c r="AG1961" i="5" s="1"/>
  <c r="AJ1961" i="5" s="1"/>
  <c r="K1961" i="5" s="1"/>
  <c r="AB2008" i="5"/>
  <c r="Z2008" i="5"/>
  <c r="AL1954" i="5"/>
  <c r="AE1971" i="5"/>
  <c r="AG1971" i="5" s="1"/>
  <c r="AG1927" i="5"/>
  <c r="AE1988" i="5"/>
  <c r="AG1988" i="5" s="1"/>
  <c r="AL1988" i="5"/>
  <c r="AF1959" i="5"/>
  <c r="AH1959" i="5" s="1"/>
  <c r="AE1900" i="5"/>
  <c r="AG1900" i="5" s="1"/>
  <c r="AI1878" i="5"/>
  <c r="I1878" i="5" s="1"/>
  <c r="AF1895" i="5"/>
  <c r="AF2002" i="5"/>
  <c r="Z2002" i="5"/>
  <c r="AF1965" i="5"/>
  <c r="AI1965" i="5" s="1"/>
  <c r="I1965" i="5" s="1"/>
  <c r="Z1902" i="5"/>
  <c r="AG1902" i="5" s="1"/>
  <c r="Z1942" i="5"/>
  <c r="AF1942" i="5"/>
  <c r="AF1845" i="5"/>
  <c r="AH1845" i="5" s="1"/>
  <c r="AF1906" i="5"/>
  <c r="AH1906" i="5" s="1"/>
  <c r="Z1952" i="5"/>
  <c r="AF1971" i="5"/>
  <c r="AI1971" i="5" s="1"/>
  <c r="AF1900" i="5"/>
  <c r="AE1836" i="5"/>
  <c r="Z1958" i="5"/>
  <c r="AG1958" i="5" s="1"/>
  <c r="Z1877" i="5"/>
  <c r="Z1847" i="5"/>
  <c r="Z1934" i="5"/>
  <c r="AG1934" i="5" s="1"/>
  <c r="AF1994" i="5"/>
  <c r="Z1994" i="5"/>
  <c r="AG1994" i="5" s="1"/>
  <c r="Z1924" i="5"/>
  <c r="AG1924" i="5" s="1"/>
  <c r="AJ1924" i="5" s="1"/>
  <c r="K1924" i="5" s="1"/>
  <c r="AE1959" i="5"/>
  <c r="AG1959" i="5" s="1"/>
  <c r="Z2000" i="5"/>
  <c r="AK1904" i="5"/>
  <c r="I1904" i="5"/>
  <c r="Z1873" i="5"/>
  <c r="AG1873" i="5" s="1"/>
  <c r="AJ1873" i="5" s="1"/>
  <c r="K1873" i="5" s="1"/>
  <c r="Z1909" i="5"/>
  <c r="AG1909" i="5" s="1"/>
  <c r="AF1949" i="5"/>
  <c r="AH1949" i="5" s="1"/>
  <c r="AI1986" i="5"/>
  <c r="AK1986" i="5" s="1"/>
  <c r="AH1986" i="5"/>
  <c r="AK1974" i="5"/>
  <c r="I1974" i="5"/>
  <c r="AK1961" i="5"/>
  <c r="I1961" i="5"/>
  <c r="AE1920" i="5"/>
  <c r="AG1920" i="5" s="1"/>
  <c r="AF2007" i="5"/>
  <c r="AK2017" i="5"/>
  <c r="I2017" i="5"/>
  <c r="AB2006" i="5"/>
  <c r="Z2006" i="5"/>
  <c r="AG2006" i="5" s="1"/>
  <c r="AE2008" i="5"/>
  <c r="AF1848" i="5"/>
  <c r="AF2008" i="5"/>
  <c r="Z1841" i="5"/>
  <c r="AF1893" i="5"/>
  <c r="AI1893" i="5" s="1"/>
  <c r="I1893" i="5" s="1"/>
  <c r="Z1897" i="5"/>
  <c r="AG1897" i="5" s="1"/>
  <c r="AL1927" i="5"/>
  <c r="AF1976" i="5"/>
  <c r="AI1976" i="5" s="1"/>
  <c r="I1976" i="5" s="1"/>
  <c r="AE2007" i="5"/>
  <c r="AG2007" i="5" s="1"/>
  <c r="AF1864" i="5"/>
  <c r="AL1846" i="5"/>
  <c r="AE1846" i="5"/>
  <c r="Z1912" i="5"/>
  <c r="AG1912" i="5" s="1"/>
  <c r="Z1843" i="5"/>
  <c r="AG1883" i="5"/>
  <c r="AG2001" i="5"/>
  <c r="AH2017" i="5"/>
  <c r="AE1976" i="5"/>
  <c r="AG1976" i="5" s="1"/>
  <c r="AF1970" i="5"/>
  <c r="Z1950" i="5"/>
  <c r="AG1950" i="5" s="1"/>
  <c r="AF1842" i="5"/>
  <c r="Z1842" i="5"/>
  <c r="AG1842" i="5" s="1"/>
  <c r="AL1920" i="5"/>
  <c r="AF1954" i="5"/>
  <c r="AI1932" i="5"/>
  <c r="I1932" i="5" s="1"/>
  <c r="AH1974" i="5"/>
  <c r="AH1961" i="5"/>
  <c r="AE1848" i="5"/>
  <c r="AG1848" i="5" s="1"/>
  <c r="AE1843" i="5"/>
  <c r="Z1846" i="5"/>
  <c r="AF1846" i="5"/>
  <c r="AL1861" i="5"/>
  <c r="AF1861" i="5"/>
  <c r="AL1913" i="5"/>
  <c r="AE1913" i="5"/>
  <c r="AG1913" i="5" s="1"/>
  <c r="AE1923" i="5"/>
  <c r="AL1986" i="5"/>
  <c r="AE1986" i="5"/>
  <c r="AF1835" i="5"/>
  <c r="AI1835" i="5" s="1"/>
  <c r="I1835" i="5" s="1"/>
  <c r="I1943" i="5"/>
  <c r="AF1838" i="5"/>
  <c r="AH1838" i="5" s="1"/>
  <c r="AF1992" i="5"/>
  <c r="Z1992" i="5"/>
  <c r="AG1992" i="5" s="1"/>
  <c r="AI2006" i="5"/>
  <c r="I2006" i="5" s="1"/>
  <c r="AH2006" i="5"/>
  <c r="AI1963" i="5"/>
  <c r="AH1917" i="5"/>
  <c r="AI2013" i="5"/>
  <c r="I2013" i="5" s="1"/>
  <c r="AI1950" i="5"/>
  <c r="AK1950" i="5" s="1"/>
  <c r="AG1932" i="5"/>
  <c r="AH1888" i="5"/>
  <c r="AI1888" i="5"/>
  <c r="AG1978" i="5"/>
  <c r="AI2025" i="5"/>
  <c r="I2025" i="5" s="1"/>
  <c r="AH1853" i="5"/>
  <c r="AI1853" i="5"/>
  <c r="I1853" i="5" s="1"/>
  <c r="AF1866" i="5"/>
  <c r="Z1866" i="5"/>
  <c r="AG1866" i="5" s="1"/>
  <c r="Z1938" i="5"/>
  <c r="AG1938" i="5" s="1"/>
  <c r="AF1938" i="5"/>
  <c r="AH2004" i="5"/>
  <c r="AE1929" i="5"/>
  <c r="AL1929" i="5"/>
  <c r="AL1989" i="5"/>
  <c r="AE1989" i="5"/>
  <c r="AE1899" i="5"/>
  <c r="AL1899" i="5"/>
  <c r="Z1885" i="5"/>
  <c r="AG1885" i="5" s="1"/>
  <c r="AF1885" i="5"/>
  <c r="Z1957" i="5"/>
  <c r="AF1957" i="5"/>
  <c r="AF1962" i="5"/>
  <c r="Z1962" i="5"/>
  <c r="AG1962" i="5" s="1"/>
  <c r="AE1939" i="5"/>
  <c r="AL1939" i="5"/>
  <c r="Z1984" i="5"/>
  <c r="AF1984" i="5"/>
  <c r="AL1991" i="5"/>
  <c r="AE1991" i="5"/>
  <c r="Z1955" i="5"/>
  <c r="AF1955" i="5"/>
  <c r="AI2028" i="5"/>
  <c r="AH2028" i="5"/>
  <c r="Z2022" i="5"/>
  <c r="AF2022" i="5"/>
  <c r="AL1887" i="5"/>
  <c r="AE1887" i="5"/>
  <c r="Z1914" i="5"/>
  <c r="AF1914" i="5"/>
  <c r="AF1874" i="5"/>
  <c r="Z1874" i="5"/>
  <c r="AH1837" i="5"/>
  <c r="AI1837" i="5"/>
  <c r="I1837" i="5" s="1"/>
  <c r="AL1955" i="5"/>
  <c r="AE1955" i="5"/>
  <c r="AH2020" i="5"/>
  <c r="AI2020" i="5"/>
  <c r="I2020" i="5" s="1"/>
  <c r="AE1877" i="5"/>
  <c r="AL1877" i="5"/>
  <c r="AL1844" i="5"/>
  <c r="AE1844" i="5"/>
  <c r="Z1875" i="5"/>
  <c r="AF1875" i="5"/>
  <c r="Z1923" i="5"/>
  <c r="AF1923" i="5"/>
  <c r="AL1916" i="5"/>
  <c r="AE1916" i="5"/>
  <c r="AF1969" i="5"/>
  <c r="Z1969" i="5"/>
  <c r="AG1969" i="5" s="1"/>
  <c r="AH1934" i="5"/>
  <c r="AI1934" i="5"/>
  <c r="I1934" i="5" s="1"/>
  <c r="AF1973" i="5"/>
  <c r="Z1973" i="5"/>
  <c r="AG1973" i="5" s="1"/>
  <c r="AH1990" i="5"/>
  <c r="AI1990" i="5"/>
  <c r="I1990" i="5" s="1"/>
  <c r="Z1991" i="5"/>
  <c r="AF1991" i="5"/>
  <c r="AL1996" i="5"/>
  <c r="AE1996" i="5"/>
  <c r="AH1978" i="5"/>
  <c r="AI1978" i="5"/>
  <c r="I1978" i="5" s="1"/>
  <c r="AL1960" i="5"/>
  <c r="AE1960" i="5"/>
  <c r="Z2015" i="5"/>
  <c r="AF2015" i="5"/>
  <c r="Z1863" i="5"/>
  <c r="AF1863" i="5"/>
  <c r="AL1875" i="5"/>
  <c r="AE1875" i="5"/>
  <c r="Z1844" i="5"/>
  <c r="AF1844" i="5"/>
  <c r="Z1935" i="5"/>
  <c r="AF1935" i="5"/>
  <c r="AL1928" i="5"/>
  <c r="AE1928" i="5"/>
  <c r="AH1931" i="5"/>
  <c r="AF1981" i="5"/>
  <c r="Z1981" i="5"/>
  <c r="AG1981" i="5" s="1"/>
  <c r="AI1946" i="5"/>
  <c r="AH1946" i="5"/>
  <c r="AH1897" i="5"/>
  <c r="AI1897" i="5"/>
  <c r="I1897" i="5" s="1"/>
  <c r="AF1966" i="5"/>
  <c r="Z1966" i="5"/>
  <c r="AH1927" i="5"/>
  <c r="AI1927" i="5"/>
  <c r="AE1886" i="5"/>
  <c r="AL1886" i="5"/>
  <c r="AL1953" i="5"/>
  <c r="AE1953" i="5"/>
  <c r="AF1996" i="5"/>
  <c r="Z1996" i="5"/>
  <c r="AI1980" i="5"/>
  <c r="I1980" i="5" s="1"/>
  <c r="Z1960" i="5"/>
  <c r="AF1960" i="5"/>
  <c r="AL2027" i="5"/>
  <c r="AE2027" i="5"/>
  <c r="AF2024" i="5"/>
  <c r="Z2024" i="5"/>
  <c r="AG2024" i="5" s="1"/>
  <c r="AH2023" i="5"/>
  <c r="AI2023" i="5"/>
  <c r="AL1863" i="5"/>
  <c r="AE1863" i="5"/>
  <c r="AE1987" i="5"/>
  <c r="AL1987" i="5"/>
  <c r="AL1880" i="5"/>
  <c r="AE1880" i="5"/>
  <c r="AL1839" i="5"/>
  <c r="AE1839" i="5"/>
  <c r="AL1908" i="5"/>
  <c r="AE1908" i="5"/>
  <c r="AL1933" i="5"/>
  <c r="AE1933" i="5"/>
  <c r="AE1901" i="5"/>
  <c r="AL1901" i="5"/>
  <c r="AL1850" i="5"/>
  <c r="AE1850" i="5"/>
  <c r="AE1966" i="5"/>
  <c r="AL1966" i="5"/>
  <c r="AF1886" i="5"/>
  <c r="Z1886" i="5"/>
  <c r="AL1905" i="5"/>
  <c r="AE1905" i="5"/>
  <c r="Z1953" i="5"/>
  <c r="AF1953" i="5"/>
  <c r="AK1943" i="5"/>
  <c r="AL1967" i="5"/>
  <c r="AE1967" i="5"/>
  <c r="Z2027" i="5"/>
  <c r="AF2027" i="5"/>
  <c r="AK1998" i="5"/>
  <c r="AK2030" i="5"/>
  <c r="Z1887" i="5"/>
  <c r="AF1887" i="5"/>
  <c r="AH1902" i="5"/>
  <c r="AI1902" i="5"/>
  <c r="I1902" i="5" s="1"/>
  <c r="Z1990" i="5"/>
  <c r="AB1990" i="5"/>
  <c r="AE1990" i="5" s="1"/>
  <c r="AF1993" i="5"/>
  <c r="Z1993" i="5"/>
  <c r="AG1993" i="5" s="1"/>
  <c r="AI2016" i="5"/>
  <c r="AH2016" i="5"/>
  <c r="AL1865" i="5"/>
  <c r="AE1865" i="5"/>
  <c r="AG1865" i="5" s="1"/>
  <c r="Z1880" i="5"/>
  <c r="AF1880" i="5"/>
  <c r="AL1868" i="5"/>
  <c r="AE1868" i="5"/>
  <c r="Z1839" i="5"/>
  <c r="AF1839" i="5"/>
  <c r="AF1865" i="5"/>
  <c r="Z1933" i="5"/>
  <c r="AF1933" i="5"/>
  <c r="AF1901" i="5"/>
  <c r="Z1901" i="5"/>
  <c r="Z1850" i="5"/>
  <c r="AF1850" i="5"/>
  <c r="AF1854" i="5"/>
  <c r="Z1854" i="5"/>
  <c r="AH1937" i="5"/>
  <c r="AI1937" i="5"/>
  <c r="I1937" i="5" s="1"/>
  <c r="AF1877" i="5"/>
  <c r="AI1954" i="5"/>
  <c r="I1954" i="5" s="1"/>
  <c r="AH1954" i="5"/>
  <c r="AL2014" i="5"/>
  <c r="AE2014" i="5"/>
  <c r="Z1967" i="5"/>
  <c r="AF1967" i="5"/>
  <c r="AH1995" i="5"/>
  <c r="AI1995" i="5"/>
  <c r="AH2026" i="5"/>
  <c r="AI2026" i="5"/>
  <c r="I2026" i="5" s="1"/>
  <c r="AF2014" i="5"/>
  <c r="AH1930" i="5"/>
  <c r="AI1930" i="5"/>
  <c r="AH1982" i="5"/>
  <c r="AI1982" i="5"/>
  <c r="AH1857" i="5"/>
  <c r="AI1857" i="5"/>
  <c r="I1857" i="5" s="1"/>
  <c r="AK1890" i="5"/>
  <c r="Z1868" i="5"/>
  <c r="AF1868" i="5"/>
  <c r="AH1869" i="5"/>
  <c r="AI1869" i="5"/>
  <c r="I1869" i="5" s="1"/>
  <c r="AL1892" i="5"/>
  <c r="AE1892" i="5"/>
  <c r="AE1854" i="5"/>
  <c r="AL1854" i="5"/>
  <c r="AL1940" i="5"/>
  <c r="AE1940" i="5"/>
  <c r="Z1905" i="5"/>
  <c r="AF1905" i="5"/>
  <c r="AL1972" i="5"/>
  <c r="AE1972" i="5"/>
  <c r="AL2026" i="5"/>
  <c r="AE2026" i="5"/>
  <c r="AG2026" i="5" s="1"/>
  <c r="AL1921" i="5"/>
  <c r="AE1921" i="5"/>
  <c r="AH2003" i="5"/>
  <c r="AI2003" i="5"/>
  <c r="Z1997" i="5"/>
  <c r="AF1997" i="5"/>
  <c r="Z1908" i="5"/>
  <c r="AF1908" i="5"/>
  <c r="AH1909" i="5"/>
  <c r="AI1909" i="5"/>
  <c r="AF1939" i="5"/>
  <c r="Z1939" i="5"/>
  <c r="AF1985" i="5"/>
  <c r="Z1985" i="5"/>
  <c r="AG1985" i="5" s="1"/>
  <c r="Z1987" i="5"/>
  <c r="AF1987" i="5"/>
  <c r="AH1876" i="5"/>
  <c r="AI1876" i="5"/>
  <c r="I1876" i="5" s="1"/>
  <c r="AH1912" i="5"/>
  <c r="AI1912" i="5"/>
  <c r="I1912" i="5" s="1"/>
  <c r="AL1984" i="5"/>
  <c r="AE1984" i="5"/>
  <c r="AF1899" i="5"/>
  <c r="AL1925" i="5"/>
  <c r="AE1925" i="5"/>
  <c r="Z1940" i="5"/>
  <c r="AF1940" i="5"/>
  <c r="AL1898" i="5"/>
  <c r="AE1898" i="5"/>
  <c r="AI1907" i="5"/>
  <c r="AH1907" i="5"/>
  <c r="AH1956" i="5"/>
  <c r="AI1956" i="5"/>
  <c r="I1956" i="5" s="1"/>
  <c r="AL1856" i="5"/>
  <c r="AE1856" i="5"/>
  <c r="Z1919" i="5"/>
  <c r="AF1919" i="5"/>
  <c r="Z1972" i="5"/>
  <c r="AF1972" i="5"/>
  <c r="AK1917" i="5"/>
  <c r="AE1911" i="5"/>
  <c r="AL1911" i="5"/>
  <c r="Z1921" i="5"/>
  <c r="AF1921" i="5"/>
  <c r="AH2011" i="5"/>
  <c r="AI2011" i="5"/>
  <c r="I2011" i="5" s="1"/>
  <c r="AK2010" i="5"/>
  <c r="AE1874" i="5"/>
  <c r="AL1874" i="5"/>
  <c r="AH1847" i="5"/>
  <c r="AI1847" i="5"/>
  <c r="I1847" i="5" s="1"/>
  <c r="Z1892" i="5"/>
  <c r="AF1892" i="5"/>
  <c r="Z1860" i="5"/>
  <c r="AG1860" i="5" s="1"/>
  <c r="AF1860" i="5"/>
  <c r="Z1916" i="5"/>
  <c r="AF1916" i="5"/>
  <c r="AB1890" i="5"/>
  <c r="Z1890" i="5"/>
  <c r="AG1890" i="5" s="1"/>
  <c r="AJ1890" i="5" s="1"/>
  <c r="K1890" i="5" s="1"/>
  <c r="AF1915" i="5"/>
  <c r="Z1915" i="5"/>
  <c r="AG1915" i="5" s="1"/>
  <c r="Z1925" i="5"/>
  <c r="AF1925" i="5"/>
  <c r="Z1898" i="5"/>
  <c r="AF1898" i="5"/>
  <c r="Z1856" i="5"/>
  <c r="AF1856" i="5"/>
  <c r="AL1979" i="5"/>
  <c r="AE1979" i="5"/>
  <c r="AF1911" i="5"/>
  <c r="Z1911" i="5"/>
  <c r="AK2009" i="5"/>
  <c r="AE1997" i="5"/>
  <c r="AL1997" i="5"/>
  <c r="Z1849" i="5"/>
  <c r="AG1849" i="5" s="1"/>
  <c r="AF1849" i="5"/>
  <c r="AF2021" i="5"/>
  <c r="Z2021" i="5"/>
  <c r="Z1910" i="5"/>
  <c r="AG1910" i="5" s="1"/>
  <c r="AF1910" i="5"/>
  <c r="AL2022" i="5"/>
  <c r="AE2022" i="5"/>
  <c r="AL1834" i="5"/>
  <c r="AE1834" i="5"/>
  <c r="AG1834" i="5" s="1"/>
  <c r="AF1834" i="5"/>
  <c r="AI1862" i="5"/>
  <c r="Z1928" i="5"/>
  <c r="AF1928" i="5"/>
  <c r="AK1903" i="5"/>
  <c r="AK1873" i="5"/>
  <c r="AF1929" i="5"/>
  <c r="Z1929" i="5"/>
  <c r="AK1924" i="5"/>
  <c r="AL1919" i="5"/>
  <c r="AE1919" i="5"/>
  <c r="Z1979" i="5"/>
  <c r="AF1979" i="5"/>
  <c r="AH1977" i="5"/>
  <c r="AI1977" i="5"/>
  <c r="I1977" i="5" s="1"/>
  <c r="AH1948" i="5"/>
  <c r="AI1948" i="5"/>
  <c r="I1948" i="5" s="1"/>
  <c r="AL1841" i="5"/>
  <c r="AE1841" i="5"/>
  <c r="AF1841" i="5"/>
  <c r="AH1941" i="5"/>
  <c r="AI1941" i="5"/>
  <c r="Z1989" i="5"/>
  <c r="AF1989" i="5"/>
  <c r="AL1853" i="5"/>
  <c r="AE1853" i="5"/>
  <c r="AH1871" i="5"/>
  <c r="AI1871" i="5"/>
  <c r="I1871" i="5" s="1"/>
  <c r="Z1836" i="5"/>
  <c r="AF1836" i="5"/>
  <c r="AL1914" i="5"/>
  <c r="AE1914" i="5"/>
  <c r="Z1947" i="5"/>
  <c r="AG1947" i="5" s="1"/>
  <c r="AF1947" i="5"/>
  <c r="AH1958" i="5"/>
  <c r="AI1958" i="5"/>
  <c r="I1958" i="5" s="1"/>
  <c r="AH1983" i="5"/>
  <c r="AI1983" i="5"/>
  <c r="I1983" i="5" s="1"/>
  <c r="AH1968" i="5"/>
  <c r="AI1968" i="5"/>
  <c r="Z1977" i="5"/>
  <c r="AG1977" i="5" s="1"/>
  <c r="Z1899" i="5"/>
  <c r="AE2021" i="5"/>
  <c r="AL2021" i="5"/>
  <c r="AL2015" i="5"/>
  <c r="AE2015" i="5"/>
  <c r="AJ1882" i="5" l="1"/>
  <c r="K1882" i="5" s="1"/>
  <c r="AK2025" i="5"/>
  <c r="AH1881" i="5"/>
  <c r="AI1843" i="5"/>
  <c r="I1843" i="5" s="1"/>
  <c r="AG1853" i="5"/>
  <c r="AG1937" i="5"/>
  <c r="AI1855" i="5"/>
  <c r="I1855" i="5" s="1"/>
  <c r="AI1884" i="5"/>
  <c r="AJ1884" i="5" s="1"/>
  <c r="K1884" i="5" s="1"/>
  <c r="AI2001" i="5"/>
  <c r="I2001" i="5" s="1"/>
  <c r="AJ2030" i="5"/>
  <c r="K2030" i="5" s="1"/>
  <c r="AK1999" i="5"/>
  <c r="AK1858" i="5"/>
  <c r="AH1851" i="5"/>
  <c r="AI1852" i="5"/>
  <c r="I1852" i="5" s="1"/>
  <c r="AJ1903" i="5"/>
  <c r="K1903" i="5" s="1"/>
  <c r="AK1922" i="5"/>
  <c r="AH1903" i="5"/>
  <c r="AH2010" i="5"/>
  <c r="AG1935" i="5"/>
  <c r="AI1859" i="5"/>
  <c r="AJ1859" i="5" s="1"/>
  <c r="K1859" i="5" s="1"/>
  <c r="AI1964" i="5"/>
  <c r="I1964" i="5" s="1"/>
  <c r="M1964" i="5" s="1"/>
  <c r="AG1889" i="5"/>
  <c r="AG1855" i="5"/>
  <c r="AJ1855" i="5" s="1"/>
  <c r="K1855" i="5" s="1"/>
  <c r="AG2002" i="5"/>
  <c r="AJ2010" i="5"/>
  <c r="K2010" i="5" s="1"/>
  <c r="AK1882" i="5"/>
  <c r="AK1878" i="5"/>
  <c r="AG1995" i="5"/>
  <c r="AJ1995" i="5" s="1"/>
  <c r="K1995" i="5" s="1"/>
  <c r="AI2000" i="5"/>
  <c r="I2000" i="5" s="1"/>
  <c r="AI1926" i="5"/>
  <c r="AJ1926" i="5" s="1"/>
  <c r="K1926" i="5" s="1"/>
  <c r="AG1998" i="5"/>
  <c r="AJ1998" i="5" s="1"/>
  <c r="K1998" i="5" s="1"/>
  <c r="AI1944" i="5"/>
  <c r="I1944" i="5" s="1"/>
  <c r="AG1944" i="5"/>
  <c r="AK1988" i="5"/>
  <c r="AI1920" i="5"/>
  <c r="AJ1920" i="5" s="1"/>
  <c r="K1920" i="5" s="1"/>
  <c r="AG1877" i="5"/>
  <c r="AH2029" i="5"/>
  <c r="AI1891" i="5"/>
  <c r="I1891" i="5" s="1"/>
  <c r="AG1942" i="5"/>
  <c r="AJ1999" i="5"/>
  <c r="K1999" i="5" s="1"/>
  <c r="AJ1922" i="5"/>
  <c r="K1922" i="5" s="1"/>
  <c r="AI1952" i="5"/>
  <c r="I1952" i="5" s="1"/>
  <c r="M1952" i="5" s="1"/>
  <c r="AI1845" i="5"/>
  <c r="I1845" i="5" s="1"/>
  <c r="AI1867" i="5"/>
  <c r="I1867" i="5" s="1"/>
  <c r="AI1896" i="5"/>
  <c r="I1896" i="5" s="1"/>
  <c r="AH1835" i="5"/>
  <c r="AG2009" i="5"/>
  <c r="AJ2009" i="5" s="1"/>
  <c r="K2009" i="5" s="1"/>
  <c r="AH1988" i="5"/>
  <c r="I2029" i="5"/>
  <c r="I1840" i="5"/>
  <c r="J1840" i="5" s="1"/>
  <c r="AK1840" i="5"/>
  <c r="AJ1840" i="5"/>
  <c r="K1840" i="5" s="1"/>
  <c r="AI1883" i="5"/>
  <c r="AK1883" i="5" s="1"/>
  <c r="AH1840" i="5"/>
  <c r="AI1879" i="5"/>
  <c r="AJ1879" i="5" s="1"/>
  <c r="K1879" i="5" s="1"/>
  <c r="AJ2029" i="5"/>
  <c r="K2029" i="5" s="1"/>
  <c r="AI1872" i="5"/>
  <c r="I1872" i="5" s="1"/>
  <c r="AH1971" i="5"/>
  <c r="AI1936" i="5"/>
  <c r="AJ1936" i="5" s="1"/>
  <c r="K1936" i="5" s="1"/>
  <c r="AJ1945" i="5"/>
  <c r="K1945" i="5" s="1"/>
  <c r="AH2005" i="5"/>
  <c r="AI1906" i="5"/>
  <c r="I1906" i="5" s="1"/>
  <c r="AI1951" i="5"/>
  <c r="I1951" i="5" s="1"/>
  <c r="AH1893" i="5"/>
  <c r="AK1913" i="5"/>
  <c r="AI1894" i="5"/>
  <c r="AH1894" i="5"/>
  <c r="AG1952" i="5"/>
  <c r="AJ1952" i="5" s="1"/>
  <c r="K1952" i="5" s="1"/>
  <c r="AH1975" i="5"/>
  <c r="AJ1988" i="5"/>
  <c r="K1988" i="5" s="1"/>
  <c r="AG2014" i="5"/>
  <c r="AJ1913" i="5"/>
  <c r="K1913" i="5" s="1"/>
  <c r="AH1882" i="5"/>
  <c r="AJ1975" i="5"/>
  <c r="K1975" i="5" s="1"/>
  <c r="AG1899" i="5"/>
  <c r="AG1869" i="5"/>
  <c r="AJ1869" i="5" s="1"/>
  <c r="K1869" i="5" s="1"/>
  <c r="M1858" i="5"/>
  <c r="L1858" i="5" s="1"/>
  <c r="AH1858" i="5"/>
  <c r="AJ2025" i="5"/>
  <c r="K2025" i="5" s="1"/>
  <c r="AH1998" i="5"/>
  <c r="AJ1917" i="5"/>
  <c r="K1917" i="5" s="1"/>
  <c r="AG1933" i="5"/>
  <c r="AG1858" i="5"/>
  <c r="AJ1858" i="5" s="1"/>
  <c r="K1858" i="5" s="1"/>
  <c r="AH1870" i="5"/>
  <c r="AG1925" i="5"/>
  <c r="AH1965" i="5"/>
  <c r="AG1957" i="5"/>
  <c r="AK1975" i="5"/>
  <c r="AG1847" i="5"/>
  <c r="AJ1847" i="5" s="1"/>
  <c r="K1847" i="5" s="1"/>
  <c r="AG2023" i="5"/>
  <c r="AJ2023" i="5" s="1"/>
  <c r="K2023" i="5" s="1"/>
  <c r="AK2013" i="5"/>
  <c r="AI2012" i="5"/>
  <c r="AJ1878" i="5"/>
  <c r="K1878" i="5" s="1"/>
  <c r="AG2012" i="5"/>
  <c r="AG1844" i="5"/>
  <c r="AH1976" i="5"/>
  <c r="AK1945" i="5"/>
  <c r="I1945" i="5"/>
  <c r="AG1986" i="5"/>
  <c r="AJ1986" i="5" s="1"/>
  <c r="K1986" i="5" s="1"/>
  <c r="AG2000" i="5"/>
  <c r="AH2031" i="5"/>
  <c r="AI2031" i="5"/>
  <c r="AJ2026" i="5"/>
  <c r="K2026" i="5" s="1"/>
  <c r="AJ1837" i="5"/>
  <c r="K1837" i="5" s="1"/>
  <c r="AJ1932" i="5"/>
  <c r="K1932" i="5" s="1"/>
  <c r="AI1949" i="5"/>
  <c r="AH1918" i="5"/>
  <c r="AI1918" i="5"/>
  <c r="AH2019" i="5"/>
  <c r="AI2019" i="5"/>
  <c r="AH1889" i="5"/>
  <c r="AI1889" i="5"/>
  <c r="AI1838" i="5"/>
  <c r="I1838" i="5" s="1"/>
  <c r="AI2018" i="5"/>
  <c r="AH2018" i="5"/>
  <c r="AJ1983" i="5"/>
  <c r="K1983" i="5" s="1"/>
  <c r="AG1901" i="5"/>
  <c r="M1904" i="5"/>
  <c r="L1904" i="5" s="1"/>
  <c r="J1904" i="5"/>
  <c r="AI1900" i="5"/>
  <c r="AH1900" i="5"/>
  <c r="AG1923" i="5"/>
  <c r="AG2008" i="5"/>
  <c r="AJ2001" i="5"/>
  <c r="K2001" i="5" s="1"/>
  <c r="AG1856" i="5"/>
  <c r="AI1959" i="5"/>
  <c r="AJ1959" i="5" s="1"/>
  <c r="K1959" i="5" s="1"/>
  <c r="AI2002" i="5"/>
  <c r="AH2002" i="5"/>
  <c r="AJ1853" i="5"/>
  <c r="K1853" i="5" s="1"/>
  <c r="AG1841" i="5"/>
  <c r="AH1994" i="5"/>
  <c r="AI1994" i="5"/>
  <c r="AI1895" i="5"/>
  <c r="AH1895" i="5"/>
  <c r="AG1989" i="5"/>
  <c r="AG1843" i="5"/>
  <c r="AJ1843" i="5" s="1"/>
  <c r="K1843" i="5" s="1"/>
  <c r="AG1979" i="5"/>
  <c r="AK1964" i="5"/>
  <c r="AG1836" i="5"/>
  <c r="AJ1897" i="5"/>
  <c r="K1897" i="5" s="1"/>
  <c r="AI1942" i="5"/>
  <c r="AH1942" i="5"/>
  <c r="AJ2004" i="5"/>
  <c r="K2004" i="5" s="1"/>
  <c r="I2004" i="5"/>
  <c r="AJ2013" i="5"/>
  <c r="K2013" i="5" s="1"/>
  <c r="AH1842" i="5"/>
  <c r="AI1842" i="5"/>
  <c r="AJ1842" i="5" s="1"/>
  <c r="K1842" i="5" s="1"/>
  <c r="AG1846" i="5"/>
  <c r="AJ1927" i="5"/>
  <c r="K1927" i="5" s="1"/>
  <c r="I1927" i="5"/>
  <c r="AJ1862" i="5"/>
  <c r="I1862" i="5"/>
  <c r="AG1911" i="5"/>
  <c r="AJ1909" i="5"/>
  <c r="K1909" i="5" s="1"/>
  <c r="I1909" i="5"/>
  <c r="AH1992" i="5"/>
  <c r="AI1992" i="5"/>
  <c r="AJ2016" i="5"/>
  <c r="K2016" i="5" s="1"/>
  <c r="I2016" i="5"/>
  <c r="AJ1971" i="5"/>
  <c r="K1971" i="5" s="1"/>
  <c r="I1971" i="5"/>
  <c r="AJ1941" i="5"/>
  <c r="K1941" i="5" s="1"/>
  <c r="I1941" i="5"/>
  <c r="AG2027" i="5"/>
  <c r="I2023" i="5"/>
  <c r="AG1991" i="5"/>
  <c r="M2006" i="5"/>
  <c r="L2006" i="5" s="1"/>
  <c r="J2006" i="5"/>
  <c r="AH2008" i="5"/>
  <c r="AI2008" i="5"/>
  <c r="AH1970" i="5"/>
  <c r="AI1970" i="5"/>
  <c r="AI1848" i="5"/>
  <c r="AH1848" i="5"/>
  <c r="J1961" i="5"/>
  <c r="M1961" i="5"/>
  <c r="AJ1870" i="5"/>
  <c r="K1870" i="5" s="1"/>
  <c r="I1870" i="5"/>
  <c r="AG1919" i="5"/>
  <c r="AG1908" i="5"/>
  <c r="AG1996" i="5"/>
  <c r="AJ1950" i="5"/>
  <c r="K1950" i="5" s="1"/>
  <c r="I1950" i="5"/>
  <c r="J1950" i="5" s="1"/>
  <c r="AI1864" i="5"/>
  <c r="AH1864" i="5"/>
  <c r="AJ1968" i="5"/>
  <c r="K1968" i="5" s="1"/>
  <c r="I1968" i="5"/>
  <c r="AJ1907" i="5"/>
  <c r="K1907" i="5" s="1"/>
  <c r="I1907" i="5"/>
  <c r="J1974" i="5"/>
  <c r="M1974" i="5"/>
  <c r="AJ1931" i="5"/>
  <c r="K1931" i="5" s="1"/>
  <c r="I1995" i="5"/>
  <c r="AJ2005" i="5"/>
  <c r="K2005" i="5" s="1"/>
  <c r="I2005" i="5"/>
  <c r="AJ1982" i="5"/>
  <c r="K1982" i="5" s="1"/>
  <c r="I1982" i="5"/>
  <c r="AJ1946" i="5"/>
  <c r="K1946" i="5" s="1"/>
  <c r="I1946" i="5"/>
  <c r="AK1952" i="5"/>
  <c r="AH1861" i="5"/>
  <c r="AI1861" i="5"/>
  <c r="M2017" i="5"/>
  <c r="L2017" i="5" s="1"/>
  <c r="J2017" i="5"/>
  <c r="AG1987" i="5"/>
  <c r="AK1932" i="5"/>
  <c r="AK1888" i="5"/>
  <c r="I1888" i="5"/>
  <c r="AJ2003" i="5"/>
  <c r="K2003" i="5" s="1"/>
  <c r="I2003" i="5"/>
  <c r="AJ1930" i="5"/>
  <c r="K1930" i="5" s="1"/>
  <c r="I1930" i="5"/>
  <c r="AJ2028" i="5"/>
  <c r="K2028" i="5" s="1"/>
  <c r="I2028" i="5"/>
  <c r="AJ1963" i="5"/>
  <c r="K1963" i="5" s="1"/>
  <c r="I1963" i="5"/>
  <c r="J1963" i="5" s="1"/>
  <c r="AH1846" i="5"/>
  <c r="AI1846" i="5"/>
  <c r="AK1859" i="5"/>
  <c r="I1859" i="5"/>
  <c r="AI2007" i="5"/>
  <c r="AH2007" i="5"/>
  <c r="I1986" i="5"/>
  <c r="J1986" i="5" s="1"/>
  <c r="AG1953" i="5"/>
  <c r="AG1921" i="5"/>
  <c r="AG1984" i="5"/>
  <c r="AG2021" i="5"/>
  <c r="AG1916" i="5"/>
  <c r="AG1880" i="5"/>
  <c r="AG1940" i="5"/>
  <c r="AK1963" i="5"/>
  <c r="AK2006" i="5"/>
  <c r="AJ2006" i="5"/>
  <c r="K2006" i="5" s="1"/>
  <c r="AJ1888" i="5"/>
  <c r="K1888" i="5" s="1"/>
  <c r="AJ1948" i="5"/>
  <c r="K1948" i="5" s="1"/>
  <c r="AG1939" i="5"/>
  <c r="AG1905" i="5"/>
  <c r="AG1839" i="5"/>
  <c r="AG1966" i="5"/>
  <c r="AJ1965" i="5"/>
  <c r="K1965" i="5" s="1"/>
  <c r="AG1868" i="5"/>
  <c r="AG1967" i="5"/>
  <c r="AG1863" i="5"/>
  <c r="AK1867" i="5"/>
  <c r="AK2003" i="5"/>
  <c r="AH1967" i="5"/>
  <c r="AI1967" i="5"/>
  <c r="I1967" i="5" s="1"/>
  <c r="AH1877" i="5"/>
  <c r="AI1877" i="5"/>
  <c r="AH1933" i="5"/>
  <c r="AI1933" i="5"/>
  <c r="AH1880" i="5"/>
  <c r="AI1880" i="5"/>
  <c r="I1880" i="5" s="1"/>
  <c r="AK1902" i="5"/>
  <c r="AK1980" i="5"/>
  <c r="AK1978" i="5"/>
  <c r="AK2020" i="5"/>
  <c r="M1975" i="5"/>
  <c r="L1975" i="5" s="1"/>
  <c r="J1975" i="5"/>
  <c r="J1878" i="5"/>
  <c r="M1878" i="5"/>
  <c r="M1999" i="5"/>
  <c r="L1999" i="5" s="1"/>
  <c r="J1999" i="5"/>
  <c r="AI1953" i="5"/>
  <c r="AH1953" i="5"/>
  <c r="M1988" i="5"/>
  <c r="J1988" i="5"/>
  <c r="AK1990" i="5"/>
  <c r="AJ1852" i="5"/>
  <c r="K1852" i="5" s="1"/>
  <c r="AK2028" i="5"/>
  <c r="AG1914" i="5"/>
  <c r="AK1930" i="5"/>
  <c r="AH2021" i="5"/>
  <c r="AI2021" i="5"/>
  <c r="AH1985" i="5"/>
  <c r="AI1985" i="5"/>
  <c r="I1985" i="5" s="1"/>
  <c r="AH1849" i="5"/>
  <c r="AI1849" i="5"/>
  <c r="I1849" i="5" s="1"/>
  <c r="AK1977" i="5"/>
  <c r="AK1881" i="5"/>
  <c r="AH1939" i="5"/>
  <c r="AI1939" i="5"/>
  <c r="I1939" i="5" s="1"/>
  <c r="AH2014" i="5"/>
  <c r="AI2014" i="5"/>
  <c r="I2014" i="5" s="1"/>
  <c r="AH1865" i="5"/>
  <c r="AI1865" i="5"/>
  <c r="AK1855" i="5"/>
  <c r="AH1887" i="5"/>
  <c r="AI1887" i="5"/>
  <c r="I1887" i="5" s="1"/>
  <c r="AK1976" i="5"/>
  <c r="AH1996" i="5"/>
  <c r="AI1996" i="5"/>
  <c r="I1996" i="5" s="1"/>
  <c r="AH1966" i="5"/>
  <c r="AI1966" i="5"/>
  <c r="AH1962" i="5"/>
  <c r="AI1962" i="5"/>
  <c r="AK1853" i="5"/>
  <c r="AK1847" i="5"/>
  <c r="J1890" i="5"/>
  <c r="M1890" i="5"/>
  <c r="AG1990" i="5"/>
  <c r="AJ1990" i="5" s="1"/>
  <c r="K1990" i="5" s="1"/>
  <c r="AK1852" i="5"/>
  <c r="J1944" i="5"/>
  <c r="M1944" i="5"/>
  <c r="AK1937" i="5"/>
  <c r="J1903" i="5"/>
  <c r="M1903" i="5"/>
  <c r="AK1983" i="5"/>
  <c r="AK1879" i="5"/>
  <c r="AK1941" i="5"/>
  <c r="AG1929" i="5"/>
  <c r="AH1898" i="5"/>
  <c r="AI1898" i="5"/>
  <c r="I1898" i="5" s="1"/>
  <c r="AI1916" i="5"/>
  <c r="AH1916" i="5"/>
  <c r="AK1909" i="5"/>
  <c r="AG1854" i="5"/>
  <c r="AG1887" i="5"/>
  <c r="M1998" i="5"/>
  <c r="J1998" i="5"/>
  <c r="AK1835" i="5"/>
  <c r="AJ1835" i="5"/>
  <c r="K1835" i="5" s="1"/>
  <c r="AK1897" i="5"/>
  <c r="AI1935" i="5"/>
  <c r="AH1935" i="5"/>
  <c r="AH1863" i="5"/>
  <c r="AI1863" i="5"/>
  <c r="I1863" i="5" s="1"/>
  <c r="AJ1978" i="5"/>
  <c r="K1978" i="5" s="1"/>
  <c r="J1913" i="5"/>
  <c r="M1913" i="5"/>
  <c r="AK2004" i="5"/>
  <c r="AH1940" i="5"/>
  <c r="AI1940" i="5"/>
  <c r="I1940" i="5" s="1"/>
  <c r="AH1969" i="5"/>
  <c r="AI1969" i="5"/>
  <c r="I1969" i="5" s="1"/>
  <c r="AK1845" i="5"/>
  <c r="AK1857" i="5"/>
  <c r="AJ1977" i="5"/>
  <c r="K1977" i="5" s="1"/>
  <c r="AI1929" i="5"/>
  <c r="I1929" i="5" s="1"/>
  <c r="AH1929" i="5"/>
  <c r="M2009" i="5"/>
  <c r="J2009" i="5"/>
  <c r="AG1898" i="5"/>
  <c r="J2010" i="5"/>
  <c r="M2010" i="5"/>
  <c r="M1917" i="5"/>
  <c r="J1917" i="5"/>
  <c r="AK1956" i="5"/>
  <c r="AJ1956" i="5"/>
  <c r="K1956" i="5" s="1"/>
  <c r="AH1905" i="5"/>
  <c r="AI1905" i="5"/>
  <c r="I1905" i="5" s="1"/>
  <c r="AK1869" i="5"/>
  <c r="AH1854" i="5"/>
  <c r="AI1854" i="5"/>
  <c r="I1854" i="5" s="1"/>
  <c r="AI1839" i="5"/>
  <c r="I1839" i="5" s="1"/>
  <c r="AH1839" i="5"/>
  <c r="AJ1976" i="5"/>
  <c r="K1976" i="5" s="1"/>
  <c r="AI1973" i="5"/>
  <c r="I1973" i="5" s="1"/>
  <c r="AH1973" i="5"/>
  <c r="AH1923" i="5"/>
  <c r="AI1923" i="5"/>
  <c r="AK1837" i="5"/>
  <c r="AH2022" i="5"/>
  <c r="AI2022" i="5"/>
  <c r="I2022" i="5" s="1"/>
  <c r="AJ1867" i="5"/>
  <c r="K1867" i="5" s="1"/>
  <c r="AK1851" i="5"/>
  <c r="AH1885" i="5"/>
  <c r="AI1885" i="5"/>
  <c r="M1924" i="5"/>
  <c r="J1924" i="5"/>
  <c r="AK1958" i="5"/>
  <c r="AH1836" i="5"/>
  <c r="AI1836" i="5"/>
  <c r="I1836" i="5" s="1"/>
  <c r="AH1841" i="5"/>
  <c r="AI1841" i="5"/>
  <c r="I1841" i="5" s="1"/>
  <c r="AH1979" i="5"/>
  <c r="AI1979" i="5"/>
  <c r="AI1928" i="5"/>
  <c r="I1928" i="5" s="1"/>
  <c r="AH1928" i="5"/>
  <c r="AJ1937" i="5"/>
  <c r="K1937" i="5" s="1"/>
  <c r="AH1925" i="5"/>
  <c r="AI1925" i="5"/>
  <c r="I1925" i="5" s="1"/>
  <c r="AH1860" i="5"/>
  <c r="AI1860" i="5"/>
  <c r="I1860" i="5" s="1"/>
  <c r="AK1893" i="5"/>
  <c r="AH1899" i="5"/>
  <c r="AI1899" i="5"/>
  <c r="I1899" i="5" s="1"/>
  <c r="AK1912" i="5"/>
  <c r="AH1908" i="5"/>
  <c r="AI1908" i="5"/>
  <c r="AK1954" i="5"/>
  <c r="J2030" i="5"/>
  <c r="M2030" i="5"/>
  <c r="AG1886" i="5"/>
  <c r="AH1844" i="5"/>
  <c r="AI1844" i="5"/>
  <c r="I1844" i="5" s="1"/>
  <c r="AH2015" i="5"/>
  <c r="AI2015" i="5"/>
  <c r="I2015" i="5" s="1"/>
  <c r="AK1971" i="5"/>
  <c r="AG2022" i="5"/>
  <c r="AH1955" i="5"/>
  <c r="AI1955" i="5"/>
  <c r="I1955" i="5" s="1"/>
  <c r="AJ1980" i="5"/>
  <c r="K1980" i="5" s="1"/>
  <c r="AJ1954" i="5"/>
  <c r="K1954" i="5" s="1"/>
  <c r="AH1991" i="5"/>
  <c r="AI1991" i="5"/>
  <c r="AH1989" i="5"/>
  <c r="AI1989" i="5"/>
  <c r="I1989" i="5" s="1"/>
  <c r="M2013" i="5"/>
  <c r="J2013" i="5"/>
  <c r="AK1968" i="5"/>
  <c r="M1873" i="5"/>
  <c r="J1873" i="5"/>
  <c r="AG1928" i="5"/>
  <c r="AJ1845" i="5"/>
  <c r="K1845" i="5" s="1"/>
  <c r="J2025" i="5"/>
  <c r="M2025" i="5"/>
  <c r="AK2026" i="5"/>
  <c r="AK1965" i="5"/>
  <c r="AK1843" i="5"/>
  <c r="AI2027" i="5"/>
  <c r="I2027" i="5" s="1"/>
  <c r="AH2027" i="5"/>
  <c r="AH1886" i="5"/>
  <c r="AI1886" i="5"/>
  <c r="I1886" i="5" s="1"/>
  <c r="AH2024" i="5"/>
  <c r="AI2024" i="5"/>
  <c r="I2024" i="5" s="1"/>
  <c r="AK1946" i="5"/>
  <c r="AG2015" i="5"/>
  <c r="AK1891" i="5"/>
  <c r="AH1875" i="5"/>
  <c r="AI1875" i="5"/>
  <c r="I1875" i="5" s="1"/>
  <c r="AG1874" i="5"/>
  <c r="AG1955" i="5"/>
  <c r="AJ1891" i="5"/>
  <c r="K1891" i="5" s="1"/>
  <c r="AH1938" i="5"/>
  <c r="AI1938" i="5"/>
  <c r="I1938" i="5" s="1"/>
  <c r="AJ1881" i="5"/>
  <c r="K1881" i="5" s="1"/>
  <c r="AK1884" i="5"/>
  <c r="AK2000" i="5"/>
  <c r="AK2023" i="5"/>
  <c r="AI1834" i="5"/>
  <c r="I1834" i="5" s="1"/>
  <c r="AH1834" i="5"/>
  <c r="AH1947" i="5"/>
  <c r="AI1947" i="5"/>
  <c r="AK1862" i="5"/>
  <c r="K1862" i="5"/>
  <c r="J1882" i="5"/>
  <c r="M1882" i="5"/>
  <c r="AH1911" i="5"/>
  <c r="AI1911" i="5"/>
  <c r="I1911" i="5" s="1"/>
  <c r="AJ1857" i="5"/>
  <c r="K1857" i="5" s="1"/>
  <c r="AK2011" i="5"/>
  <c r="AJ2011" i="5"/>
  <c r="K2011" i="5" s="1"/>
  <c r="AH1972" i="5"/>
  <c r="AI1972" i="5"/>
  <c r="I1972" i="5" s="1"/>
  <c r="AK1907" i="5"/>
  <c r="AK1876" i="5"/>
  <c r="AJ1876" i="5"/>
  <c r="K1876" i="5" s="1"/>
  <c r="AH1997" i="5"/>
  <c r="AI1997" i="5"/>
  <c r="I1997" i="5" s="1"/>
  <c r="AI1868" i="5"/>
  <c r="I1868" i="5" s="1"/>
  <c r="AH1868" i="5"/>
  <c r="AK2016" i="5"/>
  <c r="AJ1902" i="5"/>
  <c r="K1902" i="5" s="1"/>
  <c r="AJ1958" i="5"/>
  <c r="K1958" i="5" s="1"/>
  <c r="J1922" i="5"/>
  <c r="M1922" i="5"/>
  <c r="AG1875" i="5"/>
  <c r="AH1874" i="5"/>
  <c r="AI1874" i="5"/>
  <c r="I1874" i="5" s="1"/>
  <c r="AJ1912" i="5"/>
  <c r="K1912" i="5" s="1"/>
  <c r="AH1856" i="5"/>
  <c r="AI1856" i="5"/>
  <c r="I1856" i="5" s="1"/>
  <c r="AK1948" i="5"/>
  <c r="AH1892" i="5"/>
  <c r="AI1892" i="5"/>
  <c r="I1892" i="5" s="1"/>
  <c r="AG1972" i="5"/>
  <c r="AG1997" i="5"/>
  <c r="AK1995" i="5"/>
  <c r="AH1850" i="5"/>
  <c r="AI1850" i="5"/>
  <c r="I1850" i="5" s="1"/>
  <c r="AH1981" i="5"/>
  <c r="AI1981" i="5"/>
  <c r="I1981" i="5" s="1"/>
  <c r="AK2001" i="5"/>
  <c r="AK1934" i="5"/>
  <c r="AJ1934" i="5"/>
  <c r="K1934" i="5" s="1"/>
  <c r="AH1957" i="5"/>
  <c r="AI1957" i="5"/>
  <c r="AJ1851" i="5"/>
  <c r="K1851" i="5" s="1"/>
  <c r="AG1960" i="5"/>
  <c r="AH1901" i="5"/>
  <c r="AI1901" i="5"/>
  <c r="J1943" i="5"/>
  <c r="M1943" i="5"/>
  <c r="AK1927" i="5"/>
  <c r="AK1871" i="5"/>
  <c r="AK1870" i="5"/>
  <c r="AH1910" i="5"/>
  <c r="AI1910" i="5"/>
  <c r="I1910" i="5" s="1"/>
  <c r="AH1915" i="5"/>
  <c r="AI1915" i="5"/>
  <c r="I1915" i="5" s="1"/>
  <c r="AG1892" i="5"/>
  <c r="AJ1871" i="5"/>
  <c r="K1871" i="5" s="1"/>
  <c r="AH1921" i="5"/>
  <c r="AI1921" i="5"/>
  <c r="I1921" i="5" s="1"/>
  <c r="AH1919" i="5"/>
  <c r="AI1919" i="5"/>
  <c r="I1919" i="5" s="1"/>
  <c r="AH1987" i="5"/>
  <c r="AI1987" i="5"/>
  <c r="I1987" i="5" s="1"/>
  <c r="AK2005" i="5"/>
  <c r="AK1982" i="5"/>
  <c r="AG1850" i="5"/>
  <c r="AH1993" i="5"/>
  <c r="AI1993" i="5"/>
  <c r="I1993" i="5" s="1"/>
  <c r="AH1960" i="5"/>
  <c r="AI1960" i="5"/>
  <c r="I1960" i="5" s="1"/>
  <c r="AK1931" i="5"/>
  <c r="AH1914" i="5"/>
  <c r="AI1914" i="5"/>
  <c r="I1914" i="5" s="1"/>
  <c r="AJ2020" i="5"/>
  <c r="K2020" i="5" s="1"/>
  <c r="AH1984" i="5"/>
  <c r="AI1984" i="5"/>
  <c r="I1984" i="5" s="1"/>
  <c r="M1932" i="5"/>
  <c r="J1932" i="5"/>
  <c r="AH1866" i="5"/>
  <c r="AI1866" i="5"/>
  <c r="I1866" i="5" s="1"/>
  <c r="AJ1893" i="5"/>
  <c r="K1893" i="5" s="1"/>
  <c r="AJ1944" i="5" l="1"/>
  <c r="K1944" i="5" s="1"/>
  <c r="I1884" i="5"/>
  <c r="I1879" i="5"/>
  <c r="I1883" i="5"/>
  <c r="AJ1883" i="5"/>
  <c r="K1883" i="5" s="1"/>
  <c r="AK1936" i="5"/>
  <c r="AJ2002" i="5"/>
  <c r="K2002" i="5" s="1"/>
  <c r="AK1920" i="5"/>
  <c r="AJ1964" i="5"/>
  <c r="K1964" i="5" s="1"/>
  <c r="N1964" i="5" s="1"/>
  <c r="AJ1951" i="5"/>
  <c r="K1951" i="5" s="1"/>
  <c r="AJ1942" i="5"/>
  <c r="K1942" i="5" s="1"/>
  <c r="I1936" i="5"/>
  <c r="J1936" i="5" s="1"/>
  <c r="AJ1906" i="5"/>
  <c r="K1906" i="5" s="1"/>
  <c r="M1840" i="5"/>
  <c r="AK1906" i="5"/>
  <c r="AJ2000" i="5"/>
  <c r="K2000" i="5" s="1"/>
  <c r="I1926" i="5"/>
  <c r="AK1926" i="5"/>
  <c r="I1920" i="5"/>
  <c r="AK1944" i="5"/>
  <c r="J1964" i="5"/>
  <c r="AK1896" i="5"/>
  <c r="AJ1896" i="5"/>
  <c r="K1896" i="5" s="1"/>
  <c r="AJ1872" i="5"/>
  <c r="K1872" i="5" s="1"/>
  <c r="M1950" i="5"/>
  <c r="AK1872" i="5"/>
  <c r="M2029" i="5"/>
  <c r="J2029" i="5"/>
  <c r="I1894" i="5"/>
  <c r="AJ1894" i="5"/>
  <c r="K1894" i="5" s="1"/>
  <c r="AK1894" i="5"/>
  <c r="N1858" i="5"/>
  <c r="AK1951" i="5"/>
  <c r="N2006" i="5"/>
  <c r="AJ1939" i="5"/>
  <c r="K1939" i="5" s="1"/>
  <c r="AJ2012" i="5"/>
  <c r="K2012" i="5" s="1"/>
  <c r="I2012" i="5"/>
  <c r="AK2012" i="5"/>
  <c r="AK1959" i="5"/>
  <c r="I2031" i="5"/>
  <c r="AK2031" i="5"/>
  <c r="AJ2031" i="5"/>
  <c r="K2031" i="5" s="1"/>
  <c r="I1959" i="5"/>
  <c r="M1945" i="5"/>
  <c r="J1945" i="5"/>
  <c r="M1986" i="5"/>
  <c r="N1986" i="5" s="1"/>
  <c r="AJ1928" i="5"/>
  <c r="K1928" i="5" s="1"/>
  <c r="AJ1938" i="5"/>
  <c r="K1938" i="5" s="1"/>
  <c r="I1889" i="5"/>
  <c r="AJ1889" i="5"/>
  <c r="K1889" i="5" s="1"/>
  <c r="AK1889" i="5"/>
  <c r="AJ1886" i="5"/>
  <c r="K1886" i="5" s="1"/>
  <c r="AJ1838" i="5"/>
  <c r="K1838" i="5" s="1"/>
  <c r="AK1838" i="5"/>
  <c r="I2019" i="5"/>
  <c r="AK2019" i="5"/>
  <c r="AJ2019" i="5"/>
  <c r="K2019" i="5" s="1"/>
  <c r="I1918" i="5"/>
  <c r="AK1918" i="5"/>
  <c r="AJ1918" i="5"/>
  <c r="K1918" i="5" s="1"/>
  <c r="I1949" i="5"/>
  <c r="AK1949" i="5"/>
  <c r="AJ1850" i="5"/>
  <c r="K1850" i="5" s="1"/>
  <c r="AJ1887" i="5"/>
  <c r="K1887" i="5" s="1"/>
  <c r="AJ2027" i="5"/>
  <c r="K2027" i="5" s="1"/>
  <c r="AJ2008" i="5"/>
  <c r="K2008" i="5" s="1"/>
  <c r="I2018" i="5"/>
  <c r="AK2018" i="5"/>
  <c r="AJ2018" i="5"/>
  <c r="K2018" i="5" s="1"/>
  <c r="AJ1949" i="5"/>
  <c r="K1949" i="5" s="1"/>
  <c r="I1895" i="5"/>
  <c r="AK1895" i="5"/>
  <c r="AJ1895" i="5"/>
  <c r="K1895" i="5" s="1"/>
  <c r="AJ1836" i="5"/>
  <c r="K1836" i="5" s="1"/>
  <c r="I1942" i="5"/>
  <c r="AK1942" i="5"/>
  <c r="I1994" i="5"/>
  <c r="AJ1994" i="5"/>
  <c r="K1994" i="5" s="1"/>
  <c r="AK1994" i="5"/>
  <c r="J1952" i="5"/>
  <c r="M1963" i="5"/>
  <c r="L1963" i="5" s="1"/>
  <c r="AJ1911" i="5"/>
  <c r="K1911" i="5" s="1"/>
  <c r="I1900" i="5"/>
  <c r="AK1900" i="5"/>
  <c r="AJ1967" i="5"/>
  <c r="K1967" i="5" s="1"/>
  <c r="AJ1846" i="5"/>
  <c r="K1846" i="5" s="1"/>
  <c r="AJ1868" i="5"/>
  <c r="K1868" i="5" s="1"/>
  <c r="AJ1940" i="5"/>
  <c r="K1940" i="5" s="1"/>
  <c r="AK2002" i="5"/>
  <c r="I2002" i="5"/>
  <c r="AJ1955" i="5"/>
  <c r="K1955" i="5" s="1"/>
  <c r="N1904" i="5"/>
  <c r="AJ1900" i="5"/>
  <c r="K1900" i="5" s="1"/>
  <c r="M1859" i="5"/>
  <c r="J1859" i="5"/>
  <c r="I1861" i="5"/>
  <c r="AJ1861" i="5"/>
  <c r="K1861" i="5" s="1"/>
  <c r="AK1861" i="5"/>
  <c r="AK1992" i="5"/>
  <c r="I1992" i="5"/>
  <c r="AJ1877" i="5"/>
  <c r="I1877" i="5"/>
  <c r="J1888" i="5"/>
  <c r="M1888" i="5"/>
  <c r="L1888" i="5" s="1"/>
  <c r="AK1842" i="5"/>
  <c r="I1842" i="5"/>
  <c r="AJ1865" i="5"/>
  <c r="K1865" i="5" s="1"/>
  <c r="I1865" i="5"/>
  <c r="I2007" i="5"/>
  <c r="AK2007" i="5"/>
  <c r="AJ1997" i="5"/>
  <c r="AJ1841" i="5"/>
  <c r="K1841" i="5" s="1"/>
  <c r="AJ1935" i="5"/>
  <c r="K1935" i="5" s="1"/>
  <c r="I1935" i="5"/>
  <c r="AJ1899" i="5"/>
  <c r="K1899" i="5" s="1"/>
  <c r="I1846" i="5"/>
  <c r="AK1846" i="5"/>
  <c r="I1848" i="5"/>
  <c r="AK1848" i="5"/>
  <c r="AJ1957" i="5"/>
  <c r="K1957" i="5" s="1"/>
  <c r="I1957" i="5"/>
  <c r="AJ1966" i="5"/>
  <c r="K1966" i="5" s="1"/>
  <c r="I1966" i="5"/>
  <c r="AJ1953" i="5"/>
  <c r="K1953" i="5" s="1"/>
  <c r="I1953" i="5"/>
  <c r="AJ1839" i="5"/>
  <c r="K1839" i="5" s="1"/>
  <c r="I1864" i="5"/>
  <c r="AK1864" i="5"/>
  <c r="AJ1864" i="5"/>
  <c r="K1864" i="5" s="1"/>
  <c r="I1970" i="5"/>
  <c r="AK1970" i="5"/>
  <c r="AJ1970" i="5"/>
  <c r="K1970" i="5" s="1"/>
  <c r="AJ1916" i="5"/>
  <c r="K1916" i="5" s="1"/>
  <c r="I1916" i="5"/>
  <c r="AJ1979" i="5"/>
  <c r="K1979" i="5" s="1"/>
  <c r="I1979" i="5"/>
  <c r="AJ1914" i="5"/>
  <c r="K1914" i="5" s="1"/>
  <c r="AJ1901" i="5"/>
  <c r="K1901" i="5" s="1"/>
  <c r="I1901" i="5"/>
  <c r="AJ1969" i="5"/>
  <c r="AJ2022" i="5"/>
  <c r="K2022" i="5" s="1"/>
  <c r="N2017" i="5"/>
  <c r="AJ1991" i="5"/>
  <c r="K1991" i="5" s="1"/>
  <c r="I1991" i="5"/>
  <c r="AJ1885" i="5"/>
  <c r="K1885" i="5" s="1"/>
  <c r="I1885" i="5"/>
  <c r="AJ1923" i="5"/>
  <c r="K1923" i="5" s="1"/>
  <c r="I1923" i="5"/>
  <c r="AJ1929" i="5"/>
  <c r="K1929" i="5" s="1"/>
  <c r="N1974" i="5"/>
  <c r="L1974" i="5"/>
  <c r="AJ1848" i="5"/>
  <c r="K1848" i="5" s="1"/>
  <c r="AJ1981" i="5"/>
  <c r="K1981" i="5" s="1"/>
  <c r="AJ1933" i="5"/>
  <c r="K1933" i="5" s="1"/>
  <c r="I1933" i="5"/>
  <c r="AJ1992" i="5"/>
  <c r="K1992" i="5" s="1"/>
  <c r="AJ1947" i="5"/>
  <c r="K1947" i="5" s="1"/>
  <c r="I1947" i="5"/>
  <c r="AJ2021" i="5"/>
  <c r="K2021" i="5" s="1"/>
  <c r="I2021" i="5"/>
  <c r="L1961" i="5"/>
  <c r="N1961" i="5"/>
  <c r="AJ1925" i="5"/>
  <c r="K1925" i="5" s="1"/>
  <c r="AJ1908" i="5"/>
  <c r="K1908" i="5" s="1"/>
  <c r="I1908" i="5"/>
  <c r="AJ1962" i="5"/>
  <c r="K1962" i="5" s="1"/>
  <c r="I1962" i="5"/>
  <c r="AK2008" i="5"/>
  <c r="I2008" i="5"/>
  <c r="AJ2007" i="5"/>
  <c r="K2007" i="5" s="1"/>
  <c r="AJ1972" i="5"/>
  <c r="K1972" i="5" s="1"/>
  <c r="AJ1892" i="5"/>
  <c r="K1892" i="5" s="1"/>
  <c r="AJ1874" i="5"/>
  <c r="K1874" i="5" s="1"/>
  <c r="AJ1863" i="5"/>
  <c r="K1863" i="5" s="1"/>
  <c r="AJ1854" i="5"/>
  <c r="K1854" i="5" s="1"/>
  <c r="AK1866" i="5"/>
  <c r="J2020" i="5"/>
  <c r="M2020" i="5"/>
  <c r="M1995" i="5"/>
  <c r="J1995" i="5"/>
  <c r="AK1856" i="5"/>
  <c r="J1876" i="5"/>
  <c r="M1876" i="5"/>
  <c r="AK2024" i="5"/>
  <c r="J2026" i="5"/>
  <c r="M2026" i="5"/>
  <c r="AK1928" i="5"/>
  <c r="L1924" i="5"/>
  <c r="N1924" i="5"/>
  <c r="AK2014" i="5"/>
  <c r="AK1849" i="5"/>
  <c r="AK1933" i="5"/>
  <c r="J1871" i="5"/>
  <c r="M1871" i="5"/>
  <c r="L1871" i="5" s="1"/>
  <c r="J2000" i="5"/>
  <c r="M2000" i="5"/>
  <c r="L1952" i="5"/>
  <c r="N1952" i="5"/>
  <c r="AK1910" i="5"/>
  <c r="J1838" i="5"/>
  <c r="M1838" i="5"/>
  <c r="AK1996" i="5"/>
  <c r="N1932" i="5"/>
  <c r="L1932" i="5"/>
  <c r="AK1919" i="5"/>
  <c r="L1964" i="5"/>
  <c r="M1934" i="5"/>
  <c r="J1934" i="5"/>
  <c r="M2011" i="5"/>
  <c r="J2011" i="5"/>
  <c r="J1884" i="5"/>
  <c r="M1884" i="5"/>
  <c r="AK1991" i="5"/>
  <c r="AK1899" i="5"/>
  <c r="AK1979" i="5"/>
  <c r="AK2022" i="5"/>
  <c r="AK1905" i="5"/>
  <c r="AK1935" i="5"/>
  <c r="M1853" i="5"/>
  <c r="J1853" i="5"/>
  <c r="AJ1919" i="5"/>
  <c r="K1919" i="5" s="1"/>
  <c r="L1878" i="5"/>
  <c r="N1878" i="5"/>
  <c r="M1867" i="5"/>
  <c r="J1867" i="5"/>
  <c r="J1931" i="5"/>
  <c r="M1931" i="5"/>
  <c r="J1948" i="5"/>
  <c r="M1948" i="5"/>
  <c r="L1917" i="5"/>
  <c r="N1917" i="5"/>
  <c r="AK1993" i="5"/>
  <c r="AK1875" i="5"/>
  <c r="AK1886" i="5"/>
  <c r="L1873" i="5"/>
  <c r="N1873" i="5"/>
  <c r="J1971" i="5"/>
  <c r="M1971" i="5"/>
  <c r="AK1885" i="5"/>
  <c r="AJ1898" i="5"/>
  <c r="K1898" i="5" s="1"/>
  <c r="M1897" i="5"/>
  <c r="J1897" i="5"/>
  <c r="J1896" i="5"/>
  <c r="M1896" i="5"/>
  <c r="J1941" i="5"/>
  <c r="M1941" i="5"/>
  <c r="L1903" i="5"/>
  <c r="N1903" i="5"/>
  <c r="J1852" i="5"/>
  <c r="M1852" i="5"/>
  <c r="J1976" i="5"/>
  <c r="M1976" i="5"/>
  <c r="AK1939" i="5"/>
  <c r="AK1985" i="5"/>
  <c r="M1906" i="5"/>
  <c r="J1906" i="5"/>
  <c r="M1978" i="5"/>
  <c r="J1978" i="5"/>
  <c r="AK1877" i="5"/>
  <c r="K1877" i="5"/>
  <c r="AK1984" i="5"/>
  <c r="AK1921" i="5"/>
  <c r="AJ1960" i="5"/>
  <c r="K1960" i="5" s="1"/>
  <c r="J1872" i="5"/>
  <c r="M1872" i="5"/>
  <c r="AK1834" i="5"/>
  <c r="J1920" i="5"/>
  <c r="M1920" i="5"/>
  <c r="L2025" i="5"/>
  <c r="N2025" i="5"/>
  <c r="AK1841" i="5"/>
  <c r="M1845" i="5"/>
  <c r="J1845" i="5"/>
  <c r="AK1962" i="5"/>
  <c r="L1840" i="5"/>
  <c r="N1840" i="5"/>
  <c r="AK1967" i="5"/>
  <c r="J1857" i="5"/>
  <c r="M1857" i="5"/>
  <c r="AK1898" i="5"/>
  <c r="J1869" i="5"/>
  <c r="M1869" i="5"/>
  <c r="J2028" i="5"/>
  <c r="M2028" i="5"/>
  <c r="J1982" i="5"/>
  <c r="M1982" i="5"/>
  <c r="AK1892" i="5"/>
  <c r="AK1874" i="5"/>
  <c r="J2016" i="5"/>
  <c r="M2016" i="5"/>
  <c r="M2023" i="5"/>
  <c r="J2023" i="5"/>
  <c r="M1891" i="5"/>
  <c r="J1891" i="5"/>
  <c r="AK2027" i="5"/>
  <c r="J1954" i="5"/>
  <c r="M1954" i="5"/>
  <c r="AK1836" i="5"/>
  <c r="AK1839" i="5"/>
  <c r="M1879" i="5"/>
  <c r="J1879" i="5"/>
  <c r="J1937" i="5"/>
  <c r="M1937" i="5"/>
  <c r="AJ1985" i="5"/>
  <c r="K1985" i="5" s="1"/>
  <c r="AK1887" i="5"/>
  <c r="J1881" i="5"/>
  <c r="M1881" i="5"/>
  <c r="AJ1996" i="5"/>
  <c r="K1996" i="5" s="1"/>
  <c r="AJ2014" i="5"/>
  <c r="K2014" i="5" s="1"/>
  <c r="AJ1910" i="5"/>
  <c r="K1910" i="5" s="1"/>
  <c r="L2013" i="5"/>
  <c r="N2013" i="5"/>
  <c r="AK1863" i="5"/>
  <c r="J1847" i="5"/>
  <c r="M1847" i="5"/>
  <c r="AK1987" i="5"/>
  <c r="J1837" i="5"/>
  <c r="M1837" i="5"/>
  <c r="AJ1921" i="5"/>
  <c r="K1921" i="5" s="1"/>
  <c r="AK1981" i="5"/>
  <c r="M1907" i="5"/>
  <c r="J1907" i="5"/>
  <c r="N1882" i="5"/>
  <c r="L1882" i="5"/>
  <c r="M1843" i="5"/>
  <c r="J1843" i="5"/>
  <c r="AJ1987" i="5"/>
  <c r="K1987" i="5" s="1"/>
  <c r="AK1844" i="5"/>
  <c r="AK1860" i="5"/>
  <c r="AK1923" i="5"/>
  <c r="AK1854" i="5"/>
  <c r="AK1929" i="5"/>
  <c r="L1913" i="5"/>
  <c r="N1913" i="5"/>
  <c r="J1835" i="5"/>
  <c r="M1835" i="5"/>
  <c r="M1909" i="5"/>
  <c r="J1909" i="5"/>
  <c r="AJ1984" i="5"/>
  <c r="K1984" i="5" s="1"/>
  <c r="AJ1856" i="5"/>
  <c r="K1856" i="5" s="1"/>
  <c r="J1980" i="5"/>
  <c r="M1980" i="5"/>
  <c r="AK1865" i="5"/>
  <c r="M2001" i="5"/>
  <c r="J2001" i="5"/>
  <c r="AK2021" i="5"/>
  <c r="AK1915" i="5"/>
  <c r="J1883" i="5"/>
  <c r="M1883" i="5"/>
  <c r="L1883" i="5" s="1"/>
  <c r="L1943" i="5"/>
  <c r="N1943" i="5"/>
  <c r="AJ1915" i="5"/>
  <c r="K1915" i="5" s="1"/>
  <c r="AJ1875" i="5"/>
  <c r="K1875" i="5" s="1"/>
  <c r="AK1938" i="5"/>
  <c r="AJ2015" i="5"/>
  <c r="K2015" i="5" s="1"/>
  <c r="J1968" i="5"/>
  <c r="M1968" i="5"/>
  <c r="AJ1905" i="5"/>
  <c r="K1905" i="5" s="1"/>
  <c r="J1851" i="5"/>
  <c r="M1851" i="5"/>
  <c r="J1956" i="5"/>
  <c r="M1956" i="5"/>
  <c r="M1951" i="5"/>
  <c r="J1951" i="5"/>
  <c r="M1983" i="5"/>
  <c r="J1983" i="5"/>
  <c r="L1944" i="5"/>
  <c r="N1944" i="5"/>
  <c r="L1890" i="5"/>
  <c r="N1890" i="5"/>
  <c r="M1855" i="5"/>
  <c r="J1855" i="5"/>
  <c r="AJ1849" i="5"/>
  <c r="K1849" i="5" s="1"/>
  <c r="M1930" i="5"/>
  <c r="J1930" i="5"/>
  <c r="AK1953" i="5"/>
  <c r="M2003" i="5"/>
  <c r="J2003" i="5"/>
  <c r="AJ1834" i="5"/>
  <c r="K1834" i="5" s="1"/>
  <c r="J1912" i="5"/>
  <c r="M1912" i="5"/>
  <c r="L1998" i="5"/>
  <c r="N1998" i="5"/>
  <c r="AK1880" i="5"/>
  <c r="L2010" i="5"/>
  <c r="N2010" i="5"/>
  <c r="L1988" i="5"/>
  <c r="N1988" i="5"/>
  <c r="J1870" i="5"/>
  <c r="M1870" i="5"/>
  <c r="AK1911" i="5"/>
  <c r="N2009" i="5"/>
  <c r="L2009" i="5"/>
  <c r="AK1914" i="5"/>
  <c r="M2005" i="5"/>
  <c r="J2005" i="5"/>
  <c r="AJ1866" i="5"/>
  <c r="K1866" i="5" s="1"/>
  <c r="AJ1993" i="5"/>
  <c r="K1993" i="5" s="1"/>
  <c r="L1922" i="5"/>
  <c r="N1922" i="5"/>
  <c r="AK1868" i="5"/>
  <c r="J1862" i="5"/>
  <c r="M1862" i="5"/>
  <c r="AJ1844" i="5"/>
  <c r="K1844" i="5" s="1"/>
  <c r="L1950" i="5"/>
  <c r="N1950" i="5"/>
  <c r="AJ2024" i="5"/>
  <c r="K2024" i="5" s="1"/>
  <c r="AK1908" i="5"/>
  <c r="AK1925" i="5"/>
  <c r="M1958" i="5"/>
  <c r="J1958" i="5"/>
  <c r="M1990" i="5"/>
  <c r="J1990" i="5"/>
  <c r="AJ1880" i="5"/>
  <c r="K1880" i="5" s="1"/>
  <c r="J1902" i="5"/>
  <c r="M1902" i="5"/>
  <c r="N1999" i="5"/>
  <c r="AK1960" i="5"/>
  <c r="AK1947" i="5"/>
  <c r="AK1989" i="5"/>
  <c r="L2030" i="5"/>
  <c r="N2030" i="5"/>
  <c r="AK1940" i="5"/>
  <c r="AJ1989" i="5"/>
  <c r="K1989" i="5" s="1"/>
  <c r="J1927" i="5"/>
  <c r="M1927" i="5"/>
  <c r="AK2015" i="5"/>
  <c r="M1893" i="5"/>
  <c r="J1893" i="5"/>
  <c r="J2004" i="5"/>
  <c r="M2004" i="5"/>
  <c r="AK1901" i="5"/>
  <c r="AK1957" i="5"/>
  <c r="AK1850" i="5"/>
  <c r="AK1997" i="5"/>
  <c r="K1997" i="5"/>
  <c r="AK1972" i="5"/>
  <c r="J1946" i="5"/>
  <c r="M1946" i="5"/>
  <c r="M1965" i="5"/>
  <c r="J1965" i="5"/>
  <c r="AJ1860" i="5"/>
  <c r="K1860" i="5" s="1"/>
  <c r="AK1955" i="5"/>
  <c r="J1959" i="5"/>
  <c r="M1959" i="5"/>
  <c r="AK1973" i="5"/>
  <c r="AK1969" i="5"/>
  <c r="K1969" i="5"/>
  <c r="AJ1973" i="5"/>
  <c r="K1973" i="5" s="1"/>
  <c r="AK1916" i="5"/>
  <c r="AK1966" i="5"/>
  <c r="J1977" i="5"/>
  <c r="M1977" i="5"/>
  <c r="N1975" i="5"/>
  <c r="M1936" i="5" l="1"/>
  <c r="L1986" i="5"/>
  <c r="M1926" i="5"/>
  <c r="J1926" i="5"/>
  <c r="N2029" i="5"/>
  <c r="L2029" i="5"/>
  <c r="J1894" i="5"/>
  <c r="M1894" i="5"/>
  <c r="J2012" i="5"/>
  <c r="M2012" i="5"/>
  <c r="L1945" i="5"/>
  <c r="N1945" i="5"/>
  <c r="J2031" i="5"/>
  <c r="M2031" i="5"/>
  <c r="J1918" i="5"/>
  <c r="M1918" i="5"/>
  <c r="J2018" i="5"/>
  <c r="M2018" i="5"/>
  <c r="J2019" i="5"/>
  <c r="M2019" i="5"/>
  <c r="N1963" i="5"/>
  <c r="M1949" i="5"/>
  <c r="J1949" i="5"/>
  <c r="M1889" i="5"/>
  <c r="J1889" i="5"/>
  <c r="J2002" i="5"/>
  <c r="M2002" i="5"/>
  <c r="M1994" i="5"/>
  <c r="J1994" i="5"/>
  <c r="J1942" i="5"/>
  <c r="M1942" i="5"/>
  <c r="J1900" i="5"/>
  <c r="M1900" i="5"/>
  <c r="J1895" i="5"/>
  <c r="M1895" i="5"/>
  <c r="J2008" i="5"/>
  <c r="M2008" i="5"/>
  <c r="J1992" i="5"/>
  <c r="M1992" i="5"/>
  <c r="M2007" i="5"/>
  <c r="J2007" i="5"/>
  <c r="M1970" i="5"/>
  <c r="J1970" i="5"/>
  <c r="J1848" i="5"/>
  <c r="M1848" i="5"/>
  <c r="J1861" i="5"/>
  <c r="M1861" i="5"/>
  <c r="N1888" i="5"/>
  <c r="J1842" i="5"/>
  <c r="M1842" i="5"/>
  <c r="M1864" i="5"/>
  <c r="J1864" i="5"/>
  <c r="J1846" i="5"/>
  <c r="M1846" i="5"/>
  <c r="L1859" i="5"/>
  <c r="N1859" i="5"/>
  <c r="N1883" i="5"/>
  <c r="L1951" i="5"/>
  <c r="N1951" i="5"/>
  <c r="L1891" i="5"/>
  <c r="N1891" i="5"/>
  <c r="M1967" i="5"/>
  <c r="J1967" i="5"/>
  <c r="J1841" i="5"/>
  <c r="M1841" i="5"/>
  <c r="L1872" i="5"/>
  <c r="N1872" i="5"/>
  <c r="J1928" i="5"/>
  <c r="M1928" i="5"/>
  <c r="J1856" i="5"/>
  <c r="M1856" i="5"/>
  <c r="N1930" i="5"/>
  <c r="L1930" i="5"/>
  <c r="L1845" i="5"/>
  <c r="N1845" i="5"/>
  <c r="M1885" i="5"/>
  <c r="J1885" i="5"/>
  <c r="L1893" i="5"/>
  <c r="N1893" i="5"/>
  <c r="L1956" i="5"/>
  <c r="N1956" i="5"/>
  <c r="L1977" i="5"/>
  <c r="N1977" i="5"/>
  <c r="L1965" i="5"/>
  <c r="N1965" i="5"/>
  <c r="M1957" i="5"/>
  <c r="J1957" i="5"/>
  <c r="M2015" i="5"/>
  <c r="J2015" i="5"/>
  <c r="J1989" i="5"/>
  <c r="M1989" i="5"/>
  <c r="N1912" i="5"/>
  <c r="L1912" i="5"/>
  <c r="L1855" i="5"/>
  <c r="N1855" i="5"/>
  <c r="M1860" i="5"/>
  <c r="J1860" i="5"/>
  <c r="M1981" i="5"/>
  <c r="J1981" i="5"/>
  <c r="J1863" i="5"/>
  <c r="M1863" i="5"/>
  <c r="L2023" i="5"/>
  <c r="N2023" i="5"/>
  <c r="L1884" i="5"/>
  <c r="N1884" i="5"/>
  <c r="L1838" i="5"/>
  <c r="N1838" i="5"/>
  <c r="J1933" i="5"/>
  <c r="M1933" i="5"/>
  <c r="L1995" i="5"/>
  <c r="N1995" i="5"/>
  <c r="M1991" i="5"/>
  <c r="J1991" i="5"/>
  <c r="M1969" i="5"/>
  <c r="J1969" i="5"/>
  <c r="L1847" i="5"/>
  <c r="N1847" i="5"/>
  <c r="L1867" i="5"/>
  <c r="N1867" i="5"/>
  <c r="L1851" i="5"/>
  <c r="N1851" i="5"/>
  <c r="J1865" i="5"/>
  <c r="M1865" i="5"/>
  <c r="L1865" i="5" s="1"/>
  <c r="J1836" i="5"/>
  <c r="M1836" i="5"/>
  <c r="L2016" i="5"/>
  <c r="N2016" i="5"/>
  <c r="L1906" i="5"/>
  <c r="N1906" i="5"/>
  <c r="M1993" i="5"/>
  <c r="J1993" i="5"/>
  <c r="J2022" i="5"/>
  <c r="M2022" i="5"/>
  <c r="L2026" i="5"/>
  <c r="N2026" i="5"/>
  <c r="L2020" i="5"/>
  <c r="N2020" i="5"/>
  <c r="L1909" i="5"/>
  <c r="N1909" i="5"/>
  <c r="L1835" i="5"/>
  <c r="N1835" i="5"/>
  <c r="N1946" i="5"/>
  <c r="L1946" i="5"/>
  <c r="N1990" i="5"/>
  <c r="L1990" i="5"/>
  <c r="J1973" i="5"/>
  <c r="M1973" i="5"/>
  <c r="M1947" i="5"/>
  <c r="J1947" i="5"/>
  <c r="L2005" i="5"/>
  <c r="N2005" i="5"/>
  <c r="J1921" i="5"/>
  <c r="M1921" i="5"/>
  <c r="L1941" i="5"/>
  <c r="N1941" i="5"/>
  <c r="L1971" i="5"/>
  <c r="N1971" i="5"/>
  <c r="J1966" i="5"/>
  <c r="M1966" i="5"/>
  <c r="L1927" i="5"/>
  <c r="N1927" i="5"/>
  <c r="J1929" i="5"/>
  <c r="M1929" i="5"/>
  <c r="J1844" i="5"/>
  <c r="M1844" i="5"/>
  <c r="L1869" i="5"/>
  <c r="N1869" i="5"/>
  <c r="J1985" i="5"/>
  <c r="M1985" i="5"/>
  <c r="L1853" i="5"/>
  <c r="N1853" i="5"/>
  <c r="L2011" i="5"/>
  <c r="N2011" i="5"/>
  <c r="J1919" i="5"/>
  <c r="M1919" i="5"/>
  <c r="J1910" i="5"/>
  <c r="M1910" i="5"/>
  <c r="J1849" i="5"/>
  <c r="M1849" i="5"/>
  <c r="M1911" i="5"/>
  <c r="J1911" i="5"/>
  <c r="L1982" i="5"/>
  <c r="N1982" i="5"/>
  <c r="M1905" i="5"/>
  <c r="J1905" i="5"/>
  <c r="L1870" i="5"/>
  <c r="N1870" i="5"/>
  <c r="J1972" i="5"/>
  <c r="M1972" i="5"/>
  <c r="J1901" i="5"/>
  <c r="M1901" i="5"/>
  <c r="L1862" i="5"/>
  <c r="N1862" i="5"/>
  <c r="J1914" i="5"/>
  <c r="M1914" i="5"/>
  <c r="L2003" i="5"/>
  <c r="N2003" i="5"/>
  <c r="N1968" i="5"/>
  <c r="L1968" i="5"/>
  <c r="L1980" i="5"/>
  <c r="N1980" i="5"/>
  <c r="L1937" i="5"/>
  <c r="N1937" i="5"/>
  <c r="N1954" i="5"/>
  <c r="L1954" i="5"/>
  <c r="J1874" i="5"/>
  <c r="M1874" i="5"/>
  <c r="N1896" i="5"/>
  <c r="L1896" i="5"/>
  <c r="M1979" i="5"/>
  <c r="J1979" i="5"/>
  <c r="J1908" i="5"/>
  <c r="M1908" i="5"/>
  <c r="J1839" i="5"/>
  <c r="M1839" i="5"/>
  <c r="L1907" i="5"/>
  <c r="N1907" i="5"/>
  <c r="L1959" i="5"/>
  <c r="N1959" i="5"/>
  <c r="L1958" i="5"/>
  <c r="N1958" i="5"/>
  <c r="M1915" i="5"/>
  <c r="J1915" i="5"/>
  <c r="L1837" i="5"/>
  <c r="N1837" i="5"/>
  <c r="M1898" i="5"/>
  <c r="J1898" i="5"/>
  <c r="L1920" i="5"/>
  <c r="N1920" i="5"/>
  <c r="J1984" i="5"/>
  <c r="M1984" i="5"/>
  <c r="L1948" i="5"/>
  <c r="N1948" i="5"/>
  <c r="M1935" i="5"/>
  <c r="J1935" i="5"/>
  <c r="J2014" i="5"/>
  <c r="M2014" i="5"/>
  <c r="M2024" i="5"/>
  <c r="J2024" i="5"/>
  <c r="J1875" i="5"/>
  <c r="M1875" i="5"/>
  <c r="J1887" i="5"/>
  <c r="M1887" i="5"/>
  <c r="J1916" i="5"/>
  <c r="M1916" i="5"/>
  <c r="J1940" i="5"/>
  <c r="M1940" i="5"/>
  <c r="J1960" i="5"/>
  <c r="M1960" i="5"/>
  <c r="J1925" i="5"/>
  <c r="M1925" i="5"/>
  <c r="J1880" i="5"/>
  <c r="M1880" i="5"/>
  <c r="J1953" i="5"/>
  <c r="M1953" i="5"/>
  <c r="J1854" i="5"/>
  <c r="M1854" i="5"/>
  <c r="M2027" i="5"/>
  <c r="J2027" i="5"/>
  <c r="J1962" i="5"/>
  <c r="M1962" i="5"/>
  <c r="M1939" i="5"/>
  <c r="J1939" i="5"/>
  <c r="L1876" i="5"/>
  <c r="N1876" i="5"/>
  <c r="J1866" i="5"/>
  <c r="M1866" i="5"/>
  <c r="L1902" i="5"/>
  <c r="N1902" i="5"/>
  <c r="N1978" i="5"/>
  <c r="L1978" i="5"/>
  <c r="M1955" i="5"/>
  <c r="J1955" i="5"/>
  <c r="J1997" i="5"/>
  <c r="M1997" i="5"/>
  <c r="J1868" i="5"/>
  <c r="M1868" i="5"/>
  <c r="L1843" i="5"/>
  <c r="N1843" i="5"/>
  <c r="M1987" i="5"/>
  <c r="L1987" i="5" s="1"/>
  <c r="J1987" i="5"/>
  <c r="L1879" i="5"/>
  <c r="N1879" i="5"/>
  <c r="J1892" i="5"/>
  <c r="M1892" i="5"/>
  <c r="J1834" i="5"/>
  <c r="M1834" i="5"/>
  <c r="L1897" i="5"/>
  <c r="N1897" i="5"/>
  <c r="J1886" i="5"/>
  <c r="M1886" i="5"/>
  <c r="L1931" i="5"/>
  <c r="N1931" i="5"/>
  <c r="J1899" i="5"/>
  <c r="M1899" i="5"/>
  <c r="L1934" i="5"/>
  <c r="N1934" i="5"/>
  <c r="N2000" i="5"/>
  <c r="L2000" i="5"/>
  <c r="J1850" i="5"/>
  <c r="M1850" i="5"/>
  <c r="N1852" i="5"/>
  <c r="L1852" i="5"/>
  <c r="L2001" i="5"/>
  <c r="N2001" i="5"/>
  <c r="L2028" i="5"/>
  <c r="N2028" i="5"/>
  <c r="L2004" i="5"/>
  <c r="N2004" i="5"/>
  <c r="L1983" i="5"/>
  <c r="N1983" i="5"/>
  <c r="J1938" i="5"/>
  <c r="M1938" i="5"/>
  <c r="M2021" i="5"/>
  <c r="J2021" i="5"/>
  <c r="M1923" i="5"/>
  <c r="J1923" i="5"/>
  <c r="L1881" i="5"/>
  <c r="N1881" i="5"/>
  <c r="L1857" i="5"/>
  <c r="N1857" i="5"/>
  <c r="J1877" i="5"/>
  <c r="M1877" i="5"/>
  <c r="L1877" i="5" s="1"/>
  <c r="L1976" i="5"/>
  <c r="N1976" i="5"/>
  <c r="L1936" i="5"/>
  <c r="N1936" i="5"/>
  <c r="J1996" i="5"/>
  <c r="M1996" i="5"/>
  <c r="N1871" i="5"/>
  <c r="L1926" i="5" l="1"/>
  <c r="N1926" i="5"/>
  <c r="L1894" i="5"/>
  <c r="N1894" i="5"/>
  <c r="L2012" i="5"/>
  <c r="N2012" i="5"/>
  <c r="L2031" i="5"/>
  <c r="N2031" i="5"/>
  <c r="L1889" i="5"/>
  <c r="N1889" i="5"/>
  <c r="L1949" i="5"/>
  <c r="N1949" i="5"/>
  <c r="N2019" i="5"/>
  <c r="L2019" i="5"/>
  <c r="L2018" i="5"/>
  <c r="N2018" i="5"/>
  <c r="L1918" i="5"/>
  <c r="N1918" i="5"/>
  <c r="L1895" i="5"/>
  <c r="N1895" i="5"/>
  <c r="L1900" i="5"/>
  <c r="N1900" i="5"/>
  <c r="L1942" i="5"/>
  <c r="N1942" i="5"/>
  <c r="N1994" i="5"/>
  <c r="L1994" i="5"/>
  <c r="N2002" i="5"/>
  <c r="L2002" i="5"/>
  <c r="L1848" i="5"/>
  <c r="N1848" i="5"/>
  <c r="L1861" i="5"/>
  <c r="N1861" i="5"/>
  <c r="L1846" i="5"/>
  <c r="N1846" i="5"/>
  <c r="L1970" i="5"/>
  <c r="N1970" i="5"/>
  <c r="L2007" i="5"/>
  <c r="N2007" i="5"/>
  <c r="L1864" i="5"/>
  <c r="N1864" i="5"/>
  <c r="L1992" i="5"/>
  <c r="N1992" i="5"/>
  <c r="L1842" i="5"/>
  <c r="N1842" i="5"/>
  <c r="L2008" i="5"/>
  <c r="N2008" i="5"/>
  <c r="N1877" i="5"/>
  <c r="L1935" i="5"/>
  <c r="N1935" i="5"/>
  <c r="L1886" i="5"/>
  <c r="N1886" i="5"/>
  <c r="N1905" i="5"/>
  <c r="L1905" i="5"/>
  <c r="L1947" i="5"/>
  <c r="N1947" i="5"/>
  <c r="L1991" i="5"/>
  <c r="N1991" i="5"/>
  <c r="L1841" i="5"/>
  <c r="N1841" i="5"/>
  <c r="N2021" i="5"/>
  <c r="L2021" i="5"/>
  <c r="L1866" i="5"/>
  <c r="N1866" i="5"/>
  <c r="L1953" i="5"/>
  <c r="N1953" i="5"/>
  <c r="L1887" i="5"/>
  <c r="N1887" i="5"/>
  <c r="N1984" i="5"/>
  <c r="L1984" i="5"/>
  <c r="N1874" i="5"/>
  <c r="L1874" i="5"/>
  <c r="L1914" i="5"/>
  <c r="N1914" i="5"/>
  <c r="N1966" i="5"/>
  <c r="L1966" i="5"/>
  <c r="L1973" i="5"/>
  <c r="N1973" i="5"/>
  <c r="N2015" i="5"/>
  <c r="L2015" i="5"/>
  <c r="L1885" i="5"/>
  <c r="N1885" i="5"/>
  <c r="L1916" i="5"/>
  <c r="N1916" i="5"/>
  <c r="L1863" i="5"/>
  <c r="N1863" i="5"/>
  <c r="L1938" i="5"/>
  <c r="N1938" i="5"/>
  <c r="L1850" i="5"/>
  <c r="N1850" i="5"/>
  <c r="L1981" i="5"/>
  <c r="N1981" i="5"/>
  <c r="L1929" i="5"/>
  <c r="N1929" i="5"/>
  <c r="L1854" i="5"/>
  <c r="N1854" i="5"/>
  <c r="L1836" i="5"/>
  <c r="N1836" i="5"/>
  <c r="N1868" i="5"/>
  <c r="L1868" i="5"/>
  <c r="L1880" i="5"/>
  <c r="N1880" i="5"/>
  <c r="L1875" i="5"/>
  <c r="N1875" i="5"/>
  <c r="L1985" i="5"/>
  <c r="N1985" i="5"/>
  <c r="L2022" i="5"/>
  <c r="N2022" i="5"/>
  <c r="L1933" i="5"/>
  <c r="N1933" i="5"/>
  <c r="N1957" i="5"/>
  <c r="L1957" i="5"/>
  <c r="L1967" i="5"/>
  <c r="N1967" i="5"/>
  <c r="L1919" i="5"/>
  <c r="N1919" i="5"/>
  <c r="L1923" i="5"/>
  <c r="N1923" i="5"/>
  <c r="L1911" i="5"/>
  <c r="N1911" i="5"/>
  <c r="L1860" i="5"/>
  <c r="N1860" i="5"/>
  <c r="N1969" i="5"/>
  <c r="L1969" i="5"/>
  <c r="L1997" i="5"/>
  <c r="N1997" i="5"/>
  <c r="L1925" i="5"/>
  <c r="N1925" i="5"/>
  <c r="L1901" i="5"/>
  <c r="N1901" i="5"/>
  <c r="L1849" i="5"/>
  <c r="N1849" i="5"/>
  <c r="N1865" i="5"/>
  <c r="N1979" i="5"/>
  <c r="L1979" i="5"/>
  <c r="N1939" i="5"/>
  <c r="L1939" i="5"/>
  <c r="N2024" i="5"/>
  <c r="L2024" i="5"/>
  <c r="L1898" i="5"/>
  <c r="N1898" i="5"/>
  <c r="N1993" i="5"/>
  <c r="L1993" i="5"/>
  <c r="L1856" i="5"/>
  <c r="N1856" i="5"/>
  <c r="L1996" i="5"/>
  <c r="N1996" i="5"/>
  <c r="L1915" i="5"/>
  <c r="N1915" i="5"/>
  <c r="L1989" i="5"/>
  <c r="N1989" i="5"/>
  <c r="L1892" i="5"/>
  <c r="N1892" i="5"/>
  <c r="L1962" i="5"/>
  <c r="N1962" i="5"/>
  <c r="L1960" i="5"/>
  <c r="N1960" i="5"/>
  <c r="L2014" i="5"/>
  <c r="N2014" i="5"/>
  <c r="N1908" i="5"/>
  <c r="L1908" i="5"/>
  <c r="L1972" i="5"/>
  <c r="N1972" i="5"/>
  <c r="L1910" i="5"/>
  <c r="N1910" i="5"/>
  <c r="L1844" i="5"/>
  <c r="N1844" i="5"/>
  <c r="L1921" i="5"/>
  <c r="N1921" i="5"/>
  <c r="L1940" i="5"/>
  <c r="N1940" i="5"/>
  <c r="L2027" i="5"/>
  <c r="N2027" i="5"/>
  <c r="L1834" i="5"/>
  <c r="N1834" i="5"/>
  <c r="L1839" i="5"/>
  <c r="N1839" i="5"/>
  <c r="L1899" i="5"/>
  <c r="N1899" i="5"/>
  <c r="N1955" i="5"/>
  <c r="L1955" i="5"/>
  <c r="N1928" i="5"/>
  <c r="L1928" i="5"/>
  <c r="N1987" i="5"/>
  <c r="W1294" i="5" l="1"/>
  <c r="X1294" i="5" s="1"/>
  <c r="AB1294" i="5" s="1"/>
  <c r="AN1294" i="5"/>
  <c r="AO1294" i="5"/>
  <c r="W1295" i="5"/>
  <c r="X1295" i="5" s="1"/>
  <c r="AB1295" i="5" s="1"/>
  <c r="AN1295" i="5"/>
  <c r="AO1295" i="5"/>
  <c r="W1296" i="5"/>
  <c r="Y1296" i="5" s="1"/>
  <c r="AN1296" i="5"/>
  <c r="AO1296" i="5"/>
  <c r="W1297" i="5"/>
  <c r="AA1297" i="5" s="1"/>
  <c r="AL1297" i="5" s="1"/>
  <c r="AN1297" i="5"/>
  <c r="AO1297" i="5"/>
  <c r="W1298" i="5"/>
  <c r="Y1298" i="5" s="1"/>
  <c r="AN1298" i="5"/>
  <c r="AO1298" i="5"/>
  <c r="W1299" i="5"/>
  <c r="X1299" i="5" s="1"/>
  <c r="AB1299" i="5" s="1"/>
  <c r="AN1299" i="5"/>
  <c r="AO1299" i="5"/>
  <c r="W1300" i="5"/>
  <c r="Y1300" i="5" s="1"/>
  <c r="AN1300" i="5"/>
  <c r="AO1300" i="5"/>
  <c r="W1301" i="5"/>
  <c r="AN1301" i="5"/>
  <c r="AO1301" i="5"/>
  <c r="W1302" i="5"/>
  <c r="X1302" i="5" s="1"/>
  <c r="AB1302" i="5" s="1"/>
  <c r="AN1302" i="5"/>
  <c r="AO1302" i="5"/>
  <c r="W1303" i="5"/>
  <c r="Y1303" i="5" s="1"/>
  <c r="AN1303" i="5"/>
  <c r="AO1303" i="5"/>
  <c r="W1304" i="5"/>
  <c r="Y1304" i="5" s="1"/>
  <c r="AN1304" i="5"/>
  <c r="AO1304" i="5"/>
  <c r="W1305" i="5"/>
  <c r="AN1305" i="5"/>
  <c r="AO1305" i="5"/>
  <c r="W1306" i="5"/>
  <c r="X1306" i="5" s="1"/>
  <c r="AB1306" i="5" s="1"/>
  <c r="AN1306" i="5"/>
  <c r="AO1306" i="5"/>
  <c r="W1307" i="5"/>
  <c r="X1307" i="5" s="1"/>
  <c r="AB1307" i="5" s="1"/>
  <c r="AN1307" i="5"/>
  <c r="AO1307" i="5"/>
  <c r="W1308" i="5"/>
  <c r="Y1308" i="5" s="1"/>
  <c r="AN1308" i="5"/>
  <c r="AO1308" i="5"/>
  <c r="W1309" i="5"/>
  <c r="Y1309" i="5" s="1"/>
  <c r="AN1309" i="5"/>
  <c r="AO1309" i="5"/>
  <c r="W1310" i="5"/>
  <c r="AA1310" i="5" s="1"/>
  <c r="AL1310" i="5" s="1"/>
  <c r="AN1310" i="5"/>
  <c r="AO1310" i="5"/>
  <c r="W1311" i="5"/>
  <c r="AA1311" i="5" s="1"/>
  <c r="AL1311" i="5" s="1"/>
  <c r="AN1311" i="5"/>
  <c r="AO1311" i="5"/>
  <c r="W1312" i="5"/>
  <c r="AA1312" i="5" s="1"/>
  <c r="AL1312" i="5" s="1"/>
  <c r="AN1312" i="5"/>
  <c r="AO1312" i="5"/>
  <c r="W1313" i="5"/>
  <c r="Y1313" i="5" s="1"/>
  <c r="AN1313" i="5"/>
  <c r="AO1313" i="5"/>
  <c r="W1314" i="5"/>
  <c r="X1314" i="5" s="1"/>
  <c r="AB1314" i="5" s="1"/>
  <c r="AN1314" i="5"/>
  <c r="AO1314" i="5"/>
  <c r="W1315" i="5"/>
  <c r="X1315" i="5" s="1"/>
  <c r="AB1315" i="5" s="1"/>
  <c r="AN1315" i="5"/>
  <c r="AO1315" i="5"/>
  <c r="W1316" i="5"/>
  <c r="AA1316" i="5" s="1"/>
  <c r="AN1316" i="5"/>
  <c r="AO1316" i="5"/>
  <c r="W1317" i="5"/>
  <c r="Y1317" i="5" s="1"/>
  <c r="AN1317" i="5"/>
  <c r="AO1317" i="5"/>
  <c r="W1318" i="5"/>
  <c r="X1318" i="5" s="1"/>
  <c r="AB1318" i="5" s="1"/>
  <c r="AN1318" i="5"/>
  <c r="AO1318" i="5"/>
  <c r="W1319" i="5"/>
  <c r="X1319" i="5" s="1"/>
  <c r="AB1319" i="5" s="1"/>
  <c r="AN1319" i="5"/>
  <c r="AO1319" i="5"/>
  <c r="W1320" i="5"/>
  <c r="AN1320" i="5"/>
  <c r="AO1320" i="5"/>
  <c r="W1321" i="5"/>
  <c r="Y1321" i="5" s="1"/>
  <c r="AN1321" i="5"/>
  <c r="AO1321" i="5"/>
  <c r="W1322" i="5"/>
  <c r="X1322" i="5" s="1"/>
  <c r="AB1322" i="5" s="1"/>
  <c r="AN1322" i="5"/>
  <c r="AO1322" i="5"/>
  <c r="W1323" i="5"/>
  <c r="X1323" i="5" s="1"/>
  <c r="AB1323" i="5" s="1"/>
  <c r="AN1323" i="5"/>
  <c r="AO1323" i="5"/>
  <c r="W1324" i="5"/>
  <c r="X1324" i="5" s="1"/>
  <c r="AB1324" i="5" s="1"/>
  <c r="AN1324" i="5"/>
  <c r="AO1324" i="5"/>
  <c r="W1325" i="5"/>
  <c r="Y1325" i="5" s="1"/>
  <c r="AN1325" i="5"/>
  <c r="AO1325" i="5"/>
  <c r="W1326" i="5"/>
  <c r="X1326" i="5" s="1"/>
  <c r="AB1326" i="5" s="1"/>
  <c r="AN1326" i="5"/>
  <c r="AO1326" i="5"/>
  <c r="W1327" i="5"/>
  <c r="Y1327" i="5" s="1"/>
  <c r="AN1327" i="5"/>
  <c r="AO1327" i="5"/>
  <c r="W1328" i="5"/>
  <c r="X1328" i="5" s="1"/>
  <c r="AB1328" i="5" s="1"/>
  <c r="AN1328" i="5"/>
  <c r="AO1328" i="5"/>
  <c r="W1329" i="5"/>
  <c r="Y1329" i="5" s="1"/>
  <c r="AN1329" i="5"/>
  <c r="AO1329" i="5"/>
  <c r="W1330" i="5"/>
  <c r="X1330" i="5" s="1"/>
  <c r="AB1330" i="5" s="1"/>
  <c r="AN1330" i="5"/>
  <c r="AO1330" i="5"/>
  <c r="W1331" i="5"/>
  <c r="X1331" i="5" s="1"/>
  <c r="AB1331" i="5" s="1"/>
  <c r="AN1331" i="5"/>
  <c r="AO1331" i="5"/>
  <c r="W1332" i="5"/>
  <c r="X1332" i="5" s="1"/>
  <c r="AB1332" i="5" s="1"/>
  <c r="AN1332" i="5"/>
  <c r="AO1332" i="5"/>
  <c r="W1333" i="5"/>
  <c r="Y1333" i="5" s="1"/>
  <c r="AN1333" i="5"/>
  <c r="AO1333" i="5"/>
  <c r="W1334" i="5"/>
  <c r="Y1334" i="5" s="1"/>
  <c r="AN1334" i="5"/>
  <c r="AO1334" i="5"/>
  <c r="W1335" i="5"/>
  <c r="Y1335" i="5" s="1"/>
  <c r="AN1335" i="5"/>
  <c r="AO1335" i="5"/>
  <c r="W1336" i="5"/>
  <c r="Y1336" i="5" s="1"/>
  <c r="AN1336" i="5"/>
  <c r="AO1336" i="5"/>
  <c r="W1337" i="5"/>
  <c r="X1337" i="5" s="1"/>
  <c r="AB1337" i="5" s="1"/>
  <c r="AN1337" i="5"/>
  <c r="AO1337" i="5"/>
  <c r="W1338" i="5"/>
  <c r="X1338" i="5" s="1"/>
  <c r="AB1338" i="5" s="1"/>
  <c r="AN1338" i="5"/>
  <c r="AO1338" i="5"/>
  <c r="W1339" i="5"/>
  <c r="Y1339" i="5" s="1"/>
  <c r="AN1339" i="5"/>
  <c r="AO1339" i="5"/>
  <c r="W1340" i="5"/>
  <c r="Y1340" i="5" s="1"/>
  <c r="AN1340" i="5"/>
  <c r="AO1340" i="5"/>
  <c r="W1341" i="5"/>
  <c r="X1341" i="5" s="1"/>
  <c r="AB1341" i="5" s="1"/>
  <c r="AN1341" i="5"/>
  <c r="AO1341" i="5"/>
  <c r="W1342" i="5"/>
  <c r="X1342" i="5" s="1"/>
  <c r="AB1342" i="5" s="1"/>
  <c r="AN1342" i="5"/>
  <c r="AO1342" i="5"/>
  <c r="W1343" i="5"/>
  <c r="Y1343" i="5" s="1"/>
  <c r="AN1343" i="5"/>
  <c r="AO1343" i="5"/>
  <c r="W1344" i="5"/>
  <c r="Y1344" i="5" s="1"/>
  <c r="AN1344" i="5"/>
  <c r="AO1344" i="5"/>
  <c r="W1345" i="5"/>
  <c r="AA1345" i="5" s="1"/>
  <c r="AL1345" i="5" s="1"/>
  <c r="AN1345" i="5"/>
  <c r="AO1345" i="5"/>
  <c r="W1346" i="5"/>
  <c r="X1346" i="5" s="1"/>
  <c r="AB1346" i="5" s="1"/>
  <c r="AN1346" i="5"/>
  <c r="AO1346" i="5"/>
  <c r="W1347" i="5"/>
  <c r="Y1347" i="5" s="1"/>
  <c r="AN1347" i="5"/>
  <c r="AO1347" i="5"/>
  <c r="W1348" i="5"/>
  <c r="Y1348" i="5" s="1"/>
  <c r="AN1348" i="5"/>
  <c r="AO1348" i="5"/>
  <c r="W1349" i="5"/>
  <c r="AA1349" i="5" s="1"/>
  <c r="AL1349" i="5" s="1"/>
  <c r="AN1349" i="5"/>
  <c r="AO1349" i="5"/>
  <c r="W1350" i="5"/>
  <c r="X1350" i="5" s="1"/>
  <c r="AB1350" i="5" s="1"/>
  <c r="AN1350" i="5"/>
  <c r="AO1350" i="5"/>
  <c r="W1351" i="5"/>
  <c r="AA1351" i="5" s="1"/>
  <c r="AL1351" i="5" s="1"/>
  <c r="AN1351" i="5"/>
  <c r="AO1351" i="5"/>
  <c r="W1352" i="5"/>
  <c r="Y1352" i="5" s="1"/>
  <c r="AN1352" i="5"/>
  <c r="AO1352" i="5"/>
  <c r="W1353" i="5"/>
  <c r="Y1353" i="5" s="1"/>
  <c r="AN1353" i="5"/>
  <c r="AO1353" i="5"/>
  <c r="W1354" i="5"/>
  <c r="X1354" i="5" s="1"/>
  <c r="AB1354" i="5" s="1"/>
  <c r="AN1354" i="5"/>
  <c r="AO1354" i="5"/>
  <c r="W1355" i="5"/>
  <c r="AN1355" i="5"/>
  <c r="AO1355" i="5"/>
  <c r="W1356" i="5"/>
  <c r="Y1356" i="5" s="1"/>
  <c r="AN1356" i="5"/>
  <c r="AO1356" i="5"/>
  <c r="W1357" i="5"/>
  <c r="Y1357" i="5" s="1"/>
  <c r="AN1357" i="5"/>
  <c r="AO1357" i="5"/>
  <c r="W1358" i="5"/>
  <c r="X1358" i="5" s="1"/>
  <c r="AB1358" i="5" s="1"/>
  <c r="AN1358" i="5"/>
  <c r="AO1358" i="5"/>
  <c r="W1359" i="5"/>
  <c r="AN1359" i="5"/>
  <c r="AO1359" i="5"/>
  <c r="W1360" i="5"/>
  <c r="Y1360" i="5" s="1"/>
  <c r="AN1360" i="5"/>
  <c r="AO1360" i="5"/>
  <c r="W1361" i="5"/>
  <c r="X1361" i="5" s="1"/>
  <c r="AN1361" i="5"/>
  <c r="AO1361" i="5"/>
  <c r="W1362" i="5"/>
  <c r="X1362" i="5" s="1"/>
  <c r="AB1362" i="5" s="1"/>
  <c r="AN1362" i="5"/>
  <c r="AO1362" i="5"/>
  <c r="W1363" i="5"/>
  <c r="Y1363" i="5" s="1"/>
  <c r="AN1363" i="5"/>
  <c r="AO1363" i="5"/>
  <c r="W1364" i="5"/>
  <c r="Y1364" i="5" s="1"/>
  <c r="AN1364" i="5"/>
  <c r="AO1364" i="5"/>
  <c r="W1365" i="5"/>
  <c r="X1365" i="5" s="1"/>
  <c r="AB1365" i="5" s="1"/>
  <c r="AN1365" i="5"/>
  <c r="AO1365" i="5"/>
  <c r="W1366" i="5"/>
  <c r="X1366" i="5" s="1"/>
  <c r="AB1366" i="5" s="1"/>
  <c r="AN1366" i="5"/>
  <c r="AO1366" i="5"/>
  <c r="W1367" i="5"/>
  <c r="Y1367" i="5" s="1"/>
  <c r="AN1367" i="5"/>
  <c r="AO1367" i="5"/>
  <c r="W1368" i="5"/>
  <c r="Y1368" i="5" s="1"/>
  <c r="AN1368" i="5"/>
  <c r="AO1368" i="5"/>
  <c r="W1369" i="5"/>
  <c r="X1369" i="5" s="1"/>
  <c r="AB1369" i="5" s="1"/>
  <c r="AN1369" i="5"/>
  <c r="AO1369" i="5"/>
  <c r="W1370" i="5"/>
  <c r="X1370" i="5" s="1"/>
  <c r="AB1370" i="5" s="1"/>
  <c r="AN1370" i="5"/>
  <c r="AO1370" i="5"/>
  <c r="W1371" i="5"/>
  <c r="Y1371" i="5" s="1"/>
  <c r="AN1371" i="5"/>
  <c r="AO1371" i="5"/>
  <c r="W1372" i="5"/>
  <c r="Y1372" i="5" s="1"/>
  <c r="AN1372" i="5"/>
  <c r="AO1372" i="5"/>
  <c r="W1373" i="5"/>
  <c r="Y1373" i="5" s="1"/>
  <c r="AN1373" i="5"/>
  <c r="AO1373" i="5"/>
  <c r="W1374" i="5"/>
  <c r="AN1374" i="5"/>
  <c r="AO1374" i="5"/>
  <c r="W1375" i="5"/>
  <c r="Y1375" i="5" s="1"/>
  <c r="AN1375" i="5"/>
  <c r="AO1375" i="5"/>
  <c r="W1376" i="5"/>
  <c r="Y1376" i="5" s="1"/>
  <c r="AN1376" i="5"/>
  <c r="AO1376" i="5"/>
  <c r="W1377" i="5"/>
  <c r="X1377" i="5" s="1"/>
  <c r="AB1377" i="5" s="1"/>
  <c r="AN1377" i="5"/>
  <c r="AO1377" i="5"/>
  <c r="W1378" i="5"/>
  <c r="AN1378" i="5"/>
  <c r="AO1378" i="5"/>
  <c r="W1379" i="5"/>
  <c r="X1379" i="5" s="1"/>
  <c r="AB1379" i="5" s="1"/>
  <c r="AN1379" i="5"/>
  <c r="AO1379" i="5"/>
  <c r="W1380" i="5"/>
  <c r="AA1380" i="5" s="1"/>
  <c r="AN1380" i="5"/>
  <c r="AO1380" i="5"/>
  <c r="W1381" i="5"/>
  <c r="X1381" i="5" s="1"/>
  <c r="AB1381" i="5" s="1"/>
  <c r="AN1381" i="5"/>
  <c r="AO1381" i="5"/>
  <c r="W1382" i="5"/>
  <c r="X1382" i="5" s="1"/>
  <c r="AB1382" i="5" s="1"/>
  <c r="AN1382" i="5"/>
  <c r="AO1382" i="5"/>
  <c r="W1383" i="5"/>
  <c r="X1383" i="5" s="1"/>
  <c r="AB1383" i="5" s="1"/>
  <c r="AN1383" i="5"/>
  <c r="AO1383" i="5"/>
  <c r="W1384" i="5"/>
  <c r="Y1384" i="5" s="1"/>
  <c r="AN1384" i="5"/>
  <c r="AO1384" i="5"/>
  <c r="W1385" i="5"/>
  <c r="X1385" i="5" s="1"/>
  <c r="AB1385" i="5" s="1"/>
  <c r="AN1385" i="5"/>
  <c r="AO1385" i="5"/>
  <c r="W1386" i="5"/>
  <c r="X1386" i="5" s="1"/>
  <c r="AB1386" i="5" s="1"/>
  <c r="AN1386" i="5"/>
  <c r="AO1386" i="5"/>
  <c r="W1387" i="5"/>
  <c r="Y1387" i="5" s="1"/>
  <c r="AN1387" i="5"/>
  <c r="AO1387" i="5"/>
  <c r="W1388" i="5"/>
  <c r="X1388" i="5" s="1"/>
  <c r="AB1388" i="5" s="1"/>
  <c r="AN1388" i="5"/>
  <c r="AO1388" i="5"/>
  <c r="W1389" i="5"/>
  <c r="X1389" i="5" s="1"/>
  <c r="AB1389" i="5" s="1"/>
  <c r="AN1389" i="5"/>
  <c r="AO1389" i="5"/>
  <c r="W1390" i="5"/>
  <c r="X1390" i="5" s="1"/>
  <c r="AB1390" i="5" s="1"/>
  <c r="AN1390" i="5"/>
  <c r="AO1390" i="5"/>
  <c r="W1391" i="5"/>
  <c r="Y1391" i="5" s="1"/>
  <c r="AN1391" i="5"/>
  <c r="AO1391" i="5"/>
  <c r="W1392" i="5"/>
  <c r="X1392" i="5" s="1"/>
  <c r="AB1392" i="5" s="1"/>
  <c r="AN1392" i="5"/>
  <c r="AO1392" i="5"/>
  <c r="W1393" i="5"/>
  <c r="X1393" i="5" s="1"/>
  <c r="AB1393" i="5" s="1"/>
  <c r="AN1393" i="5"/>
  <c r="AO1393" i="5"/>
  <c r="W1394" i="5"/>
  <c r="X1394" i="5" s="1"/>
  <c r="AB1394" i="5" s="1"/>
  <c r="AN1394" i="5"/>
  <c r="AO1394" i="5"/>
  <c r="W1395" i="5"/>
  <c r="Y1395" i="5" s="1"/>
  <c r="AN1395" i="5"/>
  <c r="AO1395" i="5"/>
  <c r="W1396" i="5"/>
  <c r="X1396" i="5" s="1"/>
  <c r="AB1396" i="5" s="1"/>
  <c r="AN1396" i="5"/>
  <c r="AO1396" i="5"/>
  <c r="W1397" i="5"/>
  <c r="X1397" i="5" s="1"/>
  <c r="AB1397" i="5" s="1"/>
  <c r="AN1397" i="5"/>
  <c r="AO1397" i="5"/>
  <c r="W1398" i="5"/>
  <c r="X1398" i="5" s="1"/>
  <c r="AB1398" i="5" s="1"/>
  <c r="AN1398" i="5"/>
  <c r="AO1398" i="5"/>
  <c r="W1399" i="5"/>
  <c r="Y1399" i="5" s="1"/>
  <c r="AN1399" i="5"/>
  <c r="AO1399" i="5"/>
  <c r="W1400" i="5"/>
  <c r="X1400" i="5" s="1"/>
  <c r="AB1400" i="5" s="1"/>
  <c r="AN1400" i="5"/>
  <c r="AO1400" i="5"/>
  <c r="W1401" i="5"/>
  <c r="AA1401" i="5" s="1"/>
  <c r="AL1401" i="5" s="1"/>
  <c r="AN1401" i="5"/>
  <c r="AO1401" i="5"/>
  <c r="W1402" i="5"/>
  <c r="X1402" i="5" s="1"/>
  <c r="AB1402" i="5" s="1"/>
  <c r="AN1402" i="5"/>
  <c r="AO1402" i="5"/>
  <c r="W1403" i="5"/>
  <c r="AN1403" i="5"/>
  <c r="AO1403" i="5"/>
  <c r="W1404" i="5"/>
  <c r="Y1404" i="5" s="1"/>
  <c r="AN1404" i="5"/>
  <c r="AO1404" i="5"/>
  <c r="W1405" i="5"/>
  <c r="AN1405" i="5"/>
  <c r="AO1405" i="5"/>
  <c r="W1406" i="5"/>
  <c r="X1406" i="5" s="1"/>
  <c r="AB1406" i="5" s="1"/>
  <c r="AN1406" i="5"/>
  <c r="AO1406" i="5"/>
  <c r="W1407" i="5"/>
  <c r="Y1407" i="5" s="1"/>
  <c r="AN1407" i="5"/>
  <c r="AO1407" i="5"/>
  <c r="W1408" i="5"/>
  <c r="AA1408" i="5" s="1"/>
  <c r="AL1408" i="5" s="1"/>
  <c r="AN1408" i="5"/>
  <c r="AO1408" i="5"/>
  <c r="W1409" i="5"/>
  <c r="X1409" i="5" s="1"/>
  <c r="AB1409" i="5" s="1"/>
  <c r="AN1409" i="5"/>
  <c r="AO1409" i="5"/>
  <c r="W1410" i="5"/>
  <c r="X1410" i="5" s="1"/>
  <c r="AB1410" i="5" s="1"/>
  <c r="AN1410" i="5"/>
  <c r="AO1410" i="5"/>
  <c r="W1411" i="5"/>
  <c r="Y1411" i="5" s="1"/>
  <c r="AN1411" i="5"/>
  <c r="AO1411" i="5"/>
  <c r="W1412" i="5"/>
  <c r="AN1412" i="5"/>
  <c r="AO1412" i="5"/>
  <c r="W1413" i="5"/>
  <c r="X1413" i="5" s="1"/>
  <c r="AB1413" i="5" s="1"/>
  <c r="AN1413" i="5"/>
  <c r="AO1413" i="5"/>
  <c r="W1414" i="5"/>
  <c r="X1414" i="5" s="1"/>
  <c r="AB1414" i="5" s="1"/>
  <c r="AN1414" i="5"/>
  <c r="AO1414" i="5"/>
  <c r="W1415" i="5"/>
  <c r="Y1415" i="5" s="1"/>
  <c r="AN1415" i="5"/>
  <c r="AO1415" i="5"/>
  <c r="W1416" i="5"/>
  <c r="AN1416" i="5"/>
  <c r="AO1416" i="5"/>
  <c r="W1417" i="5"/>
  <c r="X1417" i="5" s="1"/>
  <c r="AB1417" i="5" s="1"/>
  <c r="AN1417" i="5"/>
  <c r="AO1417" i="5"/>
  <c r="W1418" i="5"/>
  <c r="X1418" i="5" s="1"/>
  <c r="AB1418" i="5" s="1"/>
  <c r="AN1418" i="5"/>
  <c r="AO1418" i="5"/>
  <c r="W1419" i="5"/>
  <c r="AA1419" i="5" s="1"/>
  <c r="AL1419" i="5" s="1"/>
  <c r="AN1419" i="5"/>
  <c r="AO1419" i="5"/>
  <c r="W1420" i="5"/>
  <c r="AN1420" i="5"/>
  <c r="AO1420" i="5"/>
  <c r="W1421" i="5"/>
  <c r="X1421" i="5" s="1"/>
  <c r="AB1421" i="5" s="1"/>
  <c r="AN1421" i="5"/>
  <c r="AO1421" i="5"/>
  <c r="W1422" i="5"/>
  <c r="AA1422" i="5" s="1"/>
  <c r="AL1422" i="5" s="1"/>
  <c r="AN1422" i="5"/>
  <c r="AO1422" i="5"/>
  <c r="W1423" i="5"/>
  <c r="Y1423" i="5" s="1"/>
  <c r="AN1423" i="5"/>
  <c r="AO1423" i="5"/>
  <c r="W1424" i="5"/>
  <c r="AA1424" i="5" s="1"/>
  <c r="AL1424" i="5" s="1"/>
  <c r="AN1424" i="5"/>
  <c r="AO1424" i="5"/>
  <c r="W1425" i="5"/>
  <c r="AA1425" i="5" s="1"/>
  <c r="AL1425" i="5" s="1"/>
  <c r="AN1425" i="5"/>
  <c r="AO1425" i="5"/>
  <c r="W1426" i="5"/>
  <c r="AN1426" i="5"/>
  <c r="AO1426" i="5"/>
  <c r="W1427" i="5"/>
  <c r="Y1427" i="5" s="1"/>
  <c r="AN1427" i="5"/>
  <c r="AO1427" i="5"/>
  <c r="W1428" i="5"/>
  <c r="AA1428" i="5" s="1"/>
  <c r="AL1428" i="5" s="1"/>
  <c r="AN1428" i="5"/>
  <c r="AO1428" i="5"/>
  <c r="W1429" i="5"/>
  <c r="AA1429" i="5" s="1"/>
  <c r="AL1429" i="5" s="1"/>
  <c r="AN1429" i="5"/>
  <c r="AO1429" i="5"/>
  <c r="W1430" i="5"/>
  <c r="AA1430" i="5" s="1"/>
  <c r="AL1430" i="5" s="1"/>
  <c r="AN1430" i="5"/>
  <c r="AO1430" i="5"/>
  <c r="W1431" i="5"/>
  <c r="Y1431" i="5" s="1"/>
  <c r="AN1431" i="5"/>
  <c r="AO1431" i="5"/>
  <c r="W1432" i="5"/>
  <c r="AA1432" i="5" s="1"/>
  <c r="AL1432" i="5" s="1"/>
  <c r="AN1432" i="5"/>
  <c r="AO1432" i="5"/>
  <c r="W1433" i="5"/>
  <c r="AA1433" i="5" s="1"/>
  <c r="AL1433" i="5" s="1"/>
  <c r="AN1433" i="5"/>
  <c r="AO1433" i="5"/>
  <c r="W1434" i="5"/>
  <c r="AN1434" i="5"/>
  <c r="AO1434" i="5"/>
  <c r="W1435" i="5"/>
  <c r="Y1435" i="5" s="1"/>
  <c r="AN1435" i="5"/>
  <c r="AO1435" i="5"/>
  <c r="W1436" i="5"/>
  <c r="AA1436" i="5" s="1"/>
  <c r="AN1436" i="5"/>
  <c r="AO1436" i="5"/>
  <c r="W1437" i="5"/>
  <c r="Y1437" i="5" s="1"/>
  <c r="AN1437" i="5"/>
  <c r="AO1437" i="5"/>
  <c r="W1438" i="5"/>
  <c r="AA1438" i="5" s="1"/>
  <c r="AL1438" i="5" s="1"/>
  <c r="AN1438" i="5"/>
  <c r="AO1438" i="5"/>
  <c r="W1439" i="5"/>
  <c r="Y1439" i="5" s="1"/>
  <c r="AN1439" i="5"/>
  <c r="AO1439" i="5"/>
  <c r="W1440" i="5"/>
  <c r="AA1440" i="5" s="1"/>
  <c r="AL1440" i="5" s="1"/>
  <c r="AN1440" i="5"/>
  <c r="AO1440" i="5"/>
  <c r="W1441" i="5"/>
  <c r="AA1441" i="5" s="1"/>
  <c r="AL1441" i="5" s="1"/>
  <c r="AN1441" i="5"/>
  <c r="AO1441" i="5"/>
  <c r="W1442" i="5"/>
  <c r="AN1442" i="5"/>
  <c r="AO1442" i="5"/>
  <c r="W1443" i="5"/>
  <c r="Y1443" i="5" s="1"/>
  <c r="AN1443" i="5"/>
  <c r="AO1443" i="5"/>
  <c r="W1444" i="5"/>
  <c r="Y1444" i="5" s="1"/>
  <c r="AN1444" i="5"/>
  <c r="AO1444" i="5"/>
  <c r="W1445" i="5"/>
  <c r="X1445" i="5" s="1"/>
  <c r="AB1445" i="5" s="1"/>
  <c r="AN1445" i="5"/>
  <c r="AO1445" i="5"/>
  <c r="W1446" i="5"/>
  <c r="Y1446" i="5" s="1"/>
  <c r="AN1446" i="5"/>
  <c r="AO1446" i="5"/>
  <c r="W1447" i="5"/>
  <c r="Y1447" i="5" s="1"/>
  <c r="AN1447" i="5"/>
  <c r="AO1447" i="5"/>
  <c r="W1448" i="5"/>
  <c r="X1448" i="5" s="1"/>
  <c r="AB1448" i="5" s="1"/>
  <c r="AN1448" i="5"/>
  <c r="AO1448" i="5"/>
  <c r="W1449" i="5"/>
  <c r="Y1449" i="5" s="1"/>
  <c r="AN1449" i="5"/>
  <c r="AO1449" i="5"/>
  <c r="W1450" i="5"/>
  <c r="Y1450" i="5" s="1"/>
  <c r="AN1450" i="5"/>
  <c r="AO1450" i="5"/>
  <c r="W1451" i="5"/>
  <c r="AA1451" i="5" s="1"/>
  <c r="AL1451" i="5" s="1"/>
  <c r="AN1451" i="5"/>
  <c r="AO1451" i="5"/>
  <c r="W2424" i="5"/>
  <c r="X2424" i="5" s="1"/>
  <c r="AB2424" i="5" s="1"/>
  <c r="AN2424" i="5"/>
  <c r="AO2424" i="5"/>
  <c r="W2425" i="5"/>
  <c r="X2425" i="5" s="1"/>
  <c r="AB2425" i="5" s="1"/>
  <c r="AN2425" i="5"/>
  <c r="AO2425" i="5"/>
  <c r="W2426" i="5"/>
  <c r="AA2426" i="5" s="1"/>
  <c r="AL2426" i="5" s="1"/>
  <c r="AN2426" i="5"/>
  <c r="AO2426" i="5"/>
  <c r="W2427" i="5"/>
  <c r="Y2427" i="5" s="1"/>
  <c r="AN2427" i="5"/>
  <c r="AO2427" i="5"/>
  <c r="W2428" i="5"/>
  <c r="AA2428" i="5" s="1"/>
  <c r="AN2428" i="5"/>
  <c r="AO2428" i="5"/>
  <c r="W2429" i="5"/>
  <c r="Y2429" i="5" s="1"/>
  <c r="AN2429" i="5"/>
  <c r="AO2429" i="5"/>
  <c r="W2430" i="5"/>
  <c r="AA2430" i="5" s="1"/>
  <c r="AL2430" i="5" s="1"/>
  <c r="AN2430" i="5"/>
  <c r="AO2430" i="5"/>
  <c r="W2431" i="5"/>
  <c r="AA2431" i="5" s="1"/>
  <c r="AL2431" i="5" s="1"/>
  <c r="AN2431" i="5"/>
  <c r="AO2431" i="5"/>
  <c r="W2432" i="5"/>
  <c r="AN2432" i="5"/>
  <c r="AO2432" i="5"/>
  <c r="W2433" i="5"/>
  <c r="X2433" i="5" s="1"/>
  <c r="AB2433" i="5" s="1"/>
  <c r="AN2433" i="5"/>
  <c r="AO2433" i="5"/>
  <c r="W2434" i="5"/>
  <c r="AA2434" i="5" s="1"/>
  <c r="AL2434" i="5" s="1"/>
  <c r="AN2434" i="5"/>
  <c r="AO2434" i="5"/>
  <c r="W2435" i="5"/>
  <c r="Y2435" i="5" s="1"/>
  <c r="AN2435" i="5"/>
  <c r="AO2435" i="5"/>
  <c r="W2436" i="5"/>
  <c r="AA2436" i="5" s="1"/>
  <c r="AN2436" i="5"/>
  <c r="AO2436" i="5"/>
  <c r="W2437" i="5"/>
  <c r="Y2437" i="5" s="1"/>
  <c r="AN2437" i="5"/>
  <c r="AO2437" i="5"/>
  <c r="W2438" i="5"/>
  <c r="X2438" i="5" s="1"/>
  <c r="AB2438" i="5" s="1"/>
  <c r="AN2438" i="5"/>
  <c r="AO2438" i="5"/>
  <c r="W2439" i="5"/>
  <c r="X2439" i="5" s="1"/>
  <c r="AB2439" i="5" s="1"/>
  <c r="AN2439" i="5"/>
  <c r="AO2439" i="5"/>
  <c r="W2440" i="5"/>
  <c r="AN2440" i="5"/>
  <c r="AO2440" i="5"/>
  <c r="W2441" i="5"/>
  <c r="X2441" i="5" s="1"/>
  <c r="AB2441" i="5" s="1"/>
  <c r="AN2441" i="5"/>
  <c r="AO2441" i="5"/>
  <c r="W2442" i="5"/>
  <c r="Y2442" i="5" s="1"/>
  <c r="AN2442" i="5"/>
  <c r="AO2442" i="5"/>
  <c r="W2443" i="5"/>
  <c r="AA2443" i="5" s="1"/>
  <c r="AL2443" i="5" s="1"/>
  <c r="AN2443" i="5"/>
  <c r="AO2443" i="5"/>
  <c r="W2444" i="5"/>
  <c r="AA2444" i="5" s="1"/>
  <c r="AN2444" i="5"/>
  <c r="AO2444" i="5"/>
  <c r="W2445" i="5"/>
  <c r="Y2445" i="5" s="1"/>
  <c r="AN2445" i="5"/>
  <c r="AO2445" i="5"/>
  <c r="W2446" i="5"/>
  <c r="Y2446" i="5" s="1"/>
  <c r="AN2446" i="5"/>
  <c r="AO2446" i="5"/>
  <c r="W2447" i="5"/>
  <c r="Y2447" i="5" s="1"/>
  <c r="AN2447" i="5"/>
  <c r="AO2447" i="5"/>
  <c r="W2448" i="5"/>
  <c r="X2448" i="5" s="1"/>
  <c r="AB2448" i="5" s="1"/>
  <c r="AN2448" i="5"/>
  <c r="AO2448" i="5"/>
  <c r="W2449" i="5"/>
  <c r="AA2449" i="5" s="1"/>
  <c r="AL2449" i="5" s="1"/>
  <c r="AN2449" i="5"/>
  <c r="AO2449" i="5"/>
  <c r="W2450" i="5"/>
  <c r="AA2450" i="5" s="1"/>
  <c r="AL2450" i="5" s="1"/>
  <c r="AN2450" i="5"/>
  <c r="AO2450" i="5"/>
  <c r="W2451" i="5"/>
  <c r="X2451" i="5" s="1"/>
  <c r="AB2451" i="5" s="1"/>
  <c r="AN2451" i="5"/>
  <c r="AO2451" i="5"/>
  <c r="W2452" i="5"/>
  <c r="X2452" i="5" s="1"/>
  <c r="AB2452" i="5" s="1"/>
  <c r="AN2452" i="5"/>
  <c r="AO2452" i="5"/>
  <c r="W2453" i="5"/>
  <c r="Y2453" i="5" s="1"/>
  <c r="AN2453" i="5"/>
  <c r="AO2453" i="5"/>
  <c r="W2454" i="5"/>
  <c r="X2454" i="5" s="1"/>
  <c r="AB2454" i="5" s="1"/>
  <c r="AN2454" i="5"/>
  <c r="AO2454" i="5"/>
  <c r="W2455" i="5"/>
  <c r="X2455" i="5" s="1"/>
  <c r="AB2455" i="5" s="1"/>
  <c r="AN2455" i="5"/>
  <c r="AO2455" i="5"/>
  <c r="W2456" i="5"/>
  <c r="AA2456" i="5" s="1"/>
  <c r="AN2456" i="5"/>
  <c r="AO2456" i="5"/>
  <c r="W2457" i="5"/>
  <c r="Y2457" i="5" s="1"/>
  <c r="AN2457" i="5"/>
  <c r="AO2457" i="5"/>
  <c r="W2458" i="5"/>
  <c r="AA2458" i="5" s="1"/>
  <c r="AL2458" i="5" s="1"/>
  <c r="AN2458" i="5"/>
  <c r="AO2458" i="5"/>
  <c r="W2459" i="5"/>
  <c r="X2459" i="5" s="1"/>
  <c r="AB2459" i="5" s="1"/>
  <c r="AN2459" i="5"/>
  <c r="AO2459" i="5"/>
  <c r="W2460" i="5"/>
  <c r="Y2460" i="5" s="1"/>
  <c r="AN2460" i="5"/>
  <c r="AO2460" i="5"/>
  <c r="W2461" i="5"/>
  <c r="AA2461" i="5" s="1"/>
  <c r="AN2461" i="5"/>
  <c r="AO2461" i="5"/>
  <c r="W2416" i="5"/>
  <c r="X2416" i="5" s="1"/>
  <c r="AB2416" i="5" s="1"/>
  <c r="AN2416" i="5"/>
  <c r="AO2416" i="5"/>
  <c r="W2417" i="5"/>
  <c r="X2417" i="5" s="1"/>
  <c r="AB2417" i="5" s="1"/>
  <c r="AN2417" i="5"/>
  <c r="AO2417" i="5"/>
  <c r="W2418" i="5"/>
  <c r="Y2418" i="5" s="1"/>
  <c r="AN2418" i="5"/>
  <c r="AO2418" i="5"/>
  <c r="W2419" i="5"/>
  <c r="X2419" i="5" s="1"/>
  <c r="AB2419" i="5" s="1"/>
  <c r="AN2419" i="5"/>
  <c r="AO2419" i="5"/>
  <c r="W2420" i="5"/>
  <c r="X2420" i="5" s="1"/>
  <c r="AB2420" i="5" s="1"/>
  <c r="AN2420" i="5"/>
  <c r="AO2420" i="5"/>
  <c r="W2421" i="5"/>
  <c r="AA2421" i="5" s="1"/>
  <c r="AL2421" i="5" s="1"/>
  <c r="AN2421" i="5"/>
  <c r="AO2421" i="5"/>
  <c r="W2422" i="5"/>
  <c r="Y2422" i="5" s="1"/>
  <c r="AN2422" i="5"/>
  <c r="AO2422" i="5"/>
  <c r="W2423" i="5"/>
  <c r="Y2423" i="5" s="1"/>
  <c r="AN2423" i="5"/>
  <c r="AO2423" i="5"/>
  <c r="X1333" i="5" l="1"/>
  <c r="AB1333" i="5" s="1"/>
  <c r="Y1311" i="5"/>
  <c r="AA2437" i="5"/>
  <c r="AL2437" i="5" s="1"/>
  <c r="X1310" i="5"/>
  <c r="AB1310" i="5" s="1"/>
  <c r="X1303" i="5"/>
  <c r="AB1303" i="5" s="1"/>
  <c r="Y2420" i="5"/>
  <c r="Z2420" i="5" s="1"/>
  <c r="Y2443" i="5"/>
  <c r="X2427" i="5"/>
  <c r="AB2427" i="5" s="1"/>
  <c r="AA2423" i="5"/>
  <c r="AL2423" i="5" s="1"/>
  <c r="X2446" i="5"/>
  <c r="AB2446" i="5" s="1"/>
  <c r="X2435" i="5"/>
  <c r="AB2435" i="5" s="1"/>
  <c r="X1327" i="5"/>
  <c r="AB1327" i="5" s="1"/>
  <c r="AA2427" i="5"/>
  <c r="AL2427" i="5" s="1"/>
  <c r="Y2419" i="5"/>
  <c r="AA2416" i="5"/>
  <c r="AL2416" i="5" s="1"/>
  <c r="AA2459" i="5"/>
  <c r="X1436" i="5"/>
  <c r="AB1436" i="5" s="1"/>
  <c r="AA1369" i="5"/>
  <c r="AL1369" i="5" s="1"/>
  <c r="AA1342" i="5"/>
  <c r="AL1342" i="5" s="1"/>
  <c r="Y1310" i="5"/>
  <c r="Z1310" i="5" s="1"/>
  <c r="X2423" i="5"/>
  <c r="AB2423" i="5" s="1"/>
  <c r="Y2458" i="5"/>
  <c r="AA2447" i="5"/>
  <c r="AL2447" i="5" s="1"/>
  <c r="Y2430" i="5"/>
  <c r="AA1338" i="5"/>
  <c r="AL1338" i="5" s="1"/>
  <c r="X1335" i="5"/>
  <c r="AB1335" i="5" s="1"/>
  <c r="X1311" i="5"/>
  <c r="AB1311" i="5" s="1"/>
  <c r="AA1295" i="5"/>
  <c r="AL1295" i="5" s="1"/>
  <c r="AA1294" i="5"/>
  <c r="AL1294" i="5" s="1"/>
  <c r="Y2454" i="5"/>
  <c r="Y2451" i="5"/>
  <c r="Z2451" i="5" s="1"/>
  <c r="X2447" i="5"/>
  <c r="AB2447" i="5" s="1"/>
  <c r="X1367" i="5"/>
  <c r="AB1367" i="5" s="1"/>
  <c r="Y2434" i="5"/>
  <c r="Y2459" i="5"/>
  <c r="Z2459" i="5" s="1"/>
  <c r="X2458" i="5"/>
  <c r="AB2458" i="5" s="1"/>
  <c r="AA2452" i="5"/>
  <c r="AL2452" i="5" s="1"/>
  <c r="AA2448" i="5"/>
  <c r="X2434" i="5"/>
  <c r="AB2434" i="5" s="1"/>
  <c r="AA2451" i="5"/>
  <c r="AL2451" i="5" s="1"/>
  <c r="X1357" i="5"/>
  <c r="AB1357" i="5" s="1"/>
  <c r="AA1354" i="5"/>
  <c r="AL1354" i="5" s="1"/>
  <c r="X1432" i="5"/>
  <c r="AB1432" i="5" s="1"/>
  <c r="X1404" i="5"/>
  <c r="AB1404" i="5" s="1"/>
  <c r="Y1401" i="5"/>
  <c r="X1371" i="5"/>
  <c r="AB1371" i="5" s="1"/>
  <c r="Y1369" i="5"/>
  <c r="Z1369" i="5" s="1"/>
  <c r="Y1350" i="5"/>
  <c r="Z1350" i="5" s="1"/>
  <c r="AA1347" i="5"/>
  <c r="AL1347" i="5" s="1"/>
  <c r="X1447" i="5"/>
  <c r="AB1447" i="5" s="1"/>
  <c r="X1444" i="5"/>
  <c r="AB1444" i="5" s="1"/>
  <c r="Y1441" i="5"/>
  <c r="X1428" i="5"/>
  <c r="AB1428" i="5" s="1"/>
  <c r="X1425" i="5"/>
  <c r="AB1425" i="5" s="1"/>
  <c r="AA1418" i="5"/>
  <c r="AL1418" i="5" s="1"/>
  <c r="AA1393" i="5"/>
  <c r="AL1393" i="5" s="1"/>
  <c r="X1334" i="5"/>
  <c r="AB1334" i="5" s="1"/>
  <c r="AA1414" i="5"/>
  <c r="AL1414" i="5" s="1"/>
  <c r="AA1411" i="5"/>
  <c r="AL1411" i="5" s="1"/>
  <c r="Y1408" i="5"/>
  <c r="AA1397" i="5"/>
  <c r="AL1397" i="5" s="1"/>
  <c r="AA1395" i="5"/>
  <c r="AL1395" i="5" s="1"/>
  <c r="AA1386" i="5"/>
  <c r="AL1386" i="5" s="1"/>
  <c r="X1376" i="5"/>
  <c r="AB1376" i="5" s="1"/>
  <c r="X1373" i="5"/>
  <c r="AB1373" i="5" s="1"/>
  <c r="Y1341" i="5"/>
  <c r="X1321" i="5"/>
  <c r="AB1321" i="5" s="1"/>
  <c r="Y1451" i="5"/>
  <c r="Y1433" i="5"/>
  <c r="X1451" i="5"/>
  <c r="AB1451" i="5" s="1"/>
  <c r="X1440" i="5"/>
  <c r="AB1440" i="5" s="1"/>
  <c r="X1437" i="5"/>
  <c r="AB1437" i="5" s="1"/>
  <c r="X1433" i="5"/>
  <c r="AB1433" i="5" s="1"/>
  <c r="AA1423" i="5"/>
  <c r="AL1423" i="5" s="1"/>
  <c r="X1408" i="5"/>
  <c r="AB1408" i="5" s="1"/>
  <c r="AA1399" i="5"/>
  <c r="AL1399" i="5" s="1"/>
  <c r="Y1397" i="5"/>
  <c r="Z1397" i="5" s="1"/>
  <c r="AA1392" i="5"/>
  <c r="AL1392" i="5" s="1"/>
  <c r="X1340" i="5"/>
  <c r="AB1340" i="5" s="1"/>
  <c r="Z1333" i="5"/>
  <c r="AA1329" i="5"/>
  <c r="AA1303" i="5"/>
  <c r="AL1303" i="5" s="1"/>
  <c r="X1441" i="5"/>
  <c r="AB1441" i="5" s="1"/>
  <c r="Y1436" i="5"/>
  <c r="Y1432" i="5"/>
  <c r="X1384" i="5"/>
  <c r="AB1384" i="5" s="1"/>
  <c r="AA1341" i="5"/>
  <c r="AL1341" i="5" s="1"/>
  <c r="AA1304" i="5"/>
  <c r="AL1304" i="5" s="1"/>
  <c r="AL1436" i="5"/>
  <c r="AA1421" i="5"/>
  <c r="AL1421" i="5" s="1"/>
  <c r="AA1382" i="5"/>
  <c r="AL1382" i="5" s="1"/>
  <c r="AA1381" i="5"/>
  <c r="AL1381" i="5" s="1"/>
  <c r="AA1331" i="5"/>
  <c r="AL1331" i="5" s="1"/>
  <c r="AA1330" i="5"/>
  <c r="AL1330" i="5" s="1"/>
  <c r="AA1323" i="5"/>
  <c r="AL1323" i="5" s="1"/>
  <c r="AA1322" i="5"/>
  <c r="AL1322" i="5" s="1"/>
  <c r="AA1307" i="5"/>
  <c r="AL1307" i="5" s="1"/>
  <c r="AA2422" i="5"/>
  <c r="AL2422" i="5" s="1"/>
  <c r="AA2455" i="5"/>
  <c r="AL2455" i="5" s="1"/>
  <c r="AA2446" i="5"/>
  <c r="AL2446" i="5" s="1"/>
  <c r="AA2442" i="5"/>
  <c r="AL2442" i="5" s="1"/>
  <c r="Y2431" i="5"/>
  <c r="AA2429" i="5"/>
  <c r="AL2429" i="5" s="1"/>
  <c r="AA2424" i="5"/>
  <c r="AL2424" i="5" s="1"/>
  <c r="AA1448" i="5"/>
  <c r="AL1448" i="5" s="1"/>
  <c r="AA1444" i="5"/>
  <c r="AL1444" i="5" s="1"/>
  <c r="Y1421" i="5"/>
  <c r="Z1421" i="5" s="1"/>
  <c r="AA1417" i="5"/>
  <c r="AL1417" i="5" s="1"/>
  <c r="AA1415" i="5"/>
  <c r="AL1415" i="5" s="1"/>
  <c r="AA1413" i="5"/>
  <c r="AL1413" i="5" s="1"/>
  <c r="AA1409" i="5"/>
  <c r="AL1409" i="5" s="1"/>
  <c r="AA1404" i="5"/>
  <c r="AL1404" i="5" s="1"/>
  <c r="AA1400" i="5"/>
  <c r="AL1400" i="5" s="1"/>
  <c r="Y1393" i="5"/>
  <c r="AA1391" i="5"/>
  <c r="AL1391" i="5" s="1"/>
  <c r="AA1389" i="5"/>
  <c r="AL1389" i="5" s="1"/>
  <c r="AA1387" i="5"/>
  <c r="AL1387" i="5" s="1"/>
  <c r="Y1383" i="5"/>
  <c r="Z1383" i="5" s="1"/>
  <c r="Y1382" i="5"/>
  <c r="Z1382" i="5" s="1"/>
  <c r="Y1381" i="5"/>
  <c r="Z1381" i="5" s="1"/>
  <c r="AA1373" i="5"/>
  <c r="X1372" i="5"/>
  <c r="AB1372" i="5" s="1"/>
  <c r="AA1365" i="5"/>
  <c r="AL1365" i="5" s="1"/>
  <c r="AA1357" i="5"/>
  <c r="AL1357" i="5" s="1"/>
  <c r="X1353" i="5"/>
  <c r="AB1353" i="5" s="1"/>
  <c r="X1344" i="5"/>
  <c r="AB1344" i="5" s="1"/>
  <c r="AA1339" i="5"/>
  <c r="AL1339" i="5" s="1"/>
  <c r="AA1335" i="5"/>
  <c r="AL1335" i="5" s="1"/>
  <c r="AA1334" i="5"/>
  <c r="AL1334" i="5" s="1"/>
  <c r="AA1333" i="5"/>
  <c r="Y1332" i="5"/>
  <c r="Z1332" i="5" s="1"/>
  <c r="Y1331" i="5"/>
  <c r="Z1331" i="5" s="1"/>
  <c r="Y1330" i="5"/>
  <c r="Z1330" i="5" s="1"/>
  <c r="X1329" i="5"/>
  <c r="AB1329" i="5" s="1"/>
  <c r="AA1327" i="5"/>
  <c r="AL1327" i="5" s="1"/>
  <c r="AA1326" i="5"/>
  <c r="AL1326" i="5" s="1"/>
  <c r="Y1324" i="5"/>
  <c r="Z1324" i="5" s="1"/>
  <c r="Y1323" i="5"/>
  <c r="Z1323" i="5" s="1"/>
  <c r="Y1322" i="5"/>
  <c r="Z1322" i="5" s="1"/>
  <c r="AA1308" i="5"/>
  <c r="Y1307" i="5"/>
  <c r="Z1307" i="5" s="1"/>
  <c r="Y1295" i="5"/>
  <c r="Z1295" i="5" s="1"/>
  <c r="X2457" i="5"/>
  <c r="AB2457" i="5" s="1"/>
  <c r="Y2455" i="5"/>
  <c r="Z2455" i="5" s="1"/>
  <c r="X2453" i="5"/>
  <c r="AB2453" i="5" s="1"/>
  <c r="X2442" i="5"/>
  <c r="AB2442" i="5" s="1"/>
  <c r="AA2435" i="5"/>
  <c r="AL2435" i="5" s="1"/>
  <c r="Y2426" i="5"/>
  <c r="AA1450" i="5"/>
  <c r="AL1450" i="5" s="1"/>
  <c r="Y1448" i="5"/>
  <c r="Z1448" i="5" s="1"/>
  <c r="Y1440" i="5"/>
  <c r="AA1437" i="5"/>
  <c r="AL1437" i="5" s="1"/>
  <c r="X1424" i="5"/>
  <c r="AB1424" i="5" s="1"/>
  <c r="Y1417" i="5"/>
  <c r="Z1417" i="5" s="1"/>
  <c r="AA1410" i="5"/>
  <c r="AL1410" i="5" s="1"/>
  <c r="AA1396" i="5"/>
  <c r="AL1396" i="5" s="1"/>
  <c r="Y1389" i="5"/>
  <c r="AA1384" i="5"/>
  <c r="AA1366" i="5"/>
  <c r="AA1361" i="5"/>
  <c r="AL1361" i="5" s="1"/>
  <c r="Y1358" i="5"/>
  <c r="AA1350" i="5"/>
  <c r="AL1350" i="5" s="1"/>
  <c r="X1348" i="5"/>
  <c r="AB1348" i="5" s="1"/>
  <c r="AA1346" i="5"/>
  <c r="AL1346" i="5" s="1"/>
  <c r="X1336" i="5"/>
  <c r="AB1336" i="5" s="1"/>
  <c r="Y1326" i="5"/>
  <c r="Z1326" i="5" s="1"/>
  <c r="X1309" i="5"/>
  <c r="AB1309" i="5" s="1"/>
  <c r="X1298" i="5"/>
  <c r="AB1298" i="5" s="1"/>
  <c r="AA1296" i="5"/>
  <c r="AL1296" i="5" s="1"/>
  <c r="Y2416" i="5"/>
  <c r="Y1420" i="5"/>
  <c r="AA1420" i="5"/>
  <c r="AL1420" i="5" s="1"/>
  <c r="X1420" i="5"/>
  <c r="AB1420" i="5" s="1"/>
  <c r="AB1361" i="5"/>
  <c r="AA2417" i="5"/>
  <c r="AL2417" i="5" s="1"/>
  <c r="AA2420" i="5"/>
  <c r="AL2420" i="5" s="1"/>
  <c r="AA2419" i="5"/>
  <c r="AL2419" i="5" s="1"/>
  <c r="X2418" i="5"/>
  <c r="AB2418" i="5" s="1"/>
  <c r="Y2417" i="5"/>
  <c r="Z2417" i="5" s="1"/>
  <c r="AA2454" i="5"/>
  <c r="AL2454" i="5" s="1"/>
  <c r="AA2453" i="5"/>
  <c r="AL2453" i="5" s="1"/>
  <c r="AA2445" i="5"/>
  <c r="X2443" i="5"/>
  <c r="AB2443" i="5" s="1"/>
  <c r="AA2439" i="5"/>
  <c r="AL2439" i="5" s="1"/>
  <c r="AA2438" i="5"/>
  <c r="AL2438" i="5" s="1"/>
  <c r="X2431" i="5"/>
  <c r="AB2431" i="5" s="1"/>
  <c r="X2430" i="5"/>
  <c r="AB2430" i="5" s="1"/>
  <c r="X2426" i="5"/>
  <c r="AB2426" i="5" s="1"/>
  <c r="Y1405" i="5"/>
  <c r="AA1405" i="5"/>
  <c r="AL1405" i="5" s="1"/>
  <c r="X1405" i="5"/>
  <c r="AB1405" i="5" s="1"/>
  <c r="Y2439" i="5"/>
  <c r="Z2439" i="5" s="1"/>
  <c r="Y2438" i="5"/>
  <c r="AA1449" i="5"/>
  <c r="AL1449" i="5" s="1"/>
  <c r="AA1447" i="5"/>
  <c r="AL1447" i="5" s="1"/>
  <c r="AA1446" i="5"/>
  <c r="AL1446" i="5" s="1"/>
  <c r="Y1429" i="5"/>
  <c r="X1429" i="5"/>
  <c r="AB1429" i="5" s="1"/>
  <c r="Y1416" i="5"/>
  <c r="AA1416" i="5"/>
  <c r="AL1416" i="5" s="1"/>
  <c r="X1416" i="5"/>
  <c r="AB1416" i="5" s="1"/>
  <c r="Y1403" i="5"/>
  <c r="AA1403" i="5"/>
  <c r="AL1403" i="5" s="1"/>
  <c r="Z2419" i="5"/>
  <c r="X2422" i="5"/>
  <c r="AB2422" i="5" s="1"/>
  <c r="AL2459" i="5"/>
  <c r="X1449" i="5"/>
  <c r="AB1449" i="5" s="1"/>
  <c r="AA1439" i="5"/>
  <c r="AL1439" i="5" s="1"/>
  <c r="AA1431" i="5"/>
  <c r="AL1431" i="5" s="1"/>
  <c r="Y1412" i="5"/>
  <c r="AA1412" i="5"/>
  <c r="AL1412" i="5" s="1"/>
  <c r="X1412" i="5"/>
  <c r="AB1412" i="5" s="1"/>
  <c r="Y1428" i="5"/>
  <c r="Y1425" i="5"/>
  <c r="Y1424" i="5"/>
  <c r="AA1385" i="5"/>
  <c r="AL1385" i="5" s="1"/>
  <c r="AA1377" i="5"/>
  <c r="AL1377" i="5" s="1"/>
  <c r="Y1354" i="5"/>
  <c r="AA1353" i="5"/>
  <c r="AL1353" i="5" s="1"/>
  <c r="AA1352" i="5"/>
  <c r="AL1352" i="5" s="1"/>
  <c r="Y1349" i="5"/>
  <c r="AA1348" i="5"/>
  <c r="AL1348" i="5" s="1"/>
  <c r="Y1345" i="5"/>
  <c r="AA1344" i="5"/>
  <c r="AL1344" i="5" s="1"/>
  <c r="X1401" i="5"/>
  <c r="AB1401" i="5" s="1"/>
  <c r="Y1400" i="5"/>
  <c r="Z1400" i="5" s="1"/>
  <c r="Y1396" i="5"/>
  <c r="Z1396" i="5" s="1"/>
  <c r="Y1392" i="5"/>
  <c r="Z1392" i="5" s="1"/>
  <c r="AA1388" i="5"/>
  <c r="AL1388" i="5" s="1"/>
  <c r="Y1385" i="5"/>
  <c r="Z1385" i="5" s="1"/>
  <c r="Y1377" i="5"/>
  <c r="Z1377" i="5" s="1"/>
  <c r="Y1365" i="5"/>
  <c r="Z1365" i="5" s="1"/>
  <c r="Y1361" i="5"/>
  <c r="X1352" i="5"/>
  <c r="AB1352" i="5" s="1"/>
  <c r="X1349" i="5"/>
  <c r="AB1349" i="5" s="1"/>
  <c r="X1345" i="5"/>
  <c r="AB1345" i="5" s="1"/>
  <c r="AA1343" i="5"/>
  <c r="AA1337" i="5"/>
  <c r="AL1337" i="5" s="1"/>
  <c r="AA1319" i="5"/>
  <c r="AL1319" i="5" s="1"/>
  <c r="AA1318" i="5"/>
  <c r="AL1318" i="5" s="1"/>
  <c r="AA1315" i="5"/>
  <c r="AL1315" i="5" s="1"/>
  <c r="AA1314" i="5"/>
  <c r="AL1314" i="5" s="1"/>
  <c r="AA1306" i="5"/>
  <c r="AL1306" i="5" s="1"/>
  <c r="AA1302" i="5"/>
  <c r="AL1302" i="5" s="1"/>
  <c r="Y1413" i="5"/>
  <c r="Z1413" i="5" s="1"/>
  <c r="Y1409" i="5"/>
  <c r="AA1406" i="5"/>
  <c r="AL1406" i="5" s="1"/>
  <c r="Y1388" i="5"/>
  <c r="X1375" i="5"/>
  <c r="AB1375" i="5" s="1"/>
  <c r="AA1340" i="5"/>
  <c r="AL1340" i="5" s="1"/>
  <c r="Y1337" i="5"/>
  <c r="Z1337" i="5" s="1"/>
  <c r="AA1336" i="5"/>
  <c r="AL1336" i="5" s="1"/>
  <c r="Y1319" i="5"/>
  <c r="Z1319" i="5" s="1"/>
  <c r="Y1318" i="5"/>
  <c r="Z1318" i="5" s="1"/>
  <c r="Y1315" i="5"/>
  <c r="Z1315" i="5" s="1"/>
  <c r="Y1314" i="5"/>
  <c r="Z1314" i="5" s="1"/>
  <c r="Y1306" i="5"/>
  <c r="Y1302" i="5"/>
  <c r="AA1299" i="5"/>
  <c r="AL1299" i="5" s="1"/>
  <c r="AA1298" i="5"/>
  <c r="AL1298" i="5" s="1"/>
  <c r="AA1407" i="5"/>
  <c r="AL1407" i="5" s="1"/>
  <c r="AA1402" i="5"/>
  <c r="AL1402" i="5" s="1"/>
  <c r="AA1398" i="5"/>
  <c r="AL1398" i="5" s="1"/>
  <c r="AA1394" i="5"/>
  <c r="AL1394" i="5" s="1"/>
  <c r="AA1390" i="5"/>
  <c r="AL1390" i="5" s="1"/>
  <c r="X1368" i="5"/>
  <c r="AB1368" i="5" s="1"/>
  <c r="AA1362" i="5"/>
  <c r="AA1358" i="5"/>
  <c r="AL1358" i="5" s="1"/>
  <c r="Y1328" i="5"/>
  <c r="Z1328" i="5" s="1"/>
  <c r="AA1325" i="5"/>
  <c r="AA1324" i="5"/>
  <c r="AL1324" i="5" s="1"/>
  <c r="AA1321" i="5"/>
  <c r="AA1300" i="5"/>
  <c r="AL1300" i="5" s="1"/>
  <c r="Y1299" i="5"/>
  <c r="Z1299" i="5" s="1"/>
  <c r="Z1447" i="5"/>
  <c r="X1450" i="5"/>
  <c r="AB1450" i="5" s="1"/>
  <c r="X1446" i="5"/>
  <c r="AB1446" i="5" s="1"/>
  <c r="Y1445" i="5"/>
  <c r="X1443" i="5"/>
  <c r="AB1443" i="5" s="1"/>
  <c r="X1435" i="5"/>
  <c r="AB1435" i="5" s="1"/>
  <c r="X1427" i="5"/>
  <c r="AB1427" i="5" s="1"/>
  <c r="X1442" i="5"/>
  <c r="AB1442" i="5" s="1"/>
  <c r="Y1442" i="5"/>
  <c r="X1434" i="5"/>
  <c r="AB1434" i="5" s="1"/>
  <c r="Y1434" i="5"/>
  <c r="X1426" i="5"/>
  <c r="AB1426" i="5" s="1"/>
  <c r="Y1426" i="5"/>
  <c r="AA1445" i="5"/>
  <c r="X1439" i="5"/>
  <c r="AB1439" i="5" s="1"/>
  <c r="X1431" i="5"/>
  <c r="AB1431" i="5" s="1"/>
  <c r="X1423" i="5"/>
  <c r="AB1423" i="5" s="1"/>
  <c r="AA1443" i="5"/>
  <c r="AA1442" i="5"/>
  <c r="X1438" i="5"/>
  <c r="AB1438" i="5" s="1"/>
  <c r="Y1438" i="5"/>
  <c r="AA1435" i="5"/>
  <c r="AA1434" i="5"/>
  <c r="X1430" i="5"/>
  <c r="AB1430" i="5" s="1"/>
  <c r="Y1430" i="5"/>
  <c r="AA1427" i="5"/>
  <c r="AA1426" i="5"/>
  <c r="X1422" i="5"/>
  <c r="AB1422" i="5" s="1"/>
  <c r="Y1422" i="5"/>
  <c r="Y1419" i="5"/>
  <c r="X1419" i="5"/>
  <c r="AB1419" i="5" s="1"/>
  <c r="X1415" i="5"/>
  <c r="AB1415" i="5" s="1"/>
  <c r="X1411" i="5"/>
  <c r="AB1411" i="5" s="1"/>
  <c r="X1407" i="5"/>
  <c r="AB1407" i="5" s="1"/>
  <c r="X1403" i="5"/>
  <c r="AB1403" i="5" s="1"/>
  <c r="X1399" i="5"/>
  <c r="AB1399" i="5" s="1"/>
  <c r="X1395" i="5"/>
  <c r="AB1395" i="5" s="1"/>
  <c r="X1391" i="5"/>
  <c r="AB1391" i="5" s="1"/>
  <c r="X1387" i="5"/>
  <c r="AB1387" i="5" s="1"/>
  <c r="AL1380" i="5"/>
  <c r="X1378" i="5"/>
  <c r="AB1378" i="5" s="1"/>
  <c r="Y1378" i="5"/>
  <c r="Y1379" i="5"/>
  <c r="AA1379" i="5"/>
  <c r="X1374" i="5"/>
  <c r="AB1374" i="5" s="1"/>
  <c r="Y1374" i="5"/>
  <c r="AA1374" i="5"/>
  <c r="Y1418" i="5"/>
  <c r="Y1414" i="5"/>
  <c r="Y1410" i="5"/>
  <c r="Y1406" i="5"/>
  <c r="Y1402" i="5"/>
  <c r="Y1398" i="5"/>
  <c r="Y1394" i="5"/>
  <c r="Y1390" i="5"/>
  <c r="Y1386" i="5"/>
  <c r="Y1380" i="5"/>
  <c r="Z1376" i="5"/>
  <c r="AA1383" i="5"/>
  <c r="X1380" i="5"/>
  <c r="AB1380" i="5" s="1"/>
  <c r="AA1378" i="5"/>
  <c r="X1364" i="5"/>
  <c r="AB1364" i="5" s="1"/>
  <c r="X1363" i="5"/>
  <c r="AB1363" i="5" s="1"/>
  <c r="Y1359" i="5"/>
  <c r="X1359" i="5"/>
  <c r="AB1359" i="5" s="1"/>
  <c r="X1356" i="5"/>
  <c r="AB1356" i="5" s="1"/>
  <c r="AA1370" i="5"/>
  <c r="Y1355" i="5"/>
  <c r="X1355" i="5"/>
  <c r="AB1355" i="5" s="1"/>
  <c r="AA1376" i="5"/>
  <c r="AA1375" i="5"/>
  <c r="AA1372" i="5"/>
  <c r="AA1371" i="5"/>
  <c r="AA1368" i="5"/>
  <c r="AA1367" i="5"/>
  <c r="AA1364" i="5"/>
  <c r="AA1363" i="5"/>
  <c r="AA1360" i="5"/>
  <c r="AA1359" i="5"/>
  <c r="Y1351" i="5"/>
  <c r="X1351" i="5"/>
  <c r="AB1351" i="5" s="1"/>
  <c r="Y1370" i="5"/>
  <c r="Y1366" i="5"/>
  <c r="Y1362" i="5"/>
  <c r="X1360" i="5"/>
  <c r="AB1360" i="5" s="1"/>
  <c r="AA1356" i="5"/>
  <c r="AA1355" i="5"/>
  <c r="X1347" i="5"/>
  <c r="AB1347" i="5" s="1"/>
  <c r="X1343" i="5"/>
  <c r="AB1343" i="5" s="1"/>
  <c r="X1339" i="5"/>
  <c r="AB1339" i="5" s="1"/>
  <c r="Z1335" i="5"/>
  <c r="X1320" i="5"/>
  <c r="AB1320" i="5" s="1"/>
  <c r="AA1320" i="5"/>
  <c r="Y1320" i="5"/>
  <c r="AL1316" i="5"/>
  <c r="Y1346" i="5"/>
  <c r="Y1342" i="5"/>
  <c r="Y1338" i="5"/>
  <c r="X1325" i="5"/>
  <c r="AA1332" i="5"/>
  <c r="AA1328" i="5"/>
  <c r="AA1317" i="5"/>
  <c r="Y1312" i="5"/>
  <c r="X1312" i="5"/>
  <c r="AB1312" i="5" s="1"/>
  <c r="AA1309" i="5"/>
  <c r="X1305" i="5"/>
  <c r="AB1305" i="5" s="1"/>
  <c r="Y1305" i="5"/>
  <c r="X1301" i="5"/>
  <c r="AB1301" i="5" s="1"/>
  <c r="Y1301" i="5"/>
  <c r="X1317" i="5"/>
  <c r="AB1317" i="5" s="1"/>
  <c r="Z1303" i="5"/>
  <c r="Y1316" i="5"/>
  <c r="X1316" i="5"/>
  <c r="AB1316" i="5" s="1"/>
  <c r="AA1313" i="5"/>
  <c r="X1313" i="5"/>
  <c r="AB1313" i="5" s="1"/>
  <c r="AA1305" i="5"/>
  <c r="AA1301" i="5"/>
  <c r="X1297" i="5"/>
  <c r="AB1297" i="5" s="1"/>
  <c r="Y1297" i="5"/>
  <c r="X1308" i="5"/>
  <c r="X1304" i="5"/>
  <c r="X1300" i="5"/>
  <c r="X1296" i="5"/>
  <c r="AB1296" i="5" s="1"/>
  <c r="Y1294" i="5"/>
  <c r="AL2456" i="5"/>
  <c r="X2421" i="5"/>
  <c r="AB2421" i="5" s="1"/>
  <c r="Y2421" i="5"/>
  <c r="AL2461" i="5"/>
  <c r="X2432" i="5"/>
  <c r="AB2432" i="5" s="1"/>
  <c r="Y2432" i="5"/>
  <c r="AA2432" i="5"/>
  <c r="AA2418" i="5"/>
  <c r="Y2461" i="5"/>
  <c r="X2450" i="5"/>
  <c r="AB2450" i="5" s="1"/>
  <c r="Y2450" i="5"/>
  <c r="Y2449" i="5"/>
  <c r="X2449" i="5"/>
  <c r="AB2449" i="5" s="1"/>
  <c r="AL2448" i="5"/>
  <c r="AL2444" i="5"/>
  <c r="X2440" i="5"/>
  <c r="AB2440" i="5" s="1"/>
  <c r="Y2440" i="5"/>
  <c r="AA2440" i="5"/>
  <c r="AL2428" i="5"/>
  <c r="AL2436" i="5"/>
  <c r="X2461" i="5"/>
  <c r="AB2461" i="5" s="1"/>
  <c r="X2460" i="5"/>
  <c r="AB2460" i="5" s="1"/>
  <c r="AA2457" i="5"/>
  <c r="Z2454" i="5"/>
  <c r="Y2433" i="5"/>
  <c r="AA2433" i="5"/>
  <c r="AA2460" i="5"/>
  <c r="X2456" i="5"/>
  <c r="AB2456" i="5" s="1"/>
  <c r="Y2456" i="5"/>
  <c r="Y2441" i="5"/>
  <c r="AA2441" i="5"/>
  <c r="Y2425" i="5"/>
  <c r="AA2425" i="5"/>
  <c r="Y2452" i="5"/>
  <c r="Y2448" i="5"/>
  <c r="X2445" i="5"/>
  <c r="X2437" i="5"/>
  <c r="X2429" i="5"/>
  <c r="X2444" i="5"/>
  <c r="AB2444" i="5" s="1"/>
  <c r="Y2444" i="5"/>
  <c r="X2436" i="5"/>
  <c r="AB2436" i="5" s="1"/>
  <c r="Y2436" i="5"/>
  <c r="X2428" i="5"/>
  <c r="AB2428" i="5" s="1"/>
  <c r="Y2428" i="5"/>
  <c r="Y2424" i="5"/>
  <c r="W828" i="5"/>
  <c r="X828" i="5" s="1"/>
  <c r="AB828" i="5" s="1"/>
  <c r="AN828" i="5"/>
  <c r="AO828" i="5"/>
  <c r="W829" i="5"/>
  <c r="X829" i="5" s="1"/>
  <c r="AB829" i="5" s="1"/>
  <c r="AN829" i="5"/>
  <c r="AO829" i="5"/>
  <c r="W830" i="5"/>
  <c r="Y830" i="5" s="1"/>
  <c r="AN830" i="5"/>
  <c r="AO830" i="5"/>
  <c r="W831" i="5"/>
  <c r="AN831" i="5"/>
  <c r="AO831" i="5"/>
  <c r="W832" i="5"/>
  <c r="X832" i="5" s="1"/>
  <c r="AB832" i="5" s="1"/>
  <c r="AN832" i="5"/>
  <c r="AO832" i="5"/>
  <c r="W833" i="5"/>
  <c r="X833" i="5" s="1"/>
  <c r="AB833" i="5" s="1"/>
  <c r="AN833" i="5"/>
  <c r="AO833" i="5"/>
  <c r="W834" i="5"/>
  <c r="AA834" i="5" s="1"/>
  <c r="AL834" i="5" s="1"/>
  <c r="AN834" i="5"/>
  <c r="AO834" i="5"/>
  <c r="W835" i="5"/>
  <c r="Y835" i="5" s="1"/>
  <c r="AN835" i="5"/>
  <c r="AO835" i="5"/>
  <c r="W836" i="5"/>
  <c r="AN836" i="5"/>
  <c r="AO836" i="5"/>
  <c r="W837" i="5"/>
  <c r="AN837" i="5"/>
  <c r="AO837" i="5"/>
  <c r="W838" i="5"/>
  <c r="Y838" i="5" s="1"/>
  <c r="AN838" i="5"/>
  <c r="AO838" i="5"/>
  <c r="W839" i="5"/>
  <c r="AA839" i="5" s="1"/>
  <c r="AL839" i="5" s="1"/>
  <c r="AN839" i="5"/>
  <c r="AO839" i="5"/>
  <c r="W840" i="5"/>
  <c r="X840" i="5" s="1"/>
  <c r="AB840" i="5" s="1"/>
  <c r="AN840" i="5"/>
  <c r="AO840" i="5"/>
  <c r="W841" i="5"/>
  <c r="X841" i="5" s="1"/>
  <c r="AB841" i="5" s="1"/>
  <c r="AN841" i="5"/>
  <c r="AO841" i="5"/>
  <c r="W842" i="5"/>
  <c r="AN842" i="5"/>
  <c r="AO842" i="5"/>
  <c r="W843" i="5"/>
  <c r="Y843" i="5" s="1"/>
  <c r="AN843" i="5"/>
  <c r="AO843" i="5"/>
  <c r="W844" i="5"/>
  <c r="X844" i="5" s="1"/>
  <c r="AB844" i="5" s="1"/>
  <c r="AN844" i="5"/>
  <c r="AO844" i="5"/>
  <c r="W845" i="5"/>
  <c r="X845" i="5" s="1"/>
  <c r="AB845" i="5" s="1"/>
  <c r="AN845" i="5"/>
  <c r="AO845" i="5"/>
  <c r="W846" i="5"/>
  <c r="Y846" i="5" s="1"/>
  <c r="AN846" i="5"/>
  <c r="AO846" i="5"/>
  <c r="W847" i="5"/>
  <c r="Y847" i="5" s="1"/>
  <c r="AN847" i="5"/>
  <c r="AO847" i="5"/>
  <c r="W782" i="5"/>
  <c r="AN782" i="5"/>
  <c r="AO782" i="5"/>
  <c r="W783" i="5"/>
  <c r="AN783" i="5"/>
  <c r="AO783" i="5"/>
  <c r="W784" i="5"/>
  <c r="X784" i="5" s="1"/>
  <c r="AB784" i="5" s="1"/>
  <c r="AN784" i="5"/>
  <c r="AO784" i="5"/>
  <c r="W785" i="5"/>
  <c r="X785" i="5" s="1"/>
  <c r="AB785" i="5" s="1"/>
  <c r="AN785" i="5"/>
  <c r="AO785" i="5"/>
  <c r="W786" i="5"/>
  <c r="AA786" i="5" s="1"/>
  <c r="AL786" i="5" s="1"/>
  <c r="AN786" i="5"/>
  <c r="AO786" i="5"/>
  <c r="W787" i="5"/>
  <c r="Y787" i="5" s="1"/>
  <c r="AN787" i="5"/>
  <c r="AO787" i="5"/>
  <c r="W788" i="5"/>
  <c r="X788" i="5" s="1"/>
  <c r="AB788" i="5" s="1"/>
  <c r="AN788" i="5"/>
  <c r="AO788" i="5"/>
  <c r="W789" i="5"/>
  <c r="X789" i="5" s="1"/>
  <c r="AB789" i="5" s="1"/>
  <c r="AN789" i="5"/>
  <c r="AO789" i="5"/>
  <c r="W790" i="5"/>
  <c r="AA790" i="5" s="1"/>
  <c r="AN790" i="5"/>
  <c r="AO790" i="5"/>
  <c r="W791" i="5"/>
  <c r="Y791" i="5" s="1"/>
  <c r="AN791" i="5"/>
  <c r="AO791" i="5"/>
  <c r="W792" i="5"/>
  <c r="X792" i="5" s="1"/>
  <c r="AB792" i="5" s="1"/>
  <c r="AN792" i="5"/>
  <c r="AO792" i="5"/>
  <c r="W793" i="5"/>
  <c r="X793" i="5" s="1"/>
  <c r="AB793" i="5" s="1"/>
  <c r="AN793" i="5"/>
  <c r="AO793" i="5"/>
  <c r="W794" i="5"/>
  <c r="AA794" i="5" s="1"/>
  <c r="AL794" i="5" s="1"/>
  <c r="AN794" i="5"/>
  <c r="AO794" i="5"/>
  <c r="W795" i="5"/>
  <c r="Y795" i="5" s="1"/>
  <c r="AN795" i="5"/>
  <c r="AO795" i="5"/>
  <c r="W796" i="5"/>
  <c r="X796" i="5" s="1"/>
  <c r="AB796" i="5" s="1"/>
  <c r="AN796" i="5"/>
  <c r="AO796" i="5"/>
  <c r="W797" i="5"/>
  <c r="X797" i="5" s="1"/>
  <c r="AB797" i="5" s="1"/>
  <c r="AN797" i="5"/>
  <c r="AO797" i="5"/>
  <c r="W798" i="5"/>
  <c r="AA798" i="5" s="1"/>
  <c r="AN798" i="5"/>
  <c r="AO798" i="5"/>
  <c r="W799" i="5"/>
  <c r="Y799" i="5" s="1"/>
  <c r="AN799" i="5"/>
  <c r="AO799" i="5"/>
  <c r="W800" i="5"/>
  <c r="X800" i="5" s="1"/>
  <c r="AB800" i="5" s="1"/>
  <c r="AN800" i="5"/>
  <c r="AO800" i="5"/>
  <c r="W801" i="5"/>
  <c r="X801" i="5" s="1"/>
  <c r="AB801" i="5" s="1"/>
  <c r="AN801" i="5"/>
  <c r="AO801" i="5"/>
  <c r="W802" i="5"/>
  <c r="X802" i="5" s="1"/>
  <c r="AB802" i="5" s="1"/>
  <c r="AN802" i="5"/>
  <c r="AO802" i="5"/>
  <c r="W803" i="5"/>
  <c r="Y803" i="5" s="1"/>
  <c r="AN803" i="5"/>
  <c r="AO803" i="5"/>
  <c r="W804" i="5"/>
  <c r="X804" i="5" s="1"/>
  <c r="AB804" i="5" s="1"/>
  <c r="AN804" i="5"/>
  <c r="AO804" i="5"/>
  <c r="W805" i="5"/>
  <c r="Y805" i="5" s="1"/>
  <c r="AN805" i="5"/>
  <c r="AO805" i="5"/>
  <c r="W806" i="5"/>
  <c r="X806" i="5" s="1"/>
  <c r="AB806" i="5" s="1"/>
  <c r="AN806" i="5"/>
  <c r="AO806" i="5"/>
  <c r="W807" i="5"/>
  <c r="Y807" i="5" s="1"/>
  <c r="AN807" i="5"/>
  <c r="AO807" i="5"/>
  <c r="W808" i="5"/>
  <c r="Y808" i="5" s="1"/>
  <c r="AN808" i="5"/>
  <c r="AO808" i="5"/>
  <c r="W809" i="5"/>
  <c r="X809" i="5" s="1"/>
  <c r="AB809" i="5" s="1"/>
  <c r="AN809" i="5"/>
  <c r="AO809" i="5"/>
  <c r="W810" i="5"/>
  <c r="X810" i="5" s="1"/>
  <c r="AB810" i="5" s="1"/>
  <c r="AN810" i="5"/>
  <c r="AO810" i="5"/>
  <c r="W811" i="5"/>
  <c r="X811" i="5" s="1"/>
  <c r="AB811" i="5" s="1"/>
  <c r="AN811" i="5"/>
  <c r="AO811" i="5"/>
  <c r="W812" i="5"/>
  <c r="X812" i="5" s="1"/>
  <c r="AB812" i="5" s="1"/>
  <c r="AN812" i="5"/>
  <c r="AO812" i="5"/>
  <c r="W813" i="5"/>
  <c r="Y813" i="5" s="1"/>
  <c r="AN813" i="5"/>
  <c r="AO813" i="5"/>
  <c r="W814" i="5"/>
  <c r="AA814" i="5" s="1"/>
  <c r="AL814" i="5" s="1"/>
  <c r="AN814" i="5"/>
  <c r="AO814" i="5"/>
  <c r="W815" i="5"/>
  <c r="X815" i="5" s="1"/>
  <c r="AB815" i="5" s="1"/>
  <c r="AN815" i="5"/>
  <c r="AO815" i="5"/>
  <c r="W816" i="5"/>
  <c r="X816" i="5" s="1"/>
  <c r="AB816" i="5" s="1"/>
  <c r="AN816" i="5"/>
  <c r="AO816" i="5"/>
  <c r="W817" i="5"/>
  <c r="Y817" i="5" s="1"/>
  <c r="AN817" i="5"/>
  <c r="AO817" i="5"/>
  <c r="W818" i="5"/>
  <c r="AA818" i="5" s="1"/>
  <c r="AL818" i="5" s="1"/>
  <c r="AN818" i="5"/>
  <c r="AO818" i="5"/>
  <c r="W819" i="5"/>
  <c r="X819" i="5" s="1"/>
  <c r="AB819" i="5" s="1"/>
  <c r="AN819" i="5"/>
  <c r="AO819" i="5"/>
  <c r="W820" i="5"/>
  <c r="X820" i="5" s="1"/>
  <c r="AB820" i="5" s="1"/>
  <c r="AN820" i="5"/>
  <c r="AO820" i="5"/>
  <c r="W821" i="5"/>
  <c r="Y821" i="5" s="1"/>
  <c r="AN821" i="5"/>
  <c r="AO821" i="5"/>
  <c r="W822" i="5"/>
  <c r="AA822" i="5" s="1"/>
  <c r="AL822" i="5" s="1"/>
  <c r="AN822" i="5"/>
  <c r="AO822" i="5"/>
  <c r="W823" i="5"/>
  <c r="X823" i="5" s="1"/>
  <c r="AB823" i="5" s="1"/>
  <c r="AN823" i="5"/>
  <c r="AO823" i="5"/>
  <c r="W824" i="5"/>
  <c r="X824" i="5" s="1"/>
  <c r="AB824" i="5" s="1"/>
  <c r="AN824" i="5"/>
  <c r="AO824" i="5"/>
  <c r="W825" i="5"/>
  <c r="Y825" i="5" s="1"/>
  <c r="AN825" i="5"/>
  <c r="AO825" i="5"/>
  <c r="W826" i="5"/>
  <c r="AA826" i="5" s="1"/>
  <c r="AL826" i="5" s="1"/>
  <c r="AN826" i="5"/>
  <c r="AO826" i="5"/>
  <c r="W827" i="5"/>
  <c r="X827" i="5" s="1"/>
  <c r="AB827" i="5" s="1"/>
  <c r="AN827" i="5"/>
  <c r="AO827" i="5"/>
  <c r="Z2427" i="5" l="1"/>
  <c r="Z1404" i="5"/>
  <c r="Z1321" i="5"/>
  <c r="Z2426" i="5"/>
  <c r="Z2423" i="5"/>
  <c r="AA827" i="5"/>
  <c r="AL827" i="5" s="1"/>
  <c r="Z1298" i="5"/>
  <c r="Z2418" i="5"/>
  <c r="Z2447" i="5"/>
  <c r="Z1375" i="5"/>
  <c r="AA816" i="5"/>
  <c r="AL816" i="5" s="1"/>
  <c r="Z1327" i="5"/>
  <c r="Z2458" i="5"/>
  <c r="Z2446" i="5"/>
  <c r="Z1367" i="5"/>
  <c r="AA821" i="5"/>
  <c r="AL821" i="5" s="1"/>
  <c r="Z2438" i="5"/>
  <c r="Z1345" i="5"/>
  <c r="Z1352" i="5"/>
  <c r="Z1432" i="5"/>
  <c r="Z2434" i="5"/>
  <c r="Z2457" i="5"/>
  <c r="Z2435" i="5"/>
  <c r="Z1444" i="5"/>
  <c r="Z2443" i="5"/>
  <c r="Z2453" i="5"/>
  <c r="AL1329" i="5"/>
  <c r="Z1358" i="5"/>
  <c r="Z2430" i="5"/>
  <c r="AL1325" i="5"/>
  <c r="Z1354" i="5"/>
  <c r="AA817" i="5"/>
  <c r="AL817" i="5" s="1"/>
  <c r="AA815" i="5"/>
  <c r="AL815" i="5" s="1"/>
  <c r="AA812" i="5"/>
  <c r="AL812" i="5" s="1"/>
  <c r="AA825" i="5"/>
  <c r="AL825" i="5" s="1"/>
  <c r="AA819" i="5"/>
  <c r="AL819" i="5" s="1"/>
  <c r="AA829" i="5"/>
  <c r="AL829" i="5" s="1"/>
  <c r="X807" i="5"/>
  <c r="AB807" i="5" s="1"/>
  <c r="AA788" i="5"/>
  <c r="AL788" i="5" s="1"/>
  <c r="Z1405" i="5"/>
  <c r="Z1311" i="5"/>
  <c r="Y801" i="5"/>
  <c r="Z801" i="5" s="1"/>
  <c r="AA791" i="5"/>
  <c r="AL791" i="5" s="1"/>
  <c r="AA840" i="5"/>
  <c r="AL840" i="5" s="1"/>
  <c r="AA833" i="5"/>
  <c r="AL833" i="5" s="1"/>
  <c r="Z1393" i="5"/>
  <c r="Z1428" i="5"/>
  <c r="Z1441" i="5"/>
  <c r="Z1340" i="5"/>
  <c r="Z1344" i="5"/>
  <c r="Z1373" i="5"/>
  <c r="X808" i="5"/>
  <c r="AB808" i="5" s="1"/>
  <c r="AA803" i="5"/>
  <c r="AL803" i="5" s="1"/>
  <c r="AA793" i="5"/>
  <c r="AL793" i="5" s="1"/>
  <c r="Z1372" i="5"/>
  <c r="AL1384" i="5"/>
  <c r="Z1451" i="5"/>
  <c r="Z1329" i="5"/>
  <c r="Z1357" i="5"/>
  <c r="Z1420" i="5"/>
  <c r="Z1334" i="5"/>
  <c r="AA823" i="5"/>
  <c r="AL823" i="5" s="1"/>
  <c r="X805" i="5"/>
  <c r="AB805" i="5" s="1"/>
  <c r="X787" i="5"/>
  <c r="AB787" i="5" s="1"/>
  <c r="Z2442" i="5"/>
  <c r="Z2422" i="5"/>
  <c r="Z1368" i="5"/>
  <c r="Z1436" i="5"/>
  <c r="Z1443" i="5"/>
  <c r="Z1416" i="5"/>
  <c r="Z1371" i="5"/>
  <c r="Z1425" i="5"/>
  <c r="Z1341" i="5"/>
  <c r="Z1401" i="5"/>
  <c r="Z1409" i="5"/>
  <c r="Z1408" i="5"/>
  <c r="Z1309" i="5"/>
  <c r="Z1437" i="5"/>
  <c r="AL1333" i="5"/>
  <c r="AL1366" i="5"/>
  <c r="AL1321" i="5"/>
  <c r="Z1349" i="5"/>
  <c r="Z1353" i="5"/>
  <c r="Z1424" i="5"/>
  <c r="Z1384" i="5"/>
  <c r="Z1389" i="5"/>
  <c r="Z1429" i="5"/>
  <c r="Z1449" i="5"/>
  <c r="Z1439" i="5"/>
  <c r="Z1440" i="5"/>
  <c r="Z1433" i="5"/>
  <c r="Y826" i="5"/>
  <c r="AA824" i="5"/>
  <c r="AL824" i="5" s="1"/>
  <c r="Y822" i="5"/>
  <c r="AA820" i="5"/>
  <c r="AL820" i="5" s="1"/>
  <c r="Y818" i="5"/>
  <c r="AA830" i="5"/>
  <c r="AL830" i="5" s="1"/>
  <c r="AL1373" i="5"/>
  <c r="AA813" i="5"/>
  <c r="AL813" i="5" s="1"/>
  <c r="AA811" i="5"/>
  <c r="AL811" i="5" s="1"/>
  <c r="AA801" i="5"/>
  <c r="AL801" i="5" s="1"/>
  <c r="AA787" i="5"/>
  <c r="AL787" i="5" s="1"/>
  <c r="X830" i="5"/>
  <c r="AB830" i="5" s="1"/>
  <c r="AA828" i="5"/>
  <c r="AL828" i="5" s="1"/>
  <c r="AL1308" i="5"/>
  <c r="Z1336" i="5"/>
  <c r="Z1317" i="5"/>
  <c r="Z1313" i="5"/>
  <c r="Z1348" i="5"/>
  <c r="Y814" i="5"/>
  <c r="AA808" i="5"/>
  <c r="AL808" i="5" s="1"/>
  <c r="AA805" i="5"/>
  <c r="AL805" i="5" s="1"/>
  <c r="AA800" i="5"/>
  <c r="AL800" i="5" s="1"/>
  <c r="AA797" i="5"/>
  <c r="AL797" i="5" s="1"/>
  <c r="X795" i="5"/>
  <c r="AB795" i="5" s="1"/>
  <c r="Y789" i="5"/>
  <c r="Z789" i="5" s="1"/>
  <c r="X847" i="5"/>
  <c r="AB847" i="5" s="1"/>
  <c r="AA845" i="5"/>
  <c r="AL845" i="5" s="1"/>
  <c r="X843" i="5"/>
  <c r="AB843" i="5" s="1"/>
  <c r="X839" i="5"/>
  <c r="AB839" i="5" s="1"/>
  <c r="X835" i="5"/>
  <c r="AB835" i="5" s="1"/>
  <c r="AB2429" i="5"/>
  <c r="Z2429" i="5"/>
  <c r="AB2437" i="5"/>
  <c r="Z2437" i="5"/>
  <c r="AB2445" i="5"/>
  <c r="Z2445" i="5"/>
  <c r="AA847" i="5"/>
  <c r="AL847" i="5" s="1"/>
  <c r="AA846" i="5"/>
  <c r="AL846" i="5" s="1"/>
  <c r="AA844" i="5"/>
  <c r="AL844" i="5" s="1"/>
  <c r="X838" i="5"/>
  <c r="AB838" i="5" s="1"/>
  <c r="AA835" i="5"/>
  <c r="AL835" i="5" s="1"/>
  <c r="Y834" i="5"/>
  <c r="AA789" i="5"/>
  <c r="AL789" i="5" s="1"/>
  <c r="AA841" i="5"/>
  <c r="AL841" i="5" s="1"/>
  <c r="Y839" i="5"/>
  <c r="X834" i="5"/>
  <c r="AB834" i="5" s="1"/>
  <c r="AA832" i="5"/>
  <c r="AL832" i="5" s="1"/>
  <c r="Z1423" i="5"/>
  <c r="Z1446" i="5"/>
  <c r="Z1306" i="5"/>
  <c r="Z2431" i="5"/>
  <c r="Z1347" i="5"/>
  <c r="Z1411" i="5"/>
  <c r="Z1403" i="5"/>
  <c r="Z1427" i="5"/>
  <c r="AL1362" i="5"/>
  <c r="Z1388" i="5"/>
  <c r="Z1412" i="5"/>
  <c r="Z1361" i="5"/>
  <c r="Z1356" i="5"/>
  <c r="Z1302" i="5"/>
  <c r="AL1343" i="5"/>
  <c r="Z2416" i="5"/>
  <c r="AL2445" i="5"/>
  <c r="AL1305" i="5"/>
  <c r="Z1296" i="5"/>
  <c r="Z1312" i="5"/>
  <c r="AB1325" i="5"/>
  <c r="Z1325" i="5"/>
  <c r="Z1342" i="5"/>
  <c r="Z1343" i="5"/>
  <c r="Z1362" i="5"/>
  <c r="AL1359" i="5"/>
  <c r="AL1367" i="5"/>
  <c r="AL1375" i="5"/>
  <c r="Z1355" i="5"/>
  <c r="AL1370" i="5"/>
  <c r="Z1364" i="5"/>
  <c r="AL1374" i="5"/>
  <c r="Z1379" i="5"/>
  <c r="Z1419" i="5"/>
  <c r="Z1438" i="5"/>
  <c r="AL1442" i="5"/>
  <c r="AB1300" i="5"/>
  <c r="Z1300" i="5"/>
  <c r="Z1316" i="5"/>
  <c r="Z1301" i="5"/>
  <c r="Z1305" i="5"/>
  <c r="Z1320" i="5"/>
  <c r="AL1355" i="5"/>
  <c r="AL1360" i="5"/>
  <c r="AL1368" i="5"/>
  <c r="AL1376" i="5"/>
  <c r="AL1383" i="5"/>
  <c r="Z1390" i="5"/>
  <c r="Z1398" i="5"/>
  <c r="Z1406" i="5"/>
  <c r="Z1414" i="5"/>
  <c r="Z1374" i="5"/>
  <c r="Z1363" i="5"/>
  <c r="Z1378" i="5"/>
  <c r="Z1422" i="5"/>
  <c r="AL1426" i="5"/>
  <c r="Z1430" i="5"/>
  <c r="AL1434" i="5"/>
  <c r="AL1443" i="5"/>
  <c r="Z1434" i="5"/>
  <c r="Z1391" i="5"/>
  <c r="Z1450" i="5"/>
  <c r="AB1304" i="5"/>
  <c r="Z1304" i="5"/>
  <c r="Z1297" i="5"/>
  <c r="AL1313" i="5"/>
  <c r="AL1309" i="5"/>
  <c r="AL1332" i="5"/>
  <c r="Z1338" i="5"/>
  <c r="Z1346" i="5"/>
  <c r="AL1320" i="5"/>
  <c r="AL1356" i="5"/>
  <c r="Z1370" i="5"/>
  <c r="AL1363" i="5"/>
  <c r="AL1371" i="5"/>
  <c r="Z1359" i="5"/>
  <c r="AL1378" i="5"/>
  <c r="Z1380" i="5"/>
  <c r="AL1427" i="5"/>
  <c r="AL1435" i="5"/>
  <c r="Z1399" i="5"/>
  <c r="Z1407" i="5"/>
  <c r="Z1445" i="5"/>
  <c r="Z1294" i="5"/>
  <c r="AB1308" i="5"/>
  <c r="Z1308" i="5"/>
  <c r="AL1301" i="5"/>
  <c r="AL1317" i="5"/>
  <c r="AL1328" i="5"/>
  <c r="Z1366" i="5"/>
  <c r="Z1351" i="5"/>
  <c r="AL1364" i="5"/>
  <c r="AL1372" i="5"/>
  <c r="Z1339" i="5"/>
  <c r="Z1360" i="5"/>
  <c r="Z1386" i="5"/>
  <c r="Z1394" i="5"/>
  <c r="Z1402" i="5"/>
  <c r="Z1410" i="5"/>
  <c r="Z1418" i="5"/>
  <c r="AL1379" i="5"/>
  <c r="Z1395" i="5"/>
  <c r="Z1431" i="5"/>
  <c r="Z1415" i="5"/>
  <c r="AL1445" i="5"/>
  <c r="Z1387" i="5"/>
  <c r="Z1426" i="5"/>
  <c r="Z1435" i="5"/>
  <c r="Z1442" i="5"/>
  <c r="AL2425" i="5"/>
  <c r="AL2441" i="5"/>
  <c r="AL2433" i="5"/>
  <c r="AL2457" i="5"/>
  <c r="AL2440" i="5"/>
  <c r="Z2449" i="5"/>
  <c r="Z2424" i="5"/>
  <c r="Z2448" i="5"/>
  <c r="Z2425" i="5"/>
  <c r="Z2441" i="5"/>
  <c r="AL2460" i="5"/>
  <c r="Z2433" i="5"/>
  <c r="Z2440" i="5"/>
  <c r="Z2450" i="5"/>
  <c r="AL2432" i="5"/>
  <c r="Z2460" i="5"/>
  <c r="Z2456" i="5"/>
  <c r="Z2461" i="5"/>
  <c r="AL2418" i="5"/>
  <c r="Z2432" i="5"/>
  <c r="Z2421" i="5"/>
  <c r="Z2428" i="5"/>
  <c r="Z2436" i="5"/>
  <c r="Z2444" i="5"/>
  <c r="Z2452" i="5"/>
  <c r="AA785" i="5"/>
  <c r="AL785" i="5" s="1"/>
  <c r="X831" i="5"/>
  <c r="AB831" i="5" s="1"/>
  <c r="Y831" i="5"/>
  <c r="AA831" i="5"/>
  <c r="AL831" i="5" s="1"/>
  <c r="Y827" i="5"/>
  <c r="X826" i="5"/>
  <c r="AB826" i="5" s="1"/>
  <c r="Y823" i="5"/>
  <c r="X822" i="5"/>
  <c r="AB822" i="5" s="1"/>
  <c r="Y819" i="5"/>
  <c r="Z819" i="5" s="1"/>
  <c r="X818" i="5"/>
  <c r="AB818" i="5" s="1"/>
  <c r="Y815" i="5"/>
  <c r="X814" i="5"/>
  <c r="AB814" i="5" s="1"/>
  <c r="Y811" i="5"/>
  <c r="AA809" i="5"/>
  <c r="AL809" i="5" s="1"/>
  <c r="X803" i="5"/>
  <c r="AB803" i="5" s="1"/>
  <c r="Y800" i="5"/>
  <c r="Z800" i="5" s="1"/>
  <c r="AA795" i="5"/>
  <c r="AL795" i="5" s="1"/>
  <c r="X791" i="5"/>
  <c r="AB791" i="5" s="1"/>
  <c r="Y788" i="5"/>
  <c r="Z788" i="5" s="1"/>
  <c r="X836" i="5"/>
  <c r="AB836" i="5" s="1"/>
  <c r="AA836" i="5"/>
  <c r="AL836" i="5" s="1"/>
  <c r="Y809" i="5"/>
  <c r="Z809" i="5" s="1"/>
  <c r="AA799" i="5"/>
  <c r="AL799" i="5" s="1"/>
  <c r="Y797" i="5"/>
  <c r="AA796" i="5"/>
  <c r="AL796" i="5" s="1"/>
  <c r="Y793" i="5"/>
  <c r="AA792" i="5"/>
  <c r="AL792" i="5" s="1"/>
  <c r="Y785" i="5"/>
  <c r="AA784" i="5"/>
  <c r="AL784" i="5" s="1"/>
  <c r="X782" i="5"/>
  <c r="AB782" i="5" s="1"/>
  <c r="AA782" i="5"/>
  <c r="AL782" i="5" s="1"/>
  <c r="X837" i="5"/>
  <c r="AB837" i="5" s="1"/>
  <c r="AA837" i="5"/>
  <c r="AL837" i="5" s="1"/>
  <c r="AA807" i="5"/>
  <c r="Y806" i="5"/>
  <c r="Z806" i="5" s="1"/>
  <c r="AA804" i="5"/>
  <c r="AL804" i="5" s="1"/>
  <c r="X799" i="5"/>
  <c r="AB799" i="5" s="1"/>
  <c r="Y796" i="5"/>
  <c r="Z796" i="5" s="1"/>
  <c r="Y792" i="5"/>
  <c r="Z792" i="5" s="1"/>
  <c r="Y784" i="5"/>
  <c r="Z784" i="5" s="1"/>
  <c r="Y783" i="5"/>
  <c r="X783" i="5"/>
  <c r="AB783" i="5" s="1"/>
  <c r="AA783" i="5"/>
  <c r="AL783" i="5" s="1"/>
  <c r="X842" i="5"/>
  <c r="AB842" i="5" s="1"/>
  <c r="Y842" i="5"/>
  <c r="AA842" i="5"/>
  <c r="AL842" i="5" s="1"/>
  <c r="X846" i="5"/>
  <c r="AB846" i="5" s="1"/>
  <c r="AA843" i="5"/>
  <c r="AL843" i="5" s="1"/>
  <c r="AA838" i="5"/>
  <c r="AL838" i="5" s="1"/>
  <c r="Y844" i="5"/>
  <c r="Y840" i="5"/>
  <c r="Y836" i="5"/>
  <c r="Y832" i="5"/>
  <c r="Y828" i="5"/>
  <c r="Y845" i="5"/>
  <c r="Y841" i="5"/>
  <c r="Y837" i="5"/>
  <c r="Y833" i="5"/>
  <c r="Y829" i="5"/>
  <c r="AL790" i="5"/>
  <c r="AL798" i="5"/>
  <c r="X825" i="5"/>
  <c r="AB825" i="5" s="1"/>
  <c r="X821" i="5"/>
  <c r="AB821" i="5" s="1"/>
  <c r="X817" i="5"/>
  <c r="AB817" i="5" s="1"/>
  <c r="X813" i="5"/>
  <c r="AB813" i="5" s="1"/>
  <c r="Y810" i="5"/>
  <c r="Y802" i="5"/>
  <c r="X794" i="5"/>
  <c r="AB794" i="5" s="1"/>
  <c r="Y794" i="5"/>
  <c r="X790" i="5"/>
  <c r="AB790" i="5" s="1"/>
  <c r="Y790" i="5"/>
  <c r="Y824" i="5"/>
  <c r="Y820" i="5"/>
  <c r="Y816" i="5"/>
  <c r="Y812" i="5"/>
  <c r="AA810" i="5"/>
  <c r="AA806" i="5"/>
  <c r="Y804" i="5"/>
  <c r="X786" i="5"/>
  <c r="AB786" i="5" s="1"/>
  <c r="Y786" i="5"/>
  <c r="AA802" i="5"/>
  <c r="X798" i="5"/>
  <c r="AB798" i="5" s="1"/>
  <c r="Y798" i="5"/>
  <c r="Y782" i="5"/>
  <c r="Z807" i="5" l="1"/>
  <c r="Z834" i="5"/>
  <c r="Z795" i="5"/>
  <c r="Z838" i="5"/>
  <c r="Z815" i="5"/>
  <c r="Z808" i="5"/>
  <c r="Z787" i="5"/>
  <c r="Z830" i="5"/>
  <c r="Z846" i="5"/>
  <c r="Z783" i="5"/>
  <c r="Z843" i="5"/>
  <c r="Z822" i="5"/>
  <c r="Z831" i="5"/>
  <c r="AL807" i="5"/>
  <c r="Z805" i="5"/>
  <c r="Z799" i="5"/>
  <c r="Z835" i="5"/>
  <c r="Z847" i="5"/>
  <c r="Z839" i="5"/>
  <c r="Z811" i="5"/>
  <c r="Z827" i="5"/>
  <c r="Z823" i="5"/>
  <c r="Z791" i="5"/>
  <c r="Z797" i="5"/>
  <c r="Z803" i="5"/>
  <c r="Z814" i="5"/>
  <c r="Z785" i="5"/>
  <c r="Z818" i="5"/>
  <c r="Z825" i="5"/>
  <c r="Z793" i="5"/>
  <c r="Z826" i="5"/>
  <c r="Z817" i="5"/>
  <c r="Z842" i="5"/>
  <c r="Z841" i="5"/>
  <c r="Z836" i="5"/>
  <c r="Z829" i="5"/>
  <c r="Z845" i="5"/>
  <c r="Z832" i="5"/>
  <c r="Z833" i="5"/>
  <c r="Z828" i="5"/>
  <c r="Z844" i="5"/>
  <c r="Z837" i="5"/>
  <c r="Z840" i="5"/>
  <c r="AL806" i="5"/>
  <c r="AL810" i="5"/>
  <c r="AL802" i="5"/>
  <c r="Z804" i="5"/>
  <c r="Z812" i="5"/>
  <c r="Z820" i="5"/>
  <c r="Z790" i="5"/>
  <c r="Z802" i="5"/>
  <c r="Z813" i="5"/>
  <c r="Z821" i="5"/>
  <c r="Z782" i="5"/>
  <c r="Z786" i="5"/>
  <c r="Z810" i="5"/>
  <c r="Z798" i="5"/>
  <c r="Z816" i="5"/>
  <c r="Z824" i="5"/>
  <c r="Z794" i="5"/>
  <c r="W502" i="5" l="1"/>
  <c r="X502" i="5" s="1"/>
  <c r="AB502" i="5" s="1"/>
  <c r="AN502" i="5"/>
  <c r="AO502" i="5"/>
  <c r="W503" i="5"/>
  <c r="Y503" i="5" s="1"/>
  <c r="AN503" i="5"/>
  <c r="AO503" i="5"/>
  <c r="W504" i="5"/>
  <c r="X504" i="5" s="1"/>
  <c r="AB504" i="5" s="1"/>
  <c r="AN504" i="5"/>
  <c r="AO504" i="5"/>
  <c r="W505" i="5"/>
  <c r="X505" i="5" s="1"/>
  <c r="AN505" i="5"/>
  <c r="AO505" i="5"/>
  <c r="W506" i="5"/>
  <c r="X506" i="5" s="1"/>
  <c r="AB506" i="5" s="1"/>
  <c r="AN506" i="5"/>
  <c r="AO506" i="5"/>
  <c r="W507" i="5"/>
  <c r="Y507" i="5" s="1"/>
  <c r="AN507" i="5"/>
  <c r="AO507" i="5"/>
  <c r="W508" i="5"/>
  <c r="X508" i="5" s="1"/>
  <c r="AB508" i="5" s="1"/>
  <c r="AN508" i="5"/>
  <c r="AO508" i="5"/>
  <c r="W509" i="5"/>
  <c r="X509" i="5" s="1"/>
  <c r="AB509" i="5" s="1"/>
  <c r="AN509" i="5"/>
  <c r="AO509" i="5"/>
  <c r="W510" i="5"/>
  <c r="X510" i="5" s="1"/>
  <c r="AB510" i="5" s="1"/>
  <c r="AN510" i="5"/>
  <c r="AO510" i="5"/>
  <c r="W511" i="5"/>
  <c r="Y511" i="5" s="1"/>
  <c r="AN511" i="5"/>
  <c r="AO511" i="5"/>
  <c r="W512" i="5"/>
  <c r="X512" i="5" s="1"/>
  <c r="AB512" i="5" s="1"/>
  <c r="AN512" i="5"/>
  <c r="AO512" i="5"/>
  <c r="W513" i="5"/>
  <c r="Y513" i="5" s="1"/>
  <c r="AN513" i="5"/>
  <c r="AO513" i="5"/>
  <c r="W514" i="5"/>
  <c r="X514" i="5" s="1"/>
  <c r="AB514" i="5" s="1"/>
  <c r="AN514" i="5"/>
  <c r="AO514" i="5"/>
  <c r="W515" i="5"/>
  <c r="Y515" i="5" s="1"/>
  <c r="AN515" i="5"/>
  <c r="AO515" i="5"/>
  <c r="W516" i="5"/>
  <c r="X516" i="5" s="1"/>
  <c r="AB516" i="5" s="1"/>
  <c r="AN516" i="5"/>
  <c r="AO516" i="5"/>
  <c r="W517" i="5"/>
  <c r="X517" i="5" s="1"/>
  <c r="AB517" i="5" s="1"/>
  <c r="AN517" i="5"/>
  <c r="AO517" i="5"/>
  <c r="W518" i="5"/>
  <c r="X518" i="5" s="1"/>
  <c r="AB518" i="5" s="1"/>
  <c r="AN518" i="5"/>
  <c r="AO518" i="5"/>
  <c r="W519" i="5"/>
  <c r="Y519" i="5" s="1"/>
  <c r="AN519" i="5"/>
  <c r="AO519" i="5"/>
  <c r="W520" i="5"/>
  <c r="X520" i="5" s="1"/>
  <c r="AB520" i="5" s="1"/>
  <c r="AN520" i="5"/>
  <c r="AO520" i="5"/>
  <c r="W521" i="5"/>
  <c r="X521" i="5" s="1"/>
  <c r="AB521" i="5" s="1"/>
  <c r="AN521" i="5"/>
  <c r="AO521" i="5"/>
  <c r="W522" i="5"/>
  <c r="X522" i="5" s="1"/>
  <c r="AB522" i="5" s="1"/>
  <c r="AN522" i="5"/>
  <c r="AO522" i="5"/>
  <c r="W523" i="5"/>
  <c r="Y523" i="5" s="1"/>
  <c r="AN523" i="5"/>
  <c r="AO523" i="5"/>
  <c r="W524" i="5"/>
  <c r="X524" i="5" s="1"/>
  <c r="AB524" i="5" s="1"/>
  <c r="AN524" i="5"/>
  <c r="AO524" i="5"/>
  <c r="W525" i="5"/>
  <c r="X525" i="5" s="1"/>
  <c r="AB525" i="5" s="1"/>
  <c r="AN525" i="5"/>
  <c r="AO525" i="5"/>
  <c r="W526" i="5"/>
  <c r="Y526" i="5" s="1"/>
  <c r="AN526" i="5"/>
  <c r="AO526" i="5"/>
  <c r="W527" i="5"/>
  <c r="Y527" i="5" s="1"/>
  <c r="AN527" i="5"/>
  <c r="AO527" i="5"/>
  <c r="W528" i="5"/>
  <c r="AA528" i="5" s="1"/>
  <c r="AL528" i="5" s="1"/>
  <c r="AN528" i="5"/>
  <c r="AO528" i="5"/>
  <c r="W529" i="5"/>
  <c r="X529" i="5" s="1"/>
  <c r="AN529" i="5"/>
  <c r="AO529" i="5"/>
  <c r="W530" i="5"/>
  <c r="Y530" i="5" s="1"/>
  <c r="AN530" i="5"/>
  <c r="AO530" i="5"/>
  <c r="W531" i="5"/>
  <c r="X531" i="5" s="1"/>
  <c r="AB531" i="5" s="1"/>
  <c r="AN531" i="5"/>
  <c r="AO531" i="5"/>
  <c r="W532" i="5"/>
  <c r="Y532" i="5" s="1"/>
  <c r="AN532" i="5"/>
  <c r="AO532" i="5"/>
  <c r="W533" i="5"/>
  <c r="X533" i="5" s="1"/>
  <c r="AB533" i="5" s="1"/>
  <c r="AN533" i="5"/>
  <c r="AO533" i="5"/>
  <c r="W534" i="5"/>
  <c r="Y534" i="5" s="1"/>
  <c r="AN534" i="5"/>
  <c r="AO534" i="5"/>
  <c r="W535" i="5"/>
  <c r="X535" i="5" s="1"/>
  <c r="AB535" i="5" s="1"/>
  <c r="AN535" i="5"/>
  <c r="AO535" i="5"/>
  <c r="W536" i="5"/>
  <c r="X536" i="5" s="1"/>
  <c r="AN536" i="5"/>
  <c r="AO536" i="5"/>
  <c r="W537" i="5"/>
  <c r="X537" i="5" s="1"/>
  <c r="AB537" i="5" s="1"/>
  <c r="AN537" i="5"/>
  <c r="AO537" i="5"/>
  <c r="W538" i="5"/>
  <c r="Y538" i="5" s="1"/>
  <c r="AN538" i="5"/>
  <c r="AO538" i="5"/>
  <c r="W539" i="5"/>
  <c r="X539" i="5" s="1"/>
  <c r="AB539" i="5" s="1"/>
  <c r="AN539" i="5"/>
  <c r="AO539" i="5"/>
  <c r="W540" i="5"/>
  <c r="X540" i="5" s="1"/>
  <c r="AN540" i="5"/>
  <c r="AO540" i="5"/>
  <c r="W541" i="5"/>
  <c r="X541" i="5" s="1"/>
  <c r="AB541" i="5" s="1"/>
  <c r="AN541" i="5"/>
  <c r="AO541" i="5"/>
  <c r="W542" i="5"/>
  <c r="Y542" i="5" s="1"/>
  <c r="AN542" i="5"/>
  <c r="AO542" i="5"/>
  <c r="W543" i="5"/>
  <c r="AA543" i="5" s="1"/>
  <c r="AL543" i="5" s="1"/>
  <c r="AN543" i="5"/>
  <c r="AO543" i="5"/>
  <c r="AA529" i="5" l="1"/>
  <c r="AL529" i="5" s="1"/>
  <c r="AA534" i="5"/>
  <c r="AL534" i="5" s="1"/>
  <c r="AA510" i="5"/>
  <c r="AL510" i="5" s="1"/>
  <c r="AA520" i="5"/>
  <c r="AL520" i="5" s="1"/>
  <c r="X513" i="5"/>
  <c r="AB513" i="5" s="1"/>
  <c r="Y505" i="5"/>
  <c r="Z505" i="5" s="1"/>
  <c r="Y540" i="5"/>
  <c r="Z540" i="5" s="1"/>
  <c r="AA504" i="5"/>
  <c r="AL504" i="5" s="1"/>
  <c r="AA505" i="5"/>
  <c r="AL505" i="5" s="1"/>
  <c r="Y528" i="5"/>
  <c r="AA523" i="5"/>
  <c r="AL523" i="5" s="1"/>
  <c r="Y506" i="5"/>
  <c r="Z506" i="5" s="1"/>
  <c r="AA502" i="5"/>
  <c r="AL502" i="5" s="1"/>
  <c r="X528" i="5"/>
  <c r="AB528" i="5" s="1"/>
  <c r="AA539" i="5"/>
  <c r="AL539" i="5" s="1"/>
  <c r="AA536" i="5"/>
  <c r="AL536" i="5" s="1"/>
  <c r="X534" i="5"/>
  <c r="AB534" i="5" s="1"/>
  <c r="AA531" i="5"/>
  <c r="AL531" i="5" s="1"/>
  <c r="AA527" i="5"/>
  <c r="AA521" i="5"/>
  <c r="AL521" i="5" s="1"/>
  <c r="AA515" i="5"/>
  <c r="AL515" i="5" s="1"/>
  <c r="AA506" i="5"/>
  <c r="AA542" i="5"/>
  <c r="AL542" i="5" s="1"/>
  <c r="AA540" i="5"/>
  <c r="AL540" i="5" s="1"/>
  <c r="AA524" i="5"/>
  <c r="AL524" i="5" s="1"/>
  <c r="AA516" i="5"/>
  <c r="AL516" i="5" s="1"/>
  <c r="Y524" i="5"/>
  <c r="Z524" i="5" s="1"/>
  <c r="Y521" i="5"/>
  <c r="Y516" i="5"/>
  <c r="Z516" i="5" s="1"/>
  <c r="AA513" i="5"/>
  <c r="AL513" i="5" s="1"/>
  <c r="AA503" i="5"/>
  <c r="Y543" i="5"/>
  <c r="AA525" i="5"/>
  <c r="AL525" i="5" s="1"/>
  <c r="AA509" i="5"/>
  <c r="AL509" i="5" s="1"/>
  <c r="AB529" i="5"/>
  <c r="Z521" i="5"/>
  <c r="X543" i="5"/>
  <c r="AB543" i="5" s="1"/>
  <c r="X542" i="5"/>
  <c r="AB542" i="5" s="1"/>
  <c r="Y539" i="5"/>
  <c r="Z539" i="5" s="1"/>
  <c r="AA538" i="5"/>
  <c r="AL538" i="5" s="1"/>
  <c r="Y536" i="5"/>
  <c r="AA535" i="5"/>
  <c r="AL535" i="5" s="1"/>
  <c r="Y529" i="5"/>
  <c r="Z529" i="5" s="1"/>
  <c r="X527" i="5"/>
  <c r="Y525" i="5"/>
  <c r="Z525" i="5" s="1"/>
  <c r="Y522" i="5"/>
  <c r="Z522" i="5" s="1"/>
  <c r="Y520" i="5"/>
  <c r="Z520" i="5" s="1"/>
  <c r="AA519" i="5"/>
  <c r="AL519" i="5" s="1"/>
  <c r="X515" i="5"/>
  <c r="Y514" i="5"/>
  <c r="Z514" i="5" s="1"/>
  <c r="AA512" i="5"/>
  <c r="AA511" i="5"/>
  <c r="Y509" i="5"/>
  <c r="AA508" i="5"/>
  <c r="AL508" i="5" s="1"/>
  <c r="AA507" i="5"/>
  <c r="AL507" i="5" s="1"/>
  <c r="Y504" i="5"/>
  <c r="Z504" i="5" s="1"/>
  <c r="AB505" i="5"/>
  <c r="X538" i="5"/>
  <c r="AB538" i="5" s="1"/>
  <c r="Y535" i="5"/>
  <c r="Z535" i="5" s="1"/>
  <c r="X523" i="5"/>
  <c r="AB523" i="5" s="1"/>
  <c r="Y517" i="5"/>
  <c r="Z517" i="5" s="1"/>
  <c r="Y512" i="5"/>
  <c r="Z512" i="5" s="1"/>
  <c r="Y510" i="5"/>
  <c r="Y508" i="5"/>
  <c r="AA517" i="5"/>
  <c r="AL517" i="5" s="1"/>
  <c r="X519" i="5"/>
  <c r="AB519" i="5" s="1"/>
  <c r="Y518" i="5"/>
  <c r="Z518" i="5" s="1"/>
  <c r="Z513" i="5"/>
  <c r="X507" i="5"/>
  <c r="AB507" i="5" s="1"/>
  <c r="AB536" i="5"/>
  <c r="Z542" i="5"/>
  <c r="AB540" i="5"/>
  <c r="AA541" i="5"/>
  <c r="AA537" i="5"/>
  <c r="AA533" i="5"/>
  <c r="AA532" i="5"/>
  <c r="AL511" i="5"/>
  <c r="Y541" i="5"/>
  <c r="Y537" i="5"/>
  <c r="Y533" i="5"/>
  <c r="Y531" i="5"/>
  <c r="X530" i="5"/>
  <c r="AA530" i="5"/>
  <c r="X532" i="5"/>
  <c r="AB532" i="5" s="1"/>
  <c r="X526" i="5"/>
  <c r="AB526" i="5" s="1"/>
  <c r="AA526" i="5"/>
  <c r="X511" i="5"/>
  <c r="X503" i="5"/>
  <c r="AA522" i="5"/>
  <c r="AA518" i="5"/>
  <c r="AA514" i="5"/>
  <c r="Y502" i="5"/>
  <c r="AL503" i="5" l="1"/>
  <c r="Z528" i="5"/>
  <c r="Z538" i="5"/>
  <c r="Z508" i="5"/>
  <c r="Z543" i="5"/>
  <c r="AL527" i="5"/>
  <c r="Z536" i="5"/>
  <c r="Z534" i="5"/>
  <c r="AL506" i="5"/>
  <c r="Z519" i="5"/>
  <c r="Z510" i="5"/>
  <c r="AL512" i="5"/>
  <c r="Z532" i="5"/>
  <c r="Z509" i="5"/>
  <c r="Z523" i="5"/>
  <c r="AB515" i="5"/>
  <c r="Z515" i="5"/>
  <c r="AB527" i="5"/>
  <c r="Z527" i="5"/>
  <c r="Z507" i="5"/>
  <c r="AL530" i="5"/>
  <c r="AL518" i="5"/>
  <c r="AL532" i="5"/>
  <c r="AL522" i="5"/>
  <c r="AL526" i="5"/>
  <c r="AB530" i="5"/>
  <c r="Z530" i="5"/>
  <c r="AB503" i="5"/>
  <c r="Z503" i="5"/>
  <c r="Z531" i="5"/>
  <c r="Z541" i="5"/>
  <c r="AL533" i="5"/>
  <c r="AL537" i="5"/>
  <c r="Z526" i="5"/>
  <c r="Z537" i="5"/>
  <c r="Z502" i="5"/>
  <c r="AL514" i="5"/>
  <c r="AB511" i="5"/>
  <c r="Z511" i="5"/>
  <c r="Z533" i="5"/>
  <c r="AL541" i="5"/>
  <c r="W1091" i="5"/>
  <c r="X1091" i="5" s="1"/>
  <c r="AM1091" i="5"/>
  <c r="AN1091" i="5"/>
  <c r="AO1091" i="5"/>
  <c r="W1092" i="5"/>
  <c r="X1092" i="5" s="1"/>
  <c r="AB1092" i="5" s="1"/>
  <c r="AM1092" i="5"/>
  <c r="AN1092" i="5"/>
  <c r="AO1092" i="5"/>
  <c r="W1093" i="5"/>
  <c r="Y1093" i="5" s="1"/>
  <c r="AM1093" i="5"/>
  <c r="AN1093" i="5"/>
  <c r="AO1093" i="5"/>
  <c r="W1094" i="5"/>
  <c r="AA1094" i="5" s="1"/>
  <c r="AM1094" i="5"/>
  <c r="AN1094" i="5"/>
  <c r="AO1094" i="5"/>
  <c r="W1095" i="5"/>
  <c r="X1095" i="5" s="1"/>
  <c r="AB1095" i="5" s="1"/>
  <c r="AM1095" i="5"/>
  <c r="AN1095" i="5"/>
  <c r="AO1095" i="5"/>
  <c r="W1096" i="5"/>
  <c r="X1096" i="5" s="1"/>
  <c r="AB1096" i="5" s="1"/>
  <c r="AM1096" i="5"/>
  <c r="AN1096" i="5"/>
  <c r="AO1096" i="5"/>
  <c r="W1097" i="5"/>
  <c r="Y1097" i="5" s="1"/>
  <c r="AM1097" i="5"/>
  <c r="AN1097" i="5"/>
  <c r="AO1097" i="5"/>
  <c r="W1098" i="5"/>
  <c r="X1098" i="5" s="1"/>
  <c r="AB1098" i="5" s="1"/>
  <c r="AM1098" i="5"/>
  <c r="AN1098" i="5"/>
  <c r="AO1098" i="5"/>
  <c r="W1099" i="5"/>
  <c r="X1099" i="5" s="1"/>
  <c r="AB1099" i="5" s="1"/>
  <c r="AM1099" i="5"/>
  <c r="AN1099" i="5"/>
  <c r="AO1099" i="5"/>
  <c r="W1100" i="5"/>
  <c r="AM1100" i="5"/>
  <c r="AN1100" i="5"/>
  <c r="AO1100" i="5"/>
  <c r="W1101" i="5"/>
  <c r="Y1101" i="5" s="1"/>
  <c r="AM1101" i="5"/>
  <c r="AN1101" i="5"/>
  <c r="AO1101" i="5"/>
  <c r="W1102" i="5"/>
  <c r="X1102" i="5" s="1"/>
  <c r="AB1102" i="5" s="1"/>
  <c r="AM1102" i="5"/>
  <c r="AN1102" i="5"/>
  <c r="AO1102" i="5"/>
  <c r="W1103" i="5"/>
  <c r="X1103" i="5" s="1"/>
  <c r="AB1103" i="5" s="1"/>
  <c r="AM1103" i="5"/>
  <c r="AN1103" i="5"/>
  <c r="AO1103" i="5"/>
  <c r="W1104" i="5"/>
  <c r="Y1104" i="5" s="1"/>
  <c r="AM1104" i="5"/>
  <c r="AN1104" i="5"/>
  <c r="AO1104" i="5"/>
  <c r="W1105" i="5"/>
  <c r="Y1105" i="5" s="1"/>
  <c r="AM1105" i="5"/>
  <c r="AN1105" i="5"/>
  <c r="AO1105" i="5"/>
  <c r="W1106" i="5"/>
  <c r="Y1106" i="5" s="1"/>
  <c r="AM1106" i="5"/>
  <c r="AN1106" i="5"/>
  <c r="AO1106" i="5"/>
  <c r="W1107" i="5"/>
  <c r="X1107" i="5" s="1"/>
  <c r="AB1107" i="5" s="1"/>
  <c r="AM1107" i="5"/>
  <c r="AN1107" i="5"/>
  <c r="AO1107" i="5"/>
  <c r="W1108" i="5"/>
  <c r="Y1108" i="5" s="1"/>
  <c r="AM1108" i="5"/>
  <c r="AN1108" i="5"/>
  <c r="AO1108" i="5"/>
  <c r="W1109" i="5"/>
  <c r="Y1109" i="5" s="1"/>
  <c r="AM1109" i="5"/>
  <c r="AN1109" i="5"/>
  <c r="AO1109" i="5"/>
  <c r="W1110" i="5"/>
  <c r="X1110" i="5" s="1"/>
  <c r="AB1110" i="5" s="1"/>
  <c r="AM1110" i="5"/>
  <c r="AN1110" i="5"/>
  <c r="AO1110" i="5"/>
  <c r="W1111" i="5"/>
  <c r="X1111" i="5" s="1"/>
  <c r="AB1111" i="5" s="1"/>
  <c r="AM1111" i="5"/>
  <c r="AN1111" i="5"/>
  <c r="AO1111" i="5"/>
  <c r="W1112" i="5"/>
  <c r="Y1112" i="5" s="1"/>
  <c r="AM1112" i="5"/>
  <c r="AN1112" i="5"/>
  <c r="AO1112" i="5"/>
  <c r="W1113" i="5"/>
  <c r="Y1113" i="5" s="1"/>
  <c r="AM1113" i="5"/>
  <c r="AN1113" i="5"/>
  <c r="AO1113" i="5"/>
  <c r="W1114" i="5"/>
  <c r="X1114" i="5" s="1"/>
  <c r="AB1114" i="5" s="1"/>
  <c r="AM1114" i="5"/>
  <c r="AN1114" i="5"/>
  <c r="AO1114" i="5"/>
  <c r="W1115" i="5"/>
  <c r="X1115" i="5" s="1"/>
  <c r="AB1115" i="5" s="1"/>
  <c r="AM1115" i="5"/>
  <c r="AN1115" i="5"/>
  <c r="AO1115" i="5"/>
  <c r="W1116" i="5"/>
  <c r="Y1116" i="5" s="1"/>
  <c r="AM1116" i="5"/>
  <c r="AN1116" i="5"/>
  <c r="AO1116" i="5"/>
  <c r="W1117" i="5"/>
  <c r="Y1117" i="5" s="1"/>
  <c r="AM1117" i="5"/>
  <c r="AN1117" i="5"/>
  <c r="AO1117" i="5"/>
  <c r="W1118" i="5"/>
  <c r="X1118" i="5" s="1"/>
  <c r="AB1118" i="5" s="1"/>
  <c r="AM1118" i="5"/>
  <c r="AN1118" i="5"/>
  <c r="AO1118" i="5"/>
  <c r="W1119" i="5"/>
  <c r="X1119" i="5" s="1"/>
  <c r="AM1119" i="5"/>
  <c r="AN1119" i="5"/>
  <c r="AO1119" i="5"/>
  <c r="W1120" i="5"/>
  <c r="Y1120" i="5" s="1"/>
  <c r="AM1120" i="5"/>
  <c r="AN1120" i="5"/>
  <c r="AO1120" i="5"/>
  <c r="W1121" i="5"/>
  <c r="Y1121" i="5" s="1"/>
  <c r="AM1121" i="5"/>
  <c r="AN1121" i="5"/>
  <c r="AO1121" i="5"/>
  <c r="W1122" i="5"/>
  <c r="Y1122" i="5" s="1"/>
  <c r="AM1122" i="5"/>
  <c r="AN1122" i="5"/>
  <c r="AO1122" i="5"/>
  <c r="W1123" i="5"/>
  <c r="X1123" i="5" s="1"/>
  <c r="AM1123" i="5"/>
  <c r="AN1123" i="5"/>
  <c r="AO1123" i="5"/>
  <c r="W1124" i="5"/>
  <c r="X1124" i="5" s="1"/>
  <c r="AB1124" i="5" s="1"/>
  <c r="AM1124" i="5"/>
  <c r="AN1124" i="5"/>
  <c r="AO1124" i="5"/>
  <c r="W1125" i="5"/>
  <c r="Y1125" i="5" s="1"/>
  <c r="AM1125" i="5"/>
  <c r="AN1125" i="5"/>
  <c r="AO1125" i="5"/>
  <c r="W1126" i="5"/>
  <c r="Y1126" i="5" s="1"/>
  <c r="AM1126" i="5"/>
  <c r="AN1126" i="5"/>
  <c r="AO1126" i="5"/>
  <c r="W1127" i="5"/>
  <c r="X1127" i="5" s="1"/>
  <c r="AM1127" i="5"/>
  <c r="AN1127" i="5"/>
  <c r="AO1127" i="5"/>
  <c r="W1128" i="5"/>
  <c r="X1128" i="5" s="1"/>
  <c r="AB1128" i="5" s="1"/>
  <c r="AM1128" i="5"/>
  <c r="AN1128" i="5"/>
  <c r="AO1128" i="5"/>
  <c r="W1129" i="5"/>
  <c r="Y1129" i="5" s="1"/>
  <c r="AM1129" i="5"/>
  <c r="AN1129" i="5"/>
  <c r="AO1129" i="5"/>
  <c r="W1130" i="5"/>
  <c r="Y1130" i="5" s="1"/>
  <c r="AM1130" i="5"/>
  <c r="AN1130" i="5"/>
  <c r="AO1130" i="5"/>
  <c r="W1131" i="5"/>
  <c r="X1131" i="5" s="1"/>
  <c r="AM1131" i="5"/>
  <c r="AN1131" i="5"/>
  <c r="AO1131" i="5"/>
  <c r="W1132" i="5"/>
  <c r="X1132" i="5" s="1"/>
  <c r="AB1132" i="5" s="1"/>
  <c r="AM1132" i="5"/>
  <c r="AN1132" i="5"/>
  <c r="AO1132" i="5"/>
  <c r="W1133" i="5"/>
  <c r="Y1133" i="5" s="1"/>
  <c r="AM1133" i="5"/>
  <c r="AN1133" i="5"/>
  <c r="AO1133" i="5"/>
  <c r="W1134" i="5"/>
  <c r="AA1134" i="5" s="1"/>
  <c r="AM1134" i="5"/>
  <c r="AN1134" i="5"/>
  <c r="AO1134" i="5"/>
  <c r="W1135" i="5"/>
  <c r="X1135" i="5" s="1"/>
  <c r="AM1135" i="5"/>
  <c r="AN1135" i="5"/>
  <c r="AO1135" i="5"/>
  <c r="W1136" i="5"/>
  <c r="X1136" i="5" s="1"/>
  <c r="AB1136" i="5" s="1"/>
  <c r="AM1136" i="5"/>
  <c r="AN1136" i="5"/>
  <c r="AO1136" i="5"/>
  <c r="W1137" i="5"/>
  <c r="Y1137" i="5" s="1"/>
  <c r="AM1137" i="5"/>
  <c r="AN1137" i="5"/>
  <c r="AO1137" i="5"/>
  <c r="W1138" i="5"/>
  <c r="AA1138" i="5" s="1"/>
  <c r="AM1138" i="5"/>
  <c r="AN1138" i="5"/>
  <c r="AO1138" i="5"/>
  <c r="W1139" i="5"/>
  <c r="X1139" i="5" s="1"/>
  <c r="AM1139" i="5"/>
  <c r="AN1139" i="5"/>
  <c r="AO1139" i="5"/>
  <c r="W1140" i="5"/>
  <c r="X1140" i="5" s="1"/>
  <c r="AB1140" i="5" s="1"/>
  <c r="AM1140" i="5"/>
  <c r="AN1140" i="5"/>
  <c r="AO1140" i="5"/>
  <c r="W1141" i="5"/>
  <c r="Y1141" i="5" s="1"/>
  <c r="AM1141" i="5"/>
  <c r="AN1141" i="5"/>
  <c r="AO1141" i="5"/>
  <c r="W1142" i="5"/>
  <c r="X1142" i="5" s="1"/>
  <c r="AB1142" i="5" s="1"/>
  <c r="AM1142" i="5"/>
  <c r="AN1142" i="5"/>
  <c r="AO1142" i="5"/>
  <c r="W1143" i="5"/>
  <c r="Y1143" i="5" s="1"/>
  <c r="AM1143" i="5"/>
  <c r="AN1143" i="5"/>
  <c r="AO1143" i="5"/>
  <c r="W1144" i="5"/>
  <c r="AM1144" i="5"/>
  <c r="AN1144" i="5"/>
  <c r="AO1144" i="5"/>
  <c r="W1145" i="5"/>
  <c r="AM1145" i="5"/>
  <c r="AN1145" i="5"/>
  <c r="AO1145" i="5"/>
  <c r="W1146" i="5"/>
  <c r="AM1146" i="5"/>
  <c r="AN1146" i="5"/>
  <c r="AO1146" i="5"/>
  <c r="W1147" i="5"/>
  <c r="X1147" i="5" s="1"/>
  <c r="AM1147" i="5"/>
  <c r="AN1147" i="5"/>
  <c r="AO1147" i="5"/>
  <c r="W1148" i="5"/>
  <c r="X1148" i="5" s="1"/>
  <c r="AB1148" i="5" s="1"/>
  <c r="AM1148" i="5"/>
  <c r="AN1148" i="5"/>
  <c r="AO1148" i="5"/>
  <c r="W1149" i="5"/>
  <c r="AM1149" i="5"/>
  <c r="AN1149" i="5"/>
  <c r="AO1149" i="5"/>
  <c r="W1150" i="5"/>
  <c r="X1150" i="5" s="1"/>
  <c r="AB1150" i="5" s="1"/>
  <c r="AM1150" i="5"/>
  <c r="AN1150" i="5"/>
  <c r="AO1150" i="5"/>
  <c r="W1151" i="5"/>
  <c r="X1151" i="5" s="1"/>
  <c r="AB1151" i="5" s="1"/>
  <c r="AM1151" i="5"/>
  <c r="AN1151" i="5"/>
  <c r="AO1151" i="5"/>
  <c r="W1152" i="5"/>
  <c r="X1152" i="5" s="1"/>
  <c r="AB1152" i="5" s="1"/>
  <c r="AM1152" i="5"/>
  <c r="AN1152" i="5"/>
  <c r="AO1152" i="5"/>
  <c r="W1153" i="5"/>
  <c r="AA1153" i="5" s="1"/>
  <c r="AL1153" i="5" s="1"/>
  <c r="AM1153" i="5"/>
  <c r="AN1153" i="5"/>
  <c r="AO1153" i="5"/>
  <c r="W1154" i="5"/>
  <c r="Y1154" i="5" s="1"/>
  <c r="AM1154" i="5"/>
  <c r="AN1154" i="5"/>
  <c r="AO1154" i="5"/>
  <c r="W1155" i="5"/>
  <c r="X1155" i="5" s="1"/>
  <c r="AB1155" i="5" s="1"/>
  <c r="AM1155" i="5"/>
  <c r="AN1155" i="5"/>
  <c r="AO1155" i="5"/>
  <c r="W1156" i="5"/>
  <c r="X1156" i="5" s="1"/>
  <c r="AB1156" i="5" s="1"/>
  <c r="AM1156" i="5"/>
  <c r="AN1156" i="5"/>
  <c r="AO1156" i="5"/>
  <c r="W1157" i="5"/>
  <c r="AA1157" i="5" s="1"/>
  <c r="AM1157" i="5"/>
  <c r="AN1157" i="5"/>
  <c r="AO1157" i="5"/>
  <c r="W1158" i="5"/>
  <c r="X1158" i="5" s="1"/>
  <c r="AB1158" i="5" s="1"/>
  <c r="AM1158" i="5"/>
  <c r="AN1158" i="5"/>
  <c r="AO1158" i="5"/>
  <c r="W1159" i="5"/>
  <c r="X1159" i="5" s="1"/>
  <c r="AB1159" i="5" s="1"/>
  <c r="AM1159" i="5"/>
  <c r="AN1159" i="5"/>
  <c r="AO1159" i="5"/>
  <c r="W1160" i="5"/>
  <c r="AA1160" i="5" s="1"/>
  <c r="AL1160" i="5" s="1"/>
  <c r="AM1160" i="5"/>
  <c r="AN1160" i="5"/>
  <c r="AO1160" i="5"/>
  <c r="W1161" i="5"/>
  <c r="Y1161" i="5" s="1"/>
  <c r="AM1161" i="5"/>
  <c r="AN1161" i="5"/>
  <c r="AO1161" i="5"/>
  <c r="W1162" i="5"/>
  <c r="AA1162" i="5" s="1"/>
  <c r="AL1162" i="5" s="1"/>
  <c r="AM1162" i="5"/>
  <c r="AN1162" i="5"/>
  <c r="AO1162" i="5"/>
  <c r="W1163" i="5"/>
  <c r="X1163" i="5" s="1"/>
  <c r="AB1163" i="5" s="1"/>
  <c r="AM1163" i="5"/>
  <c r="AN1163" i="5"/>
  <c r="AO1163" i="5"/>
  <c r="W1164" i="5"/>
  <c r="AM1164" i="5"/>
  <c r="AN1164" i="5"/>
  <c r="AO1164" i="5"/>
  <c r="W1165" i="5"/>
  <c r="Y1165" i="5" s="1"/>
  <c r="AM1165" i="5"/>
  <c r="AN1165" i="5"/>
  <c r="AO1165" i="5"/>
  <c r="W1166" i="5"/>
  <c r="AA1166" i="5" s="1"/>
  <c r="AL1166" i="5" s="1"/>
  <c r="AM1166" i="5"/>
  <c r="AN1166" i="5"/>
  <c r="AO1166" i="5"/>
  <c r="W1167" i="5"/>
  <c r="X1167" i="5" s="1"/>
  <c r="AB1167" i="5" s="1"/>
  <c r="AM1167" i="5"/>
  <c r="AN1167" i="5"/>
  <c r="AO1167" i="5"/>
  <c r="W1168" i="5"/>
  <c r="X1168" i="5" s="1"/>
  <c r="AB1168" i="5" s="1"/>
  <c r="AM1168" i="5"/>
  <c r="AN1168" i="5"/>
  <c r="AO1168" i="5"/>
  <c r="W1169" i="5"/>
  <c r="X1169" i="5" s="1"/>
  <c r="AB1169" i="5" s="1"/>
  <c r="AM1169" i="5"/>
  <c r="AN1169" i="5"/>
  <c r="AO1169" i="5"/>
  <c r="W1170" i="5"/>
  <c r="X1170" i="5" s="1"/>
  <c r="AM1170" i="5"/>
  <c r="AN1170" i="5"/>
  <c r="AO1170" i="5"/>
  <c r="W1171" i="5"/>
  <c r="X1171" i="5" s="1"/>
  <c r="AB1171" i="5" s="1"/>
  <c r="AM1171" i="5"/>
  <c r="AN1171" i="5"/>
  <c r="AO1171" i="5"/>
  <c r="W1172" i="5"/>
  <c r="X1172" i="5" s="1"/>
  <c r="AB1172" i="5" s="1"/>
  <c r="AM1172" i="5"/>
  <c r="AN1172" i="5"/>
  <c r="AO1172" i="5"/>
  <c r="W1173" i="5"/>
  <c r="X1173" i="5" s="1"/>
  <c r="AB1173" i="5" s="1"/>
  <c r="AM1173" i="5"/>
  <c r="AN1173" i="5"/>
  <c r="AO1173" i="5"/>
  <c r="W1174" i="5"/>
  <c r="Y1174" i="5" s="1"/>
  <c r="AM1174" i="5"/>
  <c r="AN1174" i="5"/>
  <c r="AO1174" i="5"/>
  <c r="W1175" i="5"/>
  <c r="X1175" i="5" s="1"/>
  <c r="AB1175" i="5" s="1"/>
  <c r="AM1175" i="5"/>
  <c r="AN1175" i="5"/>
  <c r="AO1175" i="5"/>
  <c r="W1176" i="5"/>
  <c r="X1176" i="5" s="1"/>
  <c r="AB1176" i="5" s="1"/>
  <c r="AM1176" i="5"/>
  <c r="AN1176" i="5"/>
  <c r="AO1176" i="5"/>
  <c r="W1177" i="5"/>
  <c r="X1177" i="5" s="1"/>
  <c r="AB1177" i="5" s="1"/>
  <c r="AM1177" i="5"/>
  <c r="AN1177" i="5"/>
  <c r="AO1177" i="5"/>
  <c r="W1178" i="5"/>
  <c r="AA1178" i="5" s="1"/>
  <c r="AL1178" i="5" s="1"/>
  <c r="AM1178" i="5"/>
  <c r="AN1178" i="5"/>
  <c r="AO1178" i="5"/>
  <c r="W1179" i="5"/>
  <c r="X1179" i="5" s="1"/>
  <c r="AB1179" i="5" s="1"/>
  <c r="AM1179" i="5"/>
  <c r="AN1179" i="5"/>
  <c r="AO1179" i="5"/>
  <c r="W1180" i="5"/>
  <c r="X1180" i="5" s="1"/>
  <c r="AB1180" i="5" s="1"/>
  <c r="AM1180" i="5"/>
  <c r="AN1180" i="5"/>
  <c r="AO1180" i="5"/>
  <c r="X1178" i="5" l="1"/>
  <c r="AB1178" i="5" s="1"/>
  <c r="AA1150" i="5"/>
  <c r="AL1150" i="5" s="1"/>
  <c r="Y1139" i="5"/>
  <c r="Z1139" i="5" s="1"/>
  <c r="AA1101" i="5"/>
  <c r="AL1101" i="5" s="1"/>
  <c r="AA1161" i="5"/>
  <c r="AL1161" i="5" s="1"/>
  <c r="AA1139" i="5"/>
  <c r="AL1139" i="5" s="1"/>
  <c r="Y1099" i="5"/>
  <c r="X1166" i="5"/>
  <c r="AB1166" i="5" s="1"/>
  <c r="Y1178" i="5"/>
  <c r="AA1177" i="5"/>
  <c r="AL1177" i="5" s="1"/>
  <c r="Y1162" i="5"/>
  <c r="AA1155" i="5"/>
  <c r="AL1155" i="5" s="1"/>
  <c r="Y1155" i="5"/>
  <c r="Z1155" i="5" s="1"/>
  <c r="Y1095" i="5"/>
  <c r="Z1095" i="5" s="1"/>
  <c r="AA1170" i="5"/>
  <c r="AL1170" i="5" s="1"/>
  <c r="X1121" i="5"/>
  <c r="AB1121" i="5" s="1"/>
  <c r="AA1168" i="5"/>
  <c r="AL1168" i="5" s="1"/>
  <c r="X1162" i="5"/>
  <c r="AB1162" i="5" s="1"/>
  <c r="X1161" i="5"/>
  <c r="AB1161" i="5" s="1"/>
  <c r="AA1126" i="5"/>
  <c r="AL1126" i="5" s="1"/>
  <c r="AA1111" i="5"/>
  <c r="AL1111" i="5" s="1"/>
  <c r="AA1169" i="5"/>
  <c r="AL1169" i="5" s="1"/>
  <c r="Y1166" i="5"/>
  <c r="AA1135" i="5"/>
  <c r="AL1135" i="5" s="1"/>
  <c r="Y1111" i="5"/>
  <c r="AA1095" i="5"/>
  <c r="AL1095" i="5" s="1"/>
  <c r="Y1171" i="5"/>
  <c r="Z1171" i="5" s="1"/>
  <c r="Y1170" i="5"/>
  <c r="Z1170" i="5" s="1"/>
  <c r="AA1158" i="5"/>
  <c r="AL1158" i="5" s="1"/>
  <c r="Y1150" i="5"/>
  <c r="AA1143" i="5"/>
  <c r="AL1143" i="5" s="1"/>
  <c r="Y1124" i="5"/>
  <c r="Z1124" i="5" s="1"/>
  <c r="AA1118" i="5"/>
  <c r="AA1115" i="5"/>
  <c r="AL1115" i="5" s="1"/>
  <c r="AA1103" i="5"/>
  <c r="AL1103" i="5" s="1"/>
  <c r="X1097" i="5"/>
  <c r="AB1097" i="5" s="1"/>
  <c r="AA1175" i="5"/>
  <c r="AL1175" i="5" s="1"/>
  <c r="X1174" i="5"/>
  <c r="AB1174" i="5" s="1"/>
  <c r="Y1158" i="5"/>
  <c r="Z1158" i="5" s="1"/>
  <c r="AA1147" i="5"/>
  <c r="AL1147" i="5" s="1"/>
  <c r="AA1130" i="5"/>
  <c r="AL1130" i="5" s="1"/>
  <c r="Y1118" i="5"/>
  <c r="Z1118" i="5" s="1"/>
  <c r="AA1117" i="5"/>
  <c r="Y1115" i="5"/>
  <c r="Z1115" i="5" s="1"/>
  <c r="AA1114" i="5"/>
  <c r="AL1114" i="5" s="1"/>
  <c r="AA1113" i="5"/>
  <c r="AL1113" i="5" s="1"/>
  <c r="AA1105" i="5"/>
  <c r="AL1105" i="5" s="1"/>
  <c r="Y1103" i="5"/>
  <c r="Z1103" i="5" s="1"/>
  <c r="AA1102" i="5"/>
  <c r="AL1102" i="5" s="1"/>
  <c r="AA1180" i="5"/>
  <c r="AL1180" i="5" s="1"/>
  <c r="AA1176" i="5"/>
  <c r="AL1176" i="5" s="1"/>
  <c r="Y1175" i="5"/>
  <c r="Z1175" i="5" s="1"/>
  <c r="Y1147" i="5"/>
  <c r="AA1131" i="5"/>
  <c r="AL1131" i="5" s="1"/>
  <c r="Y1128" i="5"/>
  <c r="Z1128" i="5" s="1"/>
  <c r="X1120" i="5"/>
  <c r="AB1120" i="5" s="1"/>
  <c r="X1117" i="5"/>
  <c r="AB1117" i="5" s="1"/>
  <c r="Y1114" i="5"/>
  <c r="Z1114" i="5" s="1"/>
  <c r="X1106" i="5"/>
  <c r="AB1106" i="5" s="1"/>
  <c r="X1105" i="5"/>
  <c r="AB1105" i="5" s="1"/>
  <c r="Y1102" i="5"/>
  <c r="Z1102" i="5" s="1"/>
  <c r="AA1099" i="5"/>
  <c r="AL1099" i="5" s="1"/>
  <c r="Y1094" i="5"/>
  <c r="AB1127" i="5"/>
  <c r="Z1147" i="5"/>
  <c r="AB1147" i="5"/>
  <c r="AB1131" i="5"/>
  <c r="AB1123" i="5"/>
  <c r="AB1119" i="5"/>
  <c r="AB1091" i="5"/>
  <c r="AB1135" i="5"/>
  <c r="Y1159" i="5"/>
  <c r="Z1159" i="5" s="1"/>
  <c r="AA1156" i="5"/>
  <c r="AL1156" i="5" s="1"/>
  <c r="X1154" i="5"/>
  <c r="AB1154" i="5" s="1"/>
  <c r="Y1151" i="5"/>
  <c r="Z1151" i="5" s="1"/>
  <c r="X1143" i="5"/>
  <c r="AB1143" i="5" s="1"/>
  <c r="X1137" i="5"/>
  <c r="AB1137" i="5" s="1"/>
  <c r="Y1136" i="5"/>
  <c r="Z1136" i="5" s="1"/>
  <c r="X1133" i="5"/>
  <c r="AB1133" i="5" s="1"/>
  <c r="Y1132" i="5"/>
  <c r="Z1132" i="5" s="1"/>
  <c r="X1129" i="5"/>
  <c r="AB1129" i="5" s="1"/>
  <c r="X1125" i="5"/>
  <c r="AB1125" i="5" s="1"/>
  <c r="AA1127" i="5"/>
  <c r="AL1127" i="5" s="1"/>
  <c r="AA1123" i="5"/>
  <c r="AL1123" i="5" s="1"/>
  <c r="AA1119" i="5"/>
  <c r="AL1119" i="5" s="1"/>
  <c r="AA1110" i="5"/>
  <c r="AL1110" i="5" s="1"/>
  <c r="AA1107" i="5"/>
  <c r="AL1107" i="5" s="1"/>
  <c r="AA1098" i="5"/>
  <c r="AL1098" i="5" s="1"/>
  <c r="AA1091" i="5"/>
  <c r="AL1091" i="5" s="1"/>
  <c r="AA1179" i="5"/>
  <c r="AL1179" i="5" s="1"/>
  <c r="AA1174" i="5"/>
  <c r="AL1174" i="5" s="1"/>
  <c r="AA1163" i="5"/>
  <c r="AL1163" i="5" s="1"/>
  <c r="AA1159" i="5"/>
  <c r="AL1159" i="5" s="1"/>
  <c r="AA1154" i="5"/>
  <c r="AL1154" i="5" s="1"/>
  <c r="AA1141" i="5"/>
  <c r="AL1141" i="5" s="1"/>
  <c r="AA1140" i="5"/>
  <c r="AL1140" i="5" s="1"/>
  <c r="AA1137" i="5"/>
  <c r="AL1137" i="5" s="1"/>
  <c r="Y1135" i="5"/>
  <c r="Z1135" i="5" s="1"/>
  <c r="Y1131" i="5"/>
  <c r="Z1131" i="5" s="1"/>
  <c r="Y1127" i="5"/>
  <c r="Z1127" i="5" s="1"/>
  <c r="Y1123" i="5"/>
  <c r="Z1123" i="5" s="1"/>
  <c r="AA1122" i="5"/>
  <c r="AL1122" i="5" s="1"/>
  <c r="AA1121" i="5"/>
  <c r="AL1121" i="5" s="1"/>
  <c r="Y1119" i="5"/>
  <c r="Z1119" i="5" s="1"/>
  <c r="X1113" i="5"/>
  <c r="AB1113" i="5" s="1"/>
  <c r="Y1110" i="5"/>
  <c r="Z1110" i="5" s="1"/>
  <c r="AA1109" i="5"/>
  <c r="AL1109" i="5" s="1"/>
  <c r="Y1107" i="5"/>
  <c r="Z1107" i="5" s="1"/>
  <c r="AA1106" i="5"/>
  <c r="AL1106" i="5" s="1"/>
  <c r="X1101" i="5"/>
  <c r="Z1101" i="5" s="1"/>
  <c r="Y1098" i="5"/>
  <c r="Z1098" i="5" s="1"/>
  <c r="AA1097" i="5"/>
  <c r="AL1097" i="5" s="1"/>
  <c r="X1094" i="5"/>
  <c r="AB1094" i="5" s="1"/>
  <c r="X1093" i="5"/>
  <c r="Y1091" i="5"/>
  <c r="Z1091" i="5" s="1"/>
  <c r="Y1179" i="5"/>
  <c r="Z1179" i="5" s="1"/>
  <c r="AA1173" i="5"/>
  <c r="AL1173" i="5" s="1"/>
  <c r="AA1172" i="5"/>
  <c r="AL1172" i="5" s="1"/>
  <c r="AA1171" i="5"/>
  <c r="AL1171" i="5" s="1"/>
  <c r="Y1163" i="5"/>
  <c r="Z1163" i="5" s="1"/>
  <c r="AA1152" i="5"/>
  <c r="AL1152" i="5" s="1"/>
  <c r="AA1151" i="5"/>
  <c r="AL1151" i="5" s="1"/>
  <c r="AA1148" i="5"/>
  <c r="AL1148" i="5" s="1"/>
  <c r="X1141" i="5"/>
  <c r="Z1141" i="5" s="1"/>
  <c r="Y1140" i="5"/>
  <c r="Z1140" i="5" s="1"/>
  <c r="AB1139" i="5"/>
  <c r="AA1136" i="5"/>
  <c r="AL1136" i="5" s="1"/>
  <c r="AA1133" i="5"/>
  <c r="AL1133" i="5" s="1"/>
  <c r="AA1132" i="5"/>
  <c r="AL1132" i="5" s="1"/>
  <c r="AA1129" i="5"/>
  <c r="AL1129" i="5" s="1"/>
  <c r="AA1128" i="5"/>
  <c r="AL1128" i="5" s="1"/>
  <c r="AA1125" i="5"/>
  <c r="AL1125" i="5" s="1"/>
  <c r="AA1124" i="5"/>
  <c r="AL1124" i="5" s="1"/>
  <c r="AA1120" i="5"/>
  <c r="AL1120" i="5" s="1"/>
  <c r="X1109" i="5"/>
  <c r="AB1109" i="5" s="1"/>
  <c r="Y1096" i="5"/>
  <c r="Z1096" i="5" s="1"/>
  <c r="AL1157" i="5"/>
  <c r="AB1170" i="5"/>
  <c r="X1164" i="5"/>
  <c r="AB1164" i="5" s="1"/>
  <c r="Y1164" i="5"/>
  <c r="Y1180" i="5"/>
  <c r="Y1176" i="5"/>
  <c r="Y1172" i="5"/>
  <c r="Y1168" i="5"/>
  <c r="AA1167" i="5"/>
  <c r="X1160" i="5"/>
  <c r="AB1160" i="5" s="1"/>
  <c r="Y1160" i="5"/>
  <c r="X1153" i="5"/>
  <c r="AB1153" i="5" s="1"/>
  <c r="Y1153" i="5"/>
  <c r="Z1150" i="5"/>
  <c r="AL1138" i="5"/>
  <c r="AL1134" i="5"/>
  <c r="Y1145" i="5"/>
  <c r="X1145" i="5"/>
  <c r="AB1145" i="5" s="1"/>
  <c r="AA1145" i="5"/>
  <c r="Y1177" i="5"/>
  <c r="Y1173" i="5"/>
  <c r="Y1169" i="5"/>
  <c r="AA1165" i="5"/>
  <c r="AA1164" i="5"/>
  <c r="X1157" i="5"/>
  <c r="AB1157" i="5" s="1"/>
  <c r="Y1157" i="5"/>
  <c r="X1149" i="5"/>
  <c r="AB1149" i="5" s="1"/>
  <c r="Y1149" i="5"/>
  <c r="Y1167" i="5"/>
  <c r="X1165" i="5"/>
  <c r="AB1165" i="5" s="1"/>
  <c r="AA1149" i="5"/>
  <c r="X1146" i="5"/>
  <c r="AB1146" i="5" s="1"/>
  <c r="Y1146" i="5"/>
  <c r="AA1146" i="5"/>
  <c r="X1144" i="5"/>
  <c r="AB1144" i="5" s="1"/>
  <c r="Y1144" i="5"/>
  <c r="AA1144" i="5"/>
  <c r="Y1156" i="5"/>
  <c r="Y1152" i="5"/>
  <c r="AA1142" i="5"/>
  <c r="Y1138" i="5"/>
  <c r="X1138" i="5"/>
  <c r="AB1138" i="5" s="1"/>
  <c r="Y1134" i="5"/>
  <c r="X1134" i="5"/>
  <c r="AB1134" i="5" s="1"/>
  <c r="Y1148" i="5"/>
  <c r="Y1142" i="5"/>
  <c r="X1130" i="5"/>
  <c r="AB1130" i="5" s="1"/>
  <c r="X1126" i="5"/>
  <c r="AB1126" i="5" s="1"/>
  <c r="X1122" i="5"/>
  <c r="AB1122" i="5" s="1"/>
  <c r="Z1121" i="5"/>
  <c r="Z1111" i="5"/>
  <c r="Z1099" i="5"/>
  <c r="X1116" i="5"/>
  <c r="AB1116" i="5" s="1"/>
  <c r="AA1116" i="5"/>
  <c r="X1112" i="5"/>
  <c r="AB1112" i="5" s="1"/>
  <c r="AA1112" i="5"/>
  <c r="X1108" i="5"/>
  <c r="AB1108" i="5" s="1"/>
  <c r="AA1108" i="5"/>
  <c r="X1104" i="5"/>
  <c r="AB1104" i="5" s="1"/>
  <c r="AA1104" i="5"/>
  <c r="X1100" i="5"/>
  <c r="AB1100" i="5" s="1"/>
  <c r="AA1100" i="5"/>
  <c r="Y1100" i="5"/>
  <c r="AL1094" i="5"/>
  <c r="Y1092" i="5"/>
  <c r="AA1096" i="5"/>
  <c r="AA1092" i="5"/>
  <c r="AA1093" i="5"/>
  <c r="W2462" i="5"/>
  <c r="X2462" i="5" s="1"/>
  <c r="AB2462" i="5" s="1"/>
  <c r="AM2462" i="5"/>
  <c r="AN2462" i="5"/>
  <c r="AO2462" i="5"/>
  <c r="W2463" i="5"/>
  <c r="AM2463" i="5"/>
  <c r="AN2463" i="5"/>
  <c r="AO2463" i="5"/>
  <c r="W2464" i="5"/>
  <c r="Y2464" i="5" s="1"/>
  <c r="AM2464" i="5"/>
  <c r="AN2464" i="5"/>
  <c r="AO2464" i="5"/>
  <c r="W2465" i="5"/>
  <c r="AA2465" i="5" s="1"/>
  <c r="AL2465" i="5" s="1"/>
  <c r="AM2465" i="5"/>
  <c r="AN2465" i="5"/>
  <c r="AO2465" i="5"/>
  <c r="W2466" i="5"/>
  <c r="X2466" i="5" s="1"/>
  <c r="AB2466" i="5" s="1"/>
  <c r="AM2466" i="5"/>
  <c r="AN2466" i="5"/>
  <c r="AO2466" i="5"/>
  <c r="W2467" i="5"/>
  <c r="AA2467" i="5" s="1"/>
  <c r="AL2467" i="5" s="1"/>
  <c r="AM2467" i="5"/>
  <c r="AN2467" i="5"/>
  <c r="AO2467" i="5"/>
  <c r="W2468" i="5"/>
  <c r="Y2468" i="5" s="1"/>
  <c r="AM2468" i="5"/>
  <c r="AN2468" i="5"/>
  <c r="AO2468" i="5"/>
  <c r="W2469" i="5"/>
  <c r="Y2469" i="5" s="1"/>
  <c r="AM2469" i="5"/>
  <c r="AN2469" i="5"/>
  <c r="AO2469" i="5"/>
  <c r="W2470" i="5"/>
  <c r="X2470" i="5" s="1"/>
  <c r="AB2470" i="5" s="1"/>
  <c r="AM2470" i="5"/>
  <c r="AN2470" i="5"/>
  <c r="AO2470" i="5"/>
  <c r="W2471" i="5"/>
  <c r="AM2471" i="5"/>
  <c r="AN2471" i="5"/>
  <c r="AO2471" i="5"/>
  <c r="W2472" i="5"/>
  <c r="Y2472" i="5" s="1"/>
  <c r="AM2472" i="5"/>
  <c r="AN2472" i="5"/>
  <c r="AO2472" i="5"/>
  <c r="W2473" i="5"/>
  <c r="X2473" i="5" s="1"/>
  <c r="AB2473" i="5" s="1"/>
  <c r="AM2473" i="5"/>
  <c r="AN2473" i="5"/>
  <c r="AO2473" i="5"/>
  <c r="W2474" i="5"/>
  <c r="X2474" i="5" s="1"/>
  <c r="AB2474" i="5" s="1"/>
  <c r="AM2474" i="5"/>
  <c r="AN2474" i="5"/>
  <c r="AO2474" i="5"/>
  <c r="W2475" i="5"/>
  <c r="AM2475" i="5"/>
  <c r="AN2475" i="5"/>
  <c r="AO2475" i="5"/>
  <c r="W2476" i="5"/>
  <c r="Y2476" i="5" s="1"/>
  <c r="AM2476" i="5"/>
  <c r="AN2476" i="5"/>
  <c r="AO2476" i="5"/>
  <c r="W2477" i="5"/>
  <c r="X2477" i="5" s="1"/>
  <c r="AB2477" i="5" s="1"/>
  <c r="AM2477" i="5"/>
  <c r="AN2477" i="5"/>
  <c r="AO2477" i="5"/>
  <c r="W2478" i="5"/>
  <c r="X2478" i="5" s="1"/>
  <c r="AB2478" i="5" s="1"/>
  <c r="AM2478" i="5"/>
  <c r="AN2478" i="5"/>
  <c r="AO2478" i="5"/>
  <c r="W2479" i="5"/>
  <c r="AA2479" i="5" s="1"/>
  <c r="AL2479" i="5" s="1"/>
  <c r="AM2479" i="5"/>
  <c r="AN2479" i="5"/>
  <c r="AO2479" i="5"/>
  <c r="W2480" i="5"/>
  <c r="Y2480" i="5" s="1"/>
  <c r="AM2480" i="5"/>
  <c r="AN2480" i="5"/>
  <c r="AO2480" i="5"/>
  <c r="W2481" i="5"/>
  <c r="X2481" i="5" s="1"/>
  <c r="AB2481" i="5" s="1"/>
  <c r="AM2481" i="5"/>
  <c r="AN2481" i="5"/>
  <c r="AO2481" i="5"/>
  <c r="W2482" i="5"/>
  <c r="X2482" i="5" s="1"/>
  <c r="AB2482" i="5" s="1"/>
  <c r="AM2482" i="5"/>
  <c r="AN2482" i="5"/>
  <c r="AO2482" i="5"/>
  <c r="W2483" i="5"/>
  <c r="AA2483" i="5" s="1"/>
  <c r="AM2483" i="5"/>
  <c r="AN2483" i="5"/>
  <c r="AO2483" i="5"/>
  <c r="W2484" i="5"/>
  <c r="Y2484" i="5" s="1"/>
  <c r="AM2484" i="5"/>
  <c r="AN2484" i="5"/>
  <c r="AO2484" i="5"/>
  <c r="W2485" i="5"/>
  <c r="Y2485" i="5" s="1"/>
  <c r="AM2485" i="5"/>
  <c r="AN2485" i="5"/>
  <c r="AO2485" i="5"/>
  <c r="W2486" i="5"/>
  <c r="X2486" i="5" s="1"/>
  <c r="AB2486" i="5" s="1"/>
  <c r="AM2486" i="5"/>
  <c r="AN2486" i="5"/>
  <c r="AO2486" i="5"/>
  <c r="W2487" i="5"/>
  <c r="AM2487" i="5"/>
  <c r="AN2487" i="5"/>
  <c r="AO2487" i="5"/>
  <c r="W2488" i="5"/>
  <c r="Y2488" i="5" s="1"/>
  <c r="AM2488" i="5"/>
  <c r="AN2488" i="5"/>
  <c r="AO2488" i="5"/>
  <c r="W2489" i="5"/>
  <c r="X2489" i="5" s="1"/>
  <c r="AB2489" i="5" s="1"/>
  <c r="AM2489" i="5"/>
  <c r="AN2489" i="5"/>
  <c r="AO2489" i="5"/>
  <c r="W2490" i="5"/>
  <c r="X2490" i="5" s="1"/>
  <c r="AB2490" i="5" s="1"/>
  <c r="AM2490" i="5"/>
  <c r="AN2490" i="5"/>
  <c r="AO2490" i="5"/>
  <c r="W2491" i="5"/>
  <c r="Y2491" i="5" s="1"/>
  <c r="AM2491" i="5"/>
  <c r="AN2491" i="5"/>
  <c r="AO2491" i="5"/>
  <c r="W2492" i="5"/>
  <c r="AA2492" i="5" s="1"/>
  <c r="AL2492" i="5" s="1"/>
  <c r="AM2492" i="5"/>
  <c r="AN2492" i="5"/>
  <c r="AO2492" i="5"/>
  <c r="W2493" i="5"/>
  <c r="Y2493" i="5" s="1"/>
  <c r="AM2493" i="5"/>
  <c r="AN2493" i="5"/>
  <c r="AO2493" i="5"/>
  <c r="W2494" i="5"/>
  <c r="AM2494" i="5"/>
  <c r="AN2494" i="5"/>
  <c r="AO2494" i="5"/>
  <c r="W2495" i="5"/>
  <c r="Y2495" i="5" s="1"/>
  <c r="AM2495" i="5"/>
  <c r="AN2495" i="5"/>
  <c r="AO2495" i="5"/>
  <c r="W2496" i="5"/>
  <c r="Y2496" i="5" s="1"/>
  <c r="AM2496" i="5"/>
  <c r="AN2496" i="5"/>
  <c r="AO2496" i="5"/>
  <c r="W2497" i="5"/>
  <c r="AA2497" i="5" s="1"/>
  <c r="AL2497" i="5" s="1"/>
  <c r="AM2497" i="5"/>
  <c r="AN2497" i="5"/>
  <c r="AO2497" i="5"/>
  <c r="W2498" i="5"/>
  <c r="AA2498" i="5" s="1"/>
  <c r="AL2498" i="5" s="1"/>
  <c r="AM2498" i="5"/>
  <c r="AN2498" i="5"/>
  <c r="AO2498" i="5"/>
  <c r="W2499" i="5"/>
  <c r="Y2499" i="5" s="1"/>
  <c r="AM2499" i="5"/>
  <c r="AN2499" i="5"/>
  <c r="AO2499" i="5"/>
  <c r="W2500" i="5"/>
  <c r="X2500" i="5" s="1"/>
  <c r="AB2500" i="5" s="1"/>
  <c r="AM2500" i="5"/>
  <c r="AN2500" i="5"/>
  <c r="AO2500" i="5"/>
  <c r="W2501" i="5"/>
  <c r="Y2501" i="5" s="1"/>
  <c r="AM2501" i="5"/>
  <c r="AN2501" i="5"/>
  <c r="AO2501" i="5"/>
  <c r="W2502" i="5"/>
  <c r="X2502" i="5" s="1"/>
  <c r="AB2502" i="5" s="1"/>
  <c r="AM2502" i="5"/>
  <c r="AN2502" i="5"/>
  <c r="AO2502" i="5"/>
  <c r="W2503" i="5"/>
  <c r="X2503" i="5" s="1"/>
  <c r="AB2503" i="5" s="1"/>
  <c r="AM2503" i="5"/>
  <c r="AN2503" i="5"/>
  <c r="AO2503" i="5"/>
  <c r="W2504" i="5"/>
  <c r="X2504" i="5" s="1"/>
  <c r="AB2504" i="5" s="1"/>
  <c r="AM2504" i="5"/>
  <c r="AN2504" i="5"/>
  <c r="AO2504" i="5"/>
  <c r="W2505" i="5"/>
  <c r="X2505" i="5" s="1"/>
  <c r="AB2505" i="5" s="1"/>
  <c r="AM2505" i="5"/>
  <c r="AN2505" i="5"/>
  <c r="AO2505" i="5"/>
  <c r="W2506" i="5"/>
  <c r="Y2506" i="5" s="1"/>
  <c r="AM2506" i="5"/>
  <c r="AN2506" i="5"/>
  <c r="AO2506" i="5"/>
  <c r="W2507" i="5"/>
  <c r="X2507" i="5" s="1"/>
  <c r="AB2507" i="5" s="1"/>
  <c r="AM2507" i="5"/>
  <c r="AN2507" i="5"/>
  <c r="AO2507" i="5"/>
  <c r="W2508" i="5"/>
  <c r="X2508" i="5" s="1"/>
  <c r="AB2508" i="5" s="1"/>
  <c r="AM2508" i="5"/>
  <c r="AN2508" i="5"/>
  <c r="AO2508" i="5"/>
  <c r="W2509" i="5"/>
  <c r="X2509" i="5" s="1"/>
  <c r="AB2509" i="5" s="1"/>
  <c r="AM2509" i="5"/>
  <c r="AN2509" i="5"/>
  <c r="AO2509" i="5"/>
  <c r="W2510" i="5"/>
  <c r="Y2510" i="5" s="1"/>
  <c r="AM2510" i="5"/>
  <c r="AN2510" i="5"/>
  <c r="AO2510" i="5"/>
  <c r="W2511" i="5"/>
  <c r="X2511" i="5" s="1"/>
  <c r="AB2511" i="5" s="1"/>
  <c r="AM2511" i="5"/>
  <c r="AN2511" i="5"/>
  <c r="AO2511" i="5"/>
  <c r="W2512" i="5"/>
  <c r="X2512" i="5" s="1"/>
  <c r="AB2512" i="5" s="1"/>
  <c r="AM2512" i="5"/>
  <c r="AN2512" i="5"/>
  <c r="AO2512" i="5"/>
  <c r="W2513" i="5"/>
  <c r="X2513" i="5" s="1"/>
  <c r="AB2513" i="5" s="1"/>
  <c r="AM2513" i="5"/>
  <c r="AN2513" i="5"/>
  <c r="AO2513" i="5"/>
  <c r="W2515" i="5"/>
  <c r="Y2515" i="5" s="1"/>
  <c r="AM2515" i="5"/>
  <c r="AN2515" i="5"/>
  <c r="AO2515" i="5"/>
  <c r="W2514" i="5"/>
  <c r="X2514" i="5" s="1"/>
  <c r="AB2514" i="5" s="1"/>
  <c r="AM2514" i="5"/>
  <c r="AN2514" i="5"/>
  <c r="AO2514" i="5"/>
  <c r="W2516" i="5"/>
  <c r="X2516" i="5" s="1"/>
  <c r="AB2516" i="5" s="1"/>
  <c r="AM2516" i="5"/>
  <c r="AN2516" i="5"/>
  <c r="AO2516" i="5"/>
  <c r="W2517" i="5"/>
  <c r="X2517" i="5" s="1"/>
  <c r="AB2517" i="5" s="1"/>
  <c r="AM2517" i="5"/>
  <c r="AN2517" i="5"/>
  <c r="AO2517" i="5"/>
  <c r="W2518" i="5"/>
  <c r="Y2518" i="5" s="1"/>
  <c r="AM2518" i="5"/>
  <c r="AN2518" i="5"/>
  <c r="AO2518" i="5"/>
  <c r="W2519" i="5"/>
  <c r="X2519" i="5" s="1"/>
  <c r="AB2519" i="5" s="1"/>
  <c r="AM2519" i="5"/>
  <c r="AN2519" i="5"/>
  <c r="AO2519" i="5"/>
  <c r="W2520" i="5"/>
  <c r="X2520" i="5" s="1"/>
  <c r="AB2520" i="5" s="1"/>
  <c r="AM2520" i="5"/>
  <c r="AN2520" i="5"/>
  <c r="AO2520" i="5"/>
  <c r="W2521" i="5"/>
  <c r="X2521" i="5" s="1"/>
  <c r="AB2521" i="5" s="1"/>
  <c r="AM2521" i="5"/>
  <c r="AN2521" i="5"/>
  <c r="AO2521" i="5"/>
  <c r="W2522" i="5"/>
  <c r="AA2522" i="5" s="1"/>
  <c r="AL2522" i="5" s="1"/>
  <c r="AM2522" i="5"/>
  <c r="AN2522" i="5"/>
  <c r="AO2522" i="5"/>
  <c r="W2523" i="5"/>
  <c r="AA2523" i="5" s="1"/>
  <c r="AL2523" i="5" s="1"/>
  <c r="AM2523" i="5"/>
  <c r="AN2523" i="5"/>
  <c r="AO2523" i="5"/>
  <c r="W2524" i="5"/>
  <c r="AM2524" i="5"/>
  <c r="AN2524" i="5"/>
  <c r="AO2524" i="5"/>
  <c r="W2525" i="5"/>
  <c r="X2525" i="5" s="1"/>
  <c r="AB2525" i="5" s="1"/>
  <c r="AM2525" i="5"/>
  <c r="AN2525" i="5"/>
  <c r="AO2525" i="5"/>
  <c r="W2526" i="5"/>
  <c r="AA2526" i="5" s="1"/>
  <c r="AL2526" i="5" s="1"/>
  <c r="AM2526" i="5"/>
  <c r="AN2526" i="5"/>
  <c r="AO2526" i="5"/>
  <c r="W2527" i="5"/>
  <c r="Y2527" i="5" s="1"/>
  <c r="AM2527" i="5"/>
  <c r="AN2527" i="5"/>
  <c r="AO2527" i="5"/>
  <c r="W2528" i="5"/>
  <c r="AA2528" i="5" s="1"/>
  <c r="AL2528" i="5" s="1"/>
  <c r="AM2528" i="5"/>
  <c r="AN2528" i="5"/>
  <c r="AO2528" i="5"/>
  <c r="W2529" i="5"/>
  <c r="AM2529" i="5"/>
  <c r="AN2529" i="5"/>
  <c r="AO2529" i="5"/>
  <c r="W2530" i="5"/>
  <c r="Y2530" i="5" s="1"/>
  <c r="AM2530" i="5"/>
  <c r="AN2530" i="5"/>
  <c r="AO2530" i="5"/>
  <c r="W2531" i="5"/>
  <c r="Y2531" i="5" s="1"/>
  <c r="AM2531" i="5"/>
  <c r="AN2531" i="5"/>
  <c r="AO2531" i="5"/>
  <c r="W2532" i="5"/>
  <c r="Y2532" i="5" s="1"/>
  <c r="AM2532" i="5"/>
  <c r="AN2532" i="5"/>
  <c r="AO2532" i="5"/>
  <c r="W2533" i="5"/>
  <c r="AA2533" i="5" s="1"/>
  <c r="AL2533" i="5" s="1"/>
  <c r="AM2533" i="5"/>
  <c r="AN2533" i="5"/>
  <c r="AO2533" i="5"/>
  <c r="W2534" i="5"/>
  <c r="AM2534" i="5"/>
  <c r="AN2534" i="5"/>
  <c r="AO2534" i="5"/>
  <c r="W2535" i="5"/>
  <c r="Y2535" i="5" s="1"/>
  <c r="AM2535" i="5"/>
  <c r="AN2535" i="5"/>
  <c r="AO2535" i="5"/>
  <c r="W2536" i="5"/>
  <c r="Y2536" i="5" s="1"/>
  <c r="AM2536" i="5"/>
  <c r="AN2536" i="5"/>
  <c r="AO2536" i="5"/>
  <c r="W2537" i="5"/>
  <c r="AM2537" i="5"/>
  <c r="AN2537" i="5"/>
  <c r="AO2537" i="5"/>
  <c r="W2538" i="5"/>
  <c r="Y2538" i="5" s="1"/>
  <c r="AM2538" i="5"/>
  <c r="AN2538" i="5"/>
  <c r="AO2538" i="5"/>
  <c r="W1452" i="5"/>
  <c r="X1452" i="5" s="1"/>
  <c r="AB1452" i="5" s="1"/>
  <c r="AM1452" i="5"/>
  <c r="AN1452" i="5"/>
  <c r="AO1452" i="5"/>
  <c r="W1453" i="5"/>
  <c r="Y1453" i="5" s="1"/>
  <c r="AM1453" i="5"/>
  <c r="AN1453" i="5"/>
  <c r="AO1453" i="5"/>
  <c r="W1454" i="5"/>
  <c r="X1454" i="5" s="1"/>
  <c r="AB1454" i="5" s="1"/>
  <c r="AM1454" i="5"/>
  <c r="AN1454" i="5"/>
  <c r="AO1454" i="5"/>
  <c r="W1455" i="5"/>
  <c r="Y1455" i="5" s="1"/>
  <c r="AM1455" i="5"/>
  <c r="AN1455" i="5"/>
  <c r="AO1455" i="5"/>
  <c r="W1456" i="5"/>
  <c r="AM1456" i="5"/>
  <c r="AN1456" i="5"/>
  <c r="AO1456" i="5"/>
  <c r="W1457" i="5"/>
  <c r="Y1457" i="5" s="1"/>
  <c r="AM1457" i="5"/>
  <c r="AN1457" i="5"/>
  <c r="AO1457" i="5"/>
  <c r="W1458" i="5"/>
  <c r="Y1458" i="5" s="1"/>
  <c r="AM1458" i="5"/>
  <c r="AN1458" i="5"/>
  <c r="AO1458" i="5"/>
  <c r="W1459" i="5"/>
  <c r="AA1459" i="5" s="1"/>
  <c r="AL1459" i="5" s="1"/>
  <c r="AM1459" i="5"/>
  <c r="AN1459" i="5"/>
  <c r="AO1459" i="5"/>
  <c r="W1460" i="5"/>
  <c r="Y1460" i="5" s="1"/>
  <c r="AM1460" i="5"/>
  <c r="AN1460" i="5"/>
  <c r="AO1460" i="5"/>
  <c r="W1461" i="5"/>
  <c r="X1461" i="5" s="1"/>
  <c r="AB1461" i="5" s="1"/>
  <c r="AM1461" i="5"/>
  <c r="AN1461" i="5"/>
  <c r="AO1461" i="5"/>
  <c r="W1462" i="5"/>
  <c r="X1462" i="5" s="1"/>
  <c r="AB1462" i="5" s="1"/>
  <c r="AM1462" i="5"/>
  <c r="AN1462" i="5"/>
  <c r="AO1462" i="5"/>
  <c r="W1463" i="5"/>
  <c r="AM1463" i="5"/>
  <c r="AN1463" i="5"/>
  <c r="AO1463" i="5"/>
  <c r="W1464" i="5"/>
  <c r="AM1464" i="5"/>
  <c r="AN1464" i="5"/>
  <c r="AO1464" i="5"/>
  <c r="W1465" i="5"/>
  <c r="Y1465" i="5" s="1"/>
  <c r="AM1465" i="5"/>
  <c r="AN1465" i="5"/>
  <c r="AO1465" i="5"/>
  <c r="W1466" i="5"/>
  <c r="Y1466" i="5" s="1"/>
  <c r="AM1466" i="5"/>
  <c r="AN1466" i="5"/>
  <c r="AO1466" i="5"/>
  <c r="W1467" i="5"/>
  <c r="AA1467" i="5" s="1"/>
  <c r="AL1467" i="5" s="1"/>
  <c r="AM1467" i="5"/>
  <c r="AN1467" i="5"/>
  <c r="AO1467" i="5"/>
  <c r="W1468" i="5"/>
  <c r="AM1468" i="5"/>
  <c r="AN1468" i="5"/>
  <c r="AO1468" i="5"/>
  <c r="W1469" i="5"/>
  <c r="Y1469" i="5" s="1"/>
  <c r="AM1469" i="5"/>
  <c r="AN1469" i="5"/>
  <c r="AO1469" i="5"/>
  <c r="W1470" i="5"/>
  <c r="X1470" i="5" s="1"/>
  <c r="AB1470" i="5" s="1"/>
  <c r="AM1470" i="5"/>
  <c r="AN1470" i="5"/>
  <c r="AO1470" i="5"/>
  <c r="W1471" i="5"/>
  <c r="AM1471" i="5"/>
  <c r="AN1471" i="5"/>
  <c r="AO1471" i="5"/>
  <c r="W1472" i="5"/>
  <c r="AM1472" i="5"/>
  <c r="AN1472" i="5"/>
  <c r="AO1472" i="5"/>
  <c r="W1473" i="5"/>
  <c r="X1473" i="5" s="1"/>
  <c r="AB1473" i="5" s="1"/>
  <c r="AM1473" i="5"/>
  <c r="AN1473" i="5"/>
  <c r="AO1473" i="5"/>
  <c r="W1474" i="5"/>
  <c r="Y1474" i="5" s="1"/>
  <c r="AM1474" i="5"/>
  <c r="AN1474" i="5"/>
  <c r="AO1474" i="5"/>
  <c r="W1475" i="5"/>
  <c r="AA1475" i="5" s="1"/>
  <c r="AL1475" i="5" s="1"/>
  <c r="AM1475" i="5"/>
  <c r="AN1475" i="5"/>
  <c r="AO1475" i="5"/>
  <c r="W1476" i="5"/>
  <c r="AM1476" i="5"/>
  <c r="AN1476" i="5"/>
  <c r="AO1476" i="5"/>
  <c r="W1477" i="5"/>
  <c r="X1477" i="5" s="1"/>
  <c r="AB1477" i="5" s="1"/>
  <c r="AM1477" i="5"/>
  <c r="AN1477" i="5"/>
  <c r="AO1477" i="5"/>
  <c r="W1478" i="5"/>
  <c r="Y1478" i="5" s="1"/>
  <c r="AM1478" i="5"/>
  <c r="AN1478" i="5"/>
  <c r="AO1478" i="5"/>
  <c r="Z1166" i="5" l="1"/>
  <c r="Z1106" i="5"/>
  <c r="AB1141" i="5"/>
  <c r="Z1113" i="5"/>
  <c r="Z1120" i="5"/>
  <c r="Z1178" i="5"/>
  <c r="Z1125" i="5"/>
  <c r="Z1161" i="5"/>
  <c r="Y2500" i="5"/>
  <c r="Z2500" i="5" s="1"/>
  <c r="Z1109" i="5"/>
  <c r="AA2536" i="5"/>
  <c r="AL2536" i="5" s="1"/>
  <c r="AA2505" i="5"/>
  <c r="AL2505" i="5" s="1"/>
  <c r="Y2490" i="5"/>
  <c r="Z2490" i="5" s="1"/>
  <c r="Y2528" i="5"/>
  <c r="X1457" i="5"/>
  <c r="AB1457" i="5" s="1"/>
  <c r="X2468" i="5"/>
  <c r="AB2468" i="5" s="1"/>
  <c r="AL1117" i="5"/>
  <c r="AB1101" i="5"/>
  <c r="Z1129" i="5"/>
  <c r="Z1174" i="5"/>
  <c r="AA1457" i="5"/>
  <c r="AL1457" i="5" s="1"/>
  <c r="Z1097" i="5"/>
  <c r="AA2512" i="5"/>
  <c r="AL2512" i="5" s="1"/>
  <c r="X2472" i="5"/>
  <c r="AB2472" i="5" s="1"/>
  <c r="Z1117" i="5"/>
  <c r="Z1162" i="5"/>
  <c r="X1453" i="5"/>
  <c r="AB1453" i="5" s="1"/>
  <c r="Y2523" i="5"/>
  <c r="Y2511" i="5"/>
  <c r="Z2511" i="5" s="1"/>
  <c r="AA2504" i="5"/>
  <c r="AL2504" i="5" s="1"/>
  <c r="Y2486" i="5"/>
  <c r="Z2486" i="5" s="1"/>
  <c r="X2528" i="5"/>
  <c r="AB2528" i="5" s="1"/>
  <c r="AA1458" i="5"/>
  <c r="AL1458" i="5" s="1"/>
  <c r="Y2514" i="5"/>
  <c r="Z2514" i="5" s="1"/>
  <c r="X1465" i="5"/>
  <c r="AB1465" i="5" s="1"/>
  <c r="Y2520" i="5"/>
  <c r="Z2520" i="5" s="1"/>
  <c r="X2488" i="5"/>
  <c r="AB2488" i="5" s="1"/>
  <c r="AA2464" i="5"/>
  <c r="AL2464" i="5" s="1"/>
  <c r="AL1118" i="5"/>
  <c r="X1469" i="5"/>
  <c r="AB1469" i="5" s="1"/>
  <c r="X1458" i="5"/>
  <c r="AB1458" i="5" s="1"/>
  <c r="AA2516" i="5"/>
  <c r="AL2516" i="5" s="1"/>
  <c r="AA2508" i="5"/>
  <c r="AL2508" i="5" s="1"/>
  <c r="X2496" i="5"/>
  <c r="AB2496" i="5" s="1"/>
  <c r="Y2482" i="5"/>
  <c r="Z2482" i="5" s="1"/>
  <c r="X2464" i="5"/>
  <c r="AB2464" i="5" s="1"/>
  <c r="Y1477" i="5"/>
  <c r="Z1477" i="5" s="1"/>
  <c r="Y1470" i="5"/>
  <c r="Z1470" i="5" s="1"/>
  <c r="Y2519" i="5"/>
  <c r="Z2519" i="5" s="1"/>
  <c r="AA1460" i="5"/>
  <c r="X1455" i="5"/>
  <c r="AB1455" i="5" s="1"/>
  <c r="Y1452" i="5"/>
  <c r="Z1452" i="5" s="1"/>
  <c r="Z1137" i="5"/>
  <c r="Z1105" i="5"/>
  <c r="X2530" i="5"/>
  <c r="AB2530" i="5" s="1"/>
  <c r="AA2518" i="5"/>
  <c r="AL2518" i="5" s="1"/>
  <c r="AA2515" i="5"/>
  <c r="AL2515" i="5" s="1"/>
  <c r="AA2510" i="5"/>
  <c r="AL2510" i="5" s="1"/>
  <c r="Y2503" i="5"/>
  <c r="Z2503" i="5" s="1"/>
  <c r="X2493" i="5"/>
  <c r="AB2493" i="5" s="1"/>
  <c r="X2492" i="5"/>
  <c r="AB2492" i="5" s="1"/>
  <c r="X2485" i="5"/>
  <c r="AB2485" i="5" s="1"/>
  <c r="X2480" i="5"/>
  <c r="AB2480" i="5" s="1"/>
  <c r="Y2474" i="5"/>
  <c r="Z2474" i="5" s="1"/>
  <c r="Y2470" i="5"/>
  <c r="Z2470" i="5" s="1"/>
  <c r="AA2466" i="5"/>
  <c r="AL2466" i="5" s="1"/>
  <c r="X2465" i="5"/>
  <c r="AB2465" i="5" s="1"/>
  <c r="Y2462" i="5"/>
  <c r="Z2462" i="5" s="1"/>
  <c r="AB1093" i="5"/>
  <c r="Z1093" i="5"/>
  <c r="Z1094" i="5"/>
  <c r="AA1473" i="5"/>
  <c r="AL1473" i="5" s="1"/>
  <c r="AA1461" i="5"/>
  <c r="AL1461" i="5" s="1"/>
  <c r="Y1473" i="5"/>
  <c r="Z1473" i="5" s="1"/>
  <c r="Y1461" i="5"/>
  <c r="Z1461" i="5" s="1"/>
  <c r="X2536" i="5"/>
  <c r="AB2536" i="5" s="1"/>
  <c r="AA2501" i="5"/>
  <c r="AL2501" i="5" s="1"/>
  <c r="Y2497" i="5"/>
  <c r="AA2478" i="5"/>
  <c r="AL2478" i="5" s="1"/>
  <c r="AA2470" i="5"/>
  <c r="AL2470" i="5" s="1"/>
  <c r="AA2462" i="5"/>
  <c r="AL2462" i="5" s="1"/>
  <c r="X1478" i="5"/>
  <c r="AB1478" i="5" s="1"/>
  <c r="AA1470" i="5"/>
  <c r="AL1470" i="5" s="1"/>
  <c r="AA1469" i="5"/>
  <c r="AL1469" i="5" s="1"/>
  <c r="AA1465" i="5"/>
  <c r="AL1465" i="5" s="1"/>
  <c r="AA1455" i="5"/>
  <c r="Y1454" i="5"/>
  <c r="Z1454" i="5" s="1"/>
  <c r="AA1453" i="5"/>
  <c r="AL1453" i="5" s="1"/>
  <c r="AA1452" i="5"/>
  <c r="AL1452" i="5" s="1"/>
  <c r="AA2538" i="5"/>
  <c r="AA2525" i="5"/>
  <c r="AL2525" i="5" s="1"/>
  <c r="AA2521" i="5"/>
  <c r="AL2521" i="5" s="1"/>
  <c r="AA2517" i="5"/>
  <c r="AL2517" i="5" s="1"/>
  <c r="AA2513" i="5"/>
  <c r="AL2513" i="5" s="1"/>
  <c r="AA2509" i="5"/>
  <c r="AL2509" i="5" s="1"/>
  <c r="AA2506" i="5"/>
  <c r="AL2506" i="5" s="1"/>
  <c r="X2501" i="5"/>
  <c r="AB2501" i="5" s="1"/>
  <c r="X2497" i="5"/>
  <c r="AB2497" i="5" s="1"/>
  <c r="AA2493" i="5"/>
  <c r="AL2493" i="5" s="1"/>
  <c r="Y2492" i="5"/>
  <c r="AA2486" i="5"/>
  <c r="AL2486" i="5" s="1"/>
  <c r="X2484" i="5"/>
  <c r="AB2484" i="5" s="1"/>
  <c r="AA2480" i="5"/>
  <c r="AL2480" i="5" s="1"/>
  <c r="Y2478" i="5"/>
  <c r="X2469" i="5"/>
  <c r="AB2469" i="5" s="1"/>
  <c r="Y2465" i="5"/>
  <c r="Z1154" i="5"/>
  <c r="Z1133" i="5"/>
  <c r="Z1143" i="5"/>
  <c r="Z1134" i="5"/>
  <c r="AL1142" i="5"/>
  <c r="AL1149" i="5"/>
  <c r="Z1167" i="5"/>
  <c r="Z1145" i="5"/>
  <c r="AL1096" i="5"/>
  <c r="AL1100" i="5"/>
  <c r="AL1108" i="5"/>
  <c r="Z1130" i="5"/>
  <c r="Z1152" i="5"/>
  <c r="AL1165" i="5"/>
  <c r="AL1145" i="5"/>
  <c r="AL1167" i="5"/>
  <c r="Z1172" i="5"/>
  <c r="Z1176" i="5"/>
  <c r="AL1116" i="5"/>
  <c r="Z1148" i="5"/>
  <c r="AL1093" i="5"/>
  <c r="AL1092" i="5"/>
  <c r="Z1092" i="5"/>
  <c r="AL1104" i="5"/>
  <c r="Z1116" i="5"/>
  <c r="Z1104" i="5"/>
  <c r="Z1122" i="5"/>
  <c r="Z1156" i="5"/>
  <c r="AL1146" i="5"/>
  <c r="Z1165" i="5"/>
  <c r="Z1169" i="5"/>
  <c r="Z1126" i="5"/>
  <c r="Z1160" i="5"/>
  <c r="Z1168" i="5"/>
  <c r="Z1164" i="5"/>
  <c r="AL1144" i="5"/>
  <c r="Z1146" i="5"/>
  <c r="Z1157" i="5"/>
  <c r="Z1173" i="5"/>
  <c r="Z1100" i="5"/>
  <c r="AL1112" i="5"/>
  <c r="Z1108" i="5"/>
  <c r="Z1142" i="5"/>
  <c r="Z1112" i="5"/>
  <c r="Z1138" i="5"/>
  <c r="Z1144" i="5"/>
  <c r="Z1149" i="5"/>
  <c r="AL1164" i="5"/>
  <c r="Z1177" i="5"/>
  <c r="Z1153" i="5"/>
  <c r="Z1180" i="5"/>
  <c r="Y1476" i="5"/>
  <c r="AA1476" i="5"/>
  <c r="AL1476" i="5" s="1"/>
  <c r="Y1468" i="5"/>
  <c r="AA1468" i="5"/>
  <c r="AL1468" i="5" s="1"/>
  <c r="Y1462" i="5"/>
  <c r="Z1462" i="5" s="1"/>
  <c r="AL1460" i="5"/>
  <c r="Y1456" i="5"/>
  <c r="X1456" i="5"/>
  <c r="AB1456" i="5" s="1"/>
  <c r="Y2534" i="5"/>
  <c r="AA2534" i="5"/>
  <c r="AL2534" i="5" s="1"/>
  <c r="X2524" i="5"/>
  <c r="AB2524" i="5" s="1"/>
  <c r="Y2524" i="5"/>
  <c r="AA2524" i="5"/>
  <c r="AL2524" i="5" s="1"/>
  <c r="X2535" i="5"/>
  <c r="AB2535" i="5" s="1"/>
  <c r="AA2535" i="5"/>
  <c r="AL2535" i="5" s="1"/>
  <c r="Z1469" i="5"/>
  <c r="Y1464" i="5"/>
  <c r="X1464" i="5"/>
  <c r="AB1464" i="5" s="1"/>
  <c r="X1474" i="5"/>
  <c r="AB1474" i="5" s="1"/>
  <c r="AA1474" i="5"/>
  <c r="AL1474" i="5" s="1"/>
  <c r="Y1472" i="5"/>
  <c r="X1472" i="5"/>
  <c r="AB1472" i="5" s="1"/>
  <c r="AA1466" i="5"/>
  <c r="AL1466" i="5" s="1"/>
  <c r="X1466" i="5"/>
  <c r="AB1466" i="5" s="1"/>
  <c r="AA1462" i="5"/>
  <c r="AL1462" i="5" s="1"/>
  <c r="AA1456" i="5"/>
  <c r="AL1456" i="5" s="1"/>
  <c r="AA2532" i="5"/>
  <c r="AL2532" i="5" s="1"/>
  <c r="X2532" i="5"/>
  <c r="AB2532" i="5" s="1"/>
  <c r="X2531" i="5"/>
  <c r="AB2531" i="5" s="1"/>
  <c r="AA2531" i="5"/>
  <c r="AL2531" i="5" s="1"/>
  <c r="AA2527" i="5"/>
  <c r="AL2527" i="5" s="1"/>
  <c r="X2527" i="5"/>
  <c r="AB2527" i="5" s="1"/>
  <c r="AA2502" i="5"/>
  <c r="AL2502" i="5" s="1"/>
  <c r="AA1477" i="5"/>
  <c r="AL1477" i="5" s="1"/>
  <c r="Z1457" i="5"/>
  <c r="X2523" i="5"/>
  <c r="AB2523" i="5" s="1"/>
  <c r="AA2520" i="5"/>
  <c r="AL2520" i="5" s="1"/>
  <c r="AA2519" i="5"/>
  <c r="AL2519" i="5" s="1"/>
  <c r="AA2514" i="5"/>
  <c r="AL2514" i="5" s="1"/>
  <c r="AA2511" i="5"/>
  <c r="AL2511" i="5" s="1"/>
  <c r="AA2507" i="5"/>
  <c r="AL2507" i="5" s="1"/>
  <c r="AA2503" i="5"/>
  <c r="AL2503" i="5" s="1"/>
  <c r="Y2502" i="5"/>
  <c r="AA2489" i="5"/>
  <c r="AL2489" i="5" s="1"/>
  <c r="AA2481" i="5"/>
  <c r="AL2481" i="5" s="1"/>
  <c r="AA2477" i="5"/>
  <c r="AL2477" i="5" s="1"/>
  <c r="AA2473" i="5"/>
  <c r="AL2473" i="5" s="1"/>
  <c r="AA2496" i="5"/>
  <c r="AL2496" i="5" s="1"/>
  <c r="AA2491" i="5"/>
  <c r="Y2489" i="5"/>
  <c r="Z2489" i="5" s="1"/>
  <c r="AA2485" i="5"/>
  <c r="AL2485" i="5" s="1"/>
  <c r="Y2481" i="5"/>
  <c r="Z2481" i="5" s="1"/>
  <c r="Y2477" i="5"/>
  <c r="Z2477" i="5" s="1"/>
  <c r="Y2473" i="5"/>
  <c r="Z2473" i="5" s="1"/>
  <c r="AA2469" i="5"/>
  <c r="AL2469" i="5" s="1"/>
  <c r="Y2466" i="5"/>
  <c r="Z2466" i="5" s="1"/>
  <c r="Y2507" i="5"/>
  <c r="Y2516" i="5"/>
  <c r="Y2512" i="5"/>
  <c r="Y2508" i="5"/>
  <c r="Y2504" i="5"/>
  <c r="Z2504" i="5" s="1"/>
  <c r="AA2500" i="5"/>
  <c r="AL2500" i="5" s="1"/>
  <c r="AA2499" i="5"/>
  <c r="AL2499" i="5" s="1"/>
  <c r="X2491" i="5"/>
  <c r="AB2491" i="5" s="1"/>
  <c r="AA2490" i="5"/>
  <c r="AL2490" i="5" s="1"/>
  <c r="AA2484" i="5"/>
  <c r="AL2484" i="5" s="1"/>
  <c r="AA2482" i="5"/>
  <c r="AL2482" i="5" s="1"/>
  <c r="AA2474" i="5"/>
  <c r="AL2474" i="5" s="1"/>
  <c r="AA2468" i="5"/>
  <c r="AL2468" i="5" s="1"/>
  <c r="X1463" i="5"/>
  <c r="AB1463" i="5" s="1"/>
  <c r="Y1463" i="5"/>
  <c r="X1476" i="5"/>
  <c r="X1468" i="5"/>
  <c r="AB1468" i="5" s="1"/>
  <c r="X1460" i="5"/>
  <c r="AB1460" i="5" s="1"/>
  <c r="AA1478" i="5"/>
  <c r="X1471" i="5"/>
  <c r="AB1471" i="5" s="1"/>
  <c r="Y1471" i="5"/>
  <c r="X1475" i="5"/>
  <c r="AB1475" i="5" s="1"/>
  <c r="Y1475" i="5"/>
  <c r="AA1472" i="5"/>
  <c r="AA1471" i="5"/>
  <c r="X1467" i="5"/>
  <c r="AB1467" i="5" s="1"/>
  <c r="Y1467" i="5"/>
  <c r="AA1464" i="5"/>
  <c r="AA1463" i="5"/>
  <c r="X1459" i="5"/>
  <c r="AB1459" i="5" s="1"/>
  <c r="Y1459" i="5"/>
  <c r="X2537" i="5"/>
  <c r="AB2537" i="5" s="1"/>
  <c r="Y2537" i="5"/>
  <c r="X2529" i="5"/>
  <c r="AB2529" i="5" s="1"/>
  <c r="Y2529" i="5"/>
  <c r="X2538" i="5"/>
  <c r="X2534" i="5"/>
  <c r="AB2534" i="5" s="1"/>
  <c r="Y2526" i="5"/>
  <c r="X2526" i="5"/>
  <c r="AB2526" i="5" s="1"/>
  <c r="Y2522" i="5"/>
  <c r="X2522" i="5"/>
  <c r="AB2522" i="5" s="1"/>
  <c r="AA1454" i="5"/>
  <c r="AA2537" i="5"/>
  <c r="X2533" i="5"/>
  <c r="AB2533" i="5" s="1"/>
  <c r="Y2533" i="5"/>
  <c r="AA2530" i="5"/>
  <c r="AA2529" i="5"/>
  <c r="X2518" i="5"/>
  <c r="AB2518" i="5" s="1"/>
  <c r="X2515" i="5"/>
  <c r="AB2515" i="5" s="1"/>
  <c r="X2510" i="5"/>
  <c r="AB2510" i="5" s="1"/>
  <c r="X2506" i="5"/>
  <c r="AB2506" i="5" s="1"/>
  <c r="X2495" i="5"/>
  <c r="AB2495" i="5" s="1"/>
  <c r="X2494" i="5"/>
  <c r="AB2494" i="5" s="1"/>
  <c r="Y2494" i="5"/>
  <c r="AL2483" i="5"/>
  <c r="Y2525" i="5"/>
  <c r="Y2521" i="5"/>
  <c r="Y2517" i="5"/>
  <c r="Y2513" i="5"/>
  <c r="Y2509" i="5"/>
  <c r="Y2505" i="5"/>
  <c r="X2499" i="5"/>
  <c r="X2498" i="5"/>
  <c r="AB2498" i="5" s="1"/>
  <c r="Y2498" i="5"/>
  <c r="AA2495" i="5"/>
  <c r="AA2494" i="5"/>
  <c r="X2475" i="5"/>
  <c r="AB2475" i="5" s="1"/>
  <c r="Y2475" i="5"/>
  <c r="X2463" i="5"/>
  <c r="AB2463" i="5" s="1"/>
  <c r="Y2463" i="5"/>
  <c r="X2487" i="5"/>
  <c r="AB2487" i="5" s="1"/>
  <c r="Y2487" i="5"/>
  <c r="X2471" i="5"/>
  <c r="AB2471" i="5" s="1"/>
  <c r="Y2471" i="5"/>
  <c r="X2483" i="5"/>
  <c r="AB2483" i="5" s="1"/>
  <c r="Y2483" i="5"/>
  <c r="AA2476" i="5"/>
  <c r="AA2475" i="5"/>
  <c r="Z2468" i="5"/>
  <c r="X2467" i="5"/>
  <c r="AB2467" i="5" s="1"/>
  <c r="Y2467" i="5"/>
  <c r="AA2488" i="5"/>
  <c r="AA2487" i="5"/>
  <c r="Z2485" i="5"/>
  <c r="X2479" i="5"/>
  <c r="AB2479" i="5" s="1"/>
  <c r="Y2479" i="5"/>
  <c r="X2476" i="5"/>
  <c r="AB2476" i="5" s="1"/>
  <c r="AA2472" i="5"/>
  <c r="AA2471" i="5"/>
  <c r="AA2463" i="5"/>
  <c r="Z2536" i="5" l="1"/>
  <c r="Z2496" i="5"/>
  <c r="Z2497" i="5"/>
  <c r="Z2464" i="5"/>
  <c r="Z2465" i="5"/>
  <c r="Z2492" i="5"/>
  <c r="Z1465" i="5"/>
  <c r="Z2472" i="5"/>
  <c r="Z1458" i="5"/>
  <c r="Z2488" i="5"/>
  <c r="Z2528" i="5"/>
  <c r="Z2469" i="5"/>
  <c r="Z2530" i="5"/>
  <c r="Z2493" i="5"/>
  <c r="Z2501" i="5"/>
  <c r="Z2512" i="5"/>
  <c r="Z2495" i="5"/>
  <c r="Z1453" i="5"/>
  <c r="Z1478" i="5"/>
  <c r="Z2480" i="5"/>
  <c r="AL1455" i="5"/>
  <c r="Z1472" i="5"/>
  <c r="Z1455" i="5"/>
  <c r="Z1474" i="5"/>
  <c r="Z2484" i="5"/>
  <c r="Z2523" i="5"/>
  <c r="AL2538" i="5"/>
  <c r="Z2535" i="5"/>
  <c r="Z2527" i="5"/>
  <c r="Z1468" i="5"/>
  <c r="Z2502" i="5"/>
  <c r="Z2516" i="5"/>
  <c r="Z2478" i="5"/>
  <c r="Z2491" i="5"/>
  <c r="Z1464" i="5"/>
  <c r="Z2524" i="5"/>
  <c r="Z2508" i="5"/>
  <c r="Z2507" i="5"/>
  <c r="AL2491" i="5"/>
  <c r="Z1466" i="5"/>
  <c r="Z1456" i="5"/>
  <c r="Z2531" i="5"/>
  <c r="Z2532" i="5"/>
  <c r="AL2476" i="5"/>
  <c r="AL2530" i="5"/>
  <c r="Z2526" i="5"/>
  <c r="Z2529" i="5"/>
  <c r="Z1459" i="5"/>
  <c r="AL1471" i="5"/>
  <c r="Z1475" i="5"/>
  <c r="Z1471" i="5"/>
  <c r="Z2483" i="5"/>
  <c r="Z2498" i="5"/>
  <c r="Z2505" i="5"/>
  <c r="Z2533" i="5"/>
  <c r="AL1454" i="5"/>
  <c r="AL1463" i="5"/>
  <c r="AL1472" i="5"/>
  <c r="AL1478" i="5"/>
  <c r="Z1463" i="5"/>
  <c r="AL2471" i="5"/>
  <c r="Z2467" i="5"/>
  <c r="Z2475" i="5"/>
  <c r="AL2494" i="5"/>
  <c r="Z2521" i="5"/>
  <c r="Z2479" i="5"/>
  <c r="AL2487" i="5"/>
  <c r="Z2463" i="5"/>
  <c r="Z2476" i="5"/>
  <c r="AL2495" i="5"/>
  <c r="Z2525" i="5"/>
  <c r="Z2506" i="5"/>
  <c r="Z2510" i="5"/>
  <c r="Z2515" i="5"/>
  <c r="Z2518" i="5"/>
  <c r="AL2537" i="5"/>
  <c r="Z2537" i="5"/>
  <c r="Z1460" i="5"/>
  <c r="AL1464" i="5"/>
  <c r="AL2463" i="5"/>
  <c r="AL2472" i="5"/>
  <c r="Z2513" i="5"/>
  <c r="AL2488" i="5"/>
  <c r="AL2475" i="5"/>
  <c r="Z2471" i="5"/>
  <c r="Z2487" i="5"/>
  <c r="AB2499" i="5"/>
  <c r="Z2499" i="5"/>
  <c r="Z2509" i="5"/>
  <c r="Z2517" i="5"/>
  <c r="Z2494" i="5"/>
  <c r="AL2529" i="5"/>
  <c r="Z2534" i="5"/>
  <c r="Z2522" i="5"/>
  <c r="AB2538" i="5"/>
  <c r="Z2538" i="5"/>
  <c r="Z1467" i="5"/>
  <c r="AB1476" i="5"/>
  <c r="Z1476" i="5"/>
  <c r="W2192" i="5" l="1"/>
  <c r="Y2192" i="5" s="1"/>
  <c r="W2191" i="5"/>
  <c r="W2190" i="5"/>
  <c r="W2183" i="5"/>
  <c r="Y2183" i="5" s="1"/>
  <c r="W2185" i="5"/>
  <c r="Y2185" i="5" s="1"/>
  <c r="W2189" i="5"/>
  <c r="W2186" i="5"/>
  <c r="W2184" i="5"/>
  <c r="Y2184" i="5" s="1"/>
  <c r="W2188" i="5"/>
  <c r="Y2188" i="5" s="1"/>
  <c r="W2187" i="5"/>
  <c r="W2202" i="5"/>
  <c r="AA2202" i="5" s="1"/>
  <c r="AL2202" i="5" s="1"/>
  <c r="W2201" i="5"/>
  <c r="W2200" i="5"/>
  <c r="Y2200" i="5" s="1"/>
  <c r="W2199" i="5"/>
  <c r="W2193" i="5"/>
  <c r="AA2193" i="5" s="1"/>
  <c r="AL2193" i="5" s="1"/>
  <c r="W2194" i="5"/>
  <c r="AA2194" i="5" s="1"/>
  <c r="W2198" i="5"/>
  <c r="Y2198" i="5" s="1"/>
  <c r="W2195" i="5"/>
  <c r="W2196" i="5"/>
  <c r="AA2196" i="5" s="1"/>
  <c r="W2197" i="5"/>
  <c r="AA2197" i="5" s="1"/>
  <c r="W1263" i="5"/>
  <c r="Y1263" i="5" s="1"/>
  <c r="W1261" i="5"/>
  <c r="W1260" i="5"/>
  <c r="W1244" i="5"/>
  <c r="AA1244" i="5" s="1"/>
  <c r="AL1244" i="5" s="1"/>
  <c r="W1262" i="5"/>
  <c r="Y1262" i="5" s="1"/>
  <c r="W1252" i="5"/>
  <c r="W1267" i="5"/>
  <c r="AA1267" i="5" s="1"/>
  <c r="W1266" i="5"/>
  <c r="AA1266" i="5" s="1"/>
  <c r="W1265" i="5"/>
  <c r="Y1265" i="5" s="1"/>
  <c r="W1253" i="5"/>
  <c r="W1256" i="5"/>
  <c r="AA1256" i="5" s="1"/>
  <c r="AL1256" i="5" s="1"/>
  <c r="W1254" i="5"/>
  <c r="AA1254" i="5" s="1"/>
  <c r="AL1254" i="5" s="1"/>
  <c r="W1257" i="5"/>
  <c r="Y1257" i="5" s="1"/>
  <c r="W1255" i="5"/>
  <c r="W1264" i="5"/>
  <c r="AA1264" i="5" s="1"/>
  <c r="AL1264" i="5" s="1"/>
  <c r="W1259" i="5"/>
  <c r="W1258" i="5"/>
  <c r="Y1258" i="5" s="1"/>
  <c r="W1251" i="5"/>
  <c r="W1250" i="5"/>
  <c r="AA1250" i="5" s="1"/>
  <c r="W1245" i="5"/>
  <c r="W1246" i="5"/>
  <c r="Y1246" i="5" s="1"/>
  <c r="W1247" i="5"/>
  <c r="W1249" i="5"/>
  <c r="W1248" i="5"/>
  <c r="Y1248" i="5" s="1"/>
  <c r="W1284" i="5"/>
  <c r="Y1284" i="5" s="1"/>
  <c r="W1285" i="5"/>
  <c r="W1286" i="5"/>
  <c r="AA1286" i="5" s="1"/>
  <c r="AL1286" i="5" s="1"/>
  <c r="W1287" i="5"/>
  <c r="AA1287" i="5" s="1"/>
  <c r="AL1287" i="5" s="1"/>
  <c r="W1288" i="5"/>
  <c r="Y1288" i="5" s="1"/>
  <c r="W1283" i="5"/>
  <c r="W1289" i="5"/>
  <c r="AA1289" i="5" s="1"/>
  <c r="W1277" i="5"/>
  <c r="AA1277" i="5" s="1"/>
  <c r="W1293" i="5"/>
  <c r="Y1293" i="5" s="1"/>
  <c r="W1280" i="5"/>
  <c r="W1278" i="5"/>
  <c r="AA1278" i="5" s="1"/>
  <c r="W1282" i="5"/>
  <c r="Y1282" i="5" s="1"/>
  <c r="W1279" i="5"/>
  <c r="Y1279" i="5" s="1"/>
  <c r="W1292" i="5"/>
  <c r="AA1292" i="5" s="1"/>
  <c r="W1290" i="5"/>
  <c r="AA1290" i="5" s="1"/>
  <c r="AL1290" i="5" s="1"/>
  <c r="W1281" i="5"/>
  <c r="X1281" i="5" s="1"/>
  <c r="AB1281" i="5" s="1"/>
  <c r="W1291" i="5"/>
  <c r="W1275" i="5"/>
  <c r="AA1275" i="5" s="1"/>
  <c r="W1276" i="5"/>
  <c r="Y1276" i="5" s="1"/>
  <c r="W1272" i="5"/>
  <c r="W1268" i="5"/>
  <c r="W1273" i="5"/>
  <c r="Y1273" i="5" s="1"/>
  <c r="W1274" i="5"/>
  <c r="Y1274" i="5" s="1"/>
  <c r="W1271" i="5"/>
  <c r="W1270" i="5"/>
  <c r="W1269" i="5"/>
  <c r="AA1269" i="5" s="1"/>
  <c r="W2203" i="5"/>
  <c r="Y2203" i="5" s="1"/>
  <c r="W2204" i="5"/>
  <c r="X2204" i="5" s="1"/>
  <c r="AB2204" i="5" s="1"/>
  <c r="W2205" i="5"/>
  <c r="AA2205" i="5" s="1"/>
  <c r="W2206" i="5"/>
  <c r="AA2206" i="5" s="1"/>
  <c r="W2207" i="5"/>
  <c r="Y2207" i="5" s="1"/>
  <c r="W2208" i="5"/>
  <c r="W2216" i="5"/>
  <c r="AA2216" i="5" s="1"/>
  <c r="W2215" i="5"/>
  <c r="Y2215" i="5" s="1"/>
  <c r="W2209" i="5"/>
  <c r="AA2209" i="5" s="1"/>
  <c r="W2210" i="5"/>
  <c r="AA2210" i="5" s="1"/>
  <c r="W2212" i="5"/>
  <c r="Y2212" i="5" s="1"/>
  <c r="W2213" i="5"/>
  <c r="W2211" i="5"/>
  <c r="AA2211" i="5" s="1"/>
  <c r="AL2211" i="5" s="1"/>
  <c r="W2214" i="5"/>
  <c r="AA2214" i="5" s="1"/>
  <c r="AL2214" i="5" s="1"/>
  <c r="W2217" i="5"/>
  <c r="Y2217" i="5" s="1"/>
  <c r="W2218" i="5"/>
  <c r="W2226" i="5"/>
  <c r="W2219" i="5"/>
  <c r="W2220" i="5"/>
  <c r="AA2220" i="5" s="1"/>
  <c r="W2225" i="5"/>
  <c r="W2222" i="5"/>
  <c r="W2224" i="5"/>
  <c r="Y2224" i="5" s="1"/>
  <c r="W2221" i="5"/>
  <c r="AA2221" i="5" s="1"/>
  <c r="W2223" i="5"/>
  <c r="W2227" i="5"/>
  <c r="AA2227" i="5" s="1"/>
  <c r="AL2227" i="5" s="1"/>
  <c r="W2228" i="5"/>
  <c r="Y2228" i="5" s="1"/>
  <c r="W2237" i="5"/>
  <c r="W2229" i="5"/>
  <c r="W2230" i="5"/>
  <c r="W2236" i="5"/>
  <c r="W2235" i="5"/>
  <c r="Y2235" i="5" s="1"/>
  <c r="W2231" i="5"/>
  <c r="W2234" i="5"/>
  <c r="W2232" i="5"/>
  <c r="AA2232" i="5" s="1"/>
  <c r="W2233" i="5"/>
  <c r="Y2233" i="5" s="1"/>
  <c r="W2085" i="5"/>
  <c r="W2084" i="5"/>
  <c r="X2084" i="5" s="1"/>
  <c r="AB2084" i="5" s="1"/>
  <c r="W2087" i="5"/>
  <c r="Y2087" i="5" s="1"/>
  <c r="W2086" i="5"/>
  <c r="Y2086" i="5" s="1"/>
  <c r="W2089" i="5"/>
  <c r="W2082" i="5"/>
  <c r="W2088" i="5"/>
  <c r="Y2088" i="5" s="1"/>
  <c r="W2067" i="5"/>
  <c r="Y2067" i="5" s="1"/>
  <c r="W2047" i="5"/>
  <c r="W2083" i="5"/>
  <c r="W2066" i="5"/>
  <c r="AA2066" i="5" s="1"/>
  <c r="W2046" i="5"/>
  <c r="Y2046" i="5" s="1"/>
  <c r="W2065" i="5"/>
  <c r="W2068" i="5"/>
  <c r="X2068" i="5" s="1"/>
  <c r="AB2068" i="5" s="1"/>
  <c r="W2049" i="5"/>
  <c r="Y2049" i="5" s="1"/>
  <c r="W2076" i="5"/>
  <c r="Y2076" i="5" s="1"/>
  <c r="W2075" i="5"/>
  <c r="W2077" i="5"/>
  <c r="W2064" i="5"/>
  <c r="Y2064" i="5" s="1"/>
  <c r="W2063" i="5"/>
  <c r="Y2063" i="5" s="1"/>
  <c r="W2053" i="5"/>
  <c r="W2054" i="5"/>
  <c r="W2062" i="5"/>
  <c r="Y2062" i="5" s="1"/>
  <c r="W2048" i="5"/>
  <c r="W2070" i="5"/>
  <c r="W2081" i="5"/>
  <c r="X2081" i="5" s="1"/>
  <c r="AB2081" i="5" s="1"/>
  <c r="W2074" i="5"/>
  <c r="X2074" i="5" s="1"/>
  <c r="AB2074" i="5" s="1"/>
  <c r="W2052" i="5"/>
  <c r="Y2052" i="5" s="1"/>
  <c r="W2069" i="5"/>
  <c r="W2073" i="5"/>
  <c r="W2045" i="5"/>
  <c r="AA2045" i="5" s="1"/>
  <c r="W2050" i="5"/>
  <c r="Y2050" i="5" s="1"/>
  <c r="W2060" i="5"/>
  <c r="W2056" i="5"/>
  <c r="AA2056" i="5" s="1"/>
  <c r="W2078" i="5"/>
  <c r="Y2078" i="5" s="1"/>
  <c r="W2079" i="5"/>
  <c r="W2051" i="5"/>
  <c r="W2059" i="5"/>
  <c r="AA2059" i="5" s="1"/>
  <c r="AL2059" i="5" s="1"/>
  <c r="W2061" i="5"/>
  <c r="W2072" i="5"/>
  <c r="Y2072" i="5" s="1"/>
  <c r="W2080" i="5"/>
  <c r="W2071" i="5"/>
  <c r="AA2071" i="5" s="1"/>
  <c r="W2055" i="5"/>
  <c r="Y2055" i="5" s="1"/>
  <c r="W2044" i="5"/>
  <c r="Y2044" i="5" s="1"/>
  <c r="W2057" i="5"/>
  <c r="W2043" i="5"/>
  <c r="AA2043" i="5" s="1"/>
  <c r="W2058" i="5"/>
  <c r="AA2058" i="5" s="1"/>
  <c r="W2040" i="5"/>
  <c r="Y2040" i="5" s="1"/>
  <c r="W2041" i="5"/>
  <c r="W2042" i="5"/>
  <c r="AA2042" i="5" s="1"/>
  <c r="AL2042" i="5" s="1"/>
  <c r="W1565" i="5"/>
  <c r="Y1565" i="5" s="1"/>
  <c r="W1595" i="5"/>
  <c r="W1598" i="5"/>
  <c r="Y1598" i="5" s="1"/>
  <c r="W1622" i="5"/>
  <c r="W1624" i="5"/>
  <c r="Y1624" i="5" s="1"/>
  <c r="W1626" i="5"/>
  <c r="W1631" i="5"/>
  <c r="Y1631" i="5" s="1"/>
  <c r="W1634" i="5"/>
  <c r="W1633" i="5"/>
  <c r="Y1633" i="5" s="1"/>
  <c r="W1614" i="5"/>
  <c r="W1615" i="5"/>
  <c r="W1613" i="5"/>
  <c r="X1613" i="5" s="1"/>
  <c r="AB1613" i="5" s="1"/>
  <c r="W1621" i="5"/>
  <c r="X1621" i="5" s="1"/>
  <c r="AB1621" i="5" s="1"/>
  <c r="W1602" i="5"/>
  <c r="Y1602" i="5" s="1"/>
  <c r="W1599" i="5"/>
  <c r="W1597" i="5"/>
  <c r="AA1597" i="5" s="1"/>
  <c r="W1604" i="5"/>
  <c r="AA1604" i="5" s="1"/>
  <c r="W1601" i="5"/>
  <c r="Y1601" i="5" s="1"/>
  <c r="W1600" i="5"/>
  <c r="W1568" i="5"/>
  <c r="AA1568" i="5" s="1"/>
  <c r="W1617" i="5"/>
  <c r="AA1617" i="5" s="1"/>
  <c r="W1603" i="5"/>
  <c r="Y1603" i="5" s="1"/>
  <c r="W1612" i="5"/>
  <c r="W1541" i="5"/>
  <c r="AA1541" i="5" s="1"/>
  <c r="AL1541" i="5" s="1"/>
  <c r="W1531" i="5"/>
  <c r="Y1531" i="5" s="1"/>
  <c r="W1616" i="5"/>
  <c r="Y1616" i="5" s="1"/>
  <c r="W1569" i="5"/>
  <c r="W1609" i="5"/>
  <c r="Y1609" i="5" s="1"/>
  <c r="W1619" i="5"/>
  <c r="Y1619" i="5" s="1"/>
  <c r="W1596" i="5"/>
  <c r="AA1596" i="5" s="1"/>
  <c r="AL1596" i="5" s="1"/>
  <c r="W1539" i="5"/>
  <c r="W1543" i="5"/>
  <c r="AA1543" i="5" s="1"/>
  <c r="W1540" i="5"/>
  <c r="Y1540" i="5" s="1"/>
  <c r="W1582" i="5"/>
  <c r="AA1582" i="5" s="1"/>
  <c r="W1610" i="5"/>
  <c r="W1542" i="5"/>
  <c r="AA1542" i="5" s="1"/>
  <c r="AL1542" i="5" s="1"/>
  <c r="W1593" i="5"/>
  <c r="X1593" i="5" s="1"/>
  <c r="AB1593" i="5" s="1"/>
  <c r="W1559" i="5"/>
  <c r="AA1559" i="5" s="1"/>
  <c r="W1558" i="5"/>
  <c r="W1567" i="5"/>
  <c r="W1528" i="5"/>
  <c r="Y1528" i="5" s="1"/>
  <c r="W1583" i="5"/>
  <c r="AA1583" i="5" s="1"/>
  <c r="AL1583" i="5" s="1"/>
  <c r="W1544" i="5"/>
  <c r="W1534" i="5"/>
  <c r="AA1534" i="5" s="1"/>
  <c r="W1552" i="5"/>
  <c r="Y1552" i="5" s="1"/>
  <c r="W1637" i="5"/>
  <c r="AA1637" i="5" s="1"/>
  <c r="W1529" i="5"/>
  <c r="W1563" i="5"/>
  <c r="AA1563" i="5" s="1"/>
  <c r="AL1563" i="5" s="1"/>
  <c r="W1594" i="5"/>
  <c r="Y1594" i="5" s="1"/>
  <c r="W1554" i="5"/>
  <c r="Y1554" i="5" s="1"/>
  <c r="W1561" i="5"/>
  <c r="W1530" i="5"/>
  <c r="AA1530" i="5" s="1"/>
  <c r="W1566" i="5"/>
  <c r="Y1566" i="5" s="1"/>
  <c r="W1632" i="5"/>
  <c r="AA1632" i="5" s="1"/>
  <c r="W1555" i="5"/>
  <c r="W1557" i="5"/>
  <c r="W1636" i="5"/>
  <c r="Y1636" i="5" s="1"/>
  <c r="W1571" i="5"/>
  <c r="AA1571" i="5" s="1"/>
  <c r="W1579" i="5"/>
  <c r="W1538" i="5"/>
  <c r="AA1538" i="5" s="1"/>
  <c r="AL1538" i="5" s="1"/>
  <c r="W1608" i="5"/>
  <c r="Y1608" i="5" s="1"/>
  <c r="W1590" i="5"/>
  <c r="AA1590" i="5" s="1"/>
  <c r="W1537" i="5"/>
  <c r="W1536" i="5"/>
  <c r="Y1536" i="5" s="1"/>
  <c r="W1564" i="5"/>
  <c r="Y1564" i="5" s="1"/>
  <c r="W1562" i="5"/>
  <c r="W1535" i="5"/>
  <c r="W1606" i="5"/>
  <c r="W1581" i="5"/>
  <c r="W1580" i="5"/>
  <c r="W1587" i="5"/>
  <c r="W1553" i="5"/>
  <c r="W1556" i="5"/>
  <c r="Y1556" i="5" s="1"/>
  <c r="W1588" i="5"/>
  <c r="AA1588" i="5" s="1"/>
  <c r="W1625" i="5"/>
  <c r="W1591" i="5"/>
  <c r="AA1591" i="5" s="1"/>
  <c r="W1627" i="5"/>
  <c r="W1550" i="5"/>
  <c r="W1592" i="5"/>
  <c r="W1560" i="5"/>
  <c r="AA1560" i="5" s="1"/>
  <c r="W1570" i="5"/>
  <c r="Y1570" i="5" s="1"/>
  <c r="W1575" i="5"/>
  <c r="Y1575" i="5" s="1"/>
  <c r="W1620" i="5"/>
  <c r="W1607" i="5"/>
  <c r="AA1607" i="5" s="1"/>
  <c r="AL1607" i="5" s="1"/>
  <c r="W1548" i="5"/>
  <c r="Y1548" i="5" s="1"/>
  <c r="W1578" i="5"/>
  <c r="W1586" i="5"/>
  <c r="Y1586" i="5" s="1"/>
  <c r="W1527" i="5"/>
  <c r="AA1527" i="5" s="1"/>
  <c r="W1589" i="5"/>
  <c r="Y1589" i="5" s="1"/>
  <c r="W1630" i="5"/>
  <c r="AA1630" i="5" s="1"/>
  <c r="W1532" i="5"/>
  <c r="Y1532" i="5" s="1"/>
  <c r="W1623" i="5"/>
  <c r="AA1623" i="5" s="1"/>
  <c r="W1584" i="5"/>
  <c r="Y1584" i="5" s="1"/>
  <c r="W1526" i="5"/>
  <c r="W1533" i="5"/>
  <c r="Y1533" i="5" s="1"/>
  <c r="W1618" i="5"/>
  <c r="AA1618" i="5" s="1"/>
  <c r="AL1618" i="5" s="1"/>
  <c r="W1549" i="5"/>
  <c r="Y1549" i="5" s="1"/>
  <c r="W1551" i="5"/>
  <c r="W1611" i="5"/>
  <c r="Y1611" i="5" s="1"/>
  <c r="W1628" i="5"/>
  <c r="AA1628" i="5" s="1"/>
  <c r="W1629" i="5"/>
  <c r="Y1629" i="5" s="1"/>
  <c r="W1547" i="5"/>
  <c r="AA1547" i="5" s="1"/>
  <c r="W1525" i="5"/>
  <c r="Y1525" i="5" s="1"/>
  <c r="W1605" i="5"/>
  <c r="AA1605" i="5" s="1"/>
  <c r="W1572" i="5"/>
  <c r="Y1572" i="5" s="1"/>
  <c r="W1635" i="5"/>
  <c r="W1573" i="5"/>
  <c r="Y1573" i="5" s="1"/>
  <c r="W1577" i="5"/>
  <c r="Y1577" i="5" s="1"/>
  <c r="W1585" i="5"/>
  <c r="Y1585" i="5" s="1"/>
  <c r="W1574" i="5"/>
  <c r="W1524" i="5"/>
  <c r="AA1524" i="5" s="1"/>
  <c r="W1576" i="5"/>
  <c r="W1522" i="5"/>
  <c r="Y1522" i="5" s="1"/>
  <c r="W1546" i="5"/>
  <c r="W1523" i="5"/>
  <c r="W1545" i="5"/>
  <c r="Y1545" i="5" s="1"/>
  <c r="W1520" i="5"/>
  <c r="Y1520" i="5" s="1"/>
  <c r="W1521" i="5"/>
  <c r="W2615" i="5"/>
  <c r="AA2615" i="5" s="1"/>
  <c r="W2579" i="5"/>
  <c r="Y2579" i="5" s="1"/>
  <c r="W2577" i="5"/>
  <c r="X2577" i="5" s="1"/>
  <c r="AB2577" i="5" s="1"/>
  <c r="W2600" i="5"/>
  <c r="W2617" i="5"/>
  <c r="Y2617" i="5" s="1"/>
  <c r="W2603" i="5"/>
  <c r="Y2603" i="5" s="1"/>
  <c r="W2562" i="5"/>
  <c r="W2578" i="5"/>
  <c r="AA2578" i="5" s="1"/>
  <c r="W2560" i="5"/>
  <c r="Y2560" i="5" s="1"/>
  <c r="W2601" i="5"/>
  <c r="Y2601" i="5" s="1"/>
  <c r="W2645" i="5"/>
  <c r="W2581" i="5"/>
  <c r="AA2581" i="5" s="1"/>
  <c r="W2593" i="5"/>
  <c r="W2618" i="5"/>
  <c r="Y2618" i="5" s="1"/>
  <c r="W2559" i="5"/>
  <c r="X2559" i="5" s="1"/>
  <c r="AB2559" i="5" s="1"/>
  <c r="W2634" i="5"/>
  <c r="W2580" i="5"/>
  <c r="Y2580" i="5" s="1"/>
  <c r="W2599" i="5"/>
  <c r="Y2599" i="5" s="1"/>
  <c r="W2561" i="5"/>
  <c r="W2590" i="5"/>
  <c r="AA2590" i="5" s="1"/>
  <c r="W2563" i="5"/>
  <c r="W2616" i="5"/>
  <c r="Y2616" i="5" s="1"/>
  <c r="W2715" i="5"/>
  <c r="W2602" i="5"/>
  <c r="W2558" i="5"/>
  <c r="Y2558" i="5" s="1"/>
  <c r="W2544" i="5"/>
  <c r="Y2544" i="5" s="1"/>
  <c r="W2595" i="5"/>
  <c r="X2595" i="5" s="1"/>
  <c r="AB2595" i="5" s="1"/>
  <c r="W2619" i="5"/>
  <c r="AA2619" i="5" s="1"/>
  <c r="W2635" i="5"/>
  <c r="W2724" i="5"/>
  <c r="Y2724" i="5" s="1"/>
  <c r="W2589" i="5"/>
  <c r="W2574" i="5"/>
  <c r="W2588" i="5"/>
  <c r="Y2588" i="5" s="1"/>
  <c r="W2725" i="5"/>
  <c r="Y2725" i="5" s="1"/>
  <c r="W2598" i="5"/>
  <c r="W2591" i="5"/>
  <c r="AA2591" i="5" s="1"/>
  <c r="W2582" i="5"/>
  <c r="Y2582" i="5" s="1"/>
  <c r="W2633" i="5"/>
  <c r="Y2633" i="5" s="1"/>
  <c r="W2636" i="5"/>
  <c r="X2636" i="5" s="1"/>
  <c r="AB2636" i="5" s="1"/>
  <c r="W2586" i="5"/>
  <c r="Y2586" i="5" s="1"/>
  <c r="W2543" i="5"/>
  <c r="W2587" i="5"/>
  <c r="Y2587" i="5" s="1"/>
  <c r="W2585" i="5"/>
  <c r="W2584" i="5"/>
  <c r="W2576" i="5"/>
  <c r="Y2576" i="5" s="1"/>
  <c r="W2575" i="5"/>
  <c r="Y2575" i="5" s="1"/>
  <c r="W2554" i="5"/>
  <c r="W2546" i="5"/>
  <c r="AA2546" i="5" s="1"/>
  <c r="W2592" i="5"/>
  <c r="W2646" i="5"/>
  <c r="Y2646" i="5" s="1"/>
  <c r="W2594" i="5"/>
  <c r="X2594" i="5" s="1"/>
  <c r="AB2594" i="5" s="1"/>
  <c r="W2542" i="5"/>
  <c r="W2679" i="5"/>
  <c r="Y2679" i="5" s="1"/>
  <c r="W2583" i="5"/>
  <c r="Y2583" i="5" s="1"/>
  <c r="W2573" i="5"/>
  <c r="W2556" i="5"/>
  <c r="Y2556" i="5" s="1"/>
  <c r="W2548" i="5"/>
  <c r="W2545" i="5"/>
  <c r="Y2545" i="5" s="1"/>
  <c r="W2723" i="5"/>
  <c r="W2718" i="5"/>
  <c r="W2572" i="5"/>
  <c r="Y2572" i="5" s="1"/>
  <c r="W2549" i="5"/>
  <c r="Y2549" i="5" s="1"/>
  <c r="W2547" i="5"/>
  <c r="X2547" i="5" s="1"/>
  <c r="AB2547" i="5" s="1"/>
  <c r="W2571" i="5"/>
  <c r="AA2571" i="5" s="1"/>
  <c r="W2550" i="5"/>
  <c r="W2678" i="5"/>
  <c r="Y2678" i="5" s="1"/>
  <c r="W2614" i="5"/>
  <c r="W2667" i="5"/>
  <c r="W2652" i="5"/>
  <c r="Y2652" i="5" s="1"/>
  <c r="W2613" i="5"/>
  <c r="Y2613" i="5" s="1"/>
  <c r="W2641" i="5"/>
  <c r="AA2641" i="5" s="1"/>
  <c r="W2541" i="5"/>
  <c r="AA2541" i="5" s="1"/>
  <c r="W2735" i="5"/>
  <c r="Y2735" i="5" s="1"/>
  <c r="W2597" i="5"/>
  <c r="X2597" i="5" s="1"/>
  <c r="W2551" i="5"/>
  <c r="Y2551" i="5" s="1"/>
  <c r="W2668" i="5"/>
  <c r="W2631" i="5"/>
  <c r="Y2631" i="5" s="1"/>
  <c r="W2596" i="5"/>
  <c r="AA2596" i="5" s="1"/>
  <c r="W2612" i="5"/>
  <c r="Y2612" i="5" s="1"/>
  <c r="W2632" i="5"/>
  <c r="AA2632" i="5" s="1"/>
  <c r="W2717" i="5"/>
  <c r="Y2717" i="5" s="1"/>
  <c r="W2552" i="5"/>
  <c r="AA2552" i="5" s="1"/>
  <c r="W2720" i="5"/>
  <c r="Y2720" i="5" s="1"/>
  <c r="W2722" i="5"/>
  <c r="AA2722" i="5" s="1"/>
  <c r="W2555" i="5"/>
  <c r="Y2555" i="5" s="1"/>
  <c r="W2610" i="5"/>
  <c r="AA2610" i="5" s="1"/>
  <c r="AL2610" i="5" s="1"/>
  <c r="W2666" i="5"/>
  <c r="Y2666" i="5" s="1"/>
  <c r="W2566" i="5"/>
  <c r="W2611" i="5"/>
  <c r="Y2611" i="5" s="1"/>
  <c r="W2626" i="5"/>
  <c r="Y2626" i="5" s="1"/>
  <c r="W2630" i="5"/>
  <c r="Y2630" i="5" s="1"/>
  <c r="W2628" i="5"/>
  <c r="AA2628" i="5" s="1"/>
  <c r="AL2628" i="5" s="1"/>
  <c r="W2565" i="5"/>
  <c r="Y2565" i="5" s="1"/>
  <c r="W2719" i="5"/>
  <c r="W2676" i="5"/>
  <c r="W2625" i="5"/>
  <c r="AA2625" i="5" s="1"/>
  <c r="W2670" i="5"/>
  <c r="Y2670" i="5" s="1"/>
  <c r="W2557" i="5"/>
  <c r="AA2557" i="5" s="1"/>
  <c r="AL2557" i="5" s="1"/>
  <c r="W2716" i="5"/>
  <c r="Y2716" i="5" s="1"/>
  <c r="W2671" i="5"/>
  <c r="AA2671" i="5" s="1"/>
  <c r="W2540" i="5"/>
  <c r="W2721" i="5"/>
  <c r="AA2721" i="5" s="1"/>
  <c r="W2728" i="5"/>
  <c r="X2728" i="5" s="1"/>
  <c r="W2659" i="5"/>
  <c r="AA2659" i="5" s="1"/>
  <c r="W2570" i="5"/>
  <c r="W2657" i="5"/>
  <c r="W2665" i="5"/>
  <c r="W2669" i="5"/>
  <c r="W2624" i="5"/>
  <c r="W2663" i="5"/>
  <c r="AA2663" i="5" s="1"/>
  <c r="AL2663" i="5" s="1"/>
  <c r="W2658" i="5"/>
  <c r="Y2658" i="5" s="1"/>
  <c r="W2629" i="5"/>
  <c r="AA2629" i="5" s="1"/>
  <c r="W2569" i="5"/>
  <c r="W2567" i="5"/>
  <c r="W2568" i="5"/>
  <c r="Y2568" i="5" s="1"/>
  <c r="W2627" i="5"/>
  <c r="W2727" i="5"/>
  <c r="W2609" i="5"/>
  <c r="AA2609" i="5" s="1"/>
  <c r="W2714" i="5"/>
  <c r="Y2714" i="5" s="1"/>
  <c r="W2656" i="5"/>
  <c r="AA2656" i="5" s="1"/>
  <c r="W2655" i="5"/>
  <c r="W2553" i="5"/>
  <c r="X2553" i="5" s="1"/>
  <c r="AB2553" i="5" s="1"/>
  <c r="W2607" i="5"/>
  <c r="Y2607" i="5" s="1"/>
  <c r="W2649" i="5"/>
  <c r="W2637" i="5"/>
  <c r="X2637" i="5" s="1"/>
  <c r="AB2637" i="5" s="1"/>
  <c r="W2647" i="5"/>
  <c r="AA2647" i="5" s="1"/>
  <c r="W2660" i="5"/>
  <c r="W2662" i="5"/>
  <c r="AA2662" i="5" s="1"/>
  <c r="W2677" i="5"/>
  <c r="X2677" i="5" s="1"/>
  <c r="AB2677" i="5" s="1"/>
  <c r="W2564" i="5"/>
  <c r="W2640" i="5"/>
  <c r="Y2640" i="5" s="1"/>
  <c r="W2623" i="5"/>
  <c r="W2608" i="5"/>
  <c r="X2608" i="5" s="1"/>
  <c r="AB2608" i="5" s="1"/>
  <c r="W2686" i="5"/>
  <c r="AA2686" i="5" s="1"/>
  <c r="AL2686" i="5" s="1"/>
  <c r="W2648" i="5"/>
  <c r="X2648" i="5" s="1"/>
  <c r="AB2648" i="5" s="1"/>
  <c r="W2684" i="5"/>
  <c r="AA2684" i="5" s="1"/>
  <c r="W2639" i="5"/>
  <c r="X2639" i="5" s="1"/>
  <c r="AB2639" i="5" s="1"/>
  <c r="W2733" i="5"/>
  <c r="W2638" i="5"/>
  <c r="Y2638" i="5" s="1"/>
  <c r="W2732" i="5"/>
  <c r="AA2732" i="5" s="1"/>
  <c r="W2651" i="5"/>
  <c r="W2661" i="5"/>
  <c r="W2729" i="5"/>
  <c r="Y2729" i="5" s="1"/>
  <c r="W2622" i="5"/>
  <c r="X2622" i="5" s="1"/>
  <c r="AB2622" i="5" s="1"/>
  <c r="W2664" i="5"/>
  <c r="Y2664" i="5" s="1"/>
  <c r="W2734" i="5"/>
  <c r="AA2734" i="5" s="1"/>
  <c r="AL2734" i="5" s="1"/>
  <c r="W2681" i="5"/>
  <c r="AA2681" i="5" s="1"/>
  <c r="AL2681" i="5" s="1"/>
  <c r="W2539" i="5"/>
  <c r="AA2539" i="5" s="1"/>
  <c r="W2604" i="5"/>
  <c r="Y2604" i="5" s="1"/>
  <c r="W2621" i="5"/>
  <c r="X2621" i="5" s="1"/>
  <c r="AB2621" i="5" s="1"/>
  <c r="W2605" i="5"/>
  <c r="AA2605" i="5" s="1"/>
  <c r="W2683" i="5"/>
  <c r="Y2683" i="5" s="1"/>
  <c r="W2620" i="5"/>
  <c r="Y2620" i="5" s="1"/>
  <c r="W2672" i="5"/>
  <c r="W2704" i="5"/>
  <c r="AA2704" i="5" s="1"/>
  <c r="W2726" i="5"/>
  <c r="X2726" i="5" s="1"/>
  <c r="AB2726" i="5" s="1"/>
  <c r="W2642" i="5"/>
  <c r="Y2642" i="5" s="1"/>
  <c r="W2650" i="5"/>
  <c r="X2650" i="5" s="1"/>
  <c r="AB2650" i="5" s="1"/>
  <c r="W2673" i="5"/>
  <c r="W2731" i="5"/>
  <c r="AA2731" i="5" s="1"/>
  <c r="W2730" i="5"/>
  <c r="Y2730" i="5" s="1"/>
  <c r="W2713" i="5"/>
  <c r="W2736" i="5"/>
  <c r="AA2736" i="5" s="1"/>
  <c r="W2643" i="5"/>
  <c r="Y2643" i="5" s="1"/>
  <c r="W2675" i="5"/>
  <c r="W2680" i="5"/>
  <c r="W2654" i="5"/>
  <c r="AA2654" i="5" s="1"/>
  <c r="W2691" i="5"/>
  <c r="X2691" i="5" s="1"/>
  <c r="AB2691" i="5" s="1"/>
  <c r="W2674" i="5"/>
  <c r="Y2674" i="5" s="1"/>
  <c r="W2687" i="5"/>
  <c r="X2687" i="5" s="1"/>
  <c r="AB2687" i="5" s="1"/>
  <c r="W2692" i="5"/>
  <c r="AA2692" i="5" s="1"/>
  <c r="AL2692" i="5" s="1"/>
  <c r="W2606" i="5"/>
  <c r="W2702" i="5"/>
  <c r="Y2702" i="5" s="1"/>
  <c r="W2690" i="5"/>
  <c r="W2682" i="5"/>
  <c r="AA2682" i="5" s="1"/>
  <c r="AL2682" i="5" s="1"/>
  <c r="W2653" i="5"/>
  <c r="Y2653" i="5" s="1"/>
  <c r="W2685" i="5"/>
  <c r="Y2685" i="5" s="1"/>
  <c r="W2737" i="5"/>
  <c r="X2737" i="5" s="1"/>
  <c r="AB2737" i="5" s="1"/>
  <c r="W2693" i="5"/>
  <c r="AA2693" i="5" s="1"/>
  <c r="W2705" i="5"/>
  <c r="W2644" i="5"/>
  <c r="Y2644" i="5" s="1"/>
  <c r="W2708" i="5"/>
  <c r="X2708" i="5" s="1"/>
  <c r="AB2708" i="5" s="1"/>
  <c r="W2709" i="5"/>
  <c r="AA2709" i="5" s="1"/>
  <c r="AL2709" i="5" s="1"/>
  <c r="W2706" i="5"/>
  <c r="Y2706" i="5" s="1"/>
  <c r="W2738" i="5"/>
  <c r="Y2738" i="5" s="1"/>
  <c r="W2712" i="5"/>
  <c r="W2710" i="5"/>
  <c r="AA2710" i="5" s="1"/>
  <c r="W2701" i="5"/>
  <c r="W2707" i="5"/>
  <c r="X2707" i="5" s="1"/>
  <c r="AB2707" i="5" s="1"/>
  <c r="W2688" i="5"/>
  <c r="W2700" i="5"/>
  <c r="AA2700" i="5" s="1"/>
  <c r="W2689" i="5"/>
  <c r="W2696" i="5"/>
  <c r="W2697" i="5"/>
  <c r="X2697" i="5" s="1"/>
  <c r="AB2697" i="5" s="1"/>
  <c r="W2703" i="5"/>
  <c r="AA2703" i="5" s="1"/>
  <c r="AL2703" i="5" s="1"/>
  <c r="W2695" i="5"/>
  <c r="Y2695" i="5" s="1"/>
  <c r="W2698" i="5"/>
  <c r="W2711" i="5"/>
  <c r="W2699" i="5"/>
  <c r="AA2699" i="5" s="1"/>
  <c r="W2694" i="5"/>
  <c r="Y2694" i="5" s="1"/>
  <c r="W2351" i="5"/>
  <c r="Y2351" i="5" s="1"/>
  <c r="W2350" i="5"/>
  <c r="W2409" i="5"/>
  <c r="AA2409" i="5" s="1"/>
  <c r="W2303" i="5"/>
  <c r="W2299" i="5"/>
  <c r="Y2299" i="5" s="1"/>
  <c r="W2301" i="5"/>
  <c r="X2301" i="5" s="1"/>
  <c r="AB2301" i="5" s="1"/>
  <c r="W2411" i="5"/>
  <c r="AA2411" i="5" s="1"/>
  <c r="AL2411" i="5" s="1"/>
  <c r="W2302" i="5"/>
  <c r="W2410" i="5"/>
  <c r="Y2410" i="5" s="1"/>
  <c r="W2304" i="5"/>
  <c r="W2408" i="5"/>
  <c r="AA2408" i="5" s="1"/>
  <c r="W2352" i="5"/>
  <c r="Y2352" i="5" s="1"/>
  <c r="W2308" i="5"/>
  <c r="W2300" i="5"/>
  <c r="W2404" i="5"/>
  <c r="AA2404" i="5" s="1"/>
  <c r="W2406" i="5"/>
  <c r="W2405" i="5"/>
  <c r="Y2405" i="5" s="1"/>
  <c r="W2306" i="5"/>
  <c r="X2306" i="5" s="1"/>
  <c r="AB2306" i="5" s="1"/>
  <c r="W2307" i="5"/>
  <c r="AA2307" i="5" s="1"/>
  <c r="AL2307" i="5" s="1"/>
  <c r="W2349" i="5"/>
  <c r="Y2349" i="5" s="1"/>
  <c r="W2309" i="5"/>
  <c r="W2402" i="5"/>
  <c r="W2274" i="5"/>
  <c r="AA2274" i="5" s="1"/>
  <c r="W2310" i="5"/>
  <c r="W2353" i="5"/>
  <c r="Y2353" i="5" s="1"/>
  <c r="W2348" i="5"/>
  <c r="W2407" i="5"/>
  <c r="AA2407" i="5" s="1"/>
  <c r="W2275" i="5"/>
  <c r="Y2275" i="5" s="1"/>
  <c r="W2273" i="5"/>
  <c r="W2271" i="5"/>
  <c r="X2271" i="5" s="1"/>
  <c r="AB2271" i="5" s="1"/>
  <c r="W2400" i="5"/>
  <c r="AA2400" i="5" s="1"/>
  <c r="AL2400" i="5" s="1"/>
  <c r="W2401" i="5"/>
  <c r="W2305" i="5"/>
  <c r="W2270" i="5"/>
  <c r="W2278" i="5"/>
  <c r="AA2278" i="5" s="1"/>
  <c r="W2298" i="5"/>
  <c r="W2378" i="5"/>
  <c r="Y2378" i="5" s="1"/>
  <c r="W2321" i="5"/>
  <c r="W2272" i="5"/>
  <c r="AA2272" i="5" s="1"/>
  <c r="W2288" i="5"/>
  <c r="Y2288" i="5" s="1"/>
  <c r="W2403" i="5"/>
  <c r="W2377" i="5"/>
  <c r="X2377" i="5" s="1"/>
  <c r="AB2377" i="5" s="1"/>
  <c r="W2276" i="5"/>
  <c r="AA2276" i="5" s="1"/>
  <c r="AL2276" i="5" s="1"/>
  <c r="W2268" i="5"/>
  <c r="W2277" i="5"/>
  <c r="Y2277" i="5" s="1"/>
  <c r="W2412" i="5"/>
  <c r="W2357" i="5"/>
  <c r="AA2357" i="5" s="1"/>
  <c r="W2328" i="5"/>
  <c r="Y2328" i="5" s="1"/>
  <c r="W2329" i="5"/>
  <c r="W2269" i="5"/>
  <c r="W2358" i="5"/>
  <c r="AA2358" i="5" s="1"/>
  <c r="W2287" i="5"/>
  <c r="W2359" i="5"/>
  <c r="Y2359" i="5" s="1"/>
  <c r="W2319" i="5"/>
  <c r="X2319" i="5" s="1"/>
  <c r="AB2319" i="5" s="1"/>
  <c r="W2265" i="5"/>
  <c r="AA2265" i="5" s="1"/>
  <c r="AL2265" i="5" s="1"/>
  <c r="W2326" i="5"/>
  <c r="Y2326" i="5" s="1"/>
  <c r="W2296" i="5"/>
  <c r="Y2296" i="5" s="1"/>
  <c r="W2380" i="5"/>
  <c r="W2344" i="5"/>
  <c r="AA2344" i="5" s="1"/>
  <c r="W2341" i="5"/>
  <c r="W2355" i="5"/>
  <c r="Y2355" i="5" s="1"/>
  <c r="W2297" i="5"/>
  <c r="W2258" i="5"/>
  <c r="AA2258" i="5" s="1"/>
  <c r="W2384" i="5"/>
  <c r="Y2384" i="5" s="1"/>
  <c r="W2327" i="5"/>
  <c r="Y2327" i="5" s="1"/>
  <c r="W2342" i="5"/>
  <c r="X2342" i="5" s="1"/>
  <c r="AB2342" i="5" s="1"/>
  <c r="W2266" i="5"/>
  <c r="AA2266" i="5" s="1"/>
  <c r="AL2266" i="5" s="1"/>
  <c r="W2338" i="5"/>
  <c r="Y2338" i="5" s="1"/>
  <c r="W2399" i="5"/>
  <c r="Y2399" i="5" s="1"/>
  <c r="W2332" i="5"/>
  <c r="W2397" i="5"/>
  <c r="AA2397" i="5" s="1"/>
  <c r="W2379" i="5"/>
  <c r="Y2379" i="5" s="1"/>
  <c r="W2259" i="5"/>
  <c r="Y2259" i="5" s="1"/>
  <c r="W2333" i="5"/>
  <c r="W2336" i="5"/>
  <c r="AA2336" i="5" s="1"/>
  <c r="W2385" i="5"/>
  <c r="Y2385" i="5" s="1"/>
  <c r="W2318" i="5"/>
  <c r="Y2318" i="5" s="1"/>
  <c r="W2257" i="5"/>
  <c r="X2257" i="5" s="1"/>
  <c r="AB2257" i="5" s="1"/>
  <c r="W2324" i="5"/>
  <c r="AA2324" i="5" s="1"/>
  <c r="AL2324" i="5" s="1"/>
  <c r="W2260" i="5"/>
  <c r="Y2260" i="5" s="1"/>
  <c r="W2391" i="5"/>
  <c r="Y2391" i="5" s="1"/>
  <c r="W2339" i="5"/>
  <c r="W2252" i="5"/>
  <c r="AA2252" i="5" s="1"/>
  <c r="W2356" i="5"/>
  <c r="Y2356" i="5" s="1"/>
  <c r="W2286" i="5"/>
  <c r="Y2286" i="5" s="1"/>
  <c r="W2334" i="5"/>
  <c r="W2312" i="5"/>
  <c r="AA2312" i="5" s="1"/>
  <c r="W2283" i="5"/>
  <c r="W2337" i="5"/>
  <c r="W2365" i="5"/>
  <c r="X2365" i="5" s="1"/>
  <c r="AB2365" i="5" s="1"/>
  <c r="W2340" i="5"/>
  <c r="AA2340" i="5" s="1"/>
  <c r="AL2340" i="5" s="1"/>
  <c r="W2331" i="5"/>
  <c r="W2295" i="5"/>
  <c r="W2389" i="5"/>
  <c r="W2382" i="5"/>
  <c r="AA2382" i="5" s="1"/>
  <c r="W2330" i="5"/>
  <c r="W2343" i="5"/>
  <c r="Y2343" i="5" s="1"/>
  <c r="W2376" i="5"/>
  <c r="W2392" i="5"/>
  <c r="AA2392" i="5" s="1"/>
  <c r="W2320" i="5"/>
  <c r="Y2320" i="5" s="1"/>
  <c r="W2267" i="5"/>
  <c r="Y2267" i="5" s="1"/>
  <c r="W2347" i="5"/>
  <c r="X2347" i="5" s="1"/>
  <c r="AB2347" i="5" s="1"/>
  <c r="W2281" i="5"/>
  <c r="AA2281" i="5" s="1"/>
  <c r="AL2281" i="5" s="1"/>
  <c r="W2256" i="5"/>
  <c r="Y2256" i="5" s="1"/>
  <c r="W2280" i="5"/>
  <c r="Y2280" i="5" s="1"/>
  <c r="W2345" i="5"/>
  <c r="W2390" i="5"/>
  <c r="AA2390" i="5" s="1"/>
  <c r="W2361" i="5"/>
  <c r="Y2361" i="5" s="1"/>
  <c r="W2322" i="5"/>
  <c r="Y2322" i="5" s="1"/>
  <c r="W2253" i="5"/>
  <c r="W2346" i="5"/>
  <c r="AA2346" i="5" s="1"/>
  <c r="W2261" i="5"/>
  <c r="Y2261" i="5" s="1"/>
  <c r="W2335" i="5"/>
  <c r="Y2335" i="5" s="1"/>
  <c r="W2311" i="5"/>
  <c r="X2311" i="5" s="1"/>
  <c r="AB2311" i="5" s="1"/>
  <c r="W2317" i="5"/>
  <c r="AA2317" i="5" s="1"/>
  <c r="AL2317" i="5" s="1"/>
  <c r="W2285" i="5"/>
  <c r="Y2285" i="5" s="1"/>
  <c r="W2398" i="5"/>
  <c r="Y2398" i="5" s="1"/>
  <c r="W2250" i="5"/>
  <c r="W2394" i="5"/>
  <c r="AA2394" i="5" s="1"/>
  <c r="W2294" i="5"/>
  <c r="Y2294" i="5" s="1"/>
  <c r="W2264" i="5"/>
  <c r="Y2264" i="5" s="1"/>
  <c r="W2360" i="5"/>
  <c r="W2251" i="5"/>
  <c r="AA2251" i="5" s="1"/>
  <c r="W2374" i="5"/>
  <c r="AA2374" i="5" s="1"/>
  <c r="W2262" i="5"/>
  <c r="Y2262" i="5" s="1"/>
  <c r="W2255" i="5"/>
  <c r="X2255" i="5" s="1"/>
  <c r="AB2255" i="5" s="1"/>
  <c r="W2368" i="5"/>
  <c r="AA2368" i="5" s="1"/>
  <c r="AL2368" i="5" s="1"/>
  <c r="W2263" i="5"/>
  <c r="AA2263" i="5" s="1"/>
  <c r="W2381" i="5"/>
  <c r="W2387" i="5"/>
  <c r="W2293" i="5"/>
  <c r="AA2293" i="5" s="1"/>
  <c r="W2395" i="5"/>
  <c r="W2393" i="5"/>
  <c r="Y2393" i="5" s="1"/>
  <c r="W2246" i="5"/>
  <c r="W2279" i="5"/>
  <c r="AA2279" i="5" s="1"/>
  <c r="W2388" i="5"/>
  <c r="Y2388" i="5" s="1"/>
  <c r="W2289" i="5"/>
  <c r="Y2289" i="5" s="1"/>
  <c r="W2284" i="5"/>
  <c r="X2284" i="5" s="1"/>
  <c r="AB2284" i="5" s="1"/>
  <c r="W2362" i="5"/>
  <c r="AA2362" i="5" s="1"/>
  <c r="AL2362" i="5" s="1"/>
  <c r="W2292" i="5"/>
  <c r="AA2292" i="5" s="1"/>
  <c r="W2372" i="5"/>
  <c r="W2254" i="5"/>
  <c r="W2282" i="5"/>
  <c r="AA2282" i="5" s="1"/>
  <c r="W2373" i="5"/>
  <c r="W2323" i="5"/>
  <c r="W2396" i="5"/>
  <c r="W2369" i="5"/>
  <c r="W2363" i="5"/>
  <c r="W2364" i="5"/>
  <c r="Y2364" i="5" s="1"/>
  <c r="W2383" i="5"/>
  <c r="X2383" i="5" s="1"/>
  <c r="AB2383" i="5" s="1"/>
  <c r="W2370" i="5"/>
  <c r="X2370" i="5" s="1"/>
  <c r="AB2370" i="5" s="1"/>
  <c r="W2291" i="5"/>
  <c r="W2290" i="5"/>
  <c r="Y2290" i="5" s="1"/>
  <c r="W2354" i="5"/>
  <c r="W2371" i="5"/>
  <c r="AA2371" i="5" s="1"/>
  <c r="W2316" i="5"/>
  <c r="Y2316" i="5" s="1"/>
  <c r="W2247" i="5"/>
  <c r="AA2247" i="5" s="1"/>
  <c r="W2313" i="5"/>
  <c r="Y2313" i="5" s="1"/>
  <c r="W2315" i="5"/>
  <c r="W2249" i="5"/>
  <c r="Y2249" i="5" s="1"/>
  <c r="W2248" i="5"/>
  <c r="W2375" i="5"/>
  <c r="Y2375" i="5" s="1"/>
  <c r="W2366" i="5"/>
  <c r="X2366" i="5" s="1"/>
  <c r="AB2366" i="5" s="1"/>
  <c r="W2314" i="5"/>
  <c r="Y2314" i="5" s="1"/>
  <c r="W2413" i="5"/>
  <c r="AA2413" i="5" s="1"/>
  <c r="W2325" i="5"/>
  <c r="W2367" i="5"/>
  <c r="Y2367" i="5" s="1"/>
  <c r="W2386" i="5"/>
  <c r="AA2386" i="5" s="1"/>
  <c r="W2414" i="5"/>
  <c r="AA2414" i="5" s="1"/>
  <c r="W2415" i="5"/>
  <c r="Y2415" i="5" s="1"/>
  <c r="W2239" i="5"/>
  <c r="Y2239" i="5" s="1"/>
  <c r="W2245" i="5"/>
  <c r="AA2245" i="5" s="1"/>
  <c r="W2240" i="5"/>
  <c r="W2242" i="5"/>
  <c r="Y2242" i="5" s="1"/>
  <c r="W2238" i="5"/>
  <c r="Y2238" i="5" s="1"/>
  <c r="W2244" i="5"/>
  <c r="AA2244" i="5" s="1"/>
  <c r="W2243" i="5"/>
  <c r="W2241" i="5"/>
  <c r="Y2241" i="5" s="1"/>
  <c r="W617" i="5"/>
  <c r="W618" i="5"/>
  <c r="AA618" i="5" s="1"/>
  <c r="W606" i="5"/>
  <c r="Y606" i="5" s="1"/>
  <c r="W602" i="5"/>
  <c r="W616" i="5"/>
  <c r="Y616" i="5" s="1"/>
  <c r="W605" i="5"/>
  <c r="AA605" i="5" s="1"/>
  <c r="W604" i="5"/>
  <c r="W613" i="5"/>
  <c r="W615" i="5"/>
  <c r="Y615" i="5" s="1"/>
  <c r="W607" i="5"/>
  <c r="AA607" i="5" s="1"/>
  <c r="W621" i="5"/>
  <c r="W622" i="5"/>
  <c r="W614" i="5"/>
  <c r="Y614" i="5" s="1"/>
  <c r="W611" i="5"/>
  <c r="AA611" i="5" s="1"/>
  <c r="W610" i="5"/>
  <c r="AA610" i="5" s="1"/>
  <c r="W612" i="5"/>
  <c r="AA612" i="5" s="1"/>
  <c r="W620" i="5"/>
  <c r="Y620" i="5" s="1"/>
  <c r="W608" i="5"/>
  <c r="W603" i="5"/>
  <c r="W609" i="5"/>
  <c r="AA609" i="5" s="1"/>
  <c r="AL609" i="5" s="1"/>
  <c r="W619" i="5"/>
  <c r="Y619" i="5" s="1"/>
  <c r="W632" i="5"/>
  <c r="AA632" i="5" s="1"/>
  <c r="W630" i="5"/>
  <c r="AA630" i="5" s="1"/>
  <c r="AL630" i="5" s="1"/>
  <c r="W637" i="5"/>
  <c r="W638" i="5"/>
  <c r="Y638" i="5" s="1"/>
  <c r="W636" i="5"/>
  <c r="W633" i="5"/>
  <c r="Y633" i="5" s="1"/>
  <c r="W635" i="5"/>
  <c r="X635" i="5" s="1"/>
  <c r="AB635" i="5" s="1"/>
  <c r="W634" i="5"/>
  <c r="Y634" i="5" s="1"/>
  <c r="W639" i="5"/>
  <c r="AA639" i="5" s="1"/>
  <c r="W640" i="5"/>
  <c r="W629" i="5"/>
  <c r="X629" i="5" s="1"/>
  <c r="AB629" i="5" s="1"/>
  <c r="W631" i="5"/>
  <c r="Y631" i="5" s="1"/>
  <c r="W628" i="5"/>
  <c r="AA628" i="5" s="1"/>
  <c r="W627" i="5"/>
  <c r="W626" i="5"/>
  <c r="W625" i="5"/>
  <c r="Y625" i="5" s="1"/>
  <c r="W624" i="5"/>
  <c r="AA624" i="5" s="1"/>
  <c r="W623" i="5"/>
  <c r="AA623" i="5" s="1"/>
  <c r="W641" i="5"/>
  <c r="W642" i="5"/>
  <c r="W643" i="5"/>
  <c r="W645" i="5"/>
  <c r="W646" i="5"/>
  <c r="AA646" i="5" s="1"/>
  <c r="AL646" i="5" s="1"/>
  <c r="W644" i="5"/>
  <c r="X644" i="5" s="1"/>
  <c r="AB644" i="5" s="1"/>
  <c r="W648" i="5"/>
  <c r="AA648" i="5" s="1"/>
  <c r="W647" i="5"/>
  <c r="W649" i="5"/>
  <c r="Y649" i="5" s="1"/>
  <c r="W346" i="5"/>
  <c r="W340" i="5"/>
  <c r="AA340" i="5" s="1"/>
  <c r="W347" i="5"/>
  <c r="AA347" i="5" s="1"/>
  <c r="W341" i="5"/>
  <c r="W349" i="5"/>
  <c r="W348" i="5"/>
  <c r="AA348" i="5" s="1"/>
  <c r="W366" i="5"/>
  <c r="W342" i="5"/>
  <c r="X342" i="5" s="1"/>
  <c r="AB342" i="5" s="1"/>
  <c r="W362" i="5"/>
  <c r="X362" i="5" s="1"/>
  <c r="AB362" i="5" s="1"/>
  <c r="W365" i="5"/>
  <c r="AA365" i="5" s="1"/>
  <c r="W354" i="5"/>
  <c r="Y354" i="5" s="1"/>
  <c r="W350" i="5"/>
  <c r="Y350" i="5" s="1"/>
  <c r="W360" i="5"/>
  <c r="W361" i="5"/>
  <c r="AA361" i="5" s="1"/>
  <c r="W359" i="5"/>
  <c r="Y359" i="5" s="1"/>
  <c r="W345" i="5"/>
  <c r="Y345" i="5" s="1"/>
  <c r="W356" i="5"/>
  <c r="W353" i="5"/>
  <c r="W364" i="5"/>
  <c r="Y364" i="5" s="1"/>
  <c r="W355" i="5"/>
  <c r="Y355" i="5" s="1"/>
  <c r="W363" i="5"/>
  <c r="X363" i="5" s="1"/>
  <c r="AB363" i="5" s="1"/>
  <c r="W367" i="5"/>
  <c r="AA367" i="5" s="1"/>
  <c r="W368" i="5"/>
  <c r="AA368" i="5" s="1"/>
  <c r="W369" i="5"/>
  <c r="Y369" i="5" s="1"/>
  <c r="W357" i="5"/>
  <c r="W352" i="5"/>
  <c r="W351" i="5"/>
  <c r="Y351" i="5" s="1"/>
  <c r="W358" i="5"/>
  <c r="W370" i="5"/>
  <c r="W371" i="5"/>
  <c r="AA371" i="5" s="1"/>
  <c r="W338" i="5"/>
  <c r="Y338" i="5" s="1"/>
  <c r="W339" i="5"/>
  <c r="AA339" i="5" s="1"/>
  <c r="AL339" i="5" s="1"/>
  <c r="W337" i="5"/>
  <c r="X337" i="5" s="1"/>
  <c r="AB337" i="5" s="1"/>
  <c r="W372" i="5"/>
  <c r="AA372" i="5" s="1"/>
  <c r="W344" i="5"/>
  <c r="W343" i="5"/>
  <c r="X343" i="5" s="1"/>
  <c r="W333" i="5"/>
  <c r="W321" i="5"/>
  <c r="AA321" i="5" s="1"/>
  <c r="W335" i="5"/>
  <c r="W336" i="5"/>
  <c r="W334" i="5"/>
  <c r="W322" i="5"/>
  <c r="AA322" i="5" s="1"/>
  <c r="W323" i="5"/>
  <c r="W324" i="5"/>
  <c r="W373" i="5"/>
  <c r="X373" i="5" s="1"/>
  <c r="AB373" i="5" s="1"/>
  <c r="W325" i="5"/>
  <c r="AA325" i="5" s="1"/>
  <c r="W327" i="5"/>
  <c r="W330" i="5"/>
  <c r="Y330" i="5" s="1"/>
  <c r="W328" i="5"/>
  <c r="W332" i="5"/>
  <c r="AA332" i="5" s="1"/>
  <c r="W331" i="5"/>
  <c r="W326" i="5"/>
  <c r="Y326" i="5" s="1"/>
  <c r="W329" i="5"/>
  <c r="W374" i="5"/>
  <c r="W436" i="5"/>
  <c r="W443" i="5"/>
  <c r="Y443" i="5" s="1"/>
  <c r="W447" i="5"/>
  <c r="X447" i="5" s="1"/>
  <c r="AB447" i="5" s="1"/>
  <c r="W440" i="5"/>
  <c r="AA440" i="5" s="1"/>
  <c r="AL440" i="5" s="1"/>
  <c r="W446" i="5"/>
  <c r="W441" i="5"/>
  <c r="Y441" i="5" s="1"/>
  <c r="W433" i="5"/>
  <c r="W434" i="5"/>
  <c r="AA434" i="5" s="1"/>
  <c r="AL434" i="5" s="1"/>
  <c r="W450" i="5"/>
  <c r="Y450" i="5" s="1"/>
  <c r="W432" i="5"/>
  <c r="W458" i="5"/>
  <c r="X458" i="5" s="1"/>
  <c r="AB458" i="5" s="1"/>
  <c r="W439" i="5"/>
  <c r="AA439" i="5" s="1"/>
  <c r="W437" i="5"/>
  <c r="W448" i="5"/>
  <c r="Y448" i="5" s="1"/>
  <c r="W459" i="5"/>
  <c r="X459" i="5" s="1"/>
  <c r="AB459" i="5" s="1"/>
  <c r="W438" i="5"/>
  <c r="AA438" i="5" s="1"/>
  <c r="W460" i="5"/>
  <c r="Y460" i="5" s="1"/>
  <c r="W445" i="5"/>
  <c r="W444" i="5"/>
  <c r="W457" i="5"/>
  <c r="AA457" i="5" s="1"/>
  <c r="W449" i="5"/>
  <c r="X449" i="5" s="1"/>
  <c r="AB449" i="5" s="1"/>
  <c r="W435" i="5"/>
  <c r="Y435" i="5" s="1"/>
  <c r="W455" i="5"/>
  <c r="W452" i="5"/>
  <c r="AA452" i="5" s="1"/>
  <c r="W456" i="5"/>
  <c r="W430" i="5"/>
  <c r="Y430" i="5" s="1"/>
  <c r="W442" i="5"/>
  <c r="X442" i="5" s="1"/>
  <c r="AB442" i="5" s="1"/>
  <c r="W431" i="5"/>
  <c r="AA431" i="5" s="1"/>
  <c r="W454" i="5"/>
  <c r="W464" i="5"/>
  <c r="W429" i="5"/>
  <c r="W461" i="5"/>
  <c r="AA461" i="5" s="1"/>
  <c r="W453" i="5"/>
  <c r="W451" i="5"/>
  <c r="Y451" i="5" s="1"/>
  <c r="W462" i="5"/>
  <c r="W463" i="5"/>
  <c r="AA463" i="5" s="1"/>
  <c r="W428" i="5"/>
  <c r="Y428" i="5" s="1"/>
  <c r="W2136" i="5"/>
  <c r="Y2136" i="5" s="1"/>
  <c r="W2101" i="5"/>
  <c r="X2101" i="5" s="1"/>
  <c r="AB2101" i="5" s="1"/>
  <c r="W2119" i="5"/>
  <c r="AA2119" i="5" s="1"/>
  <c r="W2111" i="5"/>
  <c r="W2135" i="5"/>
  <c r="Y2135" i="5" s="1"/>
  <c r="W2120" i="5"/>
  <c r="W2099" i="5"/>
  <c r="AA2099" i="5" s="1"/>
  <c r="W2121" i="5"/>
  <c r="W2102" i="5"/>
  <c r="Y2102" i="5" s="1"/>
  <c r="W2112" i="5"/>
  <c r="W2098" i="5"/>
  <c r="AA2098" i="5" s="1"/>
  <c r="W2118" i="5"/>
  <c r="Y2118" i="5" s="1"/>
  <c r="W2115" i="5"/>
  <c r="Y2115" i="5" s="1"/>
  <c r="W2100" i="5"/>
  <c r="X2100" i="5" s="1"/>
  <c r="AB2100" i="5" s="1"/>
  <c r="W2096" i="5"/>
  <c r="AA2096" i="5" s="1"/>
  <c r="W2109" i="5"/>
  <c r="W2110" i="5"/>
  <c r="Y2110" i="5" s="1"/>
  <c r="W2095" i="5"/>
  <c r="W2117" i="5"/>
  <c r="AA2117" i="5" s="1"/>
  <c r="W2113" i="5"/>
  <c r="Y2113" i="5" s="1"/>
  <c r="W2123" i="5"/>
  <c r="Y2123" i="5" s="1"/>
  <c r="W2124" i="5"/>
  <c r="W2097" i="5"/>
  <c r="W2116" i="5"/>
  <c r="W2122" i="5"/>
  <c r="Y2122" i="5" s="1"/>
  <c r="W2114" i="5"/>
  <c r="X2114" i="5" s="1"/>
  <c r="AB2114" i="5" s="1"/>
  <c r="W2128" i="5"/>
  <c r="W2103" i="5"/>
  <c r="Y2103" i="5" s="1"/>
  <c r="W2107" i="5"/>
  <c r="Y2107" i="5" s="1"/>
  <c r="W2129" i="5"/>
  <c r="W2105" i="5"/>
  <c r="W2104" i="5"/>
  <c r="AA2104" i="5" s="1"/>
  <c r="W2108" i="5"/>
  <c r="W2133" i="5"/>
  <c r="W2130" i="5"/>
  <c r="W2137" i="5"/>
  <c r="W2138" i="5"/>
  <c r="Y2138" i="5" s="1"/>
  <c r="W2093" i="5"/>
  <c r="X2093" i="5" s="1"/>
  <c r="AB2093" i="5" s="1"/>
  <c r="W2134" i="5"/>
  <c r="W2132" i="5"/>
  <c r="Y2132" i="5" s="1"/>
  <c r="W2106" i="5"/>
  <c r="Y2106" i="5" s="1"/>
  <c r="W2094" i="5"/>
  <c r="W2125" i="5"/>
  <c r="W2127" i="5"/>
  <c r="Y2127" i="5" s="1"/>
  <c r="W2131" i="5"/>
  <c r="W2154" i="5"/>
  <c r="W2126" i="5"/>
  <c r="W2139" i="5"/>
  <c r="W2144" i="5"/>
  <c r="Y2144" i="5" s="1"/>
  <c r="W2090" i="5"/>
  <c r="X2090" i="5" s="1"/>
  <c r="AB2090" i="5" s="1"/>
  <c r="W2141" i="5"/>
  <c r="W2092" i="5"/>
  <c r="Y2092" i="5" s="1"/>
  <c r="W2091" i="5"/>
  <c r="W2159" i="5"/>
  <c r="W2145" i="5"/>
  <c r="W2140" i="5"/>
  <c r="W2161" i="5"/>
  <c r="Y2161" i="5" s="1"/>
  <c r="W2143" i="5"/>
  <c r="W2142" i="5"/>
  <c r="W2146" i="5"/>
  <c r="Y2146" i="5" s="1"/>
  <c r="W2160" i="5"/>
  <c r="Y2160" i="5" s="1"/>
  <c r="W2168" i="5"/>
  <c r="X2168" i="5" s="1"/>
  <c r="AB2168" i="5" s="1"/>
  <c r="W2149" i="5"/>
  <c r="W2148" i="5"/>
  <c r="Y2148" i="5" s="1"/>
  <c r="W2167" i="5"/>
  <c r="W2169" i="5"/>
  <c r="W2179" i="5"/>
  <c r="AA2179" i="5" s="1"/>
  <c r="W2147" i="5"/>
  <c r="W2156" i="5"/>
  <c r="W2153" i="5"/>
  <c r="W2162" i="5"/>
  <c r="AA2162" i="5" s="1"/>
  <c r="W2171" i="5"/>
  <c r="W2158" i="5"/>
  <c r="Y2158" i="5" s="1"/>
  <c r="W2155" i="5"/>
  <c r="X2155" i="5" s="1"/>
  <c r="AB2155" i="5" s="1"/>
  <c r="W2157" i="5"/>
  <c r="AA2157" i="5" s="1"/>
  <c r="W2151" i="5"/>
  <c r="W2152" i="5"/>
  <c r="Y2152" i="5" s="1"/>
  <c r="W2170" i="5"/>
  <c r="W2150" i="5"/>
  <c r="AA2150" i="5" s="1"/>
  <c r="W2180" i="5"/>
  <c r="Y2180" i="5" s="1"/>
  <c r="W2163" i="5"/>
  <c r="W2176" i="5"/>
  <c r="W2166" i="5"/>
  <c r="AA2166" i="5" s="1"/>
  <c r="W2164" i="5"/>
  <c r="W2165" i="5"/>
  <c r="Y2165" i="5" s="1"/>
  <c r="W2181" i="5"/>
  <c r="X2181" i="5" s="1"/>
  <c r="AB2181" i="5" s="1"/>
  <c r="W2175" i="5"/>
  <c r="AA2175" i="5" s="1"/>
  <c r="W2178" i="5"/>
  <c r="Y2178" i="5" s="1"/>
  <c r="W2182" i="5"/>
  <c r="W2172" i="5"/>
  <c r="W2177" i="5"/>
  <c r="AA2177" i="5" s="1"/>
  <c r="W2174" i="5"/>
  <c r="W2173" i="5"/>
  <c r="W151" i="5"/>
  <c r="W171" i="5"/>
  <c r="AA171" i="5" s="1"/>
  <c r="W146" i="5"/>
  <c r="W158" i="5"/>
  <c r="X158" i="5" s="1"/>
  <c r="AB158" i="5" s="1"/>
  <c r="W152" i="5"/>
  <c r="X152" i="5" s="1"/>
  <c r="AB152" i="5" s="1"/>
  <c r="W150" i="5"/>
  <c r="AA150" i="5" s="1"/>
  <c r="W148" i="5"/>
  <c r="W156" i="5"/>
  <c r="Y156" i="5" s="1"/>
  <c r="W169" i="5"/>
  <c r="W135" i="5"/>
  <c r="AA135" i="5" s="1"/>
  <c r="W149" i="5"/>
  <c r="Y149" i="5" s="1"/>
  <c r="W161" i="5"/>
  <c r="W162" i="5"/>
  <c r="W154" i="5"/>
  <c r="AA154" i="5" s="1"/>
  <c r="W157" i="5"/>
  <c r="W160" i="5"/>
  <c r="X160" i="5" s="1"/>
  <c r="AB160" i="5" s="1"/>
  <c r="W153" i="5"/>
  <c r="X153" i="5" s="1"/>
  <c r="AB153" i="5" s="1"/>
  <c r="W147" i="5"/>
  <c r="AA147" i="5" s="1"/>
  <c r="W167" i="5"/>
  <c r="W145" i="5"/>
  <c r="W159" i="5"/>
  <c r="W163" i="5"/>
  <c r="AA163" i="5" s="1"/>
  <c r="W155" i="5"/>
  <c r="W141" i="5"/>
  <c r="Y141" i="5" s="1"/>
  <c r="W143" i="5"/>
  <c r="W140" i="5"/>
  <c r="AA140" i="5" s="1"/>
  <c r="W137" i="5"/>
  <c r="Y137" i="5" s="1"/>
  <c r="W144" i="5"/>
  <c r="Y144" i="5" s="1"/>
  <c r="W131" i="5"/>
  <c r="X131" i="5" s="1"/>
  <c r="AB131" i="5" s="1"/>
  <c r="W133" i="5"/>
  <c r="W166" i="5"/>
  <c r="W139" i="5"/>
  <c r="Y139" i="5" s="1"/>
  <c r="W138" i="5"/>
  <c r="W142" i="5"/>
  <c r="X142" i="5" s="1"/>
  <c r="AB142" i="5" s="1"/>
  <c r="W168" i="5"/>
  <c r="W285" i="5"/>
  <c r="Y285" i="5" s="1"/>
  <c r="W130" i="5"/>
  <c r="W180" i="5"/>
  <c r="W134" i="5"/>
  <c r="Y134" i="5" s="1"/>
  <c r="W136" i="5"/>
  <c r="Y136" i="5" s="1"/>
  <c r="W283" i="5"/>
  <c r="X283" i="5" s="1"/>
  <c r="AB283" i="5" s="1"/>
  <c r="W187" i="5"/>
  <c r="W132" i="5"/>
  <c r="Y132" i="5" s="1"/>
  <c r="W128" i="5"/>
  <c r="Y128" i="5" s="1"/>
  <c r="W237" i="5"/>
  <c r="W165" i="5"/>
  <c r="W164" i="5"/>
  <c r="Y164" i="5" s="1"/>
  <c r="W170" i="5"/>
  <c r="Y170" i="5" s="1"/>
  <c r="W127" i="5"/>
  <c r="W279" i="5"/>
  <c r="X279" i="5" s="1"/>
  <c r="AB279" i="5" s="1"/>
  <c r="W284" i="5"/>
  <c r="Y284" i="5" s="1"/>
  <c r="W269" i="5"/>
  <c r="Y269" i="5" s="1"/>
  <c r="W281" i="5"/>
  <c r="X281" i="5" s="1"/>
  <c r="AB281" i="5" s="1"/>
  <c r="W129" i="5"/>
  <c r="W175" i="5"/>
  <c r="Y175" i="5" s="1"/>
  <c r="W126" i="5"/>
  <c r="Y126" i="5" s="1"/>
  <c r="W282" i="5"/>
  <c r="W280" i="5"/>
  <c r="W200" i="5"/>
  <c r="Y200" i="5" s="1"/>
  <c r="W176" i="5"/>
  <c r="Y176" i="5" s="1"/>
  <c r="W278" i="5"/>
  <c r="W194" i="5"/>
  <c r="AA194" i="5" s="1"/>
  <c r="W172" i="5"/>
  <c r="Y172" i="5" s="1"/>
  <c r="W204" i="5"/>
  <c r="Y204" i="5" s="1"/>
  <c r="W201" i="5"/>
  <c r="X201" i="5" s="1"/>
  <c r="AB201" i="5" s="1"/>
  <c r="W190" i="5"/>
  <c r="W186" i="5"/>
  <c r="Y186" i="5" s="1"/>
  <c r="W231" i="5"/>
  <c r="Y231" i="5" s="1"/>
  <c r="W179" i="5"/>
  <c r="W268" i="5"/>
  <c r="AA268" i="5" s="1"/>
  <c r="W267" i="5"/>
  <c r="Y267" i="5" s="1"/>
  <c r="W193" i="5"/>
  <c r="Y193" i="5" s="1"/>
  <c r="W199" i="5"/>
  <c r="W174" i="5"/>
  <c r="W173" i="5"/>
  <c r="Y173" i="5" s="1"/>
  <c r="W236" i="5"/>
  <c r="Y236" i="5" s="1"/>
  <c r="W189" i="5"/>
  <c r="X189" i="5" s="1"/>
  <c r="AB189" i="5" s="1"/>
  <c r="W198" i="5"/>
  <c r="AA198" i="5" s="1"/>
  <c r="W197" i="5"/>
  <c r="Y197" i="5" s="1"/>
  <c r="W215" i="5"/>
  <c r="W182" i="5"/>
  <c r="W178" i="5"/>
  <c r="W184" i="5"/>
  <c r="Y184" i="5" s="1"/>
  <c r="W177" i="5"/>
  <c r="W188" i="5"/>
  <c r="W276" i="5"/>
  <c r="AA276" i="5" s="1"/>
  <c r="W192" i="5"/>
  <c r="Y192" i="5" s="1"/>
  <c r="W203" i="5"/>
  <c r="Y203" i="5" s="1"/>
  <c r="W181" i="5"/>
  <c r="X181" i="5" s="1"/>
  <c r="AB181" i="5" s="1"/>
  <c r="W202" i="5"/>
  <c r="W191" i="5"/>
  <c r="Y191" i="5" s="1"/>
  <c r="W195" i="5"/>
  <c r="Y195" i="5" s="1"/>
  <c r="W185" i="5"/>
  <c r="W235" i="5"/>
  <c r="AA235" i="5" s="1"/>
  <c r="W230" i="5"/>
  <c r="Y230" i="5" s="1"/>
  <c r="W260" i="5"/>
  <c r="Y260" i="5" s="1"/>
  <c r="W273" i="5"/>
  <c r="W214" i="5"/>
  <c r="AA214" i="5" s="1"/>
  <c r="W259" i="5"/>
  <c r="Y259" i="5" s="1"/>
  <c r="W216" i="5"/>
  <c r="Y216" i="5" s="1"/>
  <c r="W274" i="5"/>
  <c r="X274" i="5" s="1"/>
  <c r="AB274" i="5" s="1"/>
  <c r="W183" i="5"/>
  <c r="W241" i="5"/>
  <c r="W277" i="5"/>
  <c r="Y277" i="5" s="1"/>
  <c r="W234" i="5"/>
  <c r="W252" i="5"/>
  <c r="AA252" i="5" s="1"/>
  <c r="W266" i="5"/>
  <c r="Y266" i="5" s="1"/>
  <c r="W245" i="5"/>
  <c r="Y245" i="5" s="1"/>
  <c r="W246" i="5"/>
  <c r="W272" i="5"/>
  <c r="AA272" i="5" s="1"/>
  <c r="W196" i="5"/>
  <c r="W232" i="5"/>
  <c r="Y232" i="5" s="1"/>
  <c r="W207" i="5"/>
  <c r="X207" i="5" s="1"/>
  <c r="AB207" i="5" s="1"/>
  <c r="W251" i="5"/>
  <c r="AA251" i="5" s="1"/>
  <c r="W242" i="5"/>
  <c r="W265" i="5"/>
  <c r="Y265" i="5" s="1"/>
  <c r="W261" i="5"/>
  <c r="W233" i="5"/>
  <c r="AA233" i="5" s="1"/>
  <c r="W275" i="5"/>
  <c r="W217" i="5"/>
  <c r="Y217" i="5" s="1"/>
  <c r="W240" i="5"/>
  <c r="W208" i="5"/>
  <c r="W270" i="5"/>
  <c r="Y270" i="5" s="1"/>
  <c r="W263" i="5"/>
  <c r="Y263" i="5" s="1"/>
  <c r="W271" i="5"/>
  <c r="X271" i="5" s="1"/>
  <c r="AB271" i="5" s="1"/>
  <c r="W218" i="5"/>
  <c r="AA218" i="5" s="1"/>
  <c r="W262" i="5"/>
  <c r="W244" i="5"/>
  <c r="Y244" i="5" s="1"/>
  <c r="W264" i="5"/>
  <c r="W238" i="5"/>
  <c r="AA238" i="5" s="1"/>
  <c r="W239" i="5"/>
  <c r="Y239" i="5" s="1"/>
  <c r="W257" i="5"/>
  <c r="Y257" i="5" s="1"/>
  <c r="W243" i="5"/>
  <c r="W258" i="5"/>
  <c r="AA258" i="5" s="1"/>
  <c r="W213" i="5"/>
  <c r="Y213" i="5" s="1"/>
  <c r="W205" i="5"/>
  <c r="Y205" i="5" s="1"/>
  <c r="W211" i="5"/>
  <c r="X211" i="5" s="1"/>
  <c r="AB211" i="5" s="1"/>
  <c r="W229" i="5"/>
  <c r="AA229" i="5" s="1"/>
  <c r="W250" i="5"/>
  <c r="W219" i="5"/>
  <c r="Y219" i="5" s="1"/>
  <c r="W256" i="5"/>
  <c r="W220" i="5"/>
  <c r="AA220" i="5" s="1"/>
  <c r="W209" i="5"/>
  <c r="AA209" i="5" s="1"/>
  <c r="W212" i="5"/>
  <c r="Y212" i="5" s="1"/>
  <c r="W221" i="5"/>
  <c r="W247" i="5"/>
  <c r="AA247" i="5" s="1"/>
  <c r="W222" i="5"/>
  <c r="AA222" i="5" s="1"/>
  <c r="AL222" i="5" s="1"/>
  <c r="W223" i="5"/>
  <c r="Y223" i="5" s="1"/>
  <c r="W206" i="5"/>
  <c r="X206" i="5" s="1"/>
  <c r="AB206" i="5" s="1"/>
  <c r="W253" i="5"/>
  <c r="W254" i="5"/>
  <c r="W210" i="5"/>
  <c r="Y210" i="5" s="1"/>
  <c r="W228" i="5"/>
  <c r="X228" i="5" s="1"/>
  <c r="AB228" i="5" s="1"/>
  <c r="W224" i="5"/>
  <c r="AA224" i="5" s="1"/>
  <c r="W249" i="5"/>
  <c r="Y249" i="5" s="1"/>
  <c r="W225" i="5"/>
  <c r="W255" i="5"/>
  <c r="W226" i="5"/>
  <c r="AA226" i="5" s="1"/>
  <c r="W227" i="5"/>
  <c r="Y227" i="5" s="1"/>
  <c r="W248" i="5"/>
  <c r="Y248" i="5" s="1"/>
  <c r="W286" i="5"/>
  <c r="X286" i="5" s="1"/>
  <c r="AB286" i="5" s="1"/>
  <c r="W299" i="5"/>
  <c r="AA299" i="5" s="1"/>
  <c r="W300" i="5"/>
  <c r="W289" i="5"/>
  <c r="Y289" i="5" s="1"/>
  <c r="W294" i="5"/>
  <c r="W292" i="5"/>
  <c r="AA292" i="5" s="1"/>
  <c r="AL292" i="5" s="1"/>
  <c r="W291" i="5"/>
  <c r="Y291" i="5" s="1"/>
  <c r="W298" i="5"/>
  <c r="Y298" i="5" s="1"/>
  <c r="W296" i="5"/>
  <c r="X296" i="5" s="1"/>
  <c r="AB296" i="5" s="1"/>
  <c r="W297" i="5"/>
  <c r="AA297" i="5" s="1"/>
  <c r="W295" i="5"/>
  <c r="Y295" i="5" s="1"/>
  <c r="W303" i="5"/>
  <c r="W287" i="5"/>
  <c r="X287" i="5" s="1"/>
  <c r="AB287" i="5" s="1"/>
  <c r="W290" i="5"/>
  <c r="AA290" i="5" s="1"/>
  <c r="W293" i="5"/>
  <c r="W288" i="5"/>
  <c r="W302" i="5"/>
  <c r="W301" i="5"/>
  <c r="AA301" i="5" s="1"/>
  <c r="W466" i="5"/>
  <c r="W467" i="5"/>
  <c r="X467" i="5" s="1"/>
  <c r="W468" i="5"/>
  <c r="W465" i="5"/>
  <c r="AA465" i="5" s="1"/>
  <c r="W469" i="5"/>
  <c r="W470" i="5"/>
  <c r="Y470" i="5" s="1"/>
  <c r="W472" i="5"/>
  <c r="X472" i="5" s="1"/>
  <c r="AB472" i="5" s="1"/>
  <c r="W473" i="5"/>
  <c r="AA473" i="5" s="1"/>
  <c r="W475" i="5"/>
  <c r="W474" i="5"/>
  <c r="Y474" i="5" s="1"/>
  <c r="W471" i="5"/>
  <c r="W477" i="5"/>
  <c r="AA477" i="5" s="1"/>
  <c r="W476" i="5"/>
  <c r="Y476" i="5" s="1"/>
  <c r="W478" i="5"/>
  <c r="Y478" i="5" s="1"/>
  <c r="W479" i="5"/>
  <c r="W383" i="5"/>
  <c r="AA383" i="5" s="1"/>
  <c r="W377" i="5"/>
  <c r="Y377" i="5" s="1"/>
  <c r="W384" i="5"/>
  <c r="X384" i="5" s="1"/>
  <c r="AB384" i="5" s="1"/>
  <c r="W385" i="5"/>
  <c r="X385" i="5" s="1"/>
  <c r="AB385" i="5" s="1"/>
  <c r="W386" i="5"/>
  <c r="AA386" i="5" s="1"/>
  <c r="W382" i="5"/>
  <c r="W389" i="5"/>
  <c r="Y389" i="5" s="1"/>
  <c r="W387" i="5"/>
  <c r="W381" i="5"/>
  <c r="AA381" i="5" s="1"/>
  <c r="W403" i="5"/>
  <c r="Y403" i="5" s="1"/>
  <c r="W380" i="5"/>
  <c r="W391" i="5"/>
  <c r="W390" i="5"/>
  <c r="AA390" i="5" s="1"/>
  <c r="W379" i="5"/>
  <c r="W402" i="5"/>
  <c r="W392" i="5"/>
  <c r="X392" i="5" s="1"/>
  <c r="AB392" i="5" s="1"/>
  <c r="W388" i="5"/>
  <c r="AA388" i="5" s="1"/>
  <c r="W407" i="5"/>
  <c r="Y407" i="5" s="1"/>
  <c r="W404" i="5"/>
  <c r="W406" i="5"/>
  <c r="W396" i="5"/>
  <c r="AA396" i="5" s="1"/>
  <c r="W405" i="5"/>
  <c r="W398" i="5"/>
  <c r="X398" i="5" s="1"/>
  <c r="AB398" i="5" s="1"/>
  <c r="W393" i="5"/>
  <c r="W397" i="5"/>
  <c r="AA397" i="5" s="1"/>
  <c r="W394" i="5"/>
  <c r="W408" i="5"/>
  <c r="Y408" i="5" s="1"/>
  <c r="W395" i="5"/>
  <c r="X395" i="5" s="1"/>
  <c r="AB395" i="5" s="1"/>
  <c r="W376" i="5"/>
  <c r="AA376" i="5" s="1"/>
  <c r="W421" i="5"/>
  <c r="Y421" i="5" s="1"/>
  <c r="W375" i="5"/>
  <c r="Y375" i="5" s="1"/>
  <c r="W417" i="5"/>
  <c r="W378" i="5"/>
  <c r="AA378" i="5" s="1"/>
  <c r="W422" i="5"/>
  <c r="Y422" i="5" s="1"/>
  <c r="W415" i="5"/>
  <c r="W426" i="5"/>
  <c r="W410" i="5"/>
  <c r="AA410" i="5" s="1"/>
  <c r="W411" i="5"/>
  <c r="W419" i="5"/>
  <c r="X419" i="5" s="1"/>
  <c r="AB419" i="5" s="1"/>
  <c r="W424" i="5"/>
  <c r="X424" i="5" s="1"/>
  <c r="AB424" i="5" s="1"/>
  <c r="W401" i="5"/>
  <c r="AA401" i="5" s="1"/>
  <c r="W425" i="5"/>
  <c r="W418" i="5"/>
  <c r="Y418" i="5" s="1"/>
  <c r="W423" i="5"/>
  <c r="W427" i="5"/>
  <c r="W412" i="5"/>
  <c r="W399" i="5"/>
  <c r="Y399" i="5" s="1"/>
  <c r="W420" i="5"/>
  <c r="W409" i="5"/>
  <c r="W400" i="5"/>
  <c r="Y400" i="5" s="1"/>
  <c r="W413" i="5"/>
  <c r="Y413" i="5" s="1"/>
  <c r="W416" i="5"/>
  <c r="X416" i="5" s="1"/>
  <c r="AB416" i="5" s="1"/>
  <c r="W414" i="5"/>
  <c r="AA414" i="5" s="1"/>
  <c r="W868" i="5"/>
  <c r="AA868" i="5" s="1"/>
  <c r="W886" i="5"/>
  <c r="Y886" i="5" s="1"/>
  <c r="W889" i="5"/>
  <c r="W890" i="5"/>
  <c r="AA890" i="5" s="1"/>
  <c r="W867" i="5"/>
  <c r="AA867" i="5" s="1"/>
  <c r="W869" i="5"/>
  <c r="Y869" i="5" s="1"/>
  <c r="W898" i="5"/>
  <c r="W899" i="5"/>
  <c r="AA899" i="5" s="1"/>
  <c r="W900" i="5"/>
  <c r="W866" i="5"/>
  <c r="Y866" i="5" s="1"/>
  <c r="W888" i="5"/>
  <c r="X888" i="5" s="1"/>
  <c r="AB888" i="5" s="1"/>
  <c r="W865" i="5"/>
  <c r="W857" i="5"/>
  <c r="W856" i="5"/>
  <c r="Y856" i="5" s="1"/>
  <c r="W887" i="5"/>
  <c r="W885" i="5"/>
  <c r="W878" i="5"/>
  <c r="AA878" i="5" s="1"/>
  <c r="W879" i="5"/>
  <c r="W875" i="5"/>
  <c r="X875" i="5" s="1"/>
  <c r="AB875" i="5" s="1"/>
  <c r="W876" i="5"/>
  <c r="AA876" i="5" s="1"/>
  <c r="W874" i="5"/>
  <c r="W880" i="5"/>
  <c r="Y880" i="5" s="1"/>
  <c r="W873" i="5"/>
  <c r="X873" i="5" s="1"/>
  <c r="AB873" i="5" s="1"/>
  <c r="W877" i="5"/>
  <c r="AA877" i="5" s="1"/>
  <c r="W882" i="5"/>
  <c r="Y882" i="5" s="1"/>
  <c r="W881" i="5"/>
  <c r="Y881" i="5" s="1"/>
  <c r="W884" i="5"/>
  <c r="X884" i="5" s="1"/>
  <c r="AB884" i="5" s="1"/>
  <c r="W870" i="5"/>
  <c r="AA870" i="5" s="1"/>
  <c r="W855" i="5"/>
  <c r="Y855" i="5" s="1"/>
  <c r="W929" i="5"/>
  <c r="Y929" i="5" s="1"/>
  <c r="W894" i="5"/>
  <c r="W872" i="5"/>
  <c r="W858" i="5"/>
  <c r="Y858" i="5" s="1"/>
  <c r="W896" i="5"/>
  <c r="W859" i="5"/>
  <c r="X859" i="5" s="1"/>
  <c r="AB859" i="5" s="1"/>
  <c r="W891" i="5"/>
  <c r="AA891" i="5" s="1"/>
  <c r="W883" i="5"/>
  <c r="W854" i="5"/>
  <c r="W932" i="5"/>
  <c r="W861" i="5"/>
  <c r="AA861" i="5" s="1"/>
  <c r="W895" i="5"/>
  <c r="W864" i="5"/>
  <c r="Y864" i="5" s="1"/>
  <c r="W892" i="5"/>
  <c r="W930" i="5"/>
  <c r="AA930" i="5" s="1"/>
  <c r="W862" i="5"/>
  <c r="Y862" i="5" s="1"/>
  <c r="W893" i="5"/>
  <c r="Y893" i="5" s="1"/>
  <c r="W897" i="5"/>
  <c r="X897" i="5" s="1"/>
  <c r="AB897" i="5" s="1"/>
  <c r="W911" i="5"/>
  <c r="AA911" i="5" s="1"/>
  <c r="W906" i="5"/>
  <c r="Y906" i="5" s="1"/>
  <c r="W853" i="5"/>
  <c r="Y853" i="5" s="1"/>
  <c r="W863" i="5"/>
  <c r="W860" i="5"/>
  <c r="AA860" i="5" s="1"/>
  <c r="AL860" i="5" s="1"/>
  <c r="W907" i="5"/>
  <c r="Y907" i="5" s="1"/>
  <c r="W905" i="5"/>
  <c r="Y905" i="5" s="1"/>
  <c r="W904" i="5"/>
  <c r="W908" i="5"/>
  <c r="AA908" i="5" s="1"/>
  <c r="W871" i="5"/>
  <c r="Y871" i="5" s="1"/>
  <c r="W909" i="5"/>
  <c r="X909" i="5" s="1"/>
  <c r="W931" i="5"/>
  <c r="X931" i="5" s="1"/>
  <c r="AB931" i="5" s="1"/>
  <c r="W910" i="5"/>
  <c r="AA910" i="5" s="1"/>
  <c r="W912" i="5"/>
  <c r="AA912" i="5" s="1"/>
  <c r="W915" i="5"/>
  <c r="Y915" i="5" s="1"/>
  <c r="W903" i="5"/>
  <c r="W913" i="5"/>
  <c r="AA913" i="5" s="1"/>
  <c r="W852" i="5"/>
  <c r="Y852" i="5" s="1"/>
  <c r="W928" i="5"/>
  <c r="Y928" i="5" s="1"/>
  <c r="W901" i="5"/>
  <c r="W916" i="5"/>
  <c r="AA916" i="5" s="1"/>
  <c r="W922" i="5"/>
  <c r="W924" i="5"/>
  <c r="Y924" i="5" s="1"/>
  <c r="W923" i="5"/>
  <c r="X923" i="5" s="1"/>
  <c r="AB923" i="5" s="1"/>
  <c r="W920" i="5"/>
  <c r="W921" i="5"/>
  <c r="Y921" i="5" s="1"/>
  <c r="W902" i="5"/>
  <c r="Y902" i="5" s="1"/>
  <c r="W851" i="5"/>
  <c r="W914" i="5"/>
  <c r="W926" i="5"/>
  <c r="AA926" i="5" s="1"/>
  <c r="W917" i="5"/>
  <c r="Y917" i="5" s="1"/>
  <c r="W919" i="5"/>
  <c r="W925" i="5"/>
  <c r="W927" i="5"/>
  <c r="Y927" i="5" s="1"/>
  <c r="W850" i="5"/>
  <c r="Y850" i="5" s="1"/>
  <c r="W918" i="5"/>
  <c r="X918" i="5" s="1"/>
  <c r="AB918" i="5" s="1"/>
  <c r="W848" i="5"/>
  <c r="W849" i="5"/>
  <c r="Y849" i="5" s="1"/>
  <c r="W2039" i="5"/>
  <c r="Y2039" i="5" s="1"/>
  <c r="W2037" i="5"/>
  <c r="AA2037" i="5" s="1"/>
  <c r="W2038" i="5"/>
  <c r="Y2038" i="5" s="1"/>
  <c r="W2033" i="5"/>
  <c r="Y2033" i="5" s="1"/>
  <c r="W2036" i="5"/>
  <c r="W2035" i="5"/>
  <c r="AA2035" i="5" s="1"/>
  <c r="W2032" i="5"/>
  <c r="Y2032" i="5" s="1"/>
  <c r="W2034" i="5"/>
  <c r="Y2034" i="5" s="1"/>
  <c r="W1005" i="5"/>
  <c r="X1005" i="5" s="1"/>
  <c r="AB1005" i="5" s="1"/>
  <c r="W1006" i="5"/>
  <c r="AA1006" i="5" s="1"/>
  <c r="AL1006" i="5" s="1"/>
  <c r="W1007" i="5"/>
  <c r="W1008" i="5"/>
  <c r="Y1008" i="5" s="1"/>
  <c r="W1009" i="5"/>
  <c r="X1009" i="5" s="1"/>
  <c r="AB1009" i="5" s="1"/>
  <c r="W1011" i="5"/>
  <c r="AA1011" i="5" s="1"/>
  <c r="W1010" i="5"/>
  <c r="X1010" i="5" s="1"/>
  <c r="AB1010" i="5" s="1"/>
  <c r="W1012" i="5"/>
  <c r="Y1012" i="5" s="1"/>
  <c r="W1013" i="5"/>
  <c r="X1013" i="5" s="1"/>
  <c r="AB1013" i="5" s="1"/>
  <c r="W1014" i="5"/>
  <c r="AA1014" i="5" s="1"/>
  <c r="AL1014" i="5" s="1"/>
  <c r="W1015" i="5"/>
  <c r="Y1015" i="5" s="1"/>
  <c r="W1016" i="5"/>
  <c r="Y1016" i="5" s="1"/>
  <c r="W1017" i="5"/>
  <c r="X1017" i="5" s="1"/>
  <c r="AB1017" i="5" s="1"/>
  <c r="W1018" i="5"/>
  <c r="W1019" i="5"/>
  <c r="Y1019" i="5" s="1"/>
  <c r="W1020" i="5"/>
  <c r="Y1020" i="5" s="1"/>
  <c r="W1021" i="5"/>
  <c r="X1021" i="5" s="1"/>
  <c r="AB1021" i="5" s="1"/>
  <c r="W1022" i="5"/>
  <c r="W1023" i="5"/>
  <c r="X1023" i="5" s="1"/>
  <c r="AB1023" i="5" s="1"/>
  <c r="W1024" i="5"/>
  <c r="Y1024" i="5" s="1"/>
  <c r="W1025" i="5"/>
  <c r="X1025" i="5" s="1"/>
  <c r="AB1025" i="5" s="1"/>
  <c r="W1026" i="5"/>
  <c r="W1027" i="5"/>
  <c r="W1028" i="5"/>
  <c r="Y1028" i="5" s="1"/>
  <c r="W1029" i="5"/>
  <c r="X1029" i="5" s="1"/>
  <c r="AB1029" i="5" s="1"/>
  <c r="W1031" i="5"/>
  <c r="W1030" i="5"/>
  <c r="Y1030" i="5" s="1"/>
  <c r="W1032" i="5"/>
  <c r="Y1032" i="5" s="1"/>
  <c r="W1033" i="5"/>
  <c r="X1033" i="5" s="1"/>
  <c r="AB1033" i="5" s="1"/>
  <c r="W1034" i="5"/>
  <c r="W1035" i="5"/>
  <c r="Y1035" i="5" s="1"/>
  <c r="W1036" i="5"/>
  <c r="Y1036" i="5" s="1"/>
  <c r="W1037" i="5"/>
  <c r="X1037" i="5" s="1"/>
  <c r="AB1037" i="5" s="1"/>
  <c r="W1038" i="5"/>
  <c r="W1039" i="5"/>
  <c r="Y1039" i="5" s="1"/>
  <c r="W1040" i="5"/>
  <c r="W1041" i="5"/>
  <c r="X1041" i="5" s="1"/>
  <c r="AB1041" i="5" s="1"/>
  <c r="W1042" i="5"/>
  <c r="AA1042" i="5" s="1"/>
  <c r="AL1042" i="5" s="1"/>
  <c r="W1043" i="5"/>
  <c r="W1044" i="5"/>
  <c r="Y1044" i="5" s="1"/>
  <c r="W1045" i="5"/>
  <c r="X1045" i="5" s="1"/>
  <c r="AB1045" i="5" s="1"/>
  <c r="W1047" i="5"/>
  <c r="AA1047" i="5" s="1"/>
  <c r="AL1047" i="5" s="1"/>
  <c r="W1046" i="5"/>
  <c r="Y1046" i="5" s="1"/>
  <c r="W1048" i="5"/>
  <c r="W1049" i="5"/>
  <c r="X1049" i="5" s="1"/>
  <c r="AB1049" i="5" s="1"/>
  <c r="W1050" i="5"/>
  <c r="AA1050" i="5" s="1"/>
  <c r="W1051" i="5"/>
  <c r="W1052" i="5"/>
  <c r="W1053" i="5"/>
  <c r="X1053" i="5" s="1"/>
  <c r="AB1053" i="5" s="1"/>
  <c r="W1054" i="5"/>
  <c r="AA1054" i="5" s="1"/>
  <c r="AL1054" i="5" s="1"/>
  <c r="W1055" i="5"/>
  <c r="W1056" i="5"/>
  <c r="W1057" i="5"/>
  <c r="X1057" i="5" s="1"/>
  <c r="AB1057" i="5" s="1"/>
  <c r="W1058" i="5"/>
  <c r="AA1058" i="5" s="1"/>
  <c r="AL1058" i="5" s="1"/>
  <c r="W1059" i="5"/>
  <c r="X1059" i="5" s="1"/>
  <c r="W1060" i="5"/>
  <c r="W1061" i="5"/>
  <c r="X1061" i="5" s="1"/>
  <c r="AB1061" i="5" s="1"/>
  <c r="W1062" i="5"/>
  <c r="W1063" i="5"/>
  <c r="Y1063" i="5" s="1"/>
  <c r="W1064" i="5"/>
  <c r="Y1064" i="5" s="1"/>
  <c r="W1065" i="5"/>
  <c r="X1065" i="5" s="1"/>
  <c r="AB1065" i="5" s="1"/>
  <c r="W1066" i="5"/>
  <c r="W1067" i="5"/>
  <c r="Y1067" i="5" s="1"/>
  <c r="W1068" i="5"/>
  <c r="Y1068" i="5" s="1"/>
  <c r="W304" i="5"/>
  <c r="X304" i="5" s="1"/>
  <c r="AB304" i="5" s="1"/>
  <c r="W305" i="5"/>
  <c r="AA305" i="5" s="1"/>
  <c r="W306" i="5"/>
  <c r="W307" i="5"/>
  <c r="Y307" i="5" s="1"/>
  <c r="W308" i="5"/>
  <c r="X308" i="5" s="1"/>
  <c r="AB308" i="5" s="1"/>
  <c r="W309" i="5"/>
  <c r="AA309" i="5" s="1"/>
  <c r="W310" i="5"/>
  <c r="X310" i="5" s="1"/>
  <c r="AB310" i="5" s="1"/>
  <c r="W311" i="5"/>
  <c r="W312" i="5"/>
  <c r="X312" i="5" s="1"/>
  <c r="AB312" i="5" s="1"/>
  <c r="W313" i="5"/>
  <c r="AA313" i="5" s="1"/>
  <c r="AL313" i="5" s="1"/>
  <c r="W314" i="5"/>
  <c r="W315" i="5"/>
  <c r="Y315" i="5" s="1"/>
  <c r="W316" i="5"/>
  <c r="X316" i="5" s="1"/>
  <c r="AB316" i="5" s="1"/>
  <c r="W317" i="5"/>
  <c r="AA317" i="5" s="1"/>
  <c r="W318" i="5"/>
  <c r="X318" i="5" s="1"/>
  <c r="AB318" i="5" s="1"/>
  <c r="W319" i="5"/>
  <c r="Y319" i="5" s="1"/>
  <c r="W320" i="5"/>
  <c r="X320" i="5" s="1"/>
  <c r="AB320" i="5" s="1"/>
  <c r="W650" i="5"/>
  <c r="W651" i="5"/>
  <c r="Y651" i="5" s="1"/>
  <c r="W652" i="5"/>
  <c r="Y652" i="5" s="1"/>
  <c r="W653" i="5"/>
  <c r="X653" i="5" s="1"/>
  <c r="AB653" i="5" s="1"/>
  <c r="W654" i="5"/>
  <c r="AA654" i="5" s="1"/>
  <c r="AL654" i="5" s="1"/>
  <c r="W655" i="5"/>
  <c r="W656" i="5"/>
  <c r="Y656" i="5" s="1"/>
  <c r="W657" i="5"/>
  <c r="X657" i="5" s="1"/>
  <c r="AB657" i="5" s="1"/>
  <c r="W658" i="5"/>
  <c r="AA658" i="5" s="1"/>
  <c r="AL658" i="5" s="1"/>
  <c r="W659" i="5"/>
  <c r="Y659" i="5" s="1"/>
  <c r="W660" i="5"/>
  <c r="Y660" i="5" s="1"/>
  <c r="W661" i="5"/>
  <c r="X661" i="5" s="1"/>
  <c r="AB661" i="5" s="1"/>
  <c r="W662" i="5"/>
  <c r="AA662" i="5" s="1"/>
  <c r="W663" i="5"/>
  <c r="Y663" i="5" s="1"/>
  <c r="W664" i="5"/>
  <c r="W665" i="5"/>
  <c r="X665" i="5" s="1"/>
  <c r="AB665" i="5" s="1"/>
  <c r="W666" i="5"/>
  <c r="AA666" i="5" s="1"/>
  <c r="AL666" i="5" s="1"/>
  <c r="W667" i="5"/>
  <c r="W668" i="5"/>
  <c r="W669" i="5"/>
  <c r="X669" i="5" s="1"/>
  <c r="AB669" i="5" s="1"/>
  <c r="W670" i="5"/>
  <c r="AA670" i="5" s="1"/>
  <c r="AL670" i="5" s="1"/>
  <c r="W671" i="5"/>
  <c r="Y671" i="5" s="1"/>
  <c r="W672" i="5"/>
  <c r="Y672" i="5" s="1"/>
  <c r="W673" i="5"/>
  <c r="X673" i="5" s="1"/>
  <c r="AB673" i="5" s="1"/>
  <c r="W674" i="5"/>
  <c r="AA674" i="5" s="1"/>
  <c r="W675" i="5"/>
  <c r="W676" i="5"/>
  <c r="Y676" i="5" s="1"/>
  <c r="W677" i="5"/>
  <c r="X677" i="5" s="1"/>
  <c r="AB677" i="5" s="1"/>
  <c r="W678" i="5"/>
  <c r="AA678" i="5" s="1"/>
  <c r="AL678" i="5" s="1"/>
  <c r="W679" i="5"/>
  <c r="W680" i="5"/>
  <c r="Y680" i="5" s="1"/>
  <c r="W681" i="5"/>
  <c r="X681" i="5" s="1"/>
  <c r="AB681" i="5" s="1"/>
  <c r="W682" i="5"/>
  <c r="W683" i="5"/>
  <c r="W684" i="5"/>
  <c r="Y684" i="5" s="1"/>
  <c r="W685" i="5"/>
  <c r="W686" i="5"/>
  <c r="W687" i="5"/>
  <c r="Y687" i="5" s="1"/>
  <c r="W688" i="5"/>
  <c r="Y688" i="5" s="1"/>
  <c r="W689" i="5"/>
  <c r="X689" i="5" s="1"/>
  <c r="AB689" i="5" s="1"/>
  <c r="W690" i="5"/>
  <c r="AA690" i="5" s="1"/>
  <c r="AL690" i="5" s="1"/>
  <c r="W691" i="5"/>
  <c r="Y691" i="5" s="1"/>
  <c r="W692" i="5"/>
  <c r="Y692" i="5" s="1"/>
  <c r="W693" i="5"/>
  <c r="X693" i="5" s="1"/>
  <c r="AB693" i="5" s="1"/>
  <c r="W694" i="5"/>
  <c r="AA694" i="5" s="1"/>
  <c r="W695" i="5"/>
  <c r="Y695" i="5" s="1"/>
  <c r="W696" i="5"/>
  <c r="W697" i="5"/>
  <c r="W698" i="5"/>
  <c r="W699" i="5"/>
  <c r="W700" i="5"/>
  <c r="W701" i="5"/>
  <c r="X701" i="5" s="1"/>
  <c r="AB701" i="5" s="1"/>
  <c r="W702" i="5"/>
  <c r="X702" i="5" s="1"/>
  <c r="AB702" i="5" s="1"/>
  <c r="W703" i="5"/>
  <c r="Y703" i="5" s="1"/>
  <c r="W704" i="5"/>
  <c r="Y704" i="5" s="1"/>
  <c r="W705" i="5"/>
  <c r="X705" i="5" s="1"/>
  <c r="AB705" i="5" s="1"/>
  <c r="W706" i="5"/>
  <c r="W707" i="5"/>
  <c r="X707" i="5" s="1"/>
  <c r="AB707" i="5" s="1"/>
  <c r="W708" i="5"/>
  <c r="Y708" i="5" s="1"/>
  <c r="W709" i="5"/>
  <c r="X709" i="5" s="1"/>
  <c r="AB709" i="5" s="1"/>
  <c r="W710" i="5"/>
  <c r="W711" i="5"/>
  <c r="W712" i="5"/>
  <c r="Y712" i="5" s="1"/>
  <c r="W713" i="5"/>
  <c r="X713" i="5" s="1"/>
  <c r="AB713" i="5" s="1"/>
  <c r="W714" i="5"/>
  <c r="X714" i="5" s="1"/>
  <c r="AB714" i="5" s="1"/>
  <c r="W715" i="5"/>
  <c r="X715" i="5" s="1"/>
  <c r="AB715" i="5" s="1"/>
  <c r="W716" i="5"/>
  <c r="Y716" i="5" s="1"/>
  <c r="W717" i="5"/>
  <c r="X717" i="5" s="1"/>
  <c r="AB717" i="5" s="1"/>
  <c r="W718" i="5"/>
  <c r="X718" i="5" s="1"/>
  <c r="AB718" i="5" s="1"/>
  <c r="W719" i="5"/>
  <c r="Y719" i="5" s="1"/>
  <c r="W720" i="5"/>
  <c r="Y720" i="5" s="1"/>
  <c r="W721" i="5"/>
  <c r="X721" i="5" s="1"/>
  <c r="AB721" i="5" s="1"/>
  <c r="W722" i="5"/>
  <c r="W723" i="5"/>
  <c r="Y723" i="5" s="1"/>
  <c r="W724" i="5"/>
  <c r="Y724" i="5" s="1"/>
  <c r="W725" i="5"/>
  <c r="X725" i="5" s="1"/>
  <c r="AB725" i="5" s="1"/>
  <c r="W726" i="5"/>
  <c r="X726" i="5" s="1"/>
  <c r="AB726" i="5" s="1"/>
  <c r="W727" i="5"/>
  <c r="W728" i="5"/>
  <c r="W729" i="5"/>
  <c r="X729" i="5" s="1"/>
  <c r="AB729" i="5" s="1"/>
  <c r="W730" i="5"/>
  <c r="X730" i="5" s="1"/>
  <c r="AB730" i="5" s="1"/>
  <c r="W731" i="5"/>
  <c r="Y731" i="5" s="1"/>
  <c r="W732" i="5"/>
  <c r="X732" i="5" s="1"/>
  <c r="AB732" i="5" s="1"/>
  <c r="W733" i="5"/>
  <c r="X733" i="5" s="1"/>
  <c r="AB733" i="5" s="1"/>
  <c r="W734" i="5"/>
  <c r="AA734" i="5" s="1"/>
  <c r="W735" i="5"/>
  <c r="Y735" i="5" s="1"/>
  <c r="W736" i="5"/>
  <c r="W737" i="5"/>
  <c r="X737" i="5" s="1"/>
  <c r="AB737" i="5" s="1"/>
  <c r="W738" i="5"/>
  <c r="AA738" i="5" s="1"/>
  <c r="AL738" i="5" s="1"/>
  <c r="W739" i="5"/>
  <c r="W740" i="5"/>
  <c r="Y740" i="5" s="1"/>
  <c r="W741" i="5"/>
  <c r="X741" i="5" s="1"/>
  <c r="AB741" i="5" s="1"/>
  <c r="W742" i="5"/>
  <c r="W743" i="5"/>
  <c r="X743" i="5" s="1"/>
  <c r="AB743" i="5" s="1"/>
  <c r="W744" i="5"/>
  <c r="W745" i="5"/>
  <c r="X745" i="5" s="1"/>
  <c r="AB745" i="5" s="1"/>
  <c r="W746" i="5"/>
  <c r="W747" i="5"/>
  <c r="Y747" i="5" s="1"/>
  <c r="W748" i="5"/>
  <c r="W749" i="5"/>
  <c r="X749" i="5" s="1"/>
  <c r="AB749" i="5" s="1"/>
  <c r="W750" i="5"/>
  <c r="W751" i="5"/>
  <c r="Y751" i="5" s="1"/>
  <c r="W752" i="5"/>
  <c r="W753" i="5"/>
  <c r="X753" i="5" s="1"/>
  <c r="AB753" i="5" s="1"/>
  <c r="W754" i="5"/>
  <c r="W755" i="5"/>
  <c r="Y755" i="5" s="1"/>
  <c r="W756" i="5"/>
  <c r="W757" i="5"/>
  <c r="X757" i="5" s="1"/>
  <c r="AB757" i="5" s="1"/>
  <c r="W758" i="5"/>
  <c r="AA758" i="5" s="1"/>
  <c r="AL758" i="5" s="1"/>
  <c r="W759" i="5"/>
  <c r="Y759" i="5" s="1"/>
  <c r="W760" i="5"/>
  <c r="Y760" i="5" s="1"/>
  <c r="W761" i="5"/>
  <c r="X761" i="5" s="1"/>
  <c r="AB761" i="5" s="1"/>
  <c r="W762" i="5"/>
  <c r="W763" i="5"/>
  <c r="Y763" i="5" s="1"/>
  <c r="W764" i="5"/>
  <c r="Y764" i="5" s="1"/>
  <c r="W765" i="5"/>
  <c r="X765" i="5" s="1"/>
  <c r="AB765" i="5" s="1"/>
  <c r="W766" i="5"/>
  <c r="AA766" i="5" s="1"/>
  <c r="W767" i="5"/>
  <c r="Y767" i="5" s="1"/>
  <c r="W768" i="5"/>
  <c r="Y768" i="5" s="1"/>
  <c r="W769" i="5"/>
  <c r="X769" i="5" s="1"/>
  <c r="AB769" i="5" s="1"/>
  <c r="W770" i="5"/>
  <c r="W771" i="5"/>
  <c r="Y771" i="5" s="1"/>
  <c r="W772" i="5"/>
  <c r="Y772" i="5" s="1"/>
  <c r="W773" i="5"/>
  <c r="X773" i="5" s="1"/>
  <c r="AB773" i="5" s="1"/>
  <c r="W774" i="5"/>
  <c r="W775" i="5"/>
  <c r="Y775" i="5" s="1"/>
  <c r="W776" i="5"/>
  <c r="Y776" i="5" s="1"/>
  <c r="W777" i="5"/>
  <c r="X777" i="5" s="1"/>
  <c r="AB777" i="5" s="1"/>
  <c r="W778" i="5"/>
  <c r="W779" i="5"/>
  <c r="X779" i="5" s="1"/>
  <c r="AB779" i="5" s="1"/>
  <c r="W780" i="5"/>
  <c r="Y780" i="5" s="1"/>
  <c r="W781" i="5"/>
  <c r="X781" i="5" s="1"/>
  <c r="AB781" i="5" s="1"/>
  <c r="W1069" i="5"/>
  <c r="W1070" i="5"/>
  <c r="Y1070" i="5" s="1"/>
  <c r="W1071" i="5"/>
  <c r="Y1071" i="5" s="1"/>
  <c r="W1072" i="5"/>
  <c r="X1072" i="5" s="1"/>
  <c r="AB1072" i="5" s="1"/>
  <c r="W1073" i="5"/>
  <c r="W1074" i="5"/>
  <c r="Y1074" i="5" s="1"/>
  <c r="W1075" i="5"/>
  <c r="Y1075" i="5" s="1"/>
  <c r="W1076" i="5"/>
  <c r="X1076" i="5" s="1"/>
  <c r="AB1076" i="5" s="1"/>
  <c r="W1077" i="5"/>
  <c r="AA1077" i="5" s="1"/>
  <c r="AL1077" i="5" s="1"/>
  <c r="W1078" i="5"/>
  <c r="Y1078" i="5" s="1"/>
  <c r="W1079" i="5"/>
  <c r="Y1079" i="5" s="1"/>
  <c r="W1080" i="5"/>
  <c r="X1080" i="5" s="1"/>
  <c r="AB1080" i="5" s="1"/>
  <c r="W1081" i="5"/>
  <c r="W1082" i="5"/>
  <c r="Y1082" i="5" s="1"/>
  <c r="W1083" i="5"/>
  <c r="Y1083" i="5" s="1"/>
  <c r="W1084" i="5"/>
  <c r="X1084" i="5" s="1"/>
  <c r="AB1084" i="5" s="1"/>
  <c r="W1085" i="5"/>
  <c r="W1086" i="5"/>
  <c r="Y1086" i="5" s="1"/>
  <c r="W1087" i="5"/>
  <c r="Y1087" i="5" s="1"/>
  <c r="W1088" i="5"/>
  <c r="X1088" i="5" s="1"/>
  <c r="AB1088" i="5" s="1"/>
  <c r="W1089" i="5"/>
  <c r="AA1089" i="5" s="1"/>
  <c r="AL1089" i="5" s="1"/>
  <c r="W1090" i="5"/>
  <c r="Y1090" i="5" s="1"/>
  <c r="W544" i="5"/>
  <c r="Y544" i="5" s="1"/>
  <c r="W545" i="5"/>
  <c r="X545" i="5" s="1"/>
  <c r="AB545" i="5" s="1"/>
  <c r="W546" i="5"/>
  <c r="Y546" i="5" s="1"/>
  <c r="W547" i="5"/>
  <c r="Y547" i="5" s="1"/>
  <c r="W548" i="5"/>
  <c r="Y548" i="5" s="1"/>
  <c r="W549" i="5"/>
  <c r="X549" i="5" s="1"/>
  <c r="AB549" i="5" s="1"/>
  <c r="W550" i="5"/>
  <c r="W551" i="5"/>
  <c r="W552" i="5"/>
  <c r="Y552" i="5" s="1"/>
  <c r="W553" i="5"/>
  <c r="X553" i="5" s="1"/>
  <c r="AB553" i="5" s="1"/>
  <c r="W554" i="5"/>
  <c r="W555" i="5"/>
  <c r="X555" i="5" s="1"/>
  <c r="AB555" i="5" s="1"/>
  <c r="W556" i="5"/>
  <c r="Y556" i="5" s="1"/>
  <c r="W557" i="5"/>
  <c r="X557" i="5" s="1"/>
  <c r="AB557" i="5" s="1"/>
  <c r="W558" i="5"/>
  <c r="X558" i="5" s="1"/>
  <c r="AB558" i="5" s="1"/>
  <c r="W559" i="5"/>
  <c r="Y559" i="5" s="1"/>
  <c r="W560" i="5"/>
  <c r="Y560" i="5" s="1"/>
  <c r="W561" i="5"/>
  <c r="X561" i="5" s="1"/>
  <c r="AB561" i="5" s="1"/>
  <c r="W562" i="5"/>
  <c r="Y562" i="5" s="1"/>
  <c r="W563" i="5"/>
  <c r="Y563" i="5" s="1"/>
  <c r="W564" i="5"/>
  <c r="W565" i="5"/>
  <c r="X565" i="5" s="1"/>
  <c r="AB565" i="5" s="1"/>
  <c r="W566" i="5"/>
  <c r="AA566" i="5" s="1"/>
  <c r="AL566" i="5" s="1"/>
  <c r="W567" i="5"/>
  <c r="Y567" i="5" s="1"/>
  <c r="W568" i="5"/>
  <c r="W569" i="5"/>
  <c r="X569" i="5" s="1"/>
  <c r="AB569" i="5" s="1"/>
  <c r="W570" i="5"/>
  <c r="Y570" i="5" s="1"/>
  <c r="W571" i="5"/>
  <c r="Y571" i="5" s="1"/>
  <c r="W572" i="5"/>
  <c r="W573" i="5"/>
  <c r="X573" i="5" s="1"/>
  <c r="AB573" i="5" s="1"/>
  <c r="W574" i="5"/>
  <c r="Y574" i="5" s="1"/>
  <c r="W575" i="5"/>
  <c r="X575" i="5" s="1"/>
  <c r="AB575" i="5" s="1"/>
  <c r="W576" i="5"/>
  <c r="Y576" i="5" s="1"/>
  <c r="W577" i="5"/>
  <c r="W578" i="5"/>
  <c r="W579" i="5"/>
  <c r="W580" i="5"/>
  <c r="Y580" i="5" s="1"/>
  <c r="W581" i="5"/>
  <c r="X581" i="5" s="1"/>
  <c r="AB581" i="5" s="1"/>
  <c r="W582" i="5"/>
  <c r="AA582" i="5" s="1"/>
  <c r="AL582" i="5" s="1"/>
  <c r="W583" i="5"/>
  <c r="W584" i="5"/>
  <c r="Y584" i="5" s="1"/>
  <c r="W585" i="5"/>
  <c r="X585" i="5" s="1"/>
  <c r="AB585" i="5" s="1"/>
  <c r="W586" i="5"/>
  <c r="Y586" i="5" s="1"/>
  <c r="W587" i="5"/>
  <c r="W588" i="5"/>
  <c r="Y588" i="5" s="1"/>
  <c r="W589" i="5"/>
  <c r="X589" i="5" s="1"/>
  <c r="AB589" i="5" s="1"/>
  <c r="W590" i="5"/>
  <c r="W591" i="5"/>
  <c r="Y591" i="5" s="1"/>
  <c r="W592" i="5"/>
  <c r="W593" i="5"/>
  <c r="X593" i="5" s="1"/>
  <c r="AB593" i="5" s="1"/>
  <c r="W594" i="5"/>
  <c r="X594" i="5" s="1"/>
  <c r="AB594" i="5" s="1"/>
  <c r="W595" i="5"/>
  <c r="Y595" i="5" s="1"/>
  <c r="W596" i="5"/>
  <c r="Y596" i="5" s="1"/>
  <c r="W597" i="5"/>
  <c r="X597" i="5" s="1"/>
  <c r="AB597" i="5" s="1"/>
  <c r="W598" i="5"/>
  <c r="AA598" i="5" s="1"/>
  <c r="AL598" i="5" s="1"/>
  <c r="W599" i="5"/>
  <c r="Y599" i="5" s="1"/>
  <c r="W600" i="5"/>
  <c r="W601" i="5"/>
  <c r="X601" i="5" s="1"/>
  <c r="AB601" i="5" s="1"/>
  <c r="W2" i="5"/>
  <c r="Y2" i="5" s="1"/>
  <c r="W3" i="5"/>
  <c r="X3" i="5" s="1"/>
  <c r="AB3" i="5" s="1"/>
  <c r="W4" i="5"/>
  <c r="Y4" i="5" s="1"/>
  <c r="W5" i="5"/>
  <c r="X5" i="5" s="1"/>
  <c r="AB5" i="5" s="1"/>
  <c r="W6" i="5"/>
  <c r="W7" i="5"/>
  <c r="Y7" i="5" s="1"/>
  <c r="W8" i="5"/>
  <c r="Y8" i="5" s="1"/>
  <c r="W9" i="5"/>
  <c r="X9" i="5" s="1"/>
  <c r="AB9" i="5" s="1"/>
  <c r="W10" i="5"/>
  <c r="AA10" i="5" s="1"/>
  <c r="AL10" i="5" s="1"/>
  <c r="W11" i="5"/>
  <c r="Y11" i="5" s="1"/>
  <c r="W12" i="5"/>
  <c r="W13" i="5"/>
  <c r="X13" i="5" s="1"/>
  <c r="AB13" i="5" s="1"/>
  <c r="W14" i="5"/>
  <c r="AA14" i="5" s="1"/>
  <c r="AL14" i="5" s="1"/>
  <c r="W15" i="5"/>
  <c r="Y15" i="5" s="1"/>
  <c r="W16" i="5"/>
  <c r="W17" i="5"/>
  <c r="X17" i="5" s="1"/>
  <c r="AB17" i="5" s="1"/>
  <c r="W18" i="5"/>
  <c r="AA18" i="5" s="1"/>
  <c r="AL18" i="5" s="1"/>
  <c r="W19" i="5"/>
  <c r="W20" i="5"/>
  <c r="W21" i="5"/>
  <c r="X21" i="5" s="1"/>
  <c r="AB21" i="5" s="1"/>
  <c r="W22" i="5"/>
  <c r="Y22" i="5" s="1"/>
  <c r="W23" i="5"/>
  <c r="Y23" i="5" s="1"/>
  <c r="W24" i="5"/>
  <c r="W25" i="5"/>
  <c r="X25" i="5" s="1"/>
  <c r="AB25" i="5" s="1"/>
  <c r="W26" i="5"/>
  <c r="AA26" i="5" s="1"/>
  <c r="AL26" i="5" s="1"/>
  <c r="W27" i="5"/>
  <c r="W28" i="5"/>
  <c r="W29" i="5"/>
  <c r="X29" i="5" s="1"/>
  <c r="AB29" i="5" s="1"/>
  <c r="W30" i="5"/>
  <c r="Y30" i="5" s="1"/>
  <c r="W31" i="5"/>
  <c r="X31" i="5" s="1"/>
  <c r="AB31" i="5" s="1"/>
  <c r="W32" i="5"/>
  <c r="W33" i="5"/>
  <c r="X33" i="5" s="1"/>
  <c r="AB33" i="5" s="1"/>
  <c r="W34" i="5"/>
  <c r="W35" i="5"/>
  <c r="Y35" i="5" s="1"/>
  <c r="W36" i="5"/>
  <c r="W37" i="5"/>
  <c r="X37" i="5" s="1"/>
  <c r="AB37" i="5" s="1"/>
  <c r="W38" i="5"/>
  <c r="AA38" i="5" s="1"/>
  <c r="AL38" i="5" s="1"/>
  <c r="W39" i="5"/>
  <c r="Y39" i="5" s="1"/>
  <c r="W40" i="5"/>
  <c r="W41" i="5"/>
  <c r="X41" i="5" s="1"/>
  <c r="AB41" i="5" s="1"/>
  <c r="W42" i="5"/>
  <c r="W43" i="5"/>
  <c r="Y43" i="5" s="1"/>
  <c r="W44" i="5"/>
  <c r="W45" i="5"/>
  <c r="X45" i="5" s="1"/>
  <c r="AB45" i="5" s="1"/>
  <c r="W46" i="5"/>
  <c r="Y46" i="5" s="1"/>
  <c r="W47" i="5"/>
  <c r="X47" i="5" s="1"/>
  <c r="AB47" i="5" s="1"/>
  <c r="W48" i="5"/>
  <c r="Y48" i="5" s="1"/>
  <c r="W49" i="5"/>
  <c r="X49" i="5" s="1"/>
  <c r="AB49" i="5" s="1"/>
  <c r="W50" i="5"/>
  <c r="W51" i="5"/>
  <c r="Y51" i="5" s="1"/>
  <c r="W52" i="5"/>
  <c r="Y52" i="5" s="1"/>
  <c r="W53" i="5"/>
  <c r="X53" i="5" s="1"/>
  <c r="AB53" i="5" s="1"/>
  <c r="W54" i="5"/>
  <c r="W55" i="5"/>
  <c r="X55" i="5" s="1"/>
  <c r="AB55" i="5" s="1"/>
  <c r="W56" i="5"/>
  <c r="W57" i="5"/>
  <c r="X57" i="5" s="1"/>
  <c r="AB57" i="5" s="1"/>
  <c r="W58" i="5"/>
  <c r="X58" i="5" s="1"/>
  <c r="W59" i="5"/>
  <c r="W60" i="5"/>
  <c r="Y60" i="5" s="1"/>
  <c r="W61" i="5"/>
  <c r="X61" i="5" s="1"/>
  <c r="AB61" i="5" s="1"/>
  <c r="W62" i="5"/>
  <c r="W63" i="5"/>
  <c r="Y63" i="5" s="1"/>
  <c r="W64" i="5"/>
  <c r="Y64" i="5" s="1"/>
  <c r="W65" i="5"/>
  <c r="X65" i="5" s="1"/>
  <c r="AB65" i="5" s="1"/>
  <c r="W66" i="5"/>
  <c r="AA66" i="5" s="1"/>
  <c r="AL66" i="5" s="1"/>
  <c r="W67" i="5"/>
  <c r="X67" i="5" s="1"/>
  <c r="AB67" i="5" s="1"/>
  <c r="W68" i="5"/>
  <c r="Y68" i="5" s="1"/>
  <c r="W69" i="5"/>
  <c r="AA69" i="5" s="1"/>
  <c r="AL69" i="5" s="1"/>
  <c r="W70" i="5"/>
  <c r="W71" i="5"/>
  <c r="W72" i="5"/>
  <c r="Y72" i="5" s="1"/>
  <c r="W73" i="5"/>
  <c r="AA73" i="5" s="1"/>
  <c r="AL73" i="5" s="1"/>
  <c r="W74" i="5"/>
  <c r="W75" i="5"/>
  <c r="Y75" i="5" s="1"/>
  <c r="W76" i="5"/>
  <c r="Y76" i="5" s="1"/>
  <c r="W77" i="5"/>
  <c r="AA77" i="5" s="1"/>
  <c r="AL77" i="5" s="1"/>
  <c r="W78" i="5"/>
  <c r="W79" i="5"/>
  <c r="Y79" i="5" s="1"/>
  <c r="W80" i="5"/>
  <c r="Y80" i="5" s="1"/>
  <c r="W81" i="5"/>
  <c r="W82" i="5"/>
  <c r="Y82" i="5" s="1"/>
  <c r="W83" i="5"/>
  <c r="Y83" i="5" s="1"/>
  <c r="W84" i="5"/>
  <c r="W85" i="5"/>
  <c r="AA85" i="5" s="1"/>
  <c r="AL85" i="5" s="1"/>
  <c r="W86" i="5"/>
  <c r="Y86" i="5" s="1"/>
  <c r="W87" i="5"/>
  <c r="X87" i="5" s="1"/>
  <c r="AB87" i="5" s="1"/>
  <c r="W88" i="5"/>
  <c r="W89" i="5"/>
  <c r="AA89" i="5" s="1"/>
  <c r="AL89" i="5" s="1"/>
  <c r="W90" i="5"/>
  <c r="Y90" i="5" s="1"/>
  <c r="W91" i="5"/>
  <c r="Y91" i="5" s="1"/>
  <c r="W92" i="5"/>
  <c r="Y92" i="5" s="1"/>
  <c r="W93" i="5"/>
  <c r="AA93" i="5" s="1"/>
  <c r="AL93" i="5" s="1"/>
  <c r="W94" i="5"/>
  <c r="Y94" i="5" s="1"/>
  <c r="W95" i="5"/>
  <c r="W96" i="5"/>
  <c r="Y96" i="5" s="1"/>
  <c r="W97" i="5"/>
  <c r="AA97" i="5" s="1"/>
  <c r="AL97" i="5" s="1"/>
  <c r="W98" i="5"/>
  <c r="W99" i="5"/>
  <c r="Y99" i="5" s="1"/>
  <c r="W100" i="5"/>
  <c r="Y100" i="5" s="1"/>
  <c r="W101" i="5"/>
  <c r="W102" i="5"/>
  <c r="Y102" i="5" s="1"/>
  <c r="W103" i="5"/>
  <c r="W104" i="5"/>
  <c r="Y104" i="5" s="1"/>
  <c r="W105" i="5"/>
  <c r="AA105" i="5" s="1"/>
  <c r="AL105" i="5" s="1"/>
  <c r="W106" i="5"/>
  <c r="Y106" i="5" s="1"/>
  <c r="W107" i="5"/>
  <c r="Y107" i="5" s="1"/>
  <c r="W108" i="5"/>
  <c r="W109" i="5"/>
  <c r="AA109" i="5" s="1"/>
  <c r="W110" i="5"/>
  <c r="Y110" i="5" s="1"/>
  <c r="W111" i="5"/>
  <c r="X111" i="5" s="1"/>
  <c r="AB111" i="5" s="1"/>
  <c r="W112" i="5"/>
  <c r="Y112" i="5" s="1"/>
  <c r="W113" i="5"/>
  <c r="AA113" i="5" s="1"/>
  <c r="AL113" i="5" s="1"/>
  <c r="W114" i="5"/>
  <c r="W115" i="5"/>
  <c r="W116" i="5"/>
  <c r="Y116" i="5" s="1"/>
  <c r="W117" i="5"/>
  <c r="W118" i="5"/>
  <c r="W119" i="5"/>
  <c r="Y119" i="5" s="1"/>
  <c r="W120" i="5"/>
  <c r="W121" i="5"/>
  <c r="W122" i="5"/>
  <c r="Y122" i="5" s="1"/>
  <c r="W123" i="5"/>
  <c r="Y123" i="5" s="1"/>
  <c r="W124" i="5"/>
  <c r="W125" i="5"/>
  <c r="AA125" i="5" s="1"/>
  <c r="AL125" i="5" s="1"/>
  <c r="W486" i="5"/>
  <c r="Y486" i="5" s="1"/>
  <c r="W489" i="5"/>
  <c r="W487" i="5"/>
  <c r="W482" i="5"/>
  <c r="AA482" i="5" s="1"/>
  <c r="AL482" i="5" s="1"/>
  <c r="W483" i="5"/>
  <c r="W481" i="5"/>
  <c r="W491" i="5"/>
  <c r="Y491" i="5" s="1"/>
  <c r="W494" i="5"/>
  <c r="AA494" i="5" s="1"/>
  <c r="AL494" i="5" s="1"/>
  <c r="W485" i="5"/>
  <c r="W484" i="5"/>
  <c r="W490" i="5"/>
  <c r="W488" i="5"/>
  <c r="W492" i="5"/>
  <c r="W499" i="5"/>
  <c r="Y499" i="5" s="1"/>
  <c r="W498" i="5"/>
  <c r="W493" i="5"/>
  <c r="AA493" i="5" s="1"/>
  <c r="AL493" i="5" s="1"/>
  <c r="W500" i="5"/>
  <c r="Y500" i="5" s="1"/>
  <c r="W497" i="5"/>
  <c r="X497" i="5" s="1"/>
  <c r="AB497" i="5" s="1"/>
  <c r="W495" i="5"/>
  <c r="Y495" i="5" s="1"/>
  <c r="W496" i="5"/>
  <c r="AA496" i="5" s="1"/>
  <c r="AL496" i="5" s="1"/>
  <c r="W480" i="5"/>
  <c r="W501" i="5"/>
  <c r="X501" i="5" s="1"/>
  <c r="AB501" i="5" s="1"/>
  <c r="W1216" i="5"/>
  <c r="Y1216" i="5" s="1"/>
  <c r="W1181" i="5"/>
  <c r="W1183" i="5"/>
  <c r="W1184" i="5"/>
  <c r="Y1184" i="5" s="1"/>
  <c r="W1185" i="5"/>
  <c r="Y1185" i="5" s="1"/>
  <c r="W1182" i="5"/>
  <c r="W1205" i="5"/>
  <c r="W1206" i="5"/>
  <c r="Y1206" i="5" s="1"/>
  <c r="W1207" i="5"/>
  <c r="Y1207" i="5" s="1"/>
  <c r="W1204" i="5"/>
  <c r="W1213" i="5"/>
  <c r="Y1213" i="5" s="1"/>
  <c r="W1203" i="5"/>
  <c r="Y1203" i="5" s="1"/>
  <c r="W1215" i="5"/>
  <c r="Y1215" i="5" s="1"/>
  <c r="W1212" i="5"/>
  <c r="W1211" i="5"/>
  <c r="Y1211" i="5" s="1"/>
  <c r="W1214" i="5"/>
  <c r="Y1214" i="5" s="1"/>
  <c r="W1208" i="5"/>
  <c r="W1202" i="5"/>
  <c r="AA1202" i="5" s="1"/>
  <c r="AL1202" i="5" s="1"/>
  <c r="W1191" i="5"/>
  <c r="Y1191" i="5" s="1"/>
  <c r="W1210" i="5"/>
  <c r="AA1210" i="5" s="1"/>
  <c r="AL1210" i="5" s="1"/>
  <c r="W1194" i="5"/>
  <c r="Y1194" i="5" s="1"/>
  <c r="W1209" i="5"/>
  <c r="W1192" i="5"/>
  <c r="W1193" i="5"/>
  <c r="W1196" i="5"/>
  <c r="W1189" i="5"/>
  <c r="AA1189" i="5" s="1"/>
  <c r="AL1189" i="5" s="1"/>
  <c r="W1197" i="5"/>
  <c r="X1197" i="5" s="1"/>
  <c r="AB1197" i="5" s="1"/>
  <c r="W1190" i="5"/>
  <c r="W1198" i="5"/>
  <c r="W1201" i="5"/>
  <c r="W1199" i="5"/>
  <c r="W1200" i="5"/>
  <c r="Y1200" i="5" s="1"/>
  <c r="W1217" i="5"/>
  <c r="W1186" i="5"/>
  <c r="AA1186" i="5" s="1"/>
  <c r="AL1186" i="5" s="1"/>
  <c r="W1195" i="5"/>
  <c r="Y1195" i="5" s="1"/>
  <c r="W1218" i="5"/>
  <c r="Y1218" i="5" s="1"/>
  <c r="W1187" i="5"/>
  <c r="W1188" i="5"/>
  <c r="AA1188" i="5" s="1"/>
  <c r="AL1188" i="5" s="1"/>
  <c r="W1219" i="5"/>
  <c r="Y1219" i="5" s="1"/>
  <c r="W1221" i="5"/>
  <c r="W1220" i="5"/>
  <c r="W1240" i="5"/>
  <c r="AA1240" i="5" s="1"/>
  <c r="AL1240" i="5" s="1"/>
  <c r="W1223" i="5"/>
  <c r="Y1223" i="5" s="1"/>
  <c r="W1243" i="5"/>
  <c r="W1224" i="5"/>
  <c r="Y1224" i="5" s="1"/>
  <c r="W1239" i="5"/>
  <c r="AA1239" i="5" s="1"/>
  <c r="AL1239" i="5" s="1"/>
  <c r="W1235" i="5"/>
  <c r="Y1235" i="5" s="1"/>
  <c r="W1236" i="5"/>
  <c r="W1237" i="5"/>
  <c r="Y1237" i="5" s="1"/>
  <c r="W1238" i="5"/>
  <c r="W1228" i="5"/>
  <c r="Y1228" i="5" s="1"/>
  <c r="W1225" i="5"/>
  <c r="W1241" i="5"/>
  <c r="Y1241" i="5" s="1"/>
  <c r="W1230" i="5"/>
  <c r="AA1230" i="5" s="1"/>
  <c r="AL1230" i="5" s="1"/>
  <c r="W1226" i="5"/>
  <c r="X1226" i="5" s="1"/>
  <c r="AB1226" i="5" s="1"/>
  <c r="W1227" i="5"/>
  <c r="Y1227" i="5" s="1"/>
  <c r="W1232" i="5"/>
  <c r="Y1232" i="5" s="1"/>
  <c r="W1229" i="5"/>
  <c r="W1231" i="5"/>
  <c r="W1233" i="5"/>
  <c r="Y1233" i="5" s="1"/>
  <c r="W1242" i="5"/>
  <c r="Y1242" i="5" s="1"/>
  <c r="W1234" i="5"/>
  <c r="W1222" i="5"/>
  <c r="AN1216" i="5"/>
  <c r="AO1216" i="5"/>
  <c r="AN1181" i="5"/>
  <c r="AO1181" i="5"/>
  <c r="AN1183" i="5"/>
  <c r="AO1183" i="5"/>
  <c r="AN1184" i="5"/>
  <c r="AO1184" i="5"/>
  <c r="AN1185" i="5"/>
  <c r="AO1185" i="5"/>
  <c r="AN1182" i="5"/>
  <c r="AO1182" i="5"/>
  <c r="AN1205" i="5"/>
  <c r="AO1205" i="5"/>
  <c r="AN1206" i="5"/>
  <c r="AO1206" i="5"/>
  <c r="AN1207" i="5"/>
  <c r="AO1207" i="5"/>
  <c r="AN1204" i="5"/>
  <c r="AO1204" i="5"/>
  <c r="AN1213" i="5"/>
  <c r="AO1213" i="5"/>
  <c r="AN1203" i="5"/>
  <c r="AO1203" i="5"/>
  <c r="AN1215" i="5"/>
  <c r="AO1215" i="5"/>
  <c r="AN1212" i="5"/>
  <c r="AO1212" i="5"/>
  <c r="AN1211" i="5"/>
  <c r="AO1211" i="5"/>
  <c r="AN1214" i="5"/>
  <c r="AO1214" i="5"/>
  <c r="AN1208" i="5"/>
  <c r="AO1208" i="5"/>
  <c r="AN1202" i="5"/>
  <c r="AO1202" i="5"/>
  <c r="AN1191" i="5"/>
  <c r="AO1191" i="5"/>
  <c r="AN1210" i="5"/>
  <c r="AO1210" i="5"/>
  <c r="AN1194" i="5"/>
  <c r="AO1194" i="5"/>
  <c r="AN1209" i="5"/>
  <c r="AO1209" i="5"/>
  <c r="AN1192" i="5"/>
  <c r="AO1192" i="5"/>
  <c r="AN1193" i="5"/>
  <c r="AO1193" i="5"/>
  <c r="AN1196" i="5"/>
  <c r="AO1196" i="5"/>
  <c r="AN1189" i="5"/>
  <c r="AO1189" i="5"/>
  <c r="AN1197" i="5"/>
  <c r="AO1197" i="5"/>
  <c r="AN1190" i="5"/>
  <c r="AO1190" i="5"/>
  <c r="AN1198" i="5"/>
  <c r="AO1198" i="5"/>
  <c r="AN1201" i="5"/>
  <c r="AO1201" i="5"/>
  <c r="AN1199" i="5"/>
  <c r="AO1199" i="5"/>
  <c r="AN1200" i="5"/>
  <c r="AO1200" i="5"/>
  <c r="AN1217" i="5"/>
  <c r="AO1217" i="5"/>
  <c r="AN1186" i="5"/>
  <c r="AO1186" i="5"/>
  <c r="AN1195" i="5"/>
  <c r="AO1195" i="5"/>
  <c r="AN1218" i="5"/>
  <c r="AO1218" i="5"/>
  <c r="AN1187" i="5"/>
  <c r="AO1187" i="5"/>
  <c r="AN1188" i="5"/>
  <c r="AO1188" i="5"/>
  <c r="AN1219" i="5"/>
  <c r="AO1219" i="5"/>
  <c r="AN1221" i="5"/>
  <c r="AO1221" i="5"/>
  <c r="AN1220" i="5"/>
  <c r="AO1220" i="5"/>
  <c r="X1195" i="5"/>
  <c r="AB1195" i="5" s="1"/>
  <c r="AN486" i="5"/>
  <c r="AO486" i="5"/>
  <c r="AN489" i="5"/>
  <c r="AO489" i="5"/>
  <c r="AN487" i="5"/>
  <c r="AO487" i="5"/>
  <c r="AN482" i="5"/>
  <c r="AO482" i="5"/>
  <c r="AN483" i="5"/>
  <c r="AO483" i="5"/>
  <c r="AN481" i="5"/>
  <c r="AO481" i="5"/>
  <c r="AN491" i="5"/>
  <c r="AO491" i="5"/>
  <c r="AN494" i="5"/>
  <c r="AO494" i="5"/>
  <c r="AN485" i="5"/>
  <c r="AO485" i="5"/>
  <c r="AN484" i="5"/>
  <c r="AO484" i="5"/>
  <c r="AN490" i="5"/>
  <c r="AO490" i="5"/>
  <c r="AN488" i="5"/>
  <c r="AO488" i="5"/>
  <c r="AN492" i="5"/>
  <c r="AO492" i="5"/>
  <c r="AN499" i="5"/>
  <c r="AO499" i="5"/>
  <c r="AN498" i="5"/>
  <c r="AO498" i="5"/>
  <c r="AN493" i="5"/>
  <c r="AO493" i="5"/>
  <c r="AN500" i="5"/>
  <c r="AO500" i="5"/>
  <c r="AN497" i="5"/>
  <c r="AO497" i="5"/>
  <c r="AN495" i="5"/>
  <c r="AO495" i="5"/>
  <c r="AN496" i="5"/>
  <c r="AO496" i="5"/>
  <c r="AN480" i="5"/>
  <c r="AO480" i="5"/>
  <c r="AN501" i="5"/>
  <c r="AO501" i="5"/>
  <c r="T489" i="5"/>
  <c r="T487" i="5"/>
  <c r="T482" i="5"/>
  <c r="T483" i="5"/>
  <c r="T481" i="5"/>
  <c r="T491" i="5"/>
  <c r="T494" i="5"/>
  <c r="T485" i="5"/>
  <c r="T484" i="5"/>
  <c r="T490" i="5"/>
  <c r="T488" i="5"/>
  <c r="T492" i="5"/>
  <c r="T499" i="5"/>
  <c r="T498" i="5"/>
  <c r="T493" i="5"/>
  <c r="T500" i="5"/>
  <c r="T497" i="5"/>
  <c r="T495" i="5"/>
  <c r="T496" i="5"/>
  <c r="T480" i="5"/>
  <c r="T501" i="5"/>
  <c r="T486" i="5"/>
  <c r="AN2" i="5"/>
  <c r="AO2" i="5"/>
  <c r="AN3" i="5"/>
  <c r="AO3" i="5"/>
  <c r="AN4" i="5"/>
  <c r="AO4" i="5"/>
  <c r="AN5" i="5"/>
  <c r="AO5" i="5"/>
  <c r="X6" i="5"/>
  <c r="AN6" i="5"/>
  <c r="AO6" i="5"/>
  <c r="AN7" i="5"/>
  <c r="AO7" i="5"/>
  <c r="AN8" i="5"/>
  <c r="AO8" i="5"/>
  <c r="AN9" i="5"/>
  <c r="AO9" i="5"/>
  <c r="AN10" i="5"/>
  <c r="AO10" i="5"/>
  <c r="AN11" i="5"/>
  <c r="AO11" i="5"/>
  <c r="AN12" i="5"/>
  <c r="AO12" i="5"/>
  <c r="AN13" i="5"/>
  <c r="AO13" i="5"/>
  <c r="AN14" i="5"/>
  <c r="AO14" i="5"/>
  <c r="AN15" i="5"/>
  <c r="AO15" i="5"/>
  <c r="AN16" i="5"/>
  <c r="AO16" i="5"/>
  <c r="AN17" i="5"/>
  <c r="AO17" i="5"/>
  <c r="AN18" i="5"/>
  <c r="AO18" i="5"/>
  <c r="AN19" i="5"/>
  <c r="AO19" i="5"/>
  <c r="AN20" i="5"/>
  <c r="AO20" i="5"/>
  <c r="AN21" i="5"/>
  <c r="AO21" i="5"/>
  <c r="AN22" i="5"/>
  <c r="AO22" i="5"/>
  <c r="AN23" i="5"/>
  <c r="AO23" i="5"/>
  <c r="AN24" i="5"/>
  <c r="AO24" i="5"/>
  <c r="AN25" i="5"/>
  <c r="AO25" i="5"/>
  <c r="AN26" i="5"/>
  <c r="AO26" i="5"/>
  <c r="AN27" i="5"/>
  <c r="AO27" i="5"/>
  <c r="AN28" i="5"/>
  <c r="AO28" i="5"/>
  <c r="AN29" i="5"/>
  <c r="AO29" i="5"/>
  <c r="AN30" i="5"/>
  <c r="AO30" i="5"/>
  <c r="AN31" i="5"/>
  <c r="AO31" i="5"/>
  <c r="AN32" i="5"/>
  <c r="AO32" i="5"/>
  <c r="AN33" i="5"/>
  <c r="AO33" i="5"/>
  <c r="AN34" i="5"/>
  <c r="AO34" i="5"/>
  <c r="AN35" i="5"/>
  <c r="AO35" i="5"/>
  <c r="AN36" i="5"/>
  <c r="AO36" i="5"/>
  <c r="AN37" i="5"/>
  <c r="AO37" i="5"/>
  <c r="AN38" i="5"/>
  <c r="AO38" i="5"/>
  <c r="AN39" i="5"/>
  <c r="AO39" i="5"/>
  <c r="AN40" i="5"/>
  <c r="AO40" i="5"/>
  <c r="AN41" i="5"/>
  <c r="AO41" i="5"/>
  <c r="AN42" i="5"/>
  <c r="AO42" i="5"/>
  <c r="AN43" i="5"/>
  <c r="AO43" i="5"/>
  <c r="AN44" i="5"/>
  <c r="AO44" i="5"/>
  <c r="AN45" i="5"/>
  <c r="AO45" i="5"/>
  <c r="AN46" i="5"/>
  <c r="AO46" i="5"/>
  <c r="AN47" i="5"/>
  <c r="AO47" i="5"/>
  <c r="AN48" i="5"/>
  <c r="AO48" i="5"/>
  <c r="AN49" i="5"/>
  <c r="AO49" i="5"/>
  <c r="AN50" i="5"/>
  <c r="AO50" i="5"/>
  <c r="AN51" i="5"/>
  <c r="AO51" i="5"/>
  <c r="AN52" i="5"/>
  <c r="AO52" i="5"/>
  <c r="AN53" i="5"/>
  <c r="AO53" i="5"/>
  <c r="AN54" i="5"/>
  <c r="AO54" i="5"/>
  <c r="AN55" i="5"/>
  <c r="AO55" i="5"/>
  <c r="AN56" i="5"/>
  <c r="AO56" i="5"/>
  <c r="AN57" i="5"/>
  <c r="AO57" i="5"/>
  <c r="AN58" i="5"/>
  <c r="AO58" i="5"/>
  <c r="AN59" i="5"/>
  <c r="AO59" i="5"/>
  <c r="AN60" i="5"/>
  <c r="AO60" i="5"/>
  <c r="AN61" i="5"/>
  <c r="AO61" i="5"/>
  <c r="AN62" i="5"/>
  <c r="AO62" i="5"/>
  <c r="AN63" i="5"/>
  <c r="AO63" i="5"/>
  <c r="AN64" i="5"/>
  <c r="AO64" i="5"/>
  <c r="AN65" i="5"/>
  <c r="AO65" i="5"/>
  <c r="AN66" i="5"/>
  <c r="AO66" i="5"/>
  <c r="AN67" i="5"/>
  <c r="AO67" i="5"/>
  <c r="AN68" i="5"/>
  <c r="AO68" i="5"/>
  <c r="AN69" i="5"/>
  <c r="AO69" i="5"/>
  <c r="AN70" i="5"/>
  <c r="AO70" i="5"/>
  <c r="AN71" i="5"/>
  <c r="AO71" i="5"/>
  <c r="AN72" i="5"/>
  <c r="AO72" i="5"/>
  <c r="AN73" i="5"/>
  <c r="AO73" i="5"/>
  <c r="AN74" i="5"/>
  <c r="AO74" i="5"/>
  <c r="AN75" i="5"/>
  <c r="AO75" i="5"/>
  <c r="AN76" i="5"/>
  <c r="AO76" i="5"/>
  <c r="AN77" i="5"/>
  <c r="AO77" i="5"/>
  <c r="AN78" i="5"/>
  <c r="AO78" i="5"/>
  <c r="AN79" i="5"/>
  <c r="AO79" i="5"/>
  <c r="AN80" i="5"/>
  <c r="AO80" i="5"/>
  <c r="AN81" i="5"/>
  <c r="AO81" i="5"/>
  <c r="AN82" i="5"/>
  <c r="AO82" i="5"/>
  <c r="AN83" i="5"/>
  <c r="AO83" i="5"/>
  <c r="AN84" i="5"/>
  <c r="AO84" i="5"/>
  <c r="AN85" i="5"/>
  <c r="AO85" i="5"/>
  <c r="AN86" i="5"/>
  <c r="AO86" i="5"/>
  <c r="AN87" i="5"/>
  <c r="AO87" i="5"/>
  <c r="AN88" i="5"/>
  <c r="AO88" i="5"/>
  <c r="AN89" i="5"/>
  <c r="AO89" i="5"/>
  <c r="AN90" i="5"/>
  <c r="AO90" i="5"/>
  <c r="AN91" i="5"/>
  <c r="AO91" i="5"/>
  <c r="AN92" i="5"/>
  <c r="AO92" i="5"/>
  <c r="AN93" i="5"/>
  <c r="AO93" i="5"/>
  <c r="AN94" i="5"/>
  <c r="AO94" i="5"/>
  <c r="AN95" i="5"/>
  <c r="AO95" i="5"/>
  <c r="AN96" i="5"/>
  <c r="AO96" i="5"/>
  <c r="AN97" i="5"/>
  <c r="AO97" i="5"/>
  <c r="AN98" i="5"/>
  <c r="AO98" i="5"/>
  <c r="AN99" i="5"/>
  <c r="AO99" i="5"/>
  <c r="AN100" i="5"/>
  <c r="AO100" i="5"/>
  <c r="AN101" i="5"/>
  <c r="AO101" i="5"/>
  <c r="AN102" i="5"/>
  <c r="AO102" i="5"/>
  <c r="AN103" i="5"/>
  <c r="AO103" i="5"/>
  <c r="AN104" i="5"/>
  <c r="AO104" i="5"/>
  <c r="AN105" i="5"/>
  <c r="AO105" i="5"/>
  <c r="AN106" i="5"/>
  <c r="AO106" i="5"/>
  <c r="AN107" i="5"/>
  <c r="AO107" i="5"/>
  <c r="AN108" i="5"/>
  <c r="AO108" i="5"/>
  <c r="AN109" i="5"/>
  <c r="AO109" i="5"/>
  <c r="X110" i="5"/>
  <c r="AB110" i="5" s="1"/>
  <c r="AN110" i="5"/>
  <c r="AO110" i="5"/>
  <c r="AN111" i="5"/>
  <c r="AO111" i="5"/>
  <c r="AN112" i="5"/>
  <c r="AO112" i="5"/>
  <c r="AN113" i="5"/>
  <c r="AO113" i="5"/>
  <c r="AN114" i="5"/>
  <c r="AO114" i="5"/>
  <c r="AN115" i="5"/>
  <c r="AO115" i="5"/>
  <c r="AN116" i="5"/>
  <c r="AO116" i="5"/>
  <c r="AN117" i="5"/>
  <c r="AO117" i="5"/>
  <c r="AN118" i="5"/>
  <c r="AO118" i="5"/>
  <c r="AN119" i="5"/>
  <c r="AO119" i="5"/>
  <c r="AN120" i="5"/>
  <c r="AO120" i="5"/>
  <c r="AN121" i="5"/>
  <c r="AO121" i="5"/>
  <c r="AN122" i="5"/>
  <c r="AO122" i="5"/>
  <c r="AN123" i="5"/>
  <c r="AO123" i="5"/>
  <c r="AN124" i="5"/>
  <c r="AO124" i="5"/>
  <c r="AN125" i="5"/>
  <c r="AO125" i="5"/>
  <c r="AM544" i="5"/>
  <c r="AN544" i="5"/>
  <c r="AO544" i="5"/>
  <c r="AM545" i="5"/>
  <c r="AN545" i="5"/>
  <c r="AO545" i="5"/>
  <c r="AM546" i="5"/>
  <c r="AN546" i="5"/>
  <c r="AO546" i="5"/>
  <c r="AM547" i="5"/>
  <c r="AN547" i="5"/>
  <c r="AO547" i="5"/>
  <c r="AM548" i="5"/>
  <c r="AN548" i="5"/>
  <c r="AO548" i="5"/>
  <c r="AM549" i="5"/>
  <c r="AN549" i="5"/>
  <c r="AO549" i="5"/>
  <c r="AM550" i="5"/>
  <c r="AN550" i="5"/>
  <c r="AO550" i="5"/>
  <c r="AM551" i="5"/>
  <c r="AN551" i="5"/>
  <c r="AO551" i="5"/>
  <c r="AM552" i="5"/>
  <c r="AN552" i="5"/>
  <c r="AO552" i="5"/>
  <c r="AM553" i="5"/>
  <c r="AN553" i="5"/>
  <c r="AO553" i="5"/>
  <c r="AM554" i="5"/>
  <c r="AN554" i="5"/>
  <c r="AO554" i="5"/>
  <c r="AM555" i="5"/>
  <c r="AN555" i="5"/>
  <c r="AO555" i="5"/>
  <c r="X556" i="5"/>
  <c r="AB556" i="5" s="1"/>
  <c r="AM556" i="5"/>
  <c r="AN556" i="5"/>
  <c r="AO556" i="5"/>
  <c r="AM557" i="5"/>
  <c r="AN557" i="5"/>
  <c r="AO557" i="5"/>
  <c r="AM558" i="5"/>
  <c r="AN558" i="5"/>
  <c r="AO558" i="5"/>
  <c r="AM559" i="5"/>
  <c r="AN559" i="5"/>
  <c r="AO559" i="5"/>
  <c r="AM560" i="5"/>
  <c r="AN560" i="5"/>
  <c r="AO560" i="5"/>
  <c r="AM561" i="5"/>
  <c r="AN561" i="5"/>
  <c r="AO561" i="5"/>
  <c r="AM562" i="5"/>
  <c r="AN562" i="5"/>
  <c r="AO562" i="5"/>
  <c r="AM563" i="5"/>
  <c r="AN563" i="5"/>
  <c r="AO563" i="5"/>
  <c r="AM564" i="5"/>
  <c r="AN564" i="5"/>
  <c r="AO564" i="5"/>
  <c r="AM565" i="5"/>
  <c r="AN565" i="5"/>
  <c r="AO565" i="5"/>
  <c r="AM566" i="5"/>
  <c r="AN566" i="5"/>
  <c r="AO566" i="5"/>
  <c r="AM567" i="5"/>
  <c r="AN567" i="5"/>
  <c r="AO567" i="5"/>
  <c r="AM568" i="5"/>
  <c r="AN568" i="5"/>
  <c r="AO568" i="5"/>
  <c r="AM569" i="5"/>
  <c r="AN569" i="5"/>
  <c r="AO569" i="5"/>
  <c r="AM570" i="5"/>
  <c r="AN570" i="5"/>
  <c r="AO570" i="5"/>
  <c r="AM571" i="5"/>
  <c r="AN571" i="5"/>
  <c r="AO571" i="5"/>
  <c r="AM572" i="5"/>
  <c r="AN572" i="5"/>
  <c r="AO572" i="5"/>
  <c r="AM573" i="5"/>
  <c r="AN573" i="5"/>
  <c r="AO573" i="5"/>
  <c r="AM574" i="5"/>
  <c r="AN574" i="5"/>
  <c r="AO574" i="5"/>
  <c r="AM575" i="5"/>
  <c r="AN575" i="5"/>
  <c r="AO575" i="5"/>
  <c r="AM576" i="5"/>
  <c r="AN576" i="5"/>
  <c r="AO576" i="5"/>
  <c r="X577" i="5"/>
  <c r="AB577" i="5" s="1"/>
  <c r="AM577" i="5"/>
  <c r="AN577" i="5"/>
  <c r="AO577" i="5"/>
  <c r="AM578" i="5"/>
  <c r="AN578" i="5"/>
  <c r="AO578" i="5"/>
  <c r="AM579" i="5"/>
  <c r="AN579" i="5"/>
  <c r="AO579" i="5"/>
  <c r="AM580" i="5"/>
  <c r="AN580" i="5"/>
  <c r="AO580" i="5"/>
  <c r="AM581" i="5"/>
  <c r="AN581" i="5"/>
  <c r="AO581" i="5"/>
  <c r="AM582" i="5"/>
  <c r="AN582" i="5"/>
  <c r="AO582" i="5"/>
  <c r="AM583" i="5"/>
  <c r="AN583" i="5"/>
  <c r="AO583" i="5"/>
  <c r="AM584" i="5"/>
  <c r="AN584" i="5"/>
  <c r="AO584" i="5"/>
  <c r="AM585" i="5"/>
  <c r="AN585" i="5"/>
  <c r="AO585" i="5"/>
  <c r="AM586" i="5"/>
  <c r="AN586" i="5"/>
  <c r="AO586" i="5"/>
  <c r="AM587" i="5"/>
  <c r="AN587" i="5"/>
  <c r="AO587" i="5"/>
  <c r="AM588" i="5"/>
  <c r="AN588" i="5"/>
  <c r="AO588" i="5"/>
  <c r="AM589" i="5"/>
  <c r="AN589" i="5"/>
  <c r="AO589" i="5"/>
  <c r="AM590" i="5"/>
  <c r="AN590" i="5"/>
  <c r="AO590" i="5"/>
  <c r="AM591" i="5"/>
  <c r="AN591" i="5"/>
  <c r="AO591" i="5"/>
  <c r="AM592" i="5"/>
  <c r="AN592" i="5"/>
  <c r="AO592" i="5"/>
  <c r="AM593" i="5"/>
  <c r="AN593" i="5"/>
  <c r="AO593" i="5"/>
  <c r="AM594" i="5"/>
  <c r="AN594" i="5"/>
  <c r="AO594" i="5"/>
  <c r="AN595" i="5"/>
  <c r="AO595" i="5"/>
  <c r="AM596" i="5"/>
  <c r="AN596" i="5"/>
  <c r="AO596" i="5"/>
  <c r="AM597" i="5"/>
  <c r="AN597" i="5"/>
  <c r="AO597" i="5"/>
  <c r="AM598" i="5"/>
  <c r="AN598" i="5"/>
  <c r="AO598" i="5"/>
  <c r="AM599" i="5"/>
  <c r="AN599" i="5"/>
  <c r="AO599" i="5"/>
  <c r="AM600" i="5"/>
  <c r="AN600" i="5"/>
  <c r="AO600" i="5"/>
  <c r="AM601" i="5"/>
  <c r="AN601" i="5"/>
  <c r="AO601" i="5"/>
  <c r="AN1069" i="5"/>
  <c r="AO1069" i="5"/>
  <c r="AN1070" i="5"/>
  <c r="AO1070" i="5"/>
  <c r="AN1071" i="5"/>
  <c r="AO1071" i="5"/>
  <c r="AN1072" i="5"/>
  <c r="AO1072" i="5"/>
  <c r="AN1073" i="5"/>
  <c r="AO1073" i="5"/>
  <c r="AN1074" i="5"/>
  <c r="AO1074" i="5"/>
  <c r="AN1075" i="5"/>
  <c r="AO1075" i="5"/>
  <c r="AN1076" i="5"/>
  <c r="AO1076" i="5"/>
  <c r="AN1077" i="5"/>
  <c r="AO1077" i="5"/>
  <c r="AN1078" i="5"/>
  <c r="AO1078" i="5"/>
  <c r="AN1079" i="5"/>
  <c r="AO1079" i="5"/>
  <c r="AN1080" i="5"/>
  <c r="AO1080" i="5"/>
  <c r="AN1081" i="5"/>
  <c r="AO1081" i="5"/>
  <c r="AN1082" i="5"/>
  <c r="AO1082" i="5"/>
  <c r="AN1083" i="5"/>
  <c r="AO1083" i="5"/>
  <c r="AN1084" i="5"/>
  <c r="AO1084" i="5"/>
  <c r="AN1085" i="5"/>
  <c r="AO1085" i="5"/>
  <c r="AN1086" i="5"/>
  <c r="AO1086" i="5"/>
  <c r="AN1087" i="5"/>
  <c r="AO1087" i="5"/>
  <c r="AN1088" i="5"/>
  <c r="AO1088" i="5"/>
  <c r="AN1089" i="5"/>
  <c r="AO1089" i="5"/>
  <c r="AN1090" i="5"/>
  <c r="AO1090" i="5"/>
  <c r="AN650" i="5"/>
  <c r="AO650" i="5"/>
  <c r="AN651" i="5"/>
  <c r="AO651" i="5"/>
  <c r="AN652" i="5"/>
  <c r="AO652" i="5"/>
  <c r="AN653" i="5"/>
  <c r="AO653" i="5"/>
  <c r="AN654" i="5"/>
  <c r="AO654" i="5"/>
  <c r="AN655" i="5"/>
  <c r="AO655" i="5"/>
  <c r="AN656" i="5"/>
  <c r="AO656" i="5"/>
  <c r="AN657" i="5"/>
  <c r="AO657" i="5"/>
  <c r="X658" i="5"/>
  <c r="AB658" i="5" s="1"/>
  <c r="AN658" i="5"/>
  <c r="AO658" i="5"/>
  <c r="AN659" i="5"/>
  <c r="AO659" i="5"/>
  <c r="AN660" i="5"/>
  <c r="AO660" i="5"/>
  <c r="AN661" i="5"/>
  <c r="AO661" i="5"/>
  <c r="X662" i="5"/>
  <c r="AL662" i="5"/>
  <c r="AN662" i="5"/>
  <c r="AO662" i="5"/>
  <c r="AN663" i="5"/>
  <c r="AO663" i="5"/>
  <c r="AN664" i="5"/>
  <c r="AO664" i="5"/>
  <c r="AN665" i="5"/>
  <c r="AO665" i="5"/>
  <c r="AN666" i="5"/>
  <c r="AO666" i="5"/>
  <c r="AN667" i="5"/>
  <c r="AO667" i="5"/>
  <c r="AN668" i="5"/>
  <c r="AO668" i="5"/>
  <c r="AN669" i="5"/>
  <c r="AO669" i="5"/>
  <c r="AN670" i="5"/>
  <c r="AO670" i="5"/>
  <c r="AN671" i="5"/>
  <c r="AO671" i="5"/>
  <c r="AN672" i="5"/>
  <c r="AO672" i="5"/>
  <c r="AN673" i="5"/>
  <c r="AO673" i="5"/>
  <c r="AL674" i="5"/>
  <c r="AN674" i="5"/>
  <c r="AO674" i="5"/>
  <c r="AN675" i="5"/>
  <c r="AO675" i="5"/>
  <c r="AN676" i="5"/>
  <c r="AO676" i="5"/>
  <c r="AN677" i="5"/>
  <c r="AO677" i="5"/>
  <c r="AN678" i="5"/>
  <c r="AO678" i="5"/>
  <c r="X679" i="5"/>
  <c r="AN679" i="5"/>
  <c r="AO679" i="5"/>
  <c r="AN680" i="5"/>
  <c r="AO680" i="5"/>
  <c r="AN681" i="5"/>
  <c r="AO681" i="5"/>
  <c r="AN682" i="5"/>
  <c r="AO682" i="5"/>
  <c r="AN683" i="5"/>
  <c r="AO683" i="5"/>
  <c r="AN684" i="5"/>
  <c r="AO684" i="5"/>
  <c r="AN685" i="5"/>
  <c r="AO685" i="5"/>
  <c r="AN686" i="5"/>
  <c r="AO686" i="5"/>
  <c r="AN687" i="5"/>
  <c r="AO687" i="5"/>
  <c r="X688" i="5"/>
  <c r="AN688" i="5"/>
  <c r="AO688" i="5"/>
  <c r="AN689" i="5"/>
  <c r="AO689" i="5"/>
  <c r="AN690" i="5"/>
  <c r="AO690" i="5"/>
  <c r="X691" i="5"/>
  <c r="AN691" i="5"/>
  <c r="AO691" i="5"/>
  <c r="X692" i="5"/>
  <c r="AB692" i="5" s="1"/>
  <c r="AN692" i="5"/>
  <c r="AO692" i="5"/>
  <c r="AN693" i="5"/>
  <c r="AO693" i="5"/>
  <c r="AN694" i="5"/>
  <c r="AO694" i="5"/>
  <c r="AN695" i="5"/>
  <c r="AO695" i="5"/>
  <c r="AN696" i="5"/>
  <c r="AO696" i="5"/>
  <c r="AN697" i="5"/>
  <c r="AO697" i="5"/>
  <c r="AN698" i="5"/>
  <c r="AO698" i="5"/>
  <c r="AN699" i="5"/>
  <c r="AO699" i="5"/>
  <c r="AN700" i="5"/>
  <c r="AO700" i="5"/>
  <c r="AN701" i="5"/>
  <c r="AO701" i="5"/>
  <c r="AN702" i="5"/>
  <c r="AO702" i="5"/>
  <c r="AN703" i="5"/>
  <c r="AO703" i="5"/>
  <c r="AN704" i="5"/>
  <c r="AO704" i="5"/>
  <c r="AN705" i="5"/>
  <c r="AO705" i="5"/>
  <c r="AN706" i="5"/>
  <c r="AO706" i="5"/>
  <c r="AN707" i="5"/>
  <c r="AO707" i="5"/>
  <c r="X708" i="5"/>
  <c r="AN708" i="5"/>
  <c r="AO708" i="5"/>
  <c r="AN709" i="5"/>
  <c r="AO709" i="5"/>
  <c r="AN710" i="5"/>
  <c r="AO710" i="5"/>
  <c r="AN711" i="5"/>
  <c r="AO711" i="5"/>
  <c r="AN712" i="5"/>
  <c r="AO712" i="5"/>
  <c r="AN713" i="5"/>
  <c r="AO713" i="5"/>
  <c r="AN714" i="5"/>
  <c r="AO714" i="5"/>
  <c r="AN715" i="5"/>
  <c r="AO715" i="5"/>
  <c r="X716" i="5"/>
  <c r="AB716" i="5" s="1"/>
  <c r="AN716" i="5"/>
  <c r="AO716" i="5"/>
  <c r="AN717" i="5"/>
  <c r="AO717" i="5"/>
  <c r="AN718" i="5"/>
  <c r="AO718" i="5"/>
  <c r="AN719" i="5"/>
  <c r="AO719" i="5"/>
  <c r="AN720" i="5"/>
  <c r="AO720" i="5"/>
  <c r="AN721" i="5"/>
  <c r="AO721" i="5"/>
  <c r="AN722" i="5"/>
  <c r="AO722" i="5"/>
  <c r="AN723" i="5"/>
  <c r="AO723" i="5"/>
  <c r="X724" i="5"/>
  <c r="AB724" i="5" s="1"/>
  <c r="AN724" i="5"/>
  <c r="AO724" i="5"/>
  <c r="AN725" i="5"/>
  <c r="AO725" i="5"/>
  <c r="AN726" i="5"/>
  <c r="AO726" i="5"/>
  <c r="X727" i="5"/>
  <c r="AN727" i="5"/>
  <c r="AO727" i="5"/>
  <c r="AN728" i="5"/>
  <c r="AO728" i="5"/>
  <c r="AN729" i="5"/>
  <c r="AO729" i="5"/>
  <c r="AN730" i="5"/>
  <c r="AO730" i="5"/>
  <c r="AN731" i="5"/>
  <c r="AO731" i="5"/>
  <c r="AN732" i="5"/>
  <c r="AO732" i="5"/>
  <c r="AN733" i="5"/>
  <c r="AO733" i="5"/>
  <c r="X734" i="5"/>
  <c r="AB734" i="5" s="1"/>
  <c r="AN734" i="5"/>
  <c r="AO734" i="5"/>
  <c r="AN735" i="5"/>
  <c r="AO735" i="5"/>
  <c r="AN736" i="5"/>
  <c r="AO736" i="5"/>
  <c r="AN737" i="5"/>
  <c r="AO737" i="5"/>
  <c r="AN738" i="5"/>
  <c r="AO738" i="5"/>
  <c r="AN739" i="5"/>
  <c r="AO739" i="5"/>
  <c r="AN740" i="5"/>
  <c r="AO740" i="5"/>
  <c r="AN741" i="5"/>
  <c r="AO741" i="5"/>
  <c r="AN742" i="5"/>
  <c r="AO742" i="5"/>
  <c r="AN743" i="5"/>
  <c r="AO743" i="5"/>
  <c r="AN744" i="5"/>
  <c r="AO744" i="5"/>
  <c r="AN745" i="5"/>
  <c r="AO745" i="5"/>
  <c r="AN746" i="5"/>
  <c r="AO746" i="5"/>
  <c r="AN747" i="5"/>
  <c r="AO747" i="5"/>
  <c r="AN748" i="5"/>
  <c r="AO748" i="5"/>
  <c r="AN749" i="5"/>
  <c r="AO749" i="5"/>
  <c r="AN750" i="5"/>
  <c r="AO750" i="5"/>
  <c r="AN751" i="5"/>
  <c r="AO751" i="5"/>
  <c r="AN752" i="5"/>
  <c r="AO752" i="5"/>
  <c r="AN753" i="5"/>
  <c r="AO753" i="5"/>
  <c r="AN754" i="5"/>
  <c r="AO754" i="5"/>
  <c r="AN755" i="5"/>
  <c r="AO755" i="5"/>
  <c r="AN756" i="5"/>
  <c r="AO756" i="5"/>
  <c r="AN757" i="5"/>
  <c r="AO757" i="5"/>
  <c r="X758" i="5"/>
  <c r="AB758" i="5" s="1"/>
  <c r="AN758" i="5"/>
  <c r="AO758" i="5"/>
  <c r="AN759" i="5"/>
  <c r="AO759" i="5"/>
  <c r="AN760" i="5"/>
  <c r="AO760" i="5"/>
  <c r="AN761" i="5"/>
  <c r="AO761" i="5"/>
  <c r="AN762" i="5"/>
  <c r="AO762" i="5"/>
  <c r="AN763" i="5"/>
  <c r="AO763" i="5"/>
  <c r="AN764" i="5"/>
  <c r="AO764" i="5"/>
  <c r="AN765" i="5"/>
  <c r="AO765" i="5"/>
  <c r="AL766" i="5"/>
  <c r="AN766" i="5"/>
  <c r="AO766" i="5"/>
  <c r="AN767" i="5"/>
  <c r="AO767" i="5"/>
  <c r="AN768" i="5"/>
  <c r="AO768" i="5"/>
  <c r="AN769" i="5"/>
  <c r="AO769" i="5"/>
  <c r="AN770" i="5"/>
  <c r="AO770" i="5"/>
  <c r="AN771" i="5"/>
  <c r="AO771" i="5"/>
  <c r="X772" i="5"/>
  <c r="AB772" i="5" s="1"/>
  <c r="AN772" i="5"/>
  <c r="AO772" i="5"/>
  <c r="AN773" i="5"/>
  <c r="AO773" i="5"/>
  <c r="AN774" i="5"/>
  <c r="AO774" i="5"/>
  <c r="X775" i="5"/>
  <c r="AN775" i="5"/>
  <c r="AO775" i="5"/>
  <c r="X776" i="5"/>
  <c r="AN776" i="5"/>
  <c r="AO776" i="5"/>
  <c r="AN777" i="5"/>
  <c r="AO777" i="5"/>
  <c r="AN778" i="5"/>
  <c r="AO778" i="5"/>
  <c r="AN779" i="5"/>
  <c r="AO779" i="5"/>
  <c r="X780" i="5"/>
  <c r="AB780" i="5" s="1"/>
  <c r="AN780" i="5"/>
  <c r="AO780" i="5"/>
  <c r="AN781" i="5"/>
  <c r="AO781" i="5"/>
  <c r="AN304" i="5"/>
  <c r="AO304" i="5"/>
  <c r="X305" i="5"/>
  <c r="AB305" i="5" s="1"/>
  <c r="AN305" i="5"/>
  <c r="AO305" i="5"/>
  <c r="AN306" i="5"/>
  <c r="AO306" i="5"/>
  <c r="X307" i="5"/>
  <c r="AB307" i="5" s="1"/>
  <c r="AN307" i="5"/>
  <c r="AO307" i="5"/>
  <c r="AN308" i="5"/>
  <c r="AO308" i="5"/>
  <c r="X309" i="5"/>
  <c r="AB309" i="5" s="1"/>
  <c r="AN309" i="5"/>
  <c r="AO309" i="5"/>
  <c r="AN310" i="5"/>
  <c r="AO310" i="5"/>
  <c r="AN311" i="5"/>
  <c r="AO311" i="5"/>
  <c r="AN312" i="5"/>
  <c r="AO312" i="5"/>
  <c r="AN313" i="5"/>
  <c r="AO313" i="5"/>
  <c r="AN314" i="5"/>
  <c r="AO314" i="5"/>
  <c r="X315" i="5"/>
  <c r="AB315" i="5" s="1"/>
  <c r="AN315" i="5"/>
  <c r="AO315" i="5"/>
  <c r="AN316" i="5"/>
  <c r="AO316" i="5"/>
  <c r="X317" i="5"/>
  <c r="AN317" i="5"/>
  <c r="AO317" i="5"/>
  <c r="AN318" i="5"/>
  <c r="AO318" i="5"/>
  <c r="AN319" i="5"/>
  <c r="AO319" i="5"/>
  <c r="AN320" i="5"/>
  <c r="AO320" i="5"/>
  <c r="AN1005" i="5"/>
  <c r="AO1005" i="5"/>
  <c r="AN1006" i="5"/>
  <c r="AO1006" i="5"/>
  <c r="AN1007" i="5"/>
  <c r="AO1007" i="5"/>
  <c r="X1008" i="5"/>
  <c r="AB1008" i="5" s="1"/>
  <c r="AN1008" i="5"/>
  <c r="AO1008" i="5"/>
  <c r="AN1009" i="5"/>
  <c r="AO1009" i="5"/>
  <c r="AN1011" i="5"/>
  <c r="AO1011" i="5"/>
  <c r="AN1010" i="5"/>
  <c r="AO1010" i="5"/>
  <c r="X1012" i="5"/>
  <c r="AN1012" i="5"/>
  <c r="AO1012" i="5"/>
  <c r="AN1013" i="5"/>
  <c r="AO1013" i="5"/>
  <c r="X1014" i="5"/>
  <c r="AB1014" i="5" s="1"/>
  <c r="AN1014" i="5"/>
  <c r="AO1014" i="5"/>
  <c r="AN1015" i="5"/>
  <c r="AO1015" i="5"/>
  <c r="AN1016" i="5"/>
  <c r="AO1016" i="5"/>
  <c r="AN1017" i="5"/>
  <c r="AO1017" i="5"/>
  <c r="AN1018" i="5"/>
  <c r="AO1018" i="5"/>
  <c r="X1019" i="5"/>
  <c r="AB1019" i="5" s="1"/>
  <c r="AN1019" i="5"/>
  <c r="AO1019" i="5"/>
  <c r="AN1020" i="5"/>
  <c r="AO1020" i="5"/>
  <c r="AN1021" i="5"/>
  <c r="AO1021" i="5"/>
  <c r="AN1022" i="5"/>
  <c r="AO1022" i="5"/>
  <c r="AN1023" i="5"/>
  <c r="AO1023" i="5"/>
  <c r="AN1024" i="5"/>
  <c r="AO1024" i="5"/>
  <c r="AN1025" i="5"/>
  <c r="AO1025" i="5"/>
  <c r="AN1026" i="5"/>
  <c r="AO1026" i="5"/>
  <c r="AN1027" i="5"/>
  <c r="AO1027" i="5"/>
  <c r="X1028" i="5"/>
  <c r="AN1028" i="5"/>
  <c r="AO1028" i="5"/>
  <c r="AN1029" i="5"/>
  <c r="AO1029" i="5"/>
  <c r="AN1031" i="5"/>
  <c r="AO1031" i="5"/>
  <c r="AN1030" i="5"/>
  <c r="AO1030" i="5"/>
  <c r="AN1032" i="5"/>
  <c r="AO1032" i="5"/>
  <c r="AN1033" i="5"/>
  <c r="AO1033" i="5"/>
  <c r="AN1034" i="5"/>
  <c r="AO1034" i="5"/>
  <c r="AN1035" i="5"/>
  <c r="AO1035" i="5"/>
  <c r="AN1036" i="5"/>
  <c r="AO1036" i="5"/>
  <c r="AN1037" i="5"/>
  <c r="AO1037" i="5"/>
  <c r="AN1038" i="5"/>
  <c r="AO1038" i="5"/>
  <c r="AN1039" i="5"/>
  <c r="AO1039" i="5"/>
  <c r="AN1040" i="5"/>
  <c r="AO1040" i="5"/>
  <c r="AN1041" i="5"/>
  <c r="AO1041" i="5"/>
  <c r="AN1042" i="5"/>
  <c r="AO1042" i="5"/>
  <c r="X1043" i="5"/>
  <c r="AB1043" i="5" s="1"/>
  <c r="AN1043" i="5"/>
  <c r="AO1043" i="5"/>
  <c r="X1044" i="5"/>
  <c r="AB1044" i="5" s="1"/>
  <c r="AN1044" i="5"/>
  <c r="AO1044" i="5"/>
  <c r="AN1045" i="5"/>
  <c r="AO1045" i="5"/>
  <c r="AN1047" i="5"/>
  <c r="AO1047" i="5"/>
  <c r="AN1046" i="5"/>
  <c r="AO1046" i="5"/>
  <c r="AN1048" i="5"/>
  <c r="AO1048" i="5"/>
  <c r="AN1049" i="5"/>
  <c r="AO1049" i="5"/>
  <c r="AN1050" i="5"/>
  <c r="AO1050" i="5"/>
  <c r="AN1051" i="5"/>
  <c r="AO1051" i="5"/>
  <c r="AN1052" i="5"/>
  <c r="AO1052" i="5"/>
  <c r="AN1053" i="5"/>
  <c r="AO1053" i="5"/>
  <c r="AN1054" i="5"/>
  <c r="AO1054" i="5"/>
  <c r="X1055" i="5"/>
  <c r="AB1055" i="5" s="1"/>
  <c r="AN1055" i="5"/>
  <c r="AO1055" i="5"/>
  <c r="AN1056" i="5"/>
  <c r="AO1056" i="5"/>
  <c r="AN1057" i="5"/>
  <c r="AO1057" i="5"/>
  <c r="X1058" i="5"/>
  <c r="AB1058" i="5" s="1"/>
  <c r="AN1058" i="5"/>
  <c r="AO1058" i="5"/>
  <c r="AN1059" i="5"/>
  <c r="AO1059" i="5"/>
  <c r="AN1060" i="5"/>
  <c r="AO1060" i="5"/>
  <c r="AN1061" i="5"/>
  <c r="AO1061" i="5"/>
  <c r="AN1062" i="5"/>
  <c r="AO1062" i="5"/>
  <c r="X1063" i="5"/>
  <c r="AN1063" i="5"/>
  <c r="AO1063" i="5"/>
  <c r="AN1064" i="5"/>
  <c r="AO1064" i="5"/>
  <c r="AN1065" i="5"/>
  <c r="AO1065" i="5"/>
  <c r="AN1066" i="5"/>
  <c r="AO1066" i="5"/>
  <c r="AN1067" i="5"/>
  <c r="AO1067" i="5"/>
  <c r="X1068" i="5"/>
  <c r="AN1068" i="5"/>
  <c r="AO1068" i="5"/>
  <c r="AL1050" i="5"/>
  <c r="AL309" i="5"/>
  <c r="X1050" i="5"/>
  <c r="AB1050" i="5" s="1"/>
  <c r="X1030" i="5"/>
  <c r="AB1030" i="5" s="1"/>
  <c r="X680" i="5"/>
  <c r="X712" i="5"/>
  <c r="X704" i="5"/>
  <c r="X694" i="5"/>
  <c r="X683" i="5"/>
  <c r="AB683" i="5" s="1"/>
  <c r="X656" i="5"/>
  <c r="AB656" i="5" s="1"/>
  <c r="X652" i="5"/>
  <c r="X676" i="5"/>
  <c r="Z676" i="5" s="1"/>
  <c r="X560" i="5"/>
  <c r="AB560" i="5" s="1"/>
  <c r="X563" i="5"/>
  <c r="X23" i="5"/>
  <c r="X578" i="5"/>
  <c r="AB578" i="5" s="1"/>
  <c r="X1083" i="5"/>
  <c r="X1075" i="5"/>
  <c r="X1071" i="5"/>
  <c r="AB1071" i="5" s="1"/>
  <c r="X580" i="5"/>
  <c r="AB580" i="5" s="1"/>
  <c r="X584" i="5"/>
  <c r="AB584" i="5" s="1"/>
  <c r="X559" i="5"/>
  <c r="X548" i="5"/>
  <c r="AB548" i="5" s="1"/>
  <c r="X544" i="5"/>
  <c r="X547" i="5"/>
  <c r="AB547" i="5" s="1"/>
  <c r="X114" i="5"/>
  <c r="AB114" i="5" s="1"/>
  <c r="X116" i="5"/>
  <c r="X66" i="5"/>
  <c r="AB66" i="5" s="1"/>
  <c r="X60" i="5"/>
  <c r="AB60" i="5" s="1"/>
  <c r="X18" i="5"/>
  <c r="X8" i="5"/>
  <c r="AB8" i="5" s="1"/>
  <c r="X72" i="5"/>
  <c r="X68" i="5"/>
  <c r="X104" i="5"/>
  <c r="X92" i="5"/>
  <c r="AB92" i="5" s="1"/>
  <c r="X80" i="5"/>
  <c r="AB80" i="5" s="1"/>
  <c r="X35" i="5"/>
  <c r="X11" i="5"/>
  <c r="AB11" i="5" s="1"/>
  <c r="X599" i="5"/>
  <c r="X576" i="5"/>
  <c r="AB576" i="5" s="1"/>
  <c r="X566" i="5"/>
  <c r="AB566" i="5" s="1"/>
  <c r="X1086" i="5"/>
  <c r="X1074" i="5"/>
  <c r="X1070" i="5"/>
  <c r="X751" i="5"/>
  <c r="X706" i="5"/>
  <c r="AB706" i="5" s="1"/>
  <c r="X763" i="5"/>
  <c r="X764" i="5"/>
  <c r="AB764" i="5" s="1"/>
  <c r="X710" i="5"/>
  <c r="X703" i="5"/>
  <c r="AB703" i="5" s="1"/>
  <c r="X723" i="5"/>
  <c r="AB723" i="5" s="1"/>
  <c r="X722" i="5"/>
  <c r="AB722" i="5" s="1"/>
  <c r="X699" i="5"/>
  <c r="X685" i="5"/>
  <c r="AB685" i="5" s="1"/>
  <c r="X667" i="5"/>
  <c r="AB667" i="5" s="1"/>
  <c r="X698" i="5"/>
  <c r="AB698" i="5" s="1"/>
  <c r="X697" i="5"/>
  <c r="AB697" i="5" s="1"/>
  <c r="X1016" i="5"/>
  <c r="AB1016" i="5" s="1"/>
  <c r="X1032" i="5"/>
  <c r="AB1032" i="5" s="1"/>
  <c r="AM1520" i="5"/>
  <c r="AN1520" i="5"/>
  <c r="AO1520" i="5"/>
  <c r="AM1521" i="5"/>
  <c r="AN1521" i="5"/>
  <c r="AO1521" i="5"/>
  <c r="AM1523" i="5"/>
  <c r="AN1523" i="5"/>
  <c r="AO1523" i="5"/>
  <c r="AM1522" i="5"/>
  <c r="AN1522" i="5"/>
  <c r="AO1522" i="5"/>
  <c r="AL1524" i="5"/>
  <c r="AM1524" i="5"/>
  <c r="AN1524" i="5"/>
  <c r="AO1524" i="5"/>
  <c r="AM1525" i="5"/>
  <c r="AN1525" i="5"/>
  <c r="AO1525" i="5"/>
  <c r="AM1526" i="5"/>
  <c r="AN1526" i="5"/>
  <c r="AO1526" i="5"/>
  <c r="AM1527" i="5"/>
  <c r="AN1527" i="5"/>
  <c r="AO1527" i="5"/>
  <c r="AM1528" i="5"/>
  <c r="AN1528" i="5"/>
  <c r="AO1528" i="5"/>
  <c r="AM1529" i="5"/>
  <c r="AN1529" i="5"/>
  <c r="AO1529" i="5"/>
  <c r="AM1530" i="5"/>
  <c r="AN1530" i="5"/>
  <c r="AO1530" i="5"/>
  <c r="AM1531" i="5"/>
  <c r="AN1531" i="5"/>
  <c r="AO1531" i="5"/>
  <c r="AM1532" i="5"/>
  <c r="AN1532" i="5"/>
  <c r="AO1532" i="5"/>
  <c r="AM1533" i="5"/>
  <c r="AN1533" i="5"/>
  <c r="AO1533" i="5"/>
  <c r="AM1534" i="5"/>
  <c r="AN1534" i="5"/>
  <c r="AO1534" i="5"/>
  <c r="AM1535" i="5"/>
  <c r="AN1535" i="5"/>
  <c r="AO1535" i="5"/>
  <c r="AM1536" i="5"/>
  <c r="AN1536" i="5"/>
  <c r="AO1536" i="5"/>
  <c r="AM1537" i="5"/>
  <c r="AN1537" i="5"/>
  <c r="AO1537" i="5"/>
  <c r="AM1538" i="5"/>
  <c r="AN1538" i="5"/>
  <c r="AO1538" i="5"/>
  <c r="AM1539" i="5"/>
  <c r="AN1539" i="5"/>
  <c r="AO1539" i="5"/>
  <c r="AM1540" i="5"/>
  <c r="AN1540" i="5"/>
  <c r="AO1540" i="5"/>
  <c r="AM1541" i="5"/>
  <c r="AN1541" i="5"/>
  <c r="AO1541" i="5"/>
  <c r="AM1542" i="5"/>
  <c r="AN1542" i="5"/>
  <c r="AO1542" i="5"/>
  <c r="X1543" i="5"/>
  <c r="AB1543" i="5" s="1"/>
  <c r="AM1543" i="5"/>
  <c r="AN1543" i="5"/>
  <c r="AO1543" i="5"/>
  <c r="AM1544" i="5"/>
  <c r="AN1544" i="5"/>
  <c r="AO1544" i="5"/>
  <c r="X1545" i="5"/>
  <c r="AB1545" i="5" s="1"/>
  <c r="AM1545" i="5"/>
  <c r="AN1545" i="5"/>
  <c r="AO1545" i="5"/>
  <c r="AM1546" i="5"/>
  <c r="AN1546" i="5"/>
  <c r="AO1546" i="5"/>
  <c r="AM1547" i="5"/>
  <c r="AN1547" i="5"/>
  <c r="AO1547" i="5"/>
  <c r="AM1548" i="5"/>
  <c r="AN1548" i="5"/>
  <c r="AO1548" i="5"/>
  <c r="AM1549" i="5"/>
  <c r="AN1549" i="5"/>
  <c r="AO1549" i="5"/>
  <c r="AM1550" i="5"/>
  <c r="AN1550" i="5"/>
  <c r="AO1550" i="5"/>
  <c r="AM1551" i="5"/>
  <c r="AN1551" i="5"/>
  <c r="AO1551" i="5"/>
  <c r="AM1552" i="5"/>
  <c r="AN1552" i="5"/>
  <c r="AO1552" i="5"/>
  <c r="AM1553" i="5"/>
  <c r="AN1553" i="5"/>
  <c r="AO1553" i="5"/>
  <c r="AM1554" i="5"/>
  <c r="AN1554" i="5"/>
  <c r="AO1554" i="5"/>
  <c r="AM1555" i="5"/>
  <c r="AN1555" i="5"/>
  <c r="AO1555" i="5"/>
  <c r="AM1556" i="5"/>
  <c r="AN1556" i="5"/>
  <c r="AO1556" i="5"/>
  <c r="AM1557" i="5"/>
  <c r="AN1557" i="5"/>
  <c r="AO1557" i="5"/>
  <c r="X1558" i="5"/>
  <c r="AB1558" i="5" s="1"/>
  <c r="AM1558" i="5"/>
  <c r="AN1558" i="5"/>
  <c r="AO1558" i="5"/>
  <c r="AM1559" i="5"/>
  <c r="AN1559" i="5"/>
  <c r="AO1559" i="5"/>
  <c r="AM1560" i="5"/>
  <c r="AN1560" i="5"/>
  <c r="AO1560" i="5"/>
  <c r="AM1561" i="5"/>
  <c r="AN1561" i="5"/>
  <c r="AO1561" i="5"/>
  <c r="AM1562" i="5"/>
  <c r="AN1562" i="5"/>
  <c r="AO1562" i="5"/>
  <c r="AM1563" i="5"/>
  <c r="AN1563" i="5"/>
  <c r="AO1563" i="5"/>
  <c r="AM1564" i="5"/>
  <c r="AN1564" i="5"/>
  <c r="AO1564" i="5"/>
  <c r="AM1565" i="5"/>
  <c r="AN1565" i="5"/>
  <c r="AO1565" i="5"/>
  <c r="AM1566" i="5"/>
  <c r="AN1566" i="5"/>
  <c r="AO1566" i="5"/>
  <c r="AM1567" i="5"/>
  <c r="AN1567" i="5"/>
  <c r="AO1567" i="5"/>
  <c r="AM1568" i="5"/>
  <c r="AN1568" i="5"/>
  <c r="AO1568" i="5"/>
  <c r="AM1569" i="5"/>
  <c r="AN1569" i="5"/>
  <c r="AO1569" i="5"/>
  <c r="AM1570" i="5"/>
  <c r="AN1570" i="5"/>
  <c r="AO1570" i="5"/>
  <c r="AM1571" i="5"/>
  <c r="AN1571" i="5"/>
  <c r="AO1571" i="5"/>
  <c r="X1572" i="5"/>
  <c r="AB1572" i="5" s="1"/>
  <c r="AM1572" i="5"/>
  <c r="AN1572" i="5"/>
  <c r="AO1572" i="5"/>
  <c r="AM1573" i="5"/>
  <c r="AN1573" i="5"/>
  <c r="AO1573" i="5"/>
  <c r="AM1574" i="5"/>
  <c r="AN1574" i="5"/>
  <c r="AO1574" i="5"/>
  <c r="AM1575" i="5"/>
  <c r="AN1575" i="5"/>
  <c r="AO1575" i="5"/>
  <c r="AM1576" i="5"/>
  <c r="AN1576" i="5"/>
  <c r="AO1576" i="5"/>
  <c r="AM1577" i="5"/>
  <c r="AN1577" i="5"/>
  <c r="AO1577" i="5"/>
  <c r="AM1578" i="5"/>
  <c r="AN1578" i="5"/>
  <c r="AO1578" i="5"/>
  <c r="AM1579" i="5"/>
  <c r="AN1579" i="5"/>
  <c r="AO1579" i="5"/>
  <c r="AM1580" i="5"/>
  <c r="AN1580" i="5"/>
  <c r="AO1580" i="5"/>
  <c r="AM1581" i="5"/>
  <c r="AN1581" i="5"/>
  <c r="AO1581" i="5"/>
  <c r="AM1582" i="5"/>
  <c r="AN1582" i="5"/>
  <c r="AO1582" i="5"/>
  <c r="AM1583" i="5"/>
  <c r="AN1583" i="5"/>
  <c r="AO1583" i="5"/>
  <c r="AM1584" i="5"/>
  <c r="AN1584" i="5"/>
  <c r="AO1584" i="5"/>
  <c r="AM1585" i="5"/>
  <c r="AN1585" i="5"/>
  <c r="AO1585" i="5"/>
  <c r="AM1586" i="5"/>
  <c r="AN1586" i="5"/>
  <c r="AO1586" i="5"/>
  <c r="X1587" i="5"/>
  <c r="AB1587" i="5" s="1"/>
  <c r="AM1587" i="5"/>
  <c r="AN1587" i="5"/>
  <c r="AO1587" i="5"/>
  <c r="X1588" i="5"/>
  <c r="AB1588" i="5" s="1"/>
  <c r="AM1588" i="5"/>
  <c r="AN1588" i="5"/>
  <c r="AO1588" i="5"/>
  <c r="AM1589" i="5"/>
  <c r="AN1589" i="5"/>
  <c r="AO1589" i="5"/>
  <c r="X1590" i="5"/>
  <c r="AB1590" i="5" s="1"/>
  <c r="AM1590" i="5"/>
  <c r="AN1590" i="5"/>
  <c r="AO1590" i="5"/>
  <c r="AL1591" i="5"/>
  <c r="AM1591" i="5"/>
  <c r="AN1591" i="5"/>
  <c r="AO1591" i="5"/>
  <c r="X1592" i="5"/>
  <c r="AB1592" i="5" s="1"/>
  <c r="AM1592" i="5"/>
  <c r="AN1592" i="5"/>
  <c r="AO1592" i="5"/>
  <c r="AM1593" i="5"/>
  <c r="AN1593" i="5"/>
  <c r="AO1593" i="5"/>
  <c r="AM1594" i="5"/>
  <c r="AN1594" i="5"/>
  <c r="AO1594" i="5"/>
  <c r="X1595" i="5"/>
  <c r="AB1595" i="5" s="1"/>
  <c r="AM1595" i="5"/>
  <c r="AN1595" i="5"/>
  <c r="AO1595" i="5"/>
  <c r="AM1596" i="5"/>
  <c r="AN1596" i="5"/>
  <c r="AO1596" i="5"/>
  <c r="AM1597" i="5"/>
  <c r="AN1597" i="5"/>
  <c r="AO1597" i="5"/>
  <c r="X1598" i="5"/>
  <c r="AM1598" i="5"/>
  <c r="AN1598" i="5"/>
  <c r="AO1598" i="5"/>
  <c r="AM1599" i="5"/>
  <c r="AN1599" i="5"/>
  <c r="AO1599" i="5"/>
  <c r="AM1600" i="5"/>
  <c r="AN1600" i="5"/>
  <c r="AO1600" i="5"/>
  <c r="AM1601" i="5"/>
  <c r="AN1601" i="5"/>
  <c r="AO1601" i="5"/>
  <c r="AM1602" i="5"/>
  <c r="AN1602" i="5"/>
  <c r="AO1602" i="5"/>
  <c r="AM1603" i="5"/>
  <c r="AN1603" i="5"/>
  <c r="AO1603" i="5"/>
  <c r="AM1604" i="5"/>
  <c r="AN1604" i="5"/>
  <c r="AO1604" i="5"/>
  <c r="AM1605" i="5"/>
  <c r="AN1605" i="5"/>
  <c r="AO1605" i="5"/>
  <c r="AM1606" i="5"/>
  <c r="AN1606" i="5"/>
  <c r="AO1606" i="5"/>
  <c r="AM1607" i="5"/>
  <c r="AN1607" i="5"/>
  <c r="AO1607" i="5"/>
  <c r="AM1608" i="5"/>
  <c r="AN1608" i="5"/>
  <c r="AO1608" i="5"/>
  <c r="AM1609" i="5"/>
  <c r="AN1609" i="5"/>
  <c r="AO1609" i="5"/>
  <c r="X1610" i="5"/>
  <c r="AB1610" i="5" s="1"/>
  <c r="AM1610" i="5"/>
  <c r="AN1610" i="5"/>
  <c r="AO1610" i="5"/>
  <c r="AM1611" i="5"/>
  <c r="AN1611" i="5"/>
  <c r="AO1611" i="5"/>
  <c r="AM1612" i="5"/>
  <c r="AN1612" i="5"/>
  <c r="AO1612" i="5"/>
  <c r="AM1613" i="5"/>
  <c r="AN1613" i="5"/>
  <c r="AO1613" i="5"/>
  <c r="X1614" i="5"/>
  <c r="AB1614" i="5" s="1"/>
  <c r="AM1614" i="5"/>
  <c r="AN1614" i="5"/>
  <c r="AO1614" i="5"/>
  <c r="AM1615" i="5"/>
  <c r="AN1615" i="5"/>
  <c r="AO1615" i="5"/>
  <c r="X1616" i="5"/>
  <c r="AM1616" i="5"/>
  <c r="AN1616" i="5"/>
  <c r="AO1616" i="5"/>
  <c r="AL1617" i="5"/>
  <c r="AM1617" i="5"/>
  <c r="AN1617" i="5"/>
  <c r="AO1617" i="5"/>
  <c r="AM1618" i="5"/>
  <c r="AN1618" i="5"/>
  <c r="AO1618" i="5"/>
  <c r="AM1619" i="5"/>
  <c r="AN1619" i="5"/>
  <c r="AO1619" i="5"/>
  <c r="X1620" i="5"/>
  <c r="AB1620" i="5" s="1"/>
  <c r="AM1620" i="5"/>
  <c r="AN1620" i="5"/>
  <c r="AO1620" i="5"/>
  <c r="AM1621" i="5"/>
  <c r="AN1621" i="5"/>
  <c r="AO1621" i="5"/>
  <c r="X1622" i="5"/>
  <c r="AB1622" i="5" s="1"/>
  <c r="AM1622" i="5"/>
  <c r="AN1622" i="5"/>
  <c r="AO1622" i="5"/>
  <c r="AM1623" i="5"/>
  <c r="AN1623" i="5"/>
  <c r="AO1623" i="5"/>
  <c r="X1624" i="5"/>
  <c r="AB1624" i="5" s="1"/>
  <c r="AM1624" i="5"/>
  <c r="AN1624" i="5"/>
  <c r="AO1624" i="5"/>
  <c r="AM1625" i="5"/>
  <c r="AN1625" i="5"/>
  <c r="AO1625" i="5"/>
  <c r="X1626" i="5"/>
  <c r="AB1626" i="5" s="1"/>
  <c r="AM1626" i="5"/>
  <c r="AN1626" i="5"/>
  <c r="AO1626" i="5"/>
  <c r="AM1627" i="5"/>
  <c r="AN1627" i="5"/>
  <c r="AO1627" i="5"/>
  <c r="X1628" i="5"/>
  <c r="AB1628" i="5" s="1"/>
  <c r="AM1628" i="5"/>
  <c r="AN1628" i="5"/>
  <c r="AO1628" i="5"/>
  <c r="AM1629" i="5"/>
  <c r="AN1629" i="5"/>
  <c r="AO1629" i="5"/>
  <c r="AM1630" i="5"/>
  <c r="AN1630" i="5"/>
  <c r="AO1630" i="5"/>
  <c r="AM1631" i="5"/>
  <c r="AN1631" i="5"/>
  <c r="AO1631" i="5"/>
  <c r="AM1632" i="5"/>
  <c r="AN1632" i="5"/>
  <c r="AO1632" i="5"/>
  <c r="AM1633" i="5"/>
  <c r="AN1633" i="5"/>
  <c r="AO1633" i="5"/>
  <c r="AM1634" i="5"/>
  <c r="AN1634" i="5"/>
  <c r="AO1634" i="5"/>
  <c r="X1635" i="5"/>
  <c r="AB1635" i="5" s="1"/>
  <c r="AM1635" i="5"/>
  <c r="AN1635" i="5"/>
  <c r="AO1635" i="5"/>
  <c r="AM1636" i="5"/>
  <c r="AN1636" i="5"/>
  <c r="AO1636" i="5"/>
  <c r="AM1637" i="5"/>
  <c r="AN1637" i="5"/>
  <c r="AO1637" i="5"/>
  <c r="AM2539" i="5"/>
  <c r="AN2539" i="5"/>
  <c r="AO2539" i="5"/>
  <c r="X2540" i="5"/>
  <c r="AB2540" i="5" s="1"/>
  <c r="AM2540" i="5"/>
  <c r="AN2540" i="5"/>
  <c r="AO2540" i="5"/>
  <c r="AM2541" i="5"/>
  <c r="AN2541" i="5"/>
  <c r="AO2541" i="5"/>
  <c r="AM2542" i="5"/>
  <c r="AN2542" i="5"/>
  <c r="AO2542" i="5"/>
  <c r="AM2543" i="5"/>
  <c r="AN2543" i="5"/>
  <c r="AO2543" i="5"/>
  <c r="AM2544" i="5"/>
  <c r="AN2544" i="5"/>
  <c r="AO2544" i="5"/>
  <c r="AM2545" i="5"/>
  <c r="AN2545" i="5"/>
  <c r="AO2545" i="5"/>
  <c r="AM2546" i="5"/>
  <c r="AN2546" i="5"/>
  <c r="AO2546" i="5"/>
  <c r="AM2548" i="5"/>
  <c r="AN2548" i="5"/>
  <c r="AO2548" i="5"/>
  <c r="AM2547" i="5"/>
  <c r="AN2547" i="5"/>
  <c r="AO2547" i="5"/>
  <c r="AM2549" i="5"/>
  <c r="AN2549" i="5"/>
  <c r="AO2549" i="5"/>
  <c r="X2550" i="5"/>
  <c r="AM2550" i="5"/>
  <c r="AN2550" i="5"/>
  <c r="AO2550" i="5"/>
  <c r="AM2551" i="5"/>
  <c r="AN2551" i="5"/>
  <c r="AO2551" i="5"/>
  <c r="AM2552" i="5"/>
  <c r="AN2552" i="5"/>
  <c r="AO2552" i="5"/>
  <c r="AM2553" i="5"/>
  <c r="AN2553" i="5"/>
  <c r="AO2553" i="5"/>
  <c r="AM2554" i="5"/>
  <c r="AN2554" i="5"/>
  <c r="AO2554" i="5"/>
  <c r="AM2555" i="5"/>
  <c r="AN2555" i="5"/>
  <c r="AO2555" i="5"/>
  <c r="AM2556" i="5"/>
  <c r="AN2556" i="5"/>
  <c r="AO2556" i="5"/>
  <c r="AM2557" i="5"/>
  <c r="AN2557" i="5"/>
  <c r="AO2557" i="5"/>
  <c r="AM2558" i="5"/>
  <c r="AN2558" i="5"/>
  <c r="AO2558" i="5"/>
  <c r="AM2559" i="5"/>
  <c r="AN2559" i="5"/>
  <c r="AO2559" i="5"/>
  <c r="AM2560" i="5"/>
  <c r="AN2560" i="5"/>
  <c r="AO2560" i="5"/>
  <c r="AM2562" i="5"/>
  <c r="AN2562" i="5"/>
  <c r="AO2562" i="5"/>
  <c r="X2561" i="5"/>
  <c r="AB2561" i="5" s="1"/>
  <c r="AM2561" i="5"/>
  <c r="AN2561" i="5"/>
  <c r="AO2561" i="5"/>
  <c r="AM2563" i="5"/>
  <c r="AN2563" i="5"/>
  <c r="AO2563" i="5"/>
  <c r="AM2564" i="5"/>
  <c r="AN2564" i="5"/>
  <c r="AO2564" i="5"/>
  <c r="AM2565" i="5"/>
  <c r="AN2565" i="5"/>
  <c r="AO2565" i="5"/>
  <c r="AM2566" i="5"/>
  <c r="AN2566" i="5"/>
  <c r="AO2566" i="5"/>
  <c r="AM2567" i="5"/>
  <c r="AN2567" i="5"/>
  <c r="AO2567" i="5"/>
  <c r="AM2568" i="5"/>
  <c r="AN2568" i="5"/>
  <c r="AO2568" i="5"/>
  <c r="AM2569" i="5"/>
  <c r="AN2569" i="5"/>
  <c r="AO2569" i="5"/>
  <c r="AM2570" i="5"/>
  <c r="AN2570" i="5"/>
  <c r="AO2570" i="5"/>
  <c r="X2571" i="5"/>
  <c r="AB2571" i="5" s="1"/>
  <c r="AL2571" i="5"/>
  <c r="AM2571" i="5"/>
  <c r="AN2571" i="5"/>
  <c r="AO2571" i="5"/>
  <c r="AM2572" i="5"/>
  <c r="AN2572" i="5"/>
  <c r="AO2572" i="5"/>
  <c r="AM2573" i="5"/>
  <c r="AN2573" i="5"/>
  <c r="AO2573" i="5"/>
  <c r="AM2574" i="5"/>
  <c r="AN2574" i="5"/>
  <c r="AO2574" i="5"/>
  <c r="X2575" i="5"/>
  <c r="AB2575" i="5" s="1"/>
  <c r="AM2575" i="5"/>
  <c r="AN2575" i="5"/>
  <c r="AO2575" i="5"/>
  <c r="AM2576" i="5"/>
  <c r="AN2576" i="5"/>
  <c r="AO2576" i="5"/>
  <c r="AM2577" i="5"/>
  <c r="AN2577" i="5"/>
  <c r="AO2577" i="5"/>
  <c r="AL2578" i="5"/>
  <c r="AM2578" i="5"/>
  <c r="AN2578" i="5"/>
  <c r="AO2578" i="5"/>
  <c r="AM2579" i="5"/>
  <c r="AN2579" i="5"/>
  <c r="AO2579" i="5"/>
  <c r="AM2580" i="5"/>
  <c r="AN2580" i="5"/>
  <c r="AO2580" i="5"/>
  <c r="AM2581" i="5"/>
  <c r="AN2581" i="5"/>
  <c r="AO2581" i="5"/>
  <c r="X2582" i="5"/>
  <c r="AB2582" i="5" s="1"/>
  <c r="AM2582" i="5"/>
  <c r="AN2582" i="5"/>
  <c r="AO2582" i="5"/>
  <c r="AM2583" i="5"/>
  <c r="AN2583" i="5"/>
  <c r="AO2583" i="5"/>
  <c r="AM2584" i="5"/>
  <c r="AN2584" i="5"/>
  <c r="AO2584" i="5"/>
  <c r="AM2585" i="5"/>
  <c r="AN2585" i="5"/>
  <c r="AO2585" i="5"/>
  <c r="AM2586" i="5"/>
  <c r="AN2586" i="5"/>
  <c r="AO2586" i="5"/>
  <c r="AM2587" i="5"/>
  <c r="AN2587" i="5"/>
  <c r="AO2587" i="5"/>
  <c r="AM2588" i="5"/>
  <c r="AN2588" i="5"/>
  <c r="AO2588" i="5"/>
  <c r="AM2589" i="5"/>
  <c r="AN2589" i="5"/>
  <c r="AO2589" i="5"/>
  <c r="AM2590" i="5"/>
  <c r="AN2590" i="5"/>
  <c r="AO2590" i="5"/>
  <c r="AM2591" i="5"/>
  <c r="AN2591" i="5"/>
  <c r="AO2591" i="5"/>
  <c r="AM2592" i="5"/>
  <c r="AN2592" i="5"/>
  <c r="AO2592" i="5"/>
  <c r="AM2593" i="5"/>
  <c r="AN2593" i="5"/>
  <c r="AO2593" i="5"/>
  <c r="AM2594" i="5"/>
  <c r="AN2594" i="5"/>
  <c r="AO2594" i="5"/>
  <c r="AM2595" i="5"/>
  <c r="AN2595" i="5"/>
  <c r="AO2595" i="5"/>
  <c r="AM2596" i="5"/>
  <c r="AN2596" i="5"/>
  <c r="AO2596" i="5"/>
  <c r="AM2597" i="5"/>
  <c r="AN2597" i="5"/>
  <c r="AO2597" i="5"/>
  <c r="X2598" i="5"/>
  <c r="AB2598" i="5" s="1"/>
  <c r="AM2598" i="5"/>
  <c r="AN2598" i="5"/>
  <c r="AO2598" i="5"/>
  <c r="AM2599" i="5"/>
  <c r="AN2599" i="5"/>
  <c r="AO2599" i="5"/>
  <c r="AM2600" i="5"/>
  <c r="AN2600" i="5"/>
  <c r="AO2600" i="5"/>
  <c r="AM2601" i="5"/>
  <c r="AN2601" i="5"/>
  <c r="AO2601" i="5"/>
  <c r="AM2602" i="5"/>
  <c r="AN2602" i="5"/>
  <c r="AO2602" i="5"/>
  <c r="AM2603" i="5"/>
  <c r="AN2603" i="5"/>
  <c r="AO2603" i="5"/>
  <c r="AM2604" i="5"/>
  <c r="AN2604" i="5"/>
  <c r="AO2604" i="5"/>
  <c r="AM2605" i="5"/>
  <c r="AN2605" i="5"/>
  <c r="AO2605" i="5"/>
  <c r="AM2606" i="5"/>
  <c r="AN2606" i="5"/>
  <c r="AO2606" i="5"/>
  <c r="AM2607" i="5"/>
  <c r="AN2607" i="5"/>
  <c r="AO2607" i="5"/>
  <c r="AM2608" i="5"/>
  <c r="AN2608" i="5"/>
  <c r="AO2608" i="5"/>
  <c r="AM2609" i="5"/>
  <c r="AN2609" i="5"/>
  <c r="AO2609" i="5"/>
  <c r="AM2610" i="5"/>
  <c r="AN2610" i="5"/>
  <c r="AO2610" i="5"/>
  <c r="AM2611" i="5"/>
  <c r="AN2611" i="5"/>
  <c r="AO2611" i="5"/>
  <c r="AM2612" i="5"/>
  <c r="AN2612" i="5"/>
  <c r="AO2612" i="5"/>
  <c r="AM2613" i="5"/>
  <c r="AN2613" i="5"/>
  <c r="AO2613" i="5"/>
  <c r="AM2614" i="5"/>
  <c r="AN2614" i="5"/>
  <c r="AO2614" i="5"/>
  <c r="AL2615" i="5"/>
  <c r="AM2615" i="5"/>
  <c r="AN2615" i="5"/>
  <c r="AO2615" i="5"/>
  <c r="AM2616" i="5"/>
  <c r="AN2616" i="5"/>
  <c r="AO2616" i="5"/>
  <c r="AM2617" i="5"/>
  <c r="AN2617" i="5"/>
  <c r="AO2617" i="5"/>
  <c r="AM2618" i="5"/>
  <c r="AN2618" i="5"/>
  <c r="AO2618" i="5"/>
  <c r="AL2619" i="5"/>
  <c r="AM2619" i="5"/>
  <c r="AN2619" i="5"/>
  <c r="AO2619" i="5"/>
  <c r="AM2620" i="5"/>
  <c r="AN2620" i="5"/>
  <c r="AO2620" i="5"/>
  <c r="AM2621" i="5"/>
  <c r="AN2621" i="5"/>
  <c r="AO2621" i="5"/>
  <c r="AM2622" i="5"/>
  <c r="AN2622" i="5"/>
  <c r="AO2622" i="5"/>
  <c r="AM2623" i="5"/>
  <c r="AN2623" i="5"/>
  <c r="AO2623" i="5"/>
  <c r="AM2624" i="5"/>
  <c r="AN2624" i="5"/>
  <c r="AO2624" i="5"/>
  <c r="X2625" i="5"/>
  <c r="AM2625" i="5"/>
  <c r="AN2625" i="5"/>
  <c r="AO2625" i="5"/>
  <c r="AM2626" i="5"/>
  <c r="AN2626" i="5"/>
  <c r="AO2626" i="5"/>
  <c r="AM2627" i="5"/>
  <c r="AN2627" i="5"/>
  <c r="AO2627" i="5"/>
  <c r="AM2628" i="5"/>
  <c r="AN2628" i="5"/>
  <c r="AO2628" i="5"/>
  <c r="X2629" i="5"/>
  <c r="AB2629" i="5" s="1"/>
  <c r="AM2629" i="5"/>
  <c r="AN2629" i="5"/>
  <c r="AO2629" i="5"/>
  <c r="AM2630" i="5"/>
  <c r="AN2630" i="5"/>
  <c r="AO2630" i="5"/>
  <c r="AM2631" i="5"/>
  <c r="AN2631" i="5"/>
  <c r="AO2631" i="5"/>
  <c r="AM2632" i="5"/>
  <c r="AN2632" i="5"/>
  <c r="AO2632" i="5"/>
  <c r="AM2633" i="5"/>
  <c r="AN2633" i="5"/>
  <c r="AO2633" i="5"/>
  <c r="AM2634" i="5"/>
  <c r="AN2634" i="5"/>
  <c r="AO2634" i="5"/>
  <c r="AM2635" i="5"/>
  <c r="AN2635" i="5"/>
  <c r="AO2635" i="5"/>
  <c r="AM2636" i="5"/>
  <c r="AN2636" i="5"/>
  <c r="AO2636" i="5"/>
  <c r="AM2637" i="5"/>
  <c r="AN2637" i="5"/>
  <c r="AO2637" i="5"/>
  <c r="AM2638" i="5"/>
  <c r="AN2638" i="5"/>
  <c r="AO2638" i="5"/>
  <c r="AM2639" i="5"/>
  <c r="AN2639" i="5"/>
  <c r="AO2639" i="5"/>
  <c r="AM2640" i="5"/>
  <c r="AN2640" i="5"/>
  <c r="AO2640" i="5"/>
  <c r="X2641" i="5"/>
  <c r="AB2641" i="5" s="1"/>
  <c r="AM2641" i="5"/>
  <c r="AN2641" i="5"/>
  <c r="AO2641" i="5"/>
  <c r="AM2642" i="5"/>
  <c r="AN2642" i="5"/>
  <c r="AO2642" i="5"/>
  <c r="AM2643" i="5"/>
  <c r="AN2643" i="5"/>
  <c r="AO2643" i="5"/>
  <c r="AM2644" i="5"/>
  <c r="AN2644" i="5"/>
  <c r="AO2644" i="5"/>
  <c r="AM2645" i="5"/>
  <c r="AN2645" i="5"/>
  <c r="AO2645" i="5"/>
  <c r="AM2646" i="5"/>
  <c r="AN2646" i="5"/>
  <c r="AO2646" i="5"/>
  <c r="AM2647" i="5"/>
  <c r="AN2647" i="5"/>
  <c r="AO2647" i="5"/>
  <c r="AM2648" i="5"/>
  <c r="AN2648" i="5"/>
  <c r="AO2648" i="5"/>
  <c r="AM2649" i="5"/>
  <c r="AN2649" i="5"/>
  <c r="AO2649" i="5"/>
  <c r="AM2650" i="5"/>
  <c r="AN2650" i="5"/>
  <c r="AO2650" i="5"/>
  <c r="AM2651" i="5"/>
  <c r="AN2651" i="5"/>
  <c r="AO2651" i="5"/>
  <c r="AM2652" i="5"/>
  <c r="AN2652" i="5"/>
  <c r="AO2652" i="5"/>
  <c r="AM2653" i="5"/>
  <c r="AN2653" i="5"/>
  <c r="AO2653" i="5"/>
  <c r="X2654" i="5"/>
  <c r="AB2654" i="5" s="1"/>
  <c r="AM2654" i="5"/>
  <c r="AN2654" i="5"/>
  <c r="AO2654" i="5"/>
  <c r="AM2655" i="5"/>
  <c r="AN2655" i="5"/>
  <c r="AO2655" i="5"/>
  <c r="X2656" i="5"/>
  <c r="AB2656" i="5" s="1"/>
  <c r="AM2656" i="5"/>
  <c r="AN2656" i="5"/>
  <c r="AO2656" i="5"/>
  <c r="AM2657" i="5"/>
  <c r="AN2657" i="5"/>
  <c r="AO2657" i="5"/>
  <c r="AM2658" i="5"/>
  <c r="AN2658" i="5"/>
  <c r="AO2658" i="5"/>
  <c r="AM2659" i="5"/>
  <c r="AN2659" i="5"/>
  <c r="AO2659" i="5"/>
  <c r="AM2660" i="5"/>
  <c r="AN2660" i="5"/>
  <c r="AO2660" i="5"/>
  <c r="AM2661" i="5"/>
  <c r="AN2661" i="5"/>
  <c r="AO2661" i="5"/>
  <c r="AM2662" i="5"/>
  <c r="AN2662" i="5"/>
  <c r="AO2662" i="5"/>
  <c r="AM2663" i="5"/>
  <c r="AN2663" i="5"/>
  <c r="AO2663" i="5"/>
  <c r="AM2664" i="5"/>
  <c r="AN2664" i="5"/>
  <c r="AO2664" i="5"/>
  <c r="AM2665" i="5"/>
  <c r="AN2665" i="5"/>
  <c r="AO2665" i="5"/>
  <c r="AM2666" i="5"/>
  <c r="AN2666" i="5"/>
  <c r="AO2666" i="5"/>
  <c r="AM2667" i="5"/>
  <c r="AN2667" i="5"/>
  <c r="AO2667" i="5"/>
  <c r="AM2668" i="5"/>
  <c r="AN2668" i="5"/>
  <c r="AO2668" i="5"/>
  <c r="AM2669" i="5"/>
  <c r="AN2669" i="5"/>
  <c r="AO2669" i="5"/>
  <c r="AM2670" i="5"/>
  <c r="AN2670" i="5"/>
  <c r="AO2670" i="5"/>
  <c r="AM2671" i="5"/>
  <c r="AN2671" i="5"/>
  <c r="AO2671" i="5"/>
  <c r="AM2672" i="5"/>
  <c r="AN2672" i="5"/>
  <c r="AO2672" i="5"/>
  <c r="AM2673" i="5"/>
  <c r="AN2673" i="5"/>
  <c r="AO2673" i="5"/>
  <c r="AM2674" i="5"/>
  <c r="AN2674" i="5"/>
  <c r="AO2674" i="5"/>
  <c r="AM2675" i="5"/>
  <c r="AN2675" i="5"/>
  <c r="AO2675" i="5"/>
  <c r="AM2676" i="5"/>
  <c r="AN2676" i="5"/>
  <c r="AO2676" i="5"/>
  <c r="AM2677" i="5"/>
  <c r="AN2677" i="5"/>
  <c r="AO2677" i="5"/>
  <c r="AM2678" i="5"/>
  <c r="AN2678" i="5"/>
  <c r="AO2678" i="5"/>
  <c r="AM2679" i="5"/>
  <c r="AN2679" i="5"/>
  <c r="AO2679" i="5"/>
  <c r="AM2680" i="5"/>
  <c r="AN2680" i="5"/>
  <c r="AO2680" i="5"/>
  <c r="AM2681" i="5"/>
  <c r="AN2681" i="5"/>
  <c r="AO2681" i="5"/>
  <c r="AM2682" i="5"/>
  <c r="AN2682" i="5"/>
  <c r="AO2682" i="5"/>
  <c r="AM2683" i="5"/>
  <c r="AN2683" i="5"/>
  <c r="AO2683" i="5"/>
  <c r="AM2684" i="5"/>
  <c r="AN2684" i="5"/>
  <c r="AO2684" i="5"/>
  <c r="AM2685" i="5"/>
  <c r="AN2685" i="5"/>
  <c r="AO2685" i="5"/>
  <c r="AM2686" i="5"/>
  <c r="AN2686" i="5"/>
  <c r="AO2686" i="5"/>
  <c r="AM2687" i="5"/>
  <c r="AN2687" i="5"/>
  <c r="AO2687" i="5"/>
  <c r="AM2688" i="5"/>
  <c r="AN2688" i="5"/>
  <c r="AO2688" i="5"/>
  <c r="AM2689" i="5"/>
  <c r="AN2689" i="5"/>
  <c r="AO2689" i="5"/>
  <c r="X2690" i="5"/>
  <c r="AB2690" i="5" s="1"/>
  <c r="AM2690" i="5"/>
  <c r="AN2690" i="5"/>
  <c r="AO2690" i="5"/>
  <c r="AM2691" i="5"/>
  <c r="AN2691" i="5"/>
  <c r="AO2691" i="5"/>
  <c r="AM2692" i="5"/>
  <c r="AN2692" i="5"/>
  <c r="AO2692" i="5"/>
  <c r="AL2693" i="5"/>
  <c r="AM2693" i="5"/>
  <c r="AN2693" i="5"/>
  <c r="AO2693" i="5"/>
  <c r="AM2694" i="5"/>
  <c r="AN2694" i="5"/>
  <c r="AO2694" i="5"/>
  <c r="AM2695" i="5"/>
  <c r="AN2695" i="5"/>
  <c r="AO2695" i="5"/>
  <c r="AM2696" i="5"/>
  <c r="AN2696" i="5"/>
  <c r="AO2696" i="5"/>
  <c r="AM2697" i="5"/>
  <c r="AN2697" i="5"/>
  <c r="AO2697" i="5"/>
  <c r="AM2698" i="5"/>
  <c r="AN2698" i="5"/>
  <c r="AO2698" i="5"/>
  <c r="AM2699" i="5"/>
  <c r="AN2699" i="5"/>
  <c r="AO2699" i="5"/>
  <c r="AM2700" i="5"/>
  <c r="AN2700" i="5"/>
  <c r="AO2700" i="5"/>
  <c r="AM2701" i="5"/>
  <c r="AN2701" i="5"/>
  <c r="AO2701" i="5"/>
  <c r="X2702" i="5"/>
  <c r="AB2702" i="5" s="1"/>
  <c r="AM2702" i="5"/>
  <c r="AN2702" i="5"/>
  <c r="AO2702" i="5"/>
  <c r="AM2703" i="5"/>
  <c r="AN2703" i="5"/>
  <c r="AO2703" i="5"/>
  <c r="AM2704" i="5"/>
  <c r="AN2704" i="5"/>
  <c r="AO2704" i="5"/>
  <c r="X2705" i="5"/>
  <c r="AB2705" i="5" s="1"/>
  <c r="AM2705" i="5"/>
  <c r="AN2705" i="5"/>
  <c r="AO2705" i="5"/>
  <c r="X2706" i="5"/>
  <c r="AB2706" i="5" s="1"/>
  <c r="AM2706" i="5"/>
  <c r="AN2706" i="5"/>
  <c r="AO2706" i="5"/>
  <c r="AM2707" i="5"/>
  <c r="AN2707" i="5"/>
  <c r="AO2707" i="5"/>
  <c r="AM2708" i="5"/>
  <c r="AN2708" i="5"/>
  <c r="AO2708" i="5"/>
  <c r="AM2709" i="5"/>
  <c r="AN2709" i="5"/>
  <c r="AO2709" i="5"/>
  <c r="AM2710" i="5"/>
  <c r="AN2710" i="5"/>
  <c r="AO2710" i="5"/>
  <c r="AM2711" i="5"/>
  <c r="AN2711" i="5"/>
  <c r="AO2711" i="5"/>
  <c r="AM2712" i="5"/>
  <c r="AN2712" i="5"/>
  <c r="AO2712" i="5"/>
  <c r="AM2713" i="5"/>
  <c r="AN2713" i="5"/>
  <c r="AO2713" i="5"/>
  <c r="X2714" i="5"/>
  <c r="AB2714" i="5" s="1"/>
  <c r="AM2714" i="5"/>
  <c r="AN2714" i="5"/>
  <c r="AO2714" i="5"/>
  <c r="AM2715" i="5"/>
  <c r="AN2715" i="5"/>
  <c r="AO2715" i="5"/>
  <c r="AM2716" i="5"/>
  <c r="AN2716" i="5"/>
  <c r="AO2716" i="5"/>
  <c r="AM2717" i="5"/>
  <c r="AN2717" i="5"/>
  <c r="AO2717" i="5"/>
  <c r="X2718" i="5"/>
  <c r="AB2718" i="5" s="1"/>
  <c r="AM2718" i="5"/>
  <c r="AN2718" i="5"/>
  <c r="AO2718" i="5"/>
  <c r="AM2719" i="5"/>
  <c r="AN2719" i="5"/>
  <c r="AO2719" i="5"/>
  <c r="AM2720" i="5"/>
  <c r="AN2720" i="5"/>
  <c r="AO2720" i="5"/>
  <c r="AL2721" i="5"/>
  <c r="AM2721" i="5"/>
  <c r="AN2721" i="5"/>
  <c r="AO2721" i="5"/>
  <c r="AM2722" i="5"/>
  <c r="AN2722" i="5"/>
  <c r="AO2722" i="5"/>
  <c r="AM2723" i="5"/>
  <c r="AN2723" i="5"/>
  <c r="AO2723" i="5"/>
  <c r="AM2724" i="5"/>
  <c r="AN2724" i="5"/>
  <c r="AO2724" i="5"/>
  <c r="X2725" i="5"/>
  <c r="AM2725" i="5"/>
  <c r="AN2725" i="5"/>
  <c r="AO2725" i="5"/>
  <c r="AM2726" i="5"/>
  <c r="AN2726" i="5"/>
  <c r="AO2726" i="5"/>
  <c r="AM2727" i="5"/>
  <c r="AN2727" i="5"/>
  <c r="AO2727" i="5"/>
  <c r="AM2728" i="5"/>
  <c r="AN2728" i="5"/>
  <c r="AO2728" i="5"/>
  <c r="AM2729" i="5"/>
  <c r="AN2729" i="5"/>
  <c r="AO2729" i="5"/>
  <c r="X2730" i="5"/>
  <c r="AB2730" i="5" s="1"/>
  <c r="AM2730" i="5"/>
  <c r="AN2730" i="5"/>
  <c r="AO2730" i="5"/>
  <c r="AM2731" i="5"/>
  <c r="AN2731" i="5"/>
  <c r="AO2731" i="5"/>
  <c r="X2733" i="5"/>
  <c r="AB2733" i="5" s="1"/>
  <c r="AM2733" i="5"/>
  <c r="AN2733" i="5"/>
  <c r="AO2733" i="5"/>
  <c r="AM2732" i="5"/>
  <c r="AN2732" i="5"/>
  <c r="AO2732" i="5"/>
  <c r="AM2734" i="5"/>
  <c r="AN2734" i="5"/>
  <c r="AO2734" i="5"/>
  <c r="AM2735" i="5"/>
  <c r="AN2735" i="5"/>
  <c r="AO2735" i="5"/>
  <c r="AM2736" i="5"/>
  <c r="AN2736" i="5"/>
  <c r="AO2736" i="5"/>
  <c r="AM2737" i="5"/>
  <c r="AN2737" i="5"/>
  <c r="AO2737" i="5"/>
  <c r="X2738" i="5"/>
  <c r="AB2738" i="5" s="1"/>
  <c r="AM2738" i="5"/>
  <c r="AN2738" i="5"/>
  <c r="AO2738" i="5"/>
  <c r="AM2032" i="5"/>
  <c r="AN2032" i="5"/>
  <c r="AO2032" i="5"/>
  <c r="X2033" i="5"/>
  <c r="AB2033" i="5" s="1"/>
  <c r="AM2033" i="5"/>
  <c r="AN2033" i="5"/>
  <c r="AO2033" i="5"/>
  <c r="AM2034" i="5"/>
  <c r="AN2034" i="5"/>
  <c r="AO2034" i="5"/>
  <c r="X2035" i="5"/>
  <c r="AB2035" i="5" s="1"/>
  <c r="AL2035" i="5"/>
  <c r="AM2035" i="5"/>
  <c r="AN2035" i="5"/>
  <c r="AO2035" i="5"/>
  <c r="AM2036" i="5"/>
  <c r="AN2036" i="5"/>
  <c r="AO2036" i="5"/>
  <c r="AM2037" i="5"/>
  <c r="AN2037" i="5"/>
  <c r="AO2037" i="5"/>
  <c r="AM2038" i="5"/>
  <c r="AN2038" i="5"/>
  <c r="AO2038" i="5"/>
  <c r="AM2039" i="5"/>
  <c r="AN2039" i="5"/>
  <c r="AO2039" i="5"/>
  <c r="AM848" i="5"/>
  <c r="AN848" i="5"/>
  <c r="AO848" i="5"/>
  <c r="AM849" i="5"/>
  <c r="AN849" i="5"/>
  <c r="AO849" i="5"/>
  <c r="AM850" i="5"/>
  <c r="AN850" i="5"/>
  <c r="AO850" i="5"/>
  <c r="X851" i="5"/>
  <c r="AB851" i="5" s="1"/>
  <c r="AM851" i="5"/>
  <c r="AN851" i="5"/>
  <c r="AO851" i="5"/>
  <c r="AM852" i="5"/>
  <c r="AN852" i="5"/>
  <c r="AO852" i="5"/>
  <c r="AM853" i="5"/>
  <c r="AN853" i="5"/>
  <c r="AO853" i="5"/>
  <c r="AM854" i="5"/>
  <c r="AN854" i="5"/>
  <c r="AO854" i="5"/>
  <c r="X855" i="5"/>
  <c r="AB855" i="5" s="1"/>
  <c r="AM855" i="5"/>
  <c r="AN855" i="5"/>
  <c r="AO855" i="5"/>
  <c r="AM856" i="5"/>
  <c r="AN856" i="5"/>
  <c r="AO856" i="5"/>
  <c r="AM857" i="5"/>
  <c r="AN857" i="5"/>
  <c r="AO857" i="5"/>
  <c r="AM858" i="5"/>
  <c r="AN858" i="5"/>
  <c r="AO858" i="5"/>
  <c r="AM859" i="5"/>
  <c r="AN859" i="5"/>
  <c r="AO859" i="5"/>
  <c r="AM860" i="5"/>
  <c r="AN860" i="5"/>
  <c r="AO860" i="5"/>
  <c r="AM861" i="5"/>
  <c r="AN861" i="5"/>
  <c r="AO861" i="5"/>
  <c r="AM862" i="5"/>
  <c r="AN862" i="5"/>
  <c r="AO862" i="5"/>
  <c r="AM863" i="5"/>
  <c r="AN863" i="5"/>
  <c r="AO863" i="5"/>
  <c r="AM864" i="5"/>
  <c r="AN864" i="5"/>
  <c r="AO864" i="5"/>
  <c r="AM865" i="5"/>
  <c r="AN865" i="5"/>
  <c r="AO865" i="5"/>
  <c r="AM866" i="5"/>
  <c r="AN866" i="5"/>
  <c r="AO866" i="5"/>
  <c r="AM867" i="5"/>
  <c r="AN867" i="5"/>
  <c r="AO867" i="5"/>
  <c r="AM868" i="5"/>
  <c r="AN868" i="5"/>
  <c r="AO868" i="5"/>
  <c r="AM869" i="5"/>
  <c r="AN869" i="5"/>
  <c r="AO869" i="5"/>
  <c r="AM870" i="5"/>
  <c r="AN870" i="5"/>
  <c r="AO870" i="5"/>
  <c r="AM871" i="5"/>
  <c r="AN871" i="5"/>
  <c r="AO871" i="5"/>
  <c r="AM872" i="5"/>
  <c r="AN872" i="5"/>
  <c r="AO872" i="5"/>
  <c r="AM873" i="5"/>
  <c r="AN873" i="5"/>
  <c r="AO873" i="5"/>
  <c r="AM874" i="5"/>
  <c r="AN874" i="5"/>
  <c r="AO874" i="5"/>
  <c r="AM875" i="5"/>
  <c r="AN875" i="5"/>
  <c r="AO875" i="5"/>
  <c r="AM876" i="5"/>
  <c r="AN876" i="5"/>
  <c r="AO876" i="5"/>
  <c r="X877" i="5"/>
  <c r="AB877" i="5" s="1"/>
  <c r="AM877" i="5"/>
  <c r="AN877" i="5"/>
  <c r="AO877" i="5"/>
  <c r="X878" i="5"/>
  <c r="AB878" i="5" s="1"/>
  <c r="AM878" i="5"/>
  <c r="AN878" i="5"/>
  <c r="AO878" i="5"/>
  <c r="AM879" i="5"/>
  <c r="AN879" i="5"/>
  <c r="AO879" i="5"/>
  <c r="AM880" i="5"/>
  <c r="AN880" i="5"/>
  <c r="AO880" i="5"/>
  <c r="AM881" i="5"/>
  <c r="AN881" i="5"/>
  <c r="AO881" i="5"/>
  <c r="AM882" i="5"/>
  <c r="AN882" i="5"/>
  <c r="AO882" i="5"/>
  <c r="AM883" i="5"/>
  <c r="AN883" i="5"/>
  <c r="AO883" i="5"/>
  <c r="AM884" i="5"/>
  <c r="AN884" i="5"/>
  <c r="AO884" i="5"/>
  <c r="AM885" i="5"/>
  <c r="AN885" i="5"/>
  <c r="AO885" i="5"/>
  <c r="AM886" i="5"/>
  <c r="AN886" i="5"/>
  <c r="AO886" i="5"/>
  <c r="AM887" i="5"/>
  <c r="AN887" i="5"/>
  <c r="AO887" i="5"/>
  <c r="AM888" i="5"/>
  <c r="AN888" i="5"/>
  <c r="AO888" i="5"/>
  <c r="AM890" i="5"/>
  <c r="AN890" i="5"/>
  <c r="AO890" i="5"/>
  <c r="AM889" i="5"/>
  <c r="AN889" i="5"/>
  <c r="AO889" i="5"/>
  <c r="AM891" i="5"/>
  <c r="AN891" i="5"/>
  <c r="AO891" i="5"/>
  <c r="X892" i="5"/>
  <c r="AB892" i="5" s="1"/>
  <c r="AM892" i="5"/>
  <c r="AN892" i="5"/>
  <c r="AO892" i="5"/>
  <c r="AM893" i="5"/>
  <c r="AN893" i="5"/>
  <c r="AO893" i="5"/>
  <c r="X894" i="5"/>
  <c r="AB894" i="5" s="1"/>
  <c r="AM894" i="5"/>
  <c r="AN894" i="5"/>
  <c r="AO894" i="5"/>
  <c r="AM895" i="5"/>
  <c r="AN895" i="5"/>
  <c r="AO895" i="5"/>
  <c r="AM896" i="5"/>
  <c r="AN896" i="5"/>
  <c r="AO896" i="5"/>
  <c r="AM897" i="5"/>
  <c r="AN897" i="5"/>
  <c r="AO897" i="5"/>
  <c r="X898" i="5"/>
  <c r="AB898" i="5" s="1"/>
  <c r="AM898" i="5"/>
  <c r="AN898" i="5"/>
  <c r="AO898" i="5"/>
  <c r="AM899" i="5"/>
  <c r="AN899" i="5"/>
  <c r="AO899" i="5"/>
  <c r="AM900" i="5"/>
  <c r="AN900" i="5"/>
  <c r="AO900" i="5"/>
  <c r="AM901" i="5"/>
  <c r="AN901" i="5"/>
  <c r="AO901" i="5"/>
  <c r="AM902" i="5"/>
  <c r="AN902" i="5"/>
  <c r="AO902" i="5"/>
  <c r="AM903" i="5"/>
  <c r="AN903" i="5"/>
  <c r="AO903" i="5"/>
  <c r="AM904" i="5"/>
  <c r="AN904" i="5"/>
  <c r="AO904" i="5"/>
  <c r="AM905" i="5"/>
  <c r="AN905" i="5"/>
  <c r="AO905" i="5"/>
  <c r="AM906" i="5"/>
  <c r="AN906" i="5"/>
  <c r="AO906" i="5"/>
  <c r="AM907" i="5"/>
  <c r="AN907" i="5"/>
  <c r="AO907" i="5"/>
  <c r="X908" i="5"/>
  <c r="AB908" i="5" s="1"/>
  <c r="AM908" i="5"/>
  <c r="AN908" i="5"/>
  <c r="AO908" i="5"/>
  <c r="AM909" i="5"/>
  <c r="AN909" i="5"/>
  <c r="AO909" i="5"/>
  <c r="X910" i="5"/>
  <c r="AB910" i="5" s="1"/>
  <c r="AL910" i="5"/>
  <c r="AM910" i="5"/>
  <c r="AN910" i="5"/>
  <c r="AO910" i="5"/>
  <c r="AM911" i="5"/>
  <c r="AN911" i="5"/>
  <c r="AO911" i="5"/>
  <c r="AM912" i="5"/>
  <c r="AN912" i="5"/>
  <c r="AO912" i="5"/>
  <c r="AM913" i="5"/>
  <c r="AN913" i="5"/>
  <c r="AO913" i="5"/>
  <c r="AM914" i="5"/>
  <c r="AN914" i="5"/>
  <c r="AO914" i="5"/>
  <c r="AM915" i="5"/>
  <c r="AN915" i="5"/>
  <c r="AO915" i="5"/>
  <c r="X916" i="5"/>
  <c r="AB916" i="5" s="1"/>
  <c r="AM916" i="5"/>
  <c r="AN916" i="5"/>
  <c r="AO916" i="5"/>
  <c r="AM917" i="5"/>
  <c r="AN917" i="5"/>
  <c r="AO917" i="5"/>
  <c r="AM918" i="5"/>
  <c r="AN918" i="5"/>
  <c r="AO918" i="5"/>
  <c r="AM919" i="5"/>
  <c r="AN919" i="5"/>
  <c r="AO919" i="5"/>
  <c r="AM920" i="5"/>
  <c r="AN920" i="5"/>
  <c r="AO920" i="5"/>
  <c r="AM921" i="5"/>
  <c r="AN921" i="5"/>
  <c r="AO921" i="5"/>
  <c r="AM922" i="5"/>
  <c r="AN922" i="5"/>
  <c r="AO922" i="5"/>
  <c r="AM923" i="5"/>
  <c r="AN923" i="5"/>
  <c r="AO923" i="5"/>
  <c r="AM924" i="5"/>
  <c r="AN924" i="5"/>
  <c r="AO924" i="5"/>
  <c r="AM925" i="5"/>
  <c r="AN925" i="5"/>
  <c r="AO925" i="5"/>
  <c r="AM926" i="5"/>
  <c r="AN926" i="5"/>
  <c r="AO926" i="5"/>
  <c r="AM927" i="5"/>
  <c r="AN927" i="5"/>
  <c r="AO927" i="5"/>
  <c r="AM928" i="5"/>
  <c r="AN928" i="5"/>
  <c r="AO928" i="5"/>
  <c r="AM929" i="5"/>
  <c r="AN929" i="5"/>
  <c r="AO929" i="5"/>
  <c r="X930" i="5"/>
  <c r="AB930" i="5" s="1"/>
  <c r="AM930" i="5"/>
  <c r="AN930" i="5"/>
  <c r="AO930" i="5"/>
  <c r="AM931" i="5"/>
  <c r="AN931" i="5"/>
  <c r="AO931" i="5"/>
  <c r="AM932" i="5"/>
  <c r="AN932" i="5"/>
  <c r="AO932" i="5"/>
  <c r="AN1223" i="5"/>
  <c r="AO1223" i="5"/>
  <c r="X1224" i="5"/>
  <c r="AB1224" i="5" s="1"/>
  <c r="AN1224" i="5"/>
  <c r="AO1224" i="5"/>
  <c r="X1225" i="5"/>
  <c r="AB1225" i="5" s="1"/>
  <c r="AN1225" i="5"/>
  <c r="AO1225" i="5"/>
  <c r="AN1226" i="5"/>
  <c r="AO1226" i="5"/>
  <c r="AN1227" i="5"/>
  <c r="AO1227" i="5"/>
  <c r="AN1228" i="5"/>
  <c r="AO1228" i="5"/>
  <c r="AN1229" i="5"/>
  <c r="AO1229" i="5"/>
  <c r="AN1230" i="5"/>
  <c r="AO1230" i="5"/>
  <c r="AN1231" i="5"/>
  <c r="AO1231" i="5"/>
  <c r="AN1232" i="5"/>
  <c r="AO1232" i="5"/>
  <c r="AN1233" i="5"/>
  <c r="AO1233" i="5"/>
  <c r="AN1234" i="5"/>
  <c r="AO1234" i="5"/>
  <c r="AN1235" i="5"/>
  <c r="AO1235" i="5"/>
  <c r="AN1238" i="5"/>
  <c r="AO1238" i="5"/>
  <c r="AN1237" i="5"/>
  <c r="AO1237" i="5"/>
  <c r="AN1236" i="5"/>
  <c r="AO1236" i="5"/>
  <c r="AN1239" i="5"/>
  <c r="AO1239" i="5"/>
  <c r="AN1242" i="5"/>
  <c r="AO1242" i="5"/>
  <c r="AN1241" i="5"/>
  <c r="AO1241" i="5"/>
  <c r="AN1240" i="5"/>
  <c r="AO1240" i="5"/>
  <c r="AN1243" i="5"/>
  <c r="AO1243" i="5"/>
  <c r="AN2183" i="5"/>
  <c r="AO2183" i="5"/>
  <c r="AN2184" i="5"/>
  <c r="AO2184" i="5"/>
  <c r="AN2185" i="5"/>
  <c r="AO2185" i="5"/>
  <c r="AN2186" i="5"/>
  <c r="AO2186" i="5"/>
  <c r="X2187" i="5"/>
  <c r="AB2187" i="5" s="1"/>
  <c r="AN2187" i="5"/>
  <c r="AO2187" i="5"/>
  <c r="X2188" i="5"/>
  <c r="AN2188" i="5"/>
  <c r="AO2188" i="5"/>
  <c r="AN2189" i="5"/>
  <c r="AO2189" i="5"/>
  <c r="AN2190" i="5"/>
  <c r="AO2190" i="5"/>
  <c r="AN2191" i="5"/>
  <c r="AO2191" i="5"/>
  <c r="X2192" i="5"/>
  <c r="AB2192" i="5" s="1"/>
  <c r="AN2192" i="5"/>
  <c r="AO2192" i="5"/>
  <c r="AN2193" i="5"/>
  <c r="AO2193" i="5"/>
  <c r="AN2194" i="5"/>
  <c r="AO2194" i="5"/>
  <c r="AN2195" i="5"/>
  <c r="AO2195" i="5"/>
  <c r="AN2196" i="5"/>
  <c r="AO2196" i="5"/>
  <c r="AN2197" i="5"/>
  <c r="AO2197" i="5"/>
  <c r="AN2198" i="5"/>
  <c r="AO2198" i="5"/>
  <c r="AN2199" i="5"/>
  <c r="AO2199" i="5"/>
  <c r="AN2200" i="5"/>
  <c r="AO2200" i="5"/>
  <c r="AN2201" i="5"/>
  <c r="AO2201" i="5"/>
  <c r="AN2202" i="5"/>
  <c r="AO2202" i="5"/>
  <c r="AN1244" i="5"/>
  <c r="AO1244" i="5"/>
  <c r="AN1245" i="5"/>
  <c r="AO1245" i="5"/>
  <c r="AN1246" i="5"/>
  <c r="AO1246" i="5"/>
  <c r="AN1247" i="5"/>
  <c r="AO1247" i="5"/>
  <c r="AN1248" i="5"/>
  <c r="AO1248" i="5"/>
  <c r="AN1249" i="5"/>
  <c r="AO1249" i="5"/>
  <c r="AN1250" i="5"/>
  <c r="AO1250" i="5"/>
  <c r="X1251" i="5"/>
  <c r="AB1251" i="5" s="1"/>
  <c r="AN1251" i="5"/>
  <c r="AO1251" i="5"/>
  <c r="AN1255" i="5"/>
  <c r="AO1255" i="5"/>
  <c r="AN1254" i="5"/>
  <c r="AO1254" i="5"/>
  <c r="AN1253" i="5"/>
  <c r="AO1253" i="5"/>
  <c r="X1252" i="5"/>
  <c r="AB1252" i="5" s="1"/>
  <c r="AN1252" i="5"/>
  <c r="AO1252" i="5"/>
  <c r="AN1256" i="5"/>
  <c r="AO1256" i="5"/>
  <c r="AN1257" i="5"/>
  <c r="AO1257" i="5"/>
  <c r="AN1258" i="5"/>
  <c r="AO1258" i="5"/>
  <c r="AN1259" i="5"/>
  <c r="AO1259" i="5"/>
  <c r="AN1260" i="5"/>
  <c r="AO1260" i="5"/>
  <c r="X1261" i="5"/>
  <c r="AB1261" i="5" s="1"/>
  <c r="AN1261" i="5"/>
  <c r="AO1261" i="5"/>
  <c r="AN1262" i="5"/>
  <c r="AO1262" i="5"/>
  <c r="AN1263" i="5"/>
  <c r="AO1263" i="5"/>
  <c r="AN1264" i="5"/>
  <c r="AO1264" i="5"/>
  <c r="X1267" i="5"/>
  <c r="AB1267" i="5" s="1"/>
  <c r="AN1267" i="5"/>
  <c r="AO1267" i="5"/>
  <c r="AN1266" i="5"/>
  <c r="AO1266" i="5"/>
  <c r="X1265" i="5"/>
  <c r="AB1265" i="5" s="1"/>
  <c r="AN1265" i="5"/>
  <c r="AO1265" i="5"/>
  <c r="AN1268" i="5"/>
  <c r="AO1268" i="5"/>
  <c r="X1269" i="5"/>
  <c r="AB1269" i="5" s="1"/>
  <c r="AN1269" i="5"/>
  <c r="AO1269" i="5"/>
  <c r="AN1270" i="5"/>
  <c r="AO1270" i="5"/>
  <c r="AN1271" i="5"/>
  <c r="AO1271" i="5"/>
  <c r="X1272" i="5"/>
  <c r="AB1272" i="5" s="1"/>
  <c r="AN1272" i="5"/>
  <c r="AO1272" i="5"/>
  <c r="AN1273" i="5"/>
  <c r="AO1273" i="5"/>
  <c r="AN1274" i="5"/>
  <c r="AO1274" i="5"/>
  <c r="AL1275" i="5"/>
  <c r="AN1275" i="5"/>
  <c r="AO1275" i="5"/>
  <c r="X1276" i="5"/>
  <c r="AN1276" i="5"/>
  <c r="AO1276" i="5"/>
  <c r="AL1277" i="5"/>
  <c r="AN1277" i="5"/>
  <c r="AO1277" i="5"/>
  <c r="AN1278" i="5"/>
  <c r="AO1278" i="5"/>
  <c r="AN1279" i="5"/>
  <c r="AO1279" i="5"/>
  <c r="AN1280" i="5"/>
  <c r="AO1280" i="5"/>
  <c r="AN1281" i="5"/>
  <c r="AO1281" i="5"/>
  <c r="AN1282" i="5"/>
  <c r="AO1282" i="5"/>
  <c r="X1283" i="5"/>
  <c r="AB1283" i="5" s="1"/>
  <c r="AN1283" i="5"/>
  <c r="AO1283" i="5"/>
  <c r="X1284" i="5"/>
  <c r="AB1284" i="5" s="1"/>
  <c r="AN1284" i="5"/>
  <c r="AO1284" i="5"/>
  <c r="AN1288" i="5"/>
  <c r="AO1288" i="5"/>
  <c r="AN1287" i="5"/>
  <c r="AO1287" i="5"/>
  <c r="AN1286" i="5"/>
  <c r="AO1286" i="5"/>
  <c r="AN1285" i="5"/>
  <c r="AO1285" i="5"/>
  <c r="AN1291" i="5"/>
  <c r="AO1291" i="5"/>
  <c r="AN1290" i="5"/>
  <c r="AO1290" i="5"/>
  <c r="AN1289" i="5"/>
  <c r="AO1289" i="5"/>
  <c r="AN1292" i="5"/>
  <c r="AO1292" i="5"/>
  <c r="AN1293" i="5"/>
  <c r="AO1293" i="5"/>
  <c r="AN2203" i="5"/>
  <c r="AO2203" i="5"/>
  <c r="AN2204" i="5"/>
  <c r="AO2204" i="5"/>
  <c r="AL2205" i="5"/>
  <c r="AN2205" i="5"/>
  <c r="AO2205" i="5"/>
  <c r="AN2206" i="5"/>
  <c r="AO2206" i="5"/>
  <c r="AN2207" i="5"/>
  <c r="AO2207" i="5"/>
  <c r="AN2208" i="5"/>
  <c r="AO2208" i="5"/>
  <c r="AN2209" i="5"/>
  <c r="AO2209" i="5"/>
  <c r="AN2210" i="5"/>
  <c r="AO2210" i="5"/>
  <c r="AN2211" i="5"/>
  <c r="AO2211" i="5"/>
  <c r="AN2212" i="5"/>
  <c r="AO2212" i="5"/>
  <c r="AN2213" i="5"/>
  <c r="AO2213" i="5"/>
  <c r="AN2214" i="5"/>
  <c r="AO2214" i="5"/>
  <c r="AN2215" i="5"/>
  <c r="AO2215" i="5"/>
  <c r="AL2216" i="5"/>
  <c r="AN2216" i="5"/>
  <c r="AO2216" i="5"/>
  <c r="AN2217" i="5"/>
  <c r="AO2217" i="5"/>
  <c r="AN2218" i="5"/>
  <c r="AO2218" i="5"/>
  <c r="AN2219" i="5"/>
  <c r="AO2219" i="5"/>
  <c r="AN2220" i="5"/>
  <c r="AO2220" i="5"/>
  <c r="X2221" i="5"/>
  <c r="AL2221" i="5"/>
  <c r="AN2221" i="5"/>
  <c r="AO2221" i="5"/>
  <c r="AN2222" i="5"/>
  <c r="AO2222" i="5"/>
  <c r="AN2223" i="5"/>
  <c r="AO2223" i="5"/>
  <c r="AN2224" i="5"/>
  <c r="AO2224" i="5"/>
  <c r="AN2225" i="5"/>
  <c r="AO2225" i="5"/>
  <c r="AN2226" i="5"/>
  <c r="AO2226" i="5"/>
  <c r="AN2227" i="5"/>
  <c r="AO2227" i="5"/>
  <c r="AN2229" i="5"/>
  <c r="AO2229" i="5"/>
  <c r="AN2228" i="5"/>
  <c r="AO2228" i="5"/>
  <c r="AN2230" i="5"/>
  <c r="AO2230" i="5"/>
  <c r="AN2231" i="5"/>
  <c r="AO2231" i="5"/>
  <c r="AN2232" i="5"/>
  <c r="AO2232" i="5"/>
  <c r="AN2233" i="5"/>
  <c r="AO2233" i="5"/>
  <c r="AN2234" i="5"/>
  <c r="AO2234" i="5"/>
  <c r="AN2235" i="5"/>
  <c r="AO2235" i="5"/>
  <c r="AN2236" i="5"/>
  <c r="AO2236" i="5"/>
  <c r="X2237" i="5"/>
  <c r="AB2237" i="5" s="1"/>
  <c r="AN2237" i="5"/>
  <c r="AO2237" i="5"/>
  <c r="AN2040" i="5"/>
  <c r="AO2040" i="5"/>
  <c r="AN2041" i="5"/>
  <c r="AO2041" i="5"/>
  <c r="AN2042" i="5"/>
  <c r="AO2042" i="5"/>
  <c r="AN2043" i="5"/>
  <c r="AO2043" i="5"/>
  <c r="AN2044" i="5"/>
  <c r="AO2044" i="5"/>
  <c r="X2045" i="5"/>
  <c r="AB2045" i="5" s="1"/>
  <c r="AN2045" i="5"/>
  <c r="AO2045" i="5"/>
  <c r="AN2046" i="5"/>
  <c r="AO2046" i="5"/>
  <c r="AN2048" i="5"/>
  <c r="AO2048" i="5"/>
  <c r="AN2047" i="5"/>
  <c r="AO2047" i="5"/>
  <c r="AN2049" i="5"/>
  <c r="AO2049" i="5"/>
  <c r="AN2050" i="5"/>
  <c r="AO2050" i="5"/>
  <c r="AN2051" i="5"/>
  <c r="AO2051" i="5"/>
  <c r="AN2052" i="5"/>
  <c r="AO2052" i="5"/>
  <c r="X2053" i="5"/>
  <c r="AB2053" i="5" s="1"/>
  <c r="AN2053" i="5"/>
  <c r="AO2053" i="5"/>
  <c r="X2054" i="5"/>
  <c r="AB2054" i="5" s="1"/>
  <c r="AN2054" i="5"/>
  <c r="AO2054" i="5"/>
  <c r="AN2055" i="5"/>
  <c r="AO2055" i="5"/>
  <c r="AN2057" i="5"/>
  <c r="AO2057" i="5"/>
  <c r="AN2056" i="5"/>
  <c r="AO2056" i="5"/>
  <c r="X2058" i="5"/>
  <c r="AB2058" i="5" s="1"/>
  <c r="AN2058" i="5"/>
  <c r="AO2058" i="5"/>
  <c r="AN2059" i="5"/>
  <c r="AO2059" i="5"/>
  <c r="AN2060" i="5"/>
  <c r="AO2060" i="5"/>
  <c r="AN2061" i="5"/>
  <c r="AO2061" i="5"/>
  <c r="X2062" i="5"/>
  <c r="AB2062" i="5" s="1"/>
  <c r="AN2062" i="5"/>
  <c r="AO2062" i="5"/>
  <c r="AN2063" i="5"/>
  <c r="AO2063" i="5"/>
  <c r="AN2064" i="5"/>
  <c r="AO2064" i="5"/>
  <c r="AN2065" i="5"/>
  <c r="AO2065" i="5"/>
  <c r="X2066" i="5"/>
  <c r="AN2066" i="5"/>
  <c r="AO2066" i="5"/>
  <c r="AN2067" i="5"/>
  <c r="AO2067" i="5"/>
  <c r="AN2068" i="5"/>
  <c r="AO2068" i="5"/>
  <c r="AN2069" i="5"/>
  <c r="AO2069" i="5"/>
  <c r="X2070" i="5"/>
  <c r="AB2070" i="5" s="1"/>
  <c r="AN2070" i="5"/>
  <c r="AO2070" i="5"/>
  <c r="AN2071" i="5"/>
  <c r="AO2071" i="5"/>
  <c r="AN2072" i="5"/>
  <c r="AO2072" i="5"/>
  <c r="AN2073" i="5"/>
  <c r="AO2073" i="5"/>
  <c r="AN2074" i="5"/>
  <c r="AO2074" i="5"/>
  <c r="AN2075" i="5"/>
  <c r="AO2075" i="5"/>
  <c r="AN2076" i="5"/>
  <c r="AO2076" i="5"/>
  <c r="AN2077" i="5"/>
  <c r="AO2077" i="5"/>
  <c r="AN2078" i="5"/>
  <c r="AO2078" i="5"/>
  <c r="AN2079" i="5"/>
  <c r="AO2079" i="5"/>
  <c r="X2080" i="5"/>
  <c r="AB2080" i="5" s="1"/>
  <c r="AN2080" i="5"/>
  <c r="AO2080" i="5"/>
  <c r="AN2081" i="5"/>
  <c r="AO2081" i="5"/>
  <c r="AN2082" i="5"/>
  <c r="AO2082" i="5"/>
  <c r="AN2083" i="5"/>
  <c r="AO2083" i="5"/>
  <c r="AN2084" i="5"/>
  <c r="AO2084" i="5"/>
  <c r="AN2085" i="5"/>
  <c r="AO2085" i="5"/>
  <c r="AN2086" i="5"/>
  <c r="AO2086" i="5"/>
  <c r="AN2087" i="5"/>
  <c r="AO2087" i="5"/>
  <c r="AN2088" i="5"/>
  <c r="AO2088" i="5"/>
  <c r="AN2089" i="5"/>
  <c r="AO2089" i="5"/>
  <c r="AM2238" i="5"/>
  <c r="AN2238" i="5"/>
  <c r="AO2238" i="5"/>
  <c r="X2239" i="5"/>
  <c r="AM2239" i="5"/>
  <c r="AN2239" i="5"/>
  <c r="AO2239" i="5"/>
  <c r="AM2240" i="5"/>
  <c r="AN2240" i="5"/>
  <c r="AO2240" i="5"/>
  <c r="AM2241" i="5"/>
  <c r="AN2241" i="5"/>
  <c r="AO2241" i="5"/>
  <c r="AM2242" i="5"/>
  <c r="AN2242" i="5"/>
  <c r="AO2242" i="5"/>
  <c r="AM2243" i="5"/>
  <c r="AN2243" i="5"/>
  <c r="AO2243" i="5"/>
  <c r="AM2244" i="5"/>
  <c r="AN2244" i="5"/>
  <c r="AO2244" i="5"/>
  <c r="AM2245" i="5"/>
  <c r="AN2245" i="5"/>
  <c r="AO2245" i="5"/>
  <c r="AM2246" i="5"/>
  <c r="AN2246" i="5"/>
  <c r="AO2246" i="5"/>
  <c r="X2247" i="5"/>
  <c r="AB2247" i="5" s="1"/>
  <c r="AM2247" i="5"/>
  <c r="AN2247" i="5"/>
  <c r="AO2247" i="5"/>
  <c r="AM2248" i="5"/>
  <c r="AN2248" i="5"/>
  <c r="AO2248" i="5"/>
  <c r="AM2249" i="5"/>
  <c r="AN2249" i="5"/>
  <c r="AO2249" i="5"/>
  <c r="AM2250" i="5"/>
  <c r="AN2250" i="5"/>
  <c r="AO2250" i="5"/>
  <c r="X2251" i="5"/>
  <c r="AB2251" i="5" s="1"/>
  <c r="AM2251" i="5"/>
  <c r="AN2251" i="5"/>
  <c r="AO2251" i="5"/>
  <c r="AL2252" i="5"/>
  <c r="AM2252" i="5"/>
  <c r="AN2252" i="5"/>
  <c r="AO2252" i="5"/>
  <c r="AM2253" i="5"/>
  <c r="AN2253" i="5"/>
  <c r="AO2253" i="5"/>
  <c r="AM2254" i="5"/>
  <c r="AN2254" i="5"/>
  <c r="AO2254" i="5"/>
  <c r="AM2255" i="5"/>
  <c r="AN2255" i="5"/>
  <c r="AO2255" i="5"/>
  <c r="AM2256" i="5"/>
  <c r="AN2256" i="5"/>
  <c r="AO2256" i="5"/>
  <c r="AM2257" i="5"/>
  <c r="AN2257" i="5"/>
  <c r="AO2257" i="5"/>
  <c r="AL2258" i="5"/>
  <c r="AM2258" i="5"/>
  <c r="AN2258" i="5"/>
  <c r="AO2258" i="5"/>
  <c r="X2259" i="5"/>
  <c r="AB2259" i="5" s="1"/>
  <c r="AM2259" i="5"/>
  <c r="AN2259" i="5"/>
  <c r="AO2259" i="5"/>
  <c r="AM2260" i="5"/>
  <c r="AN2260" i="5"/>
  <c r="AO2260" i="5"/>
  <c r="AM2261" i="5"/>
  <c r="AN2261" i="5"/>
  <c r="AO2261" i="5"/>
  <c r="AM2262" i="5"/>
  <c r="AN2262" i="5"/>
  <c r="AO2262" i="5"/>
  <c r="AM2263" i="5"/>
  <c r="AN2263" i="5"/>
  <c r="AO2263" i="5"/>
  <c r="AM2264" i="5"/>
  <c r="AN2264" i="5"/>
  <c r="AO2264" i="5"/>
  <c r="AM2265" i="5"/>
  <c r="AN2265" i="5"/>
  <c r="AO2265" i="5"/>
  <c r="AM2266" i="5"/>
  <c r="AN2266" i="5"/>
  <c r="AO2266" i="5"/>
  <c r="X2267" i="5"/>
  <c r="AM2267" i="5"/>
  <c r="AN2267" i="5"/>
  <c r="AO2267" i="5"/>
  <c r="AM2268" i="5"/>
  <c r="AN2268" i="5"/>
  <c r="AO2268" i="5"/>
  <c r="AM2269" i="5"/>
  <c r="AN2269" i="5"/>
  <c r="AO2269" i="5"/>
  <c r="AM2270" i="5"/>
  <c r="AN2270" i="5"/>
  <c r="AO2270" i="5"/>
  <c r="AM2271" i="5"/>
  <c r="AN2271" i="5"/>
  <c r="AO2271" i="5"/>
  <c r="AL2272" i="5"/>
  <c r="AM2272" i="5"/>
  <c r="AN2272" i="5"/>
  <c r="AO2272" i="5"/>
  <c r="AM2273" i="5"/>
  <c r="AN2273" i="5"/>
  <c r="AO2273" i="5"/>
  <c r="AM2274" i="5"/>
  <c r="AN2274" i="5"/>
  <c r="AO2274" i="5"/>
  <c r="AM2275" i="5"/>
  <c r="AN2275" i="5"/>
  <c r="AO2275" i="5"/>
  <c r="AM2276" i="5"/>
  <c r="AN2276" i="5"/>
  <c r="AO2276" i="5"/>
  <c r="AM2277" i="5"/>
  <c r="AN2277" i="5"/>
  <c r="AO2277" i="5"/>
  <c r="AM2278" i="5"/>
  <c r="AN2278" i="5"/>
  <c r="AO2278" i="5"/>
  <c r="AM2279" i="5"/>
  <c r="AN2279" i="5"/>
  <c r="AO2279" i="5"/>
  <c r="AM2280" i="5"/>
  <c r="AN2280" i="5"/>
  <c r="AO2280" i="5"/>
  <c r="AM2281" i="5"/>
  <c r="AN2281" i="5"/>
  <c r="AO2281" i="5"/>
  <c r="AM2282" i="5"/>
  <c r="AN2282" i="5"/>
  <c r="AO2282" i="5"/>
  <c r="AM2283" i="5"/>
  <c r="AN2283" i="5"/>
  <c r="AO2283" i="5"/>
  <c r="AM2284" i="5"/>
  <c r="AN2284" i="5"/>
  <c r="AO2284" i="5"/>
  <c r="AM2285" i="5"/>
  <c r="AN2285" i="5"/>
  <c r="AO2285" i="5"/>
  <c r="X2286" i="5"/>
  <c r="AB2286" i="5" s="1"/>
  <c r="AM2286" i="5"/>
  <c r="AN2286" i="5"/>
  <c r="AO2286" i="5"/>
  <c r="AM2287" i="5"/>
  <c r="AN2287" i="5"/>
  <c r="AO2287" i="5"/>
  <c r="AM2288" i="5"/>
  <c r="AN2288" i="5"/>
  <c r="AO2288" i="5"/>
  <c r="X2289" i="5"/>
  <c r="AB2289" i="5" s="1"/>
  <c r="AM2289" i="5"/>
  <c r="AN2289" i="5"/>
  <c r="AO2289" i="5"/>
  <c r="AM2290" i="5"/>
  <c r="AN2290" i="5"/>
  <c r="AO2290" i="5"/>
  <c r="AM2291" i="5"/>
  <c r="AN2291" i="5"/>
  <c r="AO2291" i="5"/>
  <c r="AM2292" i="5"/>
  <c r="AN2292" i="5"/>
  <c r="AO2292" i="5"/>
  <c r="AM2293" i="5"/>
  <c r="AN2293" i="5"/>
  <c r="AO2293" i="5"/>
  <c r="AM2294" i="5"/>
  <c r="AN2294" i="5"/>
  <c r="AO2294" i="5"/>
  <c r="AM2295" i="5"/>
  <c r="AN2295" i="5"/>
  <c r="AO2295" i="5"/>
  <c r="AM2296" i="5"/>
  <c r="AN2296" i="5"/>
  <c r="AO2296" i="5"/>
  <c r="AM2297" i="5"/>
  <c r="AN2297" i="5"/>
  <c r="AO2297" i="5"/>
  <c r="AM2298" i="5"/>
  <c r="AN2298" i="5"/>
  <c r="AO2298" i="5"/>
  <c r="AM2299" i="5"/>
  <c r="AN2299" i="5"/>
  <c r="AO2299" i="5"/>
  <c r="AM2300" i="5"/>
  <c r="AN2300" i="5"/>
  <c r="AO2300" i="5"/>
  <c r="AM2301" i="5"/>
  <c r="AN2301" i="5"/>
  <c r="AO2301" i="5"/>
  <c r="AM2302" i="5"/>
  <c r="AN2302" i="5"/>
  <c r="AO2302" i="5"/>
  <c r="AM2303" i="5"/>
  <c r="AN2303" i="5"/>
  <c r="AO2303" i="5"/>
  <c r="X2304" i="5"/>
  <c r="AB2304" i="5" s="1"/>
  <c r="AM2304" i="5"/>
  <c r="AN2304" i="5"/>
  <c r="AO2304" i="5"/>
  <c r="AM2305" i="5"/>
  <c r="AN2305" i="5"/>
  <c r="AO2305" i="5"/>
  <c r="AM2306" i="5"/>
  <c r="AN2306" i="5"/>
  <c r="AO2306" i="5"/>
  <c r="AM2307" i="5"/>
  <c r="AN2307" i="5"/>
  <c r="AO2307" i="5"/>
  <c r="AM2308" i="5"/>
  <c r="AN2308" i="5"/>
  <c r="AO2308" i="5"/>
  <c r="AM2309" i="5"/>
  <c r="AN2309" i="5"/>
  <c r="AO2309" i="5"/>
  <c r="AM2310" i="5"/>
  <c r="AN2310" i="5"/>
  <c r="AO2310" i="5"/>
  <c r="AM2311" i="5"/>
  <c r="AN2311" i="5"/>
  <c r="AO2311" i="5"/>
  <c r="AM2312" i="5"/>
  <c r="AN2312" i="5"/>
  <c r="AO2312" i="5"/>
  <c r="X2313" i="5"/>
  <c r="AM2313" i="5"/>
  <c r="AN2313" i="5"/>
  <c r="AO2313" i="5"/>
  <c r="AM2314" i="5"/>
  <c r="AN2314" i="5"/>
  <c r="AO2314" i="5"/>
  <c r="AM2315" i="5"/>
  <c r="AN2315" i="5"/>
  <c r="AO2315" i="5"/>
  <c r="X2316" i="5"/>
  <c r="AB2316" i="5" s="1"/>
  <c r="AM2316" i="5"/>
  <c r="AN2316" i="5"/>
  <c r="AO2316" i="5"/>
  <c r="AM2317" i="5"/>
  <c r="AN2317" i="5"/>
  <c r="AO2317" i="5"/>
  <c r="AM2318" i="5"/>
  <c r="AN2318" i="5"/>
  <c r="AO2318" i="5"/>
  <c r="AM2319" i="5"/>
  <c r="AN2319" i="5"/>
  <c r="AO2319" i="5"/>
  <c r="AM2320" i="5"/>
  <c r="AN2320" i="5"/>
  <c r="AO2320" i="5"/>
  <c r="AM2321" i="5"/>
  <c r="AN2321" i="5"/>
  <c r="AO2321" i="5"/>
  <c r="AM2322" i="5"/>
  <c r="AN2322" i="5"/>
  <c r="AO2322" i="5"/>
  <c r="AM2323" i="5"/>
  <c r="AN2323" i="5"/>
  <c r="AO2323" i="5"/>
  <c r="AM2324" i="5"/>
  <c r="AN2324" i="5"/>
  <c r="AO2324" i="5"/>
  <c r="AM2325" i="5"/>
  <c r="AN2325" i="5"/>
  <c r="AO2325" i="5"/>
  <c r="AM2326" i="5"/>
  <c r="AN2326" i="5"/>
  <c r="AO2326" i="5"/>
  <c r="AM2327" i="5"/>
  <c r="AN2327" i="5"/>
  <c r="AO2327" i="5"/>
  <c r="AM2328" i="5"/>
  <c r="AN2328" i="5"/>
  <c r="AO2328" i="5"/>
  <c r="AM2329" i="5"/>
  <c r="AN2329" i="5"/>
  <c r="AO2329" i="5"/>
  <c r="AM2330" i="5"/>
  <c r="AN2330" i="5"/>
  <c r="AO2330" i="5"/>
  <c r="AM2331" i="5"/>
  <c r="AN2331" i="5"/>
  <c r="AO2331" i="5"/>
  <c r="AM2332" i="5"/>
  <c r="AN2332" i="5"/>
  <c r="AO2332" i="5"/>
  <c r="X2333" i="5"/>
  <c r="AB2333" i="5" s="1"/>
  <c r="AM2333" i="5"/>
  <c r="AN2333" i="5"/>
  <c r="AO2333" i="5"/>
  <c r="AM2334" i="5"/>
  <c r="AN2334" i="5"/>
  <c r="AO2334" i="5"/>
  <c r="X2335" i="5"/>
  <c r="AM2335" i="5"/>
  <c r="AN2335" i="5"/>
  <c r="AO2335" i="5"/>
  <c r="AM2336" i="5"/>
  <c r="AN2336" i="5"/>
  <c r="AO2336" i="5"/>
  <c r="X2337" i="5"/>
  <c r="AB2337" i="5" s="1"/>
  <c r="AM2337" i="5"/>
  <c r="AN2337" i="5"/>
  <c r="AO2337" i="5"/>
  <c r="AM2338" i="5"/>
  <c r="AN2338" i="5"/>
  <c r="AO2338" i="5"/>
  <c r="AM2339" i="5"/>
  <c r="AN2339" i="5"/>
  <c r="AO2339" i="5"/>
  <c r="AM2340" i="5"/>
  <c r="AN2340" i="5"/>
  <c r="AO2340" i="5"/>
  <c r="AM2341" i="5"/>
  <c r="AN2341" i="5"/>
  <c r="AO2341" i="5"/>
  <c r="AM2342" i="5"/>
  <c r="AN2342" i="5"/>
  <c r="AO2342" i="5"/>
  <c r="AM2343" i="5"/>
  <c r="AN2343" i="5"/>
  <c r="AO2343" i="5"/>
  <c r="AM2344" i="5"/>
  <c r="AN2344" i="5"/>
  <c r="AO2344" i="5"/>
  <c r="AM2345" i="5"/>
  <c r="AN2345" i="5"/>
  <c r="AO2345" i="5"/>
  <c r="AM2346" i="5"/>
  <c r="AN2346" i="5"/>
  <c r="AO2346" i="5"/>
  <c r="AM2347" i="5"/>
  <c r="AN2347" i="5"/>
  <c r="AO2347" i="5"/>
  <c r="AM2348" i="5"/>
  <c r="AN2348" i="5"/>
  <c r="AO2348" i="5"/>
  <c r="X2349" i="5"/>
  <c r="AB2349" i="5" s="1"/>
  <c r="AM2349" i="5"/>
  <c r="AN2349" i="5"/>
  <c r="AO2349" i="5"/>
  <c r="AM2350" i="5"/>
  <c r="AN2350" i="5"/>
  <c r="AO2350" i="5"/>
  <c r="AM2351" i="5"/>
  <c r="AN2351" i="5"/>
  <c r="AO2351" i="5"/>
  <c r="AM2352" i="5"/>
  <c r="AN2352" i="5"/>
  <c r="AO2352" i="5"/>
  <c r="AM2353" i="5"/>
  <c r="AN2353" i="5"/>
  <c r="AO2353" i="5"/>
  <c r="AM2354" i="5"/>
  <c r="AN2354" i="5"/>
  <c r="AO2354" i="5"/>
  <c r="AM2355" i="5"/>
  <c r="AN2355" i="5"/>
  <c r="AO2355" i="5"/>
  <c r="AM2356" i="5"/>
  <c r="AN2356" i="5"/>
  <c r="AO2356" i="5"/>
  <c r="AM2357" i="5"/>
  <c r="AN2357" i="5"/>
  <c r="AO2357" i="5"/>
  <c r="AL2358" i="5"/>
  <c r="AM2358" i="5"/>
  <c r="AN2358" i="5"/>
  <c r="AO2358" i="5"/>
  <c r="AM2359" i="5"/>
  <c r="AN2359" i="5"/>
  <c r="AO2359" i="5"/>
  <c r="AM2360" i="5"/>
  <c r="AN2360" i="5"/>
  <c r="AO2360" i="5"/>
  <c r="AM2361" i="5"/>
  <c r="AN2361" i="5"/>
  <c r="AO2361" i="5"/>
  <c r="AM2362" i="5"/>
  <c r="AN2362" i="5"/>
  <c r="AO2362" i="5"/>
  <c r="AM2363" i="5"/>
  <c r="AN2363" i="5"/>
  <c r="AO2363" i="5"/>
  <c r="AM2364" i="5"/>
  <c r="AN2364" i="5"/>
  <c r="AO2364" i="5"/>
  <c r="AM2365" i="5"/>
  <c r="AN2365" i="5"/>
  <c r="AO2365" i="5"/>
  <c r="AM2366" i="5"/>
  <c r="AN2366" i="5"/>
  <c r="AO2366" i="5"/>
  <c r="AM2367" i="5"/>
  <c r="AN2367" i="5"/>
  <c r="AO2367" i="5"/>
  <c r="AM2368" i="5"/>
  <c r="AN2368" i="5"/>
  <c r="AO2368" i="5"/>
  <c r="AM2369" i="5"/>
  <c r="AN2369" i="5"/>
  <c r="AO2369" i="5"/>
  <c r="AM2370" i="5"/>
  <c r="AN2370" i="5"/>
  <c r="AO2370" i="5"/>
  <c r="AM2371" i="5"/>
  <c r="AN2371" i="5"/>
  <c r="AO2371" i="5"/>
  <c r="X2372" i="5"/>
  <c r="AB2372" i="5" s="1"/>
  <c r="AM2372" i="5"/>
  <c r="AN2372" i="5"/>
  <c r="AO2372" i="5"/>
  <c r="AM2373" i="5"/>
  <c r="AN2373" i="5"/>
  <c r="AO2373" i="5"/>
  <c r="AM2374" i="5"/>
  <c r="AN2374" i="5"/>
  <c r="AO2374" i="5"/>
  <c r="AM2375" i="5"/>
  <c r="AN2375" i="5"/>
  <c r="AO2375" i="5"/>
  <c r="AM2376" i="5"/>
  <c r="AN2376" i="5"/>
  <c r="AO2376" i="5"/>
  <c r="AM2377" i="5"/>
  <c r="AN2377" i="5"/>
  <c r="AO2377" i="5"/>
  <c r="AM2378" i="5"/>
  <c r="AN2378" i="5"/>
  <c r="AO2378" i="5"/>
  <c r="AM2379" i="5"/>
  <c r="AN2379" i="5"/>
  <c r="AO2379" i="5"/>
  <c r="AM2380" i="5"/>
  <c r="AN2380" i="5"/>
  <c r="AO2380" i="5"/>
  <c r="AM2381" i="5"/>
  <c r="AN2381" i="5"/>
  <c r="AO2381" i="5"/>
  <c r="AM2382" i="5"/>
  <c r="AN2382" i="5"/>
  <c r="AO2382" i="5"/>
  <c r="AM2383" i="5"/>
  <c r="AN2383" i="5"/>
  <c r="AO2383" i="5"/>
  <c r="X2384" i="5"/>
  <c r="AB2384" i="5" s="1"/>
  <c r="AM2384" i="5"/>
  <c r="AN2384" i="5"/>
  <c r="AO2384" i="5"/>
  <c r="AM2385" i="5"/>
  <c r="AN2385" i="5"/>
  <c r="AO2385" i="5"/>
  <c r="X2386" i="5"/>
  <c r="AB2386" i="5" s="1"/>
  <c r="AM2386" i="5"/>
  <c r="AN2386" i="5"/>
  <c r="AO2386" i="5"/>
  <c r="AM2387" i="5"/>
  <c r="AN2387" i="5"/>
  <c r="AO2387" i="5"/>
  <c r="AM2388" i="5"/>
  <c r="AN2388" i="5"/>
  <c r="AO2388" i="5"/>
  <c r="AM2389" i="5"/>
  <c r="AN2389" i="5"/>
  <c r="AO2389" i="5"/>
  <c r="X2390" i="5"/>
  <c r="AB2390" i="5" s="1"/>
  <c r="AM2390" i="5"/>
  <c r="AN2390" i="5"/>
  <c r="AO2390" i="5"/>
  <c r="AM2391" i="5"/>
  <c r="AN2391" i="5"/>
  <c r="AO2391" i="5"/>
  <c r="AM2392" i="5"/>
  <c r="AN2392" i="5"/>
  <c r="AO2392" i="5"/>
  <c r="AM2393" i="5"/>
  <c r="AN2393" i="5"/>
  <c r="AO2393" i="5"/>
  <c r="X2394" i="5"/>
  <c r="AB2394" i="5" s="1"/>
  <c r="AM2394" i="5"/>
  <c r="AN2394" i="5"/>
  <c r="AO2394" i="5"/>
  <c r="AM2395" i="5"/>
  <c r="AN2395" i="5"/>
  <c r="AO2395" i="5"/>
  <c r="AM2396" i="5"/>
  <c r="AN2396" i="5"/>
  <c r="AO2396" i="5"/>
  <c r="AM2397" i="5"/>
  <c r="AN2397" i="5"/>
  <c r="AO2397" i="5"/>
  <c r="AM2398" i="5"/>
  <c r="AN2398" i="5"/>
  <c r="AO2398" i="5"/>
  <c r="AM2399" i="5"/>
  <c r="AN2399" i="5"/>
  <c r="AO2399" i="5"/>
  <c r="AM2400" i="5"/>
  <c r="AN2400" i="5"/>
  <c r="AO2400" i="5"/>
  <c r="AM2401" i="5"/>
  <c r="AN2401" i="5"/>
  <c r="AO2401" i="5"/>
  <c r="X2402" i="5"/>
  <c r="AB2402" i="5" s="1"/>
  <c r="AM2402" i="5"/>
  <c r="AN2402" i="5"/>
  <c r="AO2402" i="5"/>
  <c r="AM2403" i="5"/>
  <c r="AN2403" i="5"/>
  <c r="AO2403" i="5"/>
  <c r="AM2404" i="5"/>
  <c r="AN2404" i="5"/>
  <c r="AO2404" i="5"/>
  <c r="AM2405" i="5"/>
  <c r="AN2405" i="5"/>
  <c r="AO2405" i="5"/>
  <c r="X2406" i="5"/>
  <c r="AB2406" i="5" s="1"/>
  <c r="AM2406" i="5"/>
  <c r="AN2406" i="5"/>
  <c r="AO2406" i="5"/>
  <c r="AM2407" i="5"/>
  <c r="AN2407" i="5"/>
  <c r="AO2407" i="5"/>
  <c r="AM2408" i="5"/>
  <c r="AN2408" i="5"/>
  <c r="AO2408" i="5"/>
  <c r="X2409" i="5"/>
  <c r="AB2409" i="5" s="1"/>
  <c r="AM2409" i="5"/>
  <c r="AN2409" i="5"/>
  <c r="AO2409" i="5"/>
  <c r="AM2410" i="5"/>
  <c r="AN2410" i="5"/>
  <c r="AO2410" i="5"/>
  <c r="AM2411" i="5"/>
  <c r="AN2411" i="5"/>
  <c r="AO2411" i="5"/>
  <c r="AM2412" i="5"/>
  <c r="AN2412" i="5"/>
  <c r="AO2412" i="5"/>
  <c r="AL2413" i="5"/>
  <c r="AM2413" i="5"/>
  <c r="AN2413" i="5"/>
  <c r="AO2413" i="5"/>
  <c r="X2414" i="5"/>
  <c r="AB2414" i="5" s="1"/>
  <c r="AM2414" i="5"/>
  <c r="AN2414" i="5"/>
  <c r="AO2414" i="5"/>
  <c r="AM2415" i="5"/>
  <c r="AN2415" i="5"/>
  <c r="AO2415" i="5"/>
  <c r="AN602" i="5"/>
  <c r="AO602" i="5"/>
  <c r="AN603" i="5"/>
  <c r="AO603" i="5"/>
  <c r="X604" i="5"/>
  <c r="AB604" i="5" s="1"/>
  <c r="AN604" i="5"/>
  <c r="AO604" i="5"/>
  <c r="AN605" i="5"/>
  <c r="AO605" i="5"/>
  <c r="AN606" i="5"/>
  <c r="AO606" i="5"/>
  <c r="AN608" i="5"/>
  <c r="AO608" i="5"/>
  <c r="X607" i="5"/>
  <c r="AB607" i="5" s="1"/>
  <c r="AN607" i="5"/>
  <c r="AO607" i="5"/>
  <c r="AN609" i="5"/>
  <c r="AO609" i="5"/>
  <c r="AN610" i="5"/>
  <c r="AO610" i="5"/>
  <c r="AN611" i="5"/>
  <c r="AO611" i="5"/>
  <c r="X612" i="5"/>
  <c r="AB612" i="5" s="1"/>
  <c r="AN612" i="5"/>
  <c r="AO612" i="5"/>
  <c r="AN613" i="5"/>
  <c r="AO613" i="5"/>
  <c r="AN614" i="5"/>
  <c r="AO614" i="5"/>
  <c r="AN615" i="5"/>
  <c r="AO615" i="5"/>
  <c r="X616" i="5"/>
  <c r="AB616" i="5" s="1"/>
  <c r="AN616" i="5"/>
  <c r="AO616" i="5"/>
  <c r="AN617" i="5"/>
  <c r="AO617" i="5"/>
  <c r="AN618" i="5"/>
  <c r="AO618" i="5"/>
  <c r="AN619" i="5"/>
  <c r="AO619" i="5"/>
  <c r="X620" i="5"/>
  <c r="AN620" i="5"/>
  <c r="AO620" i="5"/>
  <c r="AN621" i="5"/>
  <c r="AO621" i="5"/>
  <c r="AN622" i="5"/>
  <c r="AO622" i="5"/>
  <c r="AN623" i="5"/>
  <c r="AO623" i="5"/>
  <c r="X624" i="5"/>
  <c r="AB624" i="5" s="1"/>
  <c r="AN624" i="5"/>
  <c r="AO624" i="5"/>
  <c r="AN625" i="5"/>
  <c r="AO625" i="5"/>
  <c r="AN626" i="5"/>
  <c r="AO626" i="5"/>
  <c r="X627" i="5"/>
  <c r="AB627" i="5" s="1"/>
  <c r="AN627" i="5"/>
  <c r="AO627" i="5"/>
  <c r="X628" i="5"/>
  <c r="AB628" i="5" s="1"/>
  <c r="AN628" i="5"/>
  <c r="AO628" i="5"/>
  <c r="AN629" i="5"/>
  <c r="AO629" i="5"/>
  <c r="AN630" i="5"/>
  <c r="AO630" i="5"/>
  <c r="AN631" i="5"/>
  <c r="AO631" i="5"/>
  <c r="X632" i="5"/>
  <c r="AB632" i="5" s="1"/>
  <c r="AN632" i="5"/>
  <c r="AO632" i="5"/>
  <c r="AN633" i="5"/>
  <c r="AO633" i="5"/>
  <c r="AN634" i="5"/>
  <c r="AO634" i="5"/>
  <c r="AN635" i="5"/>
  <c r="AO635" i="5"/>
  <c r="AN636" i="5"/>
  <c r="AO636" i="5"/>
  <c r="AN637" i="5"/>
  <c r="AO637" i="5"/>
  <c r="AN638" i="5"/>
  <c r="AO638" i="5"/>
  <c r="X639" i="5"/>
  <c r="AB639" i="5" s="1"/>
  <c r="AN639" i="5"/>
  <c r="AO639" i="5"/>
  <c r="AN640" i="5"/>
  <c r="AO640" i="5"/>
  <c r="AN641" i="5"/>
  <c r="AO641" i="5"/>
  <c r="AN642" i="5"/>
  <c r="AO642" i="5"/>
  <c r="AN643" i="5"/>
  <c r="AO643" i="5"/>
  <c r="AN644" i="5"/>
  <c r="AO644" i="5"/>
  <c r="AN645" i="5"/>
  <c r="AO645" i="5"/>
  <c r="AN646" i="5"/>
  <c r="AO646" i="5"/>
  <c r="X647" i="5"/>
  <c r="AN647" i="5"/>
  <c r="AO647" i="5"/>
  <c r="AN648" i="5"/>
  <c r="AO648" i="5"/>
  <c r="AN649" i="5"/>
  <c r="AO649" i="5"/>
  <c r="AN321" i="5"/>
  <c r="AO321" i="5"/>
  <c r="X322" i="5"/>
  <c r="AB322" i="5" s="1"/>
  <c r="AN322" i="5"/>
  <c r="AO322" i="5"/>
  <c r="AN323" i="5"/>
  <c r="AO323" i="5"/>
  <c r="AN324" i="5"/>
  <c r="AO324" i="5"/>
  <c r="AN325" i="5"/>
  <c r="AO325" i="5"/>
  <c r="AN326" i="5"/>
  <c r="AO326" i="5"/>
  <c r="AN327" i="5"/>
  <c r="AO327" i="5"/>
  <c r="AN328" i="5"/>
  <c r="AO328" i="5"/>
  <c r="AN329" i="5"/>
  <c r="AO329" i="5"/>
  <c r="AN330" i="5"/>
  <c r="AO330" i="5"/>
  <c r="AN331" i="5"/>
  <c r="AO331" i="5"/>
  <c r="AL332" i="5"/>
  <c r="AN332" i="5"/>
  <c r="AO332" i="5"/>
  <c r="AN333" i="5"/>
  <c r="AO333" i="5"/>
  <c r="X334" i="5"/>
  <c r="AB334" i="5" s="1"/>
  <c r="AN334" i="5"/>
  <c r="AO334" i="5"/>
  <c r="AN335" i="5"/>
  <c r="AO335" i="5"/>
  <c r="AN336" i="5"/>
  <c r="AO336" i="5"/>
  <c r="AN337" i="5"/>
  <c r="AO337" i="5"/>
  <c r="AN338" i="5"/>
  <c r="AO338" i="5"/>
  <c r="AN339" i="5"/>
  <c r="AO339" i="5"/>
  <c r="X340" i="5"/>
  <c r="AB340" i="5" s="1"/>
  <c r="AN340" i="5"/>
  <c r="AO340" i="5"/>
  <c r="AN341" i="5"/>
  <c r="AO341" i="5"/>
  <c r="AN342" i="5"/>
  <c r="AO342" i="5"/>
  <c r="AN343" i="5"/>
  <c r="AO343" i="5"/>
  <c r="X344" i="5"/>
  <c r="AN344" i="5"/>
  <c r="AO344" i="5"/>
  <c r="X345" i="5"/>
  <c r="AN345" i="5"/>
  <c r="AO345" i="5"/>
  <c r="AN346" i="5"/>
  <c r="AO346" i="5"/>
  <c r="X347" i="5"/>
  <c r="AB347" i="5" s="1"/>
  <c r="AN347" i="5"/>
  <c r="AO347" i="5"/>
  <c r="AN349" i="5"/>
  <c r="AO349" i="5"/>
  <c r="X348" i="5"/>
  <c r="AB348" i="5" s="1"/>
  <c r="AN348" i="5"/>
  <c r="AO348" i="5"/>
  <c r="AN350" i="5"/>
  <c r="AO350" i="5"/>
  <c r="X351" i="5"/>
  <c r="AB351" i="5" s="1"/>
  <c r="AN351" i="5"/>
  <c r="AO351" i="5"/>
  <c r="AN352" i="5"/>
  <c r="AO352" i="5"/>
  <c r="AN353" i="5"/>
  <c r="AO353" i="5"/>
  <c r="AN354" i="5"/>
  <c r="AO354" i="5"/>
  <c r="AN355" i="5"/>
  <c r="AO355" i="5"/>
  <c r="AN356" i="5"/>
  <c r="AO356" i="5"/>
  <c r="X357" i="5"/>
  <c r="AB357" i="5" s="1"/>
  <c r="AN357" i="5"/>
  <c r="AO357" i="5"/>
  <c r="AN358" i="5"/>
  <c r="AO358" i="5"/>
  <c r="AN359" i="5"/>
  <c r="AO359" i="5"/>
  <c r="X360" i="5"/>
  <c r="AB360" i="5" s="1"/>
  <c r="AN360" i="5"/>
  <c r="AO360" i="5"/>
  <c r="X361" i="5"/>
  <c r="AB361" i="5" s="1"/>
  <c r="AN361" i="5"/>
  <c r="AO361" i="5"/>
  <c r="AN362" i="5"/>
  <c r="AO362" i="5"/>
  <c r="AN363" i="5"/>
  <c r="AO363" i="5"/>
  <c r="AN364" i="5"/>
  <c r="AO364" i="5"/>
  <c r="AN365" i="5"/>
  <c r="AO365" i="5"/>
  <c r="AN366" i="5"/>
  <c r="AO366" i="5"/>
  <c r="AN368" i="5"/>
  <c r="AO368" i="5"/>
  <c r="AN367" i="5"/>
  <c r="AO367" i="5"/>
  <c r="AN369" i="5"/>
  <c r="AO369" i="5"/>
  <c r="X371" i="5"/>
  <c r="AB371" i="5" s="1"/>
  <c r="AN371" i="5"/>
  <c r="AO371" i="5"/>
  <c r="AN370" i="5"/>
  <c r="AO370" i="5"/>
  <c r="AN372" i="5"/>
  <c r="AO372" i="5"/>
  <c r="AN373" i="5"/>
  <c r="AO373" i="5"/>
  <c r="AN374" i="5"/>
  <c r="AO374" i="5"/>
  <c r="AN428" i="5"/>
  <c r="AO428" i="5"/>
  <c r="AN429" i="5"/>
  <c r="AO429" i="5"/>
  <c r="AN430" i="5"/>
  <c r="AO430" i="5"/>
  <c r="X431" i="5"/>
  <c r="AB431" i="5" s="1"/>
  <c r="AN431" i="5"/>
  <c r="AO431" i="5"/>
  <c r="X432" i="5"/>
  <c r="AN432" i="5"/>
  <c r="AO432" i="5"/>
  <c r="AN434" i="5"/>
  <c r="AO434" i="5"/>
  <c r="AN433" i="5"/>
  <c r="AO433" i="5"/>
  <c r="AN435" i="5"/>
  <c r="AO435" i="5"/>
  <c r="AN436" i="5"/>
  <c r="AO436" i="5"/>
  <c r="X437" i="5"/>
  <c r="AB437" i="5" s="1"/>
  <c r="AN437" i="5"/>
  <c r="AO437" i="5"/>
  <c r="AN438" i="5"/>
  <c r="AO438" i="5"/>
  <c r="AN439" i="5"/>
  <c r="AO439" i="5"/>
  <c r="AN440" i="5"/>
  <c r="AO440" i="5"/>
  <c r="AN441" i="5"/>
  <c r="AO441" i="5"/>
  <c r="AN442" i="5"/>
  <c r="AO442" i="5"/>
  <c r="AN443" i="5"/>
  <c r="AO443" i="5"/>
  <c r="AN444" i="5"/>
  <c r="AO444" i="5"/>
  <c r="X445" i="5"/>
  <c r="AN445" i="5"/>
  <c r="AO445" i="5"/>
  <c r="AN446" i="5"/>
  <c r="AO446" i="5"/>
  <c r="AN447" i="5"/>
  <c r="AO447" i="5"/>
  <c r="AN448" i="5"/>
  <c r="AO448" i="5"/>
  <c r="AN449" i="5"/>
  <c r="AO449" i="5"/>
  <c r="AN450" i="5"/>
  <c r="AO450" i="5"/>
  <c r="AN451" i="5"/>
  <c r="AO451" i="5"/>
  <c r="AN452" i="5"/>
  <c r="AO452" i="5"/>
  <c r="X453" i="5"/>
  <c r="AB453" i="5" s="1"/>
  <c r="AN453" i="5"/>
  <c r="AO453" i="5"/>
  <c r="AN454" i="5"/>
  <c r="AO454" i="5"/>
  <c r="AN455" i="5"/>
  <c r="AO455" i="5"/>
  <c r="AN456" i="5"/>
  <c r="AO456" i="5"/>
  <c r="AN457" i="5"/>
  <c r="AO457" i="5"/>
  <c r="AN458" i="5"/>
  <c r="AO458" i="5"/>
  <c r="AN459" i="5"/>
  <c r="AO459" i="5"/>
  <c r="X460" i="5"/>
  <c r="AN460" i="5"/>
  <c r="AO460" i="5"/>
  <c r="AN461" i="5"/>
  <c r="AO461" i="5"/>
  <c r="AN462" i="5"/>
  <c r="AO462" i="5"/>
  <c r="AN463" i="5"/>
  <c r="AO463" i="5"/>
  <c r="AN464" i="5"/>
  <c r="AO464" i="5"/>
  <c r="AN2090" i="5"/>
  <c r="AO2090" i="5"/>
  <c r="AN2091" i="5"/>
  <c r="AO2091" i="5"/>
  <c r="AN2092" i="5"/>
  <c r="AO2092" i="5"/>
  <c r="AN2093" i="5"/>
  <c r="AO2093" i="5"/>
  <c r="AN2094" i="5"/>
  <c r="AO2094" i="5"/>
  <c r="AN2095" i="5"/>
  <c r="AO2095" i="5"/>
  <c r="AN2096" i="5"/>
  <c r="AO2096" i="5"/>
  <c r="AN2097" i="5"/>
  <c r="AO2097" i="5"/>
  <c r="AN2098" i="5"/>
  <c r="AO2098" i="5"/>
  <c r="AL2099" i="5"/>
  <c r="AN2099" i="5"/>
  <c r="AO2099" i="5"/>
  <c r="AN2100" i="5"/>
  <c r="AO2100" i="5"/>
  <c r="AN2101" i="5"/>
  <c r="AO2101" i="5"/>
  <c r="X2102" i="5"/>
  <c r="AB2102" i="5" s="1"/>
  <c r="AN2102" i="5"/>
  <c r="AO2102" i="5"/>
  <c r="AN2103" i="5"/>
  <c r="AO2103" i="5"/>
  <c r="AN2104" i="5"/>
  <c r="AO2104" i="5"/>
  <c r="AN2105" i="5"/>
  <c r="AO2105" i="5"/>
  <c r="X2106" i="5"/>
  <c r="AB2106" i="5" s="1"/>
  <c r="AN2106" i="5"/>
  <c r="AO2106" i="5"/>
  <c r="AN2107" i="5"/>
  <c r="AO2107" i="5"/>
  <c r="AN2108" i="5"/>
  <c r="AO2108" i="5"/>
  <c r="AN2109" i="5"/>
  <c r="AO2109" i="5"/>
  <c r="X2110" i="5"/>
  <c r="AB2110" i="5" s="1"/>
  <c r="AN2110" i="5"/>
  <c r="AO2110" i="5"/>
  <c r="AN2111" i="5"/>
  <c r="AO2111" i="5"/>
  <c r="AN2112" i="5"/>
  <c r="AO2112" i="5"/>
  <c r="AN2113" i="5"/>
  <c r="AO2113" i="5"/>
  <c r="AN2114" i="5"/>
  <c r="AO2114" i="5"/>
  <c r="AN2115" i="5"/>
  <c r="AO2115" i="5"/>
  <c r="AN2116" i="5"/>
  <c r="AO2116" i="5"/>
  <c r="X2117" i="5"/>
  <c r="AB2117" i="5" s="1"/>
  <c r="AN2117" i="5"/>
  <c r="AO2117" i="5"/>
  <c r="AN2118" i="5"/>
  <c r="AO2118" i="5"/>
  <c r="AN2119" i="5"/>
  <c r="AO2119" i="5"/>
  <c r="AN2120" i="5"/>
  <c r="AO2120" i="5"/>
  <c r="AN2121" i="5"/>
  <c r="AO2121" i="5"/>
  <c r="AN2122" i="5"/>
  <c r="AO2122" i="5"/>
  <c r="AN2123" i="5"/>
  <c r="AO2123" i="5"/>
  <c r="AN2124" i="5"/>
  <c r="AO2124" i="5"/>
  <c r="AN2125" i="5"/>
  <c r="AO2125" i="5"/>
  <c r="AN2126" i="5"/>
  <c r="AO2126" i="5"/>
  <c r="AN2127" i="5"/>
  <c r="AO2127" i="5"/>
  <c r="AN2128" i="5"/>
  <c r="AO2128" i="5"/>
  <c r="AN2129" i="5"/>
  <c r="AO2129" i="5"/>
  <c r="X2130" i="5"/>
  <c r="AB2130" i="5" s="1"/>
  <c r="AN2130" i="5"/>
  <c r="AO2130" i="5"/>
  <c r="AN2131" i="5"/>
  <c r="AO2131" i="5"/>
  <c r="AN2132" i="5"/>
  <c r="AO2132" i="5"/>
  <c r="AN2133" i="5"/>
  <c r="AO2133" i="5"/>
  <c r="AN2134" i="5"/>
  <c r="AO2134" i="5"/>
  <c r="AN2135" i="5"/>
  <c r="AO2135" i="5"/>
  <c r="AN2136" i="5"/>
  <c r="AO2136" i="5"/>
  <c r="X2137" i="5"/>
  <c r="AB2137" i="5" s="1"/>
  <c r="AN2137" i="5"/>
  <c r="AO2137" i="5"/>
  <c r="AN2138" i="5"/>
  <c r="AO2138" i="5"/>
  <c r="AN2139" i="5"/>
  <c r="AO2139" i="5"/>
  <c r="AN2140" i="5"/>
  <c r="AO2140" i="5"/>
  <c r="AN2141" i="5"/>
  <c r="AO2141" i="5"/>
  <c r="AN2142" i="5"/>
  <c r="AO2142" i="5"/>
  <c r="AN2143" i="5"/>
  <c r="AO2143" i="5"/>
  <c r="AN2144" i="5"/>
  <c r="AO2144" i="5"/>
  <c r="AN2145" i="5"/>
  <c r="AO2145" i="5"/>
  <c r="AN2146" i="5"/>
  <c r="AO2146" i="5"/>
  <c r="AN2147" i="5"/>
  <c r="AO2147" i="5"/>
  <c r="AN2148" i="5"/>
  <c r="AO2148" i="5"/>
  <c r="AN2149" i="5"/>
  <c r="AO2149" i="5"/>
  <c r="X2150" i="5"/>
  <c r="AB2150" i="5" s="1"/>
  <c r="AN2150" i="5"/>
  <c r="AO2150" i="5"/>
  <c r="AN2151" i="5"/>
  <c r="AO2151" i="5"/>
  <c r="AN2152" i="5"/>
  <c r="AO2152" i="5"/>
  <c r="AN2153" i="5"/>
  <c r="AO2153" i="5"/>
  <c r="AN2154" i="5"/>
  <c r="AO2154" i="5"/>
  <c r="AN2155" i="5"/>
  <c r="AO2155" i="5"/>
  <c r="AN2156" i="5"/>
  <c r="AO2156" i="5"/>
  <c r="AL2157" i="5"/>
  <c r="AN2157" i="5"/>
  <c r="AO2157" i="5"/>
  <c r="AN2158" i="5"/>
  <c r="AO2158" i="5"/>
  <c r="AN2159" i="5"/>
  <c r="AO2159" i="5"/>
  <c r="AN2160" i="5"/>
  <c r="AO2160" i="5"/>
  <c r="X2161" i="5"/>
  <c r="AN2161" i="5"/>
  <c r="AO2161" i="5"/>
  <c r="AL2162" i="5"/>
  <c r="AN2162" i="5"/>
  <c r="AO2162" i="5"/>
  <c r="AN2163" i="5"/>
  <c r="AO2163" i="5"/>
  <c r="X2164" i="5"/>
  <c r="AB2164" i="5" s="1"/>
  <c r="AN2164" i="5"/>
  <c r="AO2164" i="5"/>
  <c r="AN2165" i="5"/>
  <c r="AO2165" i="5"/>
  <c r="AN2166" i="5"/>
  <c r="AO2166" i="5"/>
  <c r="AN2167" i="5"/>
  <c r="AO2167" i="5"/>
  <c r="AN2168" i="5"/>
  <c r="AO2168" i="5"/>
  <c r="AN2169" i="5"/>
  <c r="AO2169" i="5"/>
  <c r="AN2170" i="5"/>
  <c r="AO2170" i="5"/>
  <c r="AN2171" i="5"/>
  <c r="AO2171" i="5"/>
  <c r="AN2172" i="5"/>
  <c r="AO2172" i="5"/>
  <c r="AN2173" i="5"/>
  <c r="AO2173" i="5"/>
  <c r="AN2174" i="5"/>
  <c r="AO2174" i="5"/>
  <c r="AN2175" i="5"/>
  <c r="AO2175" i="5"/>
  <c r="AN2176" i="5"/>
  <c r="AO2176" i="5"/>
  <c r="AN2177" i="5"/>
  <c r="AO2177" i="5"/>
  <c r="AN2178" i="5"/>
  <c r="AO2178" i="5"/>
  <c r="AN2179" i="5"/>
  <c r="AO2179" i="5"/>
  <c r="AN2180" i="5"/>
  <c r="AO2180" i="5"/>
  <c r="AN2181" i="5"/>
  <c r="AO2181" i="5"/>
  <c r="AN2182" i="5"/>
  <c r="AO2182" i="5"/>
  <c r="AN126" i="5"/>
  <c r="AO126" i="5"/>
  <c r="AN127" i="5"/>
  <c r="AO127" i="5"/>
  <c r="AN128" i="5"/>
  <c r="AO128" i="5"/>
  <c r="AN129" i="5"/>
  <c r="AO129" i="5"/>
  <c r="AN130" i="5"/>
  <c r="AO130" i="5"/>
  <c r="AN131" i="5"/>
  <c r="AO131" i="5"/>
  <c r="X132" i="5"/>
  <c r="AB132" i="5" s="1"/>
  <c r="AN132" i="5"/>
  <c r="AO132" i="5"/>
  <c r="AN133" i="5"/>
  <c r="AO133" i="5"/>
  <c r="AN134" i="5"/>
  <c r="AO134" i="5"/>
  <c r="AN135" i="5"/>
  <c r="AO135" i="5"/>
  <c r="AN136" i="5"/>
  <c r="AO136" i="5"/>
  <c r="AN137" i="5"/>
  <c r="AO137" i="5"/>
  <c r="AN138" i="5"/>
  <c r="AO138" i="5"/>
  <c r="AN139" i="5"/>
  <c r="AO139" i="5"/>
  <c r="AN140" i="5"/>
  <c r="AO140" i="5"/>
  <c r="X141" i="5"/>
  <c r="AN141" i="5"/>
  <c r="AO141" i="5"/>
  <c r="AN142" i="5"/>
  <c r="AO142" i="5"/>
  <c r="AN143" i="5"/>
  <c r="AO143" i="5"/>
  <c r="AN144" i="5"/>
  <c r="AO144" i="5"/>
  <c r="AN145" i="5"/>
  <c r="AO145" i="5"/>
  <c r="AN146" i="5"/>
  <c r="AO146" i="5"/>
  <c r="AN147" i="5"/>
  <c r="AO147" i="5"/>
  <c r="AN148" i="5"/>
  <c r="AO148" i="5"/>
  <c r="X149" i="5"/>
  <c r="AB149" i="5" s="1"/>
  <c r="AN149" i="5"/>
  <c r="AO149" i="5"/>
  <c r="AN150" i="5"/>
  <c r="AO150" i="5"/>
  <c r="AN151" i="5"/>
  <c r="AO151" i="5"/>
  <c r="AN152" i="5"/>
  <c r="AO152" i="5"/>
  <c r="AN153" i="5"/>
  <c r="AO153" i="5"/>
  <c r="AN154" i="5"/>
  <c r="AO154" i="5"/>
  <c r="AN155" i="5"/>
  <c r="AO155" i="5"/>
  <c r="AN156" i="5"/>
  <c r="AO156" i="5"/>
  <c r="X157" i="5"/>
  <c r="AB157" i="5" s="1"/>
  <c r="AN157" i="5"/>
  <c r="AO157" i="5"/>
  <c r="AN158" i="5"/>
  <c r="AO158" i="5"/>
  <c r="AN159" i="5"/>
  <c r="AO159" i="5"/>
  <c r="AN160" i="5"/>
  <c r="AO160" i="5"/>
  <c r="AN161" i="5"/>
  <c r="AO161" i="5"/>
  <c r="AN162" i="5"/>
  <c r="AO162" i="5"/>
  <c r="AN163" i="5"/>
  <c r="AO163" i="5"/>
  <c r="AN164" i="5"/>
  <c r="AO164" i="5"/>
  <c r="AN165" i="5"/>
  <c r="AO165" i="5"/>
  <c r="AN166" i="5"/>
  <c r="AO166" i="5"/>
  <c r="AN167" i="5"/>
  <c r="AO167" i="5"/>
  <c r="AN168" i="5"/>
  <c r="AO168" i="5"/>
  <c r="AN169" i="5"/>
  <c r="AO169" i="5"/>
  <c r="AN170" i="5"/>
  <c r="AO170" i="5"/>
  <c r="AN171" i="5"/>
  <c r="AO171" i="5"/>
  <c r="X172" i="5"/>
  <c r="AN172" i="5"/>
  <c r="AO172" i="5"/>
  <c r="X173" i="5"/>
  <c r="AB173" i="5" s="1"/>
  <c r="AN173" i="5"/>
  <c r="AO173" i="5"/>
  <c r="AN174" i="5"/>
  <c r="AO174" i="5"/>
  <c r="AN175" i="5"/>
  <c r="AO175" i="5"/>
  <c r="AN176" i="5"/>
  <c r="AO176" i="5"/>
  <c r="AN177" i="5"/>
  <c r="AO177" i="5"/>
  <c r="AN178" i="5"/>
  <c r="AO178" i="5"/>
  <c r="AN179" i="5"/>
  <c r="AO179" i="5"/>
  <c r="AN180" i="5"/>
  <c r="AO180" i="5"/>
  <c r="AN181" i="5"/>
  <c r="AO181" i="5"/>
  <c r="AN182" i="5"/>
  <c r="AO182" i="5"/>
  <c r="AN183" i="5"/>
  <c r="AO183" i="5"/>
  <c r="AN184" i="5"/>
  <c r="AO184" i="5"/>
  <c r="AN185" i="5"/>
  <c r="AO185" i="5"/>
  <c r="AN186" i="5"/>
  <c r="AO186" i="5"/>
  <c r="AN187" i="5"/>
  <c r="AO187" i="5"/>
  <c r="X188" i="5"/>
  <c r="AB188" i="5" s="1"/>
  <c r="AN188" i="5"/>
  <c r="AO188" i="5"/>
  <c r="AN189" i="5"/>
  <c r="AO189" i="5"/>
  <c r="AN190" i="5"/>
  <c r="AO190" i="5"/>
  <c r="AN191" i="5"/>
  <c r="AO191" i="5"/>
  <c r="X192" i="5"/>
  <c r="AB192" i="5" s="1"/>
  <c r="AN192" i="5"/>
  <c r="AO192" i="5"/>
  <c r="AN193" i="5"/>
  <c r="AO193" i="5"/>
  <c r="AN194" i="5"/>
  <c r="AO194" i="5"/>
  <c r="AN195" i="5"/>
  <c r="AO195" i="5"/>
  <c r="AN196" i="5"/>
  <c r="AO196" i="5"/>
  <c r="AN197" i="5"/>
  <c r="AO197" i="5"/>
  <c r="AN198" i="5"/>
  <c r="AO198" i="5"/>
  <c r="AN199" i="5"/>
  <c r="AO199" i="5"/>
  <c r="AN200" i="5"/>
  <c r="AO200" i="5"/>
  <c r="AN201" i="5"/>
  <c r="AO201" i="5"/>
  <c r="AN202" i="5"/>
  <c r="AO202" i="5"/>
  <c r="AN203" i="5"/>
  <c r="AO203" i="5"/>
  <c r="AN204" i="5"/>
  <c r="AO204" i="5"/>
  <c r="AN205" i="5"/>
  <c r="AO205" i="5"/>
  <c r="AN206" i="5"/>
  <c r="AO206" i="5"/>
  <c r="AN207" i="5"/>
  <c r="AO207" i="5"/>
  <c r="AN208" i="5"/>
  <c r="AO208" i="5"/>
  <c r="AN209" i="5"/>
  <c r="AO209" i="5"/>
  <c r="AN210" i="5"/>
  <c r="AO210" i="5"/>
  <c r="AN211" i="5"/>
  <c r="AO211" i="5"/>
  <c r="AN212" i="5"/>
  <c r="AO212" i="5"/>
  <c r="AN213" i="5"/>
  <c r="AO213" i="5"/>
  <c r="AN214" i="5"/>
  <c r="AO214" i="5"/>
  <c r="AN215" i="5"/>
  <c r="AO215" i="5"/>
  <c r="AN216" i="5"/>
  <c r="AO216" i="5"/>
  <c r="AN217" i="5"/>
  <c r="AO217" i="5"/>
  <c r="AN218" i="5"/>
  <c r="AO218" i="5"/>
  <c r="AN219" i="5"/>
  <c r="AO219" i="5"/>
  <c r="AN220" i="5"/>
  <c r="AO220" i="5"/>
  <c r="AN221" i="5"/>
  <c r="AO221" i="5"/>
  <c r="AN222" i="5"/>
  <c r="AO222" i="5"/>
  <c r="AN223" i="5"/>
  <c r="AO223" i="5"/>
  <c r="X224" i="5"/>
  <c r="AN224" i="5"/>
  <c r="AO224" i="5"/>
  <c r="AN225" i="5"/>
  <c r="AO225" i="5"/>
  <c r="AN226" i="5"/>
  <c r="AO226" i="5"/>
  <c r="AN227" i="5"/>
  <c r="AO227" i="5"/>
  <c r="AN228" i="5"/>
  <c r="AO228" i="5"/>
  <c r="AN229" i="5"/>
  <c r="AO229" i="5"/>
  <c r="AN230" i="5"/>
  <c r="AO230" i="5"/>
  <c r="AN231" i="5"/>
  <c r="AO231" i="5"/>
  <c r="AN232" i="5"/>
  <c r="AO232" i="5"/>
  <c r="AN233" i="5"/>
  <c r="AO233" i="5"/>
  <c r="AN234" i="5"/>
  <c r="AO234" i="5"/>
  <c r="X235" i="5"/>
  <c r="AB235" i="5" s="1"/>
  <c r="AN235" i="5"/>
  <c r="AO235" i="5"/>
  <c r="AN236" i="5"/>
  <c r="AO236" i="5"/>
  <c r="AN237" i="5"/>
  <c r="AO237" i="5"/>
  <c r="AN238" i="5"/>
  <c r="AO238" i="5"/>
  <c r="X239" i="5"/>
  <c r="AB239" i="5" s="1"/>
  <c r="AN239" i="5"/>
  <c r="AO239" i="5"/>
  <c r="X240" i="5"/>
  <c r="AB240" i="5" s="1"/>
  <c r="AN240" i="5"/>
  <c r="AO240" i="5"/>
  <c r="AN241" i="5"/>
  <c r="AO241" i="5"/>
  <c r="AN242" i="5"/>
  <c r="AO242" i="5"/>
  <c r="AN243" i="5"/>
  <c r="AO243" i="5"/>
  <c r="AN244" i="5"/>
  <c r="AO244" i="5"/>
  <c r="AN245" i="5"/>
  <c r="AO245" i="5"/>
  <c r="AN246" i="5"/>
  <c r="AO246" i="5"/>
  <c r="AN247" i="5"/>
  <c r="AO247" i="5"/>
  <c r="AN248" i="5"/>
  <c r="AO248" i="5"/>
  <c r="AN249" i="5"/>
  <c r="AO249" i="5"/>
  <c r="AN250" i="5"/>
  <c r="AO250" i="5"/>
  <c r="X251" i="5"/>
  <c r="AB251" i="5" s="1"/>
  <c r="AL251" i="5"/>
  <c r="AN251" i="5"/>
  <c r="AO251" i="5"/>
  <c r="X252" i="5"/>
  <c r="AB252" i="5" s="1"/>
  <c r="AN252" i="5"/>
  <c r="AO252" i="5"/>
  <c r="AN253" i="5"/>
  <c r="AO253" i="5"/>
  <c r="AN254" i="5"/>
  <c r="AO254" i="5"/>
  <c r="AN255" i="5"/>
  <c r="AO255" i="5"/>
  <c r="X256" i="5"/>
  <c r="AB256" i="5" s="1"/>
  <c r="AN256" i="5"/>
  <c r="AO256" i="5"/>
  <c r="AN257" i="5"/>
  <c r="AO257" i="5"/>
  <c r="AN258" i="5"/>
  <c r="AO258" i="5"/>
  <c r="AN259" i="5"/>
  <c r="AO259" i="5"/>
  <c r="X260" i="5"/>
  <c r="AN260" i="5"/>
  <c r="AO260" i="5"/>
  <c r="AN261" i="5"/>
  <c r="AO261" i="5"/>
  <c r="AN262" i="5"/>
  <c r="AO262" i="5"/>
  <c r="AN263" i="5"/>
  <c r="AO263" i="5"/>
  <c r="AN264" i="5"/>
  <c r="AO264" i="5"/>
  <c r="AN265" i="5"/>
  <c r="AO265" i="5"/>
  <c r="AN266" i="5"/>
  <c r="AO266" i="5"/>
  <c r="X267" i="5"/>
  <c r="Z267" i="5" s="1"/>
  <c r="AN267" i="5"/>
  <c r="AO267" i="5"/>
  <c r="X268" i="5"/>
  <c r="AB268" i="5" s="1"/>
  <c r="AN268" i="5"/>
  <c r="AO268" i="5"/>
  <c r="AN269" i="5"/>
  <c r="AO269" i="5"/>
  <c r="AN270" i="5"/>
  <c r="AO270" i="5"/>
  <c r="AN271" i="5"/>
  <c r="AO271" i="5"/>
  <c r="X272" i="5"/>
  <c r="AB272" i="5" s="1"/>
  <c r="AN272" i="5"/>
  <c r="AO272" i="5"/>
  <c r="AN273" i="5"/>
  <c r="AO273" i="5"/>
  <c r="AN274" i="5"/>
  <c r="AO274" i="5"/>
  <c r="AN275" i="5"/>
  <c r="AO275" i="5"/>
  <c r="X276" i="5"/>
  <c r="AN276" i="5"/>
  <c r="AO276" i="5"/>
  <c r="AN277" i="5"/>
  <c r="AO277" i="5"/>
  <c r="AN278" i="5"/>
  <c r="AO278" i="5"/>
  <c r="AN279" i="5"/>
  <c r="AO279" i="5"/>
  <c r="AN280" i="5"/>
  <c r="AO280" i="5"/>
  <c r="AN281" i="5"/>
  <c r="AO281" i="5"/>
  <c r="AN282" i="5"/>
  <c r="AO282" i="5"/>
  <c r="AN283" i="5"/>
  <c r="AO283" i="5"/>
  <c r="AN284" i="5"/>
  <c r="AO284" i="5"/>
  <c r="AN285" i="5"/>
  <c r="AO285" i="5"/>
  <c r="AN286" i="5"/>
  <c r="AO286" i="5"/>
  <c r="AN287" i="5"/>
  <c r="AO287" i="5"/>
  <c r="AN288" i="5"/>
  <c r="AO288" i="5"/>
  <c r="AN289" i="5"/>
  <c r="AO289" i="5"/>
  <c r="AN290" i="5"/>
  <c r="AO290" i="5"/>
  <c r="X291" i="5"/>
  <c r="AN291" i="5"/>
  <c r="AO291" i="5"/>
  <c r="AN292" i="5"/>
  <c r="AO292" i="5"/>
  <c r="AN293" i="5"/>
  <c r="AO293" i="5"/>
  <c r="AN294" i="5"/>
  <c r="AO294" i="5"/>
  <c r="AN295" i="5"/>
  <c r="AO295" i="5"/>
  <c r="AN296" i="5"/>
  <c r="AO296" i="5"/>
  <c r="AN297" i="5"/>
  <c r="AO297" i="5"/>
  <c r="AN298" i="5"/>
  <c r="AO298" i="5"/>
  <c r="X299" i="5"/>
  <c r="AB299" i="5" s="1"/>
  <c r="AN299" i="5"/>
  <c r="AO299" i="5"/>
  <c r="AN300" i="5"/>
  <c r="AO300" i="5"/>
  <c r="AN301" i="5"/>
  <c r="AO301" i="5"/>
  <c r="AN302" i="5"/>
  <c r="AO302" i="5"/>
  <c r="AN303" i="5"/>
  <c r="AO303" i="5"/>
  <c r="X465" i="5"/>
  <c r="AN465" i="5"/>
  <c r="AO465" i="5"/>
  <c r="AN466" i="5"/>
  <c r="AO466" i="5"/>
  <c r="AN468" i="5"/>
  <c r="AO468" i="5"/>
  <c r="AN467" i="5"/>
  <c r="AO467" i="5"/>
  <c r="AN469" i="5"/>
  <c r="AO469" i="5"/>
  <c r="AN470" i="5"/>
  <c r="AO470" i="5"/>
  <c r="AN471" i="5"/>
  <c r="AO471" i="5"/>
  <c r="AN472" i="5"/>
  <c r="AO472" i="5"/>
  <c r="AN473" i="5"/>
  <c r="AO473" i="5"/>
  <c r="AN474" i="5"/>
  <c r="AO474" i="5"/>
  <c r="AN475" i="5"/>
  <c r="AO475" i="5"/>
  <c r="AN476" i="5"/>
  <c r="AO476" i="5"/>
  <c r="AN477" i="5"/>
  <c r="AO477" i="5"/>
  <c r="AN478" i="5"/>
  <c r="AO478" i="5"/>
  <c r="AN479" i="5"/>
  <c r="AO479" i="5"/>
  <c r="AN375" i="5"/>
  <c r="AO375" i="5"/>
  <c r="AN376" i="5"/>
  <c r="AO376" i="5"/>
  <c r="AN377" i="5"/>
  <c r="AO377" i="5"/>
  <c r="AL378" i="5"/>
  <c r="AN378" i="5"/>
  <c r="AO378" i="5"/>
  <c r="AN379" i="5"/>
  <c r="AO379" i="5"/>
  <c r="AN380" i="5"/>
  <c r="AO380" i="5"/>
  <c r="AL381" i="5"/>
  <c r="X381" i="5"/>
  <c r="AB381" i="5" s="1"/>
  <c r="AN381" i="5"/>
  <c r="AO381" i="5"/>
  <c r="AN382" i="5"/>
  <c r="AO382" i="5"/>
  <c r="AN383" i="5"/>
  <c r="AO383" i="5"/>
  <c r="AN384" i="5"/>
  <c r="AO384" i="5"/>
  <c r="AN388" i="5"/>
  <c r="AO388" i="5"/>
  <c r="AN387" i="5"/>
  <c r="AO387" i="5"/>
  <c r="AN386" i="5"/>
  <c r="AO386" i="5"/>
  <c r="AN385" i="5"/>
  <c r="AO385" i="5"/>
  <c r="AN389" i="5"/>
  <c r="AO389" i="5"/>
  <c r="AN390" i="5"/>
  <c r="AO390" i="5"/>
  <c r="AN391" i="5"/>
  <c r="AO391" i="5"/>
  <c r="AN392" i="5"/>
  <c r="AO392" i="5"/>
  <c r="AN394" i="5"/>
  <c r="AO394" i="5"/>
  <c r="AN393" i="5"/>
  <c r="AO393" i="5"/>
  <c r="AN395" i="5"/>
  <c r="AO395" i="5"/>
  <c r="AN396" i="5"/>
  <c r="AO396" i="5"/>
  <c r="X397" i="5"/>
  <c r="AB397" i="5" s="1"/>
  <c r="AN397" i="5"/>
  <c r="AO397" i="5"/>
  <c r="AN398" i="5"/>
  <c r="AO398" i="5"/>
  <c r="AN399" i="5"/>
  <c r="AO399" i="5"/>
  <c r="AN400" i="5"/>
  <c r="AO400" i="5"/>
  <c r="AN401" i="5"/>
  <c r="AO401" i="5"/>
  <c r="AN402" i="5"/>
  <c r="AO402" i="5"/>
  <c r="X403" i="5"/>
  <c r="AN403" i="5"/>
  <c r="AO403" i="5"/>
  <c r="AN404" i="5"/>
  <c r="AO404" i="5"/>
  <c r="AN406" i="5"/>
  <c r="AO406" i="5"/>
  <c r="AN405" i="5"/>
  <c r="AO405" i="5"/>
  <c r="X407" i="5"/>
  <c r="AN407" i="5"/>
  <c r="AO407" i="5"/>
  <c r="AN408" i="5"/>
  <c r="AO408" i="5"/>
  <c r="AN409" i="5"/>
  <c r="AO409" i="5"/>
  <c r="AL410" i="5"/>
  <c r="AN410" i="5"/>
  <c r="AO410" i="5"/>
  <c r="AN411" i="5"/>
  <c r="AO411" i="5"/>
  <c r="AN412" i="5"/>
  <c r="AO412" i="5"/>
  <c r="AN413" i="5"/>
  <c r="AO413" i="5"/>
  <c r="AN414" i="5"/>
  <c r="AO414" i="5"/>
  <c r="AN415" i="5"/>
  <c r="AO415" i="5"/>
  <c r="AN416" i="5"/>
  <c r="AO416" i="5"/>
  <c r="AN417" i="5"/>
  <c r="AO417" i="5"/>
  <c r="AN418" i="5"/>
  <c r="AO418" i="5"/>
  <c r="AN420" i="5"/>
  <c r="AO420" i="5"/>
  <c r="AN419" i="5"/>
  <c r="AO419" i="5"/>
  <c r="AN421" i="5"/>
  <c r="AO421" i="5"/>
  <c r="AN422" i="5"/>
  <c r="AO422" i="5"/>
  <c r="AN423" i="5"/>
  <c r="AO423" i="5"/>
  <c r="AN424" i="5"/>
  <c r="AO424" i="5"/>
  <c r="AN425" i="5"/>
  <c r="AO425" i="5"/>
  <c r="AN427" i="5"/>
  <c r="AO427" i="5"/>
  <c r="X426" i="5"/>
  <c r="AB426" i="5" s="1"/>
  <c r="AN426" i="5"/>
  <c r="AO426" i="5"/>
  <c r="X2125" i="5"/>
  <c r="AB2125" i="5" s="1"/>
  <c r="X2355" i="5"/>
  <c r="AB2355" i="5" s="1"/>
  <c r="X2352" i="5"/>
  <c r="AB2352" i="5" s="1"/>
  <c r="X2351" i="5"/>
  <c r="X2207" i="5"/>
  <c r="AB2207" i="5" s="1"/>
  <c r="X2197" i="5"/>
  <c r="AB2197" i="5" s="1"/>
  <c r="AL916" i="5"/>
  <c r="X1535" i="5"/>
  <c r="AB1535" i="5" s="1"/>
  <c r="Z60" i="5"/>
  <c r="X383" i="5"/>
  <c r="AB383" i="5" s="1"/>
  <c r="AL299" i="5"/>
  <c r="AL235" i="5"/>
  <c r="AL607" i="5"/>
  <c r="X608" i="5"/>
  <c r="AB608" i="5" s="1"/>
  <c r="AL2414" i="5"/>
  <c r="X2249" i="5"/>
  <c r="Z110" i="5"/>
  <c r="X2149" i="5"/>
  <c r="AB2149" i="5" s="1"/>
  <c r="X2285" i="5"/>
  <c r="AB2285" i="5" s="1"/>
  <c r="Z92" i="5"/>
  <c r="AL109" i="5"/>
  <c r="AL734" i="5"/>
  <c r="AL694" i="5"/>
  <c r="Z772" i="5"/>
  <c r="AL305" i="5"/>
  <c r="AL317" i="5"/>
  <c r="Z1016" i="5"/>
  <c r="AL1011" i="5"/>
  <c r="X2668" i="5"/>
  <c r="AB2668" i="5" s="1"/>
  <c r="X2620" i="5"/>
  <c r="AL1632" i="5"/>
  <c r="X1582" i="5"/>
  <c r="AB1582" i="5" s="1"/>
  <c r="X1522" i="5"/>
  <c r="AB1522" i="5" s="1"/>
  <c r="X130" i="5"/>
  <c r="AB130" i="5" s="1"/>
  <c r="X2096" i="5"/>
  <c r="AB2096" i="5" s="1"/>
  <c r="X329" i="5"/>
  <c r="AB329" i="5" s="1"/>
  <c r="X623" i="5"/>
  <c r="AB623" i="5" s="1"/>
  <c r="X622" i="5"/>
  <c r="AB622" i="5" s="1"/>
  <c r="X2343" i="5"/>
  <c r="AB2343" i="5" s="1"/>
  <c r="X2212" i="5"/>
  <c r="AB2212" i="5" s="1"/>
  <c r="X2570" i="5"/>
  <c r="AB2570" i="5" s="1"/>
  <c r="X2567" i="5"/>
  <c r="AB2567" i="5" s="1"/>
  <c r="AL361" i="5"/>
  <c r="AL465" i="5"/>
  <c r="X2126" i="5"/>
  <c r="AB2126" i="5" s="1"/>
  <c r="AL2117" i="5"/>
  <c r="X333" i="5"/>
  <c r="AB333" i="5" s="1"/>
  <c r="X2364" i="5"/>
  <c r="AB2364" i="5" s="1"/>
  <c r="AL2357" i="5"/>
  <c r="AL2251" i="5"/>
  <c r="X921" i="5"/>
  <c r="X2660" i="5"/>
  <c r="AB2660" i="5" s="1"/>
  <c r="X2229" i="5"/>
  <c r="AB2229" i="5" s="1"/>
  <c r="X2208" i="5"/>
  <c r="AB2208" i="5" s="1"/>
  <c r="X1292" i="5"/>
  <c r="AB1292" i="5" s="1"/>
  <c r="X1285" i="5"/>
  <c r="AB1285" i="5" s="1"/>
  <c r="X2194" i="5"/>
  <c r="AB2194" i="5" s="1"/>
  <c r="X2710" i="5"/>
  <c r="AB2710" i="5" s="1"/>
  <c r="AL2710" i="5"/>
  <c r="X1571" i="5"/>
  <c r="AB1571" i="5" s="1"/>
  <c r="X2359" i="5"/>
  <c r="X2290" i="5"/>
  <c r="X2282" i="5"/>
  <c r="AB2282" i="5" s="1"/>
  <c r="X410" i="5"/>
  <c r="AB410" i="5" s="1"/>
  <c r="X469" i="5"/>
  <c r="AB469" i="5" s="1"/>
  <c r="X259" i="5"/>
  <c r="Z259" i="5" s="1"/>
  <c r="X241" i="5"/>
  <c r="AB241" i="5" s="1"/>
  <c r="AL224" i="5"/>
  <c r="X197" i="5"/>
  <c r="AL2150" i="5"/>
  <c r="X2112" i="5"/>
  <c r="AB2112" i="5" s="1"/>
  <c r="AL371" i="5"/>
  <c r="AL648" i="5"/>
  <c r="X642" i="5"/>
  <c r="AB642" i="5" s="1"/>
  <c r="X638" i="5"/>
  <c r="AB638" i="5" s="1"/>
  <c r="AL624" i="5"/>
  <c r="X2392" i="5"/>
  <c r="AB2392" i="5" s="1"/>
  <c r="X2389" i="5"/>
  <c r="AB2389" i="5" s="1"/>
  <c r="X2380" i="5"/>
  <c r="AB2380" i="5" s="1"/>
  <c r="X1249" i="5"/>
  <c r="AB1249" i="5" s="1"/>
  <c r="X922" i="5"/>
  <c r="AB922" i="5" s="1"/>
  <c r="X1576" i="5"/>
  <c r="AB1576" i="5" s="1"/>
  <c r="X1528" i="5"/>
  <c r="AL163" i="5"/>
  <c r="AL147" i="5"/>
  <c r="AL431" i="5"/>
  <c r="AL628" i="5"/>
  <c r="AL612" i="5"/>
  <c r="X2393" i="5"/>
  <c r="AL2390" i="5"/>
  <c r="X2263" i="5"/>
  <c r="AB2263" i="5" s="1"/>
  <c r="AL2263" i="5"/>
  <c r="X2046" i="5"/>
  <c r="X2043" i="5"/>
  <c r="AL2043" i="5"/>
  <c r="X2041" i="5"/>
  <c r="AB2041" i="5" s="1"/>
  <c r="X2223" i="5"/>
  <c r="AB2223" i="5" s="1"/>
  <c r="X2722" i="5"/>
  <c r="AB2722" i="5" s="1"/>
  <c r="AL2722" i="5"/>
  <c r="X2704" i="5"/>
  <c r="X2635" i="5"/>
  <c r="AB2635" i="5" s="1"/>
  <c r="X418" i="5"/>
  <c r="X245" i="5"/>
  <c r="X193" i="5"/>
  <c r="AB193" i="5" s="1"/>
  <c r="X191" i="5"/>
  <c r="AB191" i="5" s="1"/>
  <c r="X169" i="5"/>
  <c r="AB169" i="5" s="1"/>
  <c r="X164" i="5"/>
  <c r="X163" i="5"/>
  <c r="X156" i="5"/>
  <c r="AB156" i="5" s="1"/>
  <c r="X155" i="5"/>
  <c r="AB155" i="5" s="1"/>
  <c r="X148" i="5"/>
  <c r="AB148" i="5" s="1"/>
  <c r="X147" i="5"/>
  <c r="AB147" i="5" s="1"/>
  <c r="X140" i="5"/>
  <c r="X139" i="5"/>
  <c r="AL2096" i="5"/>
  <c r="X2094" i="5"/>
  <c r="AB2094" i="5" s="1"/>
  <c r="X452" i="5"/>
  <c r="AB452" i="5" s="1"/>
  <c r="X358" i="5"/>
  <c r="X323" i="5"/>
  <c r="AB323" i="5" s="1"/>
  <c r="X640" i="5"/>
  <c r="AB640" i="5" s="1"/>
  <c r="X2413" i="5"/>
  <c r="AB2413" i="5" s="1"/>
  <c r="X2412" i="5"/>
  <c r="AB2412" i="5" s="1"/>
  <c r="X2405" i="5"/>
  <c r="Z2405" i="5" s="1"/>
  <c r="X2356" i="5"/>
  <c r="AB2356" i="5" s="1"/>
  <c r="X2329" i="5"/>
  <c r="AB2329" i="5" s="1"/>
  <c r="X2241" i="5"/>
  <c r="AB2241" i="5" s="1"/>
  <c r="X2069" i="5"/>
  <c r="AB2069" i="5" s="1"/>
  <c r="X2219" i="5"/>
  <c r="X2186" i="5"/>
  <c r="AB2186" i="5" s="1"/>
  <c r="X1237" i="5"/>
  <c r="AB1237" i="5" s="1"/>
  <c r="X870" i="5"/>
  <c r="AB870" i="5" s="1"/>
  <c r="AL870" i="5"/>
  <c r="X2569" i="5"/>
  <c r="AB2569" i="5" s="1"/>
  <c r="X1581" i="5"/>
  <c r="AB1581" i="5" s="1"/>
  <c r="X1523" i="5"/>
  <c r="X2085" i="5"/>
  <c r="AB2085" i="5" s="1"/>
  <c r="X2235" i="5"/>
  <c r="AB2235" i="5" s="1"/>
  <c r="X1289" i="5"/>
  <c r="AB1289" i="5" s="1"/>
  <c r="AL1267" i="5"/>
  <c r="X2183" i="5"/>
  <c r="AB2183" i="5" s="1"/>
  <c r="X919" i="5"/>
  <c r="AB919" i="5" s="1"/>
  <c r="X913" i="5"/>
  <c r="AB913" i="5" s="1"/>
  <c r="X895" i="5"/>
  <c r="AL2684" i="5"/>
  <c r="X2664" i="5"/>
  <c r="X2655" i="5"/>
  <c r="AB2655" i="5" s="1"/>
  <c r="X2653" i="5"/>
  <c r="AL2641" i="5"/>
  <c r="X2624" i="5"/>
  <c r="AB2624" i="5" s="1"/>
  <c r="X2586" i="5"/>
  <c r="X2565" i="5"/>
  <c r="AL1628" i="5"/>
  <c r="X1619" i="5"/>
  <c r="AB1619" i="5" s="1"/>
  <c r="X1562" i="5"/>
  <c r="AB1562" i="5" s="1"/>
  <c r="X1544" i="5"/>
  <c r="AB1544" i="5" s="1"/>
  <c r="AL2197" i="5"/>
  <c r="X175" i="5"/>
  <c r="X388" i="5"/>
  <c r="AB388" i="5" s="1"/>
  <c r="AL388" i="5"/>
  <c r="X219" i="5"/>
  <c r="AB219" i="5" s="1"/>
  <c r="X161" i="5"/>
  <c r="X145" i="5"/>
  <c r="X137" i="5"/>
  <c r="AB137" i="5" s="1"/>
  <c r="X2146" i="5"/>
  <c r="X2142" i="5"/>
  <c r="AB2142" i="5" s="1"/>
  <c r="X440" i="5"/>
  <c r="AB440" i="5" s="1"/>
  <c r="X359" i="5"/>
  <c r="AB359" i="5" s="1"/>
  <c r="X2363" i="5"/>
  <c r="AB2363" i="5" s="1"/>
  <c r="X2056" i="5"/>
  <c r="AB2056" i="5" s="1"/>
  <c r="AL2056" i="5"/>
  <c r="X2050" i="5"/>
  <c r="AB2050" i="5" s="1"/>
  <c r="X2233" i="5"/>
  <c r="AB2233" i="5" s="1"/>
  <c r="X389" i="5"/>
  <c r="AB389" i="5" s="1"/>
  <c r="X196" i="5"/>
  <c r="AB196" i="5" s="1"/>
  <c r="X436" i="5"/>
  <c r="AB436" i="5" s="1"/>
  <c r="X433" i="5"/>
  <c r="AB433" i="5" s="1"/>
  <c r="X630" i="5"/>
  <c r="AB630" i="5" s="1"/>
  <c r="X422" i="5"/>
  <c r="AB422" i="5" s="1"/>
  <c r="AL414" i="5"/>
  <c r="X414" i="5"/>
  <c r="AB414" i="5" s="1"/>
  <c r="X377" i="5"/>
  <c r="X255" i="5"/>
  <c r="AB255" i="5" s="1"/>
  <c r="X244" i="5"/>
  <c r="AB244" i="5" s="1"/>
  <c r="X176" i="5"/>
  <c r="X171" i="5"/>
  <c r="AB171" i="5" s="1"/>
  <c r="AL171" i="5"/>
  <c r="X2132" i="5"/>
  <c r="AB2132" i="5" s="1"/>
  <c r="X451" i="5"/>
  <c r="AB451" i="5" s="1"/>
  <c r="X399" i="5"/>
  <c r="X229" i="5"/>
  <c r="AB229" i="5" s="1"/>
  <c r="X356" i="5"/>
  <c r="AB356" i="5" s="1"/>
  <c r="X354" i="5"/>
  <c r="AL477" i="5"/>
  <c r="X284" i="5"/>
  <c r="X220" i="5"/>
  <c r="AB220" i="5" s="1"/>
  <c r="X2153" i="5"/>
  <c r="AB2153" i="5" s="1"/>
  <c r="X441" i="5"/>
  <c r="X2408" i="5"/>
  <c r="AB2408" i="5" s="1"/>
  <c r="AL473" i="5"/>
  <c r="X293" i="5"/>
  <c r="AB293" i="5" s="1"/>
  <c r="X275" i="5"/>
  <c r="AB275" i="5" s="1"/>
  <c r="AL272" i="5"/>
  <c r="X227" i="5"/>
  <c r="X213" i="5"/>
  <c r="AB213" i="5" s="1"/>
  <c r="X209" i="5"/>
  <c r="AB209" i="5" s="1"/>
  <c r="AL135" i="5"/>
  <c r="X2148" i="5"/>
  <c r="AB2148" i="5" s="1"/>
  <c r="X2120" i="5"/>
  <c r="AB2120" i="5" s="1"/>
  <c r="X2118" i="5"/>
  <c r="X2113" i="5"/>
  <c r="AB2113" i="5" s="1"/>
  <c r="X2105" i="5"/>
  <c r="AB2105" i="5" s="1"/>
  <c r="X429" i="5"/>
  <c r="AB429" i="5" s="1"/>
  <c r="X369" i="5"/>
  <c r="AB369" i="5" s="1"/>
  <c r="X364" i="5"/>
  <c r="AB364" i="5" s="1"/>
  <c r="X349" i="5"/>
  <c r="AB349" i="5" s="1"/>
  <c r="X346" i="5"/>
  <c r="AB346" i="5" s="1"/>
  <c r="X338" i="5"/>
  <c r="AB338" i="5" s="1"/>
  <c r="X326" i="5"/>
  <c r="AB326" i="5" s="1"/>
  <c r="X618" i="5"/>
  <c r="AB618" i="5" s="1"/>
  <c r="AL618" i="5"/>
  <c r="X2398" i="5"/>
  <c r="AB2398" i="5" s="1"/>
  <c r="X2396" i="5"/>
  <c r="AB2396" i="5" s="1"/>
  <c r="X2321" i="5"/>
  <c r="AB2321" i="5" s="1"/>
  <c r="X2297" i="5"/>
  <c r="AB2297" i="5" s="1"/>
  <c r="X2293" i="5"/>
  <c r="AB2293" i="5" s="1"/>
  <c r="X2278" i="5"/>
  <c r="AL2278" i="5"/>
  <c r="X2274" i="5"/>
  <c r="AB2274" i="5" s="1"/>
  <c r="AL2274" i="5"/>
  <c r="X2246" i="5"/>
  <c r="AB2246" i="5" s="1"/>
  <c r="X2086" i="5"/>
  <c r="AB2086" i="5" s="1"/>
  <c r="X401" i="5"/>
  <c r="AB401" i="5" s="1"/>
  <c r="AL397" i="5"/>
  <c r="X473" i="5"/>
  <c r="AB473" i="5" s="1"/>
  <c r="X277" i="5"/>
  <c r="X261" i="5"/>
  <c r="AB261" i="5" s="1"/>
  <c r="X257" i="5"/>
  <c r="X243" i="5"/>
  <c r="AB243" i="5" s="1"/>
  <c r="X195" i="5"/>
  <c r="X179" i="5"/>
  <c r="AB179" i="5" s="1"/>
  <c r="X167" i="5"/>
  <c r="X159" i="5"/>
  <c r="AB159" i="5" s="1"/>
  <c r="X151" i="5"/>
  <c r="AB151" i="5" s="1"/>
  <c r="X143" i="5"/>
  <c r="AB143" i="5" s="1"/>
  <c r="X135" i="5"/>
  <c r="X133" i="5"/>
  <c r="AB133" i="5" s="1"/>
  <c r="X2157" i="5"/>
  <c r="AB2157" i="5" s="1"/>
  <c r="X2141" i="5"/>
  <c r="AB2141" i="5" s="1"/>
  <c r="X2140" i="5"/>
  <c r="AB2140" i="5" s="1"/>
  <c r="X2133" i="5"/>
  <c r="AB2133" i="5" s="1"/>
  <c r="X2098" i="5"/>
  <c r="AB2098" i="5" s="1"/>
  <c r="X464" i="5"/>
  <c r="AB464" i="5" s="1"/>
  <c r="X435" i="5"/>
  <c r="X350" i="5"/>
  <c r="AB350" i="5" s="1"/>
  <c r="X327" i="5"/>
  <c r="AB327" i="5" s="1"/>
  <c r="X321" i="5"/>
  <c r="AB321" i="5" s="1"/>
  <c r="X2345" i="5"/>
  <c r="AB2345" i="5" s="1"/>
  <c r="X2336" i="5"/>
  <c r="AB2336" i="5" s="1"/>
  <c r="X2309" i="5"/>
  <c r="X2082" i="5"/>
  <c r="AB2082" i="5" s="1"/>
  <c r="X2073" i="5"/>
  <c r="AB2073" i="5" s="1"/>
  <c r="X1279" i="5"/>
  <c r="AB1279" i="5" s="1"/>
  <c r="AL1250" i="5"/>
  <c r="X341" i="5"/>
  <c r="AB341" i="5" s="1"/>
  <c r="X611" i="5"/>
  <c r="AB611" i="5" s="1"/>
  <c r="X603" i="5"/>
  <c r="AB603" i="5" s="1"/>
  <c r="X2397" i="5"/>
  <c r="AB2397" i="5" s="1"/>
  <c r="X2388" i="5"/>
  <c r="Z2388" i="5" s="1"/>
  <c r="X2320" i="5"/>
  <c r="X2270" i="5"/>
  <c r="AB2270" i="5" s="1"/>
  <c r="X2250" i="5"/>
  <c r="AB2250" i="5" s="1"/>
  <c r="X2078" i="5"/>
  <c r="AB2078" i="5" s="1"/>
  <c r="X2065" i="5"/>
  <c r="AB2065" i="5" s="1"/>
  <c r="X2225" i="5"/>
  <c r="AB2225" i="5" s="1"/>
  <c r="AL2394" i="5"/>
  <c r="AL2392" i="5"/>
  <c r="X2381" i="5"/>
  <c r="AB2381" i="5" s="1"/>
  <c r="X2371" i="5"/>
  <c r="AB2371" i="5" s="1"/>
  <c r="X2361" i="5"/>
  <c r="AB2361" i="5" s="1"/>
  <c r="X2357" i="5"/>
  <c r="AB2357" i="5" s="1"/>
  <c r="X2328" i="5"/>
  <c r="AB2328" i="5" s="1"/>
  <c r="X2312" i="5"/>
  <c r="AB2312" i="5" s="1"/>
  <c r="X2305" i="5"/>
  <c r="AB2305" i="5" s="1"/>
  <c r="X2300" i="5"/>
  <c r="AB2300" i="5" s="1"/>
  <c r="X2299" i="5"/>
  <c r="AB2299" i="5" s="1"/>
  <c r="X2262" i="5"/>
  <c r="AB2262" i="5" s="1"/>
  <c r="X2253" i="5"/>
  <c r="AB2253" i="5" s="1"/>
  <c r="X2209" i="5"/>
  <c r="AB2209" i="5" s="1"/>
  <c r="AL2209" i="5"/>
  <c r="X1247" i="5"/>
  <c r="AB1247" i="5" s="1"/>
  <c r="X1242" i="5"/>
  <c r="AB1242" i="5" s="1"/>
  <c r="AL632" i="5"/>
  <c r="AL610" i="5"/>
  <c r="X606" i="5"/>
  <c r="X2323" i="5"/>
  <c r="AB2323" i="5" s="1"/>
  <c r="X2292" i="5"/>
  <c r="AB2292" i="5" s="1"/>
  <c r="X2277" i="5"/>
  <c r="X2258" i="5"/>
  <c r="AB2258" i="5" s="1"/>
  <c r="AL2066" i="5"/>
  <c r="AL2058" i="5"/>
  <c r="X1271" i="5"/>
  <c r="AB1271" i="5" s="1"/>
  <c r="X926" i="5"/>
  <c r="AB926" i="5" s="1"/>
  <c r="AL926" i="5"/>
  <c r="AL913" i="5"/>
  <c r="AL322" i="5"/>
  <c r="AL639" i="5"/>
  <c r="X2213" i="5"/>
  <c r="AB2213" i="5" s="1"/>
  <c r="X2190" i="5"/>
  <c r="AB2190" i="5" s="1"/>
  <c r="X1239" i="5"/>
  <c r="AB1239" i="5" s="1"/>
  <c r="X1233" i="5"/>
  <c r="AB1233" i="5" s="1"/>
  <c r="X929" i="5"/>
  <c r="X917" i="5"/>
  <c r="X915" i="5"/>
  <c r="AB915" i="5" s="1"/>
  <c r="AL877" i="5"/>
  <c r="X868" i="5"/>
  <c r="AB868" i="5" s="1"/>
  <c r="X849" i="5"/>
  <c r="X2732" i="5"/>
  <c r="AB2732" i="5" s="1"/>
  <c r="X2645" i="5"/>
  <c r="AB2645" i="5" s="1"/>
  <c r="X2642" i="5"/>
  <c r="X2632" i="5"/>
  <c r="AB2632" i="5" s="1"/>
  <c r="AL2591" i="5"/>
  <c r="X2591" i="5"/>
  <c r="AB2591" i="5" s="1"/>
  <c r="X2583" i="5"/>
  <c r="AB2583" i="5" s="1"/>
  <c r="X2578" i="5"/>
  <c r="AB2578" i="5" s="1"/>
  <c r="X1634" i="5"/>
  <c r="AB1634" i="5" s="1"/>
  <c r="X1606" i="5"/>
  <c r="AB1606" i="5" s="1"/>
  <c r="X1601" i="5"/>
  <c r="AB1601" i="5" s="1"/>
  <c r="X1586" i="5"/>
  <c r="AB1586" i="5" s="1"/>
  <c r="X1579" i="5"/>
  <c r="AB1579" i="5" s="1"/>
  <c r="X1575" i="5"/>
  <c r="X1570" i="5"/>
  <c r="AB1570" i="5" s="1"/>
  <c r="X1540" i="5"/>
  <c r="AB1540" i="5" s="1"/>
  <c r="AL1292" i="5"/>
  <c r="X1263" i="5"/>
  <c r="AB1263" i="5" s="1"/>
  <c r="X1250" i="5"/>
  <c r="X1232" i="5"/>
  <c r="AL899" i="5"/>
  <c r="X869" i="5"/>
  <c r="X2724" i="5"/>
  <c r="X2693" i="5"/>
  <c r="AB2693" i="5" s="1"/>
  <c r="X2643" i="5"/>
  <c r="AB2643" i="5" s="1"/>
  <c r="X2546" i="5"/>
  <c r="AB2546" i="5" s="1"/>
  <c r="AL2546" i="5"/>
  <c r="AL1637" i="5"/>
  <c r="X1637" i="5"/>
  <c r="AB1637" i="5" s="1"/>
  <c r="X1631" i="5"/>
  <c r="AB1631" i="5" s="1"/>
  <c r="X1627" i="5"/>
  <c r="AB1627" i="5" s="1"/>
  <c r="X1623" i="5"/>
  <c r="AB1623" i="5" s="1"/>
  <c r="AL1623" i="5"/>
  <c r="X1617" i="5"/>
  <c r="AB1617" i="5" s="1"/>
  <c r="X1527" i="5"/>
  <c r="AB1527" i="5" s="1"/>
  <c r="AL1527" i="5"/>
  <c r="X2662" i="5"/>
  <c r="AB2662" i="5" s="1"/>
  <c r="X2628" i="5"/>
  <c r="AB2628" i="5" s="1"/>
  <c r="X2616" i="5"/>
  <c r="AB2616" i="5" s="1"/>
  <c r="X2613" i="5"/>
  <c r="X2602" i="5"/>
  <c r="AB2602" i="5" s="1"/>
  <c r="X2587" i="5"/>
  <c r="AB2587" i="5" s="1"/>
  <c r="X2554" i="5"/>
  <c r="AB2554" i="5" s="1"/>
  <c r="X2539" i="5"/>
  <c r="AB2539" i="5" s="1"/>
  <c r="AL2539" i="5"/>
  <c r="X1611" i="5"/>
  <c r="AB1611" i="5" s="1"/>
  <c r="X1599" i="5"/>
  <c r="AB1599" i="5" s="1"/>
  <c r="X1550" i="5"/>
  <c r="AB1550" i="5" s="1"/>
  <c r="X1539" i="5"/>
  <c r="AB1539" i="5" s="1"/>
  <c r="AL911" i="5"/>
  <c r="X2717" i="5"/>
  <c r="AB2717" i="5" s="1"/>
  <c r="AL2704" i="5"/>
  <c r="X2700" i="5"/>
  <c r="AB2700" i="5" s="1"/>
  <c r="X2674" i="5"/>
  <c r="X2647" i="5"/>
  <c r="AB2647" i="5" s="1"/>
  <c r="X2640" i="5"/>
  <c r="AB2640" i="5" s="1"/>
  <c r="AL2632" i="5"/>
  <c r="X2614" i="5"/>
  <c r="AB2614" i="5" s="1"/>
  <c r="X2605" i="5"/>
  <c r="AB2605" i="5" s="1"/>
  <c r="AL2605" i="5"/>
  <c r="X2555" i="5"/>
  <c r="AB2555" i="5" s="1"/>
  <c r="X1633" i="5"/>
  <c r="AB1633" i="5" s="1"/>
  <c r="X1615" i="5"/>
  <c r="AB1615" i="5" s="1"/>
  <c r="X1591" i="5"/>
  <c r="AB1591" i="5" s="1"/>
  <c r="X1566" i="5"/>
  <c r="X1559" i="5"/>
  <c r="AB1559" i="5" s="1"/>
  <c r="AL1559" i="5"/>
  <c r="X1555" i="5"/>
  <c r="AB1555" i="5" s="1"/>
  <c r="X1547" i="5"/>
  <c r="AB1547" i="5" s="1"/>
  <c r="X1546" i="5"/>
  <c r="AB1546" i="5" s="1"/>
  <c r="X1532" i="5"/>
  <c r="AB1532" i="5" s="1"/>
  <c r="X393" i="5"/>
  <c r="AB393" i="5" s="1"/>
  <c r="X2092" i="5"/>
  <c r="AB2092" i="5" s="1"/>
  <c r="X461" i="5"/>
  <c r="AB461" i="5" s="1"/>
  <c r="AL461" i="5"/>
  <c r="X2348" i="5"/>
  <c r="AB2348" i="5" s="1"/>
  <c r="X2287" i="5"/>
  <c r="AB2287" i="5" s="1"/>
  <c r="X2048" i="5"/>
  <c r="AB2048" i="5" s="1"/>
  <c r="X889" i="5"/>
  <c r="AB889" i="5" s="1"/>
  <c r="X861" i="5"/>
  <c r="AB861" i="5" s="1"/>
  <c r="AL861" i="5"/>
  <c r="X2720" i="5"/>
  <c r="AB2720" i="5" s="1"/>
  <c r="X417" i="5"/>
  <c r="AB417" i="5" s="1"/>
  <c r="X415" i="5"/>
  <c r="AB415" i="5" s="1"/>
  <c r="X297" i="5"/>
  <c r="AB297" i="5" s="1"/>
  <c r="AL297" i="5"/>
  <c r="X264" i="5"/>
  <c r="AB264" i="5" s="1"/>
  <c r="X233" i="5"/>
  <c r="AB233" i="5" s="1"/>
  <c r="AL233" i="5"/>
  <c r="X184" i="5"/>
  <c r="AB184" i="5" s="1"/>
  <c r="X183" i="5"/>
  <c r="AB183" i="5" s="1"/>
  <c r="X128" i="5"/>
  <c r="AB128" i="5" s="1"/>
  <c r="X127" i="5"/>
  <c r="AB127" i="5" s="1"/>
  <c r="X2182" i="5"/>
  <c r="AB2182" i="5" s="1"/>
  <c r="X2177" i="5"/>
  <c r="AB2177" i="5" s="1"/>
  <c r="AL2177" i="5"/>
  <c r="X2176" i="5"/>
  <c r="AB2176" i="5" s="1"/>
  <c r="X2174" i="5"/>
  <c r="AB2174" i="5" s="1"/>
  <c r="X2169" i="5"/>
  <c r="AB2169" i="5" s="1"/>
  <c r="X2166" i="5"/>
  <c r="AB2166" i="5" s="1"/>
  <c r="AL2166" i="5"/>
  <c r="X2134" i="5"/>
  <c r="AB2134" i="5" s="1"/>
  <c r="X2128" i="5"/>
  <c r="AB2128" i="5" s="1"/>
  <c r="X2116" i="5"/>
  <c r="AB2116" i="5" s="1"/>
  <c r="X439" i="5"/>
  <c r="AB439" i="5" s="1"/>
  <c r="AL439" i="5"/>
  <c r="X331" i="5"/>
  <c r="AB331" i="5" s="1"/>
  <c r="X634" i="5"/>
  <c r="Z634" i="5" s="1"/>
  <c r="X2404" i="5"/>
  <c r="AB2404" i="5" s="1"/>
  <c r="AL2404" i="5"/>
  <c r="X2401" i="5"/>
  <c r="AB2401" i="5" s="1"/>
  <c r="X2376" i="5"/>
  <c r="AB2376" i="5" s="1"/>
  <c r="X2296" i="5"/>
  <c r="AB2296" i="5" s="1"/>
  <c r="X2283" i="5"/>
  <c r="AB2283" i="5" s="1"/>
  <c r="X2254" i="5"/>
  <c r="AB2254" i="5" s="1"/>
  <c r="X2224" i="5"/>
  <c r="X876" i="5"/>
  <c r="AB876" i="5" s="1"/>
  <c r="X862" i="5"/>
  <c r="Z862" i="5" s="1"/>
  <c r="X2685" i="5"/>
  <c r="AB2685" i="5" s="1"/>
  <c r="X2669" i="5"/>
  <c r="AB2669" i="5" s="1"/>
  <c r="X2585" i="5"/>
  <c r="AB2585" i="5" s="1"/>
  <c r="X394" i="5"/>
  <c r="AB394" i="5" s="1"/>
  <c r="X2154" i="5"/>
  <c r="AB2154" i="5" s="1"/>
  <c r="X2152" i="5"/>
  <c r="AB2152" i="5" s="1"/>
  <c r="X2269" i="5"/>
  <c r="AB2269" i="5" s="1"/>
  <c r="X858" i="5"/>
  <c r="AB858" i="5" s="1"/>
  <c r="X2649" i="5"/>
  <c r="AB2649" i="5" s="1"/>
  <c r="X474" i="5"/>
  <c r="AB474" i="5" s="1"/>
  <c r="X249" i="5"/>
  <c r="AB249" i="5" s="1"/>
  <c r="X168" i="5"/>
  <c r="AB168" i="5" s="1"/>
  <c r="X2162" i="5"/>
  <c r="AB2162" i="5" s="1"/>
  <c r="X2145" i="5"/>
  <c r="AB2145" i="5" s="1"/>
  <c r="X2124" i="5"/>
  <c r="AB2124" i="5" s="1"/>
  <c r="X2121" i="5"/>
  <c r="AB2121" i="5" s="1"/>
  <c r="X2108" i="5"/>
  <c r="AB2108" i="5" s="1"/>
  <c r="X2097" i="5"/>
  <c r="AB2097" i="5" s="1"/>
  <c r="X455" i="5"/>
  <c r="AB455" i="5" s="1"/>
  <c r="X444" i="5"/>
  <c r="AB444" i="5" s="1"/>
  <c r="X372" i="5"/>
  <c r="AB372" i="5" s="1"/>
  <c r="X2360" i="5"/>
  <c r="AB2360" i="5" s="1"/>
  <c r="X2344" i="5"/>
  <c r="AL2344" i="5"/>
  <c r="X2331" i="5"/>
  <c r="AB2331" i="5" s="1"/>
  <c r="X2315" i="5"/>
  <c r="AB2315" i="5" s="1"/>
  <c r="X2308" i="5"/>
  <c r="AB2308" i="5" s="1"/>
  <c r="X2279" i="5"/>
  <c r="AB2279" i="5" s="1"/>
  <c r="AL2279" i="5"/>
  <c r="X2231" i="5"/>
  <c r="AB2231" i="5" s="1"/>
  <c r="X907" i="5"/>
  <c r="AB907" i="5" s="1"/>
  <c r="X2736" i="5"/>
  <c r="AB2736" i="5" s="1"/>
  <c r="AL2736" i="5"/>
  <c r="X2617" i="5"/>
  <c r="Z2617" i="5" s="1"/>
  <c r="X2558" i="5"/>
  <c r="AB2558" i="5" s="1"/>
  <c r="X1530" i="5"/>
  <c r="X425" i="5"/>
  <c r="X423" i="5"/>
  <c r="AB423" i="5" s="1"/>
  <c r="X247" i="5"/>
  <c r="AB247" i="5" s="1"/>
  <c r="AL247" i="5"/>
  <c r="X200" i="5"/>
  <c r="AB200" i="5" s="1"/>
  <c r="X199" i="5"/>
  <c r="AB199" i="5" s="1"/>
  <c r="X2109" i="5"/>
  <c r="AB2109" i="5" s="1"/>
  <c r="X2104" i="5"/>
  <c r="AB2104" i="5" s="1"/>
  <c r="AL2104" i="5"/>
  <c r="X463" i="5"/>
  <c r="AB463" i="5" s="1"/>
  <c r="X365" i="5"/>
  <c r="AB365" i="5" s="1"/>
  <c r="X325" i="5"/>
  <c r="AL325" i="5"/>
  <c r="X643" i="5"/>
  <c r="X2385" i="5"/>
  <c r="AB2385" i="5" s="1"/>
  <c r="X2332" i="5"/>
  <c r="AB2332" i="5" s="1"/>
  <c r="X1520" i="5"/>
  <c r="AB1520" i="5" s="1"/>
  <c r="X420" i="5"/>
  <c r="AB420" i="5" s="1"/>
  <c r="X411" i="5"/>
  <c r="AB411" i="5" s="1"/>
  <c r="X405" i="5"/>
  <c r="AB405" i="5" s="1"/>
  <c r="X396" i="5"/>
  <c r="AB396" i="5" s="1"/>
  <c r="X376" i="5"/>
  <c r="AB376" i="5" s="1"/>
  <c r="AL376" i="5"/>
  <c r="X295" i="5"/>
  <c r="Z295" i="5" s="1"/>
  <c r="X265" i="5"/>
  <c r="X231" i="5"/>
  <c r="Z231" i="5" s="1"/>
  <c r="X217" i="5"/>
  <c r="X185" i="5"/>
  <c r="AB185" i="5" s="1"/>
  <c r="X2180" i="5"/>
  <c r="Z2180" i="5" s="1"/>
  <c r="X2178" i="5"/>
  <c r="X2173" i="5"/>
  <c r="AB2173" i="5" s="1"/>
  <c r="X2172" i="5"/>
  <c r="AB2172" i="5" s="1"/>
  <c r="X2170" i="5"/>
  <c r="AB2170" i="5" s="1"/>
  <c r="X2129" i="5"/>
  <c r="AB2129" i="5" s="1"/>
  <c r="X457" i="5"/>
  <c r="AB457" i="5" s="1"/>
  <c r="AL457" i="5"/>
  <c r="AL347" i="5"/>
  <c r="X330" i="5"/>
  <c r="AB330" i="5" s="1"/>
  <c r="X2410" i="5"/>
  <c r="X2369" i="5"/>
  <c r="AB2369" i="5" s="1"/>
  <c r="X2353" i="5"/>
  <c r="AB2353" i="5" s="1"/>
  <c r="X2341" i="5"/>
  <c r="AB2341" i="5" s="1"/>
  <c r="X2327" i="5"/>
  <c r="AB2327" i="5" s="1"/>
  <c r="X2295" i="5"/>
  <c r="AB2295" i="5" s="1"/>
  <c r="X2294" i="5"/>
  <c r="AB2294" i="5" s="1"/>
  <c r="X2275" i="5"/>
  <c r="AB2275" i="5" s="1"/>
  <c r="X2273" i="5"/>
  <c r="AB2273" i="5" s="1"/>
  <c r="X1268" i="5"/>
  <c r="AB1268" i="5" s="1"/>
  <c r="X1243" i="5"/>
  <c r="AB1243" i="5" s="1"/>
  <c r="X890" i="5"/>
  <c r="AB890" i="5" s="1"/>
  <c r="AL890" i="5"/>
  <c r="X2713" i="5"/>
  <c r="AB2713" i="5" s="1"/>
  <c r="X477" i="5"/>
  <c r="AB477" i="5" s="1"/>
  <c r="X466" i="5"/>
  <c r="AL301" i="5"/>
  <c r="X289" i="5"/>
  <c r="X273" i="5"/>
  <c r="AB273" i="5" s="1"/>
  <c r="AL268" i="5"/>
  <c r="X2243" i="5"/>
  <c r="AB2243" i="5" s="1"/>
  <c r="X2217" i="5"/>
  <c r="AB2217" i="5" s="1"/>
  <c r="X1280" i="5"/>
  <c r="AB1280" i="5" s="1"/>
  <c r="X2191" i="5"/>
  <c r="AB2191" i="5" s="1"/>
  <c r="X2184" i="5"/>
  <c r="X1241" i="5"/>
  <c r="AB1241" i="5" s="1"/>
  <c r="X928" i="5"/>
  <c r="AB928" i="5" s="1"/>
  <c r="X904" i="5"/>
  <c r="AB904" i="5" s="1"/>
  <c r="X883" i="5"/>
  <c r="AB883" i="5" s="1"/>
  <c r="X2678" i="5"/>
  <c r="AB2678" i="5" s="1"/>
  <c r="X2659" i="5"/>
  <c r="AB2659" i="5" s="1"/>
  <c r="X2609" i="5"/>
  <c r="AL2609" i="5"/>
  <c r="X2601" i="5"/>
  <c r="AB2601" i="5" s="1"/>
  <c r="X2596" i="5"/>
  <c r="AB2596" i="5" s="1"/>
  <c r="AL2596" i="5"/>
  <c r="X2590" i="5"/>
  <c r="AB2590" i="5" s="1"/>
  <c r="X2573" i="5"/>
  <c r="AB2573" i="5" s="1"/>
  <c r="X2543" i="5"/>
  <c r="AB2543" i="5" s="1"/>
  <c r="X1609" i="5"/>
  <c r="AB1609" i="5" s="1"/>
  <c r="X1605" i="5"/>
  <c r="AL1605" i="5"/>
  <c r="X1602" i="5"/>
  <c r="X1597" i="5"/>
  <c r="AB1597" i="5" s="1"/>
  <c r="AL1597" i="5"/>
  <c r="X1583" i="5"/>
  <c r="AB1583" i="5" s="1"/>
  <c r="X1554" i="5"/>
  <c r="AB1554" i="5" s="1"/>
  <c r="X1551" i="5"/>
  <c r="AB1551" i="5" s="1"/>
  <c r="X1524" i="5"/>
  <c r="AB1524" i="5" s="1"/>
  <c r="X301" i="5"/>
  <c r="X285" i="5"/>
  <c r="X237" i="5"/>
  <c r="AB237" i="5" s="1"/>
  <c r="X221" i="5"/>
  <c r="AB221" i="5" s="1"/>
  <c r="AL140" i="5"/>
  <c r="X2156" i="5"/>
  <c r="AB2156" i="5" s="1"/>
  <c r="AL452" i="5"/>
  <c r="X367" i="5"/>
  <c r="AB367" i="5" s="1"/>
  <c r="X335" i="5"/>
  <c r="AB335" i="5" s="1"/>
  <c r="AL321" i="5"/>
  <c r="X648" i="5"/>
  <c r="AB648" i="5" s="1"/>
  <c r="AL623" i="5"/>
  <c r="X614" i="5"/>
  <c r="AB614" i="5" s="1"/>
  <c r="X610" i="5"/>
  <c r="X2379" i="5"/>
  <c r="AB2379" i="5" s="1"/>
  <c r="X2367" i="5"/>
  <c r="AB2367" i="5" s="1"/>
  <c r="X2339" i="5"/>
  <c r="AB2339" i="5" s="1"/>
  <c r="AL2336" i="5"/>
  <c r="AL2312" i="5"/>
  <c r="X2261" i="5"/>
  <c r="AB2261" i="5" s="1"/>
  <c r="X2232" i="5"/>
  <c r="AB2232" i="5" s="1"/>
  <c r="X2220" i="5"/>
  <c r="AB2220" i="5" s="1"/>
  <c r="X2215" i="5"/>
  <c r="AB2215" i="5" s="1"/>
  <c r="X1266" i="5"/>
  <c r="AB1266" i="5" s="1"/>
  <c r="AL1266" i="5"/>
  <c r="X1262" i="5"/>
  <c r="X932" i="5"/>
  <c r="AB932" i="5" s="1"/>
  <c r="X912" i="5"/>
  <c r="AB912" i="5" s="1"/>
  <c r="AL912" i="5"/>
  <c r="X906" i="5"/>
  <c r="AB906" i="5" s="1"/>
  <c r="X905" i="5"/>
  <c r="Z905" i="5" s="1"/>
  <c r="X891" i="5"/>
  <c r="AB891" i="5" s="1"/>
  <c r="AL891" i="5"/>
  <c r="X872" i="5"/>
  <c r="AB872" i="5" s="1"/>
  <c r="X2729" i="5"/>
  <c r="Z2729" i="5" s="1"/>
  <c r="X2712" i="5"/>
  <c r="AB2712" i="5" s="1"/>
  <c r="X2688" i="5"/>
  <c r="AB2688" i="5" s="1"/>
  <c r="X2651" i="5"/>
  <c r="AB2651" i="5" s="1"/>
  <c r="X2644" i="5"/>
  <c r="AB2644" i="5" s="1"/>
  <c r="X2626" i="5"/>
  <c r="AB2626" i="5" s="1"/>
  <c r="X2545" i="5"/>
  <c r="AB2545" i="5" s="1"/>
  <c r="X1537" i="5"/>
  <c r="AB1537" i="5" s="1"/>
  <c r="X1536" i="5"/>
  <c r="AB1536" i="5" s="1"/>
  <c r="AL276" i="5"/>
  <c r="AL229" i="5"/>
  <c r="X2077" i="5"/>
  <c r="AB2077" i="5" s="1"/>
  <c r="X2205" i="5"/>
  <c r="AB2205" i="5" s="1"/>
  <c r="X1254" i="5"/>
  <c r="AB1254" i="5" s="1"/>
  <c r="X1255" i="5"/>
  <c r="AB1255" i="5" s="1"/>
  <c r="X2198" i="5"/>
  <c r="AB2198" i="5" s="1"/>
  <c r="X2185" i="5"/>
  <c r="X882" i="5"/>
  <c r="X2038" i="5"/>
  <c r="AB2038" i="5" s="1"/>
  <c r="X2037" i="5"/>
  <c r="AB2037" i="5" s="1"/>
  <c r="AL2037" i="5"/>
  <c r="X2701" i="5"/>
  <c r="X2676" i="5"/>
  <c r="AB2676" i="5" s="1"/>
  <c r="Z2575" i="5"/>
  <c r="X2574" i="5"/>
  <c r="AB2574" i="5" s="1"/>
  <c r="X2563" i="5"/>
  <c r="AB2563" i="5" s="1"/>
  <c r="X2548" i="5"/>
  <c r="AB2548" i="5" s="1"/>
  <c r="X1603" i="5"/>
  <c r="AB1603" i="5" s="1"/>
  <c r="AL2245" i="5"/>
  <c r="X2089" i="5"/>
  <c r="AB2089" i="5" s="1"/>
  <c r="X2076" i="5"/>
  <c r="AB2076" i="5" s="1"/>
  <c r="X2072" i="5"/>
  <c r="AB2072" i="5" s="1"/>
  <c r="X2064" i="5"/>
  <c r="AB2064" i="5" s="1"/>
  <c r="X2060" i="5"/>
  <c r="AB2060" i="5" s="1"/>
  <c r="X2057" i="5"/>
  <c r="AB2057" i="5" s="1"/>
  <c r="X2052" i="5"/>
  <c r="AB2052" i="5" s="1"/>
  <c r="X2216" i="5"/>
  <c r="AB2216" i="5" s="1"/>
  <c r="X1290" i="5"/>
  <c r="AB1290" i="5" s="1"/>
  <c r="AL1278" i="5"/>
  <c r="X1275" i="5"/>
  <c r="AB1275" i="5" s="1"/>
  <c r="X1274" i="5"/>
  <c r="X1248" i="5"/>
  <c r="Z1248" i="5" s="1"/>
  <c r="X1246" i="5"/>
  <c r="AB1246" i="5" s="1"/>
  <c r="X2189" i="5"/>
  <c r="AB2189" i="5" s="1"/>
  <c r="X1228" i="5"/>
  <c r="AB1228" i="5" s="1"/>
  <c r="X1227" i="5"/>
  <c r="AB1227" i="5" s="1"/>
  <c r="X927" i="5"/>
  <c r="Z927" i="5" s="1"/>
  <c r="X911" i="5"/>
  <c r="AB911" i="5" s="1"/>
  <c r="X903" i="5"/>
  <c r="AB903" i="5" s="1"/>
  <c r="X901" i="5"/>
  <c r="AB901" i="5" s="1"/>
  <c r="X899" i="5"/>
  <c r="AB899" i="5" s="1"/>
  <c r="X887" i="5"/>
  <c r="AB887" i="5" s="1"/>
  <c r="X2034" i="5"/>
  <c r="AB2034" i="5" s="1"/>
  <c r="X2721" i="5"/>
  <c r="AB2721" i="5" s="1"/>
  <c r="X2689" i="5"/>
  <c r="X2684" i="5"/>
  <c r="AB2684" i="5" s="1"/>
  <c r="X2672" i="5"/>
  <c r="AB2672" i="5" s="1"/>
  <c r="X2665" i="5"/>
  <c r="AB2665" i="5" s="1"/>
  <c r="X2661" i="5"/>
  <c r="AL2656" i="5"/>
  <c r="X2634" i="5"/>
  <c r="AB2634" i="5" s="1"/>
  <c r="AL2629" i="5"/>
  <c r="AL2541" i="5"/>
  <c r="X2245" i="5"/>
  <c r="AB2245" i="5" s="1"/>
  <c r="X1282" i="5"/>
  <c r="AB1282" i="5" s="1"/>
  <c r="X1278" i="5"/>
  <c r="AB1278" i="5" s="1"/>
  <c r="X1270" i="5"/>
  <c r="AB1270" i="5" s="1"/>
  <c r="X879" i="5"/>
  <c r="AB879" i="5" s="1"/>
  <c r="X2680" i="5"/>
  <c r="AB2680" i="5" s="1"/>
  <c r="X2638" i="5"/>
  <c r="AB2638" i="5" s="1"/>
  <c r="X2612" i="5"/>
  <c r="AB2612" i="5" s="1"/>
  <c r="X2604" i="5"/>
  <c r="AB2604" i="5" s="1"/>
  <c r="X2600" i="5"/>
  <c r="AB2600" i="5" s="1"/>
  <c r="X2593" i="5"/>
  <c r="AB2593" i="5" s="1"/>
  <c r="X2589" i="5"/>
  <c r="AB2589" i="5" s="1"/>
  <c r="X2562" i="5"/>
  <c r="AB2562" i="5" s="1"/>
  <c r="X2541" i="5"/>
  <c r="X1636" i="5"/>
  <c r="AB1636" i="5" s="1"/>
  <c r="X1589" i="5"/>
  <c r="Z1589" i="5" s="1"/>
  <c r="AL2247" i="5"/>
  <c r="AL2647" i="5"/>
  <c r="AL867" i="5"/>
  <c r="AL2731" i="5"/>
  <c r="AL2671" i="5"/>
  <c r="X863" i="5"/>
  <c r="AB863" i="5" s="1"/>
  <c r="X856" i="5"/>
  <c r="AB856" i="5" s="1"/>
  <c r="X2699" i="5"/>
  <c r="AB2699" i="5" s="1"/>
  <c r="X2695" i="5"/>
  <c r="AB2695" i="5" s="1"/>
  <c r="X860" i="5"/>
  <c r="AB860" i="5" s="1"/>
  <c r="X2036" i="5"/>
  <c r="AB2036" i="5" s="1"/>
  <c r="X2711" i="5"/>
  <c r="AB2711" i="5" s="1"/>
  <c r="Z2706" i="5"/>
  <c r="X2683" i="5"/>
  <c r="AB2683" i="5" s="1"/>
  <c r="X2679" i="5"/>
  <c r="AB2679" i="5" s="1"/>
  <c r="X2675" i="5"/>
  <c r="AB2675" i="5" s="1"/>
  <c r="X871" i="5"/>
  <c r="AB871" i="5" s="1"/>
  <c r="X2032" i="5"/>
  <c r="AB2032" i="5" s="1"/>
  <c r="X2735" i="5"/>
  <c r="X2731" i="5"/>
  <c r="AB2731" i="5" s="1"/>
  <c r="X2727" i="5"/>
  <c r="AB2727" i="5" s="1"/>
  <c r="X2723" i="5"/>
  <c r="AB2723" i="5" s="1"/>
  <c r="X2715" i="5"/>
  <c r="AB2715" i="5" s="1"/>
  <c r="X2671" i="5"/>
  <c r="AB2671" i="5" s="1"/>
  <c r="X867" i="5"/>
  <c r="AB867" i="5" s="1"/>
  <c r="X864" i="5"/>
  <c r="AB864" i="5" s="1"/>
  <c r="X852" i="5"/>
  <c r="X2667" i="5"/>
  <c r="AB2667" i="5" s="1"/>
  <c r="X2652" i="5"/>
  <c r="AB2652" i="5" s="1"/>
  <c r="AL2659" i="5"/>
  <c r="X2627" i="5"/>
  <c r="AB2627" i="5" s="1"/>
  <c r="X2631" i="5"/>
  <c r="AB2631" i="5" s="1"/>
  <c r="X2603" i="5"/>
  <c r="AB2603" i="5" s="1"/>
  <c r="X2592" i="5"/>
  <c r="AB2592" i="5" s="1"/>
  <c r="AL2552" i="5"/>
  <c r="X2630" i="5"/>
  <c r="AB2630" i="5" s="1"/>
  <c r="X2611" i="5"/>
  <c r="AB2611" i="5" s="1"/>
  <c r="X2599" i="5"/>
  <c r="AB2599" i="5" s="1"/>
  <c r="X2588" i="5"/>
  <c r="AB2588" i="5" s="1"/>
  <c r="X2580" i="5"/>
  <c r="AB2580" i="5" s="1"/>
  <c r="X2564" i="5"/>
  <c r="AB2564" i="5" s="1"/>
  <c r="X2623" i="5"/>
  <c r="AB2623" i="5" s="1"/>
  <c r="X2619" i="5"/>
  <c r="AB2619" i="5" s="1"/>
  <c r="X2615" i="5"/>
  <c r="AB2615" i="5" s="1"/>
  <c r="X2584" i="5"/>
  <c r="AB2584" i="5" s="1"/>
  <c r="X2581" i="5"/>
  <c r="AB2581" i="5" s="1"/>
  <c r="X2576" i="5"/>
  <c r="AB2576" i="5" s="1"/>
  <c r="X2560" i="5"/>
  <c r="AB2560" i="5" s="1"/>
  <c r="X2572" i="5"/>
  <c r="AB2572" i="5" s="1"/>
  <c r="X2556" i="5"/>
  <c r="AB2556" i="5" s="1"/>
  <c r="X2568" i="5"/>
  <c r="AB2568" i="5" s="1"/>
  <c r="X2552" i="5"/>
  <c r="AB2552" i="5" s="1"/>
  <c r="X1604" i="5"/>
  <c r="AB1604" i="5" s="1"/>
  <c r="X1600" i="5"/>
  <c r="AB1600" i="5" s="1"/>
  <c r="X1612" i="5"/>
  <c r="AB1612" i="5" s="1"/>
  <c r="X1596" i="5"/>
  <c r="AB1596" i="5" s="1"/>
  <c r="X1629" i="5"/>
  <c r="AB1629" i="5" s="1"/>
  <c r="X1625" i="5"/>
  <c r="AB1625" i="5" s="1"/>
  <c r="X1580" i="5"/>
  <c r="AB1580" i="5" s="1"/>
  <c r="X1568" i="5"/>
  <c r="AB1568" i="5" s="1"/>
  <c r="X1561" i="5"/>
  <c r="AB1561" i="5" s="1"/>
  <c r="X1569" i="5"/>
  <c r="AB1569" i="5" s="1"/>
  <c r="X1574" i="5"/>
  <c r="AB1574" i="5" s="1"/>
  <c r="X1573" i="5"/>
  <c r="AB1573" i="5" s="1"/>
  <c r="X1526" i="5"/>
  <c r="AB1526" i="5" s="1"/>
  <c r="X1584" i="5"/>
  <c r="AB1584" i="5" s="1"/>
  <c r="X1578" i="5"/>
  <c r="AB1578" i="5" s="1"/>
  <c r="X1560" i="5"/>
  <c r="AB1560" i="5" s="1"/>
  <c r="X1552" i="5"/>
  <c r="AB1552" i="5" s="1"/>
  <c r="AL1543" i="5"/>
  <c r="X1557" i="5"/>
  <c r="X1564" i="5"/>
  <c r="AB1564" i="5" s="1"/>
  <c r="X1533" i="5"/>
  <c r="AB1533" i="5" s="1"/>
  <c r="X1521" i="5"/>
  <c r="AB1521" i="5" s="1"/>
  <c r="X1534" i="5"/>
  <c r="AB1534" i="5" s="1"/>
  <c r="X1525" i="5"/>
  <c r="AB1525" i="5" s="1"/>
  <c r="X1529" i="5"/>
  <c r="AB1529" i="5" s="1"/>
  <c r="AL238" i="5"/>
  <c r="X400" i="5"/>
  <c r="AL290" i="5"/>
  <c r="AL258" i="5"/>
  <c r="AL226" i="5"/>
  <c r="AL194" i="5"/>
  <c r="AL150" i="5"/>
  <c r="X2119" i="5"/>
  <c r="AB2119" i="5" s="1"/>
  <c r="X412" i="5"/>
  <c r="AB412" i="5" s="1"/>
  <c r="AL214" i="5"/>
  <c r="AL198" i="5"/>
  <c r="X2135" i="5"/>
  <c r="AB2135" i="5" s="1"/>
  <c r="AL154" i="5"/>
  <c r="X421" i="5"/>
  <c r="AB421" i="5" s="1"/>
  <c r="X406" i="5"/>
  <c r="AB406" i="5" s="1"/>
  <c r="AL218" i="5"/>
  <c r="X390" i="5"/>
  <c r="AB390" i="5" s="1"/>
  <c r="X382" i="5"/>
  <c r="AB382" i="5" s="1"/>
  <c r="X479" i="5"/>
  <c r="AB479" i="5" s="1"/>
  <c r="X471" i="5"/>
  <c r="AB471" i="5" s="1"/>
  <c r="X468" i="5"/>
  <c r="AB468" i="5" s="1"/>
  <c r="X302" i="5"/>
  <c r="AB302" i="5" s="1"/>
  <c r="X298" i="5"/>
  <c r="AB298" i="5" s="1"/>
  <c r="X294" i="5"/>
  <c r="AB294" i="5" s="1"/>
  <c r="X290" i="5"/>
  <c r="AB290" i="5" s="1"/>
  <c r="X282" i="5"/>
  <c r="AB282" i="5" s="1"/>
  <c r="X278" i="5"/>
  <c r="AB278" i="5" s="1"/>
  <c r="X270" i="5"/>
  <c r="AB270" i="5" s="1"/>
  <c r="X266" i="5"/>
  <c r="AB266" i="5" s="1"/>
  <c r="X262" i="5"/>
  <c r="AB262" i="5" s="1"/>
  <c r="X258" i="5"/>
  <c r="AB258" i="5" s="1"/>
  <c r="X254" i="5"/>
  <c r="AB254" i="5" s="1"/>
  <c r="X250" i="5"/>
  <c r="AB250" i="5" s="1"/>
  <c r="X246" i="5"/>
  <c r="AB246" i="5" s="1"/>
  <c r="X242" i="5"/>
  <c r="AB242" i="5" s="1"/>
  <c r="X238" i="5"/>
  <c r="AB238" i="5" s="1"/>
  <c r="X234" i="5"/>
  <c r="AB234" i="5" s="1"/>
  <c r="X230" i="5"/>
  <c r="AB230" i="5" s="1"/>
  <c r="X226" i="5"/>
  <c r="AB226" i="5" s="1"/>
  <c r="X222" i="5"/>
  <c r="AB222" i="5" s="1"/>
  <c r="X218" i="5"/>
  <c r="AB218" i="5" s="1"/>
  <c r="X214" i="5"/>
  <c r="AB214" i="5" s="1"/>
  <c r="X210" i="5"/>
  <c r="AB210" i="5" s="1"/>
  <c r="X202" i="5"/>
  <c r="AB202" i="5" s="1"/>
  <c r="X198" i="5"/>
  <c r="AB198" i="5" s="1"/>
  <c r="X194" i="5"/>
  <c r="AB194" i="5" s="1"/>
  <c r="X190" i="5"/>
  <c r="AB190" i="5" s="1"/>
  <c r="X186" i="5"/>
  <c r="X182" i="5"/>
  <c r="AB182" i="5" s="1"/>
  <c r="X178" i="5"/>
  <c r="AB178" i="5" s="1"/>
  <c r="X170" i="5"/>
  <c r="AB170" i="5" s="1"/>
  <c r="X166" i="5"/>
  <c r="AB166" i="5" s="1"/>
  <c r="X162" i="5"/>
  <c r="AB162" i="5" s="1"/>
  <c r="X154" i="5"/>
  <c r="AB154" i="5" s="1"/>
  <c r="X150" i="5"/>
  <c r="AB150" i="5" s="1"/>
  <c r="X138" i="5"/>
  <c r="AB138" i="5" s="1"/>
  <c r="X134" i="5"/>
  <c r="AB134" i="5" s="1"/>
  <c r="X126" i="5"/>
  <c r="AB126" i="5" s="1"/>
  <c r="X2175" i="5"/>
  <c r="AB2175" i="5" s="1"/>
  <c r="X2167" i="5"/>
  <c r="AB2167" i="5" s="1"/>
  <c r="X391" i="5"/>
  <c r="AB391" i="5" s="1"/>
  <c r="X386" i="5"/>
  <c r="AB386" i="5" s="1"/>
  <c r="X379" i="5"/>
  <c r="AB379" i="5" s="1"/>
  <c r="X476" i="5"/>
  <c r="AB476" i="5" s="1"/>
  <c r="Z192" i="5"/>
  <c r="X174" i="5"/>
  <c r="AB174" i="5" s="1"/>
  <c r="X2103" i="5"/>
  <c r="AB2103" i="5" s="1"/>
  <c r="X387" i="5"/>
  <c r="AB387" i="5" s="1"/>
  <c r="X378" i="5"/>
  <c r="AB378" i="5" s="1"/>
  <c r="X475" i="5"/>
  <c r="AB475" i="5" s="1"/>
  <c r="X2179" i="5"/>
  <c r="AB2179" i="5" s="1"/>
  <c r="X2171" i="5"/>
  <c r="AB2171" i="5" s="1"/>
  <c r="X2123" i="5"/>
  <c r="AB2123" i="5" s="1"/>
  <c r="X2095" i="5"/>
  <c r="AB2095" i="5" s="1"/>
  <c r="AL438" i="5"/>
  <c r="X2159" i="5"/>
  <c r="AB2159" i="5" s="1"/>
  <c r="X2147" i="5"/>
  <c r="AB2147" i="5" s="1"/>
  <c r="X2131" i="5"/>
  <c r="AB2131" i="5" s="1"/>
  <c r="X462" i="5"/>
  <c r="AB462" i="5" s="1"/>
  <c r="X438" i="5"/>
  <c r="AB438" i="5" s="1"/>
  <c r="AL368" i="5"/>
  <c r="X2143" i="5"/>
  <c r="AB2143" i="5" s="1"/>
  <c r="X2127" i="5"/>
  <c r="AB2127" i="5" s="1"/>
  <c r="X2111" i="5"/>
  <c r="AB2111" i="5" s="1"/>
  <c r="X2107" i="5"/>
  <c r="X2099" i="5"/>
  <c r="AB2099" i="5" s="1"/>
  <c r="X2091" i="5"/>
  <c r="AB2091" i="5" s="1"/>
  <c r="X450" i="5"/>
  <c r="X2163" i="5"/>
  <c r="AB2163" i="5" s="1"/>
  <c r="X2151" i="5"/>
  <c r="AB2151" i="5" s="1"/>
  <c r="X446" i="5"/>
  <c r="X428" i="5"/>
  <c r="AB428" i="5" s="1"/>
  <c r="X370" i="5"/>
  <c r="AB370" i="5" s="1"/>
  <c r="X368" i="5"/>
  <c r="AB368" i="5" s="1"/>
  <c r="AL2407" i="5"/>
  <c r="X621" i="5"/>
  <c r="AB621" i="5" s="1"/>
  <c r="X605" i="5"/>
  <c r="AB605" i="5" s="1"/>
  <c r="X2399" i="5"/>
  <c r="AB2399" i="5" s="1"/>
  <c r="X336" i="5"/>
  <c r="AB336" i="5" s="1"/>
  <c r="X332" i="5"/>
  <c r="AB332" i="5" s="1"/>
  <c r="X328" i="5"/>
  <c r="AB328" i="5" s="1"/>
  <c r="X649" i="5"/>
  <c r="X645" i="5"/>
  <c r="AB645" i="5" s="1"/>
  <c r="X641" i="5"/>
  <c r="AB641" i="5" s="1"/>
  <c r="X633" i="5"/>
  <c r="AB633" i="5" s="1"/>
  <c r="X625" i="5"/>
  <c r="AB625" i="5" s="1"/>
  <c r="X2415" i="5"/>
  <c r="AB2415" i="5" s="1"/>
  <c r="X2395" i="5"/>
  <c r="AB2395" i="5" s="1"/>
  <c r="X2391" i="5"/>
  <c r="AB2391" i="5" s="1"/>
  <c r="X2326" i="5"/>
  <c r="AB2326" i="5" s="1"/>
  <c r="X2318" i="5"/>
  <c r="AB2318" i="5" s="1"/>
  <c r="X2088" i="5"/>
  <c r="AB2088" i="5" s="1"/>
  <c r="X637" i="5"/>
  <c r="AB637" i="5" s="1"/>
  <c r="AL2382" i="5"/>
  <c r="AL2374" i="5"/>
  <c r="X2354" i="5"/>
  <c r="AB2354" i="5" s="1"/>
  <c r="X2346" i="5"/>
  <c r="AB2346" i="5" s="1"/>
  <c r="X2248" i="5"/>
  <c r="AB2248" i="5" s="1"/>
  <c r="AL2071" i="5"/>
  <c r="X2407" i="5"/>
  <c r="AB2407" i="5" s="1"/>
  <c r="X2403" i="5"/>
  <c r="AB2403" i="5" s="1"/>
  <c r="X2334" i="5"/>
  <c r="AB2334" i="5" s="1"/>
  <c r="X2302" i="5"/>
  <c r="AB2302" i="5" s="1"/>
  <c r="X2268" i="5"/>
  <c r="AB2268" i="5" s="1"/>
  <c r="X2244" i="5"/>
  <c r="AB2244" i="5" s="1"/>
  <c r="X2387" i="5"/>
  <c r="AB2387" i="5" s="1"/>
  <c r="X2378" i="5"/>
  <c r="AB2378" i="5" s="1"/>
  <c r="X2350" i="5"/>
  <c r="AB2350" i="5" s="1"/>
  <c r="X2330" i="5"/>
  <c r="X2322" i="5"/>
  <c r="AB2322" i="5" s="1"/>
  <c r="X2314" i="5"/>
  <c r="X2240" i="5"/>
  <c r="AB2240" i="5" s="1"/>
  <c r="X2382" i="5"/>
  <c r="AB2382" i="5" s="1"/>
  <c r="X2374" i="5"/>
  <c r="AB2374" i="5" s="1"/>
  <c r="X2358" i="5"/>
  <c r="AB2358" i="5" s="1"/>
  <c r="X2338" i="5"/>
  <c r="AB2338" i="5" s="1"/>
  <c r="X2310" i="5"/>
  <c r="AB2310" i="5" s="1"/>
  <c r="X2298" i="5"/>
  <c r="AB2298" i="5" s="1"/>
  <c r="X2291" i="5"/>
  <c r="AB2291" i="5" s="1"/>
  <c r="X2264" i="5"/>
  <c r="AB2264" i="5" s="1"/>
  <c r="X2226" i="5"/>
  <c r="AB2226" i="5" s="1"/>
  <c r="X2260" i="5"/>
  <c r="AB2260" i="5" s="1"/>
  <c r="X2288" i="5"/>
  <c r="AB2288" i="5" s="1"/>
  <c r="X2280" i="5"/>
  <c r="X2272" i="5"/>
  <c r="AB2272" i="5" s="1"/>
  <c r="X2256" i="5"/>
  <c r="X2252" i="5"/>
  <c r="X2083" i="5"/>
  <c r="AB2083" i="5" s="1"/>
  <c r="X2075" i="5"/>
  <c r="AB2075" i="5" s="1"/>
  <c r="X2071" i="5"/>
  <c r="AB2071" i="5" s="1"/>
  <c r="X2067" i="5"/>
  <c r="X2063" i="5"/>
  <c r="AB2063" i="5" s="1"/>
  <c r="X2055" i="5"/>
  <c r="AB2055" i="5" s="1"/>
  <c r="X2051" i="5"/>
  <c r="AB2051" i="5" s="1"/>
  <c r="AL2206" i="5"/>
  <c r="X2079" i="5"/>
  <c r="AB2079" i="5" s="1"/>
  <c r="X2047" i="5"/>
  <c r="AB2047" i="5" s="1"/>
  <c r="AL2210" i="5"/>
  <c r="X1293" i="5"/>
  <c r="AB1293" i="5" s="1"/>
  <c r="X2222" i="5"/>
  <c r="AB2222" i="5" s="1"/>
  <c r="X2210" i="5"/>
  <c r="AB2210" i="5" s="1"/>
  <c r="X1291" i="5"/>
  <c r="AB1291" i="5" s="1"/>
  <c r="X2044" i="5"/>
  <c r="AB2044" i="5" s="1"/>
  <c r="X2040" i="5"/>
  <c r="AB2040" i="5" s="1"/>
  <c r="X2234" i="5"/>
  <c r="AB2234" i="5" s="1"/>
  <c r="X2230" i="5"/>
  <c r="AB2230" i="5" s="1"/>
  <c r="X1288" i="5"/>
  <c r="AB1288" i="5" s="1"/>
  <c r="X2218" i="5"/>
  <c r="AB2218" i="5" s="1"/>
  <c r="X2206" i="5"/>
  <c r="AB2206" i="5" s="1"/>
  <c r="X1277" i="5"/>
  <c r="AB1277" i="5" s="1"/>
  <c r="X1273" i="5"/>
  <c r="AB1273" i="5" s="1"/>
  <c r="X2196" i="5"/>
  <c r="AB2196" i="5" s="1"/>
  <c r="X2195" i="5"/>
  <c r="AB2195" i="5" s="1"/>
  <c r="X1258" i="5"/>
  <c r="AB1258" i="5" s="1"/>
  <c r="X1253" i="5"/>
  <c r="AB1253" i="5" s="1"/>
  <c r="X2200" i="5"/>
  <c r="AB2200" i="5" s="1"/>
  <c r="Z2192" i="5"/>
  <c r="X2199" i="5"/>
  <c r="AB2199" i="5" s="1"/>
  <c r="X1236" i="5"/>
  <c r="AB1236" i="5" s="1"/>
  <c r="X1235" i="5"/>
  <c r="AB1235" i="5" s="1"/>
  <c r="X1231" i="5"/>
  <c r="AB1231" i="5" s="1"/>
  <c r="D4" i="4"/>
  <c r="Z244" i="5"/>
  <c r="AL1590" i="5"/>
  <c r="AL2232" i="5"/>
  <c r="AL2700" i="5"/>
  <c r="AL209" i="5"/>
  <c r="AL2625" i="5"/>
  <c r="AL1571" i="5"/>
  <c r="AL1289" i="5"/>
  <c r="AL2098" i="5"/>
  <c r="Z239" i="5"/>
  <c r="AL2282" i="5"/>
  <c r="AB1250" i="5"/>
  <c r="AL2045" i="5"/>
  <c r="AL2220" i="5"/>
  <c r="AL365" i="5"/>
  <c r="AL2194" i="5"/>
  <c r="AL930" i="5"/>
  <c r="AL2397" i="5"/>
  <c r="AL611" i="5"/>
  <c r="AL348" i="5"/>
  <c r="AL2408" i="5"/>
  <c r="AL2732" i="5"/>
  <c r="AL2409" i="5"/>
  <c r="AL252" i="5"/>
  <c r="AL220" i="5"/>
  <c r="Z2702" i="5"/>
  <c r="AL2293" i="5"/>
  <c r="AL386" i="5"/>
  <c r="AL367" i="5"/>
  <c r="Z389" i="5"/>
  <c r="AL2386" i="5"/>
  <c r="AL1588" i="5"/>
  <c r="AL1530" i="5"/>
  <c r="AL372" i="5"/>
  <c r="AL876" i="5"/>
  <c r="AL2371" i="5"/>
  <c r="Z2050" i="5"/>
  <c r="AL463" i="5"/>
  <c r="AL1547" i="5"/>
  <c r="AL1269" i="5"/>
  <c r="AL908" i="5"/>
  <c r="AL396" i="5"/>
  <c r="AL1630" i="5"/>
  <c r="AL1560" i="5"/>
  <c r="AL2654" i="5"/>
  <c r="Z2714" i="5"/>
  <c r="AL878" i="5"/>
  <c r="AL1568" i="5"/>
  <c r="AL2662" i="5"/>
  <c r="AL868" i="5"/>
  <c r="AL1534" i="5"/>
  <c r="Z1564" i="5"/>
  <c r="Z1572" i="5"/>
  <c r="AL1582" i="5"/>
  <c r="AL1604" i="5"/>
  <c r="AL2590" i="5"/>
  <c r="AL2581" i="5"/>
  <c r="Z855" i="5"/>
  <c r="AL2699" i="5"/>
  <c r="AL2292" i="5"/>
  <c r="AL2179" i="5"/>
  <c r="AL383" i="5"/>
  <c r="AL390" i="5"/>
  <c r="AL401" i="5"/>
  <c r="AL2119" i="5"/>
  <c r="AL605" i="5"/>
  <c r="AL2346" i="5"/>
  <c r="AL2175" i="5"/>
  <c r="AL2244" i="5"/>
  <c r="AL2196" i="5"/>
  <c r="AL340" i="5"/>
  <c r="AN1222" i="5"/>
  <c r="AO1222" i="5"/>
  <c r="X1222" i="5"/>
  <c r="AB1222" i="5" s="1"/>
  <c r="B6" i="4"/>
  <c r="B7" i="4"/>
  <c r="B4" i="4"/>
  <c r="X1082" i="5" l="1"/>
  <c r="AB1082" i="5" s="1"/>
  <c r="X687" i="5"/>
  <c r="AB687" i="5" s="1"/>
  <c r="X771" i="5"/>
  <c r="AB771" i="5" s="1"/>
  <c r="X571" i="5"/>
  <c r="X595" i="5"/>
  <c r="X759" i="5"/>
  <c r="X747" i="5"/>
  <c r="AB747" i="5" s="1"/>
  <c r="X1015" i="5"/>
  <c r="X91" i="5"/>
  <c r="Z724" i="5"/>
  <c r="Z1603" i="5"/>
  <c r="Z2241" i="5"/>
  <c r="Z1082" i="5"/>
  <c r="Z2289" i="5"/>
  <c r="X76" i="5"/>
  <c r="AB76" i="5" s="1"/>
  <c r="Z2326" i="5"/>
  <c r="Z2212" i="5"/>
  <c r="Z1619" i="5"/>
  <c r="X112" i="5"/>
  <c r="Z1601" i="5"/>
  <c r="Z128" i="5"/>
  <c r="Z576" i="5"/>
  <c r="AB2388" i="5"/>
  <c r="X408" i="5"/>
  <c r="AB408" i="5" s="1"/>
  <c r="Z548" i="5"/>
  <c r="X2160" i="5"/>
  <c r="AB2160" i="5" s="1"/>
  <c r="X2557" i="5"/>
  <c r="AB2557" i="5" s="1"/>
  <c r="Z2033" i="5"/>
  <c r="Z1533" i="5"/>
  <c r="Z2717" i="5"/>
  <c r="X2646" i="5"/>
  <c r="AB2646" i="5" s="1"/>
  <c r="X4" i="5"/>
  <c r="AB4" i="5" s="1"/>
  <c r="X1607" i="5"/>
  <c r="AB1607" i="5" s="1"/>
  <c r="X430" i="5"/>
  <c r="X1542" i="5"/>
  <c r="AB1542" i="5" s="1"/>
  <c r="X1577" i="5"/>
  <c r="AB1577" i="5" s="1"/>
  <c r="X1264" i="5"/>
  <c r="AB1264" i="5" s="1"/>
  <c r="X205" i="5"/>
  <c r="AB205" i="5" s="1"/>
  <c r="X136" i="5"/>
  <c r="AB136" i="5" s="1"/>
  <c r="X223" i="5"/>
  <c r="X355" i="5"/>
  <c r="AB355" i="5" s="1"/>
  <c r="X64" i="5"/>
  <c r="X1240" i="5"/>
  <c r="AB1240" i="5" s="1"/>
  <c r="X216" i="5"/>
  <c r="AB216" i="5" s="1"/>
  <c r="Z1284" i="5"/>
  <c r="Z2643" i="5"/>
  <c r="X880" i="5"/>
  <c r="AB880" i="5" s="1"/>
  <c r="X263" i="5"/>
  <c r="X2211" i="5"/>
  <c r="AB2211" i="5" s="1"/>
  <c r="X2375" i="5"/>
  <c r="Z2375" i="5" s="1"/>
  <c r="X2122" i="5"/>
  <c r="AB2122" i="5" s="1"/>
  <c r="X448" i="5"/>
  <c r="AB448" i="5" s="1"/>
  <c r="X2042" i="5"/>
  <c r="AB2042" i="5" s="1"/>
  <c r="X1541" i="5"/>
  <c r="AB1541" i="5" s="1"/>
  <c r="X1036" i="5"/>
  <c r="AB1036" i="5" s="1"/>
  <c r="X768" i="5"/>
  <c r="AB768" i="5" s="1"/>
  <c r="X684" i="5"/>
  <c r="Z684" i="5" s="1"/>
  <c r="X413" i="5"/>
  <c r="AB413" i="5" s="1"/>
  <c r="AB927" i="5"/>
  <c r="Z2720" i="5"/>
  <c r="X2059" i="5"/>
  <c r="AB2059" i="5" s="1"/>
  <c r="X339" i="5"/>
  <c r="AB339" i="5" s="1"/>
  <c r="Z1522" i="5"/>
  <c r="X2663" i="5"/>
  <c r="AB2663" i="5" s="1"/>
  <c r="X144" i="5"/>
  <c r="AB144" i="5" s="1"/>
  <c r="X646" i="5"/>
  <c r="AB646" i="5" s="1"/>
  <c r="X893" i="5"/>
  <c r="Z893" i="5" s="1"/>
  <c r="X204" i="5"/>
  <c r="AB204" i="5" s="1"/>
  <c r="X2633" i="5"/>
  <c r="AB2633" i="5" s="1"/>
  <c r="X100" i="5"/>
  <c r="AB100" i="5" s="1"/>
  <c r="X1024" i="5"/>
  <c r="AB1024" i="5" s="1"/>
  <c r="Z359" i="5"/>
  <c r="Z2679" i="5"/>
  <c r="Z1233" i="5"/>
  <c r="Z2062" i="5"/>
  <c r="X866" i="5"/>
  <c r="AB866" i="5" s="1"/>
  <c r="X232" i="5"/>
  <c r="AB232" i="5" s="1"/>
  <c r="X2227" i="5"/>
  <c r="AB2227" i="5" s="1"/>
  <c r="X2618" i="5"/>
  <c r="AB2618" i="5" s="1"/>
  <c r="X672" i="5"/>
  <c r="AB672" i="5" s="1"/>
  <c r="X2579" i="5"/>
  <c r="AB2579" i="5" s="1"/>
  <c r="X2115" i="5"/>
  <c r="AB2115" i="5" s="1"/>
  <c r="X1538" i="5"/>
  <c r="AB1538" i="5" s="1"/>
  <c r="Z2361" i="5"/>
  <c r="X1230" i="5"/>
  <c r="AB1230" i="5" s="1"/>
  <c r="X2544" i="5"/>
  <c r="AB2544" i="5" s="1"/>
  <c r="X2203" i="5"/>
  <c r="AB2203" i="5" s="1"/>
  <c r="X2136" i="5"/>
  <c r="AB2136" i="5" s="1"/>
  <c r="X443" i="5"/>
  <c r="AB443" i="5" s="1"/>
  <c r="X2158" i="5"/>
  <c r="AB2158" i="5" s="1"/>
  <c r="Z2730" i="5"/>
  <c r="X248" i="5"/>
  <c r="AB248" i="5" s="1"/>
  <c r="X2138" i="5"/>
  <c r="AB2138" i="5" s="1"/>
  <c r="X1563" i="5"/>
  <c r="AB1563" i="5" s="1"/>
  <c r="X2549" i="5"/>
  <c r="AB2549" i="5" s="1"/>
  <c r="X2610" i="5"/>
  <c r="AB2610" i="5" s="1"/>
  <c r="X720" i="5"/>
  <c r="X1618" i="5"/>
  <c r="AB1618" i="5" s="1"/>
  <c r="X1286" i="5"/>
  <c r="AB1286" i="5" s="1"/>
  <c r="X269" i="5"/>
  <c r="AB269" i="5" s="1"/>
  <c r="Z2106" i="5"/>
  <c r="Z2072" i="5"/>
  <c r="X2165" i="5"/>
  <c r="X470" i="5"/>
  <c r="AB470" i="5" s="1"/>
  <c r="X2144" i="5"/>
  <c r="AB2144" i="5" s="1"/>
  <c r="X2242" i="5"/>
  <c r="AB2242" i="5" s="1"/>
  <c r="X2202" i="5"/>
  <c r="AB2202" i="5" s="1"/>
  <c r="X2734" i="5"/>
  <c r="AB2734" i="5" s="1"/>
  <c r="X2686" i="5"/>
  <c r="AB2686" i="5" s="1"/>
  <c r="X660" i="5"/>
  <c r="Z660" i="5" s="1"/>
  <c r="Z2626" i="5"/>
  <c r="Z2678" i="5"/>
  <c r="Z2235" i="5"/>
  <c r="AB2617" i="5"/>
  <c r="Z616" i="5"/>
  <c r="Z2034" i="5"/>
  <c r="Z2259" i="5"/>
  <c r="Z193" i="5"/>
  <c r="Z149" i="5"/>
  <c r="AB1589" i="5"/>
  <c r="Z132" i="5"/>
  <c r="Z1030" i="5"/>
  <c r="Z2110" i="5"/>
  <c r="Z780" i="5"/>
  <c r="Z156" i="5"/>
  <c r="Z1624" i="5"/>
  <c r="Z2299" i="5"/>
  <c r="Z11" i="5"/>
  <c r="Z747" i="5"/>
  <c r="X105" i="5"/>
  <c r="AB105" i="5" s="1"/>
  <c r="X496" i="5"/>
  <c r="AB496" i="5" s="1"/>
  <c r="X2087" i="5"/>
  <c r="AB2087" i="5" s="1"/>
  <c r="X2411" i="5"/>
  <c r="AB2411" i="5" s="1"/>
  <c r="X2703" i="5"/>
  <c r="AB2703" i="5" s="1"/>
  <c r="X619" i="5"/>
  <c r="Z619" i="5" s="1"/>
  <c r="X1531" i="5"/>
  <c r="AB1531" i="5" s="1"/>
  <c r="X666" i="5"/>
  <c r="Z2583" i="5"/>
  <c r="X2692" i="5"/>
  <c r="AB2692" i="5" s="1"/>
  <c r="X2266" i="5"/>
  <c r="AB2266" i="5" s="1"/>
  <c r="X2307" i="5"/>
  <c r="AB2307" i="5" s="1"/>
  <c r="X1548" i="5"/>
  <c r="AB1548" i="5" s="1"/>
  <c r="AB676" i="5"/>
  <c r="X2049" i="5"/>
  <c r="AB2049" i="5" s="1"/>
  <c r="X2362" i="5"/>
  <c r="AB2362" i="5" s="1"/>
  <c r="X2709" i="5"/>
  <c r="AB2709" i="5" s="1"/>
  <c r="X1244" i="5"/>
  <c r="AB1244" i="5" s="1"/>
  <c r="X1042" i="5"/>
  <c r="AB1042" i="5" s="1"/>
  <c r="X1054" i="5"/>
  <c r="AB1054" i="5" s="1"/>
  <c r="X94" i="5"/>
  <c r="AB94" i="5" s="1"/>
  <c r="X1556" i="5"/>
  <c r="AB1556" i="5" s="1"/>
  <c r="X1594" i="5"/>
  <c r="Z1594" i="5" s="1"/>
  <c r="X1585" i="5"/>
  <c r="AB1585" i="5" s="1"/>
  <c r="X82" i="5"/>
  <c r="AB82" i="5" s="1"/>
  <c r="X2607" i="5"/>
  <c r="AB2607" i="5" s="1"/>
  <c r="X2658" i="5"/>
  <c r="AB2658" i="5" s="1"/>
  <c r="X1223" i="5"/>
  <c r="AB1223" i="5" s="1"/>
  <c r="X631" i="5"/>
  <c r="AB631" i="5" s="1"/>
  <c r="X2228" i="5"/>
  <c r="AB2228" i="5" s="1"/>
  <c r="X2681" i="5"/>
  <c r="X690" i="5"/>
  <c r="AB690" i="5" s="1"/>
  <c r="X2276" i="5"/>
  <c r="AB2276" i="5" s="1"/>
  <c r="X1549" i="5"/>
  <c r="AB1549" i="5" s="1"/>
  <c r="Z915" i="5"/>
  <c r="X2666" i="5"/>
  <c r="AB2666" i="5" s="1"/>
  <c r="X2281" i="5"/>
  <c r="X1287" i="5"/>
  <c r="AB1287" i="5" s="1"/>
  <c r="X2551" i="5"/>
  <c r="AB2551" i="5" s="1"/>
  <c r="X654" i="5"/>
  <c r="AB654" i="5" s="1"/>
  <c r="X1565" i="5"/>
  <c r="AB1565" i="5" s="1"/>
  <c r="X2368" i="5"/>
  <c r="AB2368" i="5" s="1"/>
  <c r="X615" i="5"/>
  <c r="AB615" i="5" s="1"/>
  <c r="AB862" i="5"/>
  <c r="X2400" i="5"/>
  <c r="AB2400" i="5" s="1"/>
  <c r="X2317" i="5"/>
  <c r="AB2317" i="5" s="1"/>
  <c r="X10" i="5"/>
  <c r="AB10" i="5" s="1"/>
  <c r="X2214" i="5"/>
  <c r="AB2214" i="5" s="1"/>
  <c r="X2324" i="5"/>
  <c r="AB2324" i="5" s="1"/>
  <c r="X2265" i="5"/>
  <c r="AB2265" i="5" s="1"/>
  <c r="X2238" i="5"/>
  <c r="AB2238" i="5" s="1"/>
  <c r="X1608" i="5"/>
  <c r="AB1608" i="5" s="1"/>
  <c r="X2340" i="5"/>
  <c r="AB2340" i="5" s="1"/>
  <c r="X2716" i="5"/>
  <c r="AB2716" i="5" s="1"/>
  <c r="X586" i="5"/>
  <c r="AB586" i="5" s="1"/>
  <c r="Z2415" i="5"/>
  <c r="Z2343" i="5"/>
  <c r="Z1265" i="5"/>
  <c r="Z191" i="5"/>
  <c r="Z249" i="5"/>
  <c r="Z2601" i="5"/>
  <c r="Z173" i="5"/>
  <c r="Z2152" i="5"/>
  <c r="X2694" i="5"/>
  <c r="AB2694" i="5" s="1"/>
  <c r="X1078" i="5"/>
  <c r="X39" i="5"/>
  <c r="X1630" i="5"/>
  <c r="AB1630" i="5" s="1"/>
  <c r="X719" i="5"/>
  <c r="AB719" i="5" s="1"/>
  <c r="X1035" i="5"/>
  <c r="Z2215" i="5"/>
  <c r="AC553" i="5"/>
  <c r="AC562" i="5"/>
  <c r="AC552" i="5"/>
  <c r="AC547" i="5"/>
  <c r="AC568" i="5"/>
  <c r="AC586" i="5"/>
  <c r="AC565" i="5"/>
  <c r="AC584" i="5"/>
  <c r="AC582" i="5"/>
  <c r="AC599" i="5"/>
  <c r="AC1223" i="5"/>
  <c r="AC1238" i="5"/>
  <c r="AC1232" i="5"/>
  <c r="AC1234" i="5"/>
  <c r="AC2185" i="5"/>
  <c r="AC2201" i="5"/>
  <c r="AC2195" i="5"/>
  <c r="AC1262" i="5"/>
  <c r="AC1253" i="5"/>
  <c r="AC1259" i="5"/>
  <c r="AC1247" i="5"/>
  <c r="AC1287" i="5"/>
  <c r="AC1280" i="5"/>
  <c r="AC1281" i="5"/>
  <c r="AC1268" i="5"/>
  <c r="AC2204" i="5"/>
  <c r="AC2215" i="5"/>
  <c r="AC2214" i="5"/>
  <c r="AC2225" i="5"/>
  <c r="AC2228" i="5"/>
  <c r="AC2231" i="5"/>
  <c r="AC2087" i="5"/>
  <c r="AC2047" i="5"/>
  <c r="AC2049" i="5"/>
  <c r="AC2054" i="5"/>
  <c r="AC2081" i="5"/>
  <c r="AC2051" i="5"/>
  <c r="AC2061" i="5"/>
  <c r="AC2057" i="5"/>
  <c r="AC1613" i="5"/>
  <c r="AC1595" i="5"/>
  <c r="AC1634" i="5"/>
  <c r="AC1600" i="5"/>
  <c r="AC1616" i="5"/>
  <c r="AC1637" i="5"/>
  <c r="AC1559" i="5"/>
  <c r="AC1583" i="5"/>
  <c r="AC1563" i="5"/>
  <c r="AC1566" i="5"/>
  <c r="AC1538" i="5"/>
  <c r="AC1564" i="5"/>
  <c r="AC1587" i="5"/>
  <c r="AC1570" i="5"/>
  <c r="AC1623" i="5"/>
  <c r="AC1628" i="5"/>
  <c r="AC1618" i="5"/>
  <c r="AC1572" i="5"/>
  <c r="AC1585" i="5"/>
  <c r="AC1546" i="5"/>
  <c r="AC2579" i="5"/>
  <c r="AC2578" i="5"/>
  <c r="AC2581" i="5"/>
  <c r="AC2616" i="5"/>
  <c r="AC2635" i="5"/>
  <c r="AC2595" i="5"/>
  <c r="AC2636" i="5"/>
  <c r="AC2584" i="5"/>
  <c r="AC2542" i="5"/>
  <c r="AC2573" i="5"/>
  <c r="AC2572" i="5"/>
  <c r="AC2735" i="5"/>
  <c r="AC2668" i="5"/>
  <c r="AC2632" i="5"/>
  <c r="AC2719" i="5"/>
  <c r="AC2611" i="5"/>
  <c r="AC2728" i="5"/>
  <c r="AC2657" i="5"/>
  <c r="AC2727" i="5"/>
  <c r="AC2627" i="5"/>
  <c r="AC2649" i="5"/>
  <c r="AC2607" i="5"/>
  <c r="AC2564" i="5"/>
  <c r="AC2638" i="5"/>
  <c r="AC2683" i="5"/>
  <c r="AC2621" i="5"/>
  <c r="AD553" i="5"/>
  <c r="AD562" i="5"/>
  <c r="AD552" i="5"/>
  <c r="AD547" i="5"/>
  <c r="AD568" i="5"/>
  <c r="AD586" i="5"/>
  <c r="AD565" i="5"/>
  <c r="AD584" i="5"/>
  <c r="AD582" i="5"/>
  <c r="AD599" i="5"/>
  <c r="AD1223" i="5"/>
  <c r="AD1238" i="5"/>
  <c r="AD1232" i="5"/>
  <c r="AD1234" i="5"/>
  <c r="AD2185" i="5"/>
  <c r="AD2201" i="5"/>
  <c r="AD2195" i="5"/>
  <c r="AD1262" i="5"/>
  <c r="AD1253" i="5"/>
  <c r="AD1259" i="5"/>
  <c r="AD1247" i="5"/>
  <c r="AD1287" i="5"/>
  <c r="AD1280" i="5"/>
  <c r="AD1281" i="5"/>
  <c r="AD1268" i="5"/>
  <c r="AD2204" i="5"/>
  <c r="AD2215" i="5"/>
  <c r="AD2214" i="5"/>
  <c r="AD2225" i="5"/>
  <c r="AD2228" i="5"/>
  <c r="AD2231" i="5"/>
  <c r="AD2087" i="5"/>
  <c r="AD2047" i="5"/>
  <c r="AD2049" i="5"/>
  <c r="AD2054" i="5"/>
  <c r="AD2081" i="5"/>
  <c r="AD2051" i="5"/>
  <c r="AD2061" i="5"/>
  <c r="AD2057" i="5"/>
  <c r="AD1613" i="5"/>
  <c r="AD1595" i="5"/>
  <c r="AD1634" i="5"/>
  <c r="AD1600" i="5"/>
  <c r="AD1616" i="5"/>
  <c r="AD1637" i="5"/>
  <c r="AD1559" i="5"/>
  <c r="AD1583" i="5"/>
  <c r="AD1563" i="5"/>
  <c r="AD1566" i="5"/>
  <c r="AD1538" i="5"/>
  <c r="AD1564" i="5"/>
  <c r="AD1587" i="5"/>
  <c r="AD1570" i="5"/>
  <c r="AD1623" i="5"/>
  <c r="AD1628" i="5"/>
  <c r="AD1618" i="5"/>
  <c r="AD1572" i="5"/>
  <c r="AD1585" i="5"/>
  <c r="AD1546" i="5"/>
  <c r="AD2579" i="5"/>
  <c r="AD2578" i="5"/>
  <c r="AD2581" i="5"/>
  <c r="AD2616" i="5"/>
  <c r="AD2635" i="5"/>
  <c r="AD2595" i="5"/>
  <c r="AD2636" i="5"/>
  <c r="AD2584" i="5"/>
  <c r="AD2542" i="5"/>
  <c r="AD2573" i="5"/>
  <c r="AD2572" i="5"/>
  <c r="AD2735" i="5"/>
  <c r="AD2668" i="5"/>
  <c r="AD2632" i="5"/>
  <c r="AD2719" i="5"/>
  <c r="AD2611" i="5"/>
  <c r="AD2728" i="5"/>
  <c r="AD2657" i="5"/>
  <c r="AD2727" i="5"/>
  <c r="AD2627" i="5"/>
  <c r="AD2649" i="5"/>
  <c r="AD2607" i="5"/>
  <c r="AD2564" i="5"/>
  <c r="AD2638" i="5"/>
  <c r="AD2683" i="5"/>
  <c r="AD2621" i="5"/>
  <c r="AC563" i="5"/>
  <c r="AC555" i="5"/>
  <c r="AC554" i="5"/>
  <c r="AC544" i="5"/>
  <c r="AC588" i="5"/>
  <c r="AC580" i="5"/>
  <c r="AC585" i="5"/>
  <c r="AC589" i="5"/>
  <c r="AC600" i="5"/>
  <c r="AC597" i="5"/>
  <c r="AC1239" i="5"/>
  <c r="AC1228" i="5"/>
  <c r="AC1227" i="5"/>
  <c r="AC2192" i="5"/>
  <c r="AC2186" i="5"/>
  <c r="AC2200" i="5"/>
  <c r="AC2196" i="5"/>
  <c r="AC1252" i="5"/>
  <c r="AC1256" i="5"/>
  <c r="AC1258" i="5"/>
  <c r="AC1249" i="5"/>
  <c r="AC1288" i="5"/>
  <c r="AC1278" i="5"/>
  <c r="AC1291" i="5"/>
  <c r="AC1274" i="5"/>
  <c r="AC2205" i="5"/>
  <c r="AC2209" i="5"/>
  <c r="AC2217" i="5"/>
  <c r="AC2222" i="5"/>
  <c r="AC2237" i="5"/>
  <c r="AC2234" i="5"/>
  <c r="AC2086" i="5"/>
  <c r="AC2083" i="5"/>
  <c r="AC2076" i="5"/>
  <c r="AC2063" i="5"/>
  <c r="AC2074" i="5"/>
  <c r="AC2060" i="5"/>
  <c r="AC2072" i="5"/>
  <c r="AC2043" i="5"/>
  <c r="AC1614" i="5"/>
  <c r="AC1598" i="5"/>
  <c r="AC1602" i="5"/>
  <c r="AC1617" i="5"/>
  <c r="AC1619" i="5"/>
  <c r="AC1539" i="5"/>
  <c r="AC1558" i="5"/>
  <c r="AC1534" i="5"/>
  <c r="AC1529" i="5"/>
  <c r="AC1555" i="5"/>
  <c r="AC1608" i="5"/>
  <c r="AC1562" i="5"/>
  <c r="AC1553" i="5"/>
  <c r="AC1550" i="5"/>
  <c r="AC1578" i="5"/>
  <c r="AC1629" i="5"/>
  <c r="AC1526" i="5"/>
  <c r="AC1525" i="5"/>
  <c r="AC1574" i="5"/>
  <c r="AC1520" i="5"/>
  <c r="AC2617" i="5"/>
  <c r="AC2560" i="5"/>
  <c r="AC2559" i="5"/>
  <c r="AC2563" i="5"/>
  <c r="AC2544" i="5"/>
  <c r="AC2589" i="5"/>
  <c r="AC2586" i="5"/>
  <c r="AC2554" i="5"/>
  <c r="AC2592" i="5"/>
  <c r="AC2678" i="5"/>
  <c r="AC2652" i="5"/>
  <c r="AC2571" i="5"/>
  <c r="AC2720" i="5"/>
  <c r="AC2597" i="5"/>
  <c r="AC2555" i="5"/>
  <c r="AC2721" i="5"/>
  <c r="AC2540" i="5"/>
  <c r="AC2669" i="5"/>
  <c r="AC2624" i="5"/>
  <c r="AC2568" i="5"/>
  <c r="AC2647" i="5"/>
  <c r="AC2686" i="5"/>
  <c r="AC2648" i="5"/>
  <c r="AC2651" i="5"/>
  <c r="AC2664" i="5"/>
  <c r="AC2605" i="5"/>
  <c r="AD563" i="5"/>
  <c r="AD555" i="5"/>
  <c r="AD554" i="5"/>
  <c r="AD544" i="5"/>
  <c r="AD588" i="5"/>
  <c r="AD580" i="5"/>
  <c r="AD585" i="5"/>
  <c r="AD589" i="5"/>
  <c r="AD600" i="5"/>
  <c r="AD597" i="5"/>
  <c r="AD1239" i="5"/>
  <c r="AD1228" i="5"/>
  <c r="AD1227" i="5"/>
  <c r="AD2192" i="5"/>
  <c r="AD2186" i="5"/>
  <c r="AD2200" i="5"/>
  <c r="AD2196" i="5"/>
  <c r="AD1252" i="5"/>
  <c r="AD1256" i="5"/>
  <c r="AD1258" i="5"/>
  <c r="AD1249" i="5"/>
  <c r="AD1288" i="5"/>
  <c r="AD1278" i="5"/>
  <c r="AD1291" i="5"/>
  <c r="AD1274" i="5"/>
  <c r="AD2205" i="5"/>
  <c r="AD2209" i="5"/>
  <c r="AD2217" i="5"/>
  <c r="AD2222" i="5"/>
  <c r="AD2237" i="5"/>
  <c r="AD2234" i="5"/>
  <c r="AD2086" i="5"/>
  <c r="AD2083" i="5"/>
  <c r="AD2076" i="5"/>
  <c r="AD2063" i="5"/>
  <c r="AD2074" i="5"/>
  <c r="AD2060" i="5"/>
  <c r="AD2072" i="5"/>
  <c r="AD2043" i="5"/>
  <c r="AC559" i="5"/>
  <c r="AC551" i="5"/>
  <c r="AC550" i="5"/>
  <c r="AC569" i="5"/>
  <c r="AC574" i="5"/>
  <c r="AC572" i="5"/>
  <c r="AC579" i="5"/>
  <c r="AC587" i="5"/>
  <c r="AC601" i="5"/>
  <c r="AC598" i="5"/>
  <c r="AC1224" i="5"/>
  <c r="AC1241" i="5"/>
  <c r="AC1229" i="5"/>
  <c r="AC2191" i="5"/>
  <c r="AC2184" i="5"/>
  <c r="AC2199" i="5"/>
  <c r="AC2197" i="5"/>
  <c r="AC1244" i="5"/>
  <c r="AC1254" i="5"/>
  <c r="AC1251" i="5"/>
  <c r="AC1248" i="5"/>
  <c r="AC1283" i="5"/>
  <c r="AC1282" i="5"/>
  <c r="AC1275" i="5"/>
  <c r="AC1271" i="5"/>
  <c r="AC2206" i="5"/>
  <c r="AC2210" i="5"/>
  <c r="AC2218" i="5"/>
  <c r="AC2224" i="5"/>
  <c r="AC2229" i="5"/>
  <c r="AC2232" i="5"/>
  <c r="AC2089" i="5"/>
  <c r="AC2066" i="5"/>
  <c r="AC2075" i="5"/>
  <c r="AC2048" i="5"/>
  <c r="AC2069" i="5"/>
  <c r="AC2056" i="5"/>
  <c r="AC2080" i="5"/>
  <c r="AC2058" i="5"/>
  <c r="AC1615" i="5"/>
  <c r="AC1622" i="5"/>
  <c r="AC1599" i="5"/>
  <c r="AC1568" i="5"/>
  <c r="AC1541" i="5"/>
  <c r="AC1582" i="5"/>
  <c r="AC1542" i="5"/>
  <c r="AC1552" i="5"/>
  <c r="AC1594" i="5"/>
  <c r="AC1557" i="5"/>
  <c r="AC1537" i="5"/>
  <c r="AC1535" i="5"/>
  <c r="AC1556" i="5"/>
  <c r="AC1575" i="5"/>
  <c r="AC1635" i="5"/>
  <c r="AC1527" i="5"/>
  <c r="AC1533" i="5"/>
  <c r="AC1547" i="5"/>
  <c r="AC1524" i="5"/>
  <c r="AC1521" i="5"/>
  <c r="AC2603" i="5"/>
  <c r="AC2634" i="5"/>
  <c r="AC2580" i="5"/>
  <c r="AC2590" i="5"/>
  <c r="AC2558" i="5"/>
  <c r="AC2598" i="5"/>
  <c r="AC2543" i="5"/>
  <c r="AC2646" i="5"/>
  <c r="AC2594" i="5"/>
  <c r="AC2548" i="5"/>
  <c r="AC2547" i="5"/>
  <c r="AC2613" i="5"/>
  <c r="AC2722" i="5"/>
  <c r="AC2596" i="5"/>
  <c r="AC2610" i="5"/>
  <c r="AC2671" i="5"/>
  <c r="AC2625" i="5"/>
  <c r="AC2665" i="5"/>
  <c r="AC2629" i="5"/>
  <c r="AC2609" i="5"/>
  <c r="AC2553" i="5"/>
  <c r="AC2732" i="5"/>
  <c r="AC2623" i="5"/>
  <c r="AC2639" i="5"/>
  <c r="AC2622" i="5"/>
  <c r="AC2673" i="5"/>
  <c r="AD559" i="5"/>
  <c r="AD551" i="5"/>
  <c r="AD550" i="5"/>
  <c r="AD569" i="5"/>
  <c r="AD574" i="5"/>
  <c r="AD572" i="5"/>
  <c r="AD579" i="5"/>
  <c r="AD587" i="5"/>
  <c r="AD601" i="5"/>
  <c r="AD598" i="5"/>
  <c r="AD1224" i="5"/>
  <c r="AD1241" i="5"/>
  <c r="AD1229" i="5"/>
  <c r="AD2191" i="5"/>
  <c r="AD2184" i="5"/>
  <c r="AD2199" i="5"/>
  <c r="AD2197" i="5"/>
  <c r="AD1244" i="5"/>
  <c r="AD1254" i="5"/>
  <c r="AD1251" i="5"/>
  <c r="AD1248" i="5"/>
  <c r="AD1283" i="5"/>
  <c r="AD1282" i="5"/>
  <c r="AD1275" i="5"/>
  <c r="AD1271" i="5"/>
  <c r="AD2206" i="5"/>
  <c r="AD2210" i="5"/>
  <c r="AD2218" i="5"/>
  <c r="AD2224" i="5"/>
  <c r="AD2229" i="5"/>
  <c r="AD2232" i="5"/>
  <c r="AD2089" i="5"/>
  <c r="AD2066" i="5"/>
  <c r="AD2075" i="5"/>
  <c r="AD2048" i="5"/>
  <c r="AD2069" i="5"/>
  <c r="AD2056" i="5"/>
  <c r="AD2080" i="5"/>
  <c r="AD2058" i="5"/>
  <c r="AD1615" i="5"/>
  <c r="AD1622" i="5"/>
  <c r="AD1599" i="5"/>
  <c r="AD1568" i="5"/>
  <c r="AD1541" i="5"/>
  <c r="AD1582" i="5"/>
  <c r="AD1542" i="5"/>
  <c r="AD1552" i="5"/>
  <c r="AD1594" i="5"/>
  <c r="AD1557" i="5"/>
  <c r="AD1537" i="5"/>
  <c r="AD1535" i="5"/>
  <c r="AD1556" i="5"/>
  <c r="AD1575" i="5"/>
  <c r="AD1635" i="5"/>
  <c r="AD1527" i="5"/>
  <c r="AD1533" i="5"/>
  <c r="AD1547" i="5"/>
  <c r="AD1524" i="5"/>
  <c r="AD1521" i="5"/>
  <c r="AD2603" i="5"/>
  <c r="AD2634" i="5"/>
  <c r="AD2580" i="5"/>
  <c r="AD2590" i="5"/>
  <c r="AD2558" i="5"/>
  <c r="AD2598" i="5"/>
  <c r="AD2543" i="5"/>
  <c r="AD2646" i="5"/>
  <c r="AD2594" i="5"/>
  <c r="AD2548" i="5"/>
  <c r="AD2547" i="5"/>
  <c r="AD2613" i="5"/>
  <c r="AD2722" i="5"/>
  <c r="AD2596" i="5"/>
  <c r="AD2610" i="5"/>
  <c r="AD2671" i="5"/>
  <c r="AD2625" i="5"/>
  <c r="AD2665" i="5"/>
  <c r="AD2629" i="5"/>
  <c r="AD2609" i="5"/>
  <c r="AD2553" i="5"/>
  <c r="AD2732" i="5"/>
  <c r="AD2623" i="5"/>
  <c r="AD2639" i="5"/>
  <c r="AD2622" i="5"/>
  <c r="AD2673" i="5"/>
  <c r="AC558" i="5"/>
  <c r="AC557" i="5"/>
  <c r="AC546" i="5"/>
  <c r="AC593" i="5"/>
  <c r="AC566" i="5"/>
  <c r="AC571" i="5"/>
  <c r="AC577" i="5"/>
  <c r="AC591" i="5"/>
  <c r="AC596" i="5"/>
  <c r="AC1222" i="5"/>
  <c r="AC1236" i="5"/>
  <c r="AC1225" i="5"/>
  <c r="AC1231" i="5"/>
  <c r="AC2190" i="5"/>
  <c r="AC2188" i="5"/>
  <c r="AC2193" i="5"/>
  <c r="AC1263" i="5"/>
  <c r="AC1265" i="5"/>
  <c r="AC1257" i="5"/>
  <c r="AC1250" i="5"/>
  <c r="AC1284" i="5"/>
  <c r="AC1289" i="5"/>
  <c r="AC1279" i="5"/>
  <c r="AC1276" i="5"/>
  <c r="AC1270" i="5"/>
  <c r="AC2207" i="5"/>
  <c r="AC2212" i="5"/>
  <c r="AC2226" i="5"/>
  <c r="AC2221" i="5"/>
  <c r="AC2230" i="5"/>
  <c r="AC2233" i="5"/>
  <c r="AC2082" i="5"/>
  <c r="AC2046" i="5"/>
  <c r="AC2077" i="5"/>
  <c r="AC2062" i="5"/>
  <c r="AC2045" i="5"/>
  <c r="AC2078" i="5"/>
  <c r="AC2055" i="5"/>
  <c r="AC2040" i="5"/>
  <c r="AC1621" i="5"/>
  <c r="AC1624" i="5"/>
  <c r="AC1597" i="5"/>
  <c r="AC1603" i="5"/>
  <c r="AC1569" i="5"/>
  <c r="AC1543" i="5"/>
  <c r="AC1593" i="5"/>
  <c r="AC1544" i="5"/>
  <c r="AC1561" i="5"/>
  <c r="AC1579" i="5"/>
  <c r="AC1536" i="5"/>
  <c r="AC1580" i="5"/>
  <c r="AC1588" i="5"/>
  <c r="AC1560" i="5"/>
  <c r="AC1548" i="5"/>
  <c r="AC1589" i="5"/>
  <c r="AC1549" i="5"/>
  <c r="AC1573" i="5"/>
  <c r="AC1576" i="5"/>
  <c r="AC1545" i="5"/>
  <c r="AC2577" i="5"/>
  <c r="AC2601" i="5"/>
  <c r="AC2599" i="5"/>
  <c r="AC2724" i="5"/>
  <c r="AC2619" i="5"/>
  <c r="AC2633" i="5"/>
  <c r="AC2587" i="5"/>
  <c r="AC2546" i="5"/>
  <c r="AC2583" i="5"/>
  <c r="AC2545" i="5"/>
  <c r="AC2549" i="5"/>
  <c r="AC2641" i="5"/>
  <c r="AC2551" i="5"/>
  <c r="AC2666" i="5"/>
  <c r="AC2566" i="5"/>
  <c r="AC2626" i="5"/>
  <c r="AC2565" i="5"/>
  <c r="AC2663" i="5"/>
  <c r="AC2714" i="5"/>
  <c r="AC2656" i="5"/>
  <c r="AC2660" i="5"/>
  <c r="AC2733" i="5"/>
  <c r="AC2729" i="5"/>
  <c r="AC2661" i="5"/>
  <c r="AC2672" i="5"/>
  <c r="AC2731" i="5"/>
  <c r="AD558" i="5"/>
  <c r="AD557" i="5"/>
  <c r="AD546" i="5"/>
  <c r="AD593" i="5"/>
  <c r="AD566" i="5"/>
  <c r="AD571" i="5"/>
  <c r="AD577" i="5"/>
  <c r="AD591" i="5"/>
  <c r="AD596" i="5"/>
  <c r="AD1222" i="5"/>
  <c r="AD1236" i="5"/>
  <c r="AD1225" i="5"/>
  <c r="AD1231" i="5"/>
  <c r="AD2190" i="5"/>
  <c r="AD2188" i="5"/>
  <c r="AD2193" i="5"/>
  <c r="AD1263" i="5"/>
  <c r="AD1265" i="5"/>
  <c r="AD1257" i="5"/>
  <c r="AD1250" i="5"/>
  <c r="AD1284" i="5"/>
  <c r="AD1289" i="5"/>
  <c r="AD1279" i="5"/>
  <c r="AD1276" i="5"/>
  <c r="AD1270" i="5"/>
  <c r="AD2207" i="5"/>
  <c r="AD2212" i="5"/>
  <c r="AD2226" i="5"/>
  <c r="AD2221" i="5"/>
  <c r="AD2230" i="5"/>
  <c r="AD2233" i="5"/>
  <c r="AD2082" i="5"/>
  <c r="AD2046" i="5"/>
  <c r="AD2077" i="5"/>
  <c r="AD2062" i="5"/>
  <c r="AD2045" i="5"/>
  <c r="AD2078" i="5"/>
  <c r="AD2055" i="5"/>
  <c r="AD2040" i="5"/>
  <c r="AD1621" i="5"/>
  <c r="AD1624" i="5"/>
  <c r="AD1597" i="5"/>
  <c r="AD1603" i="5"/>
  <c r="AD1569" i="5"/>
  <c r="AD1543" i="5"/>
  <c r="AD1593" i="5"/>
  <c r="AD1544" i="5"/>
  <c r="AD1561" i="5"/>
  <c r="AD1579" i="5"/>
  <c r="AD1536" i="5"/>
  <c r="AD1580" i="5"/>
  <c r="AD1588" i="5"/>
  <c r="AD1560" i="5"/>
  <c r="AD1548" i="5"/>
  <c r="AD1589" i="5"/>
  <c r="AD1549" i="5"/>
  <c r="AD1573" i="5"/>
  <c r="AD1576" i="5"/>
  <c r="AD1545" i="5"/>
  <c r="AD2577" i="5"/>
  <c r="AD2601" i="5"/>
  <c r="AD2599" i="5"/>
  <c r="AD2724" i="5"/>
  <c r="AD2619" i="5"/>
  <c r="AD2633" i="5"/>
  <c r="AD2587" i="5"/>
  <c r="AD2546" i="5"/>
  <c r="AD2583" i="5"/>
  <c r="AD2545" i="5"/>
  <c r="AD2549" i="5"/>
  <c r="AD2641" i="5"/>
  <c r="AD2551" i="5"/>
  <c r="AD2666" i="5"/>
  <c r="AD2566" i="5"/>
  <c r="AD2626" i="5"/>
  <c r="AD2565" i="5"/>
  <c r="AD2663" i="5"/>
  <c r="AD2714" i="5"/>
  <c r="AD2656" i="5"/>
  <c r="AD2660" i="5"/>
  <c r="AD2733" i="5"/>
  <c r="AD2729" i="5"/>
  <c r="AD2661" i="5"/>
  <c r="AD2672" i="5"/>
  <c r="AD2731" i="5"/>
  <c r="AC561" i="5"/>
  <c r="AC556" i="5"/>
  <c r="AC548" i="5"/>
  <c r="AC576" i="5"/>
  <c r="AC592" i="5"/>
  <c r="AC575" i="5"/>
  <c r="AC581" i="5"/>
  <c r="AC590" i="5"/>
  <c r="AC594" i="5"/>
  <c r="AC1240" i="5"/>
  <c r="AC1235" i="5"/>
  <c r="AC1230" i="5"/>
  <c r="AC1233" i="5"/>
  <c r="AC2183" i="5"/>
  <c r="AC2187" i="5"/>
  <c r="AC2194" i="5"/>
  <c r="AC1261" i="5"/>
  <c r="AC1266" i="5"/>
  <c r="AC1264" i="5"/>
  <c r="AC1245" i="5"/>
  <c r="AC1285" i="5"/>
  <c r="AC1277" i="5"/>
  <c r="AC1292" i="5"/>
  <c r="AC1272" i="5"/>
  <c r="AC1269" i="5"/>
  <c r="AC2208" i="5"/>
  <c r="AC2213" i="5"/>
  <c r="AC2219" i="5"/>
  <c r="AC2223" i="5"/>
  <c r="AC2236" i="5"/>
  <c r="AC2085" i="5"/>
  <c r="AC2088" i="5"/>
  <c r="AC2065" i="5"/>
  <c r="AC2064" i="5"/>
  <c r="AC2052" i="5"/>
  <c r="AC2073" i="5"/>
  <c r="AC2079" i="5"/>
  <c r="AC2044" i="5"/>
  <c r="AC2041" i="5"/>
  <c r="AC1633" i="5"/>
  <c r="AC1626" i="5"/>
  <c r="AC1604" i="5"/>
  <c r="AC1612" i="5"/>
  <c r="AC1596" i="5"/>
  <c r="AC1540" i="5"/>
  <c r="AC1528" i="5"/>
  <c r="AC1632" i="5"/>
  <c r="AC1554" i="5"/>
  <c r="AC1571" i="5"/>
  <c r="AC1581" i="5"/>
  <c r="AC1625" i="5"/>
  <c r="AC1591" i="5"/>
  <c r="AC1592" i="5"/>
  <c r="AC1586" i="5"/>
  <c r="AC1532" i="5"/>
  <c r="AC1551" i="5"/>
  <c r="AC1605" i="5"/>
  <c r="AC1522" i="5"/>
  <c r="AC2615" i="5"/>
  <c r="AC2645" i="5"/>
  <c r="AC2618" i="5"/>
  <c r="AC2561" i="5"/>
  <c r="AC2725" i="5"/>
  <c r="AC2574" i="5"/>
  <c r="AC2582" i="5"/>
  <c r="AC2585" i="5"/>
  <c r="AC2575" i="5"/>
  <c r="AC2723" i="5"/>
  <c r="AC2556" i="5"/>
  <c r="AC2550" i="5"/>
  <c r="AC2541" i="5"/>
  <c r="AC2612" i="5"/>
  <c r="AC2552" i="5"/>
  <c r="AC2716" i="5"/>
  <c r="AC2630" i="5"/>
  <c r="AC2557" i="5"/>
  <c r="AC2570" i="5"/>
  <c r="AC2567" i="5"/>
  <c r="AC2677" i="5"/>
  <c r="AC2637" i="5"/>
  <c r="AC2684" i="5"/>
  <c r="AC2608" i="5"/>
  <c r="AC2681" i="5"/>
  <c r="AC2726" i="5"/>
  <c r="AC2620" i="5"/>
  <c r="AD561" i="5"/>
  <c r="AD556" i="5"/>
  <c r="AD548" i="5"/>
  <c r="AD576" i="5"/>
  <c r="AD592" i="5"/>
  <c r="AD575" i="5"/>
  <c r="AD581" i="5"/>
  <c r="AD590" i="5"/>
  <c r="AD594" i="5"/>
  <c r="AD1240" i="5"/>
  <c r="AD1235" i="5"/>
  <c r="AD1230" i="5"/>
  <c r="AD1233" i="5"/>
  <c r="AD2183" i="5"/>
  <c r="AD2187" i="5"/>
  <c r="AD2194" i="5"/>
  <c r="AD1261" i="5"/>
  <c r="AD1266" i="5"/>
  <c r="AD1264" i="5"/>
  <c r="AD1245" i="5"/>
  <c r="AD1285" i="5"/>
  <c r="AD1277" i="5"/>
  <c r="AD1292" i="5"/>
  <c r="AD1272" i="5"/>
  <c r="AD1269" i="5"/>
  <c r="AD2208" i="5"/>
  <c r="AD2213" i="5"/>
  <c r="AD2219" i="5"/>
  <c r="AD2223" i="5"/>
  <c r="AD2236" i="5"/>
  <c r="AD2085" i="5"/>
  <c r="AD2088" i="5"/>
  <c r="AD2065" i="5"/>
  <c r="AD2064" i="5"/>
  <c r="AD2052" i="5"/>
  <c r="AD2073" i="5"/>
  <c r="AD2079" i="5"/>
  <c r="AD2044" i="5"/>
  <c r="AD2041" i="5"/>
  <c r="AD1633" i="5"/>
  <c r="AD1626" i="5"/>
  <c r="AD1604" i="5"/>
  <c r="AD1612" i="5"/>
  <c r="AD1596" i="5"/>
  <c r="AD1540" i="5"/>
  <c r="AD1528" i="5"/>
  <c r="AD1632" i="5"/>
  <c r="AD1554" i="5"/>
  <c r="AD1571" i="5"/>
  <c r="AD1581" i="5"/>
  <c r="AD1625" i="5"/>
  <c r="AD1591" i="5"/>
  <c r="AD1592" i="5"/>
  <c r="AD1586" i="5"/>
  <c r="AD1532" i="5"/>
  <c r="AD1551" i="5"/>
  <c r="AD1605" i="5"/>
  <c r="AD1522" i="5"/>
  <c r="AD2615" i="5"/>
  <c r="AD2645" i="5"/>
  <c r="AD2618" i="5"/>
  <c r="AD2561" i="5"/>
  <c r="AD2725" i="5"/>
  <c r="AD2574" i="5"/>
  <c r="AD2582" i="5"/>
  <c r="AD2585" i="5"/>
  <c r="AD2575" i="5"/>
  <c r="AD2723" i="5"/>
  <c r="AD2556" i="5"/>
  <c r="AD2550" i="5"/>
  <c r="AD2541" i="5"/>
  <c r="AD2612" i="5"/>
  <c r="AD2552" i="5"/>
  <c r="AD2716" i="5"/>
  <c r="AD2630" i="5"/>
  <c r="AD2557" i="5"/>
  <c r="AD2570" i="5"/>
  <c r="AD2567" i="5"/>
  <c r="AD2677" i="5"/>
  <c r="AD2637" i="5"/>
  <c r="AD2684" i="5"/>
  <c r="AD2608" i="5"/>
  <c r="AD2681" i="5"/>
  <c r="AD2726" i="5"/>
  <c r="AD2620" i="5"/>
  <c r="AC549" i="5"/>
  <c r="AC560" i="5"/>
  <c r="AC545" i="5"/>
  <c r="AC570" i="5"/>
  <c r="AC567" i="5"/>
  <c r="AC578" i="5"/>
  <c r="AC573" i="5"/>
  <c r="AC583" i="5"/>
  <c r="AC595" i="5"/>
  <c r="AC1243" i="5"/>
  <c r="AC1237" i="5"/>
  <c r="AC1226" i="5"/>
  <c r="AC1242" i="5"/>
  <c r="AC2189" i="5"/>
  <c r="AC2202" i="5"/>
  <c r="AC2198" i="5"/>
  <c r="AC1260" i="5"/>
  <c r="AC1267" i="5"/>
  <c r="AC1255" i="5"/>
  <c r="AC1246" i="5"/>
  <c r="AC1286" i="5"/>
  <c r="AC1293" i="5"/>
  <c r="AC1290" i="5"/>
  <c r="AC1273" i="5"/>
  <c r="AC2203" i="5"/>
  <c r="AC2216" i="5"/>
  <c r="AC2211" i="5"/>
  <c r="AC2220" i="5"/>
  <c r="AC2227" i="5"/>
  <c r="AC2235" i="5"/>
  <c r="AC2084" i="5"/>
  <c r="AC2067" i="5"/>
  <c r="AC2068" i="5"/>
  <c r="AC2053" i="5"/>
  <c r="AC2070" i="5"/>
  <c r="AC2050" i="5"/>
  <c r="AC2059" i="5"/>
  <c r="AC2071" i="5"/>
  <c r="AC2042" i="5"/>
  <c r="AC1565" i="5"/>
  <c r="AC1631" i="5"/>
  <c r="AC1601" i="5"/>
  <c r="AC1531" i="5"/>
  <c r="AC1609" i="5"/>
  <c r="AC1610" i="5"/>
  <c r="AC1567" i="5"/>
  <c r="AC1636" i="5"/>
  <c r="AC1530" i="5"/>
  <c r="AC1590" i="5"/>
  <c r="AC1606" i="5"/>
  <c r="AC1627" i="5"/>
  <c r="AC1630" i="5"/>
  <c r="AC1620" i="5"/>
  <c r="AC1607" i="5"/>
  <c r="AC1584" i="5"/>
  <c r="AC1611" i="5"/>
  <c r="AC1577" i="5"/>
  <c r="AC1523" i="5"/>
  <c r="AC2600" i="5"/>
  <c r="AC2562" i="5"/>
  <c r="AC2593" i="5"/>
  <c r="AC2715" i="5"/>
  <c r="AC2602" i="5"/>
  <c r="AC2588" i="5"/>
  <c r="AC2591" i="5"/>
  <c r="AC2679" i="5"/>
  <c r="AC2576" i="5"/>
  <c r="AC2718" i="5"/>
  <c r="AC2667" i="5"/>
  <c r="AC2614" i="5"/>
  <c r="AC2717" i="5"/>
  <c r="AC2631" i="5"/>
  <c r="AC2676" i="5"/>
  <c r="AC2670" i="5"/>
  <c r="AC2628" i="5"/>
  <c r="AC2659" i="5"/>
  <c r="AC2658" i="5"/>
  <c r="AC2569" i="5"/>
  <c r="AC2655" i="5"/>
  <c r="AC2662" i="5"/>
  <c r="AC2640" i="5"/>
  <c r="AC2734" i="5"/>
  <c r="AC2539" i="5"/>
  <c r="AC2604" i="5"/>
  <c r="AC2736" i="5"/>
  <c r="AD549" i="5"/>
  <c r="AD560" i="5"/>
  <c r="AD545" i="5"/>
  <c r="AD570" i="5"/>
  <c r="AD567" i="5"/>
  <c r="AD578" i="5"/>
  <c r="AD573" i="5"/>
  <c r="AD583" i="5"/>
  <c r="AD595" i="5"/>
  <c r="AD1243" i="5"/>
  <c r="AD1237" i="5"/>
  <c r="AD1226" i="5"/>
  <c r="AD1242" i="5"/>
  <c r="AD2189" i="5"/>
  <c r="AD2202" i="5"/>
  <c r="AD2198" i="5"/>
  <c r="AD1260" i="5"/>
  <c r="AD1267" i="5"/>
  <c r="AD1255" i="5"/>
  <c r="AD1246" i="5"/>
  <c r="AD1286" i="5"/>
  <c r="AD1293" i="5"/>
  <c r="AD1290" i="5"/>
  <c r="AD1273" i="5"/>
  <c r="AD2203" i="5"/>
  <c r="AD2216" i="5"/>
  <c r="AD2211" i="5"/>
  <c r="AD2220" i="5"/>
  <c r="AD2227" i="5"/>
  <c r="AD2235" i="5"/>
  <c r="AD2084" i="5"/>
  <c r="AD2067" i="5"/>
  <c r="AD2068" i="5"/>
  <c r="AD2053" i="5"/>
  <c r="AD2070" i="5"/>
  <c r="AD2050" i="5"/>
  <c r="AD2059" i="5"/>
  <c r="AD2071" i="5"/>
  <c r="AD2042" i="5"/>
  <c r="AD1565" i="5"/>
  <c r="AD1631" i="5"/>
  <c r="AD1601" i="5"/>
  <c r="AD1531" i="5"/>
  <c r="AD1609" i="5"/>
  <c r="AD1610" i="5"/>
  <c r="AD1567" i="5"/>
  <c r="AD1636" i="5"/>
  <c r="AD1530" i="5"/>
  <c r="AD1590" i="5"/>
  <c r="AD1606" i="5"/>
  <c r="AD1627" i="5"/>
  <c r="AD1630" i="5"/>
  <c r="AD1620" i="5"/>
  <c r="AD1607" i="5"/>
  <c r="AD1584" i="5"/>
  <c r="AD1611" i="5"/>
  <c r="AD1577" i="5"/>
  <c r="AD1523" i="5"/>
  <c r="AD2600" i="5"/>
  <c r="AD2562" i="5"/>
  <c r="AD2593" i="5"/>
  <c r="AD2715" i="5"/>
  <c r="AD2602" i="5"/>
  <c r="AD2588" i="5"/>
  <c r="AD2591" i="5"/>
  <c r="AD2679" i="5"/>
  <c r="AD2576" i="5"/>
  <c r="AD2718" i="5"/>
  <c r="AD2667" i="5"/>
  <c r="AD2614" i="5"/>
  <c r="AD2717" i="5"/>
  <c r="AD2631" i="5"/>
  <c r="AD2676" i="5"/>
  <c r="AD2670" i="5"/>
  <c r="AD2628" i="5"/>
  <c r="AD2659" i="5"/>
  <c r="AD2658" i="5"/>
  <c r="AD2569" i="5"/>
  <c r="AD2655" i="5"/>
  <c r="AD2662" i="5"/>
  <c r="AD2640" i="5"/>
  <c r="AD2734" i="5"/>
  <c r="AD2539" i="5"/>
  <c r="AD2604" i="5"/>
  <c r="AD2736" i="5"/>
  <c r="AD1614" i="5"/>
  <c r="AD1553" i="5"/>
  <c r="AD2544" i="5"/>
  <c r="AD2540" i="5"/>
  <c r="AC2730" i="5"/>
  <c r="AC2674" i="5"/>
  <c r="AC2692" i="5"/>
  <c r="AC2653" i="5"/>
  <c r="AC2738" i="5"/>
  <c r="AC2688" i="5"/>
  <c r="AC2695" i="5"/>
  <c r="AC1182" i="5"/>
  <c r="AC1188" i="5"/>
  <c r="AC1194" i="5"/>
  <c r="AC1200" i="5"/>
  <c r="AC1206" i="5"/>
  <c r="AC1212" i="5"/>
  <c r="AC2350" i="5"/>
  <c r="AC2301" i="5"/>
  <c r="AC2352" i="5"/>
  <c r="AC2349" i="5"/>
  <c r="AC2310" i="5"/>
  <c r="AC2271" i="5"/>
  <c r="AC2403" i="5"/>
  <c r="AC2412" i="5"/>
  <c r="AC2269" i="5"/>
  <c r="AC2287" i="5"/>
  <c r="AC2327" i="5"/>
  <c r="AC2342" i="5"/>
  <c r="AC2333" i="5"/>
  <c r="AC2318" i="5"/>
  <c r="AC2260" i="5"/>
  <c r="AC2330" i="5"/>
  <c r="AC2252" i="5"/>
  <c r="AC2347" i="5"/>
  <c r="AC2256" i="5"/>
  <c r="AC2394" i="5"/>
  <c r="AC2285" i="5"/>
  <c r="AC2251" i="5"/>
  <c r="AC2362" i="5"/>
  <c r="AC2279" i="5"/>
  <c r="AC2364" i="5"/>
  <c r="AC2371" i="5"/>
  <c r="AC2366" i="5"/>
  <c r="AC2367" i="5"/>
  <c r="AC2415" i="5"/>
  <c r="AC2244" i="5"/>
  <c r="AC602" i="5"/>
  <c r="AC621" i="5"/>
  <c r="AC612" i="5"/>
  <c r="AC1069" i="5"/>
  <c r="AC1077" i="5"/>
  <c r="AC1072" i="5"/>
  <c r="AC1089" i="5"/>
  <c r="AC637" i="5"/>
  <c r="AC634" i="5"/>
  <c r="AC626" i="5"/>
  <c r="AC642" i="5"/>
  <c r="AC649" i="5"/>
  <c r="AC349" i="5"/>
  <c r="AC360" i="5"/>
  <c r="AC353" i="5"/>
  <c r="AC357" i="5"/>
  <c r="AC371" i="5"/>
  <c r="AC343" i="5"/>
  <c r="AC334" i="5"/>
  <c r="AC330" i="5"/>
  <c r="AC329" i="5"/>
  <c r="AC441" i="5"/>
  <c r="AC439" i="5"/>
  <c r="AC445" i="5"/>
  <c r="AC452" i="5"/>
  <c r="AC454" i="5"/>
  <c r="AC463" i="5"/>
  <c r="AC2120" i="5"/>
  <c r="AC2102" i="5"/>
  <c r="AC2100" i="5"/>
  <c r="AC2116" i="5"/>
  <c r="AC2107" i="5"/>
  <c r="AC2130" i="5"/>
  <c r="AC2154" i="5"/>
  <c r="AC2127" i="5"/>
  <c r="AC2140" i="5"/>
  <c r="AC2142" i="5"/>
  <c r="AC2153" i="5"/>
  <c r="AC2155" i="5"/>
  <c r="AD1598" i="5"/>
  <c r="AD1550" i="5"/>
  <c r="AD2589" i="5"/>
  <c r="AD2669" i="5"/>
  <c r="AD2730" i="5"/>
  <c r="AD2674" i="5"/>
  <c r="AD2692" i="5"/>
  <c r="AD2653" i="5"/>
  <c r="AD2738" i="5"/>
  <c r="AD2688" i="5"/>
  <c r="AD2695" i="5"/>
  <c r="AD1182" i="5"/>
  <c r="AD1188" i="5"/>
  <c r="AD1194" i="5"/>
  <c r="AD1200" i="5"/>
  <c r="AD1206" i="5"/>
  <c r="AD1212" i="5"/>
  <c r="AD2350" i="5"/>
  <c r="AD2301" i="5"/>
  <c r="AD2352" i="5"/>
  <c r="AD2349" i="5"/>
  <c r="AD2310" i="5"/>
  <c r="AD2271" i="5"/>
  <c r="AD2403" i="5"/>
  <c r="AD2412" i="5"/>
  <c r="AD2269" i="5"/>
  <c r="AD2287" i="5"/>
  <c r="AD2327" i="5"/>
  <c r="AD2342" i="5"/>
  <c r="AD2333" i="5"/>
  <c r="AD2318" i="5"/>
  <c r="AD2260" i="5"/>
  <c r="AD2330" i="5"/>
  <c r="AD2252" i="5"/>
  <c r="AD2347" i="5"/>
  <c r="AD2256" i="5"/>
  <c r="AD2394" i="5"/>
  <c r="AD2285" i="5"/>
  <c r="AD2251" i="5"/>
  <c r="AD2362" i="5"/>
  <c r="AD2279" i="5"/>
  <c r="AD2364" i="5"/>
  <c r="AD2371" i="5"/>
  <c r="AD2366" i="5"/>
  <c r="AD2367" i="5"/>
  <c r="AD2415" i="5"/>
  <c r="AD2244" i="5"/>
  <c r="AD602" i="5"/>
  <c r="AD621" i="5"/>
  <c r="AD612" i="5"/>
  <c r="AD1069" i="5"/>
  <c r="AD1077" i="5"/>
  <c r="AD1072" i="5"/>
  <c r="AD1089" i="5"/>
  <c r="AD637" i="5"/>
  <c r="AD634" i="5"/>
  <c r="AD626" i="5"/>
  <c r="AD642" i="5"/>
  <c r="AD649" i="5"/>
  <c r="AD349" i="5"/>
  <c r="AD360" i="5"/>
  <c r="AD353" i="5"/>
  <c r="AD357" i="5"/>
  <c r="AD371" i="5"/>
  <c r="AD343" i="5"/>
  <c r="AD334" i="5"/>
  <c r="AD330" i="5"/>
  <c r="AD329" i="5"/>
  <c r="AD441" i="5"/>
  <c r="AD439" i="5"/>
  <c r="AD445" i="5"/>
  <c r="AD452" i="5"/>
  <c r="AD454" i="5"/>
  <c r="AD463" i="5"/>
  <c r="AD2120" i="5"/>
  <c r="AD2102" i="5"/>
  <c r="AD2100" i="5"/>
  <c r="AD2116" i="5"/>
  <c r="AD2107" i="5"/>
  <c r="AD2130" i="5"/>
  <c r="AD2154" i="5"/>
  <c r="AD2127" i="5"/>
  <c r="AD2140" i="5"/>
  <c r="AD2142" i="5"/>
  <c r="AD2153" i="5"/>
  <c r="AD1602" i="5"/>
  <c r="AD1578" i="5"/>
  <c r="AD2586" i="5"/>
  <c r="AD2624" i="5"/>
  <c r="AC2713" i="5"/>
  <c r="AC2691" i="5"/>
  <c r="AC2690" i="5"/>
  <c r="AC2606" i="5"/>
  <c r="AC2706" i="5"/>
  <c r="AC2700" i="5"/>
  <c r="AC2711" i="5"/>
  <c r="AC1183" i="5"/>
  <c r="AC1189" i="5"/>
  <c r="AC1195" i="5"/>
  <c r="AC1201" i="5"/>
  <c r="AC1207" i="5"/>
  <c r="AC1213" i="5"/>
  <c r="AC2409" i="5"/>
  <c r="AC2408" i="5"/>
  <c r="AC2405" i="5"/>
  <c r="AC2402" i="5"/>
  <c r="AC2348" i="5"/>
  <c r="AC2378" i="5"/>
  <c r="AC2298" i="5"/>
  <c r="AC2268" i="5"/>
  <c r="AC2359" i="5"/>
  <c r="AC2265" i="5"/>
  <c r="AC2344" i="5"/>
  <c r="AC2338" i="5"/>
  <c r="AC2259" i="5"/>
  <c r="AC2365" i="5"/>
  <c r="AC2389" i="5"/>
  <c r="AC2337" i="5"/>
  <c r="AC2283" i="5"/>
  <c r="AC2267" i="5"/>
  <c r="AC2346" i="5"/>
  <c r="AC2317" i="5"/>
  <c r="AC2387" i="5"/>
  <c r="AC2263" i="5"/>
  <c r="AC2393" i="5"/>
  <c r="AC2289" i="5"/>
  <c r="AC2383" i="5"/>
  <c r="AC2291" i="5"/>
  <c r="AC2313" i="5"/>
  <c r="AC2314" i="5"/>
  <c r="AC2239" i="5"/>
  <c r="AC2243" i="5"/>
  <c r="AC616" i="5"/>
  <c r="AC622" i="5"/>
  <c r="AC620" i="5"/>
  <c r="AC1075" i="5"/>
  <c r="AC1070" i="5"/>
  <c r="AC1071" i="5"/>
  <c r="AC1086" i="5"/>
  <c r="AC638" i="5"/>
  <c r="AC640" i="5"/>
  <c r="AC625" i="5"/>
  <c r="AC645" i="5"/>
  <c r="AC346" i="5"/>
  <c r="AC366" i="5"/>
  <c r="AC361" i="5"/>
  <c r="AC364" i="5"/>
  <c r="AC369" i="5"/>
  <c r="AC338" i="5"/>
  <c r="AC321" i="5"/>
  <c r="AC323" i="5"/>
  <c r="AC328" i="5"/>
  <c r="AC436" i="5"/>
  <c r="AC433" i="5"/>
  <c r="AC437" i="5"/>
  <c r="AC444" i="5"/>
  <c r="AC456" i="5"/>
  <c r="AC429" i="5"/>
  <c r="AC428" i="5"/>
  <c r="AC2135" i="5"/>
  <c r="AC2115" i="5"/>
  <c r="AC2096" i="5"/>
  <c r="AC2122" i="5"/>
  <c r="AC2105" i="5"/>
  <c r="AC2138" i="5"/>
  <c r="AC2132" i="5"/>
  <c r="AC2131" i="5"/>
  <c r="AC2143" i="5"/>
  <c r="AC2161" i="5"/>
  <c r="AC2156" i="5"/>
  <c r="AD1617" i="5"/>
  <c r="AD1629" i="5"/>
  <c r="AD2554" i="5"/>
  <c r="AD2568" i="5"/>
  <c r="AD2713" i="5"/>
  <c r="AD2691" i="5"/>
  <c r="AD2690" i="5"/>
  <c r="AD2606" i="5"/>
  <c r="AD2706" i="5"/>
  <c r="AD2700" i="5"/>
  <c r="AD2711" i="5"/>
  <c r="AD1183" i="5"/>
  <c r="AD1189" i="5"/>
  <c r="AD1195" i="5"/>
  <c r="AD1201" i="5"/>
  <c r="AD1207" i="5"/>
  <c r="AD1213" i="5"/>
  <c r="AD2409" i="5"/>
  <c r="AD2408" i="5"/>
  <c r="AD2405" i="5"/>
  <c r="AD2402" i="5"/>
  <c r="AD2348" i="5"/>
  <c r="AD2378" i="5"/>
  <c r="AD2298" i="5"/>
  <c r="AD2268" i="5"/>
  <c r="AD2359" i="5"/>
  <c r="AD2265" i="5"/>
  <c r="AD2344" i="5"/>
  <c r="AD2338" i="5"/>
  <c r="AD2259" i="5"/>
  <c r="AD2365" i="5"/>
  <c r="AD2389" i="5"/>
  <c r="AD2337" i="5"/>
  <c r="AD2283" i="5"/>
  <c r="AD2267" i="5"/>
  <c r="AD2346" i="5"/>
  <c r="AD2317" i="5"/>
  <c r="AD2387" i="5"/>
  <c r="AD2263" i="5"/>
  <c r="AD2393" i="5"/>
  <c r="AD2289" i="5"/>
  <c r="AD2383" i="5"/>
  <c r="AD2291" i="5"/>
  <c r="AD2313" i="5"/>
  <c r="AD2314" i="5"/>
  <c r="AD2239" i="5"/>
  <c r="AD2243" i="5"/>
  <c r="AD616" i="5"/>
  <c r="AD622" i="5"/>
  <c r="AD620" i="5"/>
  <c r="AD1075" i="5"/>
  <c r="AD1070" i="5"/>
  <c r="AD1071" i="5"/>
  <c r="AD1086" i="5"/>
  <c r="AD638" i="5"/>
  <c r="AD640" i="5"/>
  <c r="AD625" i="5"/>
  <c r="AD645" i="5"/>
  <c r="AD346" i="5"/>
  <c r="AD366" i="5"/>
  <c r="AD361" i="5"/>
  <c r="AD364" i="5"/>
  <c r="AD369" i="5"/>
  <c r="AD338" i="5"/>
  <c r="AD321" i="5"/>
  <c r="AD323" i="5"/>
  <c r="AD328" i="5"/>
  <c r="AD436" i="5"/>
  <c r="AD433" i="5"/>
  <c r="AD437" i="5"/>
  <c r="AD444" i="5"/>
  <c r="AD456" i="5"/>
  <c r="AD429" i="5"/>
  <c r="AD428" i="5"/>
  <c r="AD2135" i="5"/>
  <c r="AD2115" i="5"/>
  <c r="AD2096" i="5"/>
  <c r="AD2122" i="5"/>
  <c r="AD2105" i="5"/>
  <c r="AD2138" i="5"/>
  <c r="AD2132" i="5"/>
  <c r="AD2131" i="5"/>
  <c r="AD2143" i="5"/>
  <c r="AD2161" i="5"/>
  <c r="AD2156" i="5"/>
  <c r="AD1619" i="5"/>
  <c r="AD1526" i="5"/>
  <c r="AD2592" i="5"/>
  <c r="AD2647" i="5"/>
  <c r="AC2675" i="5"/>
  <c r="AC2643" i="5"/>
  <c r="AC2685" i="5"/>
  <c r="AC2705" i="5"/>
  <c r="AC2712" i="5"/>
  <c r="AC2689" i="5"/>
  <c r="AC2698" i="5"/>
  <c r="AC1184" i="5"/>
  <c r="AC1190" i="5"/>
  <c r="AC1196" i="5"/>
  <c r="AC1202" i="5"/>
  <c r="AC1208" i="5"/>
  <c r="AC1214" i="5"/>
  <c r="AC2411" i="5"/>
  <c r="AC2302" i="5"/>
  <c r="AC2308" i="5"/>
  <c r="AC2309" i="5"/>
  <c r="AC2275" i="5"/>
  <c r="AC2305" i="5"/>
  <c r="AC2278" i="5"/>
  <c r="AC2328" i="5"/>
  <c r="AC2358" i="5"/>
  <c r="AC2384" i="5"/>
  <c r="AC2399" i="5"/>
  <c r="AC2266" i="5"/>
  <c r="AC2376" i="5"/>
  <c r="AC2324" i="5"/>
  <c r="AC2331" i="5"/>
  <c r="AC2286" i="5"/>
  <c r="AC2295" i="5"/>
  <c r="AC2281" i="5"/>
  <c r="AC2261" i="5"/>
  <c r="AC2253" i="5"/>
  <c r="AC2294" i="5"/>
  <c r="AC2255" i="5"/>
  <c r="AC2373" i="5"/>
  <c r="AC2284" i="5"/>
  <c r="AC2363" i="5"/>
  <c r="AC2354" i="5"/>
  <c r="AC2315" i="5"/>
  <c r="AC2248" i="5"/>
  <c r="AC2245" i="5"/>
  <c r="AC2241" i="5"/>
  <c r="AC605" i="5"/>
  <c r="AC607" i="5"/>
  <c r="AC608" i="5"/>
  <c r="AC1074" i="5"/>
  <c r="AC1082" i="5"/>
  <c r="AC1083" i="5"/>
  <c r="AC1090" i="5"/>
  <c r="AC636" i="5"/>
  <c r="AC629" i="5"/>
  <c r="AC624" i="5"/>
  <c r="AC646" i="5"/>
  <c r="AC340" i="5"/>
  <c r="AC342" i="5"/>
  <c r="AC359" i="5"/>
  <c r="AC355" i="5"/>
  <c r="AC352" i="5"/>
  <c r="AC339" i="5"/>
  <c r="AC333" i="5"/>
  <c r="AC324" i="5"/>
  <c r="AC332" i="5"/>
  <c r="AC443" i="5"/>
  <c r="AC434" i="5"/>
  <c r="AC448" i="5"/>
  <c r="AC457" i="5"/>
  <c r="AC430" i="5"/>
  <c r="AC461" i="5"/>
  <c r="AC2136" i="5"/>
  <c r="AC2099" i="5"/>
  <c r="AC2098" i="5"/>
  <c r="AC2113" i="5"/>
  <c r="AC2097" i="5"/>
  <c r="AC2129" i="5"/>
  <c r="AC2137" i="5"/>
  <c r="AC2094" i="5"/>
  <c r="AC2090" i="5"/>
  <c r="AC2159" i="5"/>
  <c r="AC2149" i="5"/>
  <c r="AC2151" i="5"/>
  <c r="AD1539" i="5"/>
  <c r="AD1525" i="5"/>
  <c r="AD2678" i="5"/>
  <c r="AD2686" i="5"/>
  <c r="AD2675" i="5"/>
  <c r="AD2643" i="5"/>
  <c r="AD2685" i="5"/>
  <c r="AD2705" i="5"/>
  <c r="AD2712" i="5"/>
  <c r="AD2689" i="5"/>
  <c r="AD2698" i="5"/>
  <c r="AD1184" i="5"/>
  <c r="AD1190" i="5"/>
  <c r="AD1196" i="5"/>
  <c r="AD1202" i="5"/>
  <c r="AD1208" i="5"/>
  <c r="AD1214" i="5"/>
  <c r="AD2411" i="5"/>
  <c r="AD2302" i="5"/>
  <c r="AD2308" i="5"/>
  <c r="AD2309" i="5"/>
  <c r="AD2275" i="5"/>
  <c r="AD2305" i="5"/>
  <c r="AD2278" i="5"/>
  <c r="AD2328" i="5"/>
  <c r="AD2358" i="5"/>
  <c r="AD2384" i="5"/>
  <c r="AD2399" i="5"/>
  <c r="AD2266" i="5"/>
  <c r="AD2376" i="5"/>
  <c r="AD2324" i="5"/>
  <c r="AD2331" i="5"/>
  <c r="AD2286" i="5"/>
  <c r="AD2295" i="5"/>
  <c r="AD2281" i="5"/>
  <c r="AD2261" i="5"/>
  <c r="AD2253" i="5"/>
  <c r="AD2294" i="5"/>
  <c r="AD2255" i="5"/>
  <c r="AD2373" i="5"/>
  <c r="AD2284" i="5"/>
  <c r="AD2363" i="5"/>
  <c r="AD2354" i="5"/>
  <c r="AD2315" i="5"/>
  <c r="AD2248" i="5"/>
  <c r="AD2245" i="5"/>
  <c r="AD2241" i="5"/>
  <c r="AD605" i="5"/>
  <c r="AD607" i="5"/>
  <c r="AD608" i="5"/>
  <c r="AD1074" i="5"/>
  <c r="AD1082" i="5"/>
  <c r="AD1083" i="5"/>
  <c r="AD1090" i="5"/>
  <c r="AD636" i="5"/>
  <c r="AD629" i="5"/>
  <c r="AD624" i="5"/>
  <c r="AD646" i="5"/>
  <c r="AD340" i="5"/>
  <c r="AD342" i="5"/>
  <c r="AD359" i="5"/>
  <c r="AD355" i="5"/>
  <c r="AD352" i="5"/>
  <c r="AD339" i="5"/>
  <c r="AD333" i="5"/>
  <c r="AD324" i="5"/>
  <c r="AD332" i="5"/>
  <c r="AD443" i="5"/>
  <c r="AD434" i="5"/>
  <c r="AD448" i="5"/>
  <c r="AD457" i="5"/>
  <c r="AD430" i="5"/>
  <c r="AD461" i="5"/>
  <c r="AD2136" i="5"/>
  <c r="AD2099" i="5"/>
  <c r="AD2098" i="5"/>
  <c r="AD2113" i="5"/>
  <c r="AD2097" i="5"/>
  <c r="AD2129" i="5"/>
  <c r="AD2137" i="5"/>
  <c r="AD2094" i="5"/>
  <c r="AD2090" i="5"/>
  <c r="AD2159" i="5"/>
  <c r="AD2149" i="5"/>
  <c r="AD2151" i="5"/>
  <c r="AD1558" i="5"/>
  <c r="AD1574" i="5"/>
  <c r="AD2652" i="5"/>
  <c r="AD2648" i="5"/>
  <c r="AC2642" i="5"/>
  <c r="AC2687" i="5"/>
  <c r="AC2737" i="5"/>
  <c r="AC2708" i="5"/>
  <c r="AC2710" i="5"/>
  <c r="AC2696" i="5"/>
  <c r="AC2699" i="5"/>
  <c r="AC1185" i="5"/>
  <c r="AC1191" i="5"/>
  <c r="AC1197" i="5"/>
  <c r="AC1203" i="5"/>
  <c r="AC1209" i="5"/>
  <c r="AC1215" i="5"/>
  <c r="AC2303" i="5"/>
  <c r="AC2304" i="5"/>
  <c r="AC2300" i="5"/>
  <c r="AC2274" i="5"/>
  <c r="AC2273" i="5"/>
  <c r="AC2270" i="5"/>
  <c r="AC2272" i="5"/>
  <c r="AC2276" i="5"/>
  <c r="AC2380" i="5"/>
  <c r="AC2296" i="5"/>
  <c r="AC2379" i="5"/>
  <c r="AC2397" i="5"/>
  <c r="AC2391" i="5"/>
  <c r="AC2382" i="5"/>
  <c r="AC2361" i="5"/>
  <c r="AC2340" i="5"/>
  <c r="AC2320" i="5"/>
  <c r="AC2345" i="5"/>
  <c r="AC2398" i="5"/>
  <c r="AC2311" i="5"/>
  <c r="AC2264" i="5"/>
  <c r="AC2395" i="5"/>
  <c r="AC2388" i="5"/>
  <c r="AC2323" i="5"/>
  <c r="AC2246" i="5"/>
  <c r="AC2290" i="5"/>
  <c r="AC2247" i="5"/>
  <c r="AC2325" i="5"/>
  <c r="AC2240" i="5"/>
  <c r="AC617" i="5"/>
  <c r="AC604" i="5"/>
  <c r="AC614" i="5"/>
  <c r="AC603" i="5"/>
  <c r="AC1073" i="5"/>
  <c r="AC1080" i="5"/>
  <c r="AC1084" i="5"/>
  <c r="AC1087" i="5"/>
  <c r="AC633" i="5"/>
  <c r="AC631" i="5"/>
  <c r="AC623" i="5"/>
  <c r="AC648" i="5"/>
  <c r="AC347" i="5"/>
  <c r="AC362" i="5"/>
  <c r="AC350" i="5"/>
  <c r="AC363" i="5"/>
  <c r="AC358" i="5"/>
  <c r="AC337" i="5"/>
  <c r="AC335" i="5"/>
  <c r="AC325" i="5"/>
  <c r="AC331" i="5"/>
  <c r="AC447" i="5"/>
  <c r="AC450" i="5"/>
  <c r="AC459" i="5"/>
  <c r="AC449" i="5"/>
  <c r="AC442" i="5"/>
  <c r="AC453" i="5"/>
  <c r="AC2119" i="5"/>
  <c r="AC2121" i="5"/>
  <c r="AC2110" i="5"/>
  <c r="AC2095" i="5"/>
  <c r="AC2114" i="5"/>
  <c r="AC2104" i="5"/>
  <c r="AC2093" i="5"/>
  <c r="AC2144" i="5"/>
  <c r="AC2126" i="5"/>
  <c r="AC2092" i="5"/>
  <c r="AC2147" i="5"/>
  <c r="AC2157" i="5"/>
  <c r="AD1534" i="5"/>
  <c r="AD1520" i="5"/>
  <c r="AD2571" i="5"/>
  <c r="AD2651" i="5"/>
  <c r="AD2642" i="5"/>
  <c r="AD2687" i="5"/>
  <c r="AD2737" i="5"/>
  <c r="AD2708" i="5"/>
  <c r="AD2710" i="5"/>
  <c r="AD2696" i="5"/>
  <c r="AD2699" i="5"/>
  <c r="AD1185" i="5"/>
  <c r="AD1191" i="5"/>
  <c r="AD1197" i="5"/>
  <c r="AD1203" i="5"/>
  <c r="AD1209" i="5"/>
  <c r="AD1215" i="5"/>
  <c r="AD2303" i="5"/>
  <c r="AD2304" i="5"/>
  <c r="AD2300" i="5"/>
  <c r="AD2274" i="5"/>
  <c r="AD2273" i="5"/>
  <c r="AD2270" i="5"/>
  <c r="AD2272" i="5"/>
  <c r="AD2276" i="5"/>
  <c r="AD2380" i="5"/>
  <c r="AD2296" i="5"/>
  <c r="AD2379" i="5"/>
  <c r="AD2397" i="5"/>
  <c r="AD2391" i="5"/>
  <c r="AD2382" i="5"/>
  <c r="AD2361" i="5"/>
  <c r="AD2340" i="5"/>
  <c r="AD2320" i="5"/>
  <c r="AD2345" i="5"/>
  <c r="AD2398" i="5"/>
  <c r="AD2311" i="5"/>
  <c r="AD2264" i="5"/>
  <c r="AD2395" i="5"/>
  <c r="AD2388" i="5"/>
  <c r="AD2323" i="5"/>
  <c r="AD2246" i="5"/>
  <c r="AD2290" i="5"/>
  <c r="AD2247" i="5"/>
  <c r="AD2325" i="5"/>
  <c r="AD2240" i="5"/>
  <c r="AD617" i="5"/>
  <c r="AD604" i="5"/>
  <c r="AD614" i="5"/>
  <c r="AD603" i="5"/>
  <c r="AD1073" i="5"/>
  <c r="AD1080" i="5"/>
  <c r="AD1084" i="5"/>
  <c r="AD1087" i="5"/>
  <c r="AD633" i="5"/>
  <c r="AD631" i="5"/>
  <c r="AD623" i="5"/>
  <c r="AD648" i="5"/>
  <c r="AD347" i="5"/>
  <c r="AD362" i="5"/>
  <c r="AD350" i="5"/>
  <c r="AD363" i="5"/>
  <c r="AD358" i="5"/>
  <c r="AD337" i="5"/>
  <c r="AD335" i="5"/>
  <c r="AD325" i="5"/>
  <c r="AD331" i="5"/>
  <c r="AD447" i="5"/>
  <c r="AD450" i="5"/>
  <c r="AD459" i="5"/>
  <c r="AD449" i="5"/>
  <c r="AD442" i="5"/>
  <c r="AD453" i="5"/>
  <c r="AD2119" i="5"/>
  <c r="AD2121" i="5"/>
  <c r="AD2110" i="5"/>
  <c r="AD2095" i="5"/>
  <c r="AD2114" i="5"/>
  <c r="AD2104" i="5"/>
  <c r="AD2093" i="5"/>
  <c r="AD2144" i="5"/>
  <c r="AD2126" i="5"/>
  <c r="AD2092" i="5"/>
  <c r="AD2147" i="5"/>
  <c r="AD2157" i="5"/>
  <c r="AD1529" i="5"/>
  <c r="AD2617" i="5"/>
  <c r="AD2720" i="5"/>
  <c r="AD2664" i="5"/>
  <c r="AC2650" i="5"/>
  <c r="AC2654" i="5"/>
  <c r="AC2702" i="5"/>
  <c r="AC2644" i="5"/>
  <c r="AC2701" i="5"/>
  <c r="AC2697" i="5"/>
  <c r="AC2694" i="5"/>
  <c r="AC1186" i="5"/>
  <c r="AC1192" i="5"/>
  <c r="AC1198" i="5"/>
  <c r="AC1204" i="5"/>
  <c r="AC1210" i="5"/>
  <c r="AC1216" i="5"/>
  <c r="AC2410" i="5"/>
  <c r="AC2406" i="5"/>
  <c r="AC2306" i="5"/>
  <c r="AC2407" i="5"/>
  <c r="AC2401" i="5"/>
  <c r="AC2377" i="5"/>
  <c r="AC2288" i="5"/>
  <c r="AC2277" i="5"/>
  <c r="AC2326" i="5"/>
  <c r="AC2341" i="5"/>
  <c r="AC2297" i="5"/>
  <c r="AC2332" i="5"/>
  <c r="AC2336" i="5"/>
  <c r="AC2339" i="5"/>
  <c r="AC2334" i="5"/>
  <c r="AC2312" i="5"/>
  <c r="AC2390" i="5"/>
  <c r="AC2280" i="5"/>
  <c r="AC2374" i="5"/>
  <c r="AC2368" i="5"/>
  <c r="AC2250" i="5"/>
  <c r="AC2372" i="5"/>
  <c r="AC2369" i="5"/>
  <c r="AC2292" i="5"/>
  <c r="AC2254" i="5"/>
  <c r="AC2375" i="5"/>
  <c r="AC2249" i="5"/>
  <c r="AC2386" i="5"/>
  <c r="AC2242" i="5"/>
  <c r="AC618" i="5"/>
  <c r="AC613" i="5"/>
  <c r="AC611" i="5"/>
  <c r="AC619" i="5"/>
  <c r="AC1076" i="5"/>
  <c r="AC1081" i="5"/>
  <c r="AC1088" i="5"/>
  <c r="AC632" i="5"/>
  <c r="AC635" i="5"/>
  <c r="AC628" i="5"/>
  <c r="AC641" i="5"/>
  <c r="AC647" i="5"/>
  <c r="AC341" i="5"/>
  <c r="AC365" i="5"/>
  <c r="AC356" i="5"/>
  <c r="AC367" i="5"/>
  <c r="AC351" i="5"/>
  <c r="AC344" i="5"/>
  <c r="AC336" i="5"/>
  <c r="AC373" i="5"/>
  <c r="AC374" i="5"/>
  <c r="AC440" i="5"/>
  <c r="AC432" i="5"/>
  <c r="AC438" i="5"/>
  <c r="AC435" i="5"/>
  <c r="AC431" i="5"/>
  <c r="AC451" i="5"/>
  <c r="AC2101" i="5"/>
  <c r="AC2112" i="5"/>
  <c r="AC2109" i="5"/>
  <c r="AC2123" i="5"/>
  <c r="AC2128" i="5"/>
  <c r="AC2108" i="5"/>
  <c r="AC2134" i="5"/>
  <c r="AC2125" i="5"/>
  <c r="AC2141" i="5"/>
  <c r="AC2091" i="5"/>
  <c r="AC2148" i="5"/>
  <c r="AC2158" i="5"/>
  <c r="AD1555" i="5"/>
  <c r="AD2560" i="5"/>
  <c r="AD2597" i="5"/>
  <c r="AD2605" i="5"/>
  <c r="AD2650" i="5"/>
  <c r="AD2654" i="5"/>
  <c r="AD2702" i="5"/>
  <c r="AD2644" i="5"/>
  <c r="AD2701" i="5"/>
  <c r="AD2697" i="5"/>
  <c r="AD2694" i="5"/>
  <c r="AD1186" i="5"/>
  <c r="AD1192" i="5"/>
  <c r="AD1198" i="5"/>
  <c r="AD1204" i="5"/>
  <c r="AD1210" i="5"/>
  <c r="AD1216" i="5"/>
  <c r="AD2410" i="5"/>
  <c r="AD2406" i="5"/>
  <c r="AD2306" i="5"/>
  <c r="AD2407" i="5"/>
  <c r="AD2401" i="5"/>
  <c r="AD2377" i="5"/>
  <c r="AD2288" i="5"/>
  <c r="AD2277" i="5"/>
  <c r="AD2326" i="5"/>
  <c r="AD2341" i="5"/>
  <c r="AD2297" i="5"/>
  <c r="AD2332" i="5"/>
  <c r="AD2336" i="5"/>
  <c r="AD2339" i="5"/>
  <c r="AD2334" i="5"/>
  <c r="AD2312" i="5"/>
  <c r="AD2390" i="5"/>
  <c r="AD2280" i="5"/>
  <c r="AD2374" i="5"/>
  <c r="AD2368" i="5"/>
  <c r="AD2250" i="5"/>
  <c r="AD2372" i="5"/>
  <c r="AD2369" i="5"/>
  <c r="AD2292" i="5"/>
  <c r="AD2254" i="5"/>
  <c r="AD2375" i="5"/>
  <c r="AD2249" i="5"/>
  <c r="AD2386" i="5"/>
  <c r="AD2242" i="5"/>
  <c r="AD618" i="5"/>
  <c r="AD613" i="5"/>
  <c r="AD611" i="5"/>
  <c r="AD619" i="5"/>
  <c r="AD1076" i="5"/>
  <c r="AD1081" i="5"/>
  <c r="AD1088" i="5"/>
  <c r="AD632" i="5"/>
  <c r="AD635" i="5"/>
  <c r="AD628" i="5"/>
  <c r="AD641" i="5"/>
  <c r="AD647" i="5"/>
  <c r="AD341" i="5"/>
  <c r="AD365" i="5"/>
  <c r="AD356" i="5"/>
  <c r="AD367" i="5"/>
  <c r="AD351" i="5"/>
  <c r="AD344" i="5"/>
  <c r="AD336" i="5"/>
  <c r="AD373" i="5"/>
  <c r="AD374" i="5"/>
  <c r="AD440" i="5"/>
  <c r="AD432" i="5"/>
  <c r="AD438" i="5"/>
  <c r="AD435" i="5"/>
  <c r="AD431" i="5"/>
  <c r="AD451" i="5"/>
  <c r="AD2101" i="5"/>
  <c r="AD2112" i="5"/>
  <c r="AD2109" i="5"/>
  <c r="AD2123" i="5"/>
  <c r="AD2128" i="5"/>
  <c r="AD2108" i="5"/>
  <c r="AD2134" i="5"/>
  <c r="AD2125" i="5"/>
  <c r="AD2141" i="5"/>
  <c r="AD2091" i="5"/>
  <c r="AD2148" i="5"/>
  <c r="AD2158" i="5"/>
  <c r="AD1608" i="5"/>
  <c r="AD2559" i="5"/>
  <c r="AD2555" i="5"/>
  <c r="AC2704" i="5"/>
  <c r="AC2680" i="5"/>
  <c r="AC2682" i="5"/>
  <c r="AC2693" i="5"/>
  <c r="AC2709" i="5"/>
  <c r="AC2707" i="5"/>
  <c r="AC2703" i="5"/>
  <c r="AC1181" i="5"/>
  <c r="AC1187" i="5"/>
  <c r="AC1193" i="5"/>
  <c r="AC1199" i="5"/>
  <c r="AC1205" i="5"/>
  <c r="AC1211" i="5"/>
  <c r="AC2351" i="5"/>
  <c r="AC2299" i="5"/>
  <c r="AC2404" i="5"/>
  <c r="AC2307" i="5"/>
  <c r="AC2353" i="5"/>
  <c r="AC2400" i="5"/>
  <c r="AC2321" i="5"/>
  <c r="AC2357" i="5"/>
  <c r="AC2329" i="5"/>
  <c r="AC2319" i="5"/>
  <c r="AC2355" i="5"/>
  <c r="AC2258" i="5"/>
  <c r="AC2385" i="5"/>
  <c r="AC2356" i="5"/>
  <c r="AC2392" i="5"/>
  <c r="AC2257" i="5"/>
  <c r="AC2343" i="5"/>
  <c r="AC2360" i="5"/>
  <c r="AC2322" i="5"/>
  <c r="AC2335" i="5"/>
  <c r="AC2381" i="5"/>
  <c r="AC2262" i="5"/>
  <c r="AC2293" i="5"/>
  <c r="AC2396" i="5"/>
  <c r="AC2282" i="5"/>
  <c r="AC2370" i="5"/>
  <c r="AC2316" i="5"/>
  <c r="AC2413" i="5"/>
  <c r="AC2414" i="5"/>
  <c r="AC2238" i="5"/>
  <c r="AC606" i="5"/>
  <c r="AC615" i="5"/>
  <c r="AC610" i="5"/>
  <c r="AC609" i="5"/>
  <c r="AC1078" i="5"/>
  <c r="AC1079" i="5"/>
  <c r="AC1085" i="5"/>
  <c r="AC630" i="5"/>
  <c r="AC639" i="5"/>
  <c r="AC627" i="5"/>
  <c r="AC643" i="5"/>
  <c r="AC644" i="5"/>
  <c r="AC348" i="5"/>
  <c r="AC354" i="5"/>
  <c r="AC345" i="5"/>
  <c r="AC368" i="5"/>
  <c r="AC370" i="5"/>
  <c r="AC372" i="5"/>
  <c r="AC322" i="5"/>
  <c r="AC327" i="5"/>
  <c r="AC326" i="5"/>
  <c r="AC446" i="5"/>
  <c r="AC458" i="5"/>
  <c r="AC460" i="5"/>
  <c r="AC455" i="5"/>
  <c r="AC464" i="5"/>
  <c r="AC462" i="5"/>
  <c r="AC2111" i="5"/>
  <c r="AC2118" i="5"/>
  <c r="AC2117" i="5"/>
  <c r="AC2124" i="5"/>
  <c r="AC2103" i="5"/>
  <c r="AC2133" i="5"/>
  <c r="AC2106" i="5"/>
  <c r="AC2139" i="5"/>
  <c r="AC2145" i="5"/>
  <c r="AC2146" i="5"/>
  <c r="AC2160" i="5"/>
  <c r="AC2168" i="5"/>
  <c r="AD1562" i="5"/>
  <c r="AD2563" i="5"/>
  <c r="AD2721" i="5"/>
  <c r="AD2704" i="5"/>
  <c r="AD2680" i="5"/>
  <c r="AD2682" i="5"/>
  <c r="AD2693" i="5"/>
  <c r="AD2709" i="5"/>
  <c r="AD2707" i="5"/>
  <c r="AD2703" i="5"/>
  <c r="AD1181" i="5"/>
  <c r="AD1187" i="5"/>
  <c r="AD1193" i="5"/>
  <c r="AD1199" i="5"/>
  <c r="AD1205" i="5"/>
  <c r="AD1211" i="5"/>
  <c r="AD2351" i="5"/>
  <c r="AD2299" i="5"/>
  <c r="AD2404" i="5"/>
  <c r="AD2307" i="5"/>
  <c r="AD2353" i="5"/>
  <c r="AD2400" i="5"/>
  <c r="AD2321" i="5"/>
  <c r="AD2357" i="5"/>
  <c r="AD2329" i="5"/>
  <c r="AD2319" i="5"/>
  <c r="AD2355" i="5"/>
  <c r="AD2258" i="5"/>
  <c r="AD2385" i="5"/>
  <c r="AD2356" i="5"/>
  <c r="AD2392" i="5"/>
  <c r="AD2257" i="5"/>
  <c r="AD2343" i="5"/>
  <c r="AD2360" i="5"/>
  <c r="AD2322" i="5"/>
  <c r="AD2335" i="5"/>
  <c r="AD2381" i="5"/>
  <c r="AD2262" i="5"/>
  <c r="AD2293" i="5"/>
  <c r="AD2396" i="5"/>
  <c r="AD2282" i="5"/>
  <c r="AD2370" i="5"/>
  <c r="AD2316" i="5"/>
  <c r="AD2413" i="5"/>
  <c r="AD2414" i="5"/>
  <c r="AD2238" i="5"/>
  <c r="AD606" i="5"/>
  <c r="AD615" i="5"/>
  <c r="AD610" i="5"/>
  <c r="AD609" i="5"/>
  <c r="AD1078" i="5"/>
  <c r="AD1079" i="5"/>
  <c r="AD1085" i="5"/>
  <c r="AD630" i="5"/>
  <c r="AD639" i="5"/>
  <c r="AD627" i="5"/>
  <c r="AD643" i="5"/>
  <c r="AD644" i="5"/>
  <c r="AD348" i="5"/>
  <c r="AD354" i="5"/>
  <c r="AD345" i="5"/>
  <c r="AD368" i="5"/>
  <c r="AD370" i="5"/>
  <c r="AD372" i="5"/>
  <c r="AD322" i="5"/>
  <c r="AD327" i="5"/>
  <c r="AD326" i="5"/>
  <c r="AD446" i="5"/>
  <c r="AD458" i="5"/>
  <c r="AD460" i="5"/>
  <c r="AD455" i="5"/>
  <c r="AD464" i="5"/>
  <c r="AD462" i="5"/>
  <c r="AD2111" i="5"/>
  <c r="AD2118" i="5"/>
  <c r="AD2117" i="5"/>
  <c r="AD2124" i="5"/>
  <c r="AD2103" i="5"/>
  <c r="AD2133" i="5"/>
  <c r="AD2106" i="5"/>
  <c r="AD2139" i="5"/>
  <c r="AD2145" i="5"/>
  <c r="AD2146" i="5"/>
  <c r="AD2160" i="5"/>
  <c r="AD2168" i="5"/>
  <c r="AD2155" i="5"/>
  <c r="AD2179" i="5"/>
  <c r="AD2164" i="5"/>
  <c r="AD2178" i="5"/>
  <c r="AD657" i="5"/>
  <c r="AD656" i="5"/>
  <c r="AD669" i="5"/>
  <c r="AD663" i="5"/>
  <c r="AD689" i="5"/>
  <c r="AD673" i="5"/>
  <c r="AD697" i="5"/>
  <c r="AD677" i="5"/>
  <c r="AD679" i="5"/>
  <c r="AD706" i="5"/>
  <c r="AD709" i="5"/>
  <c r="AD713" i="5"/>
  <c r="AD717" i="5"/>
  <c r="AD722" i="5"/>
  <c r="AD730" i="5"/>
  <c r="AD725" i="5"/>
  <c r="AD761" i="5"/>
  <c r="AD778" i="5"/>
  <c r="AD781" i="5"/>
  <c r="AD744" i="5"/>
  <c r="AD758" i="5"/>
  <c r="AD749" i="5"/>
  <c r="AD481" i="5"/>
  <c r="AD487" i="5"/>
  <c r="AD493" i="5"/>
  <c r="AD499" i="5"/>
  <c r="AD118" i="5"/>
  <c r="AD10" i="5"/>
  <c r="AD14" i="5"/>
  <c r="AD13" i="5"/>
  <c r="AD98" i="5"/>
  <c r="AD106" i="5"/>
  <c r="AD104" i="5"/>
  <c r="AD115" i="5"/>
  <c r="AD31" i="5"/>
  <c r="AD38" i="5"/>
  <c r="AD79" i="5"/>
  <c r="AD91" i="5"/>
  <c r="AD66" i="5"/>
  <c r="AD82" i="5"/>
  <c r="AD86" i="5"/>
  <c r="AD120" i="5"/>
  <c r="AD76" i="5"/>
  <c r="AD58" i="5"/>
  <c r="AD63" i="5"/>
  <c r="AD54" i="5"/>
  <c r="AD4" i="5"/>
  <c r="AD150" i="5"/>
  <c r="AD161" i="5"/>
  <c r="AD147" i="5"/>
  <c r="AD141" i="5"/>
  <c r="AD133" i="5"/>
  <c r="AD285" i="5"/>
  <c r="AD180" i="5"/>
  <c r="AD164" i="5"/>
  <c r="AD126" i="5"/>
  <c r="AD231" i="5"/>
  <c r="AD172" i="5"/>
  <c r="AD179" i="5"/>
  <c r="AD173" i="5"/>
  <c r="AD235" i="5"/>
  <c r="AD192" i="5"/>
  <c r="AD276" i="5"/>
  <c r="AD207" i="5"/>
  <c r="AD246" i="5"/>
  <c r="AD217" i="5"/>
  <c r="AD277" i="5"/>
  <c r="AD213" i="5"/>
  <c r="AD243" i="5"/>
  <c r="AD271" i="5"/>
  <c r="AD212" i="5"/>
  <c r="AD253" i="5"/>
  <c r="AD225" i="5"/>
  <c r="AD299" i="5"/>
  <c r="AD298" i="5"/>
  <c r="AD290" i="5"/>
  <c r="AD1218" i="5"/>
  <c r="AD468" i="5"/>
  <c r="AD316" i="5"/>
  <c r="AD320" i="5"/>
  <c r="AD465" i="5"/>
  <c r="AD1062" i="5"/>
  <c r="AD1060" i="5"/>
  <c r="AD1022" i="5"/>
  <c r="AC2167" i="5"/>
  <c r="AC2180" i="5"/>
  <c r="AC2165" i="5"/>
  <c r="AC2172" i="5"/>
  <c r="AC651" i="5"/>
  <c r="AC650" i="5"/>
  <c r="AC670" i="5"/>
  <c r="AC666" i="5"/>
  <c r="AC693" i="5"/>
  <c r="AC685" i="5"/>
  <c r="AC675" i="5"/>
  <c r="AC682" i="5"/>
  <c r="AC680" i="5"/>
  <c r="AC707" i="5"/>
  <c r="AC710" i="5"/>
  <c r="AC714" i="5"/>
  <c r="AC718" i="5"/>
  <c r="AC731" i="5"/>
  <c r="AC734" i="5"/>
  <c r="AC773" i="5"/>
  <c r="AC771" i="5"/>
  <c r="AC777" i="5"/>
  <c r="AC769" i="5"/>
  <c r="AC745" i="5"/>
  <c r="AC759" i="5"/>
  <c r="AC755" i="5"/>
  <c r="AC482" i="5"/>
  <c r="AC488" i="5"/>
  <c r="AC494" i="5"/>
  <c r="AC500" i="5"/>
  <c r="AC12" i="5"/>
  <c r="AC9" i="5"/>
  <c r="AC11" i="5"/>
  <c r="AC96" i="5"/>
  <c r="AC100" i="5"/>
  <c r="AC92" i="5"/>
  <c r="AC109" i="5"/>
  <c r="AC119" i="5"/>
  <c r="AC122" i="5"/>
  <c r="AC121" i="5"/>
  <c r="AC85" i="5"/>
  <c r="AC89" i="5"/>
  <c r="AC81" i="5"/>
  <c r="AC39" i="5"/>
  <c r="AC43" i="5"/>
  <c r="AC77" i="5"/>
  <c r="AC65" i="5"/>
  <c r="AC46" i="5"/>
  <c r="AC53" i="5"/>
  <c r="AC56" i="5"/>
  <c r="AC151" i="5"/>
  <c r="AC169" i="5"/>
  <c r="AC162" i="5"/>
  <c r="AC167" i="5"/>
  <c r="AC143" i="5"/>
  <c r="AC166" i="5"/>
  <c r="AC187" i="5"/>
  <c r="AC136" i="5"/>
  <c r="AC127" i="5"/>
  <c r="AC281" i="5"/>
  <c r="AC280" i="5"/>
  <c r="AC236" i="5"/>
  <c r="AC215" i="5"/>
  <c r="AC198" i="5"/>
  <c r="AC178" i="5"/>
  <c r="AC191" i="5"/>
  <c r="AC234" i="5"/>
  <c r="AC183" i="5"/>
  <c r="AC266" i="5"/>
  <c r="AC273" i="5"/>
  <c r="AC265" i="5"/>
  <c r="AC211" i="5"/>
  <c r="AC264" i="5"/>
  <c r="AC219" i="5"/>
  <c r="AC221" i="5"/>
  <c r="AC210" i="5"/>
  <c r="AC226" i="5"/>
  <c r="AC300" i="5"/>
  <c r="AC296" i="5"/>
  <c r="AC293" i="5"/>
  <c r="AC1219" i="5"/>
  <c r="AC318" i="5"/>
  <c r="AC312" i="5"/>
  <c r="AC311" i="5"/>
  <c r="AC469" i="5"/>
  <c r="AC1049" i="5"/>
  <c r="AC1024" i="5"/>
  <c r="AC1021" i="5"/>
  <c r="AD2167" i="5"/>
  <c r="AD2180" i="5"/>
  <c r="AD2165" i="5"/>
  <c r="AD2172" i="5"/>
  <c r="AD651" i="5"/>
  <c r="AD650" i="5"/>
  <c r="AD670" i="5"/>
  <c r="AD666" i="5"/>
  <c r="AD693" i="5"/>
  <c r="AD685" i="5"/>
  <c r="AD675" i="5"/>
  <c r="AD682" i="5"/>
  <c r="AD680" i="5"/>
  <c r="AD707" i="5"/>
  <c r="AD710" i="5"/>
  <c r="AD714" i="5"/>
  <c r="AD718" i="5"/>
  <c r="AD731" i="5"/>
  <c r="AD734" i="5"/>
  <c r="AD773" i="5"/>
  <c r="AD771" i="5"/>
  <c r="AD777" i="5"/>
  <c r="AD769" i="5"/>
  <c r="AD745" i="5"/>
  <c r="AD759" i="5"/>
  <c r="AD755" i="5"/>
  <c r="AD482" i="5"/>
  <c r="AD488" i="5"/>
  <c r="AD494" i="5"/>
  <c r="AD500" i="5"/>
  <c r="AD12" i="5"/>
  <c r="AD9" i="5"/>
  <c r="AD11" i="5"/>
  <c r="AD96" i="5"/>
  <c r="AD100" i="5"/>
  <c r="AD92" i="5"/>
  <c r="AD109" i="5"/>
  <c r="AD119" i="5"/>
  <c r="AD122" i="5"/>
  <c r="AD121" i="5"/>
  <c r="AD85" i="5"/>
  <c r="AD89" i="5"/>
  <c r="AD81" i="5"/>
  <c r="AD39" i="5"/>
  <c r="AD43" i="5"/>
  <c r="AD77" i="5"/>
  <c r="AD65" i="5"/>
  <c r="AD46" i="5"/>
  <c r="AD53" i="5"/>
  <c r="AD56" i="5"/>
  <c r="AD151" i="5"/>
  <c r="AD169" i="5"/>
  <c r="AD162" i="5"/>
  <c r="AD167" i="5"/>
  <c r="AD143" i="5"/>
  <c r="AD166" i="5"/>
  <c r="AD187" i="5"/>
  <c r="AD136" i="5"/>
  <c r="AD127" i="5"/>
  <c r="AD281" i="5"/>
  <c r="AD280" i="5"/>
  <c r="AD236" i="5"/>
  <c r="AD215" i="5"/>
  <c r="AD198" i="5"/>
  <c r="AD178" i="5"/>
  <c r="AD191" i="5"/>
  <c r="AD234" i="5"/>
  <c r="AD183" i="5"/>
  <c r="AD266" i="5"/>
  <c r="AD273" i="5"/>
  <c r="AD265" i="5"/>
  <c r="AD211" i="5"/>
  <c r="AD264" i="5"/>
  <c r="AD219" i="5"/>
  <c r="AD221" i="5"/>
  <c r="AD210" i="5"/>
  <c r="AD226" i="5"/>
  <c r="AD300" i="5"/>
  <c r="AD296" i="5"/>
  <c r="AD293" i="5"/>
  <c r="AD1219" i="5"/>
  <c r="AD318" i="5"/>
  <c r="AD312" i="5"/>
  <c r="AD311" i="5"/>
  <c r="AD469" i="5"/>
  <c r="AC2152" i="5"/>
  <c r="AC2163" i="5"/>
  <c r="AC2181" i="5"/>
  <c r="AC2177" i="5"/>
  <c r="AC654" i="5"/>
  <c r="AC659" i="5"/>
  <c r="AC668" i="5"/>
  <c r="AC664" i="5"/>
  <c r="AC688" i="5"/>
  <c r="AC674" i="5"/>
  <c r="AC695" i="5"/>
  <c r="AC683" i="5"/>
  <c r="AC681" i="5"/>
  <c r="AC741" i="5"/>
  <c r="AC740" i="5"/>
  <c r="AC737" i="5"/>
  <c r="AC721" i="5"/>
  <c r="AC723" i="5"/>
  <c r="AC732" i="5"/>
  <c r="AC774" i="5"/>
  <c r="AC763" i="5"/>
  <c r="AC776" i="5"/>
  <c r="AC768" i="5"/>
  <c r="AC779" i="5"/>
  <c r="AC757" i="5"/>
  <c r="AC752" i="5"/>
  <c r="AC483" i="5"/>
  <c r="AC489" i="5"/>
  <c r="AC495" i="5"/>
  <c r="AC501" i="5"/>
  <c r="AC2" i="5"/>
  <c r="AC16" i="5"/>
  <c r="AC101" i="5"/>
  <c r="AC102" i="5"/>
  <c r="AC32" i="5"/>
  <c r="AC97" i="5"/>
  <c r="AC27" i="5"/>
  <c r="AC29" i="5"/>
  <c r="AC116" i="5"/>
  <c r="AC108" i="5"/>
  <c r="AC88" i="5"/>
  <c r="AC40" i="5"/>
  <c r="AC84" i="5"/>
  <c r="AC87" i="5"/>
  <c r="AC68" i="5"/>
  <c r="AC73" i="5"/>
  <c r="AC45" i="5"/>
  <c r="AC64" i="5"/>
  <c r="AC55" i="5"/>
  <c r="AC52" i="5"/>
  <c r="AC171" i="5"/>
  <c r="AC156" i="5"/>
  <c r="AC154" i="5"/>
  <c r="AC145" i="5"/>
  <c r="AC140" i="5"/>
  <c r="AC139" i="5"/>
  <c r="AC168" i="5"/>
  <c r="AC132" i="5"/>
  <c r="AC284" i="5"/>
  <c r="AC129" i="5"/>
  <c r="AC201" i="5"/>
  <c r="AC190" i="5"/>
  <c r="AC193" i="5"/>
  <c r="AC189" i="5"/>
  <c r="AC182" i="5"/>
  <c r="AC181" i="5"/>
  <c r="AC195" i="5"/>
  <c r="AC252" i="5"/>
  <c r="AC208" i="5"/>
  <c r="AC218" i="5"/>
  <c r="AC239" i="5"/>
  <c r="AC263" i="5"/>
  <c r="AC257" i="5"/>
  <c r="AC220" i="5"/>
  <c r="AC222" i="5"/>
  <c r="AC228" i="5"/>
  <c r="AC227" i="5"/>
  <c r="AC289" i="5"/>
  <c r="AC297" i="5"/>
  <c r="AC288" i="5"/>
  <c r="AC1220" i="5"/>
  <c r="AC317" i="5"/>
  <c r="AC319" i="5"/>
  <c r="AC307" i="5"/>
  <c r="AC470" i="5"/>
  <c r="AD2152" i="5"/>
  <c r="AD2163" i="5"/>
  <c r="AD2181" i="5"/>
  <c r="AD2177" i="5"/>
  <c r="AD654" i="5"/>
  <c r="AD659" i="5"/>
  <c r="AD668" i="5"/>
  <c r="AD664" i="5"/>
  <c r="AD688" i="5"/>
  <c r="AD674" i="5"/>
  <c r="AD695" i="5"/>
  <c r="AD683" i="5"/>
  <c r="AD681" i="5"/>
  <c r="AD741" i="5"/>
  <c r="AD740" i="5"/>
  <c r="AD737" i="5"/>
  <c r="AD721" i="5"/>
  <c r="AD723" i="5"/>
  <c r="AD732" i="5"/>
  <c r="AD774" i="5"/>
  <c r="AD763" i="5"/>
  <c r="AD776" i="5"/>
  <c r="AD768" i="5"/>
  <c r="AC2150" i="5"/>
  <c r="AC2171" i="5"/>
  <c r="AC2176" i="5"/>
  <c r="AC2174" i="5"/>
  <c r="AC652" i="5"/>
  <c r="AC662" i="5"/>
  <c r="AC671" i="5"/>
  <c r="AC665" i="5"/>
  <c r="AC687" i="5"/>
  <c r="AC694" i="5"/>
  <c r="AC698" i="5"/>
  <c r="AC702" i="5"/>
  <c r="AC678" i="5"/>
  <c r="AC705" i="5"/>
  <c r="AC711" i="5"/>
  <c r="AC715" i="5"/>
  <c r="AC728" i="5"/>
  <c r="AC733" i="5"/>
  <c r="AC724" i="5"/>
  <c r="AC775" i="5"/>
  <c r="AC766" i="5"/>
  <c r="AD2150" i="5"/>
  <c r="AD2171" i="5"/>
  <c r="AD2176" i="5"/>
  <c r="AD2174" i="5"/>
  <c r="AD652" i="5"/>
  <c r="AD662" i="5"/>
  <c r="AD671" i="5"/>
  <c r="AD665" i="5"/>
  <c r="AD687" i="5"/>
  <c r="AD694" i="5"/>
  <c r="AD698" i="5"/>
  <c r="AD702" i="5"/>
  <c r="AD678" i="5"/>
  <c r="AD705" i="5"/>
  <c r="AD711" i="5"/>
  <c r="AD715" i="5"/>
  <c r="AD728" i="5"/>
  <c r="AD733" i="5"/>
  <c r="AD724" i="5"/>
  <c r="AD775" i="5"/>
  <c r="AD766" i="5"/>
  <c r="AC2162" i="5"/>
  <c r="AC2170" i="5"/>
  <c r="AC2175" i="5"/>
  <c r="AC2173" i="5"/>
  <c r="AC655" i="5"/>
  <c r="AC660" i="5"/>
  <c r="AC672" i="5"/>
  <c r="AC690" i="5"/>
  <c r="AC692" i="5"/>
  <c r="AC696" i="5"/>
  <c r="AC699" i="5"/>
  <c r="AC700" i="5"/>
  <c r="AC703" i="5"/>
  <c r="AC739" i="5"/>
  <c r="AC738" i="5"/>
  <c r="AC719" i="5"/>
  <c r="AC720" i="5"/>
  <c r="AC736" i="5"/>
  <c r="AC729" i="5"/>
  <c r="AC772" i="5"/>
  <c r="AC762" i="5"/>
  <c r="AC742" i="5"/>
  <c r="AC760" i="5"/>
  <c r="AD2162" i="5"/>
  <c r="AD2170" i="5"/>
  <c r="AD2175" i="5"/>
  <c r="AD2173" i="5"/>
  <c r="AD655" i="5"/>
  <c r="AD660" i="5"/>
  <c r="AD672" i="5"/>
  <c r="AD690" i="5"/>
  <c r="AD692" i="5"/>
  <c r="AD696" i="5"/>
  <c r="AD699" i="5"/>
  <c r="AD700" i="5"/>
  <c r="AD703" i="5"/>
  <c r="AD739" i="5"/>
  <c r="AD738" i="5"/>
  <c r="AD719" i="5"/>
  <c r="AD720" i="5"/>
  <c r="AD736" i="5"/>
  <c r="AD729" i="5"/>
  <c r="AD772" i="5"/>
  <c r="AD762" i="5"/>
  <c r="AC2169" i="5"/>
  <c r="AC2166" i="5"/>
  <c r="AC2182" i="5"/>
  <c r="AC658" i="5"/>
  <c r="AC653" i="5"/>
  <c r="AC661" i="5"/>
  <c r="AC667" i="5"/>
  <c r="AC691" i="5"/>
  <c r="AC686" i="5"/>
  <c r="AC684" i="5"/>
  <c r="AC676" i="5"/>
  <c r="AC701" i="5"/>
  <c r="AC704" i="5"/>
  <c r="AC708" i="5"/>
  <c r="AC712" i="5"/>
  <c r="AC716" i="5"/>
  <c r="AC735" i="5"/>
  <c r="AC727" i="5"/>
  <c r="AC726" i="5"/>
  <c r="AC765" i="5"/>
  <c r="AC764" i="5"/>
  <c r="AD2169" i="5"/>
  <c r="AD2166" i="5"/>
  <c r="AD2182" i="5"/>
  <c r="AD658" i="5"/>
  <c r="AD653" i="5"/>
  <c r="AD661" i="5"/>
  <c r="AD667" i="5"/>
  <c r="AD691" i="5"/>
  <c r="AD686" i="5"/>
  <c r="AD684" i="5"/>
  <c r="AD676" i="5"/>
  <c r="AD701" i="5"/>
  <c r="AD704" i="5"/>
  <c r="AD708" i="5"/>
  <c r="AD712" i="5"/>
  <c r="AD716" i="5"/>
  <c r="AC2179" i="5"/>
  <c r="AC2164" i="5"/>
  <c r="AC2178" i="5"/>
  <c r="AC657" i="5"/>
  <c r="AC656" i="5"/>
  <c r="AC669" i="5"/>
  <c r="AC663" i="5"/>
  <c r="AC689" i="5"/>
  <c r="AC673" i="5"/>
  <c r="AC697" i="5"/>
  <c r="AC677" i="5"/>
  <c r="AC679" i="5"/>
  <c r="AC706" i="5"/>
  <c r="AC709" i="5"/>
  <c r="AC713" i="5"/>
  <c r="AC717" i="5"/>
  <c r="AD735" i="5"/>
  <c r="AD742" i="5"/>
  <c r="AD747" i="5"/>
  <c r="AD754" i="5"/>
  <c r="AD484" i="5"/>
  <c r="AD492" i="5"/>
  <c r="AD6" i="5"/>
  <c r="AD3" i="5"/>
  <c r="AD18" i="5"/>
  <c r="AD21" i="5"/>
  <c r="AD15" i="5"/>
  <c r="AD33" i="5"/>
  <c r="AD36" i="5"/>
  <c r="AD123" i="5"/>
  <c r="AD111" i="5"/>
  <c r="AD69" i="5"/>
  <c r="AD71" i="5"/>
  <c r="AD70" i="5"/>
  <c r="AD62" i="5"/>
  <c r="AD50" i="5"/>
  <c r="AD146" i="5"/>
  <c r="AD149" i="5"/>
  <c r="AD159" i="5"/>
  <c r="AD144" i="5"/>
  <c r="AD283" i="5"/>
  <c r="AD170" i="5"/>
  <c r="AD279" i="5"/>
  <c r="AD278" i="5"/>
  <c r="AD199" i="5"/>
  <c r="AD197" i="5"/>
  <c r="AD185" i="5"/>
  <c r="AD232" i="5"/>
  <c r="AD242" i="5"/>
  <c r="AD274" i="5"/>
  <c r="AD262" i="5"/>
  <c r="AD275" i="5"/>
  <c r="AD223" i="5"/>
  <c r="AD249" i="5"/>
  <c r="AD294" i="5"/>
  <c r="AD287" i="5"/>
  <c r="AD1221" i="5"/>
  <c r="AD306" i="5"/>
  <c r="AD308" i="5"/>
  <c r="AD1048" i="5"/>
  <c r="AD1024" i="5"/>
  <c r="AD1027" i="5"/>
  <c r="AD1018" i="5"/>
  <c r="AD1043" i="5"/>
  <c r="AD1028" i="5"/>
  <c r="AD1053" i="5"/>
  <c r="AD1038" i="5"/>
  <c r="AD1036" i="5"/>
  <c r="AD1006" i="5"/>
  <c r="AD1011" i="5"/>
  <c r="AD1007" i="5"/>
  <c r="AD386" i="5"/>
  <c r="AD403" i="5"/>
  <c r="AD392" i="5"/>
  <c r="AD398" i="5"/>
  <c r="AD395" i="5"/>
  <c r="AD422" i="5"/>
  <c r="AD424" i="5"/>
  <c r="AD400" i="5"/>
  <c r="AD414" i="5"/>
  <c r="AD898" i="5"/>
  <c r="AD865" i="5"/>
  <c r="AD879" i="5"/>
  <c r="AD877" i="5"/>
  <c r="AD855" i="5"/>
  <c r="AD883" i="5"/>
  <c r="AD864" i="5"/>
  <c r="AD893" i="5"/>
  <c r="AD905" i="5"/>
  <c r="AD910" i="5"/>
  <c r="AD852" i="5"/>
  <c r="AD920" i="5"/>
  <c r="AD917" i="5"/>
  <c r="AD918" i="5"/>
  <c r="AD2033" i="5"/>
  <c r="AD2464" i="5"/>
  <c r="AD2470" i="5"/>
  <c r="AD2476" i="5"/>
  <c r="AD2482" i="5"/>
  <c r="AD2488" i="5"/>
  <c r="AD2494" i="5"/>
  <c r="AD2500" i="5"/>
  <c r="AD2506" i="5"/>
  <c r="AD2512" i="5"/>
  <c r="AD2518" i="5"/>
  <c r="AD2524" i="5"/>
  <c r="AD2530" i="5"/>
  <c r="AD2536" i="5"/>
  <c r="AD1455" i="5"/>
  <c r="AD1461" i="5"/>
  <c r="AD1467" i="5"/>
  <c r="AD1473" i="5"/>
  <c r="AD1091" i="5"/>
  <c r="AD1097" i="5"/>
  <c r="AD1103" i="5"/>
  <c r="AD1109" i="5"/>
  <c r="AC722" i="5"/>
  <c r="AC770" i="5"/>
  <c r="AC746" i="5"/>
  <c r="AC749" i="5"/>
  <c r="AC485" i="5"/>
  <c r="AC493" i="5"/>
  <c r="AC93" i="5"/>
  <c r="AC10" i="5"/>
  <c r="AC107" i="5"/>
  <c r="AC98" i="5"/>
  <c r="AC103" i="5"/>
  <c r="AC115" i="5"/>
  <c r="AC113" i="5"/>
  <c r="AC79" i="5"/>
  <c r="AC124" i="5"/>
  <c r="AC82" i="5"/>
  <c r="AC72" i="5"/>
  <c r="AC76" i="5"/>
  <c r="AC60" i="5"/>
  <c r="AC54" i="5"/>
  <c r="AC158" i="5"/>
  <c r="AC161" i="5"/>
  <c r="AC163" i="5"/>
  <c r="AC133" i="5"/>
  <c r="AC130" i="5"/>
  <c r="AC164" i="5"/>
  <c r="AC204" i="5"/>
  <c r="AC172" i="5"/>
  <c r="AC174" i="5"/>
  <c r="AC235" i="5"/>
  <c r="AC214" i="5"/>
  <c r="AC207" i="5"/>
  <c r="AC240" i="5"/>
  <c r="AC277" i="5"/>
  <c r="AC229" i="5"/>
  <c r="AC271" i="5"/>
  <c r="AC206" i="5"/>
  <c r="AC225" i="5"/>
  <c r="AC292" i="5"/>
  <c r="AC290" i="5"/>
  <c r="AC466" i="5"/>
  <c r="AC316" i="5"/>
  <c r="AC309" i="5"/>
  <c r="AC1062" i="5"/>
  <c r="AC1045" i="5"/>
  <c r="AC1050" i="5"/>
  <c r="AC1064" i="5"/>
  <c r="AC1016" i="5"/>
  <c r="AC1040" i="5"/>
  <c r="AC1030" i="5"/>
  <c r="AC1067" i="5"/>
  <c r="AC1033" i="5"/>
  <c r="AC474" i="5"/>
  <c r="AC1012" i="5"/>
  <c r="AC479" i="5"/>
  <c r="AC382" i="5"/>
  <c r="AC391" i="5"/>
  <c r="AC407" i="5"/>
  <c r="AC393" i="5"/>
  <c r="AC421" i="5"/>
  <c r="AC419" i="5"/>
  <c r="AC418" i="5"/>
  <c r="AC412" i="5"/>
  <c r="AC868" i="5"/>
  <c r="AC869" i="5"/>
  <c r="AC857" i="5"/>
  <c r="AC875" i="5"/>
  <c r="AC882" i="5"/>
  <c r="AC872" i="5"/>
  <c r="AC896" i="5"/>
  <c r="AC895" i="5"/>
  <c r="AC897" i="5"/>
  <c r="AC931" i="5"/>
  <c r="AC912" i="5"/>
  <c r="AC916" i="5"/>
  <c r="AC921" i="5"/>
  <c r="AC919" i="5"/>
  <c r="AC849" i="5"/>
  <c r="AC2035" i="5"/>
  <c r="AC2465" i="5"/>
  <c r="AC2471" i="5"/>
  <c r="AC2477" i="5"/>
  <c r="AC2483" i="5"/>
  <c r="AC2489" i="5"/>
  <c r="AC2495" i="5"/>
  <c r="AC2501" i="5"/>
  <c r="AC2507" i="5"/>
  <c r="AC2513" i="5"/>
  <c r="AC2519" i="5"/>
  <c r="AC2525" i="5"/>
  <c r="AC2531" i="5"/>
  <c r="AC2537" i="5"/>
  <c r="AC1456" i="5"/>
  <c r="AC1462" i="5"/>
  <c r="AC1468" i="5"/>
  <c r="AC1474" i="5"/>
  <c r="AC1092" i="5"/>
  <c r="AC1098" i="5"/>
  <c r="AC1104" i="5"/>
  <c r="AC1110" i="5"/>
  <c r="AD727" i="5"/>
  <c r="AD770" i="5"/>
  <c r="AD746" i="5"/>
  <c r="AD752" i="5"/>
  <c r="AD485" i="5"/>
  <c r="AD495" i="5"/>
  <c r="AD93" i="5"/>
  <c r="AD16" i="5"/>
  <c r="AD107" i="5"/>
  <c r="AD32" i="5"/>
  <c r="AD103" i="5"/>
  <c r="AD29" i="5"/>
  <c r="AD113" i="5"/>
  <c r="AD88" i="5"/>
  <c r="AD124" i="5"/>
  <c r="AD87" i="5"/>
  <c r="AD72" i="5"/>
  <c r="AD45" i="5"/>
  <c r="AD60" i="5"/>
  <c r="AD52" i="5"/>
  <c r="AD158" i="5"/>
  <c r="AD154" i="5"/>
  <c r="AD163" i="5"/>
  <c r="AD139" i="5"/>
  <c r="AD130" i="5"/>
  <c r="AD284" i="5"/>
  <c r="AD204" i="5"/>
  <c r="AD190" i="5"/>
  <c r="AD174" i="5"/>
  <c r="AD182" i="5"/>
  <c r="AD214" i="5"/>
  <c r="AD252" i="5"/>
  <c r="AD240" i="5"/>
  <c r="AD239" i="5"/>
  <c r="AD229" i="5"/>
  <c r="AD220" i="5"/>
  <c r="AD206" i="5"/>
  <c r="AD227" i="5"/>
  <c r="AD292" i="5"/>
  <c r="AD288" i="5"/>
  <c r="AD466" i="5"/>
  <c r="AD319" i="5"/>
  <c r="AD309" i="5"/>
  <c r="AD1049" i="5"/>
  <c r="AD1045" i="5"/>
  <c r="AD1050" i="5"/>
  <c r="AD1064" i="5"/>
  <c r="AD1016" i="5"/>
  <c r="AD1040" i="5"/>
  <c r="AD1030" i="5"/>
  <c r="AD1067" i="5"/>
  <c r="AD1033" i="5"/>
  <c r="AD474" i="5"/>
  <c r="AD1012" i="5"/>
  <c r="AD479" i="5"/>
  <c r="AD382" i="5"/>
  <c r="AD391" i="5"/>
  <c r="AD407" i="5"/>
  <c r="AD393" i="5"/>
  <c r="AD421" i="5"/>
  <c r="AD419" i="5"/>
  <c r="AD418" i="5"/>
  <c r="AD412" i="5"/>
  <c r="AD868" i="5"/>
  <c r="AD869" i="5"/>
  <c r="AD857" i="5"/>
  <c r="AD875" i="5"/>
  <c r="AD882" i="5"/>
  <c r="AD872" i="5"/>
  <c r="AD896" i="5"/>
  <c r="AD895" i="5"/>
  <c r="AD897" i="5"/>
  <c r="AD931" i="5"/>
  <c r="AD912" i="5"/>
  <c r="AD916" i="5"/>
  <c r="AD921" i="5"/>
  <c r="AD919" i="5"/>
  <c r="AD849" i="5"/>
  <c r="AC730" i="5"/>
  <c r="AC781" i="5"/>
  <c r="AC748" i="5"/>
  <c r="AC750" i="5"/>
  <c r="AC486" i="5"/>
  <c r="AC496" i="5"/>
  <c r="AC7" i="5"/>
  <c r="AC99" i="5"/>
  <c r="AC26" i="5"/>
  <c r="AC23" i="5"/>
  <c r="AC105" i="5"/>
  <c r="AC117" i="5"/>
  <c r="AC34" i="5"/>
  <c r="AC125" i="5"/>
  <c r="AC83" i="5"/>
  <c r="AC75" i="5"/>
  <c r="AC67" i="5"/>
  <c r="AC47" i="5"/>
  <c r="AC49" i="5"/>
  <c r="AC61" i="5"/>
  <c r="AC152" i="5"/>
  <c r="AC157" i="5"/>
  <c r="AC155" i="5"/>
  <c r="AC138" i="5"/>
  <c r="AC134" i="5"/>
  <c r="AC269" i="5"/>
  <c r="AC282" i="5"/>
  <c r="AC186" i="5"/>
  <c r="AC203" i="5"/>
  <c r="AC188" i="5"/>
  <c r="AC216" i="5"/>
  <c r="AC259" i="5"/>
  <c r="AC251" i="5"/>
  <c r="AC261" i="5"/>
  <c r="AC272" i="5"/>
  <c r="AC250" i="5"/>
  <c r="AC247" i="5"/>
  <c r="AC255" i="5"/>
  <c r="AC291" i="5"/>
  <c r="AC302" i="5"/>
  <c r="AC467" i="5"/>
  <c r="AC314" i="5"/>
  <c r="AC313" i="5"/>
  <c r="AC1025" i="5"/>
  <c r="AC1061" i="5"/>
  <c r="AC1051" i="5"/>
  <c r="AC1017" i="5"/>
  <c r="AC1029" i="5"/>
  <c r="AC1068" i="5"/>
  <c r="AC1031" i="5"/>
  <c r="AC475" i="5"/>
  <c r="AC1037" i="5"/>
  <c r="AC1009" i="5"/>
  <c r="AC471" i="5"/>
  <c r="AC383" i="5"/>
  <c r="AC389" i="5"/>
  <c r="AC390" i="5"/>
  <c r="AC404" i="5"/>
  <c r="AC397" i="5"/>
  <c r="AC375" i="5"/>
  <c r="AC426" i="5"/>
  <c r="AC425" i="5"/>
  <c r="AC420" i="5"/>
  <c r="AC886" i="5"/>
  <c r="AC899" i="5"/>
  <c r="AC856" i="5"/>
  <c r="AC876" i="5"/>
  <c r="AC881" i="5"/>
  <c r="AC858" i="5"/>
  <c r="AC891" i="5"/>
  <c r="AC862" i="5"/>
  <c r="AC863" i="5"/>
  <c r="AC904" i="5"/>
  <c r="AC915" i="5"/>
  <c r="AC901" i="5"/>
  <c r="AC902" i="5"/>
  <c r="AC927" i="5"/>
  <c r="AD726" i="5"/>
  <c r="AC743" i="5"/>
  <c r="AD748" i="5"/>
  <c r="AD750" i="5"/>
  <c r="AD486" i="5"/>
  <c r="AD496" i="5"/>
  <c r="AD7" i="5"/>
  <c r="AD99" i="5"/>
  <c r="AD26" i="5"/>
  <c r="AD23" i="5"/>
  <c r="AD105" i="5"/>
  <c r="AD117" i="5"/>
  <c r="AD34" i="5"/>
  <c r="AD125" i="5"/>
  <c r="AD83" i="5"/>
  <c r="AD75" i="5"/>
  <c r="AD67" i="5"/>
  <c r="AD47" i="5"/>
  <c r="AC725" i="5"/>
  <c r="AD743" i="5"/>
  <c r="AC758" i="5"/>
  <c r="AC753" i="5"/>
  <c r="AC487" i="5"/>
  <c r="AC497" i="5"/>
  <c r="AC118" i="5"/>
  <c r="AC20" i="5"/>
  <c r="AC13" i="5"/>
  <c r="AC17" i="5"/>
  <c r="AC104" i="5"/>
  <c r="AC35" i="5"/>
  <c r="AC38" i="5"/>
  <c r="AC37" i="5"/>
  <c r="AC66" i="5"/>
  <c r="AC80" i="5"/>
  <c r="AC120" i="5"/>
  <c r="AC59" i="5"/>
  <c r="AD765" i="5"/>
  <c r="AD760" i="5"/>
  <c r="AD757" i="5"/>
  <c r="AD753" i="5"/>
  <c r="AD489" i="5"/>
  <c r="AD497" i="5"/>
  <c r="AD2" i="5"/>
  <c r="AD20" i="5"/>
  <c r="AD102" i="5"/>
  <c r="AD17" i="5"/>
  <c r="AD27" i="5"/>
  <c r="AD35" i="5"/>
  <c r="AD108" i="5"/>
  <c r="AD37" i="5"/>
  <c r="AD84" i="5"/>
  <c r="AD80" i="5"/>
  <c r="AD73" i="5"/>
  <c r="AC761" i="5"/>
  <c r="AC780" i="5"/>
  <c r="AC756" i="5"/>
  <c r="AC480" i="5"/>
  <c r="AC490" i="5"/>
  <c r="AC498" i="5"/>
  <c r="AC94" i="5"/>
  <c r="AC95" i="5"/>
  <c r="AC22" i="5"/>
  <c r="AC28" i="5"/>
  <c r="AC25" i="5"/>
  <c r="AC112" i="5"/>
  <c r="AC42" i="5"/>
  <c r="AC90" i="5"/>
  <c r="AC110" i="5"/>
  <c r="AC78" i="5"/>
  <c r="AC44" i="5"/>
  <c r="AD764" i="5"/>
  <c r="AD780" i="5"/>
  <c r="AD756" i="5"/>
  <c r="AD480" i="5"/>
  <c r="AD490" i="5"/>
  <c r="AD498" i="5"/>
  <c r="AD94" i="5"/>
  <c r="AD95" i="5"/>
  <c r="AD22" i="5"/>
  <c r="AD28" i="5"/>
  <c r="AD25" i="5"/>
  <c r="AD112" i="5"/>
  <c r="AD42" i="5"/>
  <c r="AD90" i="5"/>
  <c r="AD110" i="5"/>
  <c r="AD78" i="5"/>
  <c r="AD44" i="5"/>
  <c r="AC778" i="5"/>
  <c r="AC744" i="5"/>
  <c r="AC751" i="5"/>
  <c r="AC481" i="5"/>
  <c r="AC491" i="5"/>
  <c r="AC499" i="5"/>
  <c r="AC24" i="5"/>
  <c r="AC14" i="5"/>
  <c r="AC19" i="5"/>
  <c r="AC106" i="5"/>
  <c r="AC30" i="5"/>
  <c r="AC31" i="5"/>
  <c r="AC114" i="5"/>
  <c r="AC91" i="5"/>
  <c r="AC41" i="5"/>
  <c r="AC86" i="5"/>
  <c r="AC74" i="5"/>
  <c r="AC767" i="5"/>
  <c r="AD779" i="5"/>
  <c r="AD751" i="5"/>
  <c r="AD483" i="5"/>
  <c r="AD491" i="5"/>
  <c r="AD501" i="5"/>
  <c r="AD24" i="5"/>
  <c r="AD101" i="5"/>
  <c r="AD19" i="5"/>
  <c r="AD97" i="5"/>
  <c r="AD30" i="5"/>
  <c r="AD116" i="5"/>
  <c r="AD114" i="5"/>
  <c r="AD767" i="5"/>
  <c r="AC747" i="5"/>
  <c r="AC754" i="5"/>
  <c r="AC484" i="5"/>
  <c r="AC492" i="5"/>
  <c r="AC6" i="5"/>
  <c r="AC3" i="5"/>
  <c r="AC18" i="5"/>
  <c r="AC21" i="5"/>
  <c r="AC15" i="5"/>
  <c r="AC33" i="5"/>
  <c r="AC36" i="5"/>
  <c r="AC123" i="5"/>
  <c r="AD40" i="5"/>
  <c r="AD64" i="5"/>
  <c r="AD8" i="5"/>
  <c r="AD135" i="5"/>
  <c r="AD140" i="5"/>
  <c r="AD168" i="5"/>
  <c r="AD200" i="5"/>
  <c r="AD194" i="5"/>
  <c r="AD189" i="5"/>
  <c r="AD181" i="5"/>
  <c r="AD233" i="5"/>
  <c r="AD196" i="5"/>
  <c r="AD257" i="5"/>
  <c r="AD222" i="5"/>
  <c r="AD248" i="5"/>
  <c r="AD303" i="5"/>
  <c r="AD317" i="5"/>
  <c r="AD307" i="5"/>
  <c r="AD1046" i="5"/>
  <c r="AD1021" i="5"/>
  <c r="AD1057" i="5"/>
  <c r="AD1056" i="5"/>
  <c r="AD1013" i="5"/>
  <c r="AD1032" i="5"/>
  <c r="AD1010" i="5"/>
  <c r="AD478" i="5"/>
  <c r="AD381" i="5"/>
  <c r="AD388" i="5"/>
  <c r="AD394" i="5"/>
  <c r="AD415" i="5"/>
  <c r="AD399" i="5"/>
  <c r="AD416" i="5"/>
  <c r="AD900" i="5"/>
  <c r="AD878" i="5"/>
  <c r="AD870" i="5"/>
  <c r="AD859" i="5"/>
  <c r="AD892" i="5"/>
  <c r="AD860" i="5"/>
  <c r="AD928" i="5"/>
  <c r="AD923" i="5"/>
  <c r="AD925" i="5"/>
  <c r="AC2036" i="5"/>
  <c r="AC2464" i="5"/>
  <c r="AC2472" i="5"/>
  <c r="AC2479" i="5"/>
  <c r="AC2486" i="5"/>
  <c r="AC2493" i="5"/>
  <c r="AC2500" i="5"/>
  <c r="AC2508" i="5"/>
  <c r="AC2514" i="5"/>
  <c r="AC2522" i="5"/>
  <c r="AC2529" i="5"/>
  <c r="AC2536" i="5"/>
  <c r="AC1457" i="5"/>
  <c r="AC1464" i="5"/>
  <c r="AC1471" i="5"/>
  <c r="AC1478" i="5"/>
  <c r="AC1097" i="5"/>
  <c r="AC1105" i="5"/>
  <c r="AC1112" i="5"/>
  <c r="AC1118" i="5"/>
  <c r="AC1124" i="5"/>
  <c r="AC1130" i="5"/>
  <c r="AC1136" i="5"/>
  <c r="AC1142" i="5"/>
  <c r="AC1148" i="5"/>
  <c r="AC1154" i="5"/>
  <c r="AC1160" i="5"/>
  <c r="AC1166" i="5"/>
  <c r="AC1172" i="5"/>
  <c r="AC1178" i="5"/>
  <c r="AC505" i="5"/>
  <c r="AC511" i="5"/>
  <c r="AC517" i="5"/>
  <c r="AC523" i="5"/>
  <c r="AC529" i="5"/>
  <c r="AC535" i="5"/>
  <c r="AC541" i="5"/>
  <c r="AC785" i="5"/>
  <c r="AC791" i="5"/>
  <c r="AC797" i="5"/>
  <c r="AC803" i="5"/>
  <c r="AC809" i="5"/>
  <c r="AC815" i="5"/>
  <c r="AC821" i="5"/>
  <c r="AC827" i="5"/>
  <c r="AC833" i="5"/>
  <c r="AC839" i="5"/>
  <c r="AC845" i="5"/>
  <c r="AC2427" i="5"/>
  <c r="AC2433" i="5"/>
  <c r="AC2439" i="5"/>
  <c r="AC2445" i="5"/>
  <c r="AC2451" i="5"/>
  <c r="AC2457" i="5"/>
  <c r="AC2417" i="5"/>
  <c r="AC2423" i="5"/>
  <c r="AC1299" i="5"/>
  <c r="AC1305" i="5"/>
  <c r="AC1311" i="5"/>
  <c r="AC1317" i="5"/>
  <c r="AC1323" i="5"/>
  <c r="AC1329" i="5"/>
  <c r="AC1335" i="5"/>
  <c r="AC1341" i="5"/>
  <c r="AC1347" i="5"/>
  <c r="AC1353" i="5"/>
  <c r="AC1359" i="5"/>
  <c r="AC1365" i="5"/>
  <c r="AC1371" i="5"/>
  <c r="AC1377" i="5"/>
  <c r="AC1383" i="5"/>
  <c r="AC1389" i="5"/>
  <c r="AC1395" i="5"/>
  <c r="AC1401" i="5"/>
  <c r="AC1407" i="5"/>
  <c r="AC1413" i="5"/>
  <c r="AC1419" i="5"/>
  <c r="AC1425" i="5"/>
  <c r="AC111" i="5"/>
  <c r="AC62" i="5"/>
  <c r="AC5" i="5"/>
  <c r="AC149" i="5"/>
  <c r="AC131" i="5"/>
  <c r="AC283" i="5"/>
  <c r="AC175" i="5"/>
  <c r="AC278" i="5"/>
  <c r="AC184" i="5"/>
  <c r="AC185" i="5"/>
  <c r="AC245" i="5"/>
  <c r="AC274" i="5"/>
  <c r="AC270" i="5"/>
  <c r="AC223" i="5"/>
  <c r="AC286" i="5"/>
  <c r="AC287" i="5"/>
  <c r="AC304" i="5"/>
  <c r="AC308" i="5"/>
  <c r="AC1047" i="5"/>
  <c r="AC1027" i="5"/>
  <c r="AC1058" i="5"/>
  <c r="AC1028" i="5"/>
  <c r="AC1065" i="5"/>
  <c r="AC1036" i="5"/>
  <c r="AC1008" i="5"/>
  <c r="AC1007" i="5"/>
  <c r="AC387" i="5"/>
  <c r="AC392" i="5"/>
  <c r="AC376" i="5"/>
  <c r="AC422" i="5"/>
  <c r="AC423" i="5"/>
  <c r="AC414" i="5"/>
  <c r="AC866" i="5"/>
  <c r="AC879" i="5"/>
  <c r="AC884" i="5"/>
  <c r="AC883" i="5"/>
  <c r="AC906" i="5"/>
  <c r="AC905" i="5"/>
  <c r="AC903" i="5"/>
  <c r="AC920" i="5"/>
  <c r="AC850" i="5"/>
  <c r="AD2036" i="5"/>
  <c r="AD2465" i="5"/>
  <c r="AD2472" i="5"/>
  <c r="AD2479" i="5"/>
  <c r="AD2486" i="5"/>
  <c r="AD2493" i="5"/>
  <c r="AD2501" i="5"/>
  <c r="AD2508" i="5"/>
  <c r="AD2514" i="5"/>
  <c r="AD2522" i="5"/>
  <c r="AD2529" i="5"/>
  <c r="AD2537" i="5"/>
  <c r="AD1457" i="5"/>
  <c r="AD1464" i="5"/>
  <c r="AD1471" i="5"/>
  <c r="AD1478" i="5"/>
  <c r="AD1098" i="5"/>
  <c r="AD1105" i="5"/>
  <c r="AD1112" i="5"/>
  <c r="AD1118" i="5"/>
  <c r="AD1124" i="5"/>
  <c r="AD1130" i="5"/>
  <c r="AD1136" i="5"/>
  <c r="AD1142" i="5"/>
  <c r="AD1148" i="5"/>
  <c r="AD1154" i="5"/>
  <c r="AD1160" i="5"/>
  <c r="AD1166" i="5"/>
  <c r="AD1172" i="5"/>
  <c r="AD1178" i="5"/>
  <c r="AD505" i="5"/>
  <c r="AD511" i="5"/>
  <c r="AD517" i="5"/>
  <c r="AD523" i="5"/>
  <c r="AD529" i="5"/>
  <c r="AD535" i="5"/>
  <c r="AD541" i="5"/>
  <c r="AD785" i="5"/>
  <c r="AD791" i="5"/>
  <c r="AD797" i="5"/>
  <c r="AD803" i="5"/>
  <c r="AD809" i="5"/>
  <c r="AD815" i="5"/>
  <c r="AD821" i="5"/>
  <c r="AD827" i="5"/>
  <c r="AD833" i="5"/>
  <c r="AD839" i="5"/>
  <c r="AD845" i="5"/>
  <c r="AD2427" i="5"/>
  <c r="AD2433" i="5"/>
  <c r="AD2439" i="5"/>
  <c r="AD2445" i="5"/>
  <c r="AD2451" i="5"/>
  <c r="AD2457" i="5"/>
  <c r="AD2417" i="5"/>
  <c r="AD2423" i="5"/>
  <c r="AD1299" i="5"/>
  <c r="AD1305" i="5"/>
  <c r="AD1311" i="5"/>
  <c r="AD1317" i="5"/>
  <c r="AD1323" i="5"/>
  <c r="AD1329" i="5"/>
  <c r="AD1335" i="5"/>
  <c r="AD1341" i="5"/>
  <c r="AD1347" i="5"/>
  <c r="AD1353" i="5"/>
  <c r="AD1359" i="5"/>
  <c r="AD1365" i="5"/>
  <c r="AD1371" i="5"/>
  <c r="AD1377" i="5"/>
  <c r="AD1383" i="5"/>
  <c r="AD1389" i="5"/>
  <c r="AD1395" i="5"/>
  <c r="AD1401" i="5"/>
  <c r="AD1407" i="5"/>
  <c r="AD1413" i="5"/>
  <c r="AD1419" i="5"/>
  <c r="AD1425" i="5"/>
  <c r="AD41" i="5"/>
  <c r="AD49" i="5"/>
  <c r="AD5" i="5"/>
  <c r="AD157" i="5"/>
  <c r="AD131" i="5"/>
  <c r="AD134" i="5"/>
  <c r="AD175" i="5"/>
  <c r="AD186" i="5"/>
  <c r="AD184" i="5"/>
  <c r="AD216" i="5"/>
  <c r="AD245" i="5"/>
  <c r="AD261" i="5"/>
  <c r="AD270" i="5"/>
  <c r="AD247" i="5"/>
  <c r="AD286" i="5"/>
  <c r="AD302" i="5"/>
  <c r="AD304" i="5"/>
  <c r="AD313" i="5"/>
  <c r="AD1047" i="5"/>
  <c r="AD1051" i="5"/>
  <c r="AD1058" i="5"/>
  <c r="AD1068" i="5"/>
  <c r="AD1065" i="5"/>
  <c r="AD1037" i="5"/>
  <c r="AD1008" i="5"/>
  <c r="AD383" i="5"/>
  <c r="AD387" i="5"/>
  <c r="AD404" i="5"/>
  <c r="AD376" i="5"/>
  <c r="AD426" i="5"/>
  <c r="AD423" i="5"/>
  <c r="AD886" i="5"/>
  <c r="AD866" i="5"/>
  <c r="AD876" i="5"/>
  <c r="AD884" i="5"/>
  <c r="AD891" i="5"/>
  <c r="AD906" i="5"/>
  <c r="AD904" i="5"/>
  <c r="AD903" i="5"/>
  <c r="AD902" i="5"/>
  <c r="AD850" i="5"/>
  <c r="AC2033" i="5"/>
  <c r="AC2466" i="5"/>
  <c r="AC2473" i="5"/>
  <c r="AC2480" i="5"/>
  <c r="AC2487" i="5"/>
  <c r="AC2494" i="5"/>
  <c r="AC2502" i="5"/>
  <c r="AC2509" i="5"/>
  <c r="AC2516" i="5"/>
  <c r="AC2523" i="5"/>
  <c r="AC2530" i="5"/>
  <c r="AC2538" i="5"/>
  <c r="AC1458" i="5"/>
  <c r="AC1465" i="5"/>
  <c r="AC1472" i="5"/>
  <c r="AC1091" i="5"/>
  <c r="AC1099" i="5"/>
  <c r="AC1106" i="5"/>
  <c r="AC1113" i="5"/>
  <c r="AC1119" i="5"/>
  <c r="AC1125" i="5"/>
  <c r="AC1131" i="5"/>
  <c r="AC1137" i="5"/>
  <c r="AC1143" i="5"/>
  <c r="AC1149" i="5"/>
  <c r="AC1155" i="5"/>
  <c r="AC1161" i="5"/>
  <c r="AC1167" i="5"/>
  <c r="AC69" i="5"/>
  <c r="AC63" i="5"/>
  <c r="AC4" i="5"/>
  <c r="AC153" i="5"/>
  <c r="AC137" i="5"/>
  <c r="AC180" i="5"/>
  <c r="AC126" i="5"/>
  <c r="AC268" i="5"/>
  <c r="AC202" i="5"/>
  <c r="AC276" i="5"/>
  <c r="AC246" i="5"/>
  <c r="AC244" i="5"/>
  <c r="AC258" i="5"/>
  <c r="AC253" i="5"/>
  <c r="AC299" i="5"/>
  <c r="AC301" i="5"/>
  <c r="AC305" i="5"/>
  <c r="AC465" i="5"/>
  <c r="AC1023" i="5"/>
  <c r="AC1052" i="5"/>
  <c r="AC1015" i="5"/>
  <c r="AC1042" i="5"/>
  <c r="AC1014" i="5"/>
  <c r="AC1054" i="5"/>
  <c r="AC1066" i="5"/>
  <c r="AC377" i="5"/>
  <c r="AC380" i="5"/>
  <c r="AC405" i="5"/>
  <c r="AC408" i="5"/>
  <c r="AC410" i="5"/>
  <c r="AC427" i="5"/>
  <c r="AC889" i="5"/>
  <c r="AC888" i="5"/>
  <c r="AC874" i="5"/>
  <c r="AC929" i="5"/>
  <c r="AC930" i="5"/>
  <c r="AC911" i="5"/>
  <c r="AC908" i="5"/>
  <c r="AC913" i="5"/>
  <c r="AC851" i="5"/>
  <c r="AC848" i="5"/>
  <c r="AD2035" i="5"/>
  <c r="AD2466" i="5"/>
  <c r="AD2473" i="5"/>
  <c r="AD2480" i="5"/>
  <c r="AD2487" i="5"/>
  <c r="AD2495" i="5"/>
  <c r="AD2502" i="5"/>
  <c r="AD2509" i="5"/>
  <c r="AD2516" i="5"/>
  <c r="AD2523" i="5"/>
  <c r="AD2531" i="5"/>
  <c r="AD2538" i="5"/>
  <c r="AD1458" i="5"/>
  <c r="AD1465" i="5"/>
  <c r="AD1472" i="5"/>
  <c r="AD1092" i="5"/>
  <c r="AD1099" i="5"/>
  <c r="AD1106" i="5"/>
  <c r="AD1113" i="5"/>
  <c r="AD1119" i="5"/>
  <c r="AD1125" i="5"/>
  <c r="AD1131" i="5"/>
  <c r="AD1137" i="5"/>
  <c r="AD1143" i="5"/>
  <c r="AD1149" i="5"/>
  <c r="AD1155" i="5"/>
  <c r="AD1161" i="5"/>
  <c r="AD1167" i="5"/>
  <c r="AD68" i="5"/>
  <c r="AD55" i="5"/>
  <c r="AD171" i="5"/>
  <c r="AD153" i="5"/>
  <c r="AD137" i="5"/>
  <c r="AD132" i="5"/>
  <c r="AD129" i="5"/>
  <c r="AD268" i="5"/>
  <c r="AD202" i="5"/>
  <c r="AD195" i="5"/>
  <c r="AD208" i="5"/>
  <c r="AD244" i="5"/>
  <c r="AD258" i="5"/>
  <c r="AD228" i="5"/>
  <c r="AD289" i="5"/>
  <c r="AD301" i="5"/>
  <c r="AD305" i="5"/>
  <c r="AD470" i="5"/>
  <c r="AD1023" i="5"/>
  <c r="AD1052" i="5"/>
  <c r="AD1015" i="5"/>
  <c r="AD1042" i="5"/>
  <c r="AD1014" i="5"/>
  <c r="AD1054" i="5"/>
  <c r="AD1066" i="5"/>
  <c r="AD377" i="5"/>
  <c r="AD380" i="5"/>
  <c r="AD405" i="5"/>
  <c r="AD408" i="5"/>
  <c r="AD410" i="5"/>
  <c r="AD427" i="5"/>
  <c r="AD889" i="5"/>
  <c r="AD888" i="5"/>
  <c r="AD874" i="5"/>
  <c r="AD929" i="5"/>
  <c r="AD930" i="5"/>
  <c r="AD911" i="5"/>
  <c r="AD908" i="5"/>
  <c r="AD913" i="5"/>
  <c r="AD851" i="5"/>
  <c r="AD848" i="5"/>
  <c r="AC2032" i="5"/>
  <c r="AC2467" i="5"/>
  <c r="AC2474" i="5"/>
  <c r="AC2481" i="5"/>
  <c r="AC2488" i="5"/>
  <c r="AC2496" i="5"/>
  <c r="AC2503" i="5"/>
  <c r="AC2510" i="5"/>
  <c r="AC2517" i="5"/>
  <c r="AC2524" i="5"/>
  <c r="AC2532" i="5"/>
  <c r="AC1452" i="5"/>
  <c r="AC1459" i="5"/>
  <c r="AC1466" i="5"/>
  <c r="AC1473" i="5"/>
  <c r="AC1093" i="5"/>
  <c r="AC1100" i="5"/>
  <c r="AC1107" i="5"/>
  <c r="AC1114" i="5"/>
  <c r="AC1120" i="5"/>
  <c r="AC1126" i="5"/>
  <c r="AC1132" i="5"/>
  <c r="AC1138" i="5"/>
  <c r="AC1144" i="5"/>
  <c r="AC1150" i="5"/>
  <c r="AC1156" i="5"/>
  <c r="AC1162" i="5"/>
  <c r="AC71" i="5"/>
  <c r="AC57" i="5"/>
  <c r="AC146" i="5"/>
  <c r="AC160" i="5"/>
  <c r="AC144" i="5"/>
  <c r="AC128" i="5"/>
  <c r="AC279" i="5"/>
  <c r="AC267" i="5"/>
  <c r="AC197" i="5"/>
  <c r="AC241" i="5"/>
  <c r="AC242" i="5"/>
  <c r="AC205" i="5"/>
  <c r="AC275" i="5"/>
  <c r="AC224" i="5"/>
  <c r="AC294" i="5"/>
  <c r="AC1217" i="5"/>
  <c r="AC306" i="5"/>
  <c r="AC1063" i="5"/>
  <c r="AC1060" i="5"/>
  <c r="AC1019" i="5"/>
  <c r="AC1043" i="5"/>
  <c r="AC1035" i="5"/>
  <c r="AC1038" i="5"/>
  <c r="AC1005" i="5"/>
  <c r="AC1011" i="5"/>
  <c r="AC384" i="5"/>
  <c r="AC403" i="5"/>
  <c r="AC406" i="5"/>
  <c r="AC395" i="5"/>
  <c r="AC411" i="5"/>
  <c r="AC400" i="5"/>
  <c r="AC890" i="5"/>
  <c r="AC865" i="5"/>
  <c r="AC873" i="5"/>
  <c r="AC855" i="5"/>
  <c r="AC854" i="5"/>
  <c r="AC893" i="5"/>
  <c r="AC871" i="5"/>
  <c r="AC852" i="5"/>
  <c r="AC914" i="5"/>
  <c r="AC918" i="5"/>
  <c r="AD2032" i="5"/>
  <c r="AD2467" i="5"/>
  <c r="AD2474" i="5"/>
  <c r="AD2481" i="5"/>
  <c r="AD2489" i="5"/>
  <c r="AD2496" i="5"/>
  <c r="AD2503" i="5"/>
  <c r="AD2510" i="5"/>
  <c r="AD2517" i="5"/>
  <c r="AD2525" i="5"/>
  <c r="AD2532" i="5"/>
  <c r="AD1452" i="5"/>
  <c r="AD1459" i="5"/>
  <c r="AD1466" i="5"/>
  <c r="AD1474" i="5"/>
  <c r="AD1093" i="5"/>
  <c r="AD1100" i="5"/>
  <c r="AD1107" i="5"/>
  <c r="AD1114" i="5"/>
  <c r="AD1120" i="5"/>
  <c r="AD1126" i="5"/>
  <c r="AD1132" i="5"/>
  <c r="AD1138" i="5"/>
  <c r="AD1144" i="5"/>
  <c r="AD1150" i="5"/>
  <c r="AD1156" i="5"/>
  <c r="AD1162" i="5"/>
  <c r="AD74" i="5"/>
  <c r="AD57" i="5"/>
  <c r="AD152" i="5"/>
  <c r="AD160" i="5"/>
  <c r="AD138" i="5"/>
  <c r="AD128" i="5"/>
  <c r="AD282" i="5"/>
  <c r="AD267" i="5"/>
  <c r="AD188" i="5"/>
  <c r="AD241" i="5"/>
  <c r="AD251" i="5"/>
  <c r="AD205" i="5"/>
  <c r="AD250" i="5"/>
  <c r="AD224" i="5"/>
  <c r="AD291" i="5"/>
  <c r="AD1217" i="5"/>
  <c r="AD314" i="5"/>
  <c r="AD1063" i="5"/>
  <c r="AD1061" i="5"/>
  <c r="AD1019" i="5"/>
  <c r="AD1029" i="5"/>
  <c r="AD1035" i="5"/>
  <c r="AD475" i="5"/>
  <c r="AD1005" i="5"/>
  <c r="AD471" i="5"/>
  <c r="AD384" i="5"/>
  <c r="AD390" i="5"/>
  <c r="AD406" i="5"/>
  <c r="AD375" i="5"/>
  <c r="AD411" i="5"/>
  <c r="AD420" i="5"/>
  <c r="AD890" i="5"/>
  <c r="AD856" i="5"/>
  <c r="AD873" i="5"/>
  <c r="AD858" i="5"/>
  <c r="AD854" i="5"/>
  <c r="AD863" i="5"/>
  <c r="AD871" i="5"/>
  <c r="AD901" i="5"/>
  <c r="AD914" i="5"/>
  <c r="AC2037" i="5"/>
  <c r="AC2034" i="5"/>
  <c r="AC2468" i="5"/>
  <c r="AC2475" i="5"/>
  <c r="AC2482" i="5"/>
  <c r="AC2490" i="5"/>
  <c r="AC2497" i="5"/>
  <c r="AC2504" i="5"/>
  <c r="AC2511" i="5"/>
  <c r="AC2518" i="5"/>
  <c r="AC2526" i="5"/>
  <c r="AC2533" i="5"/>
  <c r="AC1453" i="5"/>
  <c r="AC1460" i="5"/>
  <c r="AC1467" i="5"/>
  <c r="AC1475" i="5"/>
  <c r="AC1094" i="5"/>
  <c r="AC1101" i="5"/>
  <c r="AC1108" i="5"/>
  <c r="AC1115" i="5"/>
  <c r="AC1121" i="5"/>
  <c r="AC1127" i="5"/>
  <c r="AC1133" i="5"/>
  <c r="AC1139" i="5"/>
  <c r="AC1145" i="5"/>
  <c r="AC1151" i="5"/>
  <c r="AC1157" i="5"/>
  <c r="AC1163" i="5"/>
  <c r="AC70" i="5"/>
  <c r="AC51" i="5"/>
  <c r="AC150" i="5"/>
  <c r="AC147" i="5"/>
  <c r="AC142" i="5"/>
  <c r="AC165" i="5"/>
  <c r="AC231" i="5"/>
  <c r="AC179" i="5"/>
  <c r="AC230" i="5"/>
  <c r="AC260" i="5"/>
  <c r="AC217" i="5"/>
  <c r="AC213" i="5"/>
  <c r="AC256" i="5"/>
  <c r="AC254" i="5"/>
  <c r="AC298" i="5"/>
  <c r="AC1218" i="5"/>
  <c r="AC315" i="5"/>
  <c r="AC1026" i="5"/>
  <c r="AC1044" i="5"/>
  <c r="AC1020" i="5"/>
  <c r="AC1041" i="5"/>
  <c r="AC472" i="5"/>
  <c r="AC473" i="5"/>
  <c r="AC1034" i="5"/>
  <c r="AC477" i="5"/>
  <c r="AC385" i="5"/>
  <c r="AC379" i="5"/>
  <c r="AC396" i="5"/>
  <c r="AC417" i="5"/>
  <c r="AC401" i="5"/>
  <c r="AC409" i="5"/>
  <c r="AC867" i="5"/>
  <c r="AC887" i="5"/>
  <c r="AC880" i="5"/>
  <c r="AC894" i="5"/>
  <c r="AC861" i="5"/>
  <c r="AC907" i="5"/>
  <c r="AC909" i="5"/>
  <c r="AC922" i="5"/>
  <c r="AC926" i="5"/>
  <c r="AD2037" i="5"/>
  <c r="AD2034" i="5"/>
  <c r="AD2468" i="5"/>
  <c r="AD2475" i="5"/>
  <c r="AD2483" i="5"/>
  <c r="AD2490" i="5"/>
  <c r="AD2497" i="5"/>
  <c r="AD2504" i="5"/>
  <c r="AD2511" i="5"/>
  <c r="AD2519" i="5"/>
  <c r="AD2526" i="5"/>
  <c r="AD2533" i="5"/>
  <c r="AD1453" i="5"/>
  <c r="AD1460" i="5"/>
  <c r="AD1468" i="5"/>
  <c r="AD1475" i="5"/>
  <c r="AD1094" i="5"/>
  <c r="AD1101" i="5"/>
  <c r="AD1108" i="5"/>
  <c r="AD1115" i="5"/>
  <c r="AD1121" i="5"/>
  <c r="AD1127" i="5"/>
  <c r="AD1133" i="5"/>
  <c r="AD1139" i="5"/>
  <c r="AD1145" i="5"/>
  <c r="AD1151" i="5"/>
  <c r="AD1157" i="5"/>
  <c r="AD1163" i="5"/>
  <c r="AD59" i="5"/>
  <c r="AD51" i="5"/>
  <c r="AD156" i="5"/>
  <c r="AD145" i="5"/>
  <c r="AD142" i="5"/>
  <c r="AD165" i="5"/>
  <c r="AD201" i="5"/>
  <c r="AD193" i="5"/>
  <c r="AD230" i="5"/>
  <c r="AD260" i="5"/>
  <c r="AD218" i="5"/>
  <c r="AD263" i="5"/>
  <c r="AD256" i="5"/>
  <c r="AD254" i="5"/>
  <c r="AD297" i="5"/>
  <c r="AD1220" i="5"/>
  <c r="AD315" i="5"/>
  <c r="AD1026" i="5"/>
  <c r="AD1044" i="5"/>
  <c r="AD1020" i="5"/>
  <c r="AD1041" i="5"/>
  <c r="AD472" i="5"/>
  <c r="AD473" i="5"/>
  <c r="AD1034" i="5"/>
  <c r="AD477" i="5"/>
  <c r="AD385" i="5"/>
  <c r="AD379" i="5"/>
  <c r="AD396" i="5"/>
  <c r="AD417" i="5"/>
  <c r="AD401" i="5"/>
  <c r="AD409" i="5"/>
  <c r="AD867" i="5"/>
  <c r="AD887" i="5"/>
  <c r="AD880" i="5"/>
  <c r="AD894" i="5"/>
  <c r="AD861" i="5"/>
  <c r="AD907" i="5"/>
  <c r="AD909" i="5"/>
  <c r="AD922" i="5"/>
  <c r="AD926" i="5"/>
  <c r="AC2039" i="5"/>
  <c r="AC2462" i="5"/>
  <c r="AC2469" i="5"/>
  <c r="AC2476" i="5"/>
  <c r="AC2484" i="5"/>
  <c r="AC2491" i="5"/>
  <c r="AC2498" i="5"/>
  <c r="AC2505" i="5"/>
  <c r="AC2512" i="5"/>
  <c r="AC2520" i="5"/>
  <c r="AC2527" i="5"/>
  <c r="AC2534" i="5"/>
  <c r="AC1454" i="5"/>
  <c r="AC1461" i="5"/>
  <c r="AC1469" i="5"/>
  <c r="AC1476" i="5"/>
  <c r="AC1095" i="5"/>
  <c r="AC1102" i="5"/>
  <c r="AC1109" i="5"/>
  <c r="AE1109" i="5" s="1"/>
  <c r="AC1116" i="5"/>
  <c r="AC1122" i="5"/>
  <c r="AC1128" i="5"/>
  <c r="AC1134" i="5"/>
  <c r="AC1140" i="5"/>
  <c r="AC1146" i="5"/>
  <c r="AC1152" i="5"/>
  <c r="AC1158" i="5"/>
  <c r="AC1164" i="5"/>
  <c r="AC48" i="5"/>
  <c r="AC50" i="5"/>
  <c r="AC148" i="5"/>
  <c r="AC159" i="5"/>
  <c r="AC237" i="5"/>
  <c r="AC170" i="5"/>
  <c r="AC176" i="5"/>
  <c r="AC199" i="5"/>
  <c r="AC177" i="5"/>
  <c r="AC232" i="5"/>
  <c r="AC238" i="5"/>
  <c r="AC262" i="5"/>
  <c r="AC209" i="5"/>
  <c r="AC249" i="5"/>
  <c r="AC295" i="5"/>
  <c r="AC1221" i="5"/>
  <c r="AC310" i="5"/>
  <c r="AC1048" i="5"/>
  <c r="AC1059" i="5"/>
  <c r="AC1018" i="5"/>
  <c r="AC1039" i="5"/>
  <c r="AC1053" i="5"/>
  <c r="AC1055" i="5"/>
  <c r="AC1006" i="5"/>
  <c r="AC476" i="5"/>
  <c r="AC386" i="5"/>
  <c r="AC402" i="5"/>
  <c r="AC398" i="5"/>
  <c r="AC378" i="5"/>
  <c r="AC424" i="5"/>
  <c r="AC413" i="5"/>
  <c r="AC898" i="5"/>
  <c r="AC885" i="5"/>
  <c r="AC877" i="5"/>
  <c r="AC932" i="5"/>
  <c r="AC864" i="5"/>
  <c r="AC853" i="5"/>
  <c r="AC910" i="5"/>
  <c r="AC924" i="5"/>
  <c r="AC917" i="5"/>
  <c r="AD2039" i="5"/>
  <c r="AD2462" i="5"/>
  <c r="AD2469" i="5"/>
  <c r="AD2477" i="5"/>
  <c r="AD2484" i="5"/>
  <c r="AD2491" i="5"/>
  <c r="AD2498" i="5"/>
  <c r="AD2505" i="5"/>
  <c r="AD2513" i="5"/>
  <c r="AD2520" i="5"/>
  <c r="AD2527" i="5"/>
  <c r="AD2534" i="5"/>
  <c r="AD1454" i="5"/>
  <c r="AD1462" i="5"/>
  <c r="AD1469" i="5"/>
  <c r="AD1476" i="5"/>
  <c r="AD1095" i="5"/>
  <c r="AD1102" i="5"/>
  <c r="AD1110" i="5"/>
  <c r="AD1116" i="5"/>
  <c r="AD1122" i="5"/>
  <c r="AD1128" i="5"/>
  <c r="AD1134" i="5"/>
  <c r="AD1140" i="5"/>
  <c r="AD1146" i="5"/>
  <c r="AD1152" i="5"/>
  <c r="AD1158" i="5"/>
  <c r="AD1164" i="5"/>
  <c r="AD48" i="5"/>
  <c r="AD61" i="5"/>
  <c r="AD148" i="5"/>
  <c r="AD155" i="5"/>
  <c r="AD237" i="5"/>
  <c r="AD269" i="5"/>
  <c r="AD176" i="5"/>
  <c r="AD203" i="5"/>
  <c r="AD177" i="5"/>
  <c r="AD259" i="5"/>
  <c r="AD238" i="5"/>
  <c r="AD272" i="5"/>
  <c r="AD209" i="5"/>
  <c r="AD255" i="5"/>
  <c r="AD295" i="5"/>
  <c r="AD467" i="5"/>
  <c r="AD310" i="5"/>
  <c r="AD1025" i="5"/>
  <c r="AD1059" i="5"/>
  <c r="AD1017" i="5"/>
  <c r="AD1039" i="5"/>
  <c r="AD1031" i="5"/>
  <c r="AD1055" i="5"/>
  <c r="AD1009" i="5"/>
  <c r="AD476" i="5"/>
  <c r="AD389" i="5"/>
  <c r="AD402" i="5"/>
  <c r="AD397" i="5"/>
  <c r="AD378" i="5"/>
  <c r="AD425" i="5"/>
  <c r="AD413" i="5"/>
  <c r="AD899" i="5"/>
  <c r="AD885" i="5"/>
  <c r="AD881" i="5"/>
  <c r="AD932" i="5"/>
  <c r="AD862" i="5"/>
  <c r="AD853" i="5"/>
  <c r="AD915" i="5"/>
  <c r="AD924" i="5"/>
  <c r="AD927" i="5"/>
  <c r="AC2038" i="5"/>
  <c r="AC2463" i="5"/>
  <c r="AC2470" i="5"/>
  <c r="AC2478" i="5"/>
  <c r="AC2485" i="5"/>
  <c r="AC2492" i="5"/>
  <c r="AC2499" i="5"/>
  <c r="AC2506" i="5"/>
  <c r="AC2515" i="5"/>
  <c r="AC2521" i="5"/>
  <c r="AC2528" i="5"/>
  <c r="AC2535" i="5"/>
  <c r="AC1455" i="5"/>
  <c r="AC1463" i="5"/>
  <c r="AC1470" i="5"/>
  <c r="AC1477" i="5"/>
  <c r="AC1096" i="5"/>
  <c r="AC1103" i="5"/>
  <c r="AC1111" i="5"/>
  <c r="AC1117" i="5"/>
  <c r="AC1123" i="5"/>
  <c r="AC1129" i="5"/>
  <c r="AC1135" i="5"/>
  <c r="AC1141" i="5"/>
  <c r="AC1147" i="5"/>
  <c r="AC1153" i="5"/>
  <c r="AC1159" i="5"/>
  <c r="AC1165" i="5"/>
  <c r="AC58" i="5"/>
  <c r="AC8" i="5"/>
  <c r="AC135" i="5"/>
  <c r="AC141" i="5"/>
  <c r="AC285" i="5"/>
  <c r="AC200" i="5"/>
  <c r="AC194" i="5"/>
  <c r="AC173" i="5"/>
  <c r="AC192" i="5"/>
  <c r="AC233" i="5"/>
  <c r="AC196" i="5"/>
  <c r="AC243" i="5"/>
  <c r="AC212" i="5"/>
  <c r="AC248" i="5"/>
  <c r="AC303" i="5"/>
  <c r="AC468" i="5"/>
  <c r="AC320" i="5"/>
  <c r="AC1046" i="5"/>
  <c r="AC1022" i="5"/>
  <c r="AC1057" i="5"/>
  <c r="AC1056" i="5"/>
  <c r="AC1013" i="5"/>
  <c r="AC1032" i="5"/>
  <c r="AC1010" i="5"/>
  <c r="AC478" i="5"/>
  <c r="AC381" i="5"/>
  <c r="AC388" i="5"/>
  <c r="AC394" i="5"/>
  <c r="AC415" i="5"/>
  <c r="AC399" i="5"/>
  <c r="AC416" i="5"/>
  <c r="AC900" i="5"/>
  <c r="AC878" i="5"/>
  <c r="AC870" i="5"/>
  <c r="AC859" i="5"/>
  <c r="AC892" i="5"/>
  <c r="AC860" i="5"/>
  <c r="AC928" i="5"/>
  <c r="AC923" i="5"/>
  <c r="AC925" i="5"/>
  <c r="AD2038" i="5"/>
  <c r="AD2463" i="5"/>
  <c r="AD2471" i="5"/>
  <c r="AD2478" i="5"/>
  <c r="AD2485" i="5"/>
  <c r="AD2492" i="5"/>
  <c r="AD2499" i="5"/>
  <c r="AD2507" i="5"/>
  <c r="AD2515" i="5"/>
  <c r="AD2521" i="5"/>
  <c r="AD2528" i="5"/>
  <c r="AD2535" i="5"/>
  <c r="AD1456" i="5"/>
  <c r="AD1463" i="5"/>
  <c r="AD1470" i="5"/>
  <c r="AD1477" i="5"/>
  <c r="AD1096" i="5"/>
  <c r="AD1104" i="5"/>
  <c r="AD1111" i="5"/>
  <c r="AD1117" i="5"/>
  <c r="AD1123" i="5"/>
  <c r="AD1129" i="5"/>
  <c r="AD1135" i="5"/>
  <c r="AD1141" i="5"/>
  <c r="AD1147" i="5"/>
  <c r="AD1153" i="5"/>
  <c r="AD1159" i="5"/>
  <c r="AD1165" i="5"/>
  <c r="AC1168" i="5"/>
  <c r="AC1175" i="5"/>
  <c r="AC503" i="5"/>
  <c r="AC510" i="5"/>
  <c r="AC518" i="5"/>
  <c r="AC525" i="5"/>
  <c r="AC532" i="5"/>
  <c r="AC539" i="5"/>
  <c r="AC784" i="5"/>
  <c r="AC792" i="5"/>
  <c r="AC799" i="5"/>
  <c r="AC806" i="5"/>
  <c r="AC813" i="5"/>
  <c r="AC820" i="5"/>
  <c r="AC828" i="5"/>
  <c r="AC835" i="5"/>
  <c r="AC842" i="5"/>
  <c r="AC2425" i="5"/>
  <c r="AC2432" i="5"/>
  <c r="AC2440" i="5"/>
  <c r="AC2447" i="5"/>
  <c r="AC2454" i="5"/>
  <c r="AC2461" i="5"/>
  <c r="AC2422" i="5"/>
  <c r="AC1300" i="5"/>
  <c r="AC1307" i="5"/>
  <c r="AC1314" i="5"/>
  <c r="AC1321" i="5"/>
  <c r="AC1328" i="5"/>
  <c r="AC1336" i="5"/>
  <c r="AC1343" i="5"/>
  <c r="AC1350" i="5"/>
  <c r="AC1357" i="5"/>
  <c r="AC1364" i="5"/>
  <c r="AC1372" i="5"/>
  <c r="AC1379" i="5"/>
  <c r="AC1386" i="5"/>
  <c r="AC1393" i="5"/>
  <c r="AC1400" i="5"/>
  <c r="AC1408" i="5"/>
  <c r="AC1415" i="5"/>
  <c r="AC1422" i="5"/>
  <c r="AC1429" i="5"/>
  <c r="AC1435" i="5"/>
  <c r="AC1441" i="5"/>
  <c r="AC1447" i="5"/>
  <c r="AD1168" i="5"/>
  <c r="AD1175" i="5"/>
  <c r="AD503" i="5"/>
  <c r="AD510" i="5"/>
  <c r="AD518" i="5"/>
  <c r="AD525" i="5"/>
  <c r="AD532" i="5"/>
  <c r="AD539" i="5"/>
  <c r="AD784" i="5"/>
  <c r="AD792" i="5"/>
  <c r="AD799" i="5"/>
  <c r="AD806" i="5"/>
  <c r="AD813" i="5"/>
  <c r="AD820" i="5"/>
  <c r="AD828" i="5"/>
  <c r="AD835" i="5"/>
  <c r="AD842" i="5"/>
  <c r="AD2425" i="5"/>
  <c r="AD2432" i="5"/>
  <c r="AD2440" i="5"/>
  <c r="AD2447" i="5"/>
  <c r="AD2454" i="5"/>
  <c r="AD2461" i="5"/>
  <c r="AD2422" i="5"/>
  <c r="AD1300" i="5"/>
  <c r="AD1307" i="5"/>
  <c r="AD1314" i="5"/>
  <c r="AD1321" i="5"/>
  <c r="AD1328" i="5"/>
  <c r="AD1336" i="5"/>
  <c r="AD1343" i="5"/>
  <c r="AD1350" i="5"/>
  <c r="AD1357" i="5"/>
  <c r="AD1364" i="5"/>
  <c r="AD1372" i="5"/>
  <c r="AD1379" i="5"/>
  <c r="AD1386" i="5"/>
  <c r="AD1393" i="5"/>
  <c r="AD1400" i="5"/>
  <c r="AD1408" i="5"/>
  <c r="AD1415" i="5"/>
  <c r="AD1422" i="5"/>
  <c r="AD1429" i="5"/>
  <c r="AD1435" i="5"/>
  <c r="AD1441" i="5"/>
  <c r="AD1447" i="5"/>
  <c r="AC1169" i="5"/>
  <c r="AC1176" i="5"/>
  <c r="AC504" i="5"/>
  <c r="AC512" i="5"/>
  <c r="AC519" i="5"/>
  <c r="AC526" i="5"/>
  <c r="AC533" i="5"/>
  <c r="AC540" i="5"/>
  <c r="AC786" i="5"/>
  <c r="AC793" i="5"/>
  <c r="AC800" i="5"/>
  <c r="AC807" i="5"/>
  <c r="AC814" i="5"/>
  <c r="AC822" i="5"/>
  <c r="AC829" i="5"/>
  <c r="AC836" i="5"/>
  <c r="AC843" i="5"/>
  <c r="AC2426" i="5"/>
  <c r="AC2434" i="5"/>
  <c r="AC2441" i="5"/>
  <c r="AC2448" i="5"/>
  <c r="AC2455" i="5"/>
  <c r="AC2416" i="5"/>
  <c r="AC1294" i="5"/>
  <c r="AC1301" i="5"/>
  <c r="AC1308" i="5"/>
  <c r="AC1315" i="5"/>
  <c r="AC1322" i="5"/>
  <c r="AC1330" i="5"/>
  <c r="AC1337" i="5"/>
  <c r="AC1344" i="5"/>
  <c r="AC1351" i="5"/>
  <c r="AC1358" i="5"/>
  <c r="AC1366" i="5"/>
  <c r="AC1373" i="5"/>
  <c r="AC1380" i="5"/>
  <c r="AC1387" i="5"/>
  <c r="AC1394" i="5"/>
  <c r="AC1402" i="5"/>
  <c r="AC1409" i="5"/>
  <c r="AC1416" i="5"/>
  <c r="AC1423" i="5"/>
  <c r="AC1430" i="5"/>
  <c r="AC1436" i="5"/>
  <c r="AC1442" i="5"/>
  <c r="AC1448" i="5"/>
  <c r="AD1169" i="5"/>
  <c r="AD1176" i="5"/>
  <c r="AD504" i="5"/>
  <c r="AD512" i="5"/>
  <c r="AD519" i="5"/>
  <c r="AD526" i="5"/>
  <c r="AD533" i="5"/>
  <c r="AD540" i="5"/>
  <c r="AD786" i="5"/>
  <c r="AD793" i="5"/>
  <c r="AD800" i="5"/>
  <c r="AD807" i="5"/>
  <c r="AD814" i="5"/>
  <c r="AD822" i="5"/>
  <c r="AD829" i="5"/>
  <c r="AD836" i="5"/>
  <c r="AD843" i="5"/>
  <c r="AD2426" i="5"/>
  <c r="AD2434" i="5"/>
  <c r="AD2441" i="5"/>
  <c r="AD2448" i="5"/>
  <c r="AD2455" i="5"/>
  <c r="AD2416" i="5"/>
  <c r="AD1294" i="5"/>
  <c r="AD1301" i="5"/>
  <c r="AD1308" i="5"/>
  <c r="AD1315" i="5"/>
  <c r="AD1322" i="5"/>
  <c r="AD1330" i="5"/>
  <c r="AD1337" i="5"/>
  <c r="AD1344" i="5"/>
  <c r="AD1351" i="5"/>
  <c r="AD1358" i="5"/>
  <c r="AD1366" i="5"/>
  <c r="AD1373" i="5"/>
  <c r="AD1380" i="5"/>
  <c r="AD1387" i="5"/>
  <c r="AD1394" i="5"/>
  <c r="AD1402" i="5"/>
  <c r="AD1409" i="5"/>
  <c r="AD1416" i="5"/>
  <c r="AD1423" i="5"/>
  <c r="AD1430" i="5"/>
  <c r="AD1436" i="5"/>
  <c r="AD1442" i="5"/>
  <c r="AD1448" i="5"/>
  <c r="AC1170" i="5"/>
  <c r="AC1177" i="5"/>
  <c r="AC506" i="5"/>
  <c r="AC513" i="5"/>
  <c r="AC520" i="5"/>
  <c r="AC527" i="5"/>
  <c r="AC534" i="5"/>
  <c r="AC542" i="5"/>
  <c r="AC787" i="5"/>
  <c r="AC794" i="5"/>
  <c r="AC801" i="5"/>
  <c r="AC808" i="5"/>
  <c r="AC816" i="5"/>
  <c r="AC823" i="5"/>
  <c r="AC830" i="5"/>
  <c r="AC837" i="5"/>
  <c r="AC844" i="5"/>
  <c r="AC2428" i="5"/>
  <c r="AC2435" i="5"/>
  <c r="AC2442" i="5"/>
  <c r="AC2449" i="5"/>
  <c r="AC2456" i="5"/>
  <c r="AC2418" i="5"/>
  <c r="AC1295" i="5"/>
  <c r="AC1302" i="5"/>
  <c r="AC1309" i="5"/>
  <c r="AC1316" i="5"/>
  <c r="AC1324" i="5"/>
  <c r="AC1331" i="5"/>
  <c r="AC1338" i="5"/>
  <c r="AC1345" i="5"/>
  <c r="AC1352" i="5"/>
  <c r="AC1360" i="5"/>
  <c r="AC1367" i="5"/>
  <c r="AC1374" i="5"/>
  <c r="AC1381" i="5"/>
  <c r="AC1388" i="5"/>
  <c r="AC1396" i="5"/>
  <c r="AC1403" i="5"/>
  <c r="AC1410" i="5"/>
  <c r="AC1417" i="5"/>
  <c r="AC1424" i="5"/>
  <c r="AC1431" i="5"/>
  <c r="AC1437" i="5"/>
  <c r="AC1443" i="5"/>
  <c r="AC1449" i="5"/>
  <c r="AD1170" i="5"/>
  <c r="AD1177" i="5"/>
  <c r="AD506" i="5"/>
  <c r="AD513" i="5"/>
  <c r="AD520" i="5"/>
  <c r="AD527" i="5"/>
  <c r="AD534" i="5"/>
  <c r="AD542" i="5"/>
  <c r="AD787" i="5"/>
  <c r="AD794" i="5"/>
  <c r="AD801" i="5"/>
  <c r="AD808" i="5"/>
  <c r="AD816" i="5"/>
  <c r="AD823" i="5"/>
  <c r="AD830" i="5"/>
  <c r="AD837" i="5"/>
  <c r="AD844" i="5"/>
  <c r="AD2428" i="5"/>
  <c r="AD2435" i="5"/>
  <c r="AD2442" i="5"/>
  <c r="AD2449" i="5"/>
  <c r="AD2456" i="5"/>
  <c r="AD2418" i="5"/>
  <c r="AD1295" i="5"/>
  <c r="AD1302" i="5"/>
  <c r="AD1309" i="5"/>
  <c r="AD1316" i="5"/>
  <c r="AD1324" i="5"/>
  <c r="AD1331" i="5"/>
  <c r="AD1338" i="5"/>
  <c r="AD1345" i="5"/>
  <c r="AD1352" i="5"/>
  <c r="AD1360" i="5"/>
  <c r="AD1367" i="5"/>
  <c r="AD1374" i="5"/>
  <c r="AD1381" i="5"/>
  <c r="AD1388" i="5"/>
  <c r="AD1396" i="5"/>
  <c r="AD1403" i="5"/>
  <c r="AD1410" i="5"/>
  <c r="AD1417" i="5"/>
  <c r="AD1424" i="5"/>
  <c r="AD1431" i="5"/>
  <c r="AD1437" i="5"/>
  <c r="AD1443" i="5"/>
  <c r="AD1449" i="5"/>
  <c r="AC1171" i="5"/>
  <c r="AC1179" i="5"/>
  <c r="AC507" i="5"/>
  <c r="AC514" i="5"/>
  <c r="AC521" i="5"/>
  <c r="AC528" i="5"/>
  <c r="AC536" i="5"/>
  <c r="AC543" i="5"/>
  <c r="AC788" i="5"/>
  <c r="AC795" i="5"/>
  <c r="AC802" i="5"/>
  <c r="AC810" i="5"/>
  <c r="AC817" i="5"/>
  <c r="AC824" i="5"/>
  <c r="AC831" i="5"/>
  <c r="AC838" i="5"/>
  <c r="AC846" i="5"/>
  <c r="AC2429" i="5"/>
  <c r="AC2436" i="5"/>
  <c r="AC2443" i="5"/>
  <c r="AC2450" i="5"/>
  <c r="AC2458" i="5"/>
  <c r="AC2419" i="5"/>
  <c r="AC1296" i="5"/>
  <c r="AC1303" i="5"/>
  <c r="AC1310" i="5"/>
  <c r="AC1318" i="5"/>
  <c r="AC1325" i="5"/>
  <c r="AC1332" i="5"/>
  <c r="AC1339" i="5"/>
  <c r="AC1346" i="5"/>
  <c r="AC1354" i="5"/>
  <c r="AC1361" i="5"/>
  <c r="AC1368" i="5"/>
  <c r="AC1375" i="5"/>
  <c r="AC1382" i="5"/>
  <c r="AC1390" i="5"/>
  <c r="AC1397" i="5"/>
  <c r="AC1404" i="5"/>
  <c r="AC1411" i="5"/>
  <c r="AC1418" i="5"/>
  <c r="AC1426" i="5"/>
  <c r="AC1432" i="5"/>
  <c r="AC1438" i="5"/>
  <c r="AC1444" i="5"/>
  <c r="AC1450" i="5"/>
  <c r="AD1171" i="5"/>
  <c r="AD1179" i="5"/>
  <c r="AD507" i="5"/>
  <c r="AD514" i="5"/>
  <c r="AD521" i="5"/>
  <c r="AD528" i="5"/>
  <c r="AD536" i="5"/>
  <c r="AD543" i="5"/>
  <c r="AD788" i="5"/>
  <c r="AD795" i="5"/>
  <c r="AD802" i="5"/>
  <c r="AD810" i="5"/>
  <c r="AD817" i="5"/>
  <c r="AD824" i="5"/>
  <c r="AD831" i="5"/>
  <c r="AD838" i="5"/>
  <c r="AD846" i="5"/>
  <c r="AD2429" i="5"/>
  <c r="AD2436" i="5"/>
  <c r="AD2443" i="5"/>
  <c r="AD2450" i="5"/>
  <c r="AD2458" i="5"/>
  <c r="AD2419" i="5"/>
  <c r="AD1296" i="5"/>
  <c r="AD1303" i="5"/>
  <c r="AD1310" i="5"/>
  <c r="AD1318" i="5"/>
  <c r="AD1325" i="5"/>
  <c r="AD1332" i="5"/>
  <c r="AD1339" i="5"/>
  <c r="AD1346" i="5"/>
  <c r="AD1354" i="5"/>
  <c r="AD1361" i="5"/>
  <c r="AD1368" i="5"/>
  <c r="AD1375" i="5"/>
  <c r="AD1382" i="5"/>
  <c r="AD1390" i="5"/>
  <c r="AD1397" i="5"/>
  <c r="AD1404" i="5"/>
  <c r="AD1411" i="5"/>
  <c r="AD1418" i="5"/>
  <c r="AD1426" i="5"/>
  <c r="AD1432" i="5"/>
  <c r="AD1438" i="5"/>
  <c r="AD1444" i="5"/>
  <c r="AD1450" i="5"/>
  <c r="AC1173" i="5"/>
  <c r="AC1180" i="5"/>
  <c r="AC508" i="5"/>
  <c r="AC515" i="5"/>
  <c r="AC522" i="5"/>
  <c r="AC530" i="5"/>
  <c r="AC537" i="5"/>
  <c r="AC782" i="5"/>
  <c r="AC789" i="5"/>
  <c r="AC796" i="5"/>
  <c r="AC804" i="5"/>
  <c r="AC811" i="5"/>
  <c r="AC818" i="5"/>
  <c r="AC825" i="5"/>
  <c r="AC832" i="5"/>
  <c r="AC840" i="5"/>
  <c r="AC847" i="5"/>
  <c r="AC2430" i="5"/>
  <c r="AC2437" i="5"/>
  <c r="AC2444" i="5"/>
  <c r="AC2452" i="5"/>
  <c r="AC2459" i="5"/>
  <c r="AC2420" i="5"/>
  <c r="AC1297" i="5"/>
  <c r="AC1304" i="5"/>
  <c r="AC1312" i="5"/>
  <c r="AC1319" i="5"/>
  <c r="AC1326" i="5"/>
  <c r="AC1333" i="5"/>
  <c r="AC1340" i="5"/>
  <c r="AC1348" i="5"/>
  <c r="AC1355" i="5"/>
  <c r="AC1362" i="5"/>
  <c r="AC1369" i="5"/>
  <c r="AC1376" i="5"/>
  <c r="AC1384" i="5"/>
  <c r="AC1391" i="5"/>
  <c r="AC1398" i="5"/>
  <c r="AC1405" i="5"/>
  <c r="AC1412" i="5"/>
  <c r="AC1420" i="5"/>
  <c r="AC1427" i="5"/>
  <c r="AC1433" i="5"/>
  <c r="AC1439" i="5"/>
  <c r="AC1445" i="5"/>
  <c r="AC1451" i="5"/>
  <c r="AD1173" i="5"/>
  <c r="AD1180" i="5"/>
  <c r="AD508" i="5"/>
  <c r="AD515" i="5"/>
  <c r="AD522" i="5"/>
  <c r="AD530" i="5"/>
  <c r="AD537" i="5"/>
  <c r="AD782" i="5"/>
  <c r="AD789" i="5"/>
  <c r="AD796" i="5"/>
  <c r="AD804" i="5"/>
  <c r="AD811" i="5"/>
  <c r="AD818" i="5"/>
  <c r="AD825" i="5"/>
  <c r="AD832" i="5"/>
  <c r="AD840" i="5"/>
  <c r="AD847" i="5"/>
  <c r="AD2430" i="5"/>
  <c r="AD2437" i="5"/>
  <c r="AD2444" i="5"/>
  <c r="AD2452" i="5"/>
  <c r="AD2459" i="5"/>
  <c r="AD2420" i="5"/>
  <c r="AD1297" i="5"/>
  <c r="AD1304" i="5"/>
  <c r="AD1312" i="5"/>
  <c r="AD1319" i="5"/>
  <c r="AD1326" i="5"/>
  <c r="AD1333" i="5"/>
  <c r="AD1340" i="5"/>
  <c r="AD1348" i="5"/>
  <c r="AD1355" i="5"/>
  <c r="AD1362" i="5"/>
  <c r="AD1369" i="5"/>
  <c r="AD1376" i="5"/>
  <c r="AD1384" i="5"/>
  <c r="AD1391" i="5"/>
  <c r="AD1398" i="5"/>
  <c r="AD1405" i="5"/>
  <c r="AD1412" i="5"/>
  <c r="AD1420" i="5"/>
  <c r="AD1427" i="5"/>
  <c r="AD1433" i="5"/>
  <c r="AD1439" i="5"/>
  <c r="AD1445" i="5"/>
  <c r="AD1451" i="5"/>
  <c r="AC1174" i="5"/>
  <c r="AC502" i="5"/>
  <c r="AC509" i="5"/>
  <c r="AC516" i="5"/>
  <c r="AC524" i="5"/>
  <c r="AC531" i="5"/>
  <c r="AC538" i="5"/>
  <c r="AC783" i="5"/>
  <c r="AC790" i="5"/>
  <c r="AC798" i="5"/>
  <c r="AC805" i="5"/>
  <c r="AC812" i="5"/>
  <c r="AC819" i="5"/>
  <c r="AC826" i="5"/>
  <c r="AC834" i="5"/>
  <c r="AC841" i="5"/>
  <c r="AC2424" i="5"/>
  <c r="AC2431" i="5"/>
  <c r="AC2438" i="5"/>
  <c r="AC2446" i="5"/>
  <c r="AC2453" i="5"/>
  <c r="AC2460" i="5"/>
  <c r="AC2421" i="5"/>
  <c r="AC1298" i="5"/>
  <c r="AC1306" i="5"/>
  <c r="AC1313" i="5"/>
  <c r="AC1320" i="5"/>
  <c r="AC1327" i="5"/>
  <c r="AC1334" i="5"/>
  <c r="AC1342" i="5"/>
  <c r="AC1349" i="5"/>
  <c r="AC1356" i="5"/>
  <c r="AC1363" i="5"/>
  <c r="AC1370" i="5"/>
  <c r="AC1378" i="5"/>
  <c r="AC1385" i="5"/>
  <c r="AC1392" i="5"/>
  <c r="AC1399" i="5"/>
  <c r="AC1406" i="5"/>
  <c r="AC1414" i="5"/>
  <c r="AC1421" i="5"/>
  <c r="AC1428" i="5"/>
  <c r="AC1434" i="5"/>
  <c r="AC1440" i="5"/>
  <c r="AC1446" i="5"/>
  <c r="AD564" i="5"/>
  <c r="AD1174" i="5"/>
  <c r="AD502" i="5"/>
  <c r="AD509" i="5"/>
  <c r="AD516" i="5"/>
  <c r="AD524" i="5"/>
  <c r="AD531" i="5"/>
  <c r="AD538" i="5"/>
  <c r="AD783" i="5"/>
  <c r="AD790" i="5"/>
  <c r="AD798" i="5"/>
  <c r="AD805" i="5"/>
  <c r="AD812" i="5"/>
  <c r="AD819" i="5"/>
  <c r="AD826" i="5"/>
  <c r="AD834" i="5"/>
  <c r="AD841" i="5"/>
  <c r="AD2424" i="5"/>
  <c r="AD2431" i="5"/>
  <c r="AD2438" i="5"/>
  <c r="AD2446" i="5"/>
  <c r="AD2453" i="5"/>
  <c r="AD2460" i="5"/>
  <c r="AD2421" i="5"/>
  <c r="AD1298" i="5"/>
  <c r="AD1306" i="5"/>
  <c r="AD1313" i="5"/>
  <c r="AD1320" i="5"/>
  <c r="AD1327" i="5"/>
  <c r="AD1334" i="5"/>
  <c r="AD1342" i="5"/>
  <c r="AD1349" i="5"/>
  <c r="AD1356" i="5"/>
  <c r="AD1363" i="5"/>
  <c r="AD1370" i="5"/>
  <c r="AD1378" i="5"/>
  <c r="AD1385" i="5"/>
  <c r="AD1392" i="5"/>
  <c r="AD1399" i="5"/>
  <c r="AD1406" i="5"/>
  <c r="AD1414" i="5"/>
  <c r="AD1421" i="5"/>
  <c r="AD1428" i="5"/>
  <c r="AD1434" i="5"/>
  <c r="AD1440" i="5"/>
  <c r="AD1446" i="5"/>
  <c r="AC564" i="5"/>
  <c r="Z2364" i="5"/>
  <c r="X51" i="5"/>
  <c r="Z51" i="5" s="1"/>
  <c r="X63" i="5"/>
  <c r="AB63" i="5" s="1"/>
  <c r="X15" i="5"/>
  <c r="X1203" i="5"/>
  <c r="AB1203" i="5" s="1"/>
  <c r="Z2587" i="5"/>
  <c r="X1632" i="5"/>
  <c r="AB1632" i="5" s="1"/>
  <c r="X591" i="5"/>
  <c r="X755" i="5"/>
  <c r="Z755" i="5" s="1"/>
  <c r="X1090" i="5"/>
  <c r="X731" i="5"/>
  <c r="AB731" i="5" s="1"/>
  <c r="X1046" i="5"/>
  <c r="Z1046" i="5" s="1"/>
  <c r="Z2088" i="5"/>
  <c r="Z2063" i="5"/>
  <c r="Z1536" i="5"/>
  <c r="Z2338" i="5"/>
  <c r="Z1293" i="5"/>
  <c r="Z2631" i="5"/>
  <c r="Z1636" i="5"/>
  <c r="Z633" i="5"/>
  <c r="Z1227" i="5"/>
  <c r="Z476" i="5"/>
  <c r="Z210" i="5"/>
  <c r="Z1246" i="5"/>
  <c r="Z134" i="5"/>
  <c r="Z2102" i="5"/>
  <c r="Z2356" i="5"/>
  <c r="Z2399" i="5"/>
  <c r="Z2384" i="5"/>
  <c r="Z2738" i="5"/>
  <c r="Z2349" i="5"/>
  <c r="X123" i="5"/>
  <c r="AB123" i="5" s="1"/>
  <c r="Z871" i="5"/>
  <c r="Z298" i="5"/>
  <c r="Z856" i="5"/>
  <c r="Z2327" i="5"/>
  <c r="Z2285" i="5"/>
  <c r="Z2286" i="5"/>
  <c r="Z213" i="5"/>
  <c r="AB267" i="5"/>
  <c r="Z223" i="5"/>
  <c r="AB223" i="5"/>
  <c r="AB559" i="5"/>
  <c r="Z559" i="5"/>
  <c r="AA1234" i="5"/>
  <c r="AL1234" i="5" s="1"/>
  <c r="X1234" i="5"/>
  <c r="AB1234" i="5" s="1"/>
  <c r="AA1229" i="5"/>
  <c r="AL1229" i="5" s="1"/>
  <c r="X1229" i="5"/>
  <c r="AB1229" i="5" s="1"/>
  <c r="AA1238" i="5"/>
  <c r="AL1238" i="5" s="1"/>
  <c r="X1238" i="5"/>
  <c r="AB1238" i="5" s="1"/>
  <c r="AB197" i="5"/>
  <c r="Z197" i="5"/>
  <c r="AB759" i="5"/>
  <c r="Z759" i="5"/>
  <c r="AB751" i="5"/>
  <c r="Z751" i="5"/>
  <c r="Z2355" i="5"/>
  <c r="AB450" i="5"/>
  <c r="Z450" i="5"/>
  <c r="Z625" i="5"/>
  <c r="AB2256" i="5"/>
  <c r="Z2256" i="5"/>
  <c r="AB2280" i="5"/>
  <c r="Z2280" i="5"/>
  <c r="AB2724" i="5"/>
  <c r="Z2724" i="5"/>
  <c r="AB1232" i="5"/>
  <c r="Z1232" i="5"/>
  <c r="AB849" i="5"/>
  <c r="Z849" i="5"/>
  <c r="AB917" i="5"/>
  <c r="Z917" i="5"/>
  <c r="AB2393" i="5"/>
  <c r="Z2393" i="5"/>
  <c r="AB2107" i="5"/>
  <c r="Z2107" i="5"/>
  <c r="AB2184" i="5"/>
  <c r="Z2184" i="5"/>
  <c r="AB2165" i="5"/>
  <c r="Z2165" i="5"/>
  <c r="AB217" i="5"/>
  <c r="Z217" i="5"/>
  <c r="AB2314" i="5"/>
  <c r="Z2314" i="5"/>
  <c r="AB649" i="5"/>
  <c r="Z649" i="5"/>
  <c r="AB186" i="5"/>
  <c r="Z186" i="5"/>
  <c r="AB400" i="5"/>
  <c r="Z400" i="5"/>
  <c r="AB606" i="5"/>
  <c r="Z606" i="5"/>
  <c r="Z723" i="5"/>
  <c r="Z266" i="5"/>
  <c r="Z2207" i="5"/>
  <c r="AB2067" i="5"/>
  <c r="Z2067" i="5"/>
  <c r="AB882" i="5"/>
  <c r="Z882" i="5"/>
  <c r="AB2185" i="5"/>
  <c r="Z2185" i="5"/>
  <c r="Z441" i="5"/>
  <c r="AB441" i="5"/>
  <c r="AB403" i="5"/>
  <c r="Z403" i="5"/>
  <c r="AB345" i="5"/>
  <c r="Z345" i="5"/>
  <c r="AB2239" i="5"/>
  <c r="Z2239" i="5"/>
  <c r="AB1276" i="5"/>
  <c r="Z1276" i="5"/>
  <c r="Y2202" i="5"/>
  <c r="X924" i="5"/>
  <c r="AB924" i="5" s="1"/>
  <c r="X902" i="5"/>
  <c r="X886" i="5"/>
  <c r="X881" i="5"/>
  <c r="Z881" i="5" s="1"/>
  <c r="X850" i="5"/>
  <c r="AB850" i="5" s="1"/>
  <c r="X109" i="5"/>
  <c r="AB109" i="5" s="1"/>
  <c r="X85" i="5"/>
  <c r="AB85" i="5" s="1"/>
  <c r="Z1279" i="5"/>
  <c r="Z219" i="5"/>
  <c r="Z2261" i="5"/>
  <c r="X853" i="5"/>
  <c r="X596" i="5"/>
  <c r="AB596" i="5" s="1"/>
  <c r="X552" i="5"/>
  <c r="AB552" i="5" s="1"/>
  <c r="Z2603" i="5"/>
  <c r="Z1609" i="5"/>
  <c r="Z364" i="5"/>
  <c r="Z421" i="5"/>
  <c r="Z2611" i="5"/>
  <c r="Z184" i="5"/>
  <c r="Z2638" i="5"/>
  <c r="Z906" i="5"/>
  <c r="Z2132" i="5"/>
  <c r="X478" i="5"/>
  <c r="X375" i="5"/>
  <c r="Z375" i="5" s="1"/>
  <c r="X236" i="5"/>
  <c r="X212" i="5"/>
  <c r="AB212" i="5" s="1"/>
  <c r="X203" i="5"/>
  <c r="X2039" i="5"/>
  <c r="Z556" i="5"/>
  <c r="X1087" i="5"/>
  <c r="X52" i="5"/>
  <c r="AB52" i="5" s="1"/>
  <c r="AB2405" i="5"/>
  <c r="Z687" i="5"/>
  <c r="X125" i="5"/>
  <c r="AB125" i="5" s="1"/>
  <c r="X83" i="5"/>
  <c r="X493" i="5"/>
  <c r="AB493" i="5" s="1"/>
  <c r="Y1563" i="5"/>
  <c r="AA1552" i="5"/>
  <c r="AL1552" i="5" s="1"/>
  <c r="X43" i="5"/>
  <c r="AB43" i="5" s="1"/>
  <c r="X97" i="5"/>
  <c r="AB97" i="5" s="1"/>
  <c r="X7" i="5"/>
  <c r="X567" i="5"/>
  <c r="X1067" i="5"/>
  <c r="X1039" i="5"/>
  <c r="AB1039" i="5" s="1"/>
  <c r="X767" i="5"/>
  <c r="AB767" i="5" s="1"/>
  <c r="X766" i="5"/>
  <c r="AB766" i="5" s="1"/>
  <c r="X738" i="5"/>
  <c r="AB738" i="5" s="1"/>
  <c r="X735" i="5"/>
  <c r="AB735" i="5" s="1"/>
  <c r="X695" i="5"/>
  <c r="Z695" i="5" s="1"/>
  <c r="X102" i="5"/>
  <c r="X89" i="5"/>
  <c r="AB89" i="5" s="1"/>
  <c r="X79" i="5"/>
  <c r="Z79" i="5" s="1"/>
  <c r="X494" i="5"/>
  <c r="AB494" i="5" s="1"/>
  <c r="Z80" i="5"/>
  <c r="Z764" i="5"/>
  <c r="Z716" i="5"/>
  <c r="Z1075" i="5"/>
  <c r="Z680" i="5"/>
  <c r="Z422" i="5"/>
  <c r="Z1083" i="5"/>
  <c r="AA351" i="5"/>
  <c r="AL351" i="5" s="1"/>
  <c r="AA369" i="5"/>
  <c r="AL369" i="5" s="1"/>
  <c r="Y1244" i="5"/>
  <c r="AF1244" i="5" s="1"/>
  <c r="AA1263" i="5"/>
  <c r="AL1263" i="5" s="1"/>
  <c r="Y1547" i="5"/>
  <c r="Z1547" i="5" s="1"/>
  <c r="Y1254" i="5"/>
  <c r="Z1254" i="5" s="1"/>
  <c r="AA1265" i="5"/>
  <c r="AL1265" i="5" s="1"/>
  <c r="AA450" i="5"/>
  <c r="AL450" i="5" s="1"/>
  <c r="AA2328" i="5"/>
  <c r="AL2328" i="5" s="1"/>
  <c r="AA2277" i="5"/>
  <c r="AL2277" i="5" s="1"/>
  <c r="AA91" i="5"/>
  <c r="AL91" i="5" s="1"/>
  <c r="AA460" i="5"/>
  <c r="AL460" i="5" s="1"/>
  <c r="AA448" i="5"/>
  <c r="AL448" i="5" s="1"/>
  <c r="Y2731" i="5"/>
  <c r="AA2642" i="5"/>
  <c r="AL2642" i="5" s="1"/>
  <c r="Y1266" i="5"/>
  <c r="Z1266" i="5" s="1"/>
  <c r="AA1262" i="5"/>
  <c r="AL1262" i="5" s="1"/>
  <c r="X1219" i="5"/>
  <c r="AB1219" i="5" s="1"/>
  <c r="X1214" i="5"/>
  <c r="AB1214" i="5" s="1"/>
  <c r="AA862" i="5"/>
  <c r="AL862" i="5" s="1"/>
  <c r="AA929" i="5"/>
  <c r="AL929" i="5" s="1"/>
  <c r="Y365" i="5"/>
  <c r="AF365" i="5" s="1"/>
  <c r="Y347" i="5"/>
  <c r="Z347" i="5" s="1"/>
  <c r="Y2210" i="5"/>
  <c r="Z2210" i="5" s="1"/>
  <c r="AA359" i="5"/>
  <c r="AL359" i="5" s="1"/>
  <c r="AA350" i="5"/>
  <c r="AL350" i="5" s="1"/>
  <c r="AA2653" i="5"/>
  <c r="AL2653" i="5" s="1"/>
  <c r="AA2702" i="5"/>
  <c r="AL2702" i="5" s="1"/>
  <c r="X1218" i="5"/>
  <c r="Z1218" i="5" s="1"/>
  <c r="AA266" i="5"/>
  <c r="AL266" i="5" s="1"/>
  <c r="AA277" i="5"/>
  <c r="AL277" i="5" s="1"/>
  <c r="AA2356" i="5"/>
  <c r="AL2356" i="5" s="1"/>
  <c r="Y2681" i="5"/>
  <c r="Y2732" i="5"/>
  <c r="Z2732" i="5" s="1"/>
  <c r="Y1527" i="5"/>
  <c r="Z1527" i="5" s="1"/>
  <c r="X1215" i="5"/>
  <c r="X1184" i="5"/>
  <c r="Z1184" i="5" s="1"/>
  <c r="AA687" i="5"/>
  <c r="AL687" i="5" s="1"/>
  <c r="X1213" i="5"/>
  <c r="AB1213" i="5" s="1"/>
  <c r="Z2275" i="5"/>
  <c r="Z2588" i="5"/>
  <c r="Z1554" i="5"/>
  <c r="Z1611" i="5"/>
  <c r="Z200" i="5"/>
  <c r="Z451" i="5"/>
  <c r="X48" i="5"/>
  <c r="Z48" i="5" s="1"/>
  <c r="X500" i="5"/>
  <c r="AB500" i="5" s="1"/>
  <c r="X491" i="5"/>
  <c r="AB491" i="5" s="1"/>
  <c r="X1211" i="5"/>
  <c r="AB1211" i="5" s="1"/>
  <c r="Z2683" i="5"/>
  <c r="Z2572" i="5"/>
  <c r="Z928" i="5"/>
  <c r="Z330" i="5"/>
  <c r="Z2558" i="5"/>
  <c r="Z1263" i="5"/>
  <c r="Z614" i="5"/>
  <c r="Z2086" i="5"/>
  <c r="Z2328" i="5"/>
  <c r="Z2685" i="5"/>
  <c r="Z1036" i="5"/>
  <c r="X499" i="5"/>
  <c r="AB499" i="5" s="1"/>
  <c r="AA1067" i="5"/>
  <c r="AL1067" i="5" s="1"/>
  <c r="AA2160" i="5"/>
  <c r="AL2160" i="5" s="1"/>
  <c r="Y339" i="5"/>
  <c r="Y368" i="5"/>
  <c r="AA355" i="5"/>
  <c r="AL355" i="5" s="1"/>
  <c r="Y2414" i="5"/>
  <c r="Z2414" i="5" s="1"/>
  <c r="Y2571" i="5"/>
  <c r="Z2571" i="5" s="1"/>
  <c r="AA2572" i="5"/>
  <c r="AL2572" i="5" s="1"/>
  <c r="Y1617" i="5"/>
  <c r="Z1617" i="5" s="1"/>
  <c r="AA2183" i="5"/>
  <c r="AL2183" i="5" s="1"/>
  <c r="Z1584" i="5"/>
  <c r="Z2113" i="5"/>
  <c r="Z2262" i="5"/>
  <c r="Z2398" i="5"/>
  <c r="Z2148" i="5"/>
  <c r="AA500" i="5"/>
  <c r="AL500" i="5" s="1"/>
  <c r="AA499" i="5"/>
  <c r="AL499" i="5" s="1"/>
  <c r="Y867" i="5"/>
  <c r="Z867" i="5" s="1"/>
  <c r="AA886" i="5"/>
  <c r="AL886" i="5" s="1"/>
  <c r="AA345" i="5"/>
  <c r="AL345" i="5" s="1"/>
  <c r="AA354" i="5"/>
  <c r="AA2694" i="5"/>
  <c r="AL2694" i="5" s="1"/>
  <c r="Y1618" i="5"/>
  <c r="AF1618" i="5" s="1"/>
  <c r="Y2045" i="5"/>
  <c r="Z2045" i="5" s="1"/>
  <c r="AA2052" i="5"/>
  <c r="AL2052" i="5" s="1"/>
  <c r="Y1289" i="5"/>
  <c r="Z1289" i="5" s="1"/>
  <c r="Y2196" i="5"/>
  <c r="Z2196" i="5" s="1"/>
  <c r="Y2194" i="5"/>
  <c r="Z2194" i="5" s="1"/>
  <c r="AA2200" i="5"/>
  <c r="AL2200" i="5" s="1"/>
  <c r="AA633" i="5"/>
  <c r="AL633" i="5" s="1"/>
  <c r="AA2388" i="5"/>
  <c r="AL2388" i="5" s="1"/>
  <c r="AA2349" i="5"/>
  <c r="AL2349" i="5" s="1"/>
  <c r="AA2405" i="5"/>
  <c r="AL2405" i="5" s="1"/>
  <c r="Y2659" i="5"/>
  <c r="Z2659" i="5" s="1"/>
  <c r="AA2626" i="5"/>
  <c r="AL2626" i="5" s="1"/>
  <c r="AA2551" i="5"/>
  <c r="Y2541" i="5"/>
  <c r="Z2541" i="5" s="1"/>
  <c r="AA2652" i="5"/>
  <c r="AL2652" i="5" s="1"/>
  <c r="AA2586" i="5"/>
  <c r="AL2586" i="5" s="1"/>
  <c r="Y2615" i="5"/>
  <c r="Z2615" i="5" s="1"/>
  <c r="AA1545" i="5"/>
  <c r="AL1545" i="5" s="1"/>
  <c r="Y1560" i="5"/>
  <c r="Z1560" i="5" s="1"/>
  <c r="Y1269" i="5"/>
  <c r="Z1269" i="5" s="1"/>
  <c r="AA1274" i="5"/>
  <c r="AL1274" i="5" s="1"/>
  <c r="AA1246" i="5"/>
  <c r="AL1246" i="5" s="1"/>
  <c r="AA227" i="5"/>
  <c r="AL227" i="5" s="1"/>
  <c r="AA2152" i="5"/>
  <c r="AL2152" i="5" s="1"/>
  <c r="AA364" i="5"/>
  <c r="AL364" i="5" s="1"/>
  <c r="AA606" i="5"/>
  <c r="AL606" i="5" s="1"/>
  <c r="AA2643" i="5"/>
  <c r="AL2643" i="5" s="1"/>
  <c r="AA2730" i="5"/>
  <c r="AL2730" i="5" s="1"/>
  <c r="AA2683" i="5"/>
  <c r="AL2683" i="5" s="1"/>
  <c r="Y2671" i="5"/>
  <c r="Z2671" i="5" s="1"/>
  <c r="Y2197" i="5"/>
  <c r="Z2197" i="5" s="1"/>
  <c r="Z2044" i="5"/>
  <c r="AA1211" i="5"/>
  <c r="AL1211" i="5" s="1"/>
  <c r="AA1203" i="5"/>
  <c r="AL1203" i="5" s="1"/>
  <c r="AA1039" i="5"/>
  <c r="AL1039" i="5" s="1"/>
  <c r="AA905" i="5"/>
  <c r="AL905" i="5" s="1"/>
  <c r="Y878" i="5"/>
  <c r="Z878" i="5" s="1"/>
  <c r="AA856" i="5"/>
  <c r="AL856" i="5" s="1"/>
  <c r="AA476" i="5"/>
  <c r="AL476" i="5" s="1"/>
  <c r="AA239" i="5"/>
  <c r="AL239" i="5" s="1"/>
  <c r="Y276" i="5"/>
  <c r="Z586" i="5"/>
  <c r="Y766" i="5"/>
  <c r="AA763" i="5"/>
  <c r="AL763" i="5" s="1"/>
  <c r="AA291" i="5"/>
  <c r="AL291" i="5" s="1"/>
  <c r="AA289" i="5"/>
  <c r="AL289" i="5" s="1"/>
  <c r="AA2148" i="5"/>
  <c r="AL2148" i="5" s="1"/>
  <c r="Y2058" i="5"/>
  <c r="Z2058" i="5" s="1"/>
  <c r="AA2044" i="5"/>
  <c r="AL2044" i="5" s="1"/>
  <c r="Y2232" i="5"/>
  <c r="AF2232" i="5" s="1"/>
  <c r="AA2235" i="5"/>
  <c r="AL2235" i="5" s="1"/>
  <c r="Z2260" i="5"/>
  <c r="Z1565" i="5"/>
  <c r="AB2729" i="5"/>
  <c r="AB2541" i="5"/>
  <c r="Z1228" i="5"/>
  <c r="Z2135" i="5"/>
  <c r="Z270" i="5"/>
  <c r="Z2391" i="5"/>
  <c r="Z2576" i="5"/>
  <c r="Z2640" i="5"/>
  <c r="AB1248" i="5"/>
  <c r="Z638" i="5"/>
  <c r="Z858" i="5"/>
  <c r="Z428" i="5"/>
  <c r="Z2568" i="5"/>
  <c r="Z2296" i="5"/>
  <c r="Z1631" i="5"/>
  <c r="Z1633" i="5"/>
  <c r="Z1032" i="5"/>
  <c r="Z703" i="5"/>
  <c r="Z2582" i="5"/>
  <c r="Z560" i="5"/>
  <c r="X1006" i="5"/>
  <c r="AB1006" i="5" s="1"/>
  <c r="X663" i="5"/>
  <c r="AB663" i="5" s="1"/>
  <c r="X562" i="5"/>
  <c r="Z584" i="5"/>
  <c r="X77" i="5"/>
  <c r="AB77" i="5" s="1"/>
  <c r="X119" i="5"/>
  <c r="X574" i="5"/>
  <c r="AB574" i="5" s="1"/>
  <c r="X99" i="5"/>
  <c r="AB99" i="5" s="1"/>
  <c r="X674" i="5"/>
  <c r="AB674" i="5" s="1"/>
  <c r="X659" i="5"/>
  <c r="AB659" i="5" s="1"/>
  <c r="X1089" i="5"/>
  <c r="AB1089" i="5" s="1"/>
  <c r="X122" i="5"/>
  <c r="X113" i="5"/>
  <c r="AB113" i="5" s="1"/>
  <c r="X75" i="5"/>
  <c r="AB75" i="5" s="1"/>
  <c r="X46" i="5"/>
  <c r="AB46" i="5" s="1"/>
  <c r="X30" i="5"/>
  <c r="AA83" i="5"/>
  <c r="AL83" i="5" s="1"/>
  <c r="AA735" i="5"/>
  <c r="AL735" i="5" s="1"/>
  <c r="AA1046" i="5"/>
  <c r="AL1046" i="5" s="1"/>
  <c r="AA413" i="5"/>
  <c r="AL413" i="5" s="1"/>
  <c r="AA295" i="5"/>
  <c r="AL295" i="5" s="1"/>
  <c r="AA249" i="5"/>
  <c r="AL249" i="5" s="1"/>
  <c r="AA210" i="5"/>
  <c r="AL210" i="5" s="1"/>
  <c r="AA149" i="5"/>
  <c r="AL149" i="5" s="1"/>
  <c r="AA156" i="5"/>
  <c r="AL156" i="5" s="1"/>
  <c r="AA2113" i="5"/>
  <c r="AL2113" i="5" s="1"/>
  <c r="Y2263" i="5"/>
  <c r="Z2263" i="5" s="1"/>
  <c r="AA2262" i="5"/>
  <c r="AL2262" i="5" s="1"/>
  <c r="AA2361" i="5"/>
  <c r="AL2361" i="5" s="1"/>
  <c r="AA2280" i="5"/>
  <c r="AL2280" i="5" s="1"/>
  <c r="AA2379" i="5"/>
  <c r="AL2379" i="5" s="1"/>
  <c r="AA2399" i="5"/>
  <c r="AL2399" i="5" s="1"/>
  <c r="AA2706" i="5"/>
  <c r="AL2706" i="5" s="1"/>
  <c r="AA2604" i="5"/>
  <c r="AL2604" i="5" s="1"/>
  <c r="Y2656" i="5"/>
  <c r="Z2656" i="5" s="1"/>
  <c r="Y2609" i="5"/>
  <c r="AF2609" i="5" s="1"/>
  <c r="AA2568" i="5"/>
  <c r="AL2568" i="5" s="1"/>
  <c r="Y2629" i="5"/>
  <c r="Z2629" i="5" s="1"/>
  <c r="Y2721" i="5"/>
  <c r="Z2721" i="5" s="1"/>
  <c r="Y2625" i="5"/>
  <c r="Z2625" i="5" s="1"/>
  <c r="AA2666" i="5"/>
  <c r="AL2666" i="5" s="1"/>
  <c r="AA2582" i="5"/>
  <c r="AL2582" i="5" s="1"/>
  <c r="Y2619" i="5"/>
  <c r="Z2619" i="5" s="1"/>
  <c r="AA2558" i="5"/>
  <c r="AL2558" i="5" s="1"/>
  <c r="Y2581" i="5"/>
  <c r="Z2581" i="5" s="1"/>
  <c r="AA2560" i="5"/>
  <c r="AL2560" i="5" s="1"/>
  <c r="Y1605" i="5"/>
  <c r="Z1605" i="5" s="1"/>
  <c r="Y1588" i="5"/>
  <c r="Z1588" i="5" s="1"/>
  <c r="Y1604" i="5"/>
  <c r="Z1604" i="5" s="1"/>
  <c r="Y2214" i="5"/>
  <c r="Y2206" i="5"/>
  <c r="Z2206" i="5" s="1"/>
  <c r="Y1292" i="5"/>
  <c r="Z1292" i="5" s="1"/>
  <c r="AA1288" i="5"/>
  <c r="AL1288" i="5" s="1"/>
  <c r="Y1264" i="5"/>
  <c r="Z1264" i="5" s="1"/>
  <c r="X38" i="5"/>
  <c r="AB38" i="5" s="1"/>
  <c r="X582" i="5"/>
  <c r="AB582" i="5" s="1"/>
  <c r="X598" i="5"/>
  <c r="AB598" i="5" s="1"/>
  <c r="X651" i="5"/>
  <c r="Z651" i="5" s="1"/>
  <c r="X26" i="5"/>
  <c r="AB26" i="5" s="1"/>
  <c r="X14" i="5"/>
  <c r="AB14" i="5" s="1"/>
  <c r="X2" i="5"/>
  <c r="X486" i="5"/>
  <c r="X495" i="5"/>
  <c r="AA1575" i="5"/>
  <c r="AL1575" i="5" s="1"/>
  <c r="AA2049" i="5"/>
  <c r="AL2049" i="5" s="1"/>
  <c r="AA2192" i="5"/>
  <c r="AL2192" i="5" s="1"/>
  <c r="Z76" i="5"/>
  <c r="X1011" i="5"/>
  <c r="AB1011" i="5" s="1"/>
  <c r="X671" i="5"/>
  <c r="X73" i="5"/>
  <c r="AB73" i="5" s="1"/>
  <c r="X678" i="5"/>
  <c r="AB678" i="5" s="1"/>
  <c r="X546" i="5"/>
  <c r="Z546" i="5" s="1"/>
  <c r="X107" i="5"/>
  <c r="AB107" i="5" s="1"/>
  <c r="X86" i="5"/>
  <c r="Z86" i="5" s="1"/>
  <c r="X69" i="5"/>
  <c r="AB69" i="5" s="1"/>
  <c r="X22" i="5"/>
  <c r="AB22" i="5" s="1"/>
  <c r="X482" i="5"/>
  <c r="AB482" i="5" s="1"/>
  <c r="X1202" i="5"/>
  <c r="X1200" i="5"/>
  <c r="AB1200" i="5" s="1"/>
  <c r="X1191" i="5"/>
  <c r="Z1191" i="5" s="1"/>
  <c r="X1206" i="5"/>
  <c r="Z1206" i="5" s="1"/>
  <c r="AA119" i="5"/>
  <c r="AA46" i="5"/>
  <c r="AL46" i="5" s="1"/>
  <c r="AA671" i="5"/>
  <c r="AL671" i="5" s="1"/>
  <c r="AA2032" i="5"/>
  <c r="AL2032" i="5" s="1"/>
  <c r="AA403" i="5"/>
  <c r="AL403" i="5" s="1"/>
  <c r="Y222" i="5"/>
  <c r="Z222" i="5" s="1"/>
  <c r="AA203" i="5"/>
  <c r="AL203" i="5" s="1"/>
  <c r="Y194" i="5"/>
  <c r="Z194" i="5" s="1"/>
  <c r="AA137" i="5"/>
  <c r="AL137" i="5" s="1"/>
  <c r="AA141" i="5"/>
  <c r="AL141" i="5" s="1"/>
  <c r="AA2178" i="5"/>
  <c r="AL2178" i="5" s="1"/>
  <c r="AA2165" i="5"/>
  <c r="AL2165" i="5" s="1"/>
  <c r="AA2107" i="5"/>
  <c r="AL2107" i="5" s="1"/>
  <c r="Y630" i="5"/>
  <c r="Z630" i="5" s="1"/>
  <c r="Y612" i="5"/>
  <c r="Z612" i="5" s="1"/>
  <c r="AA2285" i="5"/>
  <c r="AL2285" i="5" s="1"/>
  <c r="AA2335" i="5"/>
  <c r="AL2335" i="5" s="1"/>
  <c r="AA2320" i="5"/>
  <c r="AL2320" i="5" s="1"/>
  <c r="AA2384" i="5"/>
  <c r="AA2714" i="5"/>
  <c r="AL2714" i="5" s="1"/>
  <c r="Y2610" i="5"/>
  <c r="Z2610" i="5" s="1"/>
  <c r="AA2720" i="5"/>
  <c r="AL2720" i="5" s="1"/>
  <c r="Y2591" i="5"/>
  <c r="Z2591" i="5" s="1"/>
  <c r="AA2588" i="5"/>
  <c r="AL2588" i="5" s="1"/>
  <c r="Y2590" i="5"/>
  <c r="Z2590" i="5" s="1"/>
  <c r="AA2580" i="5"/>
  <c r="AL2580" i="5" s="1"/>
  <c r="Y2578" i="5"/>
  <c r="Z2578" i="5" s="1"/>
  <c r="AA2617" i="5"/>
  <c r="AL2617" i="5" s="1"/>
  <c r="Y1628" i="5"/>
  <c r="Z1628" i="5" s="1"/>
  <c r="Y1630" i="5"/>
  <c r="Y1607" i="5"/>
  <c r="AA1608" i="5"/>
  <c r="AL1608" i="5" s="1"/>
  <c r="Y1632" i="5"/>
  <c r="AA1619" i="5"/>
  <c r="AL1619" i="5" s="1"/>
  <c r="AA2046" i="5"/>
  <c r="AL2046" i="5" s="1"/>
  <c r="Y2221" i="5"/>
  <c r="Z2221" i="5" s="1"/>
  <c r="Y1290" i="5"/>
  <c r="Z1290" i="5" s="1"/>
  <c r="AA1279" i="5"/>
  <c r="AL1279" i="5" s="1"/>
  <c r="AB277" i="5"/>
  <c r="Z277" i="5"/>
  <c r="AB104" i="5"/>
  <c r="Z104" i="5"/>
  <c r="Y770" i="5"/>
  <c r="AA770" i="5"/>
  <c r="AL770" i="5" s="1"/>
  <c r="X770" i="5"/>
  <c r="AB770" i="5" s="1"/>
  <c r="Y748" i="5"/>
  <c r="X748" i="5"/>
  <c r="AB748" i="5" s="1"/>
  <c r="Y744" i="5"/>
  <c r="X744" i="5"/>
  <c r="AB744" i="5" s="1"/>
  <c r="Y314" i="5"/>
  <c r="AA314" i="5"/>
  <c r="AL314" i="5" s="1"/>
  <c r="X314" i="5"/>
  <c r="AB314" i="5" s="1"/>
  <c r="Y1056" i="5"/>
  <c r="X1056" i="5"/>
  <c r="AB1056" i="5" s="1"/>
  <c r="Y1052" i="5"/>
  <c r="X1052" i="5"/>
  <c r="AB1052" i="5" s="1"/>
  <c r="AA1038" i="5"/>
  <c r="AL1038" i="5" s="1"/>
  <c r="X1038" i="5"/>
  <c r="AB1038" i="5" s="1"/>
  <c r="AA1026" i="5"/>
  <c r="AL1026" i="5" s="1"/>
  <c r="X1026" i="5"/>
  <c r="AB1026" i="5" s="1"/>
  <c r="AA848" i="5"/>
  <c r="AL848" i="5" s="1"/>
  <c r="X848" i="5"/>
  <c r="AB848" i="5" s="1"/>
  <c r="AA914" i="5"/>
  <c r="AL914" i="5" s="1"/>
  <c r="X914" i="5"/>
  <c r="AB914" i="5" s="1"/>
  <c r="Y854" i="5"/>
  <c r="AA854" i="5"/>
  <c r="AL854" i="5" s="1"/>
  <c r="X854" i="5"/>
  <c r="AB854" i="5" s="1"/>
  <c r="Y857" i="5"/>
  <c r="X857" i="5"/>
  <c r="AB857" i="5" s="1"/>
  <c r="Y288" i="5"/>
  <c r="X288" i="5"/>
  <c r="AB288" i="5" s="1"/>
  <c r="AA280" i="5"/>
  <c r="AL280" i="5" s="1"/>
  <c r="Y280" i="5"/>
  <c r="X280" i="5"/>
  <c r="AB280" i="5" s="1"/>
  <c r="AA129" i="5"/>
  <c r="AL129" i="5" s="1"/>
  <c r="X129" i="5"/>
  <c r="AB129" i="5" s="1"/>
  <c r="AA165" i="5"/>
  <c r="AL165" i="5" s="1"/>
  <c r="X165" i="5"/>
  <c r="AB165" i="5" s="1"/>
  <c r="Y2139" i="5"/>
  <c r="AA2139" i="5"/>
  <c r="AL2139" i="5" s="1"/>
  <c r="X2139" i="5"/>
  <c r="AB2139" i="5" s="1"/>
  <c r="Y324" i="5"/>
  <c r="AA324" i="5"/>
  <c r="AL324" i="5" s="1"/>
  <c r="X324" i="5"/>
  <c r="AB324" i="5" s="1"/>
  <c r="AA366" i="5"/>
  <c r="AL366" i="5" s="1"/>
  <c r="X366" i="5"/>
  <c r="AB366" i="5" s="1"/>
  <c r="Y626" i="5"/>
  <c r="AA626" i="5"/>
  <c r="AL626" i="5" s="1"/>
  <c r="Y617" i="5"/>
  <c r="X617" i="5"/>
  <c r="AB617" i="5" s="1"/>
  <c r="AA2673" i="5"/>
  <c r="AL2673" i="5" s="1"/>
  <c r="X2673" i="5"/>
  <c r="AB2673" i="5" s="1"/>
  <c r="Y2657" i="5"/>
  <c r="AA2657" i="5"/>
  <c r="AL2657" i="5" s="1"/>
  <c r="X2657" i="5"/>
  <c r="AB2657" i="5" s="1"/>
  <c r="AA2719" i="5"/>
  <c r="AL2719" i="5" s="1"/>
  <c r="X2719" i="5"/>
  <c r="AB2719" i="5" s="1"/>
  <c r="AA2566" i="5"/>
  <c r="AL2566" i="5" s="1"/>
  <c r="X2566" i="5"/>
  <c r="AB2566" i="5" s="1"/>
  <c r="AA2542" i="5"/>
  <c r="AL2542" i="5" s="1"/>
  <c r="Y2542" i="5"/>
  <c r="X2542" i="5"/>
  <c r="AB2542" i="5" s="1"/>
  <c r="AA1553" i="5"/>
  <c r="AL1553" i="5" s="1"/>
  <c r="Y1553" i="5"/>
  <c r="AA1567" i="5"/>
  <c r="AL1567" i="5" s="1"/>
  <c r="Y1567" i="5"/>
  <c r="X1567" i="5"/>
  <c r="AA2061" i="5"/>
  <c r="AL2061" i="5" s="1"/>
  <c r="Y2061" i="5"/>
  <c r="AA2236" i="5"/>
  <c r="AL2236" i="5" s="1"/>
  <c r="Y2236" i="5"/>
  <c r="X2236" i="5"/>
  <c r="AB2236" i="5" s="1"/>
  <c r="AA1249" i="5"/>
  <c r="AL1249" i="5" s="1"/>
  <c r="Y1249" i="5"/>
  <c r="Z1249" i="5" s="1"/>
  <c r="Y1245" i="5"/>
  <c r="X1245" i="5"/>
  <c r="AB1245" i="5" s="1"/>
  <c r="Y1259" i="5"/>
  <c r="X1259" i="5"/>
  <c r="AB1259" i="5" s="1"/>
  <c r="AA1260" i="5"/>
  <c r="AL1260" i="5" s="1"/>
  <c r="X1260" i="5"/>
  <c r="AB1260" i="5" s="1"/>
  <c r="Y2201" i="5"/>
  <c r="X2201" i="5"/>
  <c r="AB2201" i="5" s="1"/>
  <c r="Z2378" i="5"/>
  <c r="X1553" i="5"/>
  <c r="AB1553" i="5" s="1"/>
  <c r="X2193" i="5"/>
  <c r="AB2193" i="5" s="1"/>
  <c r="X2670" i="5"/>
  <c r="AB2670" i="5" s="1"/>
  <c r="AB2664" i="5"/>
  <c r="Z2664" i="5"/>
  <c r="Z2046" i="5"/>
  <c r="AB2046" i="5"/>
  <c r="AB1616" i="5"/>
  <c r="Z1616" i="5"/>
  <c r="AB563" i="5"/>
  <c r="Z563" i="5"/>
  <c r="X1064" i="5"/>
  <c r="AB1064" i="5" s="1"/>
  <c r="AB1063" i="5"/>
  <c r="Z1063" i="5"/>
  <c r="AB195" i="5"/>
  <c r="Z195" i="5"/>
  <c r="AB72" i="5"/>
  <c r="Z72" i="5"/>
  <c r="Y752" i="5"/>
  <c r="X752" i="5"/>
  <c r="AB752" i="5" s="1"/>
  <c r="Y736" i="5"/>
  <c r="X736" i="5"/>
  <c r="AB736" i="5" s="1"/>
  <c r="Y1048" i="5"/>
  <c r="X1048" i="5"/>
  <c r="AB1048" i="5" s="1"/>
  <c r="AA1031" i="5"/>
  <c r="AL1031" i="5" s="1"/>
  <c r="X1031" i="5"/>
  <c r="AB1031" i="5" s="1"/>
  <c r="AA920" i="5"/>
  <c r="AL920" i="5" s="1"/>
  <c r="X920" i="5"/>
  <c r="AB920" i="5" s="1"/>
  <c r="AA885" i="5"/>
  <c r="AL885" i="5" s="1"/>
  <c r="X885" i="5"/>
  <c r="AB885" i="5" s="1"/>
  <c r="AA427" i="5"/>
  <c r="AL427" i="5" s="1"/>
  <c r="X427" i="5"/>
  <c r="AB427" i="5" s="1"/>
  <c r="Y303" i="5"/>
  <c r="X303" i="5"/>
  <c r="AB303" i="5" s="1"/>
  <c r="AA352" i="5"/>
  <c r="AL352" i="5" s="1"/>
  <c r="X352" i="5"/>
  <c r="AB352" i="5" s="1"/>
  <c r="Y602" i="5"/>
  <c r="X602" i="5"/>
  <c r="AB602" i="5" s="1"/>
  <c r="Y2303" i="5"/>
  <c r="AA2303" i="5"/>
  <c r="AL2303" i="5" s="1"/>
  <c r="X2303" i="5"/>
  <c r="AB2303" i="5" s="1"/>
  <c r="Y2698" i="5"/>
  <c r="X2698" i="5"/>
  <c r="AB2698" i="5" s="1"/>
  <c r="Y2606" i="5"/>
  <c r="X2606" i="5"/>
  <c r="AB2606" i="5" s="1"/>
  <c r="Z2385" i="5"/>
  <c r="Z2316" i="5"/>
  <c r="Z2200" i="5"/>
  <c r="Z2264" i="5"/>
  <c r="Z1577" i="5"/>
  <c r="X292" i="5"/>
  <c r="AB292" i="5" s="1"/>
  <c r="AB2221" i="5"/>
  <c r="X1257" i="5"/>
  <c r="AB1257" i="5" s="1"/>
  <c r="X2682" i="5"/>
  <c r="AB2682" i="5" s="1"/>
  <c r="AB776" i="5"/>
  <c r="Z776" i="5"/>
  <c r="AB775" i="5"/>
  <c r="Z775" i="5"/>
  <c r="AB571" i="5"/>
  <c r="Z571" i="5"/>
  <c r="Y1243" i="5"/>
  <c r="Z1243" i="5" s="1"/>
  <c r="AA1243" i="5"/>
  <c r="AL1243" i="5" s="1"/>
  <c r="Y1193" i="5"/>
  <c r="AA1193" i="5"/>
  <c r="AL1193" i="5" s="1"/>
  <c r="X1193" i="5"/>
  <c r="AB1193" i="5" s="1"/>
  <c r="Y1208" i="5"/>
  <c r="X1208" i="5"/>
  <c r="Y490" i="5"/>
  <c r="X490" i="5"/>
  <c r="AB490" i="5" s="1"/>
  <c r="Y487" i="5"/>
  <c r="X487" i="5"/>
  <c r="Y120" i="5"/>
  <c r="X120" i="5"/>
  <c r="AB120" i="5" s="1"/>
  <c r="AA117" i="5"/>
  <c r="AL117" i="5" s="1"/>
  <c r="X117" i="5"/>
  <c r="AB117" i="5" s="1"/>
  <c r="Y55" i="5"/>
  <c r="Z55" i="5" s="1"/>
  <c r="AA55" i="5"/>
  <c r="AL55" i="5" s="1"/>
  <c r="Y40" i="5"/>
  <c r="X40" i="5"/>
  <c r="AB40" i="5" s="1"/>
  <c r="Y36" i="5"/>
  <c r="X36" i="5"/>
  <c r="AB36" i="5" s="1"/>
  <c r="Y32" i="5"/>
  <c r="X32" i="5"/>
  <c r="AB32" i="5" s="1"/>
  <c r="Y24" i="5"/>
  <c r="X24" i="5"/>
  <c r="AB24" i="5" s="1"/>
  <c r="Y20" i="5"/>
  <c r="X20" i="5"/>
  <c r="AB20" i="5" s="1"/>
  <c r="Y12" i="5"/>
  <c r="X12" i="5"/>
  <c r="AB435" i="5"/>
  <c r="Z435" i="5"/>
  <c r="Y756" i="5"/>
  <c r="X756" i="5"/>
  <c r="AB756" i="5" s="1"/>
  <c r="Y306" i="5"/>
  <c r="X306" i="5"/>
  <c r="AB306" i="5" s="1"/>
  <c r="Y1060" i="5"/>
  <c r="X1060" i="5"/>
  <c r="AB1060" i="5" s="1"/>
  <c r="AA1034" i="5"/>
  <c r="AL1034" i="5" s="1"/>
  <c r="X1034" i="5"/>
  <c r="AB1034" i="5" s="1"/>
  <c r="AA925" i="5"/>
  <c r="AL925" i="5" s="1"/>
  <c r="X925" i="5"/>
  <c r="AB925" i="5" s="1"/>
  <c r="Y467" i="5"/>
  <c r="Z467" i="5" s="1"/>
  <c r="AA467" i="5"/>
  <c r="AL467" i="5" s="1"/>
  <c r="AA253" i="5"/>
  <c r="AL253" i="5" s="1"/>
  <c r="X253" i="5"/>
  <c r="AB253" i="5" s="1"/>
  <c r="AA353" i="5"/>
  <c r="AL353" i="5" s="1"/>
  <c r="X353" i="5"/>
  <c r="AB353" i="5" s="1"/>
  <c r="Y613" i="5"/>
  <c r="AA613" i="5"/>
  <c r="AL613" i="5" s="1"/>
  <c r="X613" i="5"/>
  <c r="AA2373" i="5"/>
  <c r="AL2373" i="5" s="1"/>
  <c r="Y2373" i="5"/>
  <c r="Y2696" i="5"/>
  <c r="X2696" i="5"/>
  <c r="AB2696" i="5" s="1"/>
  <c r="Z1532" i="5"/>
  <c r="Z2183" i="5"/>
  <c r="Z2040" i="5"/>
  <c r="Z1525" i="5"/>
  <c r="Z2032" i="5"/>
  <c r="Z1629" i="5"/>
  <c r="Z2612" i="5"/>
  <c r="Z2352" i="5"/>
  <c r="Z2379" i="5"/>
  <c r="AB259" i="5"/>
  <c r="X1256" i="5"/>
  <c r="AB1256" i="5" s="1"/>
  <c r="AB284" i="5"/>
  <c r="Z284" i="5"/>
  <c r="X2373" i="5"/>
  <c r="AB2373" i="5" s="1"/>
  <c r="X2061" i="5"/>
  <c r="AB2061" i="5" s="1"/>
  <c r="X626" i="5"/>
  <c r="AB626" i="5" s="1"/>
  <c r="AB460" i="5"/>
  <c r="Z460" i="5"/>
  <c r="AB2725" i="5"/>
  <c r="Z2725" i="5"/>
  <c r="X740" i="5"/>
  <c r="Y1222" i="5"/>
  <c r="Z1222" i="5" s="1"/>
  <c r="AA1222" i="5"/>
  <c r="AL1222" i="5" s="1"/>
  <c r="X1189" i="5"/>
  <c r="AB1189" i="5" s="1"/>
  <c r="X1207" i="5"/>
  <c r="Y1197" i="5"/>
  <c r="Z1197" i="5" s="1"/>
  <c r="AA1197" i="5"/>
  <c r="AL1197" i="5" s="1"/>
  <c r="Y1192" i="5"/>
  <c r="X1192" i="5"/>
  <c r="AB1192" i="5" s="1"/>
  <c r="Y1210" i="5"/>
  <c r="X1210" i="5"/>
  <c r="AB1210" i="5" s="1"/>
  <c r="AA1204" i="5"/>
  <c r="AL1204" i="5" s="1"/>
  <c r="X1204" i="5"/>
  <c r="AB1204" i="5" s="1"/>
  <c r="AA1182" i="5"/>
  <c r="AL1182" i="5" s="1"/>
  <c r="X1182" i="5"/>
  <c r="AB1182" i="5" s="1"/>
  <c r="AA1181" i="5"/>
  <c r="AL1181" i="5" s="1"/>
  <c r="X1181" i="5"/>
  <c r="AB1181" i="5" s="1"/>
  <c r="Y484" i="5"/>
  <c r="X484" i="5"/>
  <c r="AB484" i="5" s="1"/>
  <c r="Y58" i="5"/>
  <c r="Z58" i="5" s="1"/>
  <c r="AA58" i="5"/>
  <c r="AL58" i="5" s="1"/>
  <c r="Y3" i="5"/>
  <c r="Z3" i="5" s="1"/>
  <c r="AA3" i="5"/>
  <c r="AL3" i="5" s="1"/>
  <c r="AA559" i="5"/>
  <c r="AL559" i="5" s="1"/>
  <c r="Y895" i="5"/>
  <c r="Z895" i="5" s="1"/>
  <c r="AA895" i="5"/>
  <c r="AL895" i="5" s="1"/>
  <c r="Y469" i="5"/>
  <c r="AA469" i="5"/>
  <c r="AL469" i="5" s="1"/>
  <c r="AA183" i="5"/>
  <c r="AL183" i="5" s="1"/>
  <c r="Y183" i="5"/>
  <c r="Z183" i="5" s="1"/>
  <c r="Y327" i="5"/>
  <c r="Z327" i="5" s="1"/>
  <c r="AA327" i="5"/>
  <c r="AL327" i="5" s="1"/>
  <c r="Y621" i="5"/>
  <c r="Z621" i="5" s="1"/>
  <c r="AA621" i="5"/>
  <c r="AL621" i="5" s="1"/>
  <c r="AA2315" i="5"/>
  <c r="AL2315" i="5" s="1"/>
  <c r="Y2315" i="5"/>
  <c r="Z2315" i="5" s="1"/>
  <c r="Y2305" i="5"/>
  <c r="Z2305" i="5" s="1"/>
  <c r="AA2305" i="5"/>
  <c r="AL2305" i="5" s="1"/>
  <c r="Y2550" i="5"/>
  <c r="Z2550" i="5" s="1"/>
  <c r="AA2550" i="5"/>
  <c r="AL2550" i="5" s="1"/>
  <c r="AA1550" i="5"/>
  <c r="AL1550" i="5" s="1"/>
  <c r="Y1550" i="5"/>
  <c r="Z1550" i="5" s="1"/>
  <c r="AA1557" i="5"/>
  <c r="AL1557" i="5" s="1"/>
  <c r="Y1557" i="5"/>
  <c r="Z1557" i="5" s="1"/>
  <c r="Y1614" i="5"/>
  <c r="Z1614" i="5" s="1"/>
  <c r="AA1614" i="5"/>
  <c r="AL1614" i="5" s="1"/>
  <c r="Y2048" i="5"/>
  <c r="Z2048" i="5" s="1"/>
  <c r="AA2048" i="5"/>
  <c r="AL2048" i="5" s="1"/>
  <c r="AA2219" i="5"/>
  <c r="AL2219" i="5" s="1"/>
  <c r="Y2219" i="5"/>
  <c r="Z2219" i="5" s="1"/>
  <c r="Y111" i="5"/>
  <c r="Z111" i="5" s="1"/>
  <c r="AA111" i="5"/>
  <c r="AL111" i="5" s="1"/>
  <c r="Y6" i="5"/>
  <c r="AA6" i="5"/>
  <c r="AL6" i="5" s="1"/>
  <c r="Y707" i="5"/>
  <c r="Z707" i="5" s="1"/>
  <c r="AA707" i="5"/>
  <c r="AL707" i="5" s="1"/>
  <c r="Y909" i="5"/>
  <c r="Z909" i="5" s="1"/>
  <c r="AA909" i="5"/>
  <c r="AL909" i="5" s="1"/>
  <c r="Y419" i="5"/>
  <c r="Z419" i="5" s="1"/>
  <c r="AA419" i="5"/>
  <c r="AL419" i="5" s="1"/>
  <c r="Y242" i="5"/>
  <c r="Z242" i="5" s="1"/>
  <c r="AA242" i="5"/>
  <c r="AL242" i="5" s="1"/>
  <c r="Y2151" i="5"/>
  <c r="Z2151" i="5" s="1"/>
  <c r="AA2151" i="5"/>
  <c r="AL2151" i="5" s="1"/>
  <c r="Y2111" i="5"/>
  <c r="Z2111" i="5" s="1"/>
  <c r="AA2111" i="5"/>
  <c r="AL2111" i="5" s="1"/>
  <c r="AA643" i="5"/>
  <c r="AL643" i="5" s="1"/>
  <c r="Y643" i="5"/>
  <c r="Z643" i="5" s="1"/>
  <c r="Y2243" i="5"/>
  <c r="Z2243" i="5" s="1"/>
  <c r="AA2243" i="5"/>
  <c r="AL2243" i="5" s="1"/>
  <c r="AA2298" i="5"/>
  <c r="AL2298" i="5" s="1"/>
  <c r="Y2298" i="5"/>
  <c r="Z2298" i="5" s="1"/>
  <c r="AA2669" i="5"/>
  <c r="AL2669" i="5" s="1"/>
  <c r="Y2669" i="5"/>
  <c r="Z2669" i="5" s="1"/>
  <c r="AA2667" i="5"/>
  <c r="AL2667" i="5" s="1"/>
  <c r="Y2667" i="5"/>
  <c r="Z2667" i="5" s="1"/>
  <c r="AA1551" i="5"/>
  <c r="AL1551" i="5" s="1"/>
  <c r="Y1551" i="5"/>
  <c r="Z1551" i="5" s="1"/>
  <c r="AA1562" i="5"/>
  <c r="AL1562" i="5" s="1"/>
  <c r="Y1562" i="5"/>
  <c r="Z1562" i="5" s="1"/>
  <c r="AA1621" i="5"/>
  <c r="AL1621" i="5" s="1"/>
  <c r="Y1621" i="5"/>
  <c r="Z1621" i="5" s="1"/>
  <c r="AA2074" i="5"/>
  <c r="AL2074" i="5" s="1"/>
  <c r="Y2074" i="5"/>
  <c r="Z2074" i="5" s="1"/>
  <c r="AA2222" i="5"/>
  <c r="AL2222" i="5" s="1"/>
  <c r="Y2222" i="5"/>
  <c r="Z2222" i="5" s="1"/>
  <c r="X1188" i="5"/>
  <c r="AB1188" i="5" s="1"/>
  <c r="Y1236" i="5"/>
  <c r="Z1236" i="5" s="1"/>
  <c r="AA1236" i="5"/>
  <c r="AL1236" i="5" s="1"/>
  <c r="Y1220" i="5"/>
  <c r="X1220" i="5"/>
  <c r="AB1220" i="5" s="1"/>
  <c r="Y1198" i="5"/>
  <c r="X1198" i="5"/>
  <c r="AB1198" i="5" s="1"/>
  <c r="AA114" i="5"/>
  <c r="AL114" i="5" s="1"/>
  <c r="Y114" i="5"/>
  <c r="Z114" i="5" s="1"/>
  <c r="Y1023" i="5"/>
  <c r="Z1023" i="5" s="1"/>
  <c r="AA1023" i="5"/>
  <c r="AL1023" i="5" s="1"/>
  <c r="Y922" i="5"/>
  <c r="Z922" i="5" s="1"/>
  <c r="AA922" i="5"/>
  <c r="AL922" i="5" s="1"/>
  <c r="Y425" i="5"/>
  <c r="Z425" i="5" s="1"/>
  <c r="AA425" i="5"/>
  <c r="AL425" i="5" s="1"/>
  <c r="AA166" i="5"/>
  <c r="AL166" i="5" s="1"/>
  <c r="Y166" i="5"/>
  <c r="Z166" i="5" s="1"/>
  <c r="Y2131" i="5"/>
  <c r="Z2131" i="5" s="1"/>
  <c r="AA2131" i="5"/>
  <c r="AL2131" i="5" s="1"/>
  <c r="Y341" i="5"/>
  <c r="Z341" i="5" s="1"/>
  <c r="AA341" i="5"/>
  <c r="AL341" i="5" s="1"/>
  <c r="Y2372" i="5"/>
  <c r="Z2372" i="5" s="1"/>
  <c r="AA2372" i="5"/>
  <c r="AL2372" i="5" s="1"/>
  <c r="Z2294" i="5"/>
  <c r="AA2553" i="5"/>
  <c r="AL2553" i="5" s="1"/>
  <c r="Y2553" i="5"/>
  <c r="Z2553" i="5" s="1"/>
  <c r="Y2592" i="5"/>
  <c r="Z2592" i="5" s="1"/>
  <c r="AA2592" i="5"/>
  <c r="AL2592" i="5" s="1"/>
  <c r="Y1581" i="5"/>
  <c r="Z1581" i="5" s="1"/>
  <c r="AA1581" i="5"/>
  <c r="AL1581" i="5" s="1"/>
  <c r="Y1593" i="5"/>
  <c r="Z1593" i="5" s="1"/>
  <c r="AA1593" i="5"/>
  <c r="AL1593" i="5" s="1"/>
  <c r="Y2079" i="5"/>
  <c r="Z2079" i="5" s="1"/>
  <c r="AA2079" i="5"/>
  <c r="AL2079" i="5" s="1"/>
  <c r="Y2237" i="5"/>
  <c r="AA2237" i="5"/>
  <c r="AL2237" i="5" s="1"/>
  <c r="AA1219" i="5"/>
  <c r="AL1219" i="5" s="1"/>
  <c r="AA1191" i="5"/>
  <c r="AL1191" i="5" s="1"/>
  <c r="AA1214" i="5"/>
  <c r="AL1214" i="5" s="1"/>
  <c r="AA1213" i="5"/>
  <c r="AL1213" i="5" s="1"/>
  <c r="AA1206" i="5"/>
  <c r="AL1206" i="5" s="1"/>
  <c r="AA546" i="5"/>
  <c r="AL546" i="5" s="1"/>
  <c r="AA1090" i="5"/>
  <c r="AL1090" i="5" s="1"/>
  <c r="AA651" i="5"/>
  <c r="AL651" i="5" s="1"/>
  <c r="AB1598" i="5"/>
  <c r="Z1598" i="5"/>
  <c r="AA81" i="5"/>
  <c r="AL81" i="5" s="1"/>
  <c r="X81" i="5"/>
  <c r="AB81" i="5" s="1"/>
  <c r="Y16" i="5"/>
  <c r="X16" i="5"/>
  <c r="AB16" i="5" s="1"/>
  <c r="Y583" i="5"/>
  <c r="X583" i="5"/>
  <c r="AB583" i="5" s="1"/>
  <c r="AA774" i="5"/>
  <c r="AL774" i="5" s="1"/>
  <c r="X774" i="5"/>
  <c r="AB774" i="5" s="1"/>
  <c r="Y1007" i="5"/>
  <c r="AA1007" i="5"/>
  <c r="AL1007" i="5" s="1"/>
  <c r="X1007" i="5"/>
  <c r="AB1007" i="5" s="1"/>
  <c r="Y896" i="5"/>
  <c r="AA896" i="5"/>
  <c r="AL896" i="5" s="1"/>
  <c r="Y900" i="5"/>
  <c r="AA900" i="5"/>
  <c r="AL900" i="5" s="1"/>
  <c r="X900" i="5"/>
  <c r="AB900" i="5" s="1"/>
  <c r="AA409" i="5"/>
  <c r="AL409" i="5" s="1"/>
  <c r="X409" i="5"/>
  <c r="AB409" i="5" s="1"/>
  <c r="Y404" i="5"/>
  <c r="AA404" i="5"/>
  <c r="X404" i="5"/>
  <c r="AB404" i="5" s="1"/>
  <c r="Y380" i="5"/>
  <c r="X380" i="5"/>
  <c r="AB380" i="5" s="1"/>
  <c r="Y300" i="5"/>
  <c r="AA300" i="5"/>
  <c r="AL300" i="5" s="1"/>
  <c r="X300" i="5"/>
  <c r="AB300" i="5" s="1"/>
  <c r="Y225" i="5"/>
  <c r="X225" i="5"/>
  <c r="AB225" i="5" s="1"/>
  <c r="AA208" i="5"/>
  <c r="AL208" i="5" s="1"/>
  <c r="X208" i="5"/>
  <c r="AB208" i="5" s="1"/>
  <c r="Y177" i="5"/>
  <c r="AA177" i="5"/>
  <c r="AL177" i="5" s="1"/>
  <c r="X177" i="5"/>
  <c r="AB177" i="5" s="1"/>
  <c r="Y215" i="5"/>
  <c r="X215" i="5"/>
  <c r="AB215" i="5" s="1"/>
  <c r="AA187" i="5"/>
  <c r="AL187" i="5" s="1"/>
  <c r="Y187" i="5"/>
  <c r="X187" i="5"/>
  <c r="AB187" i="5" s="1"/>
  <c r="AA180" i="5"/>
  <c r="AL180" i="5" s="1"/>
  <c r="X180" i="5"/>
  <c r="AB180" i="5" s="1"/>
  <c r="Y146" i="5"/>
  <c r="AA146" i="5"/>
  <c r="AL146" i="5" s="1"/>
  <c r="X146" i="5"/>
  <c r="AB146" i="5" s="1"/>
  <c r="Y454" i="5"/>
  <c r="AA454" i="5"/>
  <c r="AL454" i="5" s="1"/>
  <c r="X454" i="5"/>
  <c r="AB454" i="5" s="1"/>
  <c r="Y456" i="5"/>
  <c r="X456" i="5"/>
  <c r="AB456" i="5" s="1"/>
  <c r="AA374" i="5"/>
  <c r="AL374" i="5" s="1"/>
  <c r="X374" i="5"/>
  <c r="AB374" i="5" s="1"/>
  <c r="AA636" i="5"/>
  <c r="AL636" i="5" s="1"/>
  <c r="Y636" i="5"/>
  <c r="Y2325" i="5"/>
  <c r="X2325" i="5"/>
  <c r="AB2325" i="5" s="1"/>
  <c r="X434" i="5"/>
  <c r="AB434" i="5" s="1"/>
  <c r="AB285" i="5"/>
  <c r="Z285" i="5"/>
  <c r="AB895" i="5"/>
  <c r="AB407" i="5"/>
  <c r="Z407" i="5"/>
  <c r="AB68" i="5"/>
  <c r="Z68" i="5"/>
  <c r="X1186" i="5"/>
  <c r="AB1186" i="5" s="1"/>
  <c r="AB354" i="5"/>
  <c r="Z354" i="5"/>
  <c r="AB2219" i="5"/>
  <c r="AB139" i="5"/>
  <c r="Z139" i="5"/>
  <c r="AB164" i="5"/>
  <c r="Z164" i="5"/>
  <c r="AB2620" i="5"/>
  <c r="Z2620" i="5"/>
  <c r="AB2249" i="5"/>
  <c r="Z2249" i="5"/>
  <c r="Z291" i="5"/>
  <c r="AB291" i="5"/>
  <c r="AB260" i="5"/>
  <c r="Z260" i="5"/>
  <c r="AB116" i="5"/>
  <c r="Z116" i="5"/>
  <c r="Y1226" i="5"/>
  <c r="Z1226" i="5" s="1"/>
  <c r="AA1226" i="5"/>
  <c r="AL1226" i="5" s="1"/>
  <c r="Y95" i="5"/>
  <c r="AA95" i="5"/>
  <c r="AL95" i="5" s="1"/>
  <c r="X95" i="5"/>
  <c r="AB95" i="5" s="1"/>
  <c r="Y84" i="5"/>
  <c r="X84" i="5"/>
  <c r="AB84" i="5" s="1"/>
  <c r="Y587" i="5"/>
  <c r="AA587" i="5"/>
  <c r="AL587" i="5" s="1"/>
  <c r="X587" i="5"/>
  <c r="AB587" i="5" s="1"/>
  <c r="Y579" i="5"/>
  <c r="X579" i="5"/>
  <c r="AB579" i="5" s="1"/>
  <c r="Y1085" i="5"/>
  <c r="X1085" i="5"/>
  <c r="AB1085" i="5" s="1"/>
  <c r="Y402" i="5"/>
  <c r="X402" i="5"/>
  <c r="AB402" i="5" s="1"/>
  <c r="Z2556" i="5"/>
  <c r="Z1224" i="5"/>
  <c r="AB265" i="5"/>
  <c r="Z265" i="5"/>
  <c r="AB2613" i="5"/>
  <c r="Z2613" i="5"/>
  <c r="AB2118" i="5"/>
  <c r="Z2118" i="5"/>
  <c r="AB2586" i="5"/>
  <c r="Z2586" i="5"/>
  <c r="AB2359" i="5"/>
  <c r="Z2359" i="5"/>
  <c r="AB1074" i="5"/>
  <c r="Z1074" i="5"/>
  <c r="X1077" i="5"/>
  <c r="AB1077" i="5" s="1"/>
  <c r="AB643" i="5"/>
  <c r="Y1183" i="5"/>
  <c r="X1183" i="5"/>
  <c r="AB1183" i="5" s="1"/>
  <c r="AA1183" i="5"/>
  <c r="AL1183" i="5" s="1"/>
  <c r="Y88" i="5"/>
  <c r="X88" i="5"/>
  <c r="AB88" i="5" s="1"/>
  <c r="Y44" i="5"/>
  <c r="X44" i="5"/>
  <c r="AB44" i="5" s="1"/>
  <c r="AA1081" i="5"/>
  <c r="AL1081" i="5" s="1"/>
  <c r="X1081" i="5"/>
  <c r="AB1081" i="5" s="1"/>
  <c r="AA778" i="5"/>
  <c r="AL778" i="5" s="1"/>
  <c r="X778" i="5"/>
  <c r="AB778" i="5" s="1"/>
  <c r="AA650" i="5"/>
  <c r="AL650" i="5" s="1"/>
  <c r="X650" i="5"/>
  <c r="AB650" i="5" s="1"/>
  <c r="Z351" i="5"/>
  <c r="Z1273" i="5"/>
  <c r="Z2160" i="5"/>
  <c r="X609" i="5"/>
  <c r="AB609" i="5" s="1"/>
  <c r="X636" i="5"/>
  <c r="AB636" i="5" s="1"/>
  <c r="Z929" i="5"/>
  <c r="AB929" i="5"/>
  <c r="AB257" i="5"/>
  <c r="Z257" i="5"/>
  <c r="Z175" i="5"/>
  <c r="AB175" i="5"/>
  <c r="X896" i="5"/>
  <c r="AB896" i="5" s="1"/>
  <c r="AB704" i="5"/>
  <c r="Z704" i="5"/>
  <c r="AB720" i="5"/>
  <c r="Z720" i="5"/>
  <c r="Z1520" i="5"/>
  <c r="AB1068" i="5"/>
  <c r="Z1068" i="5"/>
  <c r="AB691" i="5"/>
  <c r="Z691" i="5"/>
  <c r="AB6" i="5"/>
  <c r="Y1221" i="5"/>
  <c r="AA1221" i="5"/>
  <c r="AL1221" i="5" s="1"/>
  <c r="Y1187" i="5"/>
  <c r="X1187" i="5"/>
  <c r="AB1187" i="5" s="1"/>
  <c r="Y481" i="5"/>
  <c r="AA481" i="5"/>
  <c r="X481" i="5"/>
  <c r="AB481" i="5" s="1"/>
  <c r="Y98" i="5"/>
  <c r="X98" i="5"/>
  <c r="AB98" i="5" s="1"/>
  <c r="AA54" i="5"/>
  <c r="AL54" i="5" s="1"/>
  <c r="X54" i="5"/>
  <c r="AB54" i="5" s="1"/>
  <c r="Y31" i="5"/>
  <c r="Z31" i="5" s="1"/>
  <c r="AA31" i="5"/>
  <c r="AL31" i="5" s="1"/>
  <c r="Y27" i="5"/>
  <c r="X27" i="5"/>
  <c r="AB27" i="5" s="1"/>
  <c r="Y19" i="5"/>
  <c r="X19" i="5"/>
  <c r="AB19" i="5" s="1"/>
  <c r="Y590" i="5"/>
  <c r="X590" i="5"/>
  <c r="AB590" i="5" s="1"/>
  <c r="AA590" i="5"/>
  <c r="AL590" i="5" s="1"/>
  <c r="Y679" i="5"/>
  <c r="Z679" i="5" s="1"/>
  <c r="AA679" i="5"/>
  <c r="AL679" i="5" s="1"/>
  <c r="Y675" i="5"/>
  <c r="X675" i="5"/>
  <c r="AB675" i="5" s="1"/>
  <c r="Y668" i="5"/>
  <c r="X668" i="5"/>
  <c r="Y664" i="5"/>
  <c r="X664" i="5"/>
  <c r="AB664" i="5" s="1"/>
  <c r="Y1055" i="5"/>
  <c r="Z1055" i="5" s="1"/>
  <c r="AA1055" i="5"/>
  <c r="AL1055" i="5" s="1"/>
  <c r="Y1051" i="5"/>
  <c r="X1051" i="5"/>
  <c r="AB1051" i="5" s="1"/>
  <c r="Z1044" i="5"/>
  <c r="Y1040" i="5"/>
  <c r="X1040" i="5"/>
  <c r="AB1040" i="5" s="1"/>
  <c r="AA1022" i="5"/>
  <c r="AL1022" i="5" s="1"/>
  <c r="X1022" i="5"/>
  <c r="AB1022" i="5" s="1"/>
  <c r="AA1018" i="5"/>
  <c r="AL1018" i="5" s="1"/>
  <c r="X1018" i="5"/>
  <c r="AB1018" i="5" s="1"/>
  <c r="AA883" i="5"/>
  <c r="AL883" i="5" s="1"/>
  <c r="Y883" i="5"/>
  <c r="Z883" i="5" s="1"/>
  <c r="Y879" i="5"/>
  <c r="Z879" i="5" s="1"/>
  <c r="AA879" i="5"/>
  <c r="AL879" i="5" s="1"/>
  <c r="AA865" i="5"/>
  <c r="AL865" i="5" s="1"/>
  <c r="X865" i="5"/>
  <c r="AB865" i="5" s="1"/>
  <c r="AA405" i="5"/>
  <c r="Y405" i="5"/>
  <c r="Z405" i="5" s="1"/>
  <c r="Y293" i="5"/>
  <c r="Z293" i="5" s="1"/>
  <c r="AA293" i="5"/>
  <c r="AL293" i="5" s="1"/>
  <c r="Y250" i="5"/>
  <c r="Z250" i="5" s="1"/>
  <c r="AA250" i="5"/>
  <c r="AL250" i="5" s="1"/>
  <c r="Y160" i="5"/>
  <c r="Z160" i="5" s="1"/>
  <c r="AA160" i="5"/>
  <c r="AL160" i="5" s="1"/>
  <c r="Y640" i="5"/>
  <c r="Z640" i="5" s="1"/>
  <c r="AA640" i="5"/>
  <c r="AL640" i="5" s="1"/>
  <c r="X1221" i="5"/>
  <c r="AB1221" i="5" s="1"/>
  <c r="Y1190" i="5"/>
  <c r="AA1190" i="5"/>
  <c r="AL1190" i="5" s="1"/>
  <c r="X1190" i="5"/>
  <c r="AB1190" i="5" s="1"/>
  <c r="Y1196" i="5"/>
  <c r="X1196" i="5"/>
  <c r="AB1196" i="5" s="1"/>
  <c r="Y485" i="5"/>
  <c r="AA485" i="5"/>
  <c r="AL485" i="5" s="1"/>
  <c r="X485" i="5"/>
  <c r="AB485" i="5" s="1"/>
  <c r="AA101" i="5"/>
  <c r="AL101" i="5" s="1"/>
  <c r="X101" i="5"/>
  <c r="AB101" i="5" s="1"/>
  <c r="Y67" i="5"/>
  <c r="Z67" i="5" s="1"/>
  <c r="AA67" i="5"/>
  <c r="AL67" i="5" s="1"/>
  <c r="Y59" i="5"/>
  <c r="X59" i="5"/>
  <c r="AB59" i="5" s="1"/>
  <c r="AA34" i="5"/>
  <c r="AL34" i="5" s="1"/>
  <c r="Y34" i="5"/>
  <c r="X34" i="5"/>
  <c r="AB34" i="5" s="1"/>
  <c r="Y554" i="5"/>
  <c r="X554" i="5"/>
  <c r="AB554" i="5" s="1"/>
  <c r="AA550" i="5"/>
  <c r="AL550" i="5" s="1"/>
  <c r="X550" i="5"/>
  <c r="AB550" i="5" s="1"/>
  <c r="Y739" i="5"/>
  <c r="AA739" i="5"/>
  <c r="AL739" i="5" s="1"/>
  <c r="X739" i="5"/>
  <c r="AB739" i="5" s="1"/>
  <c r="Y728" i="5"/>
  <c r="X728" i="5"/>
  <c r="AB728" i="5" s="1"/>
  <c r="AA686" i="5"/>
  <c r="AL686" i="5" s="1"/>
  <c r="X686" i="5"/>
  <c r="AB686" i="5" s="1"/>
  <c r="AA682" i="5"/>
  <c r="AL682" i="5" s="1"/>
  <c r="X682" i="5"/>
  <c r="AB682" i="5" s="1"/>
  <c r="AA1066" i="5"/>
  <c r="AL1066" i="5" s="1"/>
  <c r="X1066" i="5"/>
  <c r="AB1066" i="5" s="1"/>
  <c r="AA1062" i="5"/>
  <c r="AL1062" i="5" s="1"/>
  <c r="X1062" i="5"/>
  <c r="AB1062" i="5" s="1"/>
  <c r="Y874" i="5"/>
  <c r="AA874" i="5"/>
  <c r="AL874" i="5" s="1"/>
  <c r="X874" i="5"/>
  <c r="AB874" i="5" s="1"/>
  <c r="Y241" i="5"/>
  <c r="Z241" i="5" s="1"/>
  <c r="AA241" i="5"/>
  <c r="AL241" i="5" s="1"/>
  <c r="AA174" i="5"/>
  <c r="AL174" i="5" s="1"/>
  <c r="Y174" i="5"/>
  <c r="Z174" i="5" s="1"/>
  <c r="Y167" i="5"/>
  <c r="Z167" i="5" s="1"/>
  <c r="AA167" i="5"/>
  <c r="AL167" i="5" s="1"/>
  <c r="Y645" i="5"/>
  <c r="Z645" i="5" s="1"/>
  <c r="AA645" i="5"/>
  <c r="AL645" i="5" s="1"/>
  <c r="Y1225" i="5"/>
  <c r="Z1225" i="5" s="1"/>
  <c r="AA1225" i="5"/>
  <c r="AL1225" i="5" s="1"/>
  <c r="Y1199" i="5"/>
  <c r="AA1199" i="5"/>
  <c r="AL1199" i="5" s="1"/>
  <c r="X1199" i="5"/>
  <c r="AB1199" i="5" s="1"/>
  <c r="Y501" i="5"/>
  <c r="Z501" i="5" s="1"/>
  <c r="AA501" i="5"/>
  <c r="AL501" i="5" s="1"/>
  <c r="AA488" i="5"/>
  <c r="AL488" i="5" s="1"/>
  <c r="X488" i="5"/>
  <c r="AB488" i="5" s="1"/>
  <c r="AA121" i="5"/>
  <c r="AL121" i="5" s="1"/>
  <c r="X121" i="5"/>
  <c r="AB121" i="5" s="1"/>
  <c r="Y108" i="5"/>
  <c r="X108" i="5"/>
  <c r="AB108" i="5" s="1"/>
  <c r="Y78" i="5"/>
  <c r="X78" i="5"/>
  <c r="AB78" i="5" s="1"/>
  <c r="Y70" i="5"/>
  <c r="X70" i="5"/>
  <c r="AB70" i="5" s="1"/>
  <c r="Y600" i="5"/>
  <c r="X600" i="5"/>
  <c r="Y592" i="5"/>
  <c r="X592" i="5"/>
  <c r="AB592" i="5" s="1"/>
  <c r="Y572" i="5"/>
  <c r="X572" i="5"/>
  <c r="AB572" i="5" s="1"/>
  <c r="Y568" i="5"/>
  <c r="X568" i="5"/>
  <c r="AB568" i="5" s="1"/>
  <c r="Y564" i="5"/>
  <c r="X564" i="5"/>
  <c r="Y762" i="5"/>
  <c r="X762" i="5"/>
  <c r="AB762" i="5" s="1"/>
  <c r="Y754" i="5"/>
  <c r="X754" i="5"/>
  <c r="AB754" i="5" s="1"/>
  <c r="AA750" i="5"/>
  <c r="AL750" i="5" s="1"/>
  <c r="X750" i="5"/>
  <c r="AB750" i="5" s="1"/>
  <c r="AA746" i="5"/>
  <c r="AL746" i="5" s="1"/>
  <c r="X746" i="5"/>
  <c r="AB746" i="5" s="1"/>
  <c r="AA742" i="5"/>
  <c r="AL742" i="5" s="1"/>
  <c r="X742" i="5"/>
  <c r="AB742" i="5" s="1"/>
  <c r="Y711" i="5"/>
  <c r="AA711" i="5"/>
  <c r="AL711" i="5" s="1"/>
  <c r="X711" i="5"/>
  <c r="AB711" i="5" s="1"/>
  <c r="Y700" i="5"/>
  <c r="X700" i="5"/>
  <c r="AB700" i="5" s="1"/>
  <c r="Y696" i="5"/>
  <c r="X696" i="5"/>
  <c r="AB696" i="5" s="1"/>
  <c r="Y318" i="5"/>
  <c r="Z318" i="5" s="1"/>
  <c r="AA318" i="5"/>
  <c r="AL318" i="5" s="1"/>
  <c r="Y311" i="5"/>
  <c r="X311" i="5"/>
  <c r="AB311" i="5" s="1"/>
  <c r="Y412" i="5"/>
  <c r="Z412" i="5" s="1"/>
  <c r="AA412" i="5"/>
  <c r="AL412" i="5" s="1"/>
  <c r="Y254" i="5"/>
  <c r="Z254" i="5" s="1"/>
  <c r="AA254" i="5"/>
  <c r="AL254" i="5" s="1"/>
  <c r="Y275" i="5"/>
  <c r="Z275" i="5" s="1"/>
  <c r="AA275" i="5"/>
  <c r="AL275" i="5" s="1"/>
  <c r="Y168" i="5"/>
  <c r="Z168" i="5" s="1"/>
  <c r="AA168" i="5"/>
  <c r="AL168" i="5" s="1"/>
  <c r="Y2173" i="5"/>
  <c r="Z2173" i="5" s="1"/>
  <c r="AA2173" i="5"/>
  <c r="AL2173" i="5" s="1"/>
  <c r="Y2182" i="5"/>
  <c r="Z2182" i="5" s="1"/>
  <c r="AA2182" i="5"/>
  <c r="AL2182" i="5" s="1"/>
  <c r="Y2156" i="5"/>
  <c r="Z2156" i="5" s="1"/>
  <c r="AA2156" i="5"/>
  <c r="AL2156" i="5" s="1"/>
  <c r="Y331" i="5"/>
  <c r="Z331" i="5" s="1"/>
  <c r="AA331" i="5"/>
  <c r="AL331" i="5" s="1"/>
  <c r="AA342" i="5"/>
  <c r="AL342" i="5" s="1"/>
  <c r="Y342" i="5"/>
  <c r="Z342" i="5" s="1"/>
  <c r="AB680" i="5"/>
  <c r="AA486" i="5"/>
  <c r="AL486" i="5" s="1"/>
  <c r="AA123" i="5"/>
  <c r="AL123" i="5" s="1"/>
  <c r="AA107" i="5"/>
  <c r="AL107" i="5" s="1"/>
  <c r="AA43" i="5"/>
  <c r="AL43" i="5" s="1"/>
  <c r="Y18" i="5"/>
  <c r="Z18" i="5" s="1"/>
  <c r="AA15" i="5"/>
  <c r="AL15" i="5" s="1"/>
  <c r="AA574" i="5"/>
  <c r="AL574" i="5" s="1"/>
  <c r="AA723" i="5"/>
  <c r="AL723" i="5" s="1"/>
  <c r="AA720" i="5"/>
  <c r="AL720" i="5" s="1"/>
  <c r="AA695" i="5"/>
  <c r="AL695" i="5" s="1"/>
  <c r="AA663" i="5"/>
  <c r="AL663" i="5" s="1"/>
  <c r="AA306" i="5"/>
  <c r="AL306" i="5" s="1"/>
  <c r="Y2174" i="5"/>
  <c r="Z2174" i="5" s="1"/>
  <c r="AA2174" i="5"/>
  <c r="AL2174" i="5" s="1"/>
  <c r="Y2171" i="5"/>
  <c r="Z2171" i="5" s="1"/>
  <c r="AA2171" i="5"/>
  <c r="AL2171" i="5" s="1"/>
  <c r="Y2109" i="5"/>
  <c r="Z2109" i="5" s="1"/>
  <c r="AA2109" i="5"/>
  <c r="AL2109" i="5" s="1"/>
  <c r="Y343" i="5"/>
  <c r="Z343" i="5" s="1"/>
  <c r="AA343" i="5"/>
  <c r="AL343" i="5" s="1"/>
  <c r="Y622" i="5"/>
  <c r="Z622" i="5" s="1"/>
  <c r="AA622" i="5"/>
  <c r="AL622" i="5" s="1"/>
  <c r="Y2381" i="5"/>
  <c r="Z2381" i="5" s="1"/>
  <c r="AA2381" i="5"/>
  <c r="AL2381" i="5" s="1"/>
  <c r="AA1235" i="5"/>
  <c r="AL1235" i="5" s="1"/>
  <c r="AA1195" i="5"/>
  <c r="AL1195" i="5" s="1"/>
  <c r="AA99" i="5"/>
  <c r="AL99" i="5" s="1"/>
  <c r="AA79" i="5"/>
  <c r="AL79" i="5" s="1"/>
  <c r="AA562" i="5"/>
  <c r="AL562" i="5" s="1"/>
  <c r="Y1089" i="5"/>
  <c r="AF1089" i="5" s="1"/>
  <c r="AA1086" i="5"/>
  <c r="AL1086" i="5" s="1"/>
  <c r="Y2035" i="5"/>
  <c r="Z2035" i="5" s="1"/>
  <c r="AA2038" i="5"/>
  <c r="AL2038" i="5" s="1"/>
  <c r="AA853" i="5"/>
  <c r="AL853" i="5" s="1"/>
  <c r="AA882" i="5"/>
  <c r="AL882" i="5" s="1"/>
  <c r="AA421" i="5"/>
  <c r="AL421" i="5" s="1"/>
  <c r="AA389" i="5"/>
  <c r="AL389" i="5" s="1"/>
  <c r="Y209" i="5"/>
  <c r="Z209" i="5" s="1"/>
  <c r="AA270" i="5"/>
  <c r="AL270" i="5" s="1"/>
  <c r="Y214" i="5"/>
  <c r="Z214" i="5" s="1"/>
  <c r="Y198" i="5"/>
  <c r="Z198" i="5" s="1"/>
  <c r="Y165" i="5"/>
  <c r="Y2163" i="5"/>
  <c r="Z2163" i="5" s="1"/>
  <c r="AA2163" i="5"/>
  <c r="AL2163" i="5" s="1"/>
  <c r="Y2091" i="5"/>
  <c r="Z2091" i="5" s="1"/>
  <c r="AA2091" i="5"/>
  <c r="AL2091" i="5" s="1"/>
  <c r="Y2104" i="5"/>
  <c r="Z2104" i="5" s="1"/>
  <c r="AA428" i="5"/>
  <c r="AL428" i="5" s="1"/>
  <c r="AA451" i="5"/>
  <c r="AL451" i="5" s="1"/>
  <c r="Y335" i="5"/>
  <c r="Z335" i="5" s="1"/>
  <c r="AA335" i="5"/>
  <c r="AL335" i="5" s="1"/>
  <c r="AA608" i="5"/>
  <c r="AL608" i="5" s="1"/>
  <c r="Y608" i="5"/>
  <c r="Z608" i="5" s="1"/>
  <c r="AA2395" i="5"/>
  <c r="AL2395" i="5" s="1"/>
  <c r="Y2395" i="5"/>
  <c r="Z2395" i="5" s="1"/>
  <c r="Y2164" i="5"/>
  <c r="Z2164" i="5" s="1"/>
  <c r="AA2164" i="5"/>
  <c r="AL2164" i="5" s="1"/>
  <c r="Y2140" i="5"/>
  <c r="Z2140" i="5" s="1"/>
  <c r="AA2140" i="5"/>
  <c r="AL2140" i="5" s="1"/>
  <c r="Y446" i="5"/>
  <c r="Z446" i="5" s="1"/>
  <c r="AA446" i="5"/>
  <c r="AL446" i="5" s="1"/>
  <c r="Y647" i="5"/>
  <c r="Z647" i="5" s="1"/>
  <c r="AA647" i="5"/>
  <c r="AL647" i="5" s="1"/>
  <c r="AA2366" i="5"/>
  <c r="AL2366" i="5" s="1"/>
  <c r="Y2366" i="5"/>
  <c r="Z2366" i="5" s="1"/>
  <c r="AA2326" i="5"/>
  <c r="AL2326" i="5" s="1"/>
  <c r="AA2556" i="5"/>
  <c r="AL2556" i="5" s="1"/>
  <c r="AA1554" i="5"/>
  <c r="AL1554" i="5" s="1"/>
  <c r="AA2055" i="5"/>
  <c r="AL2055" i="5" s="1"/>
  <c r="AA1282" i="5"/>
  <c r="AL1282" i="5" s="1"/>
  <c r="AA2294" i="5"/>
  <c r="AL2294" i="5" s="1"/>
  <c r="AA2398" i="5"/>
  <c r="AL2398" i="5" s="1"/>
  <c r="AA2261" i="5"/>
  <c r="AL2261" i="5" s="1"/>
  <c r="AA2322" i="5"/>
  <c r="AL2322" i="5" s="1"/>
  <c r="AA2256" i="5"/>
  <c r="AL2256" i="5" s="1"/>
  <c r="AA2267" i="5"/>
  <c r="AL2267" i="5" s="1"/>
  <c r="AA2385" i="5"/>
  <c r="AL2385" i="5" s="1"/>
  <c r="AA2259" i="5"/>
  <c r="AL2259" i="5" s="1"/>
  <c r="AA2338" i="5"/>
  <c r="AL2338" i="5" s="1"/>
  <c r="AA2327" i="5"/>
  <c r="AL2327" i="5" s="1"/>
  <c r="AA2359" i="5"/>
  <c r="AL2359" i="5" s="1"/>
  <c r="AA2288" i="5"/>
  <c r="AL2288" i="5" s="1"/>
  <c r="AA2378" i="5"/>
  <c r="AL2378" i="5" s="1"/>
  <c r="AA2275" i="5"/>
  <c r="AL2275" i="5" s="1"/>
  <c r="AA2353" i="5"/>
  <c r="AL2353" i="5" s="1"/>
  <c r="AA2352" i="5"/>
  <c r="AA2410" i="5"/>
  <c r="AL2410" i="5" s="1"/>
  <c r="AA2695" i="5"/>
  <c r="AL2695" i="5" s="1"/>
  <c r="AA2606" i="5"/>
  <c r="AL2606" i="5" s="1"/>
  <c r="Y2686" i="5"/>
  <c r="Z2686" i="5" s="1"/>
  <c r="AA2640" i="5"/>
  <c r="AL2640" i="5" s="1"/>
  <c r="Y2557" i="5"/>
  <c r="Z2557" i="5" s="1"/>
  <c r="Y2552" i="5"/>
  <c r="Z2552" i="5" s="1"/>
  <c r="AA2612" i="5"/>
  <c r="AL2612" i="5" s="1"/>
  <c r="AA2679" i="5"/>
  <c r="AL2679" i="5" s="1"/>
  <c r="Y2546" i="5"/>
  <c r="Z2546" i="5" s="1"/>
  <c r="AA2576" i="5"/>
  <c r="AL2576" i="5" s="1"/>
  <c r="Y1524" i="5"/>
  <c r="Z1524" i="5" s="1"/>
  <c r="AA1577" i="5"/>
  <c r="AL1577" i="5" s="1"/>
  <c r="AA1572" i="5"/>
  <c r="AL1572" i="5" s="1"/>
  <c r="AA1525" i="5"/>
  <c r="AL1525" i="5" s="1"/>
  <c r="AA1629" i="5"/>
  <c r="AL1629" i="5" s="1"/>
  <c r="AA1611" i="5"/>
  <c r="AL1611" i="5" s="1"/>
  <c r="AA1549" i="5"/>
  <c r="AL1549" i="5" s="1"/>
  <c r="AA1533" i="5"/>
  <c r="AL1533" i="5" s="1"/>
  <c r="Y1623" i="5"/>
  <c r="Z1623" i="5" s="1"/>
  <c r="AA1556" i="5"/>
  <c r="AL1556" i="5" s="1"/>
  <c r="AA1564" i="5"/>
  <c r="AL1564" i="5" s="1"/>
  <c r="Y1590" i="5"/>
  <c r="Z1590" i="5" s="1"/>
  <c r="Y1538" i="5"/>
  <c r="Y1530" i="5"/>
  <c r="Z1530" i="5" s="1"/>
  <c r="AA2072" i="5"/>
  <c r="AL2072" i="5" s="1"/>
  <c r="Y2066" i="5"/>
  <c r="Z2066" i="5" s="1"/>
  <c r="AA2067" i="5"/>
  <c r="AL2067" i="5" s="1"/>
  <c r="Y2220" i="5"/>
  <c r="Z2220" i="5" s="1"/>
  <c r="Y1275" i="5"/>
  <c r="Z1275" i="5" s="1"/>
  <c r="AA1293" i="5"/>
  <c r="AL1293" i="5" s="1"/>
  <c r="Y1287" i="5"/>
  <c r="AA1284" i="5"/>
  <c r="AL1284" i="5" s="1"/>
  <c r="Z1258" i="5"/>
  <c r="Z408" i="5"/>
  <c r="Z2127" i="5"/>
  <c r="Z2123" i="5"/>
  <c r="Z2695" i="5"/>
  <c r="Z2580" i="5"/>
  <c r="AB231" i="5"/>
  <c r="Z2198" i="5"/>
  <c r="Z338" i="5"/>
  <c r="Z2038" i="5"/>
  <c r="Z474" i="5"/>
  <c r="Z2367" i="5"/>
  <c r="AB599" i="5"/>
  <c r="Z599" i="5"/>
  <c r="AB91" i="5"/>
  <c r="Z91" i="5"/>
  <c r="AB1086" i="5"/>
  <c r="Z1086" i="5"/>
  <c r="AB112" i="5"/>
  <c r="Z112" i="5"/>
  <c r="AB652" i="5"/>
  <c r="Z652" i="5"/>
  <c r="Z2318" i="5"/>
  <c r="Z126" i="5"/>
  <c r="Z2322" i="5"/>
  <c r="Z230" i="5"/>
  <c r="AB634" i="5"/>
  <c r="Z2616" i="5"/>
  <c r="Z907" i="5"/>
  <c r="Z1242" i="5"/>
  <c r="Z1570" i="5"/>
  <c r="Z2092" i="5"/>
  <c r="AB1070" i="5"/>
  <c r="Z1070" i="5"/>
  <c r="AB544" i="5"/>
  <c r="Z544" i="5"/>
  <c r="Z1288" i="5"/>
  <c r="Z170" i="5"/>
  <c r="Z2599" i="5"/>
  <c r="Z2217" i="5"/>
  <c r="Z1241" i="5"/>
  <c r="Z2555" i="5"/>
  <c r="Z2353" i="5"/>
  <c r="Z1586" i="5"/>
  <c r="Z350" i="5"/>
  <c r="Z1545" i="5"/>
  <c r="AB763" i="5"/>
  <c r="Z763" i="5"/>
  <c r="AB712" i="5"/>
  <c r="Z712" i="5"/>
  <c r="Y1205" i="5"/>
  <c r="AA1205" i="5"/>
  <c r="AL1205" i="5" s="1"/>
  <c r="X1205" i="5"/>
  <c r="AB1205" i="5" s="1"/>
  <c r="Y103" i="5"/>
  <c r="AA103" i="5"/>
  <c r="AL103" i="5" s="1"/>
  <c r="Y594" i="5"/>
  <c r="Z594" i="5" s="1"/>
  <c r="AA594" i="5"/>
  <c r="AL594" i="5" s="1"/>
  <c r="Y655" i="5"/>
  <c r="AA655" i="5"/>
  <c r="AL655" i="5" s="1"/>
  <c r="Y1027" i="5"/>
  <c r="AA1027" i="5"/>
  <c r="AL1027" i="5" s="1"/>
  <c r="AA872" i="5"/>
  <c r="AL872" i="5" s="1"/>
  <c r="Y872" i="5"/>
  <c r="Z872" i="5" s="1"/>
  <c r="AA411" i="5"/>
  <c r="Y411" i="5"/>
  <c r="Z411" i="5" s="1"/>
  <c r="Y398" i="5"/>
  <c r="Z398" i="5" s="1"/>
  <c r="AA398" i="5"/>
  <c r="AL398" i="5" s="1"/>
  <c r="Y262" i="5"/>
  <c r="Z262" i="5" s="1"/>
  <c r="AA262" i="5"/>
  <c r="AL262" i="5" s="1"/>
  <c r="AA178" i="5"/>
  <c r="AL178" i="5" s="1"/>
  <c r="Y178" i="5"/>
  <c r="Z178" i="5" s="1"/>
  <c r="AA279" i="5"/>
  <c r="AL279" i="5" s="1"/>
  <c r="Y279" i="5"/>
  <c r="Z279" i="5" s="1"/>
  <c r="Y145" i="5"/>
  <c r="Z145" i="5" s="1"/>
  <c r="AA145" i="5"/>
  <c r="AL145" i="5" s="1"/>
  <c r="Y158" i="5"/>
  <c r="Z158" i="5" s="1"/>
  <c r="AA158" i="5"/>
  <c r="AL158" i="5" s="1"/>
  <c r="Y2167" i="5"/>
  <c r="Z2167" i="5" s="1"/>
  <c r="AA2167" i="5"/>
  <c r="AL2167" i="5" s="1"/>
  <c r="Y2137" i="5"/>
  <c r="AA2137" i="5"/>
  <c r="AL2137" i="5" s="1"/>
  <c r="Y2121" i="5"/>
  <c r="Z2121" i="5" s="1"/>
  <c r="AA2121" i="5"/>
  <c r="AL2121" i="5" s="1"/>
  <c r="Y449" i="5"/>
  <c r="Z449" i="5" s="1"/>
  <c r="AA449" i="5"/>
  <c r="AL449" i="5" s="1"/>
  <c r="Y436" i="5"/>
  <c r="Z436" i="5" s="1"/>
  <c r="AA436" i="5"/>
  <c r="AL436" i="5" s="1"/>
  <c r="AA627" i="5"/>
  <c r="AL627" i="5" s="1"/>
  <c r="Y627" i="5"/>
  <c r="Z627" i="5" s="1"/>
  <c r="Y604" i="5"/>
  <c r="Z604" i="5" s="1"/>
  <c r="AA604" i="5"/>
  <c r="AL604" i="5" s="1"/>
  <c r="Y2363" i="5"/>
  <c r="Z2363" i="5" s="1"/>
  <c r="AA2363" i="5"/>
  <c r="AL2363" i="5" s="1"/>
  <c r="Y2329" i="5"/>
  <c r="Z2329" i="5" s="1"/>
  <c r="AA2329" i="5"/>
  <c r="AL2329" i="5" s="1"/>
  <c r="Y2701" i="5"/>
  <c r="Z2701" i="5" s="1"/>
  <c r="AA2701" i="5"/>
  <c r="AL2701" i="5" s="1"/>
  <c r="Y2691" i="5"/>
  <c r="Z2691" i="5" s="1"/>
  <c r="AA2691" i="5"/>
  <c r="AL2691" i="5" s="1"/>
  <c r="Y2726" i="5"/>
  <c r="Z2726" i="5" s="1"/>
  <c r="AA2726" i="5"/>
  <c r="AL2726" i="5" s="1"/>
  <c r="Y2660" i="5"/>
  <c r="Z2660" i="5" s="1"/>
  <c r="AA2660" i="5"/>
  <c r="AL2660" i="5" s="1"/>
  <c r="X570" i="5"/>
  <c r="Z315" i="5"/>
  <c r="X319" i="5"/>
  <c r="AB319" i="5" s="1"/>
  <c r="X313" i="5"/>
  <c r="AB313" i="5" s="1"/>
  <c r="X670" i="5"/>
  <c r="AB670" i="5" s="1"/>
  <c r="Y1231" i="5"/>
  <c r="AA1231" i="5"/>
  <c r="AL1231" i="5" s="1"/>
  <c r="Y492" i="5"/>
  <c r="AA492" i="5"/>
  <c r="X492" i="5"/>
  <c r="AB492" i="5" s="1"/>
  <c r="Y115" i="5"/>
  <c r="AA115" i="5"/>
  <c r="AL115" i="5" s="1"/>
  <c r="Y71" i="5"/>
  <c r="AA71" i="5"/>
  <c r="AL71" i="5" s="1"/>
  <c r="X71" i="5"/>
  <c r="AB71" i="5" s="1"/>
  <c r="Y47" i="5"/>
  <c r="Z47" i="5" s="1"/>
  <c r="AA47" i="5"/>
  <c r="Y42" i="5"/>
  <c r="X42" i="5"/>
  <c r="AB42" i="5" s="1"/>
  <c r="Y28" i="5"/>
  <c r="X28" i="5"/>
  <c r="AB28" i="5" s="1"/>
  <c r="Y555" i="5"/>
  <c r="Z555" i="5" s="1"/>
  <c r="AA555" i="5"/>
  <c r="AL555" i="5" s="1"/>
  <c r="Y551" i="5"/>
  <c r="X551" i="5"/>
  <c r="AB551" i="5" s="1"/>
  <c r="Y779" i="5"/>
  <c r="Z779" i="5" s="1"/>
  <c r="AA779" i="5"/>
  <c r="AL779" i="5" s="1"/>
  <c r="Y743" i="5"/>
  <c r="Z743" i="5" s="1"/>
  <c r="AA743" i="5"/>
  <c r="AL743" i="5" s="1"/>
  <c r="Y715" i="5"/>
  <c r="Z715" i="5" s="1"/>
  <c r="AA715" i="5"/>
  <c r="AL715" i="5" s="1"/>
  <c r="Y683" i="5"/>
  <c r="Z683" i="5" s="1"/>
  <c r="AA683" i="5"/>
  <c r="AL683" i="5" s="1"/>
  <c r="Y1059" i="5"/>
  <c r="AA1059" i="5"/>
  <c r="AL1059" i="5" s="1"/>
  <c r="Y1010" i="5"/>
  <c r="Z1010" i="5" s="1"/>
  <c r="AA1010" i="5"/>
  <c r="AL1010" i="5" s="1"/>
  <c r="Y394" i="5"/>
  <c r="Z394" i="5" s="1"/>
  <c r="AA394" i="5"/>
  <c r="AL394" i="5" s="1"/>
  <c r="Y384" i="5"/>
  <c r="Z384" i="5" s="1"/>
  <c r="AA384" i="5"/>
  <c r="AL384" i="5" s="1"/>
  <c r="Y466" i="5"/>
  <c r="Z466" i="5" s="1"/>
  <c r="AA466" i="5"/>
  <c r="AL466" i="5" s="1"/>
  <c r="AA202" i="5"/>
  <c r="AL202" i="5" s="1"/>
  <c r="Y202" i="5"/>
  <c r="Z202" i="5" s="1"/>
  <c r="Y155" i="5"/>
  <c r="Z155" i="5" s="1"/>
  <c r="AA155" i="5"/>
  <c r="AL155" i="5" s="1"/>
  <c r="Y148" i="5"/>
  <c r="Z148" i="5" s="1"/>
  <c r="AA148" i="5"/>
  <c r="Y2147" i="5"/>
  <c r="Z2147" i="5" s="1"/>
  <c r="AA2147" i="5"/>
  <c r="AL2147" i="5" s="1"/>
  <c r="Y432" i="5"/>
  <c r="Z432" i="5" s="1"/>
  <c r="AA432" i="5"/>
  <c r="AL432" i="5" s="1"/>
  <c r="Y344" i="5"/>
  <c r="Z344" i="5" s="1"/>
  <c r="AA344" i="5"/>
  <c r="AL344" i="5" s="1"/>
  <c r="Y358" i="5"/>
  <c r="Z358" i="5" s="1"/>
  <c r="AA358" i="5"/>
  <c r="AL358" i="5" s="1"/>
  <c r="Y641" i="5"/>
  <c r="Z641" i="5" s="1"/>
  <c r="AA641" i="5"/>
  <c r="AL641" i="5" s="1"/>
  <c r="Y2337" i="5"/>
  <c r="Z2337" i="5" s="1"/>
  <c r="AA2337" i="5"/>
  <c r="AA2287" i="5"/>
  <c r="AL2287" i="5" s="1"/>
  <c r="Y2287" i="5"/>
  <c r="Z2287" i="5" s="1"/>
  <c r="Y2310" i="5"/>
  <c r="Z2310" i="5" s="1"/>
  <c r="AA2310" i="5"/>
  <c r="AL2310" i="5" s="1"/>
  <c r="Y2302" i="5"/>
  <c r="Z2302" i="5" s="1"/>
  <c r="AA2302" i="5"/>
  <c r="AL2302" i="5" s="1"/>
  <c r="X760" i="5"/>
  <c r="AB760" i="5" s="1"/>
  <c r="Z307" i="5"/>
  <c r="X1020" i="5"/>
  <c r="X655" i="5"/>
  <c r="AB655" i="5" s="1"/>
  <c r="X115" i="5"/>
  <c r="AB115" i="5" s="1"/>
  <c r="X106" i="5"/>
  <c r="X90" i="5"/>
  <c r="AB90" i="5" s="1"/>
  <c r="AA1209" i="5"/>
  <c r="AL1209" i="5" s="1"/>
  <c r="X1209" i="5"/>
  <c r="AB1209" i="5" s="1"/>
  <c r="AA1212" i="5"/>
  <c r="AL1212" i="5" s="1"/>
  <c r="X1212" i="5"/>
  <c r="AB1212" i="5" s="1"/>
  <c r="Y497" i="5"/>
  <c r="Z497" i="5" s="1"/>
  <c r="AA497" i="5"/>
  <c r="AL497" i="5" s="1"/>
  <c r="Y498" i="5"/>
  <c r="X498" i="5"/>
  <c r="AB498" i="5" s="1"/>
  <c r="Y489" i="5"/>
  <c r="AA489" i="5"/>
  <c r="AL489" i="5" s="1"/>
  <c r="X489" i="5"/>
  <c r="AB489" i="5" s="1"/>
  <c r="Y124" i="5"/>
  <c r="X124" i="5"/>
  <c r="AB124" i="5" s="1"/>
  <c r="Y118" i="5"/>
  <c r="X118" i="5"/>
  <c r="AB118" i="5" s="1"/>
  <c r="Y74" i="5"/>
  <c r="X74" i="5"/>
  <c r="AB74" i="5" s="1"/>
  <c r="Y50" i="5"/>
  <c r="AA50" i="5"/>
  <c r="AL50" i="5" s="1"/>
  <c r="X50" i="5"/>
  <c r="AB50" i="5" s="1"/>
  <c r="Y575" i="5"/>
  <c r="Z575" i="5" s="1"/>
  <c r="AA575" i="5"/>
  <c r="AL575" i="5" s="1"/>
  <c r="Y558" i="5"/>
  <c r="Z558" i="5" s="1"/>
  <c r="AA558" i="5"/>
  <c r="AL558" i="5" s="1"/>
  <c r="Y1073" i="5"/>
  <c r="X1073" i="5"/>
  <c r="AB1073" i="5" s="1"/>
  <c r="AA1069" i="5"/>
  <c r="AL1069" i="5" s="1"/>
  <c r="X1069" i="5"/>
  <c r="AB1069" i="5" s="1"/>
  <c r="AA382" i="5"/>
  <c r="AL382" i="5" s="1"/>
  <c r="Y382" i="5"/>
  <c r="Z382" i="5" s="1"/>
  <c r="AA190" i="5"/>
  <c r="AL190" i="5" s="1"/>
  <c r="Y190" i="5"/>
  <c r="Z190" i="5" s="1"/>
  <c r="Y161" i="5"/>
  <c r="Z161" i="5" s="1"/>
  <c r="AA161" i="5"/>
  <c r="AL161" i="5" s="1"/>
  <c r="Y2116" i="5"/>
  <c r="Z2116" i="5" s="1"/>
  <c r="AA2116" i="5"/>
  <c r="AL2116" i="5" s="1"/>
  <c r="Y464" i="5"/>
  <c r="Z464" i="5" s="1"/>
  <c r="AA464" i="5"/>
  <c r="AL464" i="5" s="1"/>
  <c r="Y437" i="5"/>
  <c r="Z437" i="5" s="1"/>
  <c r="AA437" i="5"/>
  <c r="AL437" i="5" s="1"/>
  <c r="Y336" i="5"/>
  <c r="Z336" i="5" s="1"/>
  <c r="AA336" i="5"/>
  <c r="AL336" i="5" s="1"/>
  <c r="Y2354" i="5"/>
  <c r="Z2354" i="5" s="1"/>
  <c r="AA2354" i="5"/>
  <c r="AL2354" i="5" s="1"/>
  <c r="Y2331" i="5"/>
  <c r="AA2331" i="5"/>
  <c r="AL2331" i="5" s="1"/>
  <c r="Y2341" i="5"/>
  <c r="Z2341" i="5" s="1"/>
  <c r="AA2341" i="5"/>
  <c r="AL2341" i="5" s="1"/>
  <c r="Y2403" i="5"/>
  <c r="Z2403" i="5" s="1"/>
  <c r="AA2403" i="5"/>
  <c r="AL2403" i="5" s="1"/>
  <c r="Z1071" i="5"/>
  <c r="X588" i="5"/>
  <c r="X96" i="5"/>
  <c r="X103" i="5"/>
  <c r="AB103" i="5" s="1"/>
  <c r="X93" i="5"/>
  <c r="AB93" i="5" s="1"/>
  <c r="X1079" i="5"/>
  <c r="AB1079" i="5" s="1"/>
  <c r="Z771" i="5"/>
  <c r="X1047" i="5"/>
  <c r="AB1047" i="5" s="1"/>
  <c r="X1027" i="5"/>
  <c r="AB1027" i="5" s="1"/>
  <c r="Y1217" i="5"/>
  <c r="X1217" i="5"/>
  <c r="AB1217" i="5" s="1"/>
  <c r="AA1201" i="5"/>
  <c r="AL1201" i="5" s="1"/>
  <c r="X1201" i="5"/>
  <c r="AB1201" i="5" s="1"/>
  <c r="Y480" i="5"/>
  <c r="AA480" i="5"/>
  <c r="AL480" i="5" s="1"/>
  <c r="X480" i="5"/>
  <c r="AB480" i="5" s="1"/>
  <c r="Y483" i="5"/>
  <c r="X483" i="5"/>
  <c r="AB483" i="5" s="1"/>
  <c r="AA483" i="5"/>
  <c r="AL483" i="5" s="1"/>
  <c r="Y87" i="5"/>
  <c r="Z87" i="5" s="1"/>
  <c r="AA87" i="5"/>
  <c r="AL87" i="5" s="1"/>
  <c r="AA62" i="5"/>
  <c r="AL62" i="5" s="1"/>
  <c r="X62" i="5"/>
  <c r="AB62" i="5" s="1"/>
  <c r="Y56" i="5"/>
  <c r="X56" i="5"/>
  <c r="Y578" i="5"/>
  <c r="Z578" i="5" s="1"/>
  <c r="AA578" i="5"/>
  <c r="AL578" i="5" s="1"/>
  <c r="Y727" i="5"/>
  <c r="Z727" i="5" s="1"/>
  <c r="AA727" i="5"/>
  <c r="AL727" i="5" s="1"/>
  <c r="Y699" i="5"/>
  <c r="Z699" i="5" s="1"/>
  <c r="AA699" i="5"/>
  <c r="AL699" i="5" s="1"/>
  <c r="Y667" i="5"/>
  <c r="Z667" i="5" s="1"/>
  <c r="AA667" i="5"/>
  <c r="AL667" i="5" s="1"/>
  <c r="Y310" i="5"/>
  <c r="AA310" i="5"/>
  <c r="AL310" i="5" s="1"/>
  <c r="Y1043" i="5"/>
  <c r="Z1043" i="5" s="1"/>
  <c r="AA1043" i="5"/>
  <c r="AL1043" i="5" s="1"/>
  <c r="Y415" i="5"/>
  <c r="Z415" i="5" s="1"/>
  <c r="AA415" i="5"/>
  <c r="AL415" i="5" s="1"/>
  <c r="Y379" i="5"/>
  <c r="Z379" i="5" s="1"/>
  <c r="AA379" i="5"/>
  <c r="AL379" i="5" s="1"/>
  <c r="Y475" i="5"/>
  <c r="Z475" i="5" s="1"/>
  <c r="AA475" i="5"/>
  <c r="AL475" i="5" s="1"/>
  <c r="Y196" i="5"/>
  <c r="Z196" i="5" s="1"/>
  <c r="AA196" i="5"/>
  <c r="AL196" i="5" s="1"/>
  <c r="Y157" i="5"/>
  <c r="Z157" i="5" s="1"/>
  <c r="AA157" i="5"/>
  <c r="AL157" i="5" s="1"/>
  <c r="Y2108" i="5"/>
  <c r="Z2108" i="5" s="1"/>
  <c r="AA2108" i="5"/>
  <c r="AL2108" i="5" s="1"/>
  <c r="Y453" i="5"/>
  <c r="Z453" i="5" s="1"/>
  <c r="AA453" i="5"/>
  <c r="AL453" i="5" s="1"/>
  <c r="Y445" i="5"/>
  <c r="Z445" i="5" s="1"/>
  <c r="AA445" i="5"/>
  <c r="AL445" i="5" s="1"/>
  <c r="Y323" i="5"/>
  <c r="Z323" i="5" s="1"/>
  <c r="AA323" i="5"/>
  <c r="AL323" i="5" s="1"/>
  <c r="Y629" i="5"/>
  <c r="Z629" i="5" s="1"/>
  <c r="AA629" i="5"/>
  <c r="AL629" i="5" s="1"/>
  <c r="Y637" i="5"/>
  <c r="Z637" i="5" s="1"/>
  <c r="AA637" i="5"/>
  <c r="AL637" i="5" s="1"/>
  <c r="Y2240" i="5"/>
  <c r="Z2240" i="5" s="1"/>
  <c r="AA2240" i="5"/>
  <c r="AL2240" i="5" s="1"/>
  <c r="Y2323" i="5"/>
  <c r="Z2323" i="5" s="1"/>
  <c r="AA2323" i="5"/>
  <c r="AL2323" i="5" s="1"/>
  <c r="Y2268" i="5"/>
  <c r="Z2268" i="5" s="1"/>
  <c r="AA2268" i="5"/>
  <c r="AL2268" i="5" s="1"/>
  <c r="AA691" i="5"/>
  <c r="AL691" i="5" s="1"/>
  <c r="AA675" i="5"/>
  <c r="AL675" i="5" s="1"/>
  <c r="AA659" i="5"/>
  <c r="AL659" i="5" s="1"/>
  <c r="AA1051" i="5"/>
  <c r="AL1051" i="5" s="1"/>
  <c r="AA1035" i="5"/>
  <c r="AL1035" i="5" s="1"/>
  <c r="AA1019" i="5"/>
  <c r="AL1019" i="5" s="1"/>
  <c r="Y635" i="5"/>
  <c r="Z635" i="5" s="1"/>
  <c r="AA635" i="5"/>
  <c r="AL635" i="5" s="1"/>
  <c r="Y2283" i="5"/>
  <c r="Z2283" i="5" s="1"/>
  <c r="AA2283" i="5"/>
  <c r="AL2283" i="5" s="1"/>
  <c r="Y2273" i="5"/>
  <c r="Z2273" i="5" s="1"/>
  <c r="AA2273" i="5"/>
  <c r="AL2273" i="5" s="1"/>
  <c r="Y2308" i="5"/>
  <c r="Z2308" i="5" s="1"/>
  <c r="AA2308" i="5"/>
  <c r="AL2308" i="5" s="1"/>
  <c r="Y2705" i="5"/>
  <c r="Z2705" i="5" s="1"/>
  <c r="AA2705" i="5"/>
  <c r="AL2705" i="5" s="1"/>
  <c r="AA2564" i="5"/>
  <c r="AL2564" i="5" s="1"/>
  <c r="Y2564" i="5"/>
  <c r="Z2564" i="5" s="1"/>
  <c r="AA1228" i="5"/>
  <c r="AL1228" i="5" s="1"/>
  <c r="AA1223" i="5"/>
  <c r="AL1223" i="5" s="1"/>
  <c r="Z1195" i="5"/>
  <c r="AA1192" i="5"/>
  <c r="AL1192" i="5" s="1"/>
  <c r="AA75" i="5"/>
  <c r="AL75" i="5" s="1"/>
  <c r="Y66" i="5"/>
  <c r="Z66" i="5" s="1"/>
  <c r="AA63" i="5"/>
  <c r="AL63" i="5" s="1"/>
  <c r="AA22" i="5"/>
  <c r="AL22" i="5" s="1"/>
  <c r="Y14" i="5"/>
  <c r="AA11" i="5"/>
  <c r="AL11" i="5" s="1"/>
  <c r="AA571" i="5"/>
  <c r="AL571" i="5" s="1"/>
  <c r="Y1077" i="5"/>
  <c r="AA1074" i="5"/>
  <c r="AL1074" i="5" s="1"/>
  <c r="AA754" i="5"/>
  <c r="AL754" i="5" s="1"/>
  <c r="AA747" i="5"/>
  <c r="AL747" i="5" s="1"/>
  <c r="AA731" i="5"/>
  <c r="AL731" i="5" s="1"/>
  <c r="AA719" i="5"/>
  <c r="AL719" i="5" s="1"/>
  <c r="AA703" i="5"/>
  <c r="AL703" i="5" s="1"/>
  <c r="AA1063" i="5"/>
  <c r="AL1063" i="5" s="1"/>
  <c r="AA1030" i="5"/>
  <c r="AL1030" i="5" s="1"/>
  <c r="AA1015" i="5"/>
  <c r="AL1015" i="5" s="1"/>
  <c r="Y1006" i="5"/>
  <c r="Y2037" i="5"/>
  <c r="Z2037" i="5" s="1"/>
  <c r="Y868" i="5"/>
  <c r="Z868" i="5" s="1"/>
  <c r="AA213" i="5"/>
  <c r="AL213" i="5" s="1"/>
  <c r="AA257" i="5"/>
  <c r="AL257" i="5" s="1"/>
  <c r="Y235" i="5"/>
  <c r="Z235" i="5" s="1"/>
  <c r="Y268" i="5"/>
  <c r="Z268" i="5" s="1"/>
  <c r="Y129" i="5"/>
  <c r="Y180" i="5"/>
  <c r="AA2180" i="5"/>
  <c r="AL2180" i="5" s="1"/>
  <c r="AA2092" i="5"/>
  <c r="AL2092" i="5" s="1"/>
  <c r="AA2144" i="5"/>
  <c r="AL2144" i="5" s="1"/>
  <c r="AA2118" i="5"/>
  <c r="AL2118" i="5" s="1"/>
  <c r="AA456" i="5"/>
  <c r="AL456" i="5" s="1"/>
  <c r="AA338" i="5"/>
  <c r="AL338" i="5" s="1"/>
  <c r="Y2291" i="5"/>
  <c r="Z2291" i="5" s="1"/>
  <c r="AA2291" i="5"/>
  <c r="AL2291" i="5" s="1"/>
  <c r="Y2295" i="5"/>
  <c r="Z2295" i="5" s="1"/>
  <c r="AA2295" i="5"/>
  <c r="AL2295" i="5" s="1"/>
  <c r="AA2260" i="5"/>
  <c r="AL2260" i="5" s="1"/>
  <c r="Y2401" i="5"/>
  <c r="Z2401" i="5" s="1"/>
  <c r="AA2401" i="5"/>
  <c r="AL2401" i="5" s="1"/>
  <c r="Y2406" i="5"/>
  <c r="Z2406" i="5" s="1"/>
  <c r="AA2406" i="5"/>
  <c r="AL2406" i="5" s="1"/>
  <c r="Y2707" i="5"/>
  <c r="Z2707" i="5" s="1"/>
  <c r="AA2707" i="5"/>
  <c r="AL2707" i="5" s="1"/>
  <c r="AA2623" i="5"/>
  <c r="AL2623" i="5" s="1"/>
  <c r="Y2623" i="5"/>
  <c r="Z2623" i="5" s="1"/>
  <c r="Y603" i="5"/>
  <c r="Z603" i="5" s="1"/>
  <c r="AA603" i="5"/>
  <c r="AL603" i="5" s="1"/>
  <c r="AA2248" i="5"/>
  <c r="AL2248" i="5" s="1"/>
  <c r="Y2248" i="5"/>
  <c r="Z2248" i="5" s="1"/>
  <c r="Y2330" i="5"/>
  <c r="Z2330" i="5" s="1"/>
  <c r="AA2330" i="5"/>
  <c r="AL2330" i="5" s="1"/>
  <c r="Y2309" i="5"/>
  <c r="Z2309" i="5" s="1"/>
  <c r="AA2309" i="5"/>
  <c r="AL2309" i="5" s="1"/>
  <c r="Y2689" i="5"/>
  <c r="Z2689" i="5" s="1"/>
  <c r="AA2689" i="5"/>
  <c r="AL2689" i="5" s="1"/>
  <c r="Y2675" i="5"/>
  <c r="Z2675" i="5" s="1"/>
  <c r="AA2675" i="5"/>
  <c r="AL2675" i="5" s="1"/>
  <c r="AA2733" i="5"/>
  <c r="AL2733" i="5" s="1"/>
  <c r="Y2733" i="5"/>
  <c r="Z2733" i="5" s="1"/>
  <c r="AA1573" i="5"/>
  <c r="AL1573" i="5" s="1"/>
  <c r="AA1603" i="5"/>
  <c r="AL1603" i="5" s="1"/>
  <c r="AA1601" i="5"/>
  <c r="AL1601" i="5" s="1"/>
  <c r="AA1633" i="5"/>
  <c r="AL1633" i="5" s="1"/>
  <c r="AA1631" i="5"/>
  <c r="AL1631" i="5" s="1"/>
  <c r="AA1624" i="5"/>
  <c r="AL1624" i="5" s="1"/>
  <c r="AA1598" i="5"/>
  <c r="AL1598" i="5" s="1"/>
  <c r="AA1565" i="5"/>
  <c r="AL1565" i="5" s="1"/>
  <c r="AA2078" i="5"/>
  <c r="AL2078" i="5" s="1"/>
  <c r="AA2064" i="5"/>
  <c r="AL2064" i="5" s="1"/>
  <c r="AA2087" i="5"/>
  <c r="AL2087" i="5" s="1"/>
  <c r="AA2217" i="5"/>
  <c r="AL2217" i="5" s="1"/>
  <c r="AA2212" i="5"/>
  <c r="AL2212" i="5" s="1"/>
  <c r="AA1273" i="5"/>
  <c r="AL1273" i="5" s="1"/>
  <c r="AA1259" i="5"/>
  <c r="AL1259" i="5" s="1"/>
  <c r="Y2663" i="5"/>
  <c r="AA2716" i="5"/>
  <c r="AL2716" i="5" s="1"/>
  <c r="Y2719" i="5"/>
  <c r="AA2630" i="5"/>
  <c r="AA1570" i="5"/>
  <c r="AL1570" i="5" s="1"/>
  <c r="Y1591" i="5"/>
  <c r="Z1591" i="5" s="1"/>
  <c r="Y1571" i="5"/>
  <c r="Z1571" i="5" s="1"/>
  <c r="Y1637" i="5"/>
  <c r="Z1637" i="5" s="1"/>
  <c r="Y1534" i="5"/>
  <c r="Z1534" i="5" s="1"/>
  <c r="AA1528" i="5"/>
  <c r="AL1528" i="5" s="1"/>
  <c r="Y1542" i="5"/>
  <c r="AA1540" i="5"/>
  <c r="AL1540" i="5" s="1"/>
  <c r="Y1596" i="5"/>
  <c r="Z1596" i="5" s="1"/>
  <c r="Y1541" i="5"/>
  <c r="Z1541" i="5" s="1"/>
  <c r="Y1568" i="5"/>
  <c r="Z1568" i="5" s="1"/>
  <c r="AA2040" i="5"/>
  <c r="AL2040" i="5" s="1"/>
  <c r="AA2050" i="5"/>
  <c r="AL2050" i="5" s="1"/>
  <c r="AA2076" i="5"/>
  <c r="AL2076" i="5" s="1"/>
  <c r="AA2233" i="5"/>
  <c r="AL2233" i="5" s="1"/>
  <c r="Y2211" i="5"/>
  <c r="Z2211" i="5" s="1"/>
  <c r="AA1276" i="5"/>
  <c r="AL1276" i="5" s="1"/>
  <c r="Y1277" i="5"/>
  <c r="Z1277" i="5" s="1"/>
  <c r="AA2198" i="5"/>
  <c r="AL2198" i="5" s="1"/>
  <c r="AA2188" i="5"/>
  <c r="AL2188" i="5" s="1"/>
  <c r="AB2277" i="5"/>
  <c r="Z2277" i="5"/>
  <c r="Z2644" i="5"/>
  <c r="Z1552" i="5"/>
  <c r="AB295" i="5"/>
  <c r="Z2052" i="5"/>
  <c r="Z1540" i="5"/>
  <c r="Z326" i="5"/>
  <c r="Z413" i="5"/>
  <c r="AB425" i="5"/>
  <c r="Z2055" i="5"/>
  <c r="Z2560" i="5"/>
  <c r="Z2630" i="5"/>
  <c r="Z1573" i="5"/>
  <c r="AB905" i="5"/>
  <c r="AB2180" i="5"/>
  <c r="Z2604" i="5"/>
  <c r="AB909" i="5"/>
  <c r="Z2076" i="5"/>
  <c r="Z137" i="5"/>
  <c r="Z2320" i="5"/>
  <c r="AB2320" i="5"/>
  <c r="AB2290" i="5"/>
  <c r="Z2290" i="5"/>
  <c r="Z227" i="5"/>
  <c r="AB227" i="5"/>
  <c r="Z2103" i="5"/>
  <c r="Z2288" i="5"/>
  <c r="Z864" i="5"/>
  <c r="Z2652" i="5"/>
  <c r="Z1282" i="5"/>
  <c r="Z2545" i="5"/>
  <c r="Z1235" i="5"/>
  <c r="Z2078" i="5"/>
  <c r="Z369" i="5"/>
  <c r="Z2064" i="5"/>
  <c r="Z269" i="5"/>
  <c r="AB1530" i="5"/>
  <c r="AB418" i="5"/>
  <c r="Z418" i="5"/>
  <c r="Z656" i="5"/>
  <c r="Z1008" i="5"/>
  <c r="Z547" i="5"/>
  <c r="AB18" i="5"/>
  <c r="Z692" i="5"/>
  <c r="AA122" i="5"/>
  <c r="AL122" i="5" s="1"/>
  <c r="AA118" i="5"/>
  <c r="AL118" i="5" s="1"/>
  <c r="AA110" i="5"/>
  <c r="AL110" i="5" s="1"/>
  <c r="AA106" i="5"/>
  <c r="AL106" i="5" s="1"/>
  <c r="AA102" i="5"/>
  <c r="AL102" i="5" s="1"/>
  <c r="AA98" i="5"/>
  <c r="AL98" i="5" s="1"/>
  <c r="AA94" i="5"/>
  <c r="AL94" i="5" s="1"/>
  <c r="AA90" i="5"/>
  <c r="AA86" i="5"/>
  <c r="AL86" i="5" s="1"/>
  <c r="AA82" i="5"/>
  <c r="AL82" i="5" s="1"/>
  <c r="AA78" i="5"/>
  <c r="AL78" i="5" s="1"/>
  <c r="AA74" i="5"/>
  <c r="AA70" i="5"/>
  <c r="AL70" i="5" s="1"/>
  <c r="Y54" i="5"/>
  <c r="AA51" i="5"/>
  <c r="AL51" i="5" s="1"/>
  <c r="AA42" i="5"/>
  <c r="AL42" i="5" s="1"/>
  <c r="Y38" i="5"/>
  <c r="AA35" i="5"/>
  <c r="AL35" i="5" s="1"/>
  <c r="AA30" i="5"/>
  <c r="AL30" i="5" s="1"/>
  <c r="Y26" i="5"/>
  <c r="AA23" i="5"/>
  <c r="AL23" i="5" s="1"/>
  <c r="AA2" i="5"/>
  <c r="AL2" i="5" s="1"/>
  <c r="Y598" i="5"/>
  <c r="AA595" i="5"/>
  <c r="AL595" i="5" s="1"/>
  <c r="AA586" i="5"/>
  <c r="AL586" i="5" s="1"/>
  <c r="Y582" i="5"/>
  <c r="AA579" i="5"/>
  <c r="AL579" i="5" s="1"/>
  <c r="AA570" i="5"/>
  <c r="AL570" i="5" s="1"/>
  <c r="Y566" i="5"/>
  <c r="Z566" i="5" s="1"/>
  <c r="AA563" i="5"/>
  <c r="AL563" i="5" s="1"/>
  <c r="AA554" i="5"/>
  <c r="AL554" i="5" s="1"/>
  <c r="Y550" i="5"/>
  <c r="AA547" i="5"/>
  <c r="AL547" i="5" s="1"/>
  <c r="AA1085" i="5"/>
  <c r="AL1085" i="5" s="1"/>
  <c r="Y1081" i="5"/>
  <c r="AA1078" i="5"/>
  <c r="AL1078" i="5" s="1"/>
  <c r="AA1073" i="5"/>
  <c r="AL1073" i="5" s="1"/>
  <c r="Y774" i="5"/>
  <c r="AA771" i="5"/>
  <c r="AL771" i="5" s="1"/>
  <c r="AA762" i="5"/>
  <c r="Y758" i="5"/>
  <c r="Z758" i="5" s="1"/>
  <c r="AA755" i="5"/>
  <c r="AL755" i="5" s="1"/>
  <c r="AA748" i="5"/>
  <c r="AL748" i="5" s="1"/>
  <c r="AA744" i="5"/>
  <c r="AL744" i="5" s="1"/>
  <c r="AA740" i="5"/>
  <c r="AL740" i="5" s="1"/>
  <c r="AA736" i="5"/>
  <c r="AL736" i="5" s="1"/>
  <c r="Y732" i="5"/>
  <c r="Z732" i="5" s="1"/>
  <c r="AA732" i="5"/>
  <c r="AL732" i="5" s="1"/>
  <c r="AA726" i="5"/>
  <c r="AL726" i="5" s="1"/>
  <c r="Y726" i="5"/>
  <c r="Z726" i="5" s="1"/>
  <c r="AA714" i="5"/>
  <c r="AL714" i="5" s="1"/>
  <c r="Y714" i="5"/>
  <c r="AA698" i="5"/>
  <c r="AL698" i="5" s="1"/>
  <c r="Y698" i="5"/>
  <c r="Z698" i="5" s="1"/>
  <c r="AA39" i="5"/>
  <c r="AL39" i="5" s="1"/>
  <c r="AA27" i="5"/>
  <c r="AL27" i="5" s="1"/>
  <c r="AA599" i="5"/>
  <c r="AL599" i="5" s="1"/>
  <c r="AA583" i="5"/>
  <c r="AL583" i="5" s="1"/>
  <c r="AA567" i="5"/>
  <c r="AL567" i="5" s="1"/>
  <c r="AA551" i="5"/>
  <c r="AL551" i="5" s="1"/>
  <c r="AA1082" i="5"/>
  <c r="AL1082" i="5" s="1"/>
  <c r="AA1070" i="5"/>
  <c r="AL1070" i="5" s="1"/>
  <c r="Y778" i="5"/>
  <c r="AA775" i="5"/>
  <c r="AL775" i="5" s="1"/>
  <c r="AA759" i="5"/>
  <c r="AL759" i="5" s="1"/>
  <c r="Y750" i="5"/>
  <c r="Y746" i="5"/>
  <c r="Y742" i="5"/>
  <c r="Y738" i="5"/>
  <c r="Y734" i="5"/>
  <c r="Z734" i="5" s="1"/>
  <c r="AA722" i="5"/>
  <c r="AL722" i="5" s="1"/>
  <c r="Y722" i="5"/>
  <c r="Z722" i="5" s="1"/>
  <c r="AA710" i="5"/>
  <c r="AL710" i="5" s="1"/>
  <c r="Y710" i="5"/>
  <c r="Z710" i="5" s="1"/>
  <c r="AA1233" i="5"/>
  <c r="AL1233" i="5" s="1"/>
  <c r="AA1227" i="5"/>
  <c r="AL1227" i="5" s="1"/>
  <c r="AA1218" i="5"/>
  <c r="AL1218" i="5" s="1"/>
  <c r="AA1200" i="5"/>
  <c r="AL1200" i="5" s="1"/>
  <c r="AA1184" i="5"/>
  <c r="AA484" i="5"/>
  <c r="AL484" i="5" s="1"/>
  <c r="AA706" i="5"/>
  <c r="AL706" i="5" s="1"/>
  <c r="Y706" i="5"/>
  <c r="Z706" i="5" s="1"/>
  <c r="Y1234" i="5"/>
  <c r="Y1229" i="5"/>
  <c r="Y1230" i="5"/>
  <c r="Z1230" i="5" s="1"/>
  <c r="Y1238" i="5"/>
  <c r="Y1239" i="5"/>
  <c r="Z1239" i="5" s="1"/>
  <c r="Y1240" i="5"/>
  <c r="Z1240" i="5" s="1"/>
  <c r="Y1188" i="5"/>
  <c r="Y1186" i="5"/>
  <c r="AF1186" i="5" s="1"/>
  <c r="Y1201" i="5"/>
  <c r="Y1189" i="5"/>
  <c r="Y1209" i="5"/>
  <c r="Y1202" i="5"/>
  <c r="Y1212" i="5"/>
  <c r="Y1204" i="5"/>
  <c r="Y1182" i="5"/>
  <c r="Y1181" i="5"/>
  <c r="Y496" i="5"/>
  <c r="Y493" i="5"/>
  <c r="Y488" i="5"/>
  <c r="Y494" i="5"/>
  <c r="Y482" i="5"/>
  <c r="Y125" i="5"/>
  <c r="Y121" i="5"/>
  <c r="Y117" i="5"/>
  <c r="Y113" i="5"/>
  <c r="Y109" i="5"/>
  <c r="Y105" i="5"/>
  <c r="Z105" i="5" s="1"/>
  <c r="Y101" i="5"/>
  <c r="Y97" i="5"/>
  <c r="Y93" i="5"/>
  <c r="Y89" i="5"/>
  <c r="Y85" i="5"/>
  <c r="Y81" i="5"/>
  <c r="Y77" i="5"/>
  <c r="Y73" i="5"/>
  <c r="Y69" i="5"/>
  <c r="Y62" i="5"/>
  <c r="AA59" i="5"/>
  <c r="AL59" i="5" s="1"/>
  <c r="AA19" i="5"/>
  <c r="AL19" i="5" s="1"/>
  <c r="Y10" i="5"/>
  <c r="AA7" i="5"/>
  <c r="AL7" i="5" s="1"/>
  <c r="AA591" i="5"/>
  <c r="AL591" i="5" s="1"/>
  <c r="Y1069" i="5"/>
  <c r="AA767" i="5"/>
  <c r="AL767" i="5" s="1"/>
  <c r="AA751" i="5"/>
  <c r="AL751" i="5" s="1"/>
  <c r="AA730" i="5"/>
  <c r="AL730" i="5" s="1"/>
  <c r="Y730" i="5"/>
  <c r="Z730" i="5" s="1"/>
  <c r="AA718" i="5"/>
  <c r="AL718" i="5" s="1"/>
  <c r="Y718" i="5"/>
  <c r="Z718" i="5" s="1"/>
  <c r="AA702" i="5"/>
  <c r="AL702" i="5" s="1"/>
  <c r="Y702" i="5"/>
  <c r="Z702" i="5" s="1"/>
  <c r="Y694" i="5"/>
  <c r="Z694" i="5" s="1"/>
  <c r="Y690" i="5"/>
  <c r="Y686" i="5"/>
  <c r="Y682" i="5"/>
  <c r="Y678" i="5"/>
  <c r="Y674" i="5"/>
  <c r="Y670" i="5"/>
  <c r="Y666" i="5"/>
  <c r="Z666" i="5" s="1"/>
  <c r="Y662" i="5"/>
  <c r="Y658" i="5"/>
  <c r="Z658" i="5" s="1"/>
  <c r="Y654" i="5"/>
  <c r="Z654" i="5" s="1"/>
  <c r="Y650" i="5"/>
  <c r="Y317" i="5"/>
  <c r="Y313" i="5"/>
  <c r="Y309" i="5"/>
  <c r="Z309" i="5" s="1"/>
  <c r="Y305" i="5"/>
  <c r="Z305" i="5" s="1"/>
  <c r="Y1066" i="5"/>
  <c r="Y1062" i="5"/>
  <c r="Y1058" i="5"/>
  <c r="Z1058" i="5" s="1"/>
  <c r="Y1054" i="5"/>
  <c r="Z1054" i="5" s="1"/>
  <c r="Y1050" i="5"/>
  <c r="Z1050" i="5" s="1"/>
  <c r="Y1047" i="5"/>
  <c r="Y1042" i="5"/>
  <c r="Z1042" i="5" s="1"/>
  <c r="Y1038" i="5"/>
  <c r="Y1034" i="5"/>
  <c r="Y1031" i="5"/>
  <c r="Y1026" i="5"/>
  <c r="Y1022" i="5"/>
  <c r="Y1018" i="5"/>
  <c r="Y1014" i="5"/>
  <c r="Z1014" i="5" s="1"/>
  <c r="Y1011" i="5"/>
  <c r="AA927" i="5"/>
  <c r="AL927" i="5" s="1"/>
  <c r="Y926" i="5"/>
  <c r="Z926" i="5" s="1"/>
  <c r="AA902" i="5"/>
  <c r="AL902" i="5" s="1"/>
  <c r="AA852" i="5"/>
  <c r="AL852" i="5" s="1"/>
  <c r="Y912" i="5"/>
  <c r="Z912" i="5" s="1"/>
  <c r="AA906" i="5"/>
  <c r="AL906" i="5" s="1"/>
  <c r="AA864" i="5"/>
  <c r="AL864" i="5" s="1"/>
  <c r="AA858" i="5"/>
  <c r="AL858" i="5" s="1"/>
  <c r="AA855" i="5"/>
  <c r="AL855" i="5" s="1"/>
  <c r="AA880" i="5"/>
  <c r="AL880" i="5" s="1"/>
  <c r="AA857" i="5"/>
  <c r="AL857" i="5" s="1"/>
  <c r="AA869" i="5"/>
  <c r="AL869" i="5" s="1"/>
  <c r="AA400" i="5"/>
  <c r="AL400" i="5" s="1"/>
  <c r="AA418" i="5"/>
  <c r="AA422" i="5"/>
  <c r="AL422" i="5" s="1"/>
  <c r="AA408" i="5"/>
  <c r="AL408" i="5" s="1"/>
  <c r="AA407" i="5"/>
  <c r="AL407" i="5" s="1"/>
  <c r="AA380" i="5"/>
  <c r="AL380" i="5" s="1"/>
  <c r="AA377" i="5"/>
  <c r="AL377" i="5" s="1"/>
  <c r="AA474" i="5"/>
  <c r="AL474" i="5" s="1"/>
  <c r="AA470" i="5"/>
  <c r="AL470" i="5" s="1"/>
  <c r="AA288" i="5"/>
  <c r="AL288" i="5" s="1"/>
  <c r="AA303" i="5"/>
  <c r="AL303" i="5" s="1"/>
  <c r="AA298" i="5"/>
  <c r="AL298" i="5" s="1"/>
  <c r="AA248" i="5"/>
  <c r="AL248" i="5" s="1"/>
  <c r="AA225" i="5"/>
  <c r="AL225" i="5" s="1"/>
  <c r="AA223" i="5"/>
  <c r="AL223" i="5" s="1"/>
  <c r="AA212" i="5"/>
  <c r="AL212" i="5" s="1"/>
  <c r="AA219" i="5"/>
  <c r="AL219" i="5" s="1"/>
  <c r="AA205" i="5"/>
  <c r="AL205" i="5" s="1"/>
  <c r="AA244" i="5"/>
  <c r="AL244" i="5" s="1"/>
  <c r="AA263" i="5"/>
  <c r="AL263" i="5" s="1"/>
  <c r="AA217" i="5"/>
  <c r="AL217" i="5" s="1"/>
  <c r="AA265" i="5"/>
  <c r="AA232" i="5"/>
  <c r="AL232" i="5" s="1"/>
  <c r="AA245" i="5"/>
  <c r="AL245" i="5" s="1"/>
  <c r="AA216" i="5"/>
  <c r="AL216" i="5" s="1"/>
  <c r="AA260" i="5"/>
  <c r="AL260" i="5" s="1"/>
  <c r="AA195" i="5"/>
  <c r="AL195" i="5" s="1"/>
  <c r="AA215" i="5"/>
  <c r="AL215" i="5" s="1"/>
  <c r="AA236" i="5"/>
  <c r="AL236" i="5" s="1"/>
  <c r="AA193" i="5"/>
  <c r="AL193" i="5" s="1"/>
  <c r="AA231" i="5"/>
  <c r="AL231" i="5" s="1"/>
  <c r="AA204" i="5"/>
  <c r="AL204" i="5" s="1"/>
  <c r="AA176" i="5"/>
  <c r="AL176" i="5" s="1"/>
  <c r="AA126" i="5"/>
  <c r="AL126" i="5" s="1"/>
  <c r="AA269" i="5"/>
  <c r="AL269" i="5" s="1"/>
  <c r="AA170" i="5"/>
  <c r="AL170" i="5" s="1"/>
  <c r="AA128" i="5"/>
  <c r="AL128" i="5" s="1"/>
  <c r="AA136" i="5"/>
  <c r="AL136" i="5" s="1"/>
  <c r="AA849" i="5"/>
  <c r="AL849" i="5" s="1"/>
  <c r="AA917" i="5"/>
  <c r="AA915" i="5"/>
  <c r="AL915" i="5" s="1"/>
  <c r="AA907" i="5"/>
  <c r="AL907" i="5" s="1"/>
  <c r="AA893" i="5"/>
  <c r="AL893" i="5" s="1"/>
  <c r="AA881" i="5"/>
  <c r="AL881" i="5" s="1"/>
  <c r="AA866" i="5"/>
  <c r="AL866" i="5" s="1"/>
  <c r="AA399" i="5"/>
  <c r="AL399" i="5" s="1"/>
  <c r="AA375" i="5"/>
  <c r="AL375" i="5" s="1"/>
  <c r="AA402" i="5"/>
  <c r="AL402" i="5" s="1"/>
  <c r="AA478" i="5"/>
  <c r="AL478" i="5" s="1"/>
  <c r="Y473" i="5"/>
  <c r="Z473" i="5" s="1"/>
  <c r="Y465" i="5"/>
  <c r="Z465" i="5" s="1"/>
  <c r="Y301" i="5"/>
  <c r="Z301" i="5" s="1"/>
  <c r="Y290" i="5"/>
  <c r="Z290" i="5" s="1"/>
  <c r="Y297" i="5"/>
  <c r="Z297" i="5" s="1"/>
  <c r="Y292" i="5"/>
  <c r="Y299" i="5"/>
  <c r="Z299" i="5" s="1"/>
  <c r="Y226" i="5"/>
  <c r="Z226" i="5" s="1"/>
  <c r="Y224" i="5"/>
  <c r="Z224" i="5" s="1"/>
  <c r="Y253" i="5"/>
  <c r="Y247" i="5"/>
  <c r="Z247" i="5" s="1"/>
  <c r="Y220" i="5"/>
  <c r="Z220" i="5" s="1"/>
  <c r="Y229" i="5"/>
  <c r="Z229" i="5" s="1"/>
  <c r="Y258" i="5"/>
  <c r="Z258" i="5" s="1"/>
  <c r="Y238" i="5"/>
  <c r="Y218" i="5"/>
  <c r="Z218" i="5" s="1"/>
  <c r="Y208" i="5"/>
  <c r="Y233" i="5"/>
  <c r="Z233" i="5" s="1"/>
  <c r="Y251" i="5"/>
  <c r="Z251" i="5" s="1"/>
  <c r="Y272" i="5"/>
  <c r="Z272" i="5" s="1"/>
  <c r="Y252" i="5"/>
  <c r="Z252" i="5" s="1"/>
  <c r="AA133" i="5"/>
  <c r="AL133" i="5" s="1"/>
  <c r="Y133" i="5"/>
  <c r="Z133" i="5" s="1"/>
  <c r="AA2039" i="5"/>
  <c r="AL2039" i="5" s="1"/>
  <c r="AA850" i="5"/>
  <c r="AL850" i="5" s="1"/>
  <c r="AA921" i="5"/>
  <c r="AL921" i="5" s="1"/>
  <c r="AA928" i="5"/>
  <c r="AL928" i="5" s="1"/>
  <c r="AA871" i="5"/>
  <c r="AL871" i="5" s="1"/>
  <c r="AA259" i="5"/>
  <c r="AL259" i="5" s="1"/>
  <c r="AA230" i="5"/>
  <c r="AL230" i="5" s="1"/>
  <c r="AA191" i="5"/>
  <c r="AL191" i="5" s="1"/>
  <c r="AA192" i="5"/>
  <c r="AL192" i="5" s="1"/>
  <c r="AA184" i="5"/>
  <c r="AL184" i="5" s="1"/>
  <c r="AA197" i="5"/>
  <c r="AL197" i="5" s="1"/>
  <c r="AA173" i="5"/>
  <c r="AL173" i="5" s="1"/>
  <c r="AA267" i="5"/>
  <c r="AL267" i="5" s="1"/>
  <c r="AA186" i="5"/>
  <c r="AL186" i="5" s="1"/>
  <c r="AA172" i="5"/>
  <c r="AL172" i="5" s="1"/>
  <c r="AA200" i="5"/>
  <c r="AL200" i="5" s="1"/>
  <c r="AA175" i="5"/>
  <c r="AL175" i="5" s="1"/>
  <c r="AA284" i="5"/>
  <c r="AL284" i="5" s="1"/>
  <c r="AA164" i="5"/>
  <c r="AL164" i="5" s="1"/>
  <c r="AA132" i="5"/>
  <c r="AL132" i="5" s="1"/>
  <c r="AA134" i="5"/>
  <c r="AL134" i="5" s="1"/>
  <c r="AA728" i="5"/>
  <c r="AL728" i="5" s="1"/>
  <c r="AA724" i="5"/>
  <c r="AL724" i="5" s="1"/>
  <c r="AA716" i="5"/>
  <c r="AL716" i="5" s="1"/>
  <c r="AA712" i="5"/>
  <c r="AL712" i="5" s="1"/>
  <c r="AA708" i="5"/>
  <c r="AA704" i="5"/>
  <c r="AL704" i="5" s="1"/>
  <c r="AA700" i="5"/>
  <c r="AL700" i="5" s="1"/>
  <c r="AA696" i="5"/>
  <c r="AL696" i="5" s="1"/>
  <c r="AA692" i="5"/>
  <c r="AL692" i="5" s="1"/>
  <c r="AA688" i="5"/>
  <c r="AL688" i="5" s="1"/>
  <c r="AA684" i="5"/>
  <c r="AL684" i="5" s="1"/>
  <c r="AA680" i="5"/>
  <c r="AL680" i="5" s="1"/>
  <c r="AA676" i="5"/>
  <c r="AL676" i="5" s="1"/>
  <c r="AA672" i="5"/>
  <c r="AL672" i="5" s="1"/>
  <c r="AA668" i="5"/>
  <c r="AL668" i="5" s="1"/>
  <c r="AA664" i="5"/>
  <c r="AL664" i="5" s="1"/>
  <c r="AA660" i="5"/>
  <c r="AA656" i="5"/>
  <c r="AL656" i="5" s="1"/>
  <c r="AA652" i="5"/>
  <c r="AL652" i="5" s="1"/>
  <c r="AA319" i="5"/>
  <c r="AL319" i="5" s="1"/>
  <c r="AA315" i="5"/>
  <c r="AL315" i="5" s="1"/>
  <c r="AA311" i="5"/>
  <c r="AL311" i="5" s="1"/>
  <c r="AA307" i="5"/>
  <c r="AL307" i="5" s="1"/>
  <c r="AA1068" i="5"/>
  <c r="AL1068" i="5" s="1"/>
  <c r="AA1064" i="5"/>
  <c r="AL1064" i="5" s="1"/>
  <c r="AA1060" i="5"/>
  <c r="AL1060" i="5" s="1"/>
  <c r="AA1056" i="5"/>
  <c r="AL1056" i="5" s="1"/>
  <c r="AA1052" i="5"/>
  <c r="AL1052" i="5" s="1"/>
  <c r="AA1048" i="5"/>
  <c r="AL1048" i="5" s="1"/>
  <c r="AA1044" i="5"/>
  <c r="AL1044" i="5" s="1"/>
  <c r="AA1040" i="5"/>
  <c r="AL1040" i="5" s="1"/>
  <c r="AA1036" i="5"/>
  <c r="AL1036" i="5" s="1"/>
  <c r="AA1032" i="5"/>
  <c r="AA1028" i="5"/>
  <c r="AL1028" i="5" s="1"/>
  <c r="AA1024" i="5"/>
  <c r="AL1024" i="5" s="1"/>
  <c r="AA1020" i="5"/>
  <c r="AL1020" i="5" s="1"/>
  <c r="AA1016" i="5"/>
  <c r="AL1016" i="5" s="1"/>
  <c r="AA1012" i="5"/>
  <c r="AL1012" i="5" s="1"/>
  <c r="AA1008" i="5"/>
  <c r="AL1008" i="5" s="1"/>
  <c r="AA2034" i="5"/>
  <c r="AL2034" i="5" s="1"/>
  <c r="AA2033" i="5"/>
  <c r="AL2033" i="5" s="1"/>
  <c r="AA924" i="5"/>
  <c r="AL924" i="5" s="1"/>
  <c r="AA142" i="5"/>
  <c r="AL142" i="5" s="1"/>
  <c r="Y142" i="5"/>
  <c r="Z142" i="5" s="1"/>
  <c r="Y371" i="5"/>
  <c r="Z371" i="5" s="1"/>
  <c r="Y361" i="5"/>
  <c r="Z361" i="5" s="1"/>
  <c r="Y366" i="5"/>
  <c r="Y648" i="5"/>
  <c r="Z648" i="5" s="1"/>
  <c r="Y646" i="5"/>
  <c r="Z646" i="5" s="1"/>
  <c r="Y623" i="5"/>
  <c r="Z623" i="5" s="1"/>
  <c r="Y632" i="5"/>
  <c r="Z632" i="5" s="1"/>
  <c r="Y609" i="5"/>
  <c r="Y610" i="5"/>
  <c r="Z610" i="5" s="1"/>
  <c r="Y605" i="5"/>
  <c r="Z605" i="5" s="1"/>
  <c r="Y618" i="5"/>
  <c r="Z618" i="5" s="1"/>
  <c r="Y2244" i="5"/>
  <c r="Z2244" i="5" s="1"/>
  <c r="Y2245" i="5"/>
  <c r="Z2245" i="5" s="1"/>
  <c r="Y2386" i="5"/>
  <c r="Z2386" i="5" s="1"/>
  <c r="Y2413" i="5"/>
  <c r="Z2413" i="5" s="1"/>
  <c r="Y2247" i="5"/>
  <c r="Z2247" i="5" s="1"/>
  <c r="Y2371" i="5"/>
  <c r="Z2371" i="5" s="1"/>
  <c r="AA2290" i="5"/>
  <c r="AL2290" i="5" s="1"/>
  <c r="Y2292" i="5"/>
  <c r="Z2292" i="5" s="1"/>
  <c r="AA2289" i="5"/>
  <c r="AL2289" i="5" s="1"/>
  <c r="Y2374" i="5"/>
  <c r="Z2374" i="5" s="1"/>
  <c r="AA2264" i="5"/>
  <c r="AL2264" i="5" s="1"/>
  <c r="Y2317" i="5"/>
  <c r="Y2346" i="5"/>
  <c r="Z2346" i="5" s="1"/>
  <c r="Y2390" i="5"/>
  <c r="Z2390" i="5" s="1"/>
  <c r="Y2281" i="5"/>
  <c r="Z2281" i="5" s="1"/>
  <c r="Y2392" i="5"/>
  <c r="Z2392" i="5" s="1"/>
  <c r="Y2382" i="5"/>
  <c r="Z2382" i="5" s="1"/>
  <c r="Y2340" i="5"/>
  <c r="Y2312" i="5"/>
  <c r="Z2312" i="5" s="1"/>
  <c r="Y2252" i="5"/>
  <c r="Z2252" i="5" s="1"/>
  <c r="Y2324" i="5"/>
  <c r="Z2324" i="5" s="1"/>
  <c r="Y2336" i="5"/>
  <c r="Z2336" i="5" s="1"/>
  <c r="Y2397" i="5"/>
  <c r="Z2397" i="5" s="1"/>
  <c r="Y2266" i="5"/>
  <c r="Y2258" i="5"/>
  <c r="Z2258" i="5" s="1"/>
  <c r="Y2344" i="5"/>
  <c r="Z2344" i="5" s="1"/>
  <c r="Y2265" i="5"/>
  <c r="Y2358" i="5"/>
  <c r="Z2358" i="5" s="1"/>
  <c r="Y2357" i="5"/>
  <c r="Z2357" i="5" s="1"/>
  <c r="Y2276" i="5"/>
  <c r="Z2276" i="5" s="1"/>
  <c r="Y2272" i="5"/>
  <c r="Z2272" i="5" s="1"/>
  <c r="Y2278" i="5"/>
  <c r="Z2278" i="5" s="1"/>
  <c r="Y2400" i="5"/>
  <c r="Z2400" i="5" s="1"/>
  <c r="Y2407" i="5"/>
  <c r="Z2407" i="5" s="1"/>
  <c r="Y2274" i="5"/>
  <c r="Z2274" i="5" s="1"/>
  <c r="Y2307" i="5"/>
  <c r="Y2404" i="5"/>
  <c r="Z2404" i="5" s="1"/>
  <c r="Y2408" i="5"/>
  <c r="Z2408" i="5" s="1"/>
  <c r="Y2411" i="5"/>
  <c r="Y2409" i="5"/>
  <c r="Z2409" i="5" s="1"/>
  <c r="Y2699" i="5"/>
  <c r="Z2699" i="5" s="1"/>
  <c r="Y2703" i="5"/>
  <c r="Y2700" i="5"/>
  <c r="Z2700" i="5" s="1"/>
  <c r="Y2710" i="5"/>
  <c r="Z2710" i="5" s="1"/>
  <c r="Y2709" i="5"/>
  <c r="Y2693" i="5"/>
  <c r="Z2693" i="5" s="1"/>
  <c r="Y2682" i="5"/>
  <c r="Y2692" i="5"/>
  <c r="Y2654" i="5"/>
  <c r="Z2654" i="5" s="1"/>
  <c r="Y2736" i="5"/>
  <c r="Z2736" i="5" s="1"/>
  <c r="Y2673" i="5"/>
  <c r="Y2704" i="5"/>
  <c r="Y2605" i="5"/>
  <c r="Z2605" i="5" s="1"/>
  <c r="AA2622" i="5"/>
  <c r="AL2622" i="5" s="1"/>
  <c r="Y2622" i="5"/>
  <c r="Z2622" i="5" s="1"/>
  <c r="Y2684" i="5"/>
  <c r="Z2684" i="5" s="1"/>
  <c r="AA2649" i="5"/>
  <c r="AL2649" i="5" s="1"/>
  <c r="Y2649" i="5"/>
  <c r="Z2649" i="5" s="1"/>
  <c r="AA2567" i="5"/>
  <c r="AL2567" i="5" s="1"/>
  <c r="Y2567" i="5"/>
  <c r="Z2567" i="5" s="1"/>
  <c r="AA2658" i="5"/>
  <c r="AL2658" i="5" s="1"/>
  <c r="AA2668" i="5"/>
  <c r="AL2668" i="5" s="1"/>
  <c r="Y2668" i="5"/>
  <c r="Z2668" i="5" s="1"/>
  <c r="Y2718" i="5"/>
  <c r="Z2718" i="5" s="1"/>
  <c r="AA2718" i="5"/>
  <c r="AL2718" i="5" s="1"/>
  <c r="Y2584" i="5"/>
  <c r="Z2584" i="5" s="1"/>
  <c r="AA2584" i="5"/>
  <c r="AL2584" i="5" s="1"/>
  <c r="AA2602" i="5"/>
  <c r="AL2602" i="5" s="1"/>
  <c r="Y2602" i="5"/>
  <c r="Z2602" i="5" s="1"/>
  <c r="Y1526" i="5"/>
  <c r="Z1526" i="5" s="1"/>
  <c r="AA1526" i="5"/>
  <c r="AL1526" i="5" s="1"/>
  <c r="AA1606" i="5"/>
  <c r="AL1606" i="5" s="1"/>
  <c r="Y1606" i="5"/>
  <c r="Z1606" i="5" s="1"/>
  <c r="AA285" i="5"/>
  <c r="AL285" i="5" s="1"/>
  <c r="AA139" i="5"/>
  <c r="AL139" i="5" s="1"/>
  <c r="AA144" i="5"/>
  <c r="AL144" i="5" s="1"/>
  <c r="AA2158" i="5"/>
  <c r="AL2158" i="5" s="1"/>
  <c r="AA2132" i="5"/>
  <c r="AL2132" i="5" s="1"/>
  <c r="Y352" i="5"/>
  <c r="Y2539" i="5"/>
  <c r="Z2539" i="5" s="1"/>
  <c r="Y2734" i="5"/>
  <c r="Z2734" i="5" s="1"/>
  <c r="AA2729" i="5"/>
  <c r="AL2729" i="5" s="1"/>
  <c r="Y2662" i="5"/>
  <c r="Z2662" i="5" s="1"/>
  <c r="Y2647" i="5"/>
  <c r="Z2647" i="5" s="1"/>
  <c r="AA2607" i="5"/>
  <c r="AL2607" i="5" s="1"/>
  <c r="AA2627" i="5"/>
  <c r="AL2627" i="5" s="1"/>
  <c r="Y2627" i="5"/>
  <c r="Z2627" i="5" s="1"/>
  <c r="Y2676" i="5"/>
  <c r="Z2676" i="5" s="1"/>
  <c r="AA2676" i="5"/>
  <c r="AL2676" i="5" s="1"/>
  <c r="Y2628" i="5"/>
  <c r="Z2628" i="5" s="1"/>
  <c r="Y2566" i="5"/>
  <c r="Y2722" i="5"/>
  <c r="Z2722" i="5" s="1"/>
  <c r="Y2632" i="5"/>
  <c r="Z2632" i="5" s="1"/>
  <c r="Y2596" i="5"/>
  <c r="Z2596" i="5" s="1"/>
  <c r="Y2635" i="5"/>
  <c r="Z2635" i="5" s="1"/>
  <c r="AA2635" i="5"/>
  <c r="AL2635" i="5" s="1"/>
  <c r="Y2593" i="5"/>
  <c r="Z2593" i="5" s="1"/>
  <c r="AA2593" i="5"/>
  <c r="AL2593" i="5" s="1"/>
  <c r="AA1580" i="5"/>
  <c r="AL1580" i="5" s="1"/>
  <c r="Y1580" i="5"/>
  <c r="Z1580" i="5" s="1"/>
  <c r="Y140" i="5"/>
  <c r="Y163" i="5"/>
  <c r="Z163" i="5" s="1"/>
  <c r="Y147" i="5"/>
  <c r="Z147" i="5" s="1"/>
  <c r="Y154" i="5"/>
  <c r="Z154" i="5" s="1"/>
  <c r="Y135" i="5"/>
  <c r="Z135" i="5" s="1"/>
  <c r="Y150" i="5"/>
  <c r="Z150" i="5" s="1"/>
  <c r="Y171" i="5"/>
  <c r="Z171" i="5" s="1"/>
  <c r="Y2177" i="5"/>
  <c r="Z2177" i="5" s="1"/>
  <c r="Y2175" i="5"/>
  <c r="Z2175" i="5" s="1"/>
  <c r="Y2166" i="5"/>
  <c r="Z2166" i="5" s="1"/>
  <c r="Y2150" i="5"/>
  <c r="Z2150" i="5" s="1"/>
  <c r="Y2157" i="5"/>
  <c r="Z2157" i="5" s="1"/>
  <c r="Y2162" i="5"/>
  <c r="Z2162" i="5" s="1"/>
  <c r="Y2179" i="5"/>
  <c r="Z2179" i="5" s="1"/>
  <c r="AA2146" i="5"/>
  <c r="AL2146" i="5" s="1"/>
  <c r="AA2127" i="5"/>
  <c r="AL2127" i="5" s="1"/>
  <c r="AA2138" i="5"/>
  <c r="AL2138" i="5" s="1"/>
  <c r="AA2103" i="5"/>
  <c r="AL2103" i="5" s="1"/>
  <c r="AA2123" i="5"/>
  <c r="AL2123" i="5" s="1"/>
  <c r="AA2110" i="5"/>
  <c r="AL2110" i="5" s="1"/>
  <c r="AA2115" i="5"/>
  <c r="AL2115" i="5" s="1"/>
  <c r="AA2102" i="5"/>
  <c r="AL2102" i="5" s="1"/>
  <c r="AA2135" i="5"/>
  <c r="AL2135" i="5" s="1"/>
  <c r="AA2136" i="5"/>
  <c r="AL2136" i="5" s="1"/>
  <c r="AA430" i="5"/>
  <c r="AL430" i="5" s="1"/>
  <c r="AA435" i="5"/>
  <c r="AL435" i="5" s="1"/>
  <c r="AA441" i="5"/>
  <c r="AL441" i="5" s="1"/>
  <c r="AA443" i="5"/>
  <c r="AL443" i="5" s="1"/>
  <c r="AA326" i="5"/>
  <c r="AL326" i="5" s="1"/>
  <c r="AA330" i="5"/>
  <c r="AL330" i="5" s="1"/>
  <c r="Y367" i="5"/>
  <c r="Z367" i="5" s="1"/>
  <c r="Y348" i="5"/>
  <c r="Z348" i="5" s="1"/>
  <c r="AA649" i="5"/>
  <c r="AL649" i="5" s="1"/>
  <c r="Y624" i="5"/>
  <c r="Z624" i="5" s="1"/>
  <c r="Y611" i="5"/>
  <c r="Z611" i="5" s="1"/>
  <c r="Y2648" i="5"/>
  <c r="Z2648" i="5" s="1"/>
  <c r="AA2648" i="5"/>
  <c r="AL2648" i="5" s="1"/>
  <c r="Y2728" i="5"/>
  <c r="Z2728" i="5" s="1"/>
  <c r="AA2728" i="5"/>
  <c r="AL2728" i="5" s="1"/>
  <c r="AA2574" i="5"/>
  <c r="AL2574" i="5" s="1"/>
  <c r="Y2574" i="5"/>
  <c r="Z2574" i="5" s="1"/>
  <c r="AA2634" i="5"/>
  <c r="AL2634" i="5" s="1"/>
  <c r="Y2634" i="5"/>
  <c r="Z2634" i="5" s="1"/>
  <c r="Y2600" i="5"/>
  <c r="Z2600" i="5" s="1"/>
  <c r="AA2600" i="5"/>
  <c r="AL2600" i="5" s="1"/>
  <c r="Y1576" i="5"/>
  <c r="Z1576" i="5" s="1"/>
  <c r="AA1576" i="5"/>
  <c r="AL1576" i="5" s="1"/>
  <c r="Y1627" i="5"/>
  <c r="Z1627" i="5" s="1"/>
  <c r="AA1627" i="5"/>
  <c r="AL1627" i="5" s="1"/>
  <c r="AA2161" i="5"/>
  <c r="AL2161" i="5" s="1"/>
  <c r="AA2106" i="5"/>
  <c r="AL2106" i="5" s="1"/>
  <c r="AA2122" i="5"/>
  <c r="AL2122" i="5" s="1"/>
  <c r="Y2117" i="5"/>
  <c r="Z2117" i="5" s="1"/>
  <c r="Y2096" i="5"/>
  <c r="Z2096" i="5" s="1"/>
  <c r="Y2098" i="5"/>
  <c r="Z2098" i="5" s="1"/>
  <c r="Y2099" i="5"/>
  <c r="Z2099" i="5" s="1"/>
  <c r="Y2119" i="5"/>
  <c r="Z2119" i="5" s="1"/>
  <c r="Y463" i="5"/>
  <c r="Z463" i="5" s="1"/>
  <c r="Y461" i="5"/>
  <c r="Z461" i="5" s="1"/>
  <c r="Y431" i="5"/>
  <c r="Z431" i="5" s="1"/>
  <c r="Y452" i="5"/>
  <c r="Z452" i="5" s="1"/>
  <c r="Y457" i="5"/>
  <c r="Z457" i="5" s="1"/>
  <c r="Y438" i="5"/>
  <c r="Z438" i="5" s="1"/>
  <c r="Y439" i="5"/>
  <c r="Z439" i="5" s="1"/>
  <c r="Y434" i="5"/>
  <c r="Y440" i="5"/>
  <c r="Z440" i="5" s="1"/>
  <c r="Y374" i="5"/>
  <c r="Y332" i="5"/>
  <c r="Z332" i="5" s="1"/>
  <c r="Y325" i="5"/>
  <c r="Z325" i="5" s="1"/>
  <c r="Y322" i="5"/>
  <c r="Z322" i="5" s="1"/>
  <c r="Y321" i="5"/>
  <c r="Z321" i="5" s="1"/>
  <c r="Y372" i="5"/>
  <c r="Z372" i="5" s="1"/>
  <c r="Y353" i="5"/>
  <c r="Y340" i="5"/>
  <c r="Z340" i="5" s="1"/>
  <c r="Y628" i="5"/>
  <c r="Z628" i="5" s="1"/>
  <c r="Y639" i="5"/>
  <c r="Z639" i="5" s="1"/>
  <c r="Y607" i="5"/>
  <c r="Z607" i="5" s="1"/>
  <c r="AA602" i="5"/>
  <c r="AL602" i="5" s="1"/>
  <c r="AA2241" i="5"/>
  <c r="AL2241" i="5" s="1"/>
  <c r="AA2242" i="5"/>
  <c r="AL2242" i="5" s="1"/>
  <c r="AA2415" i="5"/>
  <c r="AL2415" i="5" s="1"/>
  <c r="AA2364" i="5"/>
  <c r="AL2364" i="5" s="1"/>
  <c r="AA2393" i="5"/>
  <c r="AL2393" i="5" s="1"/>
  <c r="AA2343" i="5"/>
  <c r="AL2343" i="5" s="1"/>
  <c r="AA2286" i="5"/>
  <c r="AL2286" i="5" s="1"/>
  <c r="AA2391" i="5"/>
  <c r="AL2391" i="5" s="1"/>
  <c r="AA2318" i="5"/>
  <c r="AL2318" i="5" s="1"/>
  <c r="AA2355" i="5"/>
  <c r="AL2355" i="5" s="1"/>
  <c r="AA2296" i="5"/>
  <c r="AL2296" i="5" s="1"/>
  <c r="AA2299" i="5"/>
  <c r="AL2299" i="5" s="1"/>
  <c r="AA2351" i="5"/>
  <c r="AL2351" i="5" s="1"/>
  <c r="AA2698" i="5"/>
  <c r="AL2698" i="5" s="1"/>
  <c r="AA2696" i="5"/>
  <c r="AL2696" i="5" s="1"/>
  <c r="AA2738" i="5"/>
  <c r="AL2738" i="5" s="1"/>
  <c r="AA2644" i="5"/>
  <c r="AL2644" i="5" s="1"/>
  <c r="AA2685" i="5"/>
  <c r="AL2685" i="5" s="1"/>
  <c r="AA2674" i="5"/>
  <c r="AL2674" i="5" s="1"/>
  <c r="AA2620" i="5"/>
  <c r="AL2620" i="5" s="1"/>
  <c r="AA2661" i="5"/>
  <c r="AL2661" i="5" s="1"/>
  <c r="Y2661" i="5"/>
  <c r="Z2661" i="5" s="1"/>
  <c r="AA2638" i="5"/>
  <c r="AL2638" i="5" s="1"/>
  <c r="Y2665" i="5"/>
  <c r="Z2665" i="5" s="1"/>
  <c r="AA2665" i="5"/>
  <c r="AL2665" i="5" s="1"/>
  <c r="AA2597" i="5"/>
  <c r="AL2597" i="5" s="1"/>
  <c r="Y2597" i="5"/>
  <c r="Z2597" i="5" s="1"/>
  <c r="Y2548" i="5"/>
  <c r="Z2548" i="5" s="1"/>
  <c r="AA2548" i="5"/>
  <c r="AL2548" i="5" s="1"/>
  <c r="Y2543" i="5"/>
  <c r="Z2543" i="5" s="1"/>
  <c r="AA2543" i="5"/>
  <c r="AL2543" i="5" s="1"/>
  <c r="Y2563" i="5"/>
  <c r="Z2563" i="5" s="1"/>
  <c r="AA2563" i="5"/>
  <c r="AL2563" i="5" s="1"/>
  <c r="Y1523" i="5"/>
  <c r="Z1523" i="5" s="1"/>
  <c r="AA1523" i="5"/>
  <c r="AL1523" i="5" s="1"/>
  <c r="AA1578" i="5"/>
  <c r="AL1578" i="5" s="1"/>
  <c r="Y1578" i="5"/>
  <c r="Z1578" i="5" s="1"/>
  <c r="AA1536" i="5"/>
  <c r="AL1536" i="5" s="1"/>
  <c r="AA1609" i="5"/>
  <c r="AL1609" i="5" s="1"/>
  <c r="AA1602" i="5"/>
  <c r="AL1602" i="5" s="1"/>
  <c r="AA2062" i="5"/>
  <c r="AL2062" i="5" s="1"/>
  <c r="AA2088" i="5"/>
  <c r="AL2088" i="5" s="1"/>
  <c r="AA2228" i="5"/>
  <c r="AL2228" i="5" s="1"/>
  <c r="AA2224" i="5"/>
  <c r="AL2224" i="5" s="1"/>
  <c r="AA2203" i="5"/>
  <c r="AL2203" i="5" s="1"/>
  <c r="AA1248" i="5"/>
  <c r="AL1248" i="5" s="1"/>
  <c r="AA1245" i="5"/>
  <c r="AL1245" i="5" s="1"/>
  <c r="AA2201" i="5"/>
  <c r="AL2201" i="5" s="1"/>
  <c r="AA2184" i="5"/>
  <c r="AL2184" i="5" s="1"/>
  <c r="AA1636" i="5"/>
  <c r="AL1636" i="5" s="1"/>
  <c r="AA1566" i="5"/>
  <c r="AL1566" i="5" s="1"/>
  <c r="AA1594" i="5"/>
  <c r="AL1594" i="5" s="1"/>
  <c r="Y1583" i="5"/>
  <c r="Z1583" i="5" s="1"/>
  <c r="Y1559" i="5"/>
  <c r="Z1559" i="5" s="1"/>
  <c r="Y1582" i="5"/>
  <c r="Z1582" i="5" s="1"/>
  <c r="Y1543" i="5"/>
  <c r="Z1543" i="5" s="1"/>
  <c r="AA1531" i="5"/>
  <c r="AL1531" i="5" s="1"/>
  <c r="Y1597" i="5"/>
  <c r="Z1597" i="5" s="1"/>
  <c r="Y2042" i="5"/>
  <c r="Y2043" i="5"/>
  <c r="Y2071" i="5"/>
  <c r="Z2071" i="5" s="1"/>
  <c r="Y2059" i="5"/>
  <c r="Z2059" i="5" s="1"/>
  <c r="Y2056" i="5"/>
  <c r="Z2056" i="5" s="1"/>
  <c r="AA2063" i="5"/>
  <c r="AL2063" i="5" s="1"/>
  <c r="AA2086" i="5"/>
  <c r="AL2086" i="5" s="1"/>
  <c r="AA2207" i="5"/>
  <c r="AL2207" i="5" s="1"/>
  <c r="AA1258" i="5"/>
  <c r="AL1258" i="5" s="1"/>
  <c r="AA1257" i="5"/>
  <c r="AL1257" i="5" s="1"/>
  <c r="Y1267" i="5"/>
  <c r="Z1267" i="5" s="1"/>
  <c r="AA2185" i="5"/>
  <c r="AL2185" i="5" s="1"/>
  <c r="AF1617" i="5"/>
  <c r="AF1527" i="5"/>
  <c r="AF2320" i="5"/>
  <c r="AB2330" i="5"/>
  <c r="AB446" i="5"/>
  <c r="AB2609" i="5"/>
  <c r="AB2597" i="5"/>
  <c r="AB1575" i="5"/>
  <c r="Z1575" i="5"/>
  <c r="AB224" i="5"/>
  <c r="AB344" i="5"/>
  <c r="AB2066" i="5"/>
  <c r="AB710" i="5"/>
  <c r="AB23" i="5"/>
  <c r="Z23" i="5"/>
  <c r="AB2735" i="5"/>
  <c r="Z2735" i="5"/>
  <c r="AB1274" i="5"/>
  <c r="Z1274" i="5"/>
  <c r="AB1262" i="5"/>
  <c r="Z1262" i="5"/>
  <c r="AB1602" i="5"/>
  <c r="Z1602" i="5"/>
  <c r="AB2410" i="5"/>
  <c r="Z2410" i="5"/>
  <c r="AB2344" i="5"/>
  <c r="AB2224" i="5"/>
  <c r="Z2224" i="5"/>
  <c r="AB2146" i="5"/>
  <c r="Z2146" i="5"/>
  <c r="AB145" i="5"/>
  <c r="AB2565" i="5"/>
  <c r="Z2565" i="5"/>
  <c r="AB1523" i="5"/>
  <c r="AB276" i="5"/>
  <c r="AB2188" i="5"/>
  <c r="Z2188" i="5"/>
  <c r="AB2689" i="5"/>
  <c r="AB343" i="5"/>
  <c r="AB1557" i="5"/>
  <c r="AB852" i="5"/>
  <c r="Z852" i="5"/>
  <c r="AB466" i="5"/>
  <c r="AB176" i="5"/>
  <c r="Z176" i="5"/>
  <c r="AB2550" i="5"/>
  <c r="AB48" i="5"/>
  <c r="AB2252" i="5"/>
  <c r="AB301" i="5"/>
  <c r="AB289" i="5"/>
  <c r="Z289" i="5"/>
  <c r="AB325" i="5"/>
  <c r="AB2674" i="5"/>
  <c r="Z2674" i="5"/>
  <c r="AB2642" i="5"/>
  <c r="Z2642" i="5"/>
  <c r="AB2309" i="5"/>
  <c r="AB135" i="5"/>
  <c r="AB167" i="5"/>
  <c r="AB620" i="5"/>
  <c r="Z620" i="5"/>
  <c r="AB2701" i="5"/>
  <c r="AB610" i="5"/>
  <c r="AB245" i="5"/>
  <c r="Z245" i="5"/>
  <c r="AB2704" i="5"/>
  <c r="AB2043" i="5"/>
  <c r="AB1528" i="5"/>
  <c r="Z1528" i="5"/>
  <c r="AB445" i="5"/>
  <c r="AB430" i="5"/>
  <c r="Z430" i="5"/>
  <c r="AB647" i="5"/>
  <c r="AB2335" i="5"/>
  <c r="Z2335" i="5"/>
  <c r="AB2681" i="5"/>
  <c r="AB2625" i="5"/>
  <c r="AB699" i="5"/>
  <c r="AB2661" i="5"/>
  <c r="AB1605" i="5"/>
  <c r="AB2178" i="5"/>
  <c r="Z2178" i="5"/>
  <c r="AB1566" i="5"/>
  <c r="Z1566" i="5"/>
  <c r="AB377" i="5"/>
  <c r="Z377" i="5"/>
  <c r="AB358" i="5"/>
  <c r="AB163" i="5"/>
  <c r="AB2351" i="5"/>
  <c r="Z2351" i="5"/>
  <c r="AB172" i="5"/>
  <c r="Z172" i="5"/>
  <c r="AB141" i="5"/>
  <c r="Z141" i="5"/>
  <c r="AB2267" i="5"/>
  <c r="Z2267" i="5"/>
  <c r="AB35" i="5"/>
  <c r="Z35" i="5"/>
  <c r="AB1035" i="5"/>
  <c r="Z1035" i="5"/>
  <c r="AB1028" i="5"/>
  <c r="Z1028" i="5"/>
  <c r="AB317" i="5"/>
  <c r="AB727" i="5"/>
  <c r="AB666" i="5"/>
  <c r="AB467" i="5"/>
  <c r="AB869" i="5"/>
  <c r="Z869" i="5"/>
  <c r="AB2278" i="5"/>
  <c r="AB399" i="5"/>
  <c r="Z399" i="5"/>
  <c r="AB161" i="5"/>
  <c r="AB2653" i="5"/>
  <c r="Z2653" i="5"/>
  <c r="AB140" i="5"/>
  <c r="Z921" i="5"/>
  <c r="AB921" i="5"/>
  <c r="AB465" i="5"/>
  <c r="AB2161" i="5"/>
  <c r="Z2161" i="5"/>
  <c r="AB432" i="5"/>
  <c r="AB2313" i="5"/>
  <c r="Z2313" i="5"/>
  <c r="AB2728" i="5"/>
  <c r="AB1059" i="5"/>
  <c r="AB2281" i="5"/>
  <c r="Z2233" i="5"/>
  <c r="Z1237" i="5"/>
  <c r="AB694" i="5"/>
  <c r="AB688" i="5"/>
  <c r="Z688" i="5"/>
  <c r="AB679" i="5"/>
  <c r="AB486" i="5"/>
  <c r="Z486" i="5"/>
  <c r="AB58" i="5"/>
  <c r="AB1015" i="5"/>
  <c r="Z1015" i="5"/>
  <c r="AB1012" i="5"/>
  <c r="Z1012" i="5"/>
  <c r="AB708" i="5"/>
  <c r="Z708" i="5"/>
  <c r="AB662" i="5"/>
  <c r="Z580" i="5"/>
  <c r="Z8" i="5"/>
  <c r="AB1075" i="5"/>
  <c r="AB1083" i="5"/>
  <c r="Z1019" i="5"/>
  <c r="Y61" i="5"/>
  <c r="AA61" i="5"/>
  <c r="Y49" i="5"/>
  <c r="AA49" i="5"/>
  <c r="Y21" i="5"/>
  <c r="AA21" i="5"/>
  <c r="Y9" i="5"/>
  <c r="AA9" i="5"/>
  <c r="Y593" i="5"/>
  <c r="AA593" i="5"/>
  <c r="Y577" i="5"/>
  <c r="AA577" i="5"/>
  <c r="Y561" i="5"/>
  <c r="AA561" i="5"/>
  <c r="Y545" i="5"/>
  <c r="AA545" i="5"/>
  <c r="Y781" i="5"/>
  <c r="AA781" i="5"/>
  <c r="Y769" i="5"/>
  <c r="AA769" i="5"/>
  <c r="Y753" i="5"/>
  <c r="AA753" i="5"/>
  <c r="X1194" i="5"/>
  <c r="X1185" i="5"/>
  <c r="Y53" i="5"/>
  <c r="AA53" i="5"/>
  <c r="Y37" i="5"/>
  <c r="AA37" i="5"/>
  <c r="Y25" i="5"/>
  <c r="AA25" i="5"/>
  <c r="Y597" i="5"/>
  <c r="AA597" i="5"/>
  <c r="Y581" i="5"/>
  <c r="AA581" i="5"/>
  <c r="Y565" i="5"/>
  <c r="AA565" i="5"/>
  <c r="Y549" i="5"/>
  <c r="AA549" i="5"/>
  <c r="Y1080" i="5"/>
  <c r="AA1080" i="5"/>
  <c r="Y773" i="5"/>
  <c r="AA773" i="5"/>
  <c r="Y757" i="5"/>
  <c r="AA757" i="5"/>
  <c r="AA2134" i="5"/>
  <c r="Y2134" i="5"/>
  <c r="AA1242" i="5"/>
  <c r="AA1232" i="5"/>
  <c r="AF1232" i="5" s="1"/>
  <c r="AA1241" i="5"/>
  <c r="AA1237" i="5"/>
  <c r="AA1224" i="5"/>
  <c r="AA1220" i="5"/>
  <c r="AA1187" i="5"/>
  <c r="AA1217" i="5"/>
  <c r="AA1198" i="5"/>
  <c r="AA1196" i="5"/>
  <c r="AA1194" i="5"/>
  <c r="AA1208" i="5"/>
  <c r="AA1215" i="5"/>
  <c r="AA1207" i="5"/>
  <c r="AA1185" i="5"/>
  <c r="AA1216" i="5"/>
  <c r="AA495" i="5"/>
  <c r="AA498" i="5"/>
  <c r="AA490" i="5"/>
  <c r="AA491" i="5"/>
  <c r="AA487" i="5"/>
  <c r="AA124" i="5"/>
  <c r="AA120" i="5"/>
  <c r="AA116" i="5"/>
  <c r="AA112" i="5"/>
  <c r="AA108" i="5"/>
  <c r="AA104" i="5"/>
  <c r="AA100" i="5"/>
  <c r="AA96" i="5"/>
  <c r="AA92" i="5"/>
  <c r="AA88" i="5"/>
  <c r="AA84" i="5"/>
  <c r="AA80" i="5"/>
  <c r="AA76" i="5"/>
  <c r="AA72" i="5"/>
  <c r="AA68" i="5"/>
  <c r="Y65" i="5"/>
  <c r="AA65" i="5"/>
  <c r="Y41" i="5"/>
  <c r="AA41" i="5"/>
  <c r="Y29" i="5"/>
  <c r="AA29" i="5"/>
  <c r="Y13" i="5"/>
  <c r="AA13" i="5"/>
  <c r="Y601" i="5"/>
  <c r="AA601" i="5"/>
  <c r="Y585" i="5"/>
  <c r="AA585" i="5"/>
  <c r="Y569" i="5"/>
  <c r="AA569" i="5"/>
  <c r="Y553" i="5"/>
  <c r="AA553" i="5"/>
  <c r="Y1084" i="5"/>
  <c r="AA1084" i="5"/>
  <c r="Y1072" i="5"/>
  <c r="AA1072" i="5"/>
  <c r="Y777" i="5"/>
  <c r="AA777" i="5"/>
  <c r="Y761" i="5"/>
  <c r="AA761" i="5"/>
  <c r="Y749" i="5"/>
  <c r="AA749" i="5"/>
  <c r="Y745" i="5"/>
  <c r="AA745" i="5"/>
  <c r="Y741" i="5"/>
  <c r="AA741" i="5"/>
  <c r="Y737" i="5"/>
  <c r="AA737" i="5"/>
  <c r="Y733" i="5"/>
  <c r="AA733" i="5"/>
  <c r="Y729" i="5"/>
  <c r="AA729" i="5"/>
  <c r="Y725" i="5"/>
  <c r="AA725" i="5"/>
  <c r="Y721" i="5"/>
  <c r="AA721" i="5"/>
  <c r="Y717" i="5"/>
  <c r="AA717" i="5"/>
  <c r="Y713" i="5"/>
  <c r="AA713" i="5"/>
  <c r="Y709" i="5"/>
  <c r="AA709" i="5"/>
  <c r="Y705" i="5"/>
  <c r="AA705" i="5"/>
  <c r="Y701" i="5"/>
  <c r="AA701" i="5"/>
  <c r="Y697" i="5"/>
  <c r="AA697" i="5"/>
  <c r="Y693" i="5"/>
  <c r="AA693" i="5"/>
  <c r="Y689" i="5"/>
  <c r="AA689" i="5"/>
  <c r="Y685" i="5"/>
  <c r="AA685" i="5"/>
  <c r="Y681" i="5"/>
  <c r="AA681" i="5"/>
  <c r="Y677" i="5"/>
  <c r="AA677" i="5"/>
  <c r="Y673" i="5"/>
  <c r="AA673" i="5"/>
  <c r="Y669" i="5"/>
  <c r="AA669" i="5"/>
  <c r="Y665" i="5"/>
  <c r="AA665" i="5"/>
  <c r="Y661" i="5"/>
  <c r="AA661" i="5"/>
  <c r="Y657" i="5"/>
  <c r="AA657" i="5"/>
  <c r="Y653" i="5"/>
  <c r="AA653" i="5"/>
  <c r="Y320" i="5"/>
  <c r="AA320" i="5"/>
  <c r="Y316" i="5"/>
  <c r="AA316" i="5"/>
  <c r="Y312" i="5"/>
  <c r="AA312" i="5"/>
  <c r="Y308" i="5"/>
  <c r="AA308" i="5"/>
  <c r="Y304" i="5"/>
  <c r="AA304" i="5"/>
  <c r="Y1065" i="5"/>
  <c r="AA1065" i="5"/>
  <c r="Y1061" i="5"/>
  <c r="AA1061" i="5"/>
  <c r="Y1057" i="5"/>
  <c r="AA1057" i="5"/>
  <c r="Y1053" i="5"/>
  <c r="AA1053" i="5"/>
  <c r="Y1049" i="5"/>
  <c r="AA1049" i="5"/>
  <c r="Y1045" i="5"/>
  <c r="AA1045" i="5"/>
  <c r="Y1041" i="5"/>
  <c r="AA1041" i="5"/>
  <c r="Y1037" i="5"/>
  <c r="AA1037" i="5"/>
  <c r="Y1033" i="5"/>
  <c r="AA1033" i="5"/>
  <c r="Y1029" i="5"/>
  <c r="AA1029" i="5"/>
  <c r="Y1025" i="5"/>
  <c r="AA1025" i="5"/>
  <c r="Y1021" i="5"/>
  <c r="AA1021" i="5"/>
  <c r="Y1017" i="5"/>
  <c r="AA1017" i="5"/>
  <c r="Y1013" i="5"/>
  <c r="AA1013" i="5"/>
  <c r="Y1009" i="5"/>
  <c r="AA1009" i="5"/>
  <c r="Y1005" i="5"/>
  <c r="AA1005" i="5"/>
  <c r="Y2036" i="5"/>
  <c r="AA2036" i="5"/>
  <c r="X1216" i="5"/>
  <c r="AB1216" i="5" s="1"/>
  <c r="Y57" i="5"/>
  <c r="AA57" i="5"/>
  <c r="Y45" i="5"/>
  <c r="AA45" i="5"/>
  <c r="Y33" i="5"/>
  <c r="AA33" i="5"/>
  <c r="Y17" i="5"/>
  <c r="AA17" i="5"/>
  <c r="Y5" i="5"/>
  <c r="AA5" i="5"/>
  <c r="Y589" i="5"/>
  <c r="AA589" i="5"/>
  <c r="Y573" i="5"/>
  <c r="AA573" i="5"/>
  <c r="Y557" i="5"/>
  <c r="AA557" i="5"/>
  <c r="Y1088" i="5"/>
  <c r="AA1088" i="5"/>
  <c r="Y1076" i="5"/>
  <c r="AA1076" i="5"/>
  <c r="Y765" i="5"/>
  <c r="AA765" i="5"/>
  <c r="AA64" i="5"/>
  <c r="AA60" i="5"/>
  <c r="AA56" i="5"/>
  <c r="AA52" i="5"/>
  <c r="AA48" i="5"/>
  <c r="AA44" i="5"/>
  <c r="AA40" i="5"/>
  <c r="AA36" i="5"/>
  <c r="AA32" i="5"/>
  <c r="AA28" i="5"/>
  <c r="AA24" i="5"/>
  <c r="AA20" i="5"/>
  <c r="AA16" i="5"/>
  <c r="AA12" i="5"/>
  <c r="AA8" i="5"/>
  <c r="AA4" i="5"/>
  <c r="AA600" i="5"/>
  <c r="AA596" i="5"/>
  <c r="AA592" i="5"/>
  <c r="AA588" i="5"/>
  <c r="AA584" i="5"/>
  <c r="AA580" i="5"/>
  <c r="AF580" i="5" s="1"/>
  <c r="AA576" i="5"/>
  <c r="AA572" i="5"/>
  <c r="AA568" i="5"/>
  <c r="AA564" i="5"/>
  <c r="AA560" i="5"/>
  <c r="AA556" i="5"/>
  <c r="AA552" i="5"/>
  <c r="AA548" i="5"/>
  <c r="AA544" i="5"/>
  <c r="AA1087" i="5"/>
  <c r="AA1083" i="5"/>
  <c r="AA1079" i="5"/>
  <c r="AA1075" i="5"/>
  <c r="AA1071" i="5"/>
  <c r="AA780" i="5"/>
  <c r="AA776" i="5"/>
  <c r="AA772" i="5"/>
  <c r="AA768" i="5"/>
  <c r="AA764" i="5"/>
  <c r="AF764" i="5" s="1"/>
  <c r="AA760" i="5"/>
  <c r="AA756" i="5"/>
  <c r="AA752" i="5"/>
  <c r="AA2145" i="5"/>
  <c r="Y2145" i="5"/>
  <c r="AA2097" i="5"/>
  <c r="Y2097" i="5"/>
  <c r="Y2095" i="5"/>
  <c r="AA2095" i="5"/>
  <c r="Y2112" i="5"/>
  <c r="AA2112" i="5"/>
  <c r="Y2101" i="5"/>
  <c r="AA2101" i="5"/>
  <c r="Y429" i="5"/>
  <c r="AA429" i="5"/>
  <c r="Y455" i="5"/>
  <c r="AA455" i="5"/>
  <c r="Y459" i="5"/>
  <c r="AA459" i="5"/>
  <c r="Y433" i="5"/>
  <c r="AA433" i="5"/>
  <c r="Y329" i="5"/>
  <c r="AA329" i="5"/>
  <c r="Y373" i="5"/>
  <c r="AA373" i="5"/>
  <c r="Y333" i="5"/>
  <c r="AA333" i="5"/>
  <c r="Y848" i="5"/>
  <c r="Y918" i="5"/>
  <c r="AA918" i="5"/>
  <c r="Y925" i="5"/>
  <c r="Y919" i="5"/>
  <c r="AA919" i="5"/>
  <c r="Y914" i="5"/>
  <c r="Y851" i="5"/>
  <c r="AA851" i="5"/>
  <c r="Y920" i="5"/>
  <c r="Y923" i="5"/>
  <c r="AA923" i="5"/>
  <c r="Y916" i="5"/>
  <c r="Y901" i="5"/>
  <c r="AA901" i="5"/>
  <c r="Y913" i="5"/>
  <c r="Y903" i="5"/>
  <c r="AA903" i="5"/>
  <c r="Y910" i="5"/>
  <c r="Y931" i="5"/>
  <c r="AA931" i="5"/>
  <c r="Y908" i="5"/>
  <c r="Y904" i="5"/>
  <c r="AA904" i="5"/>
  <c r="Y860" i="5"/>
  <c r="Y863" i="5"/>
  <c r="AA863" i="5"/>
  <c r="Y911" i="5"/>
  <c r="Y897" i="5"/>
  <c r="AA897" i="5"/>
  <c r="Y930" i="5"/>
  <c r="Y892" i="5"/>
  <c r="AA892" i="5"/>
  <c r="Y861" i="5"/>
  <c r="Y932" i="5"/>
  <c r="AA932" i="5"/>
  <c r="Y891" i="5"/>
  <c r="Y859" i="5"/>
  <c r="AA859" i="5"/>
  <c r="Y894" i="5"/>
  <c r="AA894" i="5"/>
  <c r="Y870" i="5"/>
  <c r="Y884" i="5"/>
  <c r="AA884" i="5"/>
  <c r="Y877" i="5"/>
  <c r="Y873" i="5"/>
  <c r="AA873" i="5"/>
  <c r="Y876" i="5"/>
  <c r="Y875" i="5"/>
  <c r="AA875" i="5"/>
  <c r="Y885" i="5"/>
  <c r="Y887" i="5"/>
  <c r="AA887" i="5"/>
  <c r="Y865" i="5"/>
  <c r="Y888" i="5"/>
  <c r="AA888" i="5"/>
  <c r="Y899" i="5"/>
  <c r="Y898" i="5"/>
  <c r="AA898" i="5"/>
  <c r="Y890" i="5"/>
  <c r="Y889" i="5"/>
  <c r="AA889" i="5"/>
  <c r="Y414" i="5"/>
  <c r="Y416" i="5"/>
  <c r="AA416" i="5"/>
  <c r="Y409" i="5"/>
  <c r="Y420" i="5"/>
  <c r="AA420" i="5"/>
  <c r="Y427" i="5"/>
  <c r="Y423" i="5"/>
  <c r="AA423" i="5"/>
  <c r="Y401" i="5"/>
  <c r="Y424" i="5"/>
  <c r="AA424" i="5"/>
  <c r="Y410" i="5"/>
  <c r="Y426" i="5"/>
  <c r="AA426" i="5"/>
  <c r="Y378" i="5"/>
  <c r="Y417" i="5"/>
  <c r="AA417" i="5"/>
  <c r="Y376" i="5"/>
  <c r="Y395" i="5"/>
  <c r="AA395" i="5"/>
  <c r="Y397" i="5"/>
  <c r="Y393" i="5"/>
  <c r="AA393" i="5"/>
  <c r="Y396" i="5"/>
  <c r="Y406" i="5"/>
  <c r="AA406" i="5"/>
  <c r="Y388" i="5"/>
  <c r="Y392" i="5"/>
  <c r="AA392" i="5"/>
  <c r="Y390" i="5"/>
  <c r="Y391" i="5"/>
  <c r="AA391" i="5"/>
  <c r="Y381" i="5"/>
  <c r="Y387" i="5"/>
  <c r="AA387" i="5"/>
  <c r="Y386" i="5"/>
  <c r="Y385" i="5"/>
  <c r="AA385" i="5"/>
  <c r="Y383" i="5"/>
  <c r="Y479" i="5"/>
  <c r="AA479" i="5"/>
  <c r="Y477" i="5"/>
  <c r="Y471" i="5"/>
  <c r="AA471" i="5"/>
  <c r="AA2141" i="5"/>
  <c r="Y2141" i="5"/>
  <c r="AA2130" i="5"/>
  <c r="Y2130" i="5"/>
  <c r="Y472" i="5"/>
  <c r="AA472" i="5"/>
  <c r="Y468" i="5"/>
  <c r="AA468" i="5"/>
  <c r="Y302" i="5"/>
  <c r="AA302" i="5"/>
  <c r="Y287" i="5"/>
  <c r="AA287" i="5"/>
  <c r="Y296" i="5"/>
  <c r="AA296" i="5"/>
  <c r="Y294" i="5"/>
  <c r="AA294" i="5"/>
  <c r="Y286" i="5"/>
  <c r="AA286" i="5"/>
  <c r="Y255" i="5"/>
  <c r="AA255" i="5"/>
  <c r="Y228" i="5"/>
  <c r="AA228" i="5"/>
  <c r="Y206" i="5"/>
  <c r="AA206" i="5"/>
  <c r="Y221" i="5"/>
  <c r="AA221" i="5"/>
  <c r="Y256" i="5"/>
  <c r="AA256" i="5"/>
  <c r="Y211" i="5"/>
  <c r="AA211" i="5"/>
  <c r="Y243" i="5"/>
  <c r="AA243" i="5"/>
  <c r="Y264" i="5"/>
  <c r="AA264" i="5"/>
  <c r="Y271" i="5"/>
  <c r="AA271" i="5"/>
  <c r="Y240" i="5"/>
  <c r="AA240" i="5"/>
  <c r="Y261" i="5"/>
  <c r="AA261" i="5"/>
  <c r="Y207" i="5"/>
  <c r="AA207" i="5"/>
  <c r="Y246" i="5"/>
  <c r="AA246" i="5"/>
  <c r="Y234" i="5"/>
  <c r="AA234" i="5"/>
  <c r="Y274" i="5"/>
  <c r="AA274" i="5"/>
  <c r="Y273" i="5"/>
  <c r="AA273" i="5"/>
  <c r="Y185" i="5"/>
  <c r="AA185" i="5"/>
  <c r="Y181" i="5"/>
  <c r="AA181" i="5"/>
  <c r="Y188" i="5"/>
  <c r="AA188" i="5"/>
  <c r="Y182" i="5"/>
  <c r="AA182" i="5"/>
  <c r="Y189" i="5"/>
  <c r="AA189" i="5"/>
  <c r="Y199" i="5"/>
  <c r="AA199" i="5"/>
  <c r="Y179" i="5"/>
  <c r="AA179" i="5"/>
  <c r="Y201" i="5"/>
  <c r="AA201" i="5"/>
  <c r="Y278" i="5"/>
  <c r="AA278" i="5"/>
  <c r="Y282" i="5"/>
  <c r="AA282" i="5"/>
  <c r="Y281" i="5"/>
  <c r="AA281" i="5"/>
  <c r="Y127" i="5"/>
  <c r="AA127" i="5"/>
  <c r="Y237" i="5"/>
  <c r="AA237" i="5"/>
  <c r="Y283" i="5"/>
  <c r="AA283" i="5"/>
  <c r="Y130" i="5"/>
  <c r="AA130" i="5"/>
  <c r="Y138" i="5"/>
  <c r="AA138" i="5"/>
  <c r="Y131" i="5"/>
  <c r="AA131" i="5"/>
  <c r="Y143" i="5"/>
  <c r="AA143" i="5"/>
  <c r="Y159" i="5"/>
  <c r="AA159" i="5"/>
  <c r="Y153" i="5"/>
  <c r="AA153" i="5"/>
  <c r="Y162" i="5"/>
  <c r="AA162" i="5"/>
  <c r="Y169" i="5"/>
  <c r="AA169" i="5"/>
  <c r="Y152" i="5"/>
  <c r="AA152" i="5"/>
  <c r="Y151" i="5"/>
  <c r="AA151" i="5"/>
  <c r="Y2172" i="5"/>
  <c r="AA2172" i="5"/>
  <c r="Y2181" i="5"/>
  <c r="AA2181" i="5"/>
  <c r="Y2176" i="5"/>
  <c r="AA2176" i="5"/>
  <c r="Y2170" i="5"/>
  <c r="AA2170" i="5"/>
  <c r="Y2155" i="5"/>
  <c r="AA2155" i="5"/>
  <c r="Y2153" i="5"/>
  <c r="AA2153" i="5"/>
  <c r="Y2169" i="5"/>
  <c r="AA2169" i="5"/>
  <c r="AA2149" i="5"/>
  <c r="Y2149" i="5"/>
  <c r="AA2126" i="5"/>
  <c r="Y2126" i="5"/>
  <c r="AA2105" i="5"/>
  <c r="Y2105" i="5"/>
  <c r="Y2100" i="5"/>
  <c r="AA2100" i="5"/>
  <c r="Y2120" i="5"/>
  <c r="AA2120" i="5"/>
  <c r="Y462" i="5"/>
  <c r="AA462" i="5"/>
  <c r="Y442" i="5"/>
  <c r="AA442" i="5"/>
  <c r="Y444" i="5"/>
  <c r="AA444" i="5"/>
  <c r="Y458" i="5"/>
  <c r="AA458" i="5"/>
  <c r="Y447" i="5"/>
  <c r="AA447" i="5"/>
  <c r="Y328" i="5"/>
  <c r="AA328" i="5"/>
  <c r="Y334" i="5"/>
  <c r="AA334" i="5"/>
  <c r="Y337" i="5"/>
  <c r="AA337" i="5"/>
  <c r="Y356" i="5"/>
  <c r="AA356" i="5"/>
  <c r="Y346" i="5"/>
  <c r="AA346" i="5"/>
  <c r="AA2142" i="5"/>
  <c r="Y2142" i="5"/>
  <c r="AA2125" i="5"/>
  <c r="Y2125" i="5"/>
  <c r="AA2128" i="5"/>
  <c r="Y2128" i="5"/>
  <c r="Y370" i="5"/>
  <c r="AA370" i="5"/>
  <c r="Y360" i="5"/>
  <c r="AA360" i="5"/>
  <c r="Y644" i="5"/>
  <c r="AA644" i="5"/>
  <c r="Y357" i="5"/>
  <c r="AA357" i="5"/>
  <c r="Y362" i="5"/>
  <c r="AA362" i="5"/>
  <c r="Y642" i="5"/>
  <c r="AA642" i="5"/>
  <c r="Y2168" i="5"/>
  <c r="AA2168" i="5"/>
  <c r="Y2143" i="5"/>
  <c r="AA2143" i="5"/>
  <c r="Y2159" i="5"/>
  <c r="AA2159" i="5"/>
  <c r="Y2090" i="5"/>
  <c r="AA2090" i="5"/>
  <c r="Y2154" i="5"/>
  <c r="AA2154" i="5"/>
  <c r="Y2094" i="5"/>
  <c r="AA2094" i="5"/>
  <c r="Y2093" i="5"/>
  <c r="AA2093" i="5"/>
  <c r="Y2133" i="5"/>
  <c r="AA2133" i="5"/>
  <c r="Y2129" i="5"/>
  <c r="AA2129" i="5"/>
  <c r="Y2114" i="5"/>
  <c r="AA2114" i="5"/>
  <c r="Y2124" i="5"/>
  <c r="AA2124" i="5"/>
  <c r="Y363" i="5"/>
  <c r="AA363" i="5"/>
  <c r="Y349" i="5"/>
  <c r="AA349" i="5"/>
  <c r="AA2369" i="5"/>
  <c r="Y2369" i="5"/>
  <c r="AA625" i="5"/>
  <c r="AA631" i="5"/>
  <c r="AA634" i="5"/>
  <c r="AA638" i="5"/>
  <c r="AA619" i="5"/>
  <c r="AA620" i="5"/>
  <c r="AA614" i="5"/>
  <c r="AA615" i="5"/>
  <c r="AA616" i="5"/>
  <c r="AA617" i="5"/>
  <c r="AA2238" i="5"/>
  <c r="AA2239" i="5"/>
  <c r="AA2367" i="5"/>
  <c r="AA2370" i="5"/>
  <c r="Y2370" i="5"/>
  <c r="AA2325" i="5"/>
  <c r="AA2314" i="5"/>
  <c r="AA2375" i="5"/>
  <c r="AA2249" i="5"/>
  <c r="AA2313" i="5"/>
  <c r="AF2313" i="5" s="1"/>
  <c r="AA2316" i="5"/>
  <c r="Y2311" i="5"/>
  <c r="AA2311" i="5"/>
  <c r="Y2253" i="5"/>
  <c r="AA2253" i="5"/>
  <c r="Y2345" i="5"/>
  <c r="AA2345" i="5"/>
  <c r="Y2347" i="5"/>
  <c r="AA2347" i="5"/>
  <c r="Y2376" i="5"/>
  <c r="AA2376" i="5"/>
  <c r="Y2389" i="5"/>
  <c r="AA2389" i="5"/>
  <c r="Y2365" i="5"/>
  <c r="AA2365" i="5"/>
  <c r="Y2334" i="5"/>
  <c r="AA2334" i="5"/>
  <c r="Y2339" i="5"/>
  <c r="AA2339" i="5"/>
  <c r="Y2257" i="5"/>
  <c r="AA2257" i="5"/>
  <c r="Y2333" i="5"/>
  <c r="AA2333" i="5"/>
  <c r="Y2332" i="5"/>
  <c r="AA2332" i="5"/>
  <c r="Y2342" i="5"/>
  <c r="AA2342" i="5"/>
  <c r="Y2297" i="5"/>
  <c r="AA2297" i="5"/>
  <c r="Y2380" i="5"/>
  <c r="AA2380" i="5"/>
  <c r="Y2319" i="5"/>
  <c r="AA2319" i="5"/>
  <c r="Y2269" i="5"/>
  <c r="AA2269" i="5"/>
  <c r="Y2412" i="5"/>
  <c r="AA2412" i="5"/>
  <c r="Y2377" i="5"/>
  <c r="AA2377" i="5"/>
  <c r="Y2321" i="5"/>
  <c r="AA2321" i="5"/>
  <c r="Y2270" i="5"/>
  <c r="AA2270" i="5"/>
  <c r="Y2271" i="5"/>
  <c r="AA2271" i="5"/>
  <c r="Y2348" i="5"/>
  <c r="AA2348" i="5"/>
  <c r="Y2402" i="5"/>
  <c r="AA2402" i="5"/>
  <c r="Y2306" i="5"/>
  <c r="AA2306" i="5"/>
  <c r="Y2300" i="5"/>
  <c r="AA2300" i="5"/>
  <c r="Y2304" i="5"/>
  <c r="AA2304" i="5"/>
  <c r="Y2301" i="5"/>
  <c r="AA2301" i="5"/>
  <c r="Y2350" i="5"/>
  <c r="AA2350" i="5"/>
  <c r="Y2711" i="5"/>
  <c r="AA2711" i="5"/>
  <c r="Y2697" i="5"/>
  <c r="AA2697" i="5"/>
  <c r="Y2688" i="5"/>
  <c r="AA2688" i="5"/>
  <c r="Y2712" i="5"/>
  <c r="AA2712" i="5"/>
  <c r="Y2708" i="5"/>
  <c r="AA2708" i="5"/>
  <c r="Y2737" i="5"/>
  <c r="AA2737" i="5"/>
  <c r="Y2690" i="5"/>
  <c r="AA2690" i="5"/>
  <c r="Y2687" i="5"/>
  <c r="AA2687" i="5"/>
  <c r="Y2680" i="5"/>
  <c r="AA2680" i="5"/>
  <c r="Y2713" i="5"/>
  <c r="AA2713" i="5"/>
  <c r="Y2650" i="5"/>
  <c r="AA2650" i="5"/>
  <c r="Y2672" i="5"/>
  <c r="AA2672" i="5"/>
  <c r="Y2621" i="5"/>
  <c r="AA2621" i="5"/>
  <c r="Y2383" i="5"/>
  <c r="AA2383" i="5"/>
  <c r="Y2396" i="5"/>
  <c r="AA2396" i="5"/>
  <c r="Y2282" i="5"/>
  <c r="Y2254" i="5"/>
  <c r="AA2254" i="5"/>
  <c r="Y2362" i="5"/>
  <c r="Y2284" i="5"/>
  <c r="AA2284" i="5"/>
  <c r="Y2279" i="5"/>
  <c r="Y2246" i="5"/>
  <c r="AA2246" i="5"/>
  <c r="Y2293" i="5"/>
  <c r="Y2387" i="5"/>
  <c r="AA2387" i="5"/>
  <c r="Y2368" i="5"/>
  <c r="Y2255" i="5"/>
  <c r="AA2255" i="5"/>
  <c r="Y2251" i="5"/>
  <c r="Y2360" i="5"/>
  <c r="AA2360" i="5"/>
  <c r="Y2394" i="5"/>
  <c r="Y2250" i="5"/>
  <c r="AA2250" i="5"/>
  <c r="Y2608" i="5"/>
  <c r="AA2608" i="5"/>
  <c r="Y2639" i="5"/>
  <c r="AA2639" i="5"/>
  <c r="Y2624" i="5"/>
  <c r="AA2624" i="5"/>
  <c r="Y2570" i="5"/>
  <c r="AA2570" i="5"/>
  <c r="Y2540" i="5"/>
  <c r="AA2540" i="5"/>
  <c r="AA2664" i="5"/>
  <c r="Y2651" i="5"/>
  <c r="AA2651" i="5"/>
  <c r="Y2569" i="5"/>
  <c r="AA2569" i="5"/>
  <c r="Y2677" i="5"/>
  <c r="AA2677" i="5"/>
  <c r="Y2637" i="5"/>
  <c r="AA2637" i="5"/>
  <c r="Y2655" i="5"/>
  <c r="AA2655" i="5"/>
  <c r="Y2727" i="5"/>
  <c r="AA2727" i="5"/>
  <c r="Y2573" i="5"/>
  <c r="AA2573" i="5"/>
  <c r="Y2636" i="5"/>
  <c r="AA2636" i="5"/>
  <c r="Y1546" i="5"/>
  <c r="AA1546" i="5"/>
  <c r="Y1579" i="5"/>
  <c r="AA1579" i="5"/>
  <c r="AA2234" i="5"/>
  <c r="Y2234" i="5"/>
  <c r="Y2213" i="5"/>
  <c r="AA2213" i="5"/>
  <c r="Y2723" i="5"/>
  <c r="AA2723" i="5"/>
  <c r="Y2585" i="5"/>
  <c r="AA2585" i="5"/>
  <c r="Y2589" i="5"/>
  <c r="AA2589" i="5"/>
  <c r="Y2715" i="5"/>
  <c r="AA2715" i="5"/>
  <c r="Y2559" i="5"/>
  <c r="AA2559" i="5"/>
  <c r="Y2577" i="5"/>
  <c r="AA2577" i="5"/>
  <c r="Y1521" i="5"/>
  <c r="AA1521" i="5"/>
  <c r="Y1620" i="5"/>
  <c r="AA1620" i="5"/>
  <c r="Y1600" i="5"/>
  <c r="AA1600" i="5"/>
  <c r="AA2670" i="5"/>
  <c r="AA2565" i="5"/>
  <c r="AA2611" i="5"/>
  <c r="AA2555" i="5"/>
  <c r="AA2717" i="5"/>
  <c r="AA2631" i="5"/>
  <c r="AA2735" i="5"/>
  <c r="Y2547" i="5"/>
  <c r="AA2547" i="5"/>
  <c r="Y2554" i="5"/>
  <c r="AA2554" i="5"/>
  <c r="Y2562" i="5"/>
  <c r="AA2562" i="5"/>
  <c r="Y1635" i="5"/>
  <c r="AA1635" i="5"/>
  <c r="Y1592" i="5"/>
  <c r="AA1592" i="5"/>
  <c r="AA2073" i="5"/>
  <c r="Y2073" i="5"/>
  <c r="Y2641" i="5"/>
  <c r="Y2614" i="5"/>
  <c r="AA2614" i="5"/>
  <c r="Y2594" i="5"/>
  <c r="AA2594" i="5"/>
  <c r="Y2598" i="5"/>
  <c r="AA2598" i="5"/>
  <c r="Y2595" i="5"/>
  <c r="AA2595" i="5"/>
  <c r="Y2561" i="5"/>
  <c r="AA2561" i="5"/>
  <c r="Y2645" i="5"/>
  <c r="AA2645" i="5"/>
  <c r="Y1574" i="5"/>
  <c r="AA1574" i="5"/>
  <c r="AA2068" i="5"/>
  <c r="Y2068" i="5"/>
  <c r="AA2613" i="5"/>
  <c r="AA2678" i="5"/>
  <c r="AA2549" i="5"/>
  <c r="AA2545" i="5"/>
  <c r="AA2583" i="5"/>
  <c r="AA2646" i="5"/>
  <c r="AF2646" i="5" s="1"/>
  <c r="AA2575" i="5"/>
  <c r="AA2587" i="5"/>
  <c r="AA2633" i="5"/>
  <c r="AF2633" i="5" s="1"/>
  <c r="AA2725" i="5"/>
  <c r="AF2725" i="5" s="1"/>
  <c r="AA2724" i="5"/>
  <c r="AA2544" i="5"/>
  <c r="AA2616" i="5"/>
  <c r="AA2599" i="5"/>
  <c r="AA2618" i="5"/>
  <c r="AF2618" i="5" s="1"/>
  <c r="AA2601" i="5"/>
  <c r="AA2603" i="5"/>
  <c r="AA2579" i="5"/>
  <c r="AA1520" i="5"/>
  <c r="AA1522" i="5"/>
  <c r="AA1585" i="5"/>
  <c r="AF1585" i="5" s="1"/>
  <c r="AA1584" i="5"/>
  <c r="AA1532" i="5"/>
  <c r="AA1589" i="5"/>
  <c r="AA1586" i="5"/>
  <c r="AA1548" i="5"/>
  <c r="Y1535" i="5"/>
  <c r="AA1535" i="5"/>
  <c r="Y1537" i="5"/>
  <c r="AA1537" i="5"/>
  <c r="Y1539" i="5"/>
  <c r="AA1539" i="5"/>
  <c r="Y1569" i="5"/>
  <c r="AA1569" i="5"/>
  <c r="Y1599" i="5"/>
  <c r="AA1599" i="5"/>
  <c r="Y1587" i="5"/>
  <c r="AA1587" i="5"/>
  <c r="Y1544" i="5"/>
  <c r="AA1544" i="5"/>
  <c r="Y1558" i="5"/>
  <c r="AA1558" i="5"/>
  <c r="Y1610" i="5"/>
  <c r="AA1610" i="5"/>
  <c r="AA1613" i="5"/>
  <c r="Y1613" i="5"/>
  <c r="Y1625" i="5"/>
  <c r="AA1625" i="5"/>
  <c r="Y1555" i="5"/>
  <c r="AA1555" i="5"/>
  <c r="Y1561" i="5"/>
  <c r="AA1561" i="5"/>
  <c r="Y1529" i="5"/>
  <c r="AA1529" i="5"/>
  <c r="Y1612" i="5"/>
  <c r="AA1612" i="5"/>
  <c r="AA1616" i="5"/>
  <c r="Y1626" i="5"/>
  <c r="AA1626" i="5"/>
  <c r="AA2077" i="5"/>
  <c r="Y2077" i="5"/>
  <c r="AA2084" i="5"/>
  <c r="Y2084" i="5"/>
  <c r="AA2226" i="5"/>
  <c r="Y2226" i="5"/>
  <c r="AA1270" i="5"/>
  <c r="Y1270" i="5"/>
  <c r="Y1615" i="5"/>
  <c r="AA1615" i="5"/>
  <c r="AF1631" i="5"/>
  <c r="AA2054" i="5"/>
  <c r="Y2054" i="5"/>
  <c r="AA2082" i="5"/>
  <c r="Y2082" i="5"/>
  <c r="Y1634" i="5"/>
  <c r="AA1634" i="5"/>
  <c r="Y1595" i="5"/>
  <c r="AA1595" i="5"/>
  <c r="Y2041" i="5"/>
  <c r="AA2041" i="5"/>
  <c r="Y2057" i="5"/>
  <c r="AA2057" i="5"/>
  <c r="Y2080" i="5"/>
  <c r="AA2080" i="5"/>
  <c r="Y2051" i="5"/>
  <c r="AA2051" i="5"/>
  <c r="Y2060" i="5"/>
  <c r="AA2060" i="5"/>
  <c r="AA2081" i="5"/>
  <c r="Y2081" i="5"/>
  <c r="AA2083" i="5"/>
  <c r="Y2083" i="5"/>
  <c r="AA2230" i="5"/>
  <c r="Y2230" i="5"/>
  <c r="Y2069" i="5"/>
  <c r="AA2069" i="5"/>
  <c r="Y2070" i="5"/>
  <c r="AA2070" i="5"/>
  <c r="Y2053" i="5"/>
  <c r="AA2053" i="5"/>
  <c r="Y2075" i="5"/>
  <c r="AA2075" i="5"/>
  <c r="Y2065" i="5"/>
  <c r="AA2065" i="5"/>
  <c r="Y2047" i="5"/>
  <c r="AA2047" i="5"/>
  <c r="Y2089" i="5"/>
  <c r="AA2089" i="5"/>
  <c r="Y2085" i="5"/>
  <c r="AA2085" i="5"/>
  <c r="Y2231" i="5"/>
  <c r="AA2231" i="5"/>
  <c r="Y2229" i="5"/>
  <c r="AA2229" i="5"/>
  <c r="Y2227" i="5"/>
  <c r="Y2223" i="5"/>
  <c r="AA2223" i="5"/>
  <c r="Y2209" i="5"/>
  <c r="AA1268" i="5"/>
  <c r="Y1268" i="5"/>
  <c r="Y1280" i="5"/>
  <c r="AA1280" i="5"/>
  <c r="Y1285" i="5"/>
  <c r="AA1285" i="5"/>
  <c r="Y1251" i="5"/>
  <c r="AA1251" i="5"/>
  <c r="Y1253" i="5"/>
  <c r="AA1253" i="5"/>
  <c r="Y1261" i="5"/>
  <c r="AA1261" i="5"/>
  <c r="Y2199" i="5"/>
  <c r="AA2199" i="5"/>
  <c r="Y2225" i="5"/>
  <c r="AA2225" i="5"/>
  <c r="AA1291" i="5"/>
  <c r="Y1291" i="5"/>
  <c r="Y1622" i="5"/>
  <c r="AA1622" i="5"/>
  <c r="Y2218" i="5"/>
  <c r="AA2218" i="5"/>
  <c r="AA2215" i="5"/>
  <c r="Y2216" i="5"/>
  <c r="Y2208" i="5"/>
  <c r="AA2208" i="5"/>
  <c r="Y2205" i="5"/>
  <c r="Y2204" i="5"/>
  <c r="AA2204" i="5"/>
  <c r="Y1278" i="5"/>
  <c r="Y1283" i="5"/>
  <c r="AA1283" i="5"/>
  <c r="Y1286" i="5"/>
  <c r="Y1247" i="5"/>
  <c r="AA1247" i="5"/>
  <c r="Y1250" i="5"/>
  <c r="Y1255" i="5"/>
  <c r="AA1255" i="5"/>
  <c r="Y1256" i="5"/>
  <c r="Y1252" i="5"/>
  <c r="AA1252" i="5"/>
  <c r="Y1260" i="5"/>
  <c r="Y2195" i="5"/>
  <c r="AA2195" i="5"/>
  <c r="Y2193" i="5"/>
  <c r="AA2186" i="5"/>
  <c r="Y2186" i="5"/>
  <c r="Y1271" i="5"/>
  <c r="AA1271" i="5"/>
  <c r="Y1272" i="5"/>
  <c r="AA1272" i="5"/>
  <c r="Y1281" i="5"/>
  <c r="AA1281" i="5"/>
  <c r="AA2190" i="5"/>
  <c r="Y2190" i="5"/>
  <c r="Y2187" i="5"/>
  <c r="AA2187" i="5"/>
  <c r="Y2189" i="5"/>
  <c r="AA2189" i="5"/>
  <c r="Y2191" i="5"/>
  <c r="AA2191" i="5"/>
  <c r="AB1046" i="5" l="1"/>
  <c r="AB595" i="5"/>
  <c r="Z595" i="5"/>
  <c r="AE1091" i="5"/>
  <c r="Z2307" i="5"/>
  <c r="Z2138" i="5"/>
  <c r="AB684" i="5"/>
  <c r="Z2633" i="5"/>
  <c r="Z2144" i="5"/>
  <c r="Z2666" i="5"/>
  <c r="Z1607" i="5"/>
  <c r="Z63" i="5"/>
  <c r="AF2607" i="5"/>
  <c r="AF2049" i="5"/>
  <c r="AF2709" i="5"/>
  <c r="Z2681" i="5"/>
  <c r="AE1097" i="5"/>
  <c r="Z615" i="5"/>
  <c r="AF48" i="5"/>
  <c r="AF1207" i="5"/>
  <c r="AF2731" i="5"/>
  <c r="Z735" i="5"/>
  <c r="Z77" i="5"/>
  <c r="Z26" i="5"/>
  <c r="Z482" i="5"/>
  <c r="AF1066" i="5"/>
  <c r="AF2671" i="5"/>
  <c r="AF8" i="5"/>
  <c r="AF292" i="5"/>
  <c r="AF2148" i="5"/>
  <c r="AF2058" i="5"/>
  <c r="AF1577" i="5"/>
  <c r="AF2188" i="5"/>
  <c r="AI2188" i="5" s="1"/>
  <c r="Z123" i="5"/>
  <c r="Z2115" i="5"/>
  <c r="Z100" i="5"/>
  <c r="Z880" i="5"/>
  <c r="AF763" i="5"/>
  <c r="Z82" i="5"/>
  <c r="AF2571" i="5"/>
  <c r="Z1542" i="5"/>
  <c r="Z1563" i="5"/>
  <c r="Z125" i="5"/>
  <c r="AF368" i="5"/>
  <c r="AF2610" i="5"/>
  <c r="AI2610" i="5" s="1"/>
  <c r="AF2280" i="5"/>
  <c r="Z1538" i="5"/>
  <c r="AF299" i="5"/>
  <c r="AI299" i="5" s="1"/>
  <c r="Z2202" i="5"/>
  <c r="Z1024" i="5"/>
  <c r="Z2579" i="5"/>
  <c r="AF2032" i="5"/>
  <c r="Z43" i="5"/>
  <c r="Z719" i="5"/>
  <c r="AB51" i="5"/>
  <c r="AF1202" i="5"/>
  <c r="AF317" i="5"/>
  <c r="AI317" i="5" s="1"/>
  <c r="AF2632" i="5"/>
  <c r="Z1203" i="5"/>
  <c r="AF267" i="5"/>
  <c r="AI267" i="5" s="1"/>
  <c r="AF2625" i="5"/>
  <c r="AF2400" i="5"/>
  <c r="AF2638" i="5"/>
  <c r="AI2638" i="5" s="1"/>
  <c r="Z124" i="5"/>
  <c r="AF263" i="5"/>
  <c r="AF1203" i="5"/>
  <c r="AF2050" i="5"/>
  <c r="AF1288" i="5"/>
  <c r="AB893" i="5"/>
  <c r="AE893" i="5" s="1"/>
  <c r="AG893" i="5" s="1"/>
  <c r="Z2692" i="5"/>
  <c r="Z2317" i="5"/>
  <c r="AF2238" i="5"/>
  <c r="AI2238" i="5" s="1"/>
  <c r="Z1556" i="5"/>
  <c r="Z1549" i="5"/>
  <c r="Z2646" i="5"/>
  <c r="AF2717" i="5"/>
  <c r="AF867" i="5"/>
  <c r="AF2296" i="5"/>
  <c r="AF2393" i="5"/>
  <c r="AF236" i="5"/>
  <c r="Z470" i="5"/>
  <c r="Z204" i="5"/>
  <c r="Z248" i="5"/>
  <c r="AF494" i="5"/>
  <c r="AI494" i="5" s="1"/>
  <c r="Z768" i="5"/>
  <c r="Z672" i="5"/>
  <c r="Z664" i="5"/>
  <c r="Z1187" i="5"/>
  <c r="AF1588" i="5"/>
  <c r="Z10" i="5"/>
  <c r="AF1238" i="5"/>
  <c r="AF2565" i="5"/>
  <c r="AI2565" i="5" s="1"/>
  <c r="Z4" i="5"/>
  <c r="Z2266" i="5"/>
  <c r="AF113" i="5"/>
  <c r="Z2232" i="5"/>
  <c r="Z2609" i="5"/>
  <c r="AF905" i="5"/>
  <c r="AF62" i="5"/>
  <c r="AI62" i="5" s="1"/>
  <c r="AF91" i="5"/>
  <c r="AF23" i="5"/>
  <c r="AF327" i="5"/>
  <c r="AI327" i="5" s="1"/>
  <c r="AF2299" i="5"/>
  <c r="AF605" i="5"/>
  <c r="AF364" i="5"/>
  <c r="AI364" i="5" s="1"/>
  <c r="AF2359" i="5"/>
  <c r="AF1545" i="5"/>
  <c r="AF1557" i="5"/>
  <c r="AI1557" i="5" s="1"/>
  <c r="AF1046" i="5"/>
  <c r="AI1046" i="5" s="1"/>
  <c r="AF270" i="5"/>
  <c r="AF858" i="5"/>
  <c r="AI858" i="5" s="1"/>
  <c r="AF723" i="5"/>
  <c r="AF1607" i="5"/>
  <c r="AF2164" i="5"/>
  <c r="AH2164" i="5" s="1"/>
  <c r="AF2410" i="5"/>
  <c r="AF2361" i="5"/>
  <c r="AI2361" i="5" s="1"/>
  <c r="AF1552" i="5"/>
  <c r="AI1552" i="5" s="1"/>
  <c r="Z365" i="5"/>
  <c r="AF1293" i="5"/>
  <c r="AF1619" i="5"/>
  <c r="AH1619" i="5" s="1"/>
  <c r="AF2619" i="5"/>
  <c r="AI2619" i="5" s="1"/>
  <c r="Z574" i="5"/>
  <c r="Z1567" i="5"/>
  <c r="Z216" i="5"/>
  <c r="AF380" i="5"/>
  <c r="Z448" i="5"/>
  <c r="Z46" i="5"/>
  <c r="AF631" i="5"/>
  <c r="AF2175" i="5"/>
  <c r="AI2175" i="5" s="1"/>
  <c r="AF1570" i="5"/>
  <c r="AF662" i="5"/>
  <c r="Z14" i="5"/>
  <c r="AB755" i="5"/>
  <c r="AE755" i="5" s="1"/>
  <c r="AG755" i="5" s="1"/>
  <c r="AF2654" i="5"/>
  <c r="AF1609" i="5"/>
  <c r="AI1609" i="5" s="1"/>
  <c r="AF175" i="5"/>
  <c r="AI175" i="5" s="1"/>
  <c r="AF707" i="5"/>
  <c r="AF849" i="5"/>
  <c r="AH849" i="5" s="1"/>
  <c r="Z2709" i="5"/>
  <c r="Z2663" i="5"/>
  <c r="Z2694" i="5"/>
  <c r="AF2258" i="5"/>
  <c r="AF2113" i="5"/>
  <c r="AF722" i="5"/>
  <c r="AI722" i="5" s="1"/>
  <c r="AF76" i="5"/>
  <c r="AI76" i="5" s="1"/>
  <c r="AF124" i="5"/>
  <c r="AF1206" i="5"/>
  <c r="AI1206" i="5" s="1"/>
  <c r="AF871" i="5"/>
  <c r="AI871" i="5" s="1"/>
  <c r="AF2346" i="5"/>
  <c r="AF408" i="5"/>
  <c r="AI408" i="5" s="1"/>
  <c r="AF79" i="5"/>
  <c r="Z2566" i="5"/>
  <c r="Z2136" i="5"/>
  <c r="AF649" i="5"/>
  <c r="AF1262" i="5"/>
  <c r="AF319" i="5"/>
  <c r="AI319" i="5" s="1"/>
  <c r="Z2703" i="5"/>
  <c r="Z866" i="5"/>
  <c r="AF1036" i="5"/>
  <c r="AI1036" i="5" s="1"/>
  <c r="Z631" i="5"/>
  <c r="Z1223" i="5"/>
  <c r="Z113" i="5"/>
  <c r="AB1218" i="5"/>
  <c r="AF2541" i="5"/>
  <c r="AI2541" i="5" s="1"/>
  <c r="AF1082" i="5"/>
  <c r="AH1082" i="5" s="1"/>
  <c r="Z2158" i="5"/>
  <c r="AF2629" i="5"/>
  <c r="AF2115" i="5"/>
  <c r="AI2115" i="5" s="1"/>
  <c r="AF1562" i="5"/>
  <c r="AI1562" i="5" s="1"/>
  <c r="AF2244" i="5"/>
  <c r="AF606" i="5"/>
  <c r="AI606" i="5" s="1"/>
  <c r="Z2411" i="5"/>
  <c r="AF854" i="5"/>
  <c r="Z165" i="5"/>
  <c r="AF2649" i="5"/>
  <c r="AF2102" i="5"/>
  <c r="AF150" i="5"/>
  <c r="AI150" i="5" s="1"/>
  <c r="AF341" i="5"/>
  <c r="Z2042" i="5"/>
  <c r="Z662" i="5"/>
  <c r="AF651" i="5"/>
  <c r="AH651" i="5" s="1"/>
  <c r="AF700" i="5"/>
  <c r="AF1007" i="5"/>
  <c r="AI1007" i="5" s="1"/>
  <c r="AF906" i="5"/>
  <c r="AI906" i="5" s="1"/>
  <c r="AF1030" i="5"/>
  <c r="Z582" i="5"/>
  <c r="AF2696" i="5"/>
  <c r="AF1567" i="5"/>
  <c r="AI1567" i="5" s="1"/>
  <c r="Z355" i="5"/>
  <c r="AF1594" i="5"/>
  <c r="AB695" i="5"/>
  <c r="AF695" i="5"/>
  <c r="AI695" i="5" s="1"/>
  <c r="AF2373" i="5"/>
  <c r="AI2373" i="5" s="1"/>
  <c r="Z317" i="5"/>
  <c r="Z109" i="5"/>
  <c r="AF1034" i="5"/>
  <c r="AH1034" i="5" s="1"/>
  <c r="AF1015" i="5"/>
  <c r="AI1015" i="5" s="1"/>
  <c r="AF2033" i="5"/>
  <c r="AI2033" i="5" s="1"/>
  <c r="AF474" i="5"/>
  <c r="AF1563" i="5"/>
  <c r="AI1563" i="5" s="1"/>
  <c r="AF1282" i="5"/>
  <c r="AI1282" i="5" s="1"/>
  <c r="AB1191" i="5"/>
  <c r="AB619" i="5"/>
  <c r="AF176" i="5"/>
  <c r="AH176" i="5" s="1"/>
  <c r="AF473" i="5"/>
  <c r="AH473" i="5" s="1"/>
  <c r="AF856" i="5"/>
  <c r="AF692" i="5"/>
  <c r="AI692" i="5" s="1"/>
  <c r="AF740" i="5"/>
  <c r="AI740" i="5" s="1"/>
  <c r="AF609" i="5"/>
  <c r="AH609" i="5" s="1"/>
  <c r="AF1210" i="5"/>
  <c r="AI1210" i="5" s="1"/>
  <c r="AF2705" i="5"/>
  <c r="AF2202" i="5"/>
  <c r="AF2582" i="5"/>
  <c r="AI2582" i="5" s="1"/>
  <c r="AF2233" i="5"/>
  <c r="AF2732" i="5"/>
  <c r="AF110" i="5"/>
  <c r="AI110" i="5" s="1"/>
  <c r="Z1051" i="5"/>
  <c r="Z2716" i="5"/>
  <c r="AF2055" i="5"/>
  <c r="AI2055" i="5" s="1"/>
  <c r="Z232" i="5"/>
  <c r="AF285" i="5"/>
  <c r="AI285" i="5" s="1"/>
  <c r="AF200" i="5"/>
  <c r="AI200" i="5" s="1"/>
  <c r="Z144" i="5"/>
  <c r="AF2064" i="5"/>
  <c r="AF1246" i="5"/>
  <c r="AI1246" i="5" s="1"/>
  <c r="AF92" i="5"/>
  <c r="AF1062" i="5"/>
  <c r="AF2668" i="5"/>
  <c r="AI2668" i="5" s="1"/>
  <c r="AF2034" i="5"/>
  <c r="AH2034" i="5" s="1"/>
  <c r="Z1244" i="5"/>
  <c r="Z443" i="5"/>
  <c r="AF2694" i="5"/>
  <c r="AI2694" i="5" s="1"/>
  <c r="AF2405" i="5"/>
  <c r="AI2405" i="5" s="1"/>
  <c r="AF140" i="5"/>
  <c r="AI140" i="5" s="1"/>
  <c r="Z2228" i="5"/>
  <c r="AF1602" i="5"/>
  <c r="AI1602" i="5" s="1"/>
  <c r="AF694" i="5"/>
  <c r="AI694" i="5" s="1"/>
  <c r="AF233" i="5"/>
  <c r="AF2738" i="5"/>
  <c r="Z205" i="5"/>
  <c r="AB2375" i="5"/>
  <c r="AE2375" i="5" s="1"/>
  <c r="AG2375" i="5" s="1"/>
  <c r="Z339" i="5"/>
  <c r="AF2381" i="5"/>
  <c r="AI2381" i="5" s="1"/>
  <c r="AF2323" i="5"/>
  <c r="AI2323" i="5" s="1"/>
  <c r="AF2324" i="5"/>
  <c r="AI2324" i="5" s="1"/>
  <c r="AF1633" i="5"/>
  <c r="AI1633" i="5" s="1"/>
  <c r="AF2194" i="5"/>
  <c r="AF571" i="5"/>
  <c r="AI571" i="5" s="1"/>
  <c r="AF1533" i="5"/>
  <c r="AI1533" i="5" s="1"/>
  <c r="AF1541" i="5"/>
  <c r="AF2581" i="5"/>
  <c r="AI2581" i="5" s="1"/>
  <c r="Z678" i="5"/>
  <c r="AF893" i="5"/>
  <c r="AI893" i="5" s="1"/>
  <c r="Z263" i="5"/>
  <c r="AB263" i="5"/>
  <c r="AE263" i="5" s="1"/>
  <c r="AF450" i="5"/>
  <c r="AI450" i="5" s="1"/>
  <c r="AF862" i="5"/>
  <c r="AI862" i="5" s="1"/>
  <c r="AF552" i="5"/>
  <c r="AI552" i="5" s="1"/>
  <c r="Z1026" i="5"/>
  <c r="Z2049" i="5"/>
  <c r="AF2212" i="5"/>
  <c r="AH2212" i="5" s="1"/>
  <c r="AF1601" i="5"/>
  <c r="AF691" i="5"/>
  <c r="AI691" i="5" s="1"/>
  <c r="AF375" i="5"/>
  <c r="AI375" i="5" s="1"/>
  <c r="Z2265" i="5"/>
  <c r="Z496" i="5"/>
  <c r="Z1632" i="5"/>
  <c r="Z2607" i="5"/>
  <c r="AF301" i="5"/>
  <c r="AI301" i="5" s="1"/>
  <c r="Z2544" i="5"/>
  <c r="Z136" i="5"/>
  <c r="AF2586" i="5"/>
  <c r="AI2586" i="5" s="1"/>
  <c r="AF2683" i="5"/>
  <c r="AI2683" i="5" s="1"/>
  <c r="AF1525" i="5"/>
  <c r="Z1238" i="5"/>
  <c r="Z1214" i="5"/>
  <c r="AF602" i="5"/>
  <c r="AI602" i="5" s="1"/>
  <c r="AB660" i="5"/>
  <c r="Z1618" i="5"/>
  <c r="AF134" i="5"/>
  <c r="AI134" i="5" s="1"/>
  <c r="Z2087" i="5"/>
  <c r="AF2357" i="5"/>
  <c r="AI2357" i="5" s="1"/>
  <c r="AF46" i="5"/>
  <c r="AF149" i="5"/>
  <c r="AF1540" i="5"/>
  <c r="AI1540" i="5" s="1"/>
  <c r="AF2222" i="5"/>
  <c r="AF880" i="5"/>
  <c r="AI880" i="5" s="1"/>
  <c r="AF355" i="5"/>
  <c r="AI355" i="5" s="1"/>
  <c r="Z1204" i="5"/>
  <c r="Z2203" i="5"/>
  <c r="AF2185" i="5"/>
  <c r="AI2185" i="5" s="1"/>
  <c r="AF2580" i="5"/>
  <c r="AI2580" i="5" s="1"/>
  <c r="AF2730" i="5"/>
  <c r="AI2730" i="5" s="1"/>
  <c r="AF2298" i="5"/>
  <c r="AH2298" i="5" s="1"/>
  <c r="AF2161" i="5"/>
  <c r="Z767" i="5"/>
  <c r="Z1047" i="5"/>
  <c r="Z1229" i="5"/>
  <c r="Z2238" i="5"/>
  <c r="AF499" i="5"/>
  <c r="AI499" i="5" s="1"/>
  <c r="AF2048" i="5"/>
  <c r="AI2048" i="5" s="1"/>
  <c r="Z374" i="5"/>
  <c r="Z2682" i="5"/>
  <c r="AB1206" i="5"/>
  <c r="AE1206" i="5" s="1"/>
  <c r="AG1206" i="5" s="1"/>
  <c r="Z1287" i="5"/>
  <c r="Z2122" i="5"/>
  <c r="AB64" i="5"/>
  <c r="Z64" i="5"/>
  <c r="Z2618" i="5"/>
  <c r="AF2385" i="5"/>
  <c r="AF1200" i="5"/>
  <c r="AI1200" i="5" s="1"/>
  <c r="AF2221" i="5"/>
  <c r="AH2221" i="5" s="1"/>
  <c r="Z2549" i="5"/>
  <c r="AF1259" i="5"/>
  <c r="AF2079" i="5"/>
  <c r="AI2079" i="5" s="1"/>
  <c r="AF1573" i="5"/>
  <c r="AI1573" i="5" s="1"/>
  <c r="AF2330" i="5"/>
  <c r="AI2330" i="5" s="1"/>
  <c r="AF1218" i="5"/>
  <c r="AI1218" i="5" s="1"/>
  <c r="Z2242" i="5"/>
  <c r="AF703" i="5"/>
  <c r="AF2378" i="5"/>
  <c r="AI2378" i="5" s="1"/>
  <c r="AF52" i="5"/>
  <c r="AF1284" i="5"/>
  <c r="AI1284" i="5" s="1"/>
  <c r="Z1234" i="5"/>
  <c r="AF1603" i="5"/>
  <c r="AI1603" i="5" s="1"/>
  <c r="AF2044" i="5"/>
  <c r="AF2714" i="5"/>
  <c r="AI2714" i="5" s="1"/>
  <c r="AF2260" i="5"/>
  <c r="AI2260" i="5" s="1"/>
  <c r="AF772" i="5"/>
  <c r="AI772" i="5" s="1"/>
  <c r="AF486" i="5"/>
  <c r="AI486" i="5" s="1"/>
  <c r="Z1200" i="5"/>
  <c r="AF2729" i="5"/>
  <c r="AI2729" i="5" s="1"/>
  <c r="AF314" i="5"/>
  <c r="AI314" i="5" s="1"/>
  <c r="Z94" i="5"/>
  <c r="AF2399" i="5"/>
  <c r="AH2399" i="5" s="1"/>
  <c r="AF582" i="5"/>
  <c r="AI582" i="5" s="1"/>
  <c r="AF2679" i="5"/>
  <c r="AI2679" i="5" s="1"/>
  <c r="Z2340" i="5"/>
  <c r="AF253" i="5"/>
  <c r="AI253" i="5" s="1"/>
  <c r="Z674" i="5"/>
  <c r="AF576" i="5"/>
  <c r="AI576" i="5" s="1"/>
  <c r="AF258" i="5"/>
  <c r="AI258" i="5" s="1"/>
  <c r="AF2558" i="5"/>
  <c r="Z85" i="5"/>
  <c r="Z668" i="5"/>
  <c r="AF2587" i="5"/>
  <c r="AB1567" i="5"/>
  <c r="AE1567" i="5" s="1"/>
  <c r="AF1222" i="5"/>
  <c r="AI1222" i="5" s="1"/>
  <c r="Z368" i="5"/>
  <c r="AF2219" i="5"/>
  <c r="AF413" i="5"/>
  <c r="AI413" i="5" s="1"/>
  <c r="AF2103" i="5"/>
  <c r="AI2103" i="5" s="1"/>
  <c r="AF2652" i="5"/>
  <c r="AI2652" i="5" s="1"/>
  <c r="AF2643" i="5"/>
  <c r="AI2643" i="5" s="1"/>
  <c r="AF752" i="5"/>
  <c r="AF712" i="5"/>
  <c r="Z690" i="5"/>
  <c r="AF1273" i="5"/>
  <c r="AF1556" i="5"/>
  <c r="AI1556" i="5" s="1"/>
  <c r="AF2110" i="5"/>
  <c r="AH2110" i="5" s="1"/>
  <c r="AF645" i="5"/>
  <c r="AH645" i="5" s="1"/>
  <c r="AF219" i="5"/>
  <c r="AF7" i="5"/>
  <c r="AI7" i="5" s="1"/>
  <c r="AF664" i="5"/>
  <c r="AI664" i="5" s="1"/>
  <c r="AF326" i="5"/>
  <c r="AI326" i="5" s="1"/>
  <c r="AF2404" i="5"/>
  <c r="AI2404" i="5" s="1"/>
  <c r="AF2092" i="5"/>
  <c r="AF347" i="5"/>
  <c r="AF2364" i="5"/>
  <c r="AI2364" i="5" s="1"/>
  <c r="AF480" i="5"/>
  <c r="Z74" i="5"/>
  <c r="Z1220" i="5"/>
  <c r="Z1069" i="5"/>
  <c r="AF1582" i="5"/>
  <c r="AF2642" i="5"/>
  <c r="AI2642" i="5" s="1"/>
  <c r="AF869" i="5"/>
  <c r="AI869" i="5" s="1"/>
  <c r="Z1213" i="5"/>
  <c r="Z140" i="5"/>
  <c r="AF276" i="5"/>
  <c r="AF1263" i="5"/>
  <c r="AF2040" i="5"/>
  <c r="AI2040" i="5" s="1"/>
  <c r="AF39" i="5"/>
  <c r="AF191" i="5"/>
  <c r="AI191" i="5" s="1"/>
  <c r="AF1258" i="5"/>
  <c r="AI1258" i="5" s="1"/>
  <c r="AF2592" i="5"/>
  <c r="AI2592" i="5" s="1"/>
  <c r="AF399" i="5"/>
  <c r="AF626" i="5"/>
  <c r="AI626" i="5" s="1"/>
  <c r="Z480" i="5"/>
  <c r="AF307" i="5"/>
  <c r="AH307" i="5" s="1"/>
  <c r="AF2653" i="5"/>
  <c r="AI2653" i="5" s="1"/>
  <c r="Z208" i="5"/>
  <c r="AF2695" i="5"/>
  <c r="AI2695" i="5" s="1"/>
  <c r="AF2316" i="5"/>
  <c r="AI2316" i="5" s="1"/>
  <c r="AF617" i="5"/>
  <c r="AF1220" i="5"/>
  <c r="AI1220" i="5" s="1"/>
  <c r="AF15" i="5"/>
  <c r="AI15" i="5" s="1"/>
  <c r="AF1290" i="5"/>
  <c r="AI1290" i="5" s="1"/>
  <c r="AF1551" i="5"/>
  <c r="AF2605" i="5"/>
  <c r="AI2605" i="5" s="1"/>
  <c r="AF2247" i="5"/>
  <c r="AI2247" i="5" s="1"/>
  <c r="AF224" i="5"/>
  <c r="AI224" i="5" s="1"/>
  <c r="AF1024" i="5"/>
  <c r="AI1024" i="5" s="1"/>
  <c r="AF132" i="5"/>
  <c r="Z2658" i="5"/>
  <c r="AF648" i="5"/>
  <c r="AI648" i="5" s="1"/>
  <c r="AF678" i="5"/>
  <c r="Z1630" i="5"/>
  <c r="AF1572" i="5"/>
  <c r="AI1572" i="5" s="1"/>
  <c r="AF1213" i="5"/>
  <c r="AI1213" i="5" s="1"/>
  <c r="AF2568" i="5"/>
  <c r="Z609" i="5"/>
  <c r="AF2699" i="5"/>
  <c r="AI2699" i="5" s="1"/>
  <c r="Z1608" i="5"/>
  <c r="AB546" i="5"/>
  <c r="AE546" i="5" s="1"/>
  <c r="AG546" i="5" s="1"/>
  <c r="Z1066" i="5"/>
  <c r="AF170" i="5"/>
  <c r="AF452" i="5"/>
  <c r="AI452" i="5" s="1"/>
  <c r="AF564" i="5"/>
  <c r="AF94" i="5"/>
  <c r="AI94" i="5" s="1"/>
  <c r="AF778" i="5"/>
  <c r="AI778" i="5" s="1"/>
  <c r="AF1201" i="5"/>
  <c r="AI1201" i="5" s="1"/>
  <c r="Z2214" i="5"/>
  <c r="AE1103" i="5"/>
  <c r="AF1245" i="5"/>
  <c r="AI1245" i="5" s="1"/>
  <c r="AB1594" i="5"/>
  <c r="AF1614" i="5"/>
  <c r="AH1614" i="5" s="1"/>
  <c r="AF338" i="5"/>
  <c r="AF754" i="5"/>
  <c r="Z1210" i="5"/>
  <c r="Z52" i="5"/>
  <c r="AF289" i="5"/>
  <c r="AI289" i="5" s="1"/>
  <c r="AF1553" i="5"/>
  <c r="AI1553" i="5" s="1"/>
  <c r="Z850" i="5"/>
  <c r="AF174" i="5"/>
  <c r="Z1219" i="5"/>
  <c r="AF1611" i="5"/>
  <c r="AI1611" i="5" s="1"/>
  <c r="AF2076" i="5"/>
  <c r="AH2076" i="5" s="1"/>
  <c r="AF1593" i="5"/>
  <c r="AI1593" i="5" s="1"/>
  <c r="AF2701" i="5"/>
  <c r="AF2626" i="5"/>
  <c r="AI2626" i="5" s="1"/>
  <c r="AF1575" i="5"/>
  <c r="AI1575" i="5" s="1"/>
  <c r="AF2152" i="5"/>
  <c r="AF2640" i="5"/>
  <c r="AH2640" i="5" s="1"/>
  <c r="AF2556" i="5"/>
  <c r="AI2556" i="5" s="1"/>
  <c r="AF2262" i="5"/>
  <c r="AI2262" i="5" s="1"/>
  <c r="AF293" i="5"/>
  <c r="AF1265" i="5"/>
  <c r="AI1265" i="5" s="1"/>
  <c r="Z1531" i="5"/>
  <c r="AF2045" i="5"/>
  <c r="AI2045" i="5" s="1"/>
  <c r="AF2617" i="5"/>
  <c r="AI2617" i="5" s="1"/>
  <c r="AF2338" i="5"/>
  <c r="AF1292" i="5"/>
  <c r="Z1548" i="5"/>
  <c r="Z69" i="5"/>
  <c r="Z1585" i="5"/>
  <c r="AF720" i="5"/>
  <c r="AI720" i="5" s="1"/>
  <c r="AF659" i="5"/>
  <c r="AI659" i="5" s="1"/>
  <c r="Z2551" i="5"/>
  <c r="AF668" i="5"/>
  <c r="AH668" i="5" s="1"/>
  <c r="AF1050" i="5"/>
  <c r="AI1050" i="5" s="1"/>
  <c r="AF212" i="5"/>
  <c r="AI212" i="5" s="1"/>
  <c r="AF69" i="5"/>
  <c r="AI69" i="5" s="1"/>
  <c r="AF215" i="5"/>
  <c r="Z488" i="5"/>
  <c r="Z766" i="5"/>
  <c r="AF567" i="5"/>
  <c r="AF2237" i="5"/>
  <c r="AI2237" i="5" s="1"/>
  <c r="AF78" i="5"/>
  <c r="AI78" i="5" s="1"/>
  <c r="AE1154" i="5"/>
  <c r="AE1168" i="5"/>
  <c r="AE1116" i="5"/>
  <c r="AE1127" i="5"/>
  <c r="AE1138" i="5"/>
  <c r="AF1190" i="5"/>
  <c r="AI1190" i="5" s="1"/>
  <c r="AE1155" i="5"/>
  <c r="Z484" i="5"/>
  <c r="AF675" i="5"/>
  <c r="AI675" i="5" s="1"/>
  <c r="Z225" i="5"/>
  <c r="AF2550" i="5"/>
  <c r="AI2550" i="5" s="1"/>
  <c r="AE1179" i="5"/>
  <c r="AF878" i="5"/>
  <c r="AI878" i="5" s="1"/>
  <c r="AE1147" i="5"/>
  <c r="AF2038" i="5"/>
  <c r="AI2038" i="5" s="1"/>
  <c r="AE1158" i="5"/>
  <c r="AF907" i="5"/>
  <c r="AI907" i="5" s="1"/>
  <c r="AE1094" i="5"/>
  <c r="AF852" i="5"/>
  <c r="AE1107" i="5"/>
  <c r="AF465" i="5"/>
  <c r="AI465" i="5" s="1"/>
  <c r="AE1131" i="5"/>
  <c r="AE1178" i="5"/>
  <c r="AE1105" i="5"/>
  <c r="AF291" i="5"/>
  <c r="AI291" i="5" s="1"/>
  <c r="AF83" i="5"/>
  <c r="AF748" i="5"/>
  <c r="AH748" i="5" s="1"/>
  <c r="AF266" i="5"/>
  <c r="AI266" i="5" s="1"/>
  <c r="AF771" i="5"/>
  <c r="AI771" i="5" s="1"/>
  <c r="AF1205" i="5"/>
  <c r="AI1205" i="5" s="1"/>
  <c r="AF2104" i="5"/>
  <c r="AF2382" i="5"/>
  <c r="AI2382" i="5" s="1"/>
  <c r="AF434" i="5"/>
  <c r="AI434" i="5" s="1"/>
  <c r="AF624" i="5"/>
  <c r="AF2286" i="5"/>
  <c r="AI2286" i="5" s="1"/>
  <c r="AF2267" i="5"/>
  <c r="AI2267" i="5" s="1"/>
  <c r="AF2285" i="5"/>
  <c r="AI2285" i="5" s="1"/>
  <c r="AF2659" i="5"/>
  <c r="AF2588" i="5"/>
  <c r="AI2588" i="5" s="1"/>
  <c r="AF1630" i="5"/>
  <c r="AI1630" i="5" s="1"/>
  <c r="AF1565" i="5"/>
  <c r="AI1565" i="5" s="1"/>
  <c r="AF2220" i="5"/>
  <c r="AI2220" i="5" s="1"/>
  <c r="AF2198" i="5"/>
  <c r="AF1604" i="5"/>
  <c r="AI1604" i="5" s="1"/>
  <c r="AF591" i="5"/>
  <c r="AI591" i="5" s="1"/>
  <c r="AF598" i="5"/>
  <c r="AF1608" i="5"/>
  <c r="AI1608" i="5" s="1"/>
  <c r="AF2072" i="5"/>
  <c r="AI2072" i="5" s="1"/>
  <c r="AF2192" i="5"/>
  <c r="AI2192" i="5" s="1"/>
  <c r="Z456" i="5"/>
  <c r="AE1125" i="5"/>
  <c r="AE824" i="5"/>
  <c r="AG824" i="5" s="1"/>
  <c r="AF824" i="5"/>
  <c r="AE526" i="5"/>
  <c r="AG526" i="5" s="1"/>
  <c r="AF526" i="5"/>
  <c r="AF2523" i="5"/>
  <c r="AE2523" i="5"/>
  <c r="AG2523" i="5" s="1"/>
  <c r="AF2403" i="5"/>
  <c r="AI2403" i="5" s="1"/>
  <c r="AF2431" i="5"/>
  <c r="AE2431" i="5"/>
  <c r="AG2431" i="5" s="1"/>
  <c r="AE1450" i="5"/>
  <c r="AG1450" i="5" s="1"/>
  <c r="AF1450" i="5"/>
  <c r="AE1368" i="5"/>
  <c r="AG1368" i="5" s="1"/>
  <c r="AF1368" i="5"/>
  <c r="AE2458" i="5"/>
  <c r="AG2458" i="5" s="1"/>
  <c r="AF2458" i="5"/>
  <c r="AE817" i="5"/>
  <c r="AG817" i="5" s="1"/>
  <c r="AF817" i="5"/>
  <c r="AE1171" i="5"/>
  <c r="AF1381" i="5"/>
  <c r="AE1381" i="5"/>
  <c r="AG1381" i="5" s="1"/>
  <c r="AF1295" i="5"/>
  <c r="AE1295" i="5"/>
  <c r="AG1295" i="5" s="1"/>
  <c r="AE830" i="5"/>
  <c r="AG830" i="5" s="1"/>
  <c r="AF830" i="5"/>
  <c r="AF506" i="5"/>
  <c r="AE506" i="5"/>
  <c r="AG506" i="5" s="1"/>
  <c r="AF1394" i="5"/>
  <c r="AE1394" i="5"/>
  <c r="AG1394" i="5" s="1"/>
  <c r="AE1308" i="5"/>
  <c r="AG1308" i="5" s="1"/>
  <c r="AF1308" i="5"/>
  <c r="AE843" i="5"/>
  <c r="AG843" i="5" s="1"/>
  <c r="AF843" i="5"/>
  <c r="AF519" i="5"/>
  <c r="AE519" i="5"/>
  <c r="AG519" i="5" s="1"/>
  <c r="AE1408" i="5"/>
  <c r="AG1408" i="5" s="1"/>
  <c r="AF1408" i="5"/>
  <c r="AF1321" i="5"/>
  <c r="AE1321" i="5"/>
  <c r="AG1321" i="5" s="1"/>
  <c r="AE532" i="5"/>
  <c r="AG532" i="5" s="1"/>
  <c r="AF532" i="5"/>
  <c r="AE1141" i="5"/>
  <c r="AF2535" i="5"/>
  <c r="AE2535" i="5"/>
  <c r="AG2535" i="5" s="1"/>
  <c r="AE1152" i="5"/>
  <c r="AE1461" i="5"/>
  <c r="AG1461" i="5" s="1"/>
  <c r="AF1461" i="5"/>
  <c r="AF2462" i="5"/>
  <c r="AE2462" i="5"/>
  <c r="AG2462" i="5" s="1"/>
  <c r="AE1163" i="5"/>
  <c r="AE1475" i="5"/>
  <c r="AG1475" i="5" s="1"/>
  <c r="AF1475" i="5"/>
  <c r="AE2475" i="5"/>
  <c r="AG2475" i="5" s="1"/>
  <c r="AF2475" i="5"/>
  <c r="AE1100" i="5"/>
  <c r="AE2488" i="5"/>
  <c r="AG2488" i="5" s="1"/>
  <c r="AF2488" i="5"/>
  <c r="AF2516" i="5"/>
  <c r="AE2516" i="5"/>
  <c r="AG2516" i="5" s="1"/>
  <c r="AE1383" i="5"/>
  <c r="AG1383" i="5" s="1"/>
  <c r="AF1383" i="5"/>
  <c r="AF1311" i="5"/>
  <c r="AE1311" i="5"/>
  <c r="AG1311" i="5" s="1"/>
  <c r="AF803" i="5"/>
  <c r="AE803" i="5"/>
  <c r="AG803" i="5" s="1"/>
  <c r="AE1172" i="5"/>
  <c r="AF2486" i="5"/>
  <c r="AE2486" i="5"/>
  <c r="AG2486" i="5" s="1"/>
  <c r="AF2537" i="5"/>
  <c r="AE2537" i="5"/>
  <c r="AG2537" i="5" s="1"/>
  <c r="AE2465" i="5"/>
  <c r="AG2465" i="5" s="1"/>
  <c r="AF2465" i="5"/>
  <c r="AE798" i="5"/>
  <c r="AG798" i="5" s="1"/>
  <c r="AF798" i="5"/>
  <c r="AF513" i="5"/>
  <c r="AE513" i="5"/>
  <c r="AG513" i="5" s="1"/>
  <c r="AE539" i="5"/>
  <c r="AG539" i="5" s="1"/>
  <c r="AF539" i="5"/>
  <c r="AE790" i="5"/>
  <c r="AG790" i="5" s="1"/>
  <c r="AF790" i="5"/>
  <c r="AF2211" i="5"/>
  <c r="AF16" i="5"/>
  <c r="AI16" i="5" s="1"/>
  <c r="AF751" i="5"/>
  <c r="AI751" i="5" s="1"/>
  <c r="AF1219" i="5"/>
  <c r="AF75" i="5"/>
  <c r="AI75" i="5" s="1"/>
  <c r="AF1020" i="5"/>
  <c r="AH1020" i="5" s="1"/>
  <c r="AF900" i="5"/>
  <c r="AI900" i="5" s="1"/>
  <c r="AF2620" i="5"/>
  <c r="Z353" i="5"/>
  <c r="Z494" i="5"/>
  <c r="Z742" i="5"/>
  <c r="Z1211" i="5"/>
  <c r="AF1052" i="5"/>
  <c r="AF770" i="5"/>
  <c r="AI770" i="5" s="1"/>
  <c r="AE1421" i="5"/>
  <c r="AG1421" i="5" s="1"/>
  <c r="AF1421" i="5"/>
  <c r="AF1334" i="5"/>
  <c r="AE1334" i="5"/>
  <c r="AG1334" i="5" s="1"/>
  <c r="AE2424" i="5"/>
  <c r="AG2424" i="5" s="1"/>
  <c r="AF2424" i="5"/>
  <c r="AE783" i="5"/>
  <c r="AG783" i="5" s="1"/>
  <c r="AF783" i="5"/>
  <c r="AE1433" i="5"/>
  <c r="AG1433" i="5" s="1"/>
  <c r="AF1433" i="5"/>
  <c r="AE1348" i="5"/>
  <c r="AG1348" i="5" s="1"/>
  <c r="AF1348" i="5"/>
  <c r="AF2437" i="5"/>
  <c r="AE2437" i="5"/>
  <c r="AG2437" i="5" s="1"/>
  <c r="AE796" i="5"/>
  <c r="AG796" i="5" s="1"/>
  <c r="AF796" i="5"/>
  <c r="AE1444" i="5"/>
  <c r="AG1444" i="5" s="1"/>
  <c r="AF1444" i="5"/>
  <c r="AE1361" i="5"/>
  <c r="AG1361" i="5" s="1"/>
  <c r="AF1361" i="5"/>
  <c r="AF2450" i="5"/>
  <c r="AE2450" i="5"/>
  <c r="AG2450" i="5" s="1"/>
  <c r="AE810" i="5"/>
  <c r="AG810" i="5" s="1"/>
  <c r="AF810" i="5"/>
  <c r="AE1374" i="5"/>
  <c r="AG1374" i="5" s="1"/>
  <c r="AF1374" i="5"/>
  <c r="AF2418" i="5"/>
  <c r="AE2418" i="5"/>
  <c r="AG2418" i="5" s="1"/>
  <c r="AE823" i="5"/>
  <c r="AG823" i="5" s="1"/>
  <c r="AF823" i="5"/>
  <c r="AE1177" i="5"/>
  <c r="AE1387" i="5"/>
  <c r="AG1387" i="5" s="1"/>
  <c r="AF1387" i="5"/>
  <c r="AF1301" i="5"/>
  <c r="AE1301" i="5"/>
  <c r="AG1301" i="5" s="1"/>
  <c r="AF836" i="5"/>
  <c r="AE836" i="5"/>
  <c r="AG836" i="5" s="1"/>
  <c r="AF512" i="5"/>
  <c r="AE512" i="5"/>
  <c r="AG512" i="5" s="1"/>
  <c r="AE1400" i="5"/>
  <c r="AG1400" i="5" s="1"/>
  <c r="AF1400" i="5"/>
  <c r="AE1314" i="5"/>
  <c r="AG1314" i="5" s="1"/>
  <c r="AF1314" i="5"/>
  <c r="AF525" i="5"/>
  <c r="AE525" i="5"/>
  <c r="AG525" i="5" s="1"/>
  <c r="AE1135" i="5"/>
  <c r="AE2528" i="5"/>
  <c r="AG2528" i="5" s="1"/>
  <c r="AF2528" i="5"/>
  <c r="AE1146" i="5"/>
  <c r="AF1454" i="5"/>
  <c r="AE1454" i="5"/>
  <c r="AG1454" i="5" s="1"/>
  <c r="AE1157" i="5"/>
  <c r="AE1467" i="5"/>
  <c r="AG1467" i="5" s="1"/>
  <c r="AF1467" i="5"/>
  <c r="AE2468" i="5"/>
  <c r="AG2468" i="5" s="1"/>
  <c r="AF2468" i="5"/>
  <c r="AE1093" i="5"/>
  <c r="AF2481" i="5"/>
  <c r="AE2481" i="5"/>
  <c r="AG2481" i="5" s="1"/>
  <c r="AE1119" i="5"/>
  <c r="AE2509" i="5"/>
  <c r="AG2509" i="5" s="1"/>
  <c r="AF2509" i="5"/>
  <c r="AE1377" i="5"/>
  <c r="AG1377" i="5" s="1"/>
  <c r="AF1377" i="5"/>
  <c r="AE1305" i="5"/>
  <c r="AG1305" i="5" s="1"/>
  <c r="AF1305" i="5"/>
  <c r="AE797" i="5"/>
  <c r="AG797" i="5" s="1"/>
  <c r="AF797" i="5"/>
  <c r="AE1166" i="5"/>
  <c r="AE1478" i="5"/>
  <c r="AG1478" i="5" s="1"/>
  <c r="AF1478" i="5"/>
  <c r="AE2479" i="5"/>
  <c r="AG2479" i="5" s="1"/>
  <c r="AF2479" i="5"/>
  <c r="AF2531" i="5"/>
  <c r="AE2531" i="5"/>
  <c r="AG2531" i="5" s="1"/>
  <c r="AE2438" i="5"/>
  <c r="AG2438" i="5" s="1"/>
  <c r="AF2438" i="5"/>
  <c r="AF1389" i="5"/>
  <c r="AE1389" i="5"/>
  <c r="AG1389" i="5" s="1"/>
  <c r="AF369" i="5"/>
  <c r="AF20" i="5"/>
  <c r="AH20" i="5" s="1"/>
  <c r="Z1221" i="5"/>
  <c r="AF248" i="5"/>
  <c r="AI248" i="5" s="1"/>
  <c r="AF451" i="5"/>
  <c r="AH451" i="5" s="1"/>
  <c r="AF163" i="5"/>
  <c r="AH163" i="5" s="1"/>
  <c r="AF2151" i="5"/>
  <c r="AI2151" i="5" s="1"/>
  <c r="AF2604" i="5"/>
  <c r="AI2604" i="5" s="1"/>
  <c r="AF2720" i="5"/>
  <c r="AI2720" i="5" s="1"/>
  <c r="AF1022" i="5"/>
  <c r="Z1188" i="5"/>
  <c r="AF187" i="5"/>
  <c r="AI187" i="5" s="1"/>
  <c r="AB591" i="5"/>
  <c r="Z591" i="5"/>
  <c r="AE1414" i="5"/>
  <c r="AG1414" i="5" s="1"/>
  <c r="AF1414" i="5"/>
  <c r="AF1327" i="5"/>
  <c r="AE1327" i="5"/>
  <c r="AG1327" i="5" s="1"/>
  <c r="AF538" i="5"/>
  <c r="AE538" i="5"/>
  <c r="AG538" i="5" s="1"/>
  <c r="AE1427" i="5"/>
  <c r="AG1427" i="5" s="1"/>
  <c r="AF1427" i="5"/>
  <c r="AF1340" i="5"/>
  <c r="AE1340" i="5"/>
  <c r="AG1340" i="5" s="1"/>
  <c r="AF2430" i="5"/>
  <c r="AE2430" i="5"/>
  <c r="AG2430" i="5" s="1"/>
  <c r="AE789" i="5"/>
  <c r="AG789" i="5" s="1"/>
  <c r="AF789" i="5"/>
  <c r="AF1438" i="5"/>
  <c r="AE1438" i="5"/>
  <c r="AG1438" i="5" s="1"/>
  <c r="AE1354" i="5"/>
  <c r="AG1354" i="5" s="1"/>
  <c r="AF1354" i="5"/>
  <c r="AF2443" i="5"/>
  <c r="AE2443" i="5"/>
  <c r="AG2443" i="5" s="1"/>
  <c r="AE802" i="5"/>
  <c r="AG802" i="5" s="1"/>
  <c r="AF802" i="5"/>
  <c r="AE1449" i="5"/>
  <c r="AG1449" i="5" s="1"/>
  <c r="AF1449" i="5"/>
  <c r="AF1367" i="5"/>
  <c r="AE1367" i="5"/>
  <c r="AG1367" i="5" s="1"/>
  <c r="AF2456" i="5"/>
  <c r="AE2456" i="5"/>
  <c r="AG2456" i="5" s="1"/>
  <c r="AE816" i="5"/>
  <c r="AG816" i="5" s="1"/>
  <c r="AF816" i="5"/>
  <c r="AE1170" i="5"/>
  <c r="AE1380" i="5"/>
  <c r="AG1380" i="5" s="1"/>
  <c r="AF1380" i="5"/>
  <c r="AE1294" i="5"/>
  <c r="AG1294" i="5" s="1"/>
  <c r="AF1294" i="5"/>
  <c r="AE829" i="5"/>
  <c r="AG829" i="5" s="1"/>
  <c r="AF829" i="5"/>
  <c r="AF504" i="5"/>
  <c r="AE504" i="5"/>
  <c r="AG504" i="5" s="1"/>
  <c r="AE1393" i="5"/>
  <c r="AG1393" i="5" s="1"/>
  <c r="AF1393" i="5"/>
  <c r="AE1307" i="5"/>
  <c r="AG1307" i="5" s="1"/>
  <c r="AF1307" i="5"/>
  <c r="AE842" i="5"/>
  <c r="AG842" i="5" s="1"/>
  <c r="AF842" i="5"/>
  <c r="AF518" i="5"/>
  <c r="AE518" i="5"/>
  <c r="AG518" i="5" s="1"/>
  <c r="AE1129" i="5"/>
  <c r="AE2521" i="5"/>
  <c r="AG2521" i="5" s="1"/>
  <c r="AF2521" i="5"/>
  <c r="AE1140" i="5"/>
  <c r="AE2534" i="5"/>
  <c r="AG2534" i="5" s="1"/>
  <c r="AF2534" i="5"/>
  <c r="AE1151" i="5"/>
  <c r="AF1460" i="5"/>
  <c r="AE1460" i="5"/>
  <c r="AG1460" i="5" s="1"/>
  <c r="AE1162" i="5"/>
  <c r="AE1473" i="5"/>
  <c r="AG1473" i="5" s="1"/>
  <c r="AF1473" i="5"/>
  <c r="AF2474" i="5"/>
  <c r="AE2474" i="5"/>
  <c r="AG2474" i="5" s="1"/>
  <c r="AE1113" i="5"/>
  <c r="AE2502" i="5"/>
  <c r="AG2502" i="5" s="1"/>
  <c r="AF2502" i="5"/>
  <c r="AE1371" i="5"/>
  <c r="AG1371" i="5" s="1"/>
  <c r="AF1371" i="5"/>
  <c r="AE1299" i="5"/>
  <c r="AG1299" i="5" s="1"/>
  <c r="AF1299" i="5"/>
  <c r="AF791" i="5"/>
  <c r="AE791" i="5"/>
  <c r="AG791" i="5" s="1"/>
  <c r="AE1160" i="5"/>
  <c r="AF1471" i="5"/>
  <c r="AE1471" i="5"/>
  <c r="AG1471" i="5" s="1"/>
  <c r="AE2472" i="5"/>
  <c r="AG2472" i="5" s="1"/>
  <c r="AF2472" i="5"/>
  <c r="AE2525" i="5"/>
  <c r="AG2525" i="5" s="1"/>
  <c r="AF2525" i="5"/>
  <c r="AF1362" i="5"/>
  <c r="AE1362" i="5"/>
  <c r="AG1362" i="5" s="1"/>
  <c r="AE2482" i="5"/>
  <c r="AG2482" i="5" s="1"/>
  <c r="AF2482" i="5"/>
  <c r="AE2493" i="5"/>
  <c r="AG2493" i="5" s="1"/>
  <c r="AF2493" i="5"/>
  <c r="AF926" i="5"/>
  <c r="AI926" i="5" s="1"/>
  <c r="AE804" i="5"/>
  <c r="AG804" i="5" s="1"/>
  <c r="AF804" i="5"/>
  <c r="Z491" i="5"/>
  <c r="AF435" i="5"/>
  <c r="AI435" i="5" s="1"/>
  <c r="AF421" i="5"/>
  <c r="AF2388" i="5"/>
  <c r="AI2388" i="5" s="1"/>
  <c r="AF1406" i="5"/>
  <c r="AE1406" i="5"/>
  <c r="AG1406" i="5" s="1"/>
  <c r="AE1320" i="5"/>
  <c r="AG1320" i="5" s="1"/>
  <c r="AF1320" i="5"/>
  <c r="AF531" i="5"/>
  <c r="AE531" i="5"/>
  <c r="AG531" i="5" s="1"/>
  <c r="AE1420" i="5"/>
  <c r="AG1420" i="5" s="1"/>
  <c r="AF1420" i="5"/>
  <c r="AE1333" i="5"/>
  <c r="AG1333" i="5" s="1"/>
  <c r="AF1333" i="5"/>
  <c r="AE782" i="5"/>
  <c r="AG782" i="5" s="1"/>
  <c r="AF782" i="5"/>
  <c r="AF1432" i="5"/>
  <c r="AE1432" i="5"/>
  <c r="AG1432" i="5" s="1"/>
  <c r="AF1346" i="5"/>
  <c r="AE1346" i="5"/>
  <c r="AG1346" i="5" s="1"/>
  <c r="AF2436" i="5"/>
  <c r="AE2436" i="5"/>
  <c r="AG2436" i="5" s="1"/>
  <c r="AF795" i="5"/>
  <c r="AE795" i="5"/>
  <c r="AG795" i="5" s="1"/>
  <c r="AE1443" i="5"/>
  <c r="AG1443" i="5" s="1"/>
  <c r="AF1443" i="5"/>
  <c r="AE1360" i="5"/>
  <c r="AG1360" i="5" s="1"/>
  <c r="AF1360" i="5"/>
  <c r="AF2449" i="5"/>
  <c r="AE2449" i="5"/>
  <c r="AG2449" i="5" s="1"/>
  <c r="AF808" i="5"/>
  <c r="AE808" i="5"/>
  <c r="AG808" i="5" s="1"/>
  <c r="AF1373" i="5"/>
  <c r="AE1373" i="5"/>
  <c r="AG1373" i="5" s="1"/>
  <c r="AF2416" i="5"/>
  <c r="AE2416" i="5"/>
  <c r="AG2416" i="5" s="1"/>
  <c r="AF822" i="5"/>
  <c r="AE822" i="5"/>
  <c r="AG822" i="5" s="1"/>
  <c r="AE1176" i="5"/>
  <c r="AF1386" i="5"/>
  <c r="AE1386" i="5"/>
  <c r="AG1386" i="5" s="1"/>
  <c r="AE1300" i="5"/>
  <c r="AG1300" i="5" s="1"/>
  <c r="AF1300" i="5"/>
  <c r="AF835" i="5"/>
  <c r="AE835" i="5"/>
  <c r="AG835" i="5" s="1"/>
  <c r="AE510" i="5"/>
  <c r="AG510" i="5" s="1"/>
  <c r="AF510" i="5"/>
  <c r="AE1123" i="5"/>
  <c r="AF2515" i="5"/>
  <c r="AE2515" i="5"/>
  <c r="AG2515" i="5" s="1"/>
  <c r="AE1134" i="5"/>
  <c r="AE2527" i="5"/>
  <c r="AG2527" i="5" s="1"/>
  <c r="AF2527" i="5"/>
  <c r="AE1145" i="5"/>
  <c r="AF1453" i="5"/>
  <c r="AE1453" i="5"/>
  <c r="AG1453" i="5" s="1"/>
  <c r="AE1156" i="5"/>
  <c r="AE1466" i="5"/>
  <c r="AG1466" i="5" s="1"/>
  <c r="AF1466" i="5"/>
  <c r="AE2467" i="5"/>
  <c r="AG2467" i="5" s="1"/>
  <c r="AF2467" i="5"/>
  <c r="AE1106" i="5"/>
  <c r="AE2494" i="5"/>
  <c r="AG2494" i="5" s="1"/>
  <c r="AF2494" i="5"/>
  <c r="AF1365" i="5"/>
  <c r="AE1365" i="5"/>
  <c r="AG1365" i="5" s="1"/>
  <c r="AE2423" i="5"/>
  <c r="AG2423" i="5" s="1"/>
  <c r="AF2423" i="5"/>
  <c r="AE785" i="5"/>
  <c r="AG785" i="5" s="1"/>
  <c r="AF785" i="5"/>
  <c r="AF1464" i="5"/>
  <c r="AE1464" i="5"/>
  <c r="AG1464" i="5" s="1"/>
  <c r="AE2464" i="5"/>
  <c r="AG2464" i="5" s="1"/>
  <c r="AF2464" i="5"/>
  <c r="AF2519" i="5"/>
  <c r="AE2519" i="5"/>
  <c r="AG2519" i="5" s="1"/>
  <c r="AE2452" i="5"/>
  <c r="AG2452" i="5" s="1"/>
  <c r="AF2452" i="5"/>
  <c r="AE1456" i="5"/>
  <c r="AG1456" i="5" s="1"/>
  <c r="AF1456" i="5"/>
  <c r="AF1267" i="5"/>
  <c r="AF2583" i="5"/>
  <c r="AI2583" i="5" s="1"/>
  <c r="AF927" i="5"/>
  <c r="AH927" i="5" s="1"/>
  <c r="AF108" i="5"/>
  <c r="AI108" i="5" s="1"/>
  <c r="AF687" i="5"/>
  <c r="AI687" i="5" s="1"/>
  <c r="AF345" i="5"/>
  <c r="AI345" i="5" s="1"/>
  <c r="AF249" i="5"/>
  <c r="Z2731" i="5"/>
  <c r="AF1399" i="5"/>
  <c r="AE1399" i="5"/>
  <c r="AG1399" i="5" s="1"/>
  <c r="AF1313" i="5"/>
  <c r="AE1313" i="5"/>
  <c r="AG1313" i="5" s="1"/>
  <c r="AF524" i="5"/>
  <c r="AE524" i="5"/>
  <c r="AG524" i="5" s="1"/>
  <c r="AE1412" i="5"/>
  <c r="AG1412" i="5" s="1"/>
  <c r="AF1412" i="5"/>
  <c r="AF1326" i="5"/>
  <c r="AE1326" i="5"/>
  <c r="AG1326" i="5" s="1"/>
  <c r="AE537" i="5"/>
  <c r="AG537" i="5" s="1"/>
  <c r="AF537" i="5"/>
  <c r="AE1426" i="5"/>
  <c r="AG1426" i="5" s="1"/>
  <c r="AF1426" i="5"/>
  <c r="AE1339" i="5"/>
  <c r="AG1339" i="5" s="1"/>
  <c r="AF1339" i="5"/>
  <c r="AF2429" i="5"/>
  <c r="AE2429" i="5"/>
  <c r="AG2429" i="5" s="1"/>
  <c r="AE788" i="5"/>
  <c r="AG788" i="5" s="1"/>
  <c r="AF788" i="5"/>
  <c r="AE1437" i="5"/>
  <c r="AG1437" i="5" s="1"/>
  <c r="AF1437" i="5"/>
  <c r="AF1352" i="5"/>
  <c r="AE1352" i="5"/>
  <c r="AG1352" i="5" s="1"/>
  <c r="AF2442" i="5"/>
  <c r="AE2442" i="5"/>
  <c r="AG2442" i="5" s="1"/>
  <c r="AF801" i="5"/>
  <c r="AE801" i="5"/>
  <c r="AG801" i="5" s="1"/>
  <c r="AE1448" i="5"/>
  <c r="AG1448" i="5" s="1"/>
  <c r="AF1448" i="5"/>
  <c r="AE1366" i="5"/>
  <c r="AG1366" i="5" s="1"/>
  <c r="AF1366" i="5"/>
  <c r="AE2455" i="5"/>
  <c r="AG2455" i="5" s="1"/>
  <c r="AF2455" i="5"/>
  <c r="AF814" i="5"/>
  <c r="AE814" i="5"/>
  <c r="AG814" i="5" s="1"/>
  <c r="AE1169" i="5"/>
  <c r="AE1379" i="5"/>
  <c r="AG1379" i="5" s="1"/>
  <c r="AF1379" i="5"/>
  <c r="AF2422" i="5"/>
  <c r="AE2422" i="5"/>
  <c r="AG2422" i="5" s="1"/>
  <c r="AE828" i="5"/>
  <c r="AG828" i="5" s="1"/>
  <c r="AF828" i="5"/>
  <c r="AF503" i="5"/>
  <c r="AE503" i="5"/>
  <c r="AG503" i="5" s="1"/>
  <c r="AE1117" i="5"/>
  <c r="AF2506" i="5"/>
  <c r="AE2506" i="5"/>
  <c r="AG2506" i="5" s="1"/>
  <c r="AE1128" i="5"/>
  <c r="AF2520" i="5"/>
  <c r="AE2520" i="5"/>
  <c r="AG2520" i="5" s="1"/>
  <c r="AE1139" i="5"/>
  <c r="AE2533" i="5"/>
  <c r="AG2533" i="5" s="1"/>
  <c r="AF2533" i="5"/>
  <c r="AE1150" i="5"/>
  <c r="AF1459" i="5"/>
  <c r="AE1459" i="5"/>
  <c r="AG1459" i="5" s="1"/>
  <c r="AE1099" i="5"/>
  <c r="AE2487" i="5"/>
  <c r="AG2487" i="5" s="1"/>
  <c r="AF2487" i="5"/>
  <c r="AF1359" i="5"/>
  <c r="AE1359" i="5"/>
  <c r="AG1359" i="5" s="1"/>
  <c r="AE2417" i="5"/>
  <c r="AG2417" i="5" s="1"/>
  <c r="AF2417" i="5"/>
  <c r="AF541" i="5"/>
  <c r="AE541" i="5"/>
  <c r="AG541" i="5" s="1"/>
  <c r="AE1148" i="5"/>
  <c r="AE1457" i="5"/>
  <c r="AG1457" i="5" s="1"/>
  <c r="AF1457" i="5"/>
  <c r="AE1110" i="5"/>
  <c r="AF2513" i="5"/>
  <c r="AE2513" i="5"/>
  <c r="AG2513" i="5" s="1"/>
  <c r="AF1302" i="5"/>
  <c r="AE1302" i="5"/>
  <c r="AG1302" i="5" s="1"/>
  <c r="AF1469" i="5"/>
  <c r="AE1469" i="5"/>
  <c r="AG1469" i="5" s="1"/>
  <c r="AF1439" i="5"/>
  <c r="AE1439" i="5"/>
  <c r="AG1439" i="5" s="1"/>
  <c r="AF1605" i="5"/>
  <c r="AI1605" i="5" s="1"/>
  <c r="AF2197" i="5"/>
  <c r="AI2197" i="5" s="1"/>
  <c r="AF2217" i="5"/>
  <c r="AI2217" i="5" s="1"/>
  <c r="AF85" i="5"/>
  <c r="AI85" i="5" s="1"/>
  <c r="AF680" i="5"/>
  <c r="AF30" i="5"/>
  <c r="AI30" i="5" s="1"/>
  <c r="AF216" i="5"/>
  <c r="AF2166" i="5"/>
  <c r="AI2166" i="5" s="1"/>
  <c r="AF607" i="5"/>
  <c r="AI607" i="5" s="1"/>
  <c r="AF2576" i="5"/>
  <c r="AH2576" i="5" s="1"/>
  <c r="AF2066" i="5"/>
  <c r="AF101" i="5"/>
  <c r="AI101" i="5" s="1"/>
  <c r="Z2719" i="5"/>
  <c r="Z1077" i="5"/>
  <c r="Z34" i="5"/>
  <c r="Z579" i="5"/>
  <c r="Z552" i="5"/>
  <c r="AF1392" i="5"/>
  <c r="AE1392" i="5"/>
  <c r="AG1392" i="5" s="1"/>
  <c r="AE1306" i="5"/>
  <c r="AG1306" i="5" s="1"/>
  <c r="AF1306" i="5"/>
  <c r="AE841" i="5"/>
  <c r="AG841" i="5" s="1"/>
  <c r="AF841" i="5"/>
  <c r="AF516" i="5"/>
  <c r="AE516" i="5"/>
  <c r="AG516" i="5" s="1"/>
  <c r="AF1405" i="5"/>
  <c r="AE1405" i="5"/>
  <c r="AG1405" i="5" s="1"/>
  <c r="AE1319" i="5"/>
  <c r="AG1319" i="5" s="1"/>
  <c r="AF1319" i="5"/>
  <c r="AF530" i="5"/>
  <c r="AE530" i="5"/>
  <c r="AG530" i="5" s="1"/>
  <c r="AF1418" i="5"/>
  <c r="AE1418" i="5"/>
  <c r="AG1418" i="5" s="1"/>
  <c r="AF1332" i="5"/>
  <c r="AE1332" i="5"/>
  <c r="AG1332" i="5" s="1"/>
  <c r="AF543" i="5"/>
  <c r="AE543" i="5"/>
  <c r="AG543" i="5" s="1"/>
  <c r="AE1431" i="5"/>
  <c r="AG1431" i="5" s="1"/>
  <c r="AF1431" i="5"/>
  <c r="AE1345" i="5"/>
  <c r="AG1345" i="5" s="1"/>
  <c r="AF1345" i="5"/>
  <c r="AF2435" i="5"/>
  <c r="AE2435" i="5"/>
  <c r="AG2435" i="5" s="1"/>
  <c r="AE794" i="5"/>
  <c r="AG794" i="5" s="1"/>
  <c r="AF794" i="5"/>
  <c r="AF1442" i="5"/>
  <c r="AE1442" i="5"/>
  <c r="AG1442" i="5" s="1"/>
  <c r="AF1358" i="5"/>
  <c r="AE1358" i="5"/>
  <c r="AG1358" i="5" s="1"/>
  <c r="AF2448" i="5"/>
  <c r="AE2448" i="5"/>
  <c r="AG2448" i="5" s="1"/>
  <c r="AE807" i="5"/>
  <c r="AG807" i="5" s="1"/>
  <c r="AF807" i="5"/>
  <c r="AF1372" i="5"/>
  <c r="AE1372" i="5"/>
  <c r="AG1372" i="5" s="1"/>
  <c r="AF2461" i="5"/>
  <c r="AE2461" i="5"/>
  <c r="AG2461" i="5" s="1"/>
  <c r="AE820" i="5"/>
  <c r="AG820" i="5" s="1"/>
  <c r="AF820" i="5"/>
  <c r="AE1175" i="5"/>
  <c r="AE1111" i="5"/>
  <c r="AF2499" i="5"/>
  <c r="AE2499" i="5"/>
  <c r="AG2499" i="5" s="1"/>
  <c r="AE1122" i="5"/>
  <c r="AE2512" i="5"/>
  <c r="AG2512" i="5" s="1"/>
  <c r="AF2512" i="5"/>
  <c r="AE1133" i="5"/>
  <c r="AE2526" i="5"/>
  <c r="AG2526" i="5" s="1"/>
  <c r="AF2526" i="5"/>
  <c r="AE1144" i="5"/>
  <c r="AF1452" i="5"/>
  <c r="AE1452" i="5"/>
  <c r="AG1452" i="5" s="1"/>
  <c r="AE1167" i="5"/>
  <c r="AE2480" i="5"/>
  <c r="AG2480" i="5" s="1"/>
  <c r="AF2480" i="5"/>
  <c r="AE1425" i="5"/>
  <c r="AG1425" i="5" s="1"/>
  <c r="AF1425" i="5"/>
  <c r="AF1353" i="5"/>
  <c r="AE1353" i="5"/>
  <c r="AG1353" i="5" s="1"/>
  <c r="AF2457" i="5"/>
  <c r="AE2457" i="5"/>
  <c r="AG2457" i="5" s="1"/>
  <c r="AE845" i="5"/>
  <c r="AG845" i="5" s="1"/>
  <c r="AF845" i="5"/>
  <c r="AE535" i="5"/>
  <c r="AG535" i="5" s="1"/>
  <c r="AF535" i="5"/>
  <c r="AE1142" i="5"/>
  <c r="AF2536" i="5"/>
  <c r="AE2536" i="5"/>
  <c r="AG2536" i="5" s="1"/>
  <c r="AE1104" i="5"/>
  <c r="AE2507" i="5"/>
  <c r="AG2507" i="5" s="1"/>
  <c r="AF2507" i="5"/>
  <c r="AE2419" i="5"/>
  <c r="AG2419" i="5" s="1"/>
  <c r="AF2419" i="5"/>
  <c r="AE1388" i="5"/>
  <c r="AG1388" i="5" s="1"/>
  <c r="AF1388" i="5"/>
  <c r="AF1315" i="5"/>
  <c r="AE1315" i="5"/>
  <c r="AG1315" i="5" s="1"/>
  <c r="AF1328" i="5"/>
  <c r="AE1328" i="5"/>
  <c r="AG1328" i="5" s="1"/>
  <c r="AF1355" i="5"/>
  <c r="AE1355" i="5"/>
  <c r="AG1355" i="5" s="1"/>
  <c r="AF1534" i="5"/>
  <c r="AI1534" i="5" s="1"/>
  <c r="AF633" i="5"/>
  <c r="AI633" i="5" s="1"/>
  <c r="AF350" i="5"/>
  <c r="AF123" i="5"/>
  <c r="AF31" i="5"/>
  <c r="AI31" i="5" s="1"/>
  <c r="AF2179" i="5"/>
  <c r="AF2132" i="5"/>
  <c r="AI2132" i="5" s="1"/>
  <c r="Z1006" i="5"/>
  <c r="AF1385" i="5"/>
  <c r="AE1385" i="5"/>
  <c r="AG1385" i="5" s="1"/>
  <c r="AF1298" i="5"/>
  <c r="AE1298" i="5"/>
  <c r="AG1298" i="5" s="1"/>
  <c r="AF834" i="5"/>
  <c r="AE834" i="5"/>
  <c r="AG834" i="5" s="1"/>
  <c r="AE509" i="5"/>
  <c r="AG509" i="5" s="1"/>
  <c r="AF509" i="5"/>
  <c r="AF1398" i="5"/>
  <c r="AE1398" i="5"/>
  <c r="AG1398" i="5" s="1"/>
  <c r="AF1312" i="5"/>
  <c r="AE1312" i="5"/>
  <c r="AG1312" i="5" s="1"/>
  <c r="AE847" i="5"/>
  <c r="AG847" i="5" s="1"/>
  <c r="AF847" i="5"/>
  <c r="AE522" i="5"/>
  <c r="AG522" i="5" s="1"/>
  <c r="AF522" i="5"/>
  <c r="AE1411" i="5"/>
  <c r="AG1411" i="5" s="1"/>
  <c r="AF1411" i="5"/>
  <c r="AF1325" i="5"/>
  <c r="AE1325" i="5"/>
  <c r="AG1325" i="5" s="1"/>
  <c r="AE536" i="5"/>
  <c r="AG536" i="5" s="1"/>
  <c r="AF536" i="5"/>
  <c r="AF1424" i="5"/>
  <c r="AE1424" i="5"/>
  <c r="AG1424" i="5" s="1"/>
  <c r="AE1338" i="5"/>
  <c r="AG1338" i="5" s="1"/>
  <c r="AF1338" i="5"/>
  <c r="AE2428" i="5"/>
  <c r="AG2428" i="5" s="1"/>
  <c r="AF2428" i="5"/>
  <c r="AF787" i="5"/>
  <c r="AE787" i="5"/>
  <c r="AG787" i="5" s="1"/>
  <c r="AF1436" i="5"/>
  <c r="AE1436" i="5"/>
  <c r="AG1436" i="5" s="1"/>
  <c r="AF1351" i="5"/>
  <c r="AE1351" i="5"/>
  <c r="AG1351" i="5" s="1"/>
  <c r="AF2441" i="5"/>
  <c r="AE2441" i="5"/>
  <c r="AG2441" i="5" s="1"/>
  <c r="AE800" i="5"/>
  <c r="AG800" i="5" s="1"/>
  <c r="AF800" i="5"/>
  <c r="AF1447" i="5"/>
  <c r="AE1447" i="5"/>
  <c r="AG1447" i="5" s="1"/>
  <c r="AF1364" i="5"/>
  <c r="AE1364" i="5"/>
  <c r="AG1364" i="5" s="1"/>
  <c r="AE2454" i="5"/>
  <c r="AG2454" i="5" s="1"/>
  <c r="AF2454" i="5"/>
  <c r="AF813" i="5"/>
  <c r="AE813" i="5"/>
  <c r="AG813" i="5" s="1"/>
  <c r="AF2492" i="5"/>
  <c r="AE2492" i="5"/>
  <c r="AG2492" i="5" s="1"/>
  <c r="AE2505" i="5"/>
  <c r="AG2505" i="5" s="1"/>
  <c r="AF2505" i="5"/>
  <c r="AF2518" i="5"/>
  <c r="AE2518" i="5"/>
  <c r="AG2518" i="5" s="1"/>
  <c r="AF2532" i="5"/>
  <c r="AE2532" i="5"/>
  <c r="AG2532" i="5" s="1"/>
  <c r="AE1161" i="5"/>
  <c r="AF1472" i="5"/>
  <c r="AE1472" i="5"/>
  <c r="AG1472" i="5" s="1"/>
  <c r="AF2473" i="5"/>
  <c r="AE2473" i="5"/>
  <c r="AG2473" i="5" s="1"/>
  <c r="AE1419" i="5"/>
  <c r="AG1419" i="5" s="1"/>
  <c r="AF1419" i="5"/>
  <c r="AE1347" i="5"/>
  <c r="AG1347" i="5" s="1"/>
  <c r="AF1347" i="5"/>
  <c r="AE2451" i="5"/>
  <c r="AG2451" i="5" s="1"/>
  <c r="AF2451" i="5"/>
  <c r="AF839" i="5"/>
  <c r="AE839" i="5"/>
  <c r="AG839" i="5" s="1"/>
  <c r="AE529" i="5"/>
  <c r="AG529" i="5" s="1"/>
  <c r="AF529" i="5"/>
  <c r="AE1136" i="5"/>
  <c r="AF2529" i="5"/>
  <c r="AE2529" i="5"/>
  <c r="AG2529" i="5" s="1"/>
  <c r="AE1098" i="5"/>
  <c r="AE2501" i="5"/>
  <c r="AG2501" i="5" s="1"/>
  <c r="AF2501" i="5"/>
  <c r="AE811" i="5"/>
  <c r="AG811" i="5" s="1"/>
  <c r="AF811" i="5"/>
  <c r="AF837" i="5"/>
  <c r="AE837" i="5"/>
  <c r="AG837" i="5" s="1"/>
  <c r="AF2471" i="5"/>
  <c r="AE2471" i="5"/>
  <c r="AG2471" i="5" s="1"/>
  <c r="AF1194" i="5"/>
  <c r="AI1194" i="5" s="1"/>
  <c r="Z663" i="5"/>
  <c r="AB15" i="5"/>
  <c r="AE15" i="5" s="1"/>
  <c r="Z15" i="5"/>
  <c r="AE1378" i="5"/>
  <c r="AG1378" i="5" s="1"/>
  <c r="AF1378" i="5"/>
  <c r="AF2421" i="5"/>
  <c r="AE2421" i="5"/>
  <c r="AG2421" i="5" s="1"/>
  <c r="AE826" i="5"/>
  <c r="AG826" i="5" s="1"/>
  <c r="AF826" i="5"/>
  <c r="AE502" i="5"/>
  <c r="AG502" i="5" s="1"/>
  <c r="AF502" i="5"/>
  <c r="AE1391" i="5"/>
  <c r="AG1391" i="5" s="1"/>
  <c r="AF1391" i="5"/>
  <c r="AF1304" i="5"/>
  <c r="AE1304" i="5"/>
  <c r="AG1304" i="5" s="1"/>
  <c r="AF840" i="5"/>
  <c r="AE840" i="5"/>
  <c r="AG840" i="5" s="1"/>
  <c r="AF515" i="5"/>
  <c r="AE515" i="5"/>
  <c r="AG515" i="5" s="1"/>
  <c r="AF1404" i="5"/>
  <c r="AE1404" i="5"/>
  <c r="AG1404" i="5" s="1"/>
  <c r="AE1318" i="5"/>
  <c r="AG1318" i="5" s="1"/>
  <c r="AF1318" i="5"/>
  <c r="AE528" i="5"/>
  <c r="AG528" i="5" s="1"/>
  <c r="AF528" i="5"/>
  <c r="AE1417" i="5"/>
  <c r="AG1417" i="5" s="1"/>
  <c r="AF1417" i="5"/>
  <c r="AF1331" i="5"/>
  <c r="AE1331" i="5"/>
  <c r="AG1331" i="5" s="1"/>
  <c r="AF542" i="5"/>
  <c r="AE542" i="5"/>
  <c r="AG542" i="5" s="1"/>
  <c r="AF1430" i="5"/>
  <c r="AE1430" i="5"/>
  <c r="AG1430" i="5" s="1"/>
  <c r="AE1344" i="5"/>
  <c r="AG1344" i="5" s="1"/>
  <c r="AF1344" i="5"/>
  <c r="AE2434" i="5"/>
  <c r="AG2434" i="5" s="1"/>
  <c r="AF2434" i="5"/>
  <c r="AE793" i="5"/>
  <c r="AG793" i="5" s="1"/>
  <c r="AF793" i="5"/>
  <c r="AF1441" i="5"/>
  <c r="AE1441" i="5"/>
  <c r="AG1441" i="5" s="1"/>
  <c r="AE1357" i="5"/>
  <c r="AG1357" i="5" s="1"/>
  <c r="AF1357" i="5"/>
  <c r="AF2447" i="5"/>
  <c r="AE2447" i="5"/>
  <c r="AG2447" i="5" s="1"/>
  <c r="AF806" i="5"/>
  <c r="AE806" i="5"/>
  <c r="AG806" i="5" s="1"/>
  <c r="AE1096" i="5"/>
  <c r="AE2485" i="5"/>
  <c r="AG2485" i="5" s="1"/>
  <c r="AF2485" i="5"/>
  <c r="AE2498" i="5"/>
  <c r="AG2498" i="5" s="1"/>
  <c r="AF2498" i="5"/>
  <c r="AE1121" i="5"/>
  <c r="AE2511" i="5"/>
  <c r="AG2511" i="5" s="1"/>
  <c r="AF2511" i="5"/>
  <c r="AE1132" i="5"/>
  <c r="AE2524" i="5"/>
  <c r="AG2524" i="5" s="1"/>
  <c r="AF2524" i="5"/>
  <c r="AE1465" i="5"/>
  <c r="AG1465" i="5" s="1"/>
  <c r="AF1465" i="5"/>
  <c r="AE2466" i="5"/>
  <c r="AG2466" i="5" s="1"/>
  <c r="AF2466" i="5"/>
  <c r="AF1413" i="5"/>
  <c r="AE1413" i="5"/>
  <c r="AG1413" i="5" s="1"/>
  <c r="AF1341" i="5"/>
  <c r="AE1341" i="5"/>
  <c r="AG1341" i="5" s="1"/>
  <c r="AF2445" i="5"/>
  <c r="AE2445" i="5"/>
  <c r="AG2445" i="5" s="1"/>
  <c r="AE833" i="5"/>
  <c r="AG833" i="5" s="1"/>
  <c r="AF833" i="5"/>
  <c r="AF523" i="5"/>
  <c r="AE523" i="5"/>
  <c r="AG523" i="5" s="1"/>
  <c r="AE1130" i="5"/>
  <c r="AF2522" i="5"/>
  <c r="AE2522" i="5"/>
  <c r="AG2522" i="5" s="1"/>
  <c r="AE1092" i="5"/>
  <c r="AF2495" i="5"/>
  <c r="AE2495" i="5"/>
  <c r="AG2495" i="5" s="1"/>
  <c r="AE1349" i="5"/>
  <c r="AG1349" i="5" s="1"/>
  <c r="AF1349" i="5"/>
  <c r="AF1445" i="5"/>
  <c r="AE1445" i="5"/>
  <c r="AG1445" i="5" s="1"/>
  <c r="AE1375" i="5"/>
  <c r="AG1375" i="5" s="1"/>
  <c r="AF1375" i="5"/>
  <c r="AF2469" i="5"/>
  <c r="AE2469" i="5"/>
  <c r="AG2469" i="5" s="1"/>
  <c r="AE809" i="5"/>
  <c r="AG809" i="5" s="1"/>
  <c r="AF809" i="5"/>
  <c r="AB1090" i="5"/>
  <c r="Z1090" i="5"/>
  <c r="AF719" i="5"/>
  <c r="AI719" i="5" s="1"/>
  <c r="Z1089" i="5"/>
  <c r="Z276" i="5"/>
  <c r="AF111" i="5"/>
  <c r="AI111" i="5" s="1"/>
  <c r="AF1197" i="5"/>
  <c r="AI1197" i="5" s="1"/>
  <c r="AF192" i="5"/>
  <c r="AF1560" i="5"/>
  <c r="AI1560" i="5" s="1"/>
  <c r="AF1370" i="5"/>
  <c r="AE1370" i="5"/>
  <c r="AG1370" i="5" s="1"/>
  <c r="AE2460" i="5"/>
  <c r="AG2460" i="5" s="1"/>
  <c r="AF2460" i="5"/>
  <c r="AF819" i="5"/>
  <c r="AE819" i="5"/>
  <c r="AG819" i="5" s="1"/>
  <c r="AE1174" i="5"/>
  <c r="AE1384" i="5"/>
  <c r="AG1384" i="5" s="1"/>
  <c r="AF1384" i="5"/>
  <c r="AE1297" i="5"/>
  <c r="AG1297" i="5" s="1"/>
  <c r="AF1297" i="5"/>
  <c r="AE832" i="5"/>
  <c r="AG832" i="5" s="1"/>
  <c r="AF832" i="5"/>
  <c r="AE508" i="5"/>
  <c r="AG508" i="5" s="1"/>
  <c r="AF508" i="5"/>
  <c r="AF1397" i="5"/>
  <c r="AE1397" i="5"/>
  <c r="AG1397" i="5" s="1"/>
  <c r="AE1310" i="5"/>
  <c r="AG1310" i="5" s="1"/>
  <c r="AF1310" i="5"/>
  <c r="AF846" i="5"/>
  <c r="AE846" i="5"/>
  <c r="AG846" i="5" s="1"/>
  <c r="AF521" i="5"/>
  <c r="AE521" i="5"/>
  <c r="AG521" i="5" s="1"/>
  <c r="AF1410" i="5"/>
  <c r="AE1410" i="5"/>
  <c r="AG1410" i="5" s="1"/>
  <c r="AE1324" i="5"/>
  <c r="AG1324" i="5" s="1"/>
  <c r="AF1324" i="5"/>
  <c r="AF534" i="5"/>
  <c r="AE534" i="5"/>
  <c r="AG534" i="5" s="1"/>
  <c r="AF1423" i="5"/>
  <c r="AE1423" i="5"/>
  <c r="AG1423" i="5" s="1"/>
  <c r="AE1337" i="5"/>
  <c r="AG1337" i="5" s="1"/>
  <c r="AF1337" i="5"/>
  <c r="AE2426" i="5"/>
  <c r="AG2426" i="5" s="1"/>
  <c r="AF2426" i="5"/>
  <c r="AE786" i="5"/>
  <c r="AG786" i="5" s="1"/>
  <c r="AF786" i="5"/>
  <c r="AE1435" i="5"/>
  <c r="AG1435" i="5" s="1"/>
  <c r="AF1435" i="5"/>
  <c r="AE1350" i="5"/>
  <c r="AG1350" i="5" s="1"/>
  <c r="AF1350" i="5"/>
  <c r="AF2440" i="5"/>
  <c r="AE2440" i="5"/>
  <c r="AG2440" i="5" s="1"/>
  <c r="AE799" i="5"/>
  <c r="AG799" i="5" s="1"/>
  <c r="AF799" i="5"/>
  <c r="AE1165" i="5"/>
  <c r="AF1477" i="5"/>
  <c r="AE1477" i="5"/>
  <c r="AG1477" i="5" s="1"/>
  <c r="AE2478" i="5"/>
  <c r="AG2478" i="5" s="1"/>
  <c r="AF2478" i="5"/>
  <c r="AE1102" i="5"/>
  <c r="AE2491" i="5"/>
  <c r="AG2491" i="5" s="1"/>
  <c r="AF2491" i="5"/>
  <c r="AE1115" i="5"/>
  <c r="AE2504" i="5"/>
  <c r="AG2504" i="5" s="1"/>
  <c r="AF2504" i="5"/>
  <c r="AE1126" i="5"/>
  <c r="AF2517" i="5"/>
  <c r="AE2517" i="5"/>
  <c r="AG2517" i="5" s="1"/>
  <c r="AE1149" i="5"/>
  <c r="AE1458" i="5"/>
  <c r="AG1458" i="5" s="1"/>
  <c r="AF1458" i="5"/>
  <c r="AE1407" i="5"/>
  <c r="AG1407" i="5" s="1"/>
  <c r="AF1407" i="5"/>
  <c r="AE1335" i="5"/>
  <c r="AG1335" i="5" s="1"/>
  <c r="AF1335" i="5"/>
  <c r="AE2439" i="5"/>
  <c r="AG2439" i="5" s="1"/>
  <c r="AF2439" i="5"/>
  <c r="AE827" i="5"/>
  <c r="AG827" i="5" s="1"/>
  <c r="AF827" i="5"/>
  <c r="AF517" i="5"/>
  <c r="AE517" i="5"/>
  <c r="AG517" i="5" s="1"/>
  <c r="AE1124" i="5"/>
  <c r="AE2514" i="5"/>
  <c r="AG2514" i="5" s="1"/>
  <c r="AF2514" i="5"/>
  <c r="AF1474" i="5"/>
  <c r="AE1474" i="5"/>
  <c r="AG1474" i="5" s="1"/>
  <c r="AE2489" i="5"/>
  <c r="AG2489" i="5" s="1"/>
  <c r="AF2489" i="5"/>
  <c r="AB39" i="5"/>
  <c r="AE39" i="5" s="1"/>
  <c r="Z39" i="5"/>
  <c r="AE1434" i="5"/>
  <c r="AG1434" i="5" s="1"/>
  <c r="AF1434" i="5"/>
  <c r="AF1402" i="5"/>
  <c r="AE1402" i="5"/>
  <c r="AG1402" i="5" s="1"/>
  <c r="AE1455" i="5"/>
  <c r="AG1455" i="5" s="1"/>
  <c r="AF1455" i="5"/>
  <c r="AE1428" i="5"/>
  <c r="AG1428" i="5" s="1"/>
  <c r="AF1428" i="5"/>
  <c r="AF2444" i="5"/>
  <c r="AE2444" i="5"/>
  <c r="AG2444" i="5" s="1"/>
  <c r="AF2224" i="5"/>
  <c r="AI2224" i="5" s="1"/>
  <c r="AF2560" i="5"/>
  <c r="AI2560" i="5" s="1"/>
  <c r="AF2728" i="5"/>
  <c r="AF2261" i="5"/>
  <c r="AI2261" i="5" s="1"/>
  <c r="AF359" i="5"/>
  <c r="AI359" i="5" s="1"/>
  <c r="AF1064" i="5"/>
  <c r="AF107" i="5"/>
  <c r="AI107" i="5" s="1"/>
  <c r="AF128" i="5"/>
  <c r="AI128" i="5" s="1"/>
  <c r="AF1543" i="5"/>
  <c r="AI1543" i="5" s="1"/>
  <c r="AF117" i="5"/>
  <c r="AF180" i="5"/>
  <c r="AI180" i="5" s="1"/>
  <c r="Z731" i="5"/>
  <c r="Z1034" i="5"/>
  <c r="AE1446" i="5"/>
  <c r="AG1446" i="5" s="1"/>
  <c r="AF1446" i="5"/>
  <c r="AE1363" i="5"/>
  <c r="AG1363" i="5" s="1"/>
  <c r="AF1363" i="5"/>
  <c r="AF2453" i="5"/>
  <c r="AE2453" i="5"/>
  <c r="AG2453" i="5" s="1"/>
  <c r="AF812" i="5"/>
  <c r="AE812" i="5"/>
  <c r="AG812" i="5" s="1"/>
  <c r="AF1376" i="5"/>
  <c r="AE1376" i="5"/>
  <c r="AG1376" i="5" s="1"/>
  <c r="AE2420" i="5"/>
  <c r="AG2420" i="5" s="1"/>
  <c r="AF2420" i="5"/>
  <c r="AF825" i="5"/>
  <c r="AE825" i="5"/>
  <c r="AG825" i="5" s="1"/>
  <c r="AE1180" i="5"/>
  <c r="AE1390" i="5"/>
  <c r="AG1390" i="5" s="1"/>
  <c r="AF1390" i="5"/>
  <c r="AE1303" i="5"/>
  <c r="AG1303" i="5" s="1"/>
  <c r="AF1303" i="5"/>
  <c r="AE838" i="5"/>
  <c r="AG838" i="5" s="1"/>
  <c r="AF838" i="5"/>
  <c r="AE514" i="5"/>
  <c r="AG514" i="5" s="1"/>
  <c r="AF514" i="5"/>
  <c r="AF1403" i="5"/>
  <c r="AE1403" i="5"/>
  <c r="AG1403" i="5" s="1"/>
  <c r="AE1316" i="5"/>
  <c r="AG1316" i="5" s="1"/>
  <c r="AF1316" i="5"/>
  <c r="AF527" i="5"/>
  <c r="AE527" i="5"/>
  <c r="AG527" i="5" s="1"/>
  <c r="AF1416" i="5"/>
  <c r="AE1416" i="5"/>
  <c r="AG1416" i="5" s="1"/>
  <c r="AF1330" i="5"/>
  <c r="AE1330" i="5"/>
  <c r="AG1330" i="5" s="1"/>
  <c r="AE540" i="5"/>
  <c r="AG540" i="5" s="1"/>
  <c r="AF540" i="5"/>
  <c r="AF1429" i="5"/>
  <c r="AE1429" i="5"/>
  <c r="AG1429" i="5" s="1"/>
  <c r="AF1343" i="5"/>
  <c r="AE1343" i="5"/>
  <c r="AG1343" i="5" s="1"/>
  <c r="AE2432" i="5"/>
  <c r="AG2432" i="5" s="1"/>
  <c r="AF2432" i="5"/>
  <c r="AF792" i="5"/>
  <c r="AE792" i="5"/>
  <c r="AG792" i="5" s="1"/>
  <c r="AE1159" i="5"/>
  <c r="AE1470" i="5"/>
  <c r="AG1470" i="5" s="1"/>
  <c r="AF1470" i="5"/>
  <c r="AE2470" i="5"/>
  <c r="AG2470" i="5" s="1"/>
  <c r="AF2470" i="5"/>
  <c r="AE1095" i="5"/>
  <c r="AE2484" i="5"/>
  <c r="AG2484" i="5" s="1"/>
  <c r="AF2484" i="5"/>
  <c r="AE1108" i="5"/>
  <c r="AF2497" i="5"/>
  <c r="AE2497" i="5"/>
  <c r="AG2497" i="5" s="1"/>
  <c r="AE1120" i="5"/>
  <c r="AF2510" i="5"/>
  <c r="AE2510" i="5"/>
  <c r="AG2510" i="5" s="1"/>
  <c r="AE1143" i="5"/>
  <c r="AF2538" i="5"/>
  <c r="AE2538" i="5"/>
  <c r="AG2538" i="5" s="1"/>
  <c r="AE1401" i="5"/>
  <c r="AG1401" i="5" s="1"/>
  <c r="AF1401" i="5"/>
  <c r="AE1329" i="5"/>
  <c r="AG1329" i="5" s="1"/>
  <c r="AF1329" i="5"/>
  <c r="AE2433" i="5"/>
  <c r="AG2433" i="5" s="1"/>
  <c r="AF2433" i="5"/>
  <c r="AF821" i="5"/>
  <c r="AE821" i="5"/>
  <c r="AG821" i="5" s="1"/>
  <c r="AF511" i="5"/>
  <c r="AE511" i="5"/>
  <c r="AG511" i="5" s="1"/>
  <c r="AE1118" i="5"/>
  <c r="AF2508" i="5"/>
  <c r="AE2508" i="5"/>
  <c r="AG2508" i="5" s="1"/>
  <c r="AE1468" i="5"/>
  <c r="AG1468" i="5" s="1"/>
  <c r="AF1468" i="5"/>
  <c r="AF2483" i="5"/>
  <c r="AE2483" i="5"/>
  <c r="AG2483" i="5" s="1"/>
  <c r="AB1078" i="5"/>
  <c r="AE1078" i="5" s="1"/>
  <c r="Z1078" i="5"/>
  <c r="AE1415" i="5"/>
  <c r="AG1415" i="5" s="1"/>
  <c r="AF1415" i="5"/>
  <c r="AE2496" i="5"/>
  <c r="AG2496" i="5" s="1"/>
  <c r="AF2496" i="5"/>
  <c r="AE1317" i="5"/>
  <c r="AG1317" i="5" s="1"/>
  <c r="AF1317" i="5"/>
  <c r="AF1342" i="5"/>
  <c r="AE1342" i="5"/>
  <c r="AG1342" i="5" s="1"/>
  <c r="AF1269" i="5"/>
  <c r="AI1269" i="5" s="1"/>
  <c r="AF2087" i="5"/>
  <c r="AI2087" i="5" s="1"/>
  <c r="AF1637" i="5"/>
  <c r="AF2353" i="5"/>
  <c r="AI2353" i="5" s="1"/>
  <c r="AF1014" i="5"/>
  <c r="AI1014" i="5" s="1"/>
  <c r="AF82" i="5"/>
  <c r="AB79" i="5"/>
  <c r="AE79" i="5" s="1"/>
  <c r="AG79" i="5" s="1"/>
  <c r="AF95" i="5"/>
  <c r="AI95" i="5" s="1"/>
  <c r="AF1068" i="5"/>
  <c r="AI1068" i="5" s="1"/>
  <c r="AF922" i="5"/>
  <c r="AF2391" i="5"/>
  <c r="AE1440" i="5"/>
  <c r="AG1440" i="5" s="1"/>
  <c r="AF1440" i="5"/>
  <c r="AE1356" i="5"/>
  <c r="AG1356" i="5" s="1"/>
  <c r="AF1356" i="5"/>
  <c r="AF2446" i="5"/>
  <c r="AE2446" i="5"/>
  <c r="AG2446" i="5" s="1"/>
  <c r="AE805" i="5"/>
  <c r="AG805" i="5" s="1"/>
  <c r="AF805" i="5"/>
  <c r="AE1451" i="5"/>
  <c r="AG1451" i="5" s="1"/>
  <c r="AF1451" i="5"/>
  <c r="AE1369" i="5"/>
  <c r="AG1369" i="5" s="1"/>
  <c r="AF1369" i="5"/>
  <c r="AF2459" i="5"/>
  <c r="AE2459" i="5"/>
  <c r="AG2459" i="5" s="1"/>
  <c r="AF818" i="5"/>
  <c r="AE818" i="5"/>
  <c r="AG818" i="5" s="1"/>
  <c r="AE1173" i="5"/>
  <c r="AF1382" i="5"/>
  <c r="AE1382" i="5"/>
  <c r="AG1382" i="5" s="1"/>
  <c r="AF1296" i="5"/>
  <c r="AE1296" i="5"/>
  <c r="AG1296" i="5" s="1"/>
  <c r="AF831" i="5"/>
  <c r="AE831" i="5"/>
  <c r="AG831" i="5" s="1"/>
  <c r="AF507" i="5"/>
  <c r="AE507" i="5"/>
  <c r="AG507" i="5" s="1"/>
  <c r="AE1396" i="5"/>
  <c r="AG1396" i="5" s="1"/>
  <c r="AF1396" i="5"/>
  <c r="AE1309" i="5"/>
  <c r="AG1309" i="5" s="1"/>
  <c r="AF1309" i="5"/>
  <c r="AF844" i="5"/>
  <c r="AE844" i="5"/>
  <c r="AG844" i="5" s="1"/>
  <c r="AE520" i="5"/>
  <c r="AG520" i="5" s="1"/>
  <c r="AF520" i="5"/>
  <c r="AE1409" i="5"/>
  <c r="AG1409" i="5" s="1"/>
  <c r="AF1409" i="5"/>
  <c r="AF1322" i="5"/>
  <c r="AE1322" i="5"/>
  <c r="AG1322" i="5" s="1"/>
  <c r="AF533" i="5"/>
  <c r="AE533" i="5"/>
  <c r="AG533" i="5" s="1"/>
  <c r="AE1422" i="5"/>
  <c r="AG1422" i="5" s="1"/>
  <c r="AF1422" i="5"/>
  <c r="AF1336" i="5"/>
  <c r="AE1336" i="5"/>
  <c r="AG1336" i="5" s="1"/>
  <c r="AE2425" i="5"/>
  <c r="AG2425" i="5" s="1"/>
  <c r="AF2425" i="5"/>
  <c r="AF784" i="5"/>
  <c r="AE784" i="5"/>
  <c r="AG784" i="5" s="1"/>
  <c r="AE1153" i="5"/>
  <c r="AF1463" i="5"/>
  <c r="AE1463" i="5"/>
  <c r="AG1463" i="5" s="1"/>
  <c r="AE2463" i="5"/>
  <c r="AG2463" i="5" s="1"/>
  <c r="AF2463" i="5"/>
  <c r="AE1164" i="5"/>
  <c r="AF1476" i="5"/>
  <c r="AE1476" i="5"/>
  <c r="AG1476" i="5" s="1"/>
  <c r="AF2476" i="5"/>
  <c r="AE2476" i="5"/>
  <c r="AG2476" i="5" s="1"/>
  <c r="AE1101" i="5"/>
  <c r="AF2490" i="5"/>
  <c r="AE2490" i="5"/>
  <c r="AG2490" i="5" s="1"/>
  <c r="AE1114" i="5"/>
  <c r="AE2503" i="5"/>
  <c r="AG2503" i="5" s="1"/>
  <c r="AF2503" i="5"/>
  <c r="AE1137" i="5"/>
  <c r="AF2530" i="5"/>
  <c r="AE2530" i="5"/>
  <c r="AG2530" i="5" s="1"/>
  <c r="AF1395" i="5"/>
  <c r="AE1395" i="5"/>
  <c r="AG1395" i="5" s="1"/>
  <c r="AE1323" i="5"/>
  <c r="AG1323" i="5" s="1"/>
  <c r="AF1323" i="5"/>
  <c r="AE2427" i="5"/>
  <c r="AG2427" i="5" s="1"/>
  <c r="AF2427" i="5"/>
  <c r="AE815" i="5"/>
  <c r="AG815" i="5" s="1"/>
  <c r="AF815" i="5"/>
  <c r="AF505" i="5"/>
  <c r="AE505" i="5"/>
  <c r="AG505" i="5" s="1"/>
  <c r="AE1112" i="5"/>
  <c r="AE2500" i="5"/>
  <c r="AG2500" i="5" s="1"/>
  <c r="AF2500" i="5"/>
  <c r="AE1462" i="5"/>
  <c r="AG1462" i="5" s="1"/>
  <c r="AF1462" i="5"/>
  <c r="AF2477" i="5"/>
  <c r="AE2477" i="5"/>
  <c r="AG2477" i="5" s="1"/>
  <c r="AF1624" i="5"/>
  <c r="AF1564" i="5"/>
  <c r="AI1564" i="5" s="1"/>
  <c r="AF1632" i="5"/>
  <c r="AI1632" i="5" s="1"/>
  <c r="AF2602" i="5"/>
  <c r="AF1621" i="5"/>
  <c r="AI1621" i="5" s="1"/>
  <c r="AF2666" i="5"/>
  <c r="AI2666" i="5" s="1"/>
  <c r="AF2557" i="5"/>
  <c r="AI2557" i="5" s="1"/>
  <c r="AF2707" i="5"/>
  <c r="AF2309" i="5"/>
  <c r="AI2309" i="5" s="1"/>
  <c r="AF2277" i="5"/>
  <c r="AI2277" i="5" s="1"/>
  <c r="AF2706" i="5"/>
  <c r="AH2706" i="5" s="1"/>
  <c r="AF2275" i="5"/>
  <c r="AI2275" i="5" s="1"/>
  <c r="AF2681" i="5"/>
  <c r="AF448" i="5"/>
  <c r="AF2139" i="5"/>
  <c r="AI2139" i="5" s="1"/>
  <c r="AF2415" i="5"/>
  <c r="AF446" i="5"/>
  <c r="AH446" i="5" s="1"/>
  <c r="AF637" i="5"/>
  <c r="AI637" i="5" s="1"/>
  <c r="AF2119" i="5"/>
  <c r="AI2119" i="5" s="1"/>
  <c r="AF202" i="5"/>
  <c r="AH202" i="5" s="1"/>
  <c r="AF2158" i="5"/>
  <c r="AI2158" i="5" s="1"/>
  <c r="AF895" i="5"/>
  <c r="AI895" i="5" s="1"/>
  <c r="AF164" i="5"/>
  <c r="AI164" i="5" s="1"/>
  <c r="AF559" i="5"/>
  <c r="AI559" i="5" s="1"/>
  <c r="AF671" i="5"/>
  <c r="AF735" i="5"/>
  <c r="Z1196" i="5"/>
  <c r="AF1212" i="5"/>
  <c r="Z762" i="5"/>
  <c r="Z36" i="5"/>
  <c r="Z748" i="5"/>
  <c r="Z2237" i="5"/>
  <c r="AF500" i="5"/>
  <c r="AI500" i="5" s="1"/>
  <c r="AF684" i="5"/>
  <c r="AI684" i="5" s="1"/>
  <c r="AF652" i="5"/>
  <c r="AI652" i="5" s="1"/>
  <c r="AF1008" i="5"/>
  <c r="AI1008" i="5" s="1"/>
  <c r="AF1077" i="5"/>
  <c r="AF1067" i="5"/>
  <c r="AF229" i="5"/>
  <c r="AI229" i="5" s="1"/>
  <c r="AF252" i="5"/>
  <c r="AI252" i="5" s="1"/>
  <c r="AF135" i="5"/>
  <c r="AI135" i="5" s="1"/>
  <c r="AF2162" i="5"/>
  <c r="AH2162" i="5" s="1"/>
  <c r="AF874" i="5"/>
  <c r="AI874" i="5" s="1"/>
  <c r="AF403" i="5"/>
  <c r="AF173" i="5"/>
  <c r="AH173" i="5" s="1"/>
  <c r="AF613" i="5"/>
  <c r="AI613" i="5" s="1"/>
  <c r="AF2327" i="5"/>
  <c r="AI2327" i="5" s="1"/>
  <c r="AF2590" i="5"/>
  <c r="AI2590" i="5" s="1"/>
  <c r="Z2673" i="5"/>
  <c r="Z1011" i="5"/>
  <c r="Z686" i="5"/>
  <c r="Z1189" i="5"/>
  <c r="Z598" i="5"/>
  <c r="Z129" i="5"/>
  <c r="Z75" i="5"/>
  <c r="AB651" i="5"/>
  <c r="AF621" i="5"/>
  <c r="AI621" i="5" s="1"/>
  <c r="AF464" i="5"/>
  <c r="AI464" i="5" s="1"/>
  <c r="AF353" i="5"/>
  <c r="AI353" i="5" s="1"/>
  <c r="AF325" i="5"/>
  <c r="AI325" i="5" s="1"/>
  <c r="AF2117" i="5"/>
  <c r="AF2182" i="5"/>
  <c r="AF1090" i="5"/>
  <c r="AI1090" i="5" s="1"/>
  <c r="AF22" i="5"/>
  <c r="AF1010" i="5"/>
  <c r="AI1010" i="5" s="1"/>
  <c r="AF1063" i="5"/>
  <c r="AI1063" i="5" s="1"/>
  <c r="AF55" i="5"/>
  <c r="AI55" i="5" s="1"/>
  <c r="AF122" i="5"/>
  <c r="AF99" i="5"/>
  <c r="AH99" i="5" s="1"/>
  <c r="AF1214" i="5"/>
  <c r="AI1214" i="5" s="1"/>
  <c r="Z101" i="5"/>
  <c r="AB881" i="5"/>
  <c r="AE881" i="5" s="1"/>
  <c r="AG881" i="5" s="1"/>
  <c r="AF1243" i="5"/>
  <c r="AF716" i="5"/>
  <c r="AF10" i="5"/>
  <c r="AI10" i="5" s="1"/>
  <c r="AF1039" i="5"/>
  <c r="AF929" i="5"/>
  <c r="AI929" i="5" s="1"/>
  <c r="AF245" i="5"/>
  <c r="AI245" i="5" s="1"/>
  <c r="AF204" i="5"/>
  <c r="AI204" i="5" s="1"/>
  <c r="AF2107" i="5"/>
  <c r="AI2107" i="5" s="1"/>
  <c r="AF297" i="5"/>
  <c r="AI297" i="5" s="1"/>
  <c r="AF183" i="5"/>
  <c r="AI183" i="5" s="1"/>
  <c r="AF295" i="5"/>
  <c r="AI295" i="5" s="1"/>
  <c r="AF137" i="5"/>
  <c r="AH137" i="5" s="1"/>
  <c r="AF2289" i="5"/>
  <c r="AI2289" i="5" s="1"/>
  <c r="AF1554" i="5"/>
  <c r="AI1554" i="5" s="1"/>
  <c r="AF1628" i="5"/>
  <c r="AI1628" i="5" s="1"/>
  <c r="AF2196" i="5"/>
  <c r="Z253" i="5"/>
  <c r="Z750" i="5"/>
  <c r="Z774" i="5"/>
  <c r="Z54" i="5"/>
  <c r="Z120" i="5"/>
  <c r="Z564" i="5"/>
  <c r="Z600" i="5"/>
  <c r="AF2207" i="5"/>
  <c r="AI2207" i="5" s="1"/>
  <c r="AF1636" i="5"/>
  <c r="AI1636" i="5" s="1"/>
  <c r="AF608" i="5"/>
  <c r="AF343" i="5"/>
  <c r="AI343" i="5" s="1"/>
  <c r="AF2122" i="5"/>
  <c r="AF323" i="5"/>
  <c r="AI323" i="5" s="1"/>
  <c r="AF428" i="5"/>
  <c r="AI428" i="5" s="1"/>
  <c r="AF382" i="5"/>
  <c r="AI382" i="5" s="1"/>
  <c r="AF254" i="5"/>
  <c r="AF2037" i="5"/>
  <c r="AI2037" i="5" s="1"/>
  <c r="AF551" i="5"/>
  <c r="AI551" i="5" s="1"/>
  <c r="AF724" i="5"/>
  <c r="AI724" i="5" s="1"/>
  <c r="AF558" i="5"/>
  <c r="AI558" i="5" s="1"/>
  <c r="AF574" i="5"/>
  <c r="AF1225" i="5"/>
  <c r="AF1181" i="5"/>
  <c r="AI1181" i="5" s="1"/>
  <c r="AF663" i="5"/>
  <c r="AF269" i="5"/>
  <c r="AH269" i="5" s="1"/>
  <c r="AF2163" i="5"/>
  <c r="AI2163" i="5" s="1"/>
  <c r="AF208" i="5"/>
  <c r="AI208" i="5" s="1"/>
  <c r="AF227" i="5"/>
  <c r="AF2335" i="5"/>
  <c r="AI2335" i="5" s="1"/>
  <c r="AF1550" i="5"/>
  <c r="AI1550" i="5" s="1"/>
  <c r="AF2572" i="5"/>
  <c r="AI2572" i="5" s="1"/>
  <c r="Z659" i="5"/>
  <c r="Z303" i="5"/>
  <c r="Z1245" i="5"/>
  <c r="Z499" i="5"/>
  <c r="AB375" i="5"/>
  <c r="AB1184" i="5"/>
  <c r="AE1184" i="5" s="1"/>
  <c r="AG1184" i="5" s="1"/>
  <c r="Z596" i="5"/>
  <c r="Z1018" i="5"/>
  <c r="Z1217" i="5"/>
  <c r="Z924" i="5"/>
  <c r="Z487" i="5"/>
  <c r="Z1039" i="5"/>
  <c r="AF324" i="5"/>
  <c r="AI324" i="5" s="1"/>
  <c r="Z1202" i="5"/>
  <c r="AF550" i="5"/>
  <c r="AI550" i="5" s="1"/>
  <c r="AF655" i="5"/>
  <c r="AI655" i="5" s="1"/>
  <c r="AF103" i="5"/>
  <c r="Z1060" i="5"/>
  <c r="AF2674" i="5"/>
  <c r="AI2674" i="5" s="1"/>
  <c r="AF2593" i="5"/>
  <c r="AI2593" i="5" s="1"/>
  <c r="Z118" i="5"/>
  <c r="Z551" i="5"/>
  <c r="Z95" i="5"/>
  <c r="AL1184" i="5"/>
  <c r="AF1184" i="5"/>
  <c r="AI1184" i="5" s="1"/>
  <c r="AL762" i="5"/>
  <c r="AF762" i="5"/>
  <c r="AL90" i="5"/>
  <c r="AF90" i="5"/>
  <c r="AL411" i="5"/>
  <c r="AF411" i="5"/>
  <c r="AI411" i="5" s="1"/>
  <c r="AL2352" i="5"/>
  <c r="AF2352" i="5"/>
  <c r="AL481" i="5"/>
  <c r="AF481" i="5"/>
  <c r="AH481" i="5" s="1"/>
  <c r="AB495" i="5"/>
  <c r="AE495" i="5" s="1"/>
  <c r="Z495" i="5"/>
  <c r="AB1215" i="5"/>
  <c r="Z1215" i="5"/>
  <c r="AF1249" i="5"/>
  <c r="AH1249" i="5" s="1"/>
  <c r="AF1538" i="5"/>
  <c r="AH1538" i="5" s="1"/>
  <c r="AF2328" i="5"/>
  <c r="AH2328" i="5" s="1"/>
  <c r="Z40" i="5"/>
  <c r="AF460" i="5"/>
  <c r="AI460" i="5" s="1"/>
  <c r="AF2414" i="5"/>
  <c r="AF2379" i="5"/>
  <c r="AH2379" i="5" s="1"/>
  <c r="AF2591" i="5"/>
  <c r="AH2591" i="5" s="1"/>
  <c r="AF2210" i="5"/>
  <c r="AI2210" i="5" s="1"/>
  <c r="AF2200" i="5"/>
  <c r="AI2200" i="5" s="1"/>
  <c r="AF1266" i="5"/>
  <c r="Z352" i="5"/>
  <c r="AL1032" i="5"/>
  <c r="AF1032" i="5"/>
  <c r="AL660" i="5"/>
  <c r="AF660" i="5"/>
  <c r="AI660" i="5" s="1"/>
  <c r="AL708" i="5"/>
  <c r="AF708" i="5"/>
  <c r="AI708" i="5" s="1"/>
  <c r="Z238" i="5"/>
  <c r="AF238" i="5"/>
  <c r="AI238" i="5" s="1"/>
  <c r="AL917" i="5"/>
  <c r="AF917" i="5"/>
  <c r="AI917" i="5" s="1"/>
  <c r="AL265" i="5"/>
  <c r="AF265" i="5"/>
  <c r="AL418" i="5"/>
  <c r="AF418" i="5"/>
  <c r="Z493" i="5"/>
  <c r="AL2630" i="5"/>
  <c r="AF2630" i="5"/>
  <c r="AI2630" i="5" s="1"/>
  <c r="AL404" i="5"/>
  <c r="AF404" i="5"/>
  <c r="AI404" i="5" s="1"/>
  <c r="Z6" i="5"/>
  <c r="AF6" i="5"/>
  <c r="AI6" i="5" s="1"/>
  <c r="Z469" i="5"/>
  <c r="AF469" i="5"/>
  <c r="AI469" i="5" s="1"/>
  <c r="AB1207" i="5"/>
  <c r="Z1207" i="5"/>
  <c r="Z740" i="5"/>
  <c r="AB740" i="5"/>
  <c r="AE740" i="5" s="1"/>
  <c r="AB613" i="5"/>
  <c r="AE613" i="5" s="1"/>
  <c r="Z613" i="5"/>
  <c r="AF467" i="5"/>
  <c r="Z714" i="5"/>
  <c r="AF714" i="5"/>
  <c r="AI714" i="5" s="1"/>
  <c r="Z2137" i="5"/>
  <c r="AF2137" i="5"/>
  <c r="AI2137" i="5" s="1"/>
  <c r="AL119" i="5"/>
  <c r="AF119" i="5"/>
  <c r="AL2551" i="5"/>
  <c r="AF2551" i="5"/>
  <c r="AL354" i="5"/>
  <c r="AF354" i="5"/>
  <c r="AI354" i="5" s="1"/>
  <c r="AB853" i="5"/>
  <c r="AE853" i="5" s="1"/>
  <c r="Z853" i="5"/>
  <c r="AF2206" i="5"/>
  <c r="AI2206" i="5" s="1"/>
  <c r="AF2686" i="5"/>
  <c r="AI2686" i="5" s="1"/>
  <c r="AF2702" i="5"/>
  <c r="AI2702" i="5" s="1"/>
  <c r="AB487" i="5"/>
  <c r="AB1202" i="5"/>
  <c r="AF1233" i="5"/>
  <c r="AF1211" i="5"/>
  <c r="AH1211" i="5" s="1"/>
  <c r="AF1056" i="5"/>
  <c r="AF2326" i="5"/>
  <c r="AI2326" i="5" s="1"/>
  <c r="AF1274" i="5"/>
  <c r="AI1274" i="5" s="1"/>
  <c r="AF2578" i="5"/>
  <c r="AI2578" i="5" s="1"/>
  <c r="AF1524" i="5"/>
  <c r="AF2721" i="5"/>
  <c r="AI2721" i="5" s="1"/>
  <c r="AF2656" i="5"/>
  <c r="AH2656" i="5" s="1"/>
  <c r="AF2259" i="5"/>
  <c r="AI2259" i="5" s="1"/>
  <c r="AF2263" i="5"/>
  <c r="AH2263" i="5" s="1"/>
  <c r="AF106" i="5"/>
  <c r="AF501" i="5"/>
  <c r="AI501" i="5" s="1"/>
  <c r="AB564" i="5"/>
  <c r="AE564" i="5" s="1"/>
  <c r="Z2331" i="5"/>
  <c r="AF2331" i="5"/>
  <c r="AI2331" i="5" s="1"/>
  <c r="AL2337" i="5"/>
  <c r="AF2337" i="5"/>
  <c r="AI2337" i="5" s="1"/>
  <c r="AL148" i="5"/>
  <c r="AF148" i="5"/>
  <c r="AH148" i="5" s="1"/>
  <c r="AL47" i="5"/>
  <c r="AF47" i="5"/>
  <c r="AI47" i="5" s="1"/>
  <c r="AL492" i="5"/>
  <c r="AF492" i="5"/>
  <c r="AL74" i="5"/>
  <c r="AF74" i="5"/>
  <c r="AH74" i="5" s="1"/>
  <c r="AL405" i="5"/>
  <c r="AF405" i="5"/>
  <c r="AI405" i="5" s="1"/>
  <c r="AB1208" i="5"/>
  <c r="AE1208" i="5" s="1"/>
  <c r="Z1208" i="5"/>
  <c r="AL2384" i="5"/>
  <c r="AF2384" i="5"/>
  <c r="AI2384" i="5" s="1"/>
  <c r="AB30" i="5"/>
  <c r="AE30" i="5" s="1"/>
  <c r="Z30" i="5"/>
  <c r="AF2183" i="5"/>
  <c r="AI2183" i="5" s="1"/>
  <c r="AF1235" i="5"/>
  <c r="AF476" i="5"/>
  <c r="AH476" i="5" s="1"/>
  <c r="AF342" i="5"/>
  <c r="AI342" i="5" s="1"/>
  <c r="AF2288" i="5"/>
  <c r="AI2288" i="5" s="1"/>
  <c r="AF2235" i="5"/>
  <c r="AI2235" i="5" s="1"/>
  <c r="AF2046" i="5"/>
  <c r="AH2046" i="5" s="1"/>
  <c r="AF2052" i="5"/>
  <c r="AI2052" i="5" s="1"/>
  <c r="AF1547" i="5"/>
  <c r="AI1547" i="5" s="1"/>
  <c r="AF449" i="5"/>
  <c r="AI449" i="5" s="1"/>
  <c r="AF279" i="5"/>
  <c r="AI279" i="5" s="1"/>
  <c r="AF766" i="5"/>
  <c r="AI766" i="5" s="1"/>
  <c r="Z500" i="5"/>
  <c r="AB668" i="5"/>
  <c r="AB600" i="5"/>
  <c r="AE600" i="5" s="1"/>
  <c r="Z99" i="5"/>
  <c r="Z310" i="5"/>
  <c r="AF310" i="5"/>
  <c r="AI310" i="5" s="1"/>
  <c r="AB86" i="5"/>
  <c r="AE86" i="5" s="1"/>
  <c r="AG86" i="5" s="1"/>
  <c r="Z212" i="5"/>
  <c r="AF68" i="5"/>
  <c r="AH68" i="5" s="1"/>
  <c r="AF100" i="5"/>
  <c r="AI100" i="5" s="1"/>
  <c r="AF116" i="5"/>
  <c r="AI116" i="5" s="1"/>
  <c r="AF491" i="5"/>
  <c r="AI491" i="5" s="1"/>
  <c r="AF1221" i="5"/>
  <c r="AI1221" i="5" s="1"/>
  <c r="AF1193" i="5"/>
  <c r="AF1223" i="5"/>
  <c r="AF58" i="5"/>
  <c r="AI58" i="5" s="1"/>
  <c r="AF578" i="5"/>
  <c r="AF562" i="5"/>
  <c r="AH562" i="5" s="1"/>
  <c r="AF546" i="5"/>
  <c r="AI546" i="5" s="1"/>
  <c r="AF1018" i="5"/>
  <c r="AI1018" i="5" s="1"/>
  <c r="AF2035" i="5"/>
  <c r="AF579" i="5"/>
  <c r="AH579" i="5" s="1"/>
  <c r="AF909" i="5"/>
  <c r="AI909" i="5" s="1"/>
  <c r="AF2160" i="5"/>
  <c r="AI2160" i="5" s="1"/>
  <c r="AF2178" i="5"/>
  <c r="AI2178" i="5" s="1"/>
  <c r="AF2315" i="5"/>
  <c r="AI2315" i="5" s="1"/>
  <c r="AF2140" i="5"/>
  <c r="AF2322" i="5"/>
  <c r="AI2322" i="5" s="1"/>
  <c r="AF2669" i="5"/>
  <c r="AF2395" i="5"/>
  <c r="AI2395" i="5" s="1"/>
  <c r="AF2356" i="5"/>
  <c r="AI2356" i="5" s="1"/>
  <c r="AF2349" i="5"/>
  <c r="AI2349" i="5" s="1"/>
  <c r="AF2303" i="5"/>
  <c r="AF2606" i="5"/>
  <c r="AI2606" i="5" s="1"/>
  <c r="AF2657" i="5"/>
  <c r="AI2657" i="5" s="1"/>
  <c r="AF2658" i="5"/>
  <c r="AI2658" i="5" s="1"/>
  <c r="AF2615" i="5"/>
  <c r="AI2615" i="5" s="1"/>
  <c r="AF2043" i="5"/>
  <c r="AH2043" i="5" s="1"/>
  <c r="Z292" i="5"/>
  <c r="Z1031" i="5"/>
  <c r="AF1047" i="5"/>
  <c r="Z1062" i="5"/>
  <c r="AF313" i="5"/>
  <c r="AI313" i="5" s="1"/>
  <c r="AF81" i="5"/>
  <c r="AH81" i="5" s="1"/>
  <c r="Z97" i="5"/>
  <c r="Z746" i="5"/>
  <c r="Z778" i="5"/>
  <c r="AF1081" i="5"/>
  <c r="AH1081" i="5" s="1"/>
  <c r="Z736" i="5"/>
  <c r="Z1259" i="5"/>
  <c r="AB236" i="5"/>
  <c r="Z236" i="5"/>
  <c r="AB478" i="5"/>
  <c r="Z478" i="5"/>
  <c r="AB886" i="5"/>
  <c r="AE886" i="5" s="1"/>
  <c r="Z886" i="5"/>
  <c r="Z117" i="5"/>
  <c r="Z1181" i="5"/>
  <c r="AF115" i="5"/>
  <c r="AI115" i="5" s="1"/>
  <c r="AB2039" i="5"/>
  <c r="Z2039" i="5"/>
  <c r="AB902" i="5"/>
  <c r="Z902" i="5"/>
  <c r="AF2325" i="5"/>
  <c r="AI2325" i="5" s="1"/>
  <c r="AF498" i="5"/>
  <c r="Z366" i="5"/>
  <c r="AF650" i="5"/>
  <c r="AI650" i="5" s="1"/>
  <c r="Z682" i="5"/>
  <c r="Z73" i="5"/>
  <c r="Z89" i="5"/>
  <c r="Z121" i="5"/>
  <c r="Z738" i="5"/>
  <c r="Z38" i="5"/>
  <c r="AB1087" i="5"/>
  <c r="Z1087" i="5"/>
  <c r="AB203" i="5"/>
  <c r="AE203" i="5" s="1"/>
  <c r="Z203" i="5"/>
  <c r="AF1566" i="5"/>
  <c r="AI1566" i="5" s="1"/>
  <c r="Z1199" i="5"/>
  <c r="Z739" i="5"/>
  <c r="AF590" i="5"/>
  <c r="AF1073" i="5"/>
  <c r="AH1073" i="5" s="1"/>
  <c r="Z1183" i="5"/>
  <c r="Z1192" i="5"/>
  <c r="Z2696" i="5"/>
  <c r="AB102" i="5"/>
  <c r="Z102" i="5"/>
  <c r="AB567" i="5"/>
  <c r="AE567" i="5" s="1"/>
  <c r="Z567" i="5"/>
  <c r="AB83" i="5"/>
  <c r="AE83" i="5" s="1"/>
  <c r="Z83" i="5"/>
  <c r="Z311" i="5"/>
  <c r="Z696" i="5"/>
  <c r="AB7" i="5"/>
  <c r="AE7" i="5" s="1"/>
  <c r="Z7" i="5"/>
  <c r="Z728" i="5"/>
  <c r="Z1198" i="5"/>
  <c r="Z756" i="5"/>
  <c r="AB1067" i="5"/>
  <c r="Z1067" i="5"/>
  <c r="AF2736" i="5"/>
  <c r="AI2736" i="5" s="1"/>
  <c r="AF2407" i="5"/>
  <c r="AI2407" i="5" s="1"/>
  <c r="AF371" i="5"/>
  <c r="AI371" i="5" s="1"/>
  <c r="AF690" i="5"/>
  <c r="AI690" i="5" s="1"/>
  <c r="AF1596" i="5"/>
  <c r="AH1596" i="5" s="1"/>
  <c r="AF2628" i="5"/>
  <c r="AI2628" i="5" s="1"/>
  <c r="AF647" i="5"/>
  <c r="AI647" i="5" s="1"/>
  <c r="AF2245" i="5"/>
  <c r="AI2245" i="5" s="1"/>
  <c r="AF610" i="5"/>
  <c r="AH610" i="5" s="1"/>
  <c r="AF340" i="5"/>
  <c r="AF1031" i="5"/>
  <c r="AF658" i="5"/>
  <c r="AI658" i="5" s="1"/>
  <c r="AF706" i="5"/>
  <c r="AH706" i="5" s="1"/>
  <c r="AF1192" i="5"/>
  <c r="AI1192" i="5" s="1"/>
  <c r="AF1226" i="5"/>
  <c r="AH1226" i="5" s="1"/>
  <c r="Z81" i="5"/>
  <c r="Z2043" i="5"/>
  <c r="AF2214" i="5"/>
  <c r="AI2214" i="5" s="1"/>
  <c r="AF1287" i="5"/>
  <c r="AH1287" i="5" s="1"/>
  <c r="AF1254" i="5"/>
  <c r="AI1254" i="5" s="1"/>
  <c r="AF2548" i="5"/>
  <c r="AI2548" i="5" s="1"/>
  <c r="AF2703" i="5"/>
  <c r="AF2344" i="5"/>
  <c r="AI2344" i="5" s="1"/>
  <c r="AF2340" i="5"/>
  <c r="AI2340" i="5" s="1"/>
  <c r="AF912" i="5"/>
  <c r="AF97" i="5"/>
  <c r="AI97" i="5" s="1"/>
  <c r="AF496" i="5"/>
  <c r="AH496" i="5" s="1"/>
  <c r="AF2623" i="5"/>
  <c r="AI2623" i="5" s="1"/>
  <c r="AF2691" i="5"/>
  <c r="AF2374" i="5"/>
  <c r="AH2374" i="5" s="1"/>
  <c r="AF2693" i="5"/>
  <c r="AI2693" i="5" s="1"/>
  <c r="AF2408" i="5"/>
  <c r="AI2408" i="5" s="1"/>
  <c r="AF2276" i="5"/>
  <c r="AI2276" i="5" s="1"/>
  <c r="AF2336" i="5"/>
  <c r="AF2390" i="5"/>
  <c r="AI2390" i="5" s="1"/>
  <c r="AF635" i="5"/>
  <c r="AI635" i="5" s="1"/>
  <c r="AF32" i="5"/>
  <c r="AH32" i="5" s="1"/>
  <c r="AF674" i="5"/>
  <c r="AH674" i="5" s="1"/>
  <c r="AF482" i="5"/>
  <c r="AI482" i="5" s="1"/>
  <c r="AF1239" i="5"/>
  <c r="AI1239" i="5" s="1"/>
  <c r="AF114" i="5"/>
  <c r="AF732" i="5"/>
  <c r="AI732" i="5" s="1"/>
  <c r="AF177" i="5"/>
  <c r="AI177" i="5" s="1"/>
  <c r="AF280" i="5"/>
  <c r="AI280" i="5" s="1"/>
  <c r="AF209" i="5"/>
  <c r="AI209" i="5" s="1"/>
  <c r="AF166" i="5"/>
  <c r="AF2096" i="5"/>
  <c r="AF463" i="5"/>
  <c r="AI463" i="5" s="1"/>
  <c r="AF457" i="5"/>
  <c r="AI457" i="5" s="1"/>
  <c r="AF440" i="5"/>
  <c r="AI440" i="5" s="1"/>
  <c r="AF322" i="5"/>
  <c r="AH322" i="5" s="1"/>
  <c r="AF630" i="5"/>
  <c r="AI630" i="5" s="1"/>
  <c r="AF2596" i="5"/>
  <c r="AF2542" i="5"/>
  <c r="AH2542" i="5" s="1"/>
  <c r="AF2061" i="5"/>
  <c r="AI2061" i="5" s="1"/>
  <c r="AF1289" i="5"/>
  <c r="AI1289" i="5" s="1"/>
  <c r="AF1264" i="5"/>
  <c r="AH1264" i="5" s="1"/>
  <c r="AF1234" i="5"/>
  <c r="AF1199" i="5"/>
  <c r="AF1040" i="5"/>
  <c r="AI1040" i="5" s="1"/>
  <c r="AF1023" i="5"/>
  <c r="AF412" i="5"/>
  <c r="AI412" i="5" s="1"/>
  <c r="AF2372" i="5"/>
  <c r="AI2372" i="5" s="1"/>
  <c r="AF2111" i="5"/>
  <c r="AH2111" i="5" s="1"/>
  <c r="AF868" i="5"/>
  <c r="AF622" i="5"/>
  <c r="AH622" i="5" s="1"/>
  <c r="AF67" i="5"/>
  <c r="AI67" i="5" s="1"/>
  <c r="AF1590" i="5"/>
  <c r="AI1590" i="5" s="1"/>
  <c r="AF2718" i="5"/>
  <c r="AI2718" i="5" s="1"/>
  <c r="AF2552" i="5"/>
  <c r="AI2552" i="5" s="1"/>
  <c r="AF2406" i="5"/>
  <c r="AI2406" i="5" s="1"/>
  <c r="AF2366" i="5"/>
  <c r="AI2366" i="5" s="1"/>
  <c r="AF2109" i="5"/>
  <c r="AF366" i="5"/>
  <c r="AI366" i="5" s="1"/>
  <c r="AF374" i="5"/>
  <c r="AI374" i="5" s="1"/>
  <c r="AF250" i="5"/>
  <c r="AI250" i="5" s="1"/>
  <c r="AF38" i="5"/>
  <c r="AF739" i="5"/>
  <c r="AI739" i="5" s="1"/>
  <c r="AF18" i="5"/>
  <c r="AI18" i="5" s="1"/>
  <c r="AF73" i="5"/>
  <c r="AI73" i="5" s="1"/>
  <c r="AF488" i="5"/>
  <c r="AI488" i="5" s="1"/>
  <c r="AF1236" i="5"/>
  <c r="AF275" i="5"/>
  <c r="AF241" i="5"/>
  <c r="AI241" i="5" s="1"/>
  <c r="Z590" i="5"/>
  <c r="AF2567" i="5"/>
  <c r="AI2567" i="5" s="1"/>
  <c r="AF2108" i="5"/>
  <c r="AH2108" i="5" s="1"/>
  <c r="AF738" i="5"/>
  <c r="AH738" i="5" s="1"/>
  <c r="AF566" i="5"/>
  <c r="AH566" i="5" s="1"/>
  <c r="AF2243" i="5"/>
  <c r="AI2243" i="5" s="1"/>
  <c r="AF1230" i="5"/>
  <c r="AI1230" i="5" s="1"/>
  <c r="AF2174" i="5"/>
  <c r="AH2174" i="5" s="1"/>
  <c r="AF2719" i="5"/>
  <c r="AI2719" i="5" s="1"/>
  <c r="AF1542" i="5"/>
  <c r="AI1542" i="5" s="1"/>
  <c r="AF1568" i="5"/>
  <c r="AI1568" i="5" s="1"/>
  <c r="AF1571" i="5"/>
  <c r="AI1571" i="5" s="1"/>
  <c r="AF1583" i="5"/>
  <c r="AI1583" i="5" s="1"/>
  <c r="AF640" i="5"/>
  <c r="AI640" i="5" s="1"/>
  <c r="AF461" i="5"/>
  <c r="AI461" i="5" s="1"/>
  <c r="AF196" i="5"/>
  <c r="AI196" i="5" s="1"/>
  <c r="AF696" i="5"/>
  <c r="AF2173" i="5"/>
  <c r="AI2173" i="5" s="1"/>
  <c r="AF2131" i="5"/>
  <c r="AI2131" i="5" s="1"/>
  <c r="AF268" i="5"/>
  <c r="AH268" i="5" s="1"/>
  <c r="AF425" i="5"/>
  <c r="AI425" i="5" s="1"/>
  <c r="AF454" i="5"/>
  <c r="AF2553" i="5"/>
  <c r="AI2553" i="5" s="1"/>
  <c r="AF1275" i="5"/>
  <c r="AI1275" i="5" s="1"/>
  <c r="Z1209" i="5"/>
  <c r="AF744" i="5"/>
  <c r="AI744" i="5" s="1"/>
  <c r="AF728" i="5"/>
  <c r="AI728" i="5" s="1"/>
  <c r="AF26" i="5"/>
  <c r="AI26" i="5" s="1"/>
  <c r="AF742" i="5"/>
  <c r="AF59" i="5"/>
  <c r="AI59" i="5" s="1"/>
  <c r="AF43" i="5"/>
  <c r="AH43" i="5" s="1"/>
  <c r="AF27" i="5"/>
  <c r="AH27" i="5" s="1"/>
  <c r="AF595" i="5"/>
  <c r="AI595" i="5" s="1"/>
  <c r="AF1078" i="5"/>
  <c r="AF775" i="5"/>
  <c r="AF743" i="5"/>
  <c r="AI743" i="5" s="1"/>
  <c r="AF711" i="5"/>
  <c r="AF679" i="5"/>
  <c r="AH679" i="5" s="1"/>
  <c r="AF318" i="5"/>
  <c r="AH318" i="5" s="1"/>
  <c r="AF1019" i="5"/>
  <c r="AI1019" i="5" s="1"/>
  <c r="AF881" i="5"/>
  <c r="AI881" i="5" s="1"/>
  <c r="AF402" i="5"/>
  <c r="AI402" i="5" s="1"/>
  <c r="AF288" i="5"/>
  <c r="AI288" i="5" s="1"/>
  <c r="AF260" i="5"/>
  <c r="AI260" i="5" s="1"/>
  <c r="AF160" i="5"/>
  <c r="AI160" i="5" s="1"/>
  <c r="AF129" i="5"/>
  <c r="AF358" i="5"/>
  <c r="AI358" i="5" s="1"/>
  <c r="AF883" i="5"/>
  <c r="AI883" i="5" s="1"/>
  <c r="AF2171" i="5"/>
  <c r="AI2171" i="5" s="1"/>
  <c r="AF331" i="5"/>
  <c r="AH331" i="5" s="1"/>
  <c r="AF627" i="5"/>
  <c r="AI627" i="5" s="1"/>
  <c r="AF603" i="5"/>
  <c r="AI603" i="5" s="1"/>
  <c r="AF2398" i="5"/>
  <c r="AH2398" i="5" s="1"/>
  <c r="AF2273" i="5"/>
  <c r="AH2273" i="5" s="1"/>
  <c r="AF2363" i="5"/>
  <c r="AI2363" i="5" s="1"/>
  <c r="AF2726" i="5"/>
  <c r="AI2726" i="5" s="1"/>
  <c r="AF2733" i="5"/>
  <c r="AI2733" i="5" s="1"/>
  <c r="AF2546" i="5"/>
  <c r="AF1549" i="5"/>
  <c r="AH1549" i="5" s="1"/>
  <c r="Z636" i="5"/>
  <c r="AF225" i="5"/>
  <c r="AI225" i="5" s="1"/>
  <c r="AF247" i="5"/>
  <c r="AI247" i="5" s="1"/>
  <c r="AF251" i="5"/>
  <c r="AH251" i="5" s="1"/>
  <c r="AF214" i="5"/>
  <c r="AI214" i="5" s="1"/>
  <c r="AF213" i="5"/>
  <c r="AI213" i="5" s="1"/>
  <c r="Z1186" i="5"/>
  <c r="AF1629" i="5"/>
  <c r="AI1629" i="5" s="1"/>
  <c r="AF2067" i="5"/>
  <c r="AH2067" i="5" s="1"/>
  <c r="AF758" i="5"/>
  <c r="AI758" i="5" s="1"/>
  <c r="AF547" i="5"/>
  <c r="AF759" i="5"/>
  <c r="AF1051" i="5"/>
  <c r="AI1051" i="5" s="1"/>
  <c r="AF336" i="5"/>
  <c r="AF394" i="5"/>
  <c r="AI394" i="5" s="1"/>
  <c r="AF475" i="5"/>
  <c r="AH475" i="5" s="1"/>
  <c r="AF641" i="5"/>
  <c r="AI641" i="5" s="1"/>
  <c r="AF632" i="5"/>
  <c r="AF2121" i="5"/>
  <c r="AI2121" i="5" s="1"/>
  <c r="AF2287" i="5"/>
  <c r="AI2287" i="5" s="1"/>
  <c r="AF1623" i="5"/>
  <c r="AI1623" i="5" s="1"/>
  <c r="AF2612" i="5"/>
  <c r="AI2612" i="5" s="1"/>
  <c r="AF161" i="5"/>
  <c r="AI161" i="5" s="1"/>
  <c r="AF1598" i="5"/>
  <c r="AI1598" i="5" s="1"/>
  <c r="Z568" i="5"/>
  <c r="Z592" i="5"/>
  <c r="Z108" i="5"/>
  <c r="Z752" i="5"/>
  <c r="Z70" i="5"/>
  <c r="Z59" i="5"/>
  <c r="Z481" i="5"/>
  <c r="Z1052" i="5"/>
  <c r="Z744" i="5"/>
  <c r="Z2373" i="5"/>
  <c r="Z306" i="5"/>
  <c r="AF2676" i="5"/>
  <c r="AI2676" i="5" s="1"/>
  <c r="AF2063" i="5"/>
  <c r="AH2063" i="5" s="1"/>
  <c r="AF2042" i="5"/>
  <c r="AI2042" i="5" s="1"/>
  <c r="AF2056" i="5"/>
  <c r="AI2056" i="5" s="1"/>
  <c r="AF2228" i="5"/>
  <c r="AI2228" i="5" s="1"/>
  <c r="AF2201" i="5"/>
  <c r="AI2201" i="5" s="1"/>
  <c r="Z93" i="5"/>
  <c r="Z550" i="5"/>
  <c r="Z754" i="5"/>
  <c r="Z572" i="5"/>
  <c r="Z78" i="5"/>
  <c r="Z107" i="5"/>
  <c r="Z2236" i="5"/>
  <c r="Z626" i="5"/>
  <c r="Z2139" i="5"/>
  <c r="Z314" i="5"/>
  <c r="Z62" i="5"/>
  <c r="Z1212" i="5"/>
  <c r="AB119" i="5"/>
  <c r="Z119" i="5"/>
  <c r="AB562" i="5"/>
  <c r="AE562" i="5" s="1"/>
  <c r="Z562" i="5"/>
  <c r="AF1597" i="5"/>
  <c r="AH1597" i="5" s="1"/>
  <c r="Z20" i="5"/>
  <c r="Z2606" i="5"/>
  <c r="Z324" i="5"/>
  <c r="AB122" i="5"/>
  <c r="Z122" i="5"/>
  <c r="Z711" i="5"/>
  <c r="Z874" i="5"/>
  <c r="AB671" i="5"/>
  <c r="AE671" i="5" s="1"/>
  <c r="Z671" i="5"/>
  <c r="Z22" i="5"/>
  <c r="Z857" i="5"/>
  <c r="AB2" i="5"/>
  <c r="Z2" i="5"/>
  <c r="AF2375" i="5"/>
  <c r="AI2375" i="5" s="1"/>
  <c r="Z12" i="5"/>
  <c r="AB12" i="5"/>
  <c r="Z1257" i="5"/>
  <c r="AF44" i="5"/>
  <c r="AI44" i="5" s="1"/>
  <c r="AF60" i="5"/>
  <c r="AI60" i="5" s="1"/>
  <c r="AE1210" i="5"/>
  <c r="Z1081" i="5"/>
  <c r="Z50" i="5"/>
  <c r="Z24" i="5"/>
  <c r="Z490" i="5"/>
  <c r="Z2201" i="5"/>
  <c r="Z288" i="5"/>
  <c r="Z1056" i="5"/>
  <c r="Z434" i="5"/>
  <c r="Z485" i="5"/>
  <c r="Z489" i="5"/>
  <c r="Z554" i="5"/>
  <c r="Z71" i="5"/>
  <c r="Z90" i="5"/>
  <c r="Z2698" i="5"/>
  <c r="Z402" i="5"/>
  <c r="Z1085" i="5"/>
  <c r="Z2061" i="5"/>
  <c r="Z215" i="5"/>
  <c r="Z380" i="5"/>
  <c r="Z900" i="5"/>
  <c r="Z1007" i="5"/>
  <c r="Z583" i="5"/>
  <c r="Z2303" i="5"/>
  <c r="Z602" i="5"/>
  <c r="Z1048" i="5"/>
  <c r="Z2542" i="5"/>
  <c r="Z2657" i="5"/>
  <c r="Z617" i="5"/>
  <c r="Z280" i="5"/>
  <c r="Z854" i="5"/>
  <c r="Z2670" i="5"/>
  <c r="AF1006" i="5"/>
  <c r="AH1006" i="5" s="1"/>
  <c r="AF747" i="5"/>
  <c r="AI747" i="5" s="1"/>
  <c r="AF699" i="5"/>
  <c r="AH699" i="5" s="1"/>
  <c r="AF415" i="5"/>
  <c r="AI415" i="5" s="1"/>
  <c r="AF2144" i="5"/>
  <c r="AI2144" i="5" s="1"/>
  <c r="AF157" i="5"/>
  <c r="AH157" i="5" s="1"/>
  <c r="AF643" i="5"/>
  <c r="AI643" i="5" s="1"/>
  <c r="AF636" i="5"/>
  <c r="AI636" i="5" s="1"/>
  <c r="AF453" i="5"/>
  <c r="AH453" i="5" s="1"/>
  <c r="AF436" i="5"/>
  <c r="AI436" i="5" s="1"/>
  <c r="AF2329" i="5"/>
  <c r="AI2329" i="5" s="1"/>
  <c r="AF2305" i="5"/>
  <c r="AI2305" i="5" s="1"/>
  <c r="AF2667" i="5"/>
  <c r="AF1581" i="5"/>
  <c r="AI1581" i="5" s="1"/>
  <c r="AF2074" i="5"/>
  <c r="AI2074" i="5" s="1"/>
  <c r="AF2236" i="5"/>
  <c r="AI2236" i="5" s="1"/>
  <c r="Z1038" i="5"/>
  <c r="Z650" i="5"/>
  <c r="Z1182" i="5"/>
  <c r="Z180" i="5"/>
  <c r="Z675" i="5"/>
  <c r="Z1193" i="5"/>
  <c r="Z587" i="5"/>
  <c r="Z146" i="5"/>
  <c r="Z32" i="5"/>
  <c r="Z1064" i="5"/>
  <c r="Z1553" i="5"/>
  <c r="Z770" i="5"/>
  <c r="AF2184" i="5"/>
  <c r="AF1526" i="5"/>
  <c r="AI1526" i="5" s="1"/>
  <c r="AF2584" i="5"/>
  <c r="AH2584" i="5" s="1"/>
  <c r="AF2318" i="5"/>
  <c r="AI2318" i="5" s="1"/>
  <c r="AF171" i="5"/>
  <c r="AH171" i="5" s="1"/>
  <c r="AF584" i="5"/>
  <c r="Z313" i="5"/>
  <c r="Z498" i="5"/>
  <c r="Z700" i="5"/>
  <c r="Z19" i="5"/>
  <c r="Z98" i="5"/>
  <c r="Z44" i="5"/>
  <c r="Z2325" i="5"/>
  <c r="Z187" i="5"/>
  <c r="Z16" i="5"/>
  <c r="AF2086" i="5"/>
  <c r="AI2086" i="5" s="1"/>
  <c r="AF2062" i="5"/>
  <c r="AI2062" i="5" s="1"/>
  <c r="AF1578" i="5"/>
  <c r="AI1578" i="5" s="1"/>
  <c r="AF2603" i="5"/>
  <c r="AI2603" i="5" s="1"/>
  <c r="AF2616" i="5"/>
  <c r="AI2616" i="5" s="1"/>
  <c r="AF2613" i="5"/>
  <c r="AI2613" i="5" s="1"/>
  <c r="AF2634" i="5"/>
  <c r="AI2634" i="5" s="1"/>
  <c r="AF2665" i="5"/>
  <c r="AH2665" i="5" s="1"/>
  <c r="AF2662" i="5"/>
  <c r="AI2662" i="5" s="1"/>
  <c r="AF2622" i="5"/>
  <c r="AI2622" i="5" s="1"/>
  <c r="AF2644" i="5"/>
  <c r="AI2644" i="5" s="1"/>
  <c r="AF628" i="5"/>
  <c r="AI628" i="5" s="1"/>
  <c r="AF321" i="5"/>
  <c r="AI321" i="5" s="1"/>
  <c r="AF438" i="5"/>
  <c r="AH438" i="5" s="1"/>
  <c r="AF2098" i="5"/>
  <c r="AF139" i="5"/>
  <c r="AI139" i="5" s="1"/>
  <c r="AF924" i="5"/>
  <c r="AH924" i="5" s="1"/>
  <c r="AF1071" i="5"/>
  <c r="AH1071" i="5" s="1"/>
  <c r="AF588" i="5"/>
  <c r="AI588" i="5" s="1"/>
  <c r="AF1016" i="5"/>
  <c r="AI1016" i="5" s="1"/>
  <c r="AF1048" i="5"/>
  <c r="AH1048" i="5" s="1"/>
  <c r="AF315" i="5"/>
  <c r="AH315" i="5" s="1"/>
  <c r="AF676" i="5"/>
  <c r="AI676" i="5" s="1"/>
  <c r="AF367" i="5"/>
  <c r="AH367" i="5" s="1"/>
  <c r="AE67" i="5"/>
  <c r="AG67" i="5" s="1"/>
  <c r="AF109" i="5"/>
  <c r="AI109" i="5" s="1"/>
  <c r="AF1026" i="5"/>
  <c r="AI1026" i="5" s="1"/>
  <c r="Z454" i="5"/>
  <c r="Z300" i="5"/>
  <c r="AF1531" i="5"/>
  <c r="AI1531" i="5" s="1"/>
  <c r="AF2071" i="5"/>
  <c r="AI2071" i="5" s="1"/>
  <c r="AF2563" i="5"/>
  <c r="AI2563" i="5" s="1"/>
  <c r="AF2555" i="5"/>
  <c r="AI2555" i="5" s="1"/>
  <c r="AF1576" i="5"/>
  <c r="AI1576" i="5" s="1"/>
  <c r="AF2627" i="5"/>
  <c r="AI2627" i="5" s="1"/>
  <c r="AF2290" i="5"/>
  <c r="AI2290" i="5" s="1"/>
  <c r="AF616" i="5"/>
  <c r="AI616" i="5" s="1"/>
  <c r="AF619" i="5"/>
  <c r="AI619" i="5" s="1"/>
  <c r="AF352" i="5"/>
  <c r="AH352" i="5" s="1"/>
  <c r="AF2106" i="5"/>
  <c r="AF2386" i="5"/>
  <c r="AI2386" i="5" s="1"/>
  <c r="AF361" i="5"/>
  <c r="AH361" i="5" s="1"/>
  <c r="AF2150" i="5"/>
  <c r="AI2150" i="5" s="1"/>
  <c r="AF147" i="5"/>
  <c r="AI147" i="5" s="1"/>
  <c r="AF1075" i="5"/>
  <c r="AI1075" i="5" s="1"/>
  <c r="AF40" i="5"/>
  <c r="AH40" i="5" s="1"/>
  <c r="AF80" i="5"/>
  <c r="AI80" i="5" s="1"/>
  <c r="AF96" i="5"/>
  <c r="AI96" i="5" s="1"/>
  <c r="AF112" i="5"/>
  <c r="AI112" i="5" s="1"/>
  <c r="AF487" i="5"/>
  <c r="AH487" i="5" s="1"/>
  <c r="AF495" i="5"/>
  <c r="AI495" i="5" s="1"/>
  <c r="AF1215" i="5"/>
  <c r="AF1198" i="5"/>
  <c r="AI1198" i="5" s="1"/>
  <c r="AF1224" i="5"/>
  <c r="AI1224" i="5" s="1"/>
  <c r="AF1242" i="5"/>
  <c r="AI1242" i="5" s="1"/>
  <c r="AF611" i="5"/>
  <c r="AI611" i="5" s="1"/>
  <c r="AF14" i="5"/>
  <c r="AH14" i="5" s="1"/>
  <c r="AF746" i="5"/>
  <c r="AF599" i="5"/>
  <c r="AI599" i="5" s="1"/>
  <c r="AF683" i="5"/>
  <c r="AI683" i="5" s="1"/>
  <c r="AF306" i="5"/>
  <c r="AI306" i="5" s="1"/>
  <c r="AF1055" i="5"/>
  <c r="AI1055" i="5" s="1"/>
  <c r="AF384" i="5"/>
  <c r="AF257" i="5"/>
  <c r="AF158" i="5"/>
  <c r="AI158" i="5" s="1"/>
  <c r="AF441" i="5"/>
  <c r="AH441" i="5" s="1"/>
  <c r="AF882" i="5"/>
  <c r="AH882" i="5" s="1"/>
  <c r="AF262" i="5"/>
  <c r="AI262" i="5" s="1"/>
  <c r="AF2146" i="5"/>
  <c r="AH2146" i="5" s="1"/>
  <c r="AF2118" i="5"/>
  <c r="AI2118" i="5" s="1"/>
  <c r="AF335" i="5"/>
  <c r="AH335" i="5" s="1"/>
  <c r="AF623" i="5"/>
  <c r="AI623" i="5" s="1"/>
  <c r="AF2264" i="5"/>
  <c r="AI2264" i="5" s="1"/>
  <c r="AF2351" i="5"/>
  <c r="AI2351" i="5" s="1"/>
  <c r="AF2281" i="5"/>
  <c r="AF2312" i="5"/>
  <c r="AI2312" i="5" s="1"/>
  <c r="AF2397" i="5"/>
  <c r="AH2397" i="5" s="1"/>
  <c r="AF2265" i="5"/>
  <c r="AI2265" i="5" s="1"/>
  <c r="AF2272" i="5"/>
  <c r="AI2272" i="5" s="1"/>
  <c r="AF2274" i="5"/>
  <c r="AH2274" i="5" s="1"/>
  <c r="AF2411" i="5"/>
  <c r="AI2411" i="5" s="1"/>
  <c r="AF2700" i="5"/>
  <c r="AI2700" i="5" s="1"/>
  <c r="AF2682" i="5"/>
  <c r="AI2682" i="5" s="1"/>
  <c r="AF2673" i="5"/>
  <c r="AI2673" i="5" s="1"/>
  <c r="AF2291" i="5"/>
  <c r="AH2291" i="5" s="1"/>
  <c r="AF2294" i="5"/>
  <c r="AH2294" i="5" s="1"/>
  <c r="AF2256" i="5"/>
  <c r="AF2310" i="5"/>
  <c r="AI2310" i="5" s="1"/>
  <c r="AF2689" i="5"/>
  <c r="AI2689" i="5" s="1"/>
  <c r="AF2566" i="5"/>
  <c r="AI2566" i="5" s="1"/>
  <c r="AF2663" i="5"/>
  <c r="AI2663" i="5" s="1"/>
  <c r="AF2203" i="5"/>
  <c r="AI2203" i="5" s="1"/>
  <c r="AF1530" i="5"/>
  <c r="AH1530" i="5" s="1"/>
  <c r="AF1276" i="5"/>
  <c r="AI1276" i="5" s="1"/>
  <c r="AF1257" i="5"/>
  <c r="AI1257" i="5" s="1"/>
  <c r="AF2661" i="5"/>
  <c r="AH2661" i="5" s="1"/>
  <c r="AF2704" i="5"/>
  <c r="AI2704" i="5" s="1"/>
  <c r="AF2252" i="5"/>
  <c r="AI2252" i="5" s="1"/>
  <c r="Z1022" i="5"/>
  <c r="AF666" i="5"/>
  <c r="AF89" i="5"/>
  <c r="AI89" i="5" s="1"/>
  <c r="AF710" i="5"/>
  <c r="AI710" i="5" s="1"/>
  <c r="Z56" i="5"/>
  <c r="Z483" i="5"/>
  <c r="AF344" i="5"/>
  <c r="AI344" i="5" s="1"/>
  <c r="AF1059" i="5"/>
  <c r="AI1059" i="5" s="1"/>
  <c r="Z42" i="5"/>
  <c r="AF1231" i="5"/>
  <c r="AI1231" i="5" s="1"/>
  <c r="AF145" i="5"/>
  <c r="AI145" i="5" s="1"/>
  <c r="Z896" i="5"/>
  <c r="Z319" i="5"/>
  <c r="Z1190" i="5"/>
  <c r="Z1040" i="5"/>
  <c r="Z27" i="5"/>
  <c r="Z88" i="5"/>
  <c r="Z84" i="5"/>
  <c r="Z177" i="5"/>
  <c r="Z404" i="5"/>
  <c r="AB588" i="5"/>
  <c r="AE588" i="5" s="1"/>
  <c r="Z588" i="5"/>
  <c r="AB570" i="5"/>
  <c r="AE570" i="5" s="1"/>
  <c r="Z570" i="5"/>
  <c r="Z1027" i="5"/>
  <c r="AF1248" i="5"/>
  <c r="AF1277" i="5"/>
  <c r="AI1277" i="5" s="1"/>
  <c r="AF2078" i="5"/>
  <c r="AH2078" i="5" s="1"/>
  <c r="AF2059" i="5"/>
  <c r="AI2059" i="5" s="1"/>
  <c r="AF1580" i="5"/>
  <c r="AI1580" i="5" s="1"/>
  <c r="AF2635" i="5"/>
  <c r="AI2635" i="5" s="1"/>
  <c r="AF1523" i="5"/>
  <c r="AI1523" i="5" s="1"/>
  <c r="AF1528" i="5"/>
  <c r="AI1528" i="5" s="1"/>
  <c r="AF1591" i="5"/>
  <c r="AI1591" i="5" s="1"/>
  <c r="AF2648" i="5"/>
  <c r="AI2648" i="5" s="1"/>
  <c r="AF2685" i="5"/>
  <c r="AI2685" i="5" s="1"/>
  <c r="AF2302" i="5"/>
  <c r="AH2302" i="5" s="1"/>
  <c r="AF2283" i="5"/>
  <c r="AI2283" i="5" s="1"/>
  <c r="AF2716" i="5"/>
  <c r="AH2716" i="5" s="1"/>
  <c r="AF2722" i="5"/>
  <c r="AI2722" i="5" s="1"/>
  <c r="AF2248" i="5"/>
  <c r="AI2248" i="5" s="1"/>
  <c r="AF2413" i="5"/>
  <c r="AI2413" i="5" s="1"/>
  <c r="AF445" i="5"/>
  <c r="AI445" i="5" s="1"/>
  <c r="AF2136" i="5"/>
  <c r="AI2136" i="5" s="1"/>
  <c r="AF2242" i="5"/>
  <c r="AI2242" i="5" s="1"/>
  <c r="AF456" i="5"/>
  <c r="AI456" i="5" s="1"/>
  <c r="AF639" i="5"/>
  <c r="AI639" i="5" s="1"/>
  <c r="AF372" i="5"/>
  <c r="AI372" i="5" s="1"/>
  <c r="AF332" i="5"/>
  <c r="AI332" i="5" s="1"/>
  <c r="AF439" i="5"/>
  <c r="AF431" i="5"/>
  <c r="AI431" i="5" s="1"/>
  <c r="AF2099" i="5"/>
  <c r="AH2099" i="5" s="1"/>
  <c r="AF2354" i="5"/>
  <c r="AI2354" i="5" s="1"/>
  <c r="AF142" i="5"/>
  <c r="AI142" i="5" s="1"/>
  <c r="AF2167" i="5"/>
  <c r="AI2167" i="5" s="1"/>
  <c r="AF864" i="5"/>
  <c r="AF915" i="5"/>
  <c r="AH915" i="5" s="1"/>
  <c r="AF1083" i="5"/>
  <c r="AI1083" i="5" s="1"/>
  <c r="AF600" i="5"/>
  <c r="AI600" i="5" s="1"/>
  <c r="AF230" i="5"/>
  <c r="AI230" i="5" s="1"/>
  <c r="AF305" i="5"/>
  <c r="AF698" i="5"/>
  <c r="AI698" i="5" s="1"/>
  <c r="AF1085" i="5"/>
  <c r="AI1085" i="5" s="1"/>
  <c r="AF11" i="5"/>
  <c r="AI11" i="5" s="1"/>
  <c r="AF755" i="5"/>
  <c r="AI755" i="5" s="1"/>
  <c r="AF54" i="5"/>
  <c r="AI54" i="5" s="1"/>
  <c r="AF575" i="5"/>
  <c r="AI575" i="5" s="1"/>
  <c r="AF348" i="5"/>
  <c r="AF1035" i="5"/>
  <c r="AI1035" i="5" s="1"/>
  <c r="AF727" i="5"/>
  <c r="AI727" i="5" s="1"/>
  <c r="AF121" i="5"/>
  <c r="AI121" i="5" s="1"/>
  <c r="AF1188" i="5"/>
  <c r="AI1188" i="5" s="1"/>
  <c r="AF1227" i="5"/>
  <c r="AI1227" i="5" s="1"/>
  <c r="Z2704" i="5"/>
  <c r="Z670" i="5"/>
  <c r="Z1231" i="5"/>
  <c r="Z1073" i="5"/>
  <c r="Z760" i="5"/>
  <c r="AF2088" i="5"/>
  <c r="AI2088" i="5" s="1"/>
  <c r="AF1536" i="5"/>
  <c r="AF1627" i="5"/>
  <c r="AI1627" i="5" s="1"/>
  <c r="AF1522" i="5"/>
  <c r="AI1522" i="5" s="1"/>
  <c r="AF2544" i="5"/>
  <c r="AI2544" i="5" s="1"/>
  <c r="AF2600" i="5"/>
  <c r="AI2600" i="5" s="1"/>
  <c r="AF2574" i="5"/>
  <c r="AF2597" i="5"/>
  <c r="AI2597" i="5" s="1"/>
  <c r="AF2684" i="5"/>
  <c r="AI2684" i="5" s="1"/>
  <c r="AF2660" i="5"/>
  <c r="AI2660" i="5" s="1"/>
  <c r="AF2647" i="5"/>
  <c r="AH2647" i="5" s="1"/>
  <c r="AF2675" i="5"/>
  <c r="AH2675" i="5" s="1"/>
  <c r="AF2698" i="5"/>
  <c r="AI2698" i="5" s="1"/>
  <c r="AF2308" i="5"/>
  <c r="AF2355" i="5"/>
  <c r="AH2355" i="5" s="1"/>
  <c r="AF2295" i="5"/>
  <c r="AI2295" i="5" s="1"/>
  <c r="AF2539" i="5"/>
  <c r="AI2539" i="5" s="1"/>
  <c r="AF2268" i="5"/>
  <c r="AI2268" i="5" s="1"/>
  <c r="AF2341" i="5"/>
  <c r="AI2341" i="5" s="1"/>
  <c r="AF2292" i="5"/>
  <c r="AI2292" i="5" s="1"/>
  <c r="AF2692" i="5"/>
  <c r="AH2692" i="5" s="1"/>
  <c r="AF2710" i="5"/>
  <c r="AH2710" i="5" s="1"/>
  <c r="AF2409" i="5"/>
  <c r="AH2409" i="5" s="1"/>
  <c r="AF2307" i="5"/>
  <c r="AI2307" i="5" s="1"/>
  <c r="AF2278" i="5"/>
  <c r="AI2278" i="5" s="1"/>
  <c r="AF2358" i="5"/>
  <c r="AI2358" i="5" s="1"/>
  <c r="AF2266" i="5"/>
  <c r="AH2266" i="5" s="1"/>
  <c r="AF2392" i="5"/>
  <c r="AI2392" i="5" s="1"/>
  <c r="AF2317" i="5"/>
  <c r="AH2317" i="5" s="1"/>
  <c r="AF2239" i="5"/>
  <c r="AI2239" i="5" s="1"/>
  <c r="AF443" i="5"/>
  <c r="AH443" i="5" s="1"/>
  <c r="AF2127" i="5"/>
  <c r="AI2127" i="5" s="1"/>
  <c r="AF437" i="5"/>
  <c r="AH437" i="5" s="1"/>
  <c r="AF178" i="5"/>
  <c r="AF244" i="5"/>
  <c r="AH244" i="5" s="1"/>
  <c r="AF223" i="5"/>
  <c r="AH223" i="5" s="1"/>
  <c r="AF303" i="5"/>
  <c r="AI303" i="5" s="1"/>
  <c r="AF478" i="5"/>
  <c r="AH478" i="5" s="1"/>
  <c r="AF866" i="5"/>
  <c r="AI866" i="5" s="1"/>
  <c r="AF921" i="5"/>
  <c r="AH921" i="5" s="1"/>
  <c r="AF1087" i="5"/>
  <c r="AI1087" i="5" s="1"/>
  <c r="AF4" i="5"/>
  <c r="AI4" i="5" s="1"/>
  <c r="AF2147" i="5"/>
  <c r="AH2147" i="5" s="1"/>
  <c r="AF197" i="5"/>
  <c r="AI197" i="5" s="1"/>
  <c r="AF2039" i="5"/>
  <c r="AI2039" i="5" s="1"/>
  <c r="AF1054" i="5"/>
  <c r="AI1054" i="5" s="1"/>
  <c r="AF682" i="5"/>
  <c r="AI682" i="5" s="1"/>
  <c r="AF726" i="5"/>
  <c r="AI726" i="5" s="1"/>
  <c r="AF583" i="5"/>
  <c r="AI583" i="5" s="1"/>
  <c r="AF2" i="5"/>
  <c r="AI2" i="5" s="1"/>
  <c r="AF42" i="5"/>
  <c r="AH42" i="5" s="1"/>
  <c r="AF774" i="5"/>
  <c r="AI774" i="5" s="1"/>
  <c r="AF779" i="5"/>
  <c r="AH779" i="5" s="1"/>
  <c r="AF594" i="5"/>
  <c r="AI594" i="5" s="1"/>
  <c r="AF667" i="5"/>
  <c r="AH667" i="5" s="1"/>
  <c r="AF715" i="5"/>
  <c r="AF731" i="5"/>
  <c r="AI731" i="5" s="1"/>
  <c r="AF483" i="5"/>
  <c r="AI483" i="5" s="1"/>
  <c r="AF87" i="5"/>
  <c r="AI87" i="5" s="1"/>
  <c r="AF105" i="5"/>
  <c r="AI105" i="5" s="1"/>
  <c r="AF497" i="5"/>
  <c r="AI497" i="5" s="1"/>
  <c r="AF1209" i="5"/>
  <c r="AI1209" i="5" s="1"/>
  <c r="AB56" i="5"/>
  <c r="AE56" i="5" s="1"/>
  <c r="Z1059" i="5"/>
  <c r="Z115" i="5"/>
  <c r="Z1201" i="5"/>
  <c r="AB1020" i="5"/>
  <c r="AE1020" i="5" s="1"/>
  <c r="Z1020" i="5"/>
  <c r="Z28" i="5"/>
  <c r="Z492" i="5"/>
  <c r="Z655" i="5"/>
  <c r="Z1205" i="5"/>
  <c r="Z1079" i="5"/>
  <c r="AF1606" i="5"/>
  <c r="AI1606" i="5" s="1"/>
  <c r="AF2575" i="5"/>
  <c r="AI2575" i="5" s="1"/>
  <c r="AF2543" i="5"/>
  <c r="AH2543" i="5" s="1"/>
  <c r="AF2735" i="5"/>
  <c r="AI2735" i="5" s="1"/>
  <c r="AF1559" i="5"/>
  <c r="AI1559" i="5" s="1"/>
  <c r="AF2343" i="5"/>
  <c r="AI2343" i="5" s="1"/>
  <c r="AF2401" i="5"/>
  <c r="AH2401" i="5" s="1"/>
  <c r="AF2564" i="5"/>
  <c r="AI2564" i="5" s="1"/>
  <c r="AF2116" i="5"/>
  <c r="AI2116" i="5" s="1"/>
  <c r="AF618" i="5"/>
  <c r="AI618" i="5" s="1"/>
  <c r="AF190" i="5"/>
  <c r="AI190" i="5" s="1"/>
  <c r="AF144" i="5"/>
  <c r="AI144" i="5" s="1"/>
  <c r="AF231" i="5"/>
  <c r="AI231" i="5" s="1"/>
  <c r="AF195" i="5"/>
  <c r="AI195" i="5" s="1"/>
  <c r="AF232" i="5"/>
  <c r="AI232" i="5" s="1"/>
  <c r="AF379" i="5"/>
  <c r="AI379" i="5" s="1"/>
  <c r="AF902" i="5"/>
  <c r="AI902" i="5" s="1"/>
  <c r="AF544" i="5"/>
  <c r="AF24" i="5"/>
  <c r="AF56" i="5"/>
  <c r="AI56" i="5" s="1"/>
  <c r="AF155" i="5"/>
  <c r="AH155" i="5" s="1"/>
  <c r="AF172" i="5"/>
  <c r="AI172" i="5" s="1"/>
  <c r="AF1038" i="5"/>
  <c r="AI1038" i="5" s="1"/>
  <c r="AF730" i="5"/>
  <c r="AI730" i="5" s="1"/>
  <c r="AF63" i="5"/>
  <c r="AI63" i="5" s="1"/>
  <c r="AF563" i="5"/>
  <c r="AI563" i="5" s="1"/>
  <c r="AF1012" i="5"/>
  <c r="AI1012" i="5" s="1"/>
  <c r="AF1028" i="5"/>
  <c r="AI1028" i="5" s="1"/>
  <c r="AF1044" i="5"/>
  <c r="AI1044" i="5" s="1"/>
  <c r="AF1060" i="5"/>
  <c r="AI1060" i="5" s="1"/>
  <c r="AF311" i="5"/>
  <c r="AI311" i="5" s="1"/>
  <c r="AF656" i="5"/>
  <c r="AI656" i="5" s="1"/>
  <c r="AF672" i="5"/>
  <c r="AI672" i="5" s="1"/>
  <c r="AF688" i="5"/>
  <c r="AI688" i="5" s="1"/>
  <c r="AF704" i="5"/>
  <c r="AI704" i="5" s="1"/>
  <c r="AF736" i="5"/>
  <c r="AI736" i="5" s="1"/>
  <c r="AF604" i="5"/>
  <c r="AI604" i="5" s="1"/>
  <c r="AF1027" i="5"/>
  <c r="AI1027" i="5" s="1"/>
  <c r="AF1043" i="5"/>
  <c r="AH1043" i="5" s="1"/>
  <c r="AF1074" i="5"/>
  <c r="AI1074" i="5" s="1"/>
  <c r="AF98" i="5"/>
  <c r="AI98" i="5" s="1"/>
  <c r="AF71" i="5"/>
  <c r="AI71" i="5" s="1"/>
  <c r="AF489" i="5"/>
  <c r="AI489" i="5" s="1"/>
  <c r="AF484" i="5"/>
  <c r="AH484" i="5" s="1"/>
  <c r="AF1182" i="5"/>
  <c r="AE1200" i="5"/>
  <c r="AG1200" i="5" s="1"/>
  <c r="AE501" i="5"/>
  <c r="AG501" i="5" s="1"/>
  <c r="AE1204" i="5"/>
  <c r="AG1204" i="5" s="1"/>
  <c r="AE493" i="5"/>
  <c r="AE1183" i="5"/>
  <c r="AB96" i="5"/>
  <c r="AE96" i="5" s="1"/>
  <c r="Z96" i="5"/>
  <c r="AB106" i="5"/>
  <c r="AE106" i="5" s="1"/>
  <c r="Z106" i="5"/>
  <c r="Z103" i="5"/>
  <c r="AE482" i="5"/>
  <c r="AG482" i="5" s="1"/>
  <c r="AE1192" i="5"/>
  <c r="AE1236" i="5"/>
  <c r="AG1236" i="5" s="1"/>
  <c r="AE1214" i="5"/>
  <c r="AG1214" i="5" s="1"/>
  <c r="AF1241" i="5"/>
  <c r="AI1241" i="5" s="1"/>
  <c r="AF1187" i="5"/>
  <c r="AI1187" i="5" s="1"/>
  <c r="AF1185" i="5"/>
  <c r="AH1185" i="5" s="1"/>
  <c r="AF490" i="5"/>
  <c r="AI490" i="5" s="1"/>
  <c r="AF120" i="5"/>
  <c r="AI120" i="5" s="1"/>
  <c r="AF104" i="5"/>
  <c r="AI104" i="5" s="1"/>
  <c r="AF88" i="5"/>
  <c r="AH88" i="5" s="1"/>
  <c r="AF72" i="5"/>
  <c r="AI72" i="5" s="1"/>
  <c r="AF560" i="5"/>
  <c r="AI560" i="5" s="1"/>
  <c r="AE1229" i="5"/>
  <c r="AG1229" i="5" s="1"/>
  <c r="AE1240" i="5"/>
  <c r="AG1240" i="5" s="1"/>
  <c r="AE1189" i="5"/>
  <c r="AE125" i="5"/>
  <c r="AG125" i="5" s="1"/>
  <c r="AE93" i="5"/>
  <c r="AG93" i="5" s="1"/>
  <c r="AE77" i="5"/>
  <c r="AG77" i="5" s="1"/>
  <c r="AF756" i="5"/>
  <c r="AI756" i="5" s="1"/>
  <c r="AE1228" i="5"/>
  <c r="AG1228" i="5" s="1"/>
  <c r="AE485" i="5"/>
  <c r="AE102" i="5"/>
  <c r="AG102" i="5" s="1"/>
  <c r="AE720" i="5"/>
  <c r="AG720" i="5" s="1"/>
  <c r="AE704" i="5"/>
  <c r="AG704" i="5" s="1"/>
  <c r="AE688" i="5"/>
  <c r="AG688" i="5" s="1"/>
  <c r="AE1060" i="5"/>
  <c r="AE1028" i="5"/>
  <c r="AG1028" i="5" s="1"/>
  <c r="AE1012" i="5"/>
  <c r="AG1012" i="5" s="1"/>
  <c r="AE66" i="5"/>
  <c r="AG66" i="5" s="1"/>
  <c r="AE50" i="5"/>
  <c r="AE34" i="5"/>
  <c r="AE18" i="5"/>
  <c r="AG18" i="5" s="1"/>
  <c r="AE586" i="5"/>
  <c r="AG586" i="5" s="1"/>
  <c r="AE554" i="5"/>
  <c r="AE1069" i="5"/>
  <c r="AE766" i="5"/>
  <c r="AG766" i="5" s="1"/>
  <c r="AE734" i="5"/>
  <c r="AG734" i="5" s="1"/>
  <c r="AE718" i="5"/>
  <c r="AG718" i="5" s="1"/>
  <c r="AE702" i="5"/>
  <c r="AG702" i="5" s="1"/>
  <c r="AE670" i="5"/>
  <c r="AE309" i="5"/>
  <c r="AG309" i="5" s="1"/>
  <c r="AE1058" i="5"/>
  <c r="AG1058" i="5" s="1"/>
  <c r="AE1042" i="5"/>
  <c r="AG1042" i="5" s="1"/>
  <c r="AE1011" i="5"/>
  <c r="AG1011" i="5" s="1"/>
  <c r="AE51" i="5"/>
  <c r="AG51" i="5" s="1"/>
  <c r="AE35" i="5"/>
  <c r="AE3" i="5"/>
  <c r="AG3" i="5" s="1"/>
  <c r="AE587" i="5"/>
  <c r="AE555" i="5"/>
  <c r="AG555" i="5" s="1"/>
  <c r="AE1086" i="5"/>
  <c r="AG1086" i="5" s="1"/>
  <c r="AE767" i="5"/>
  <c r="AG767" i="5" s="1"/>
  <c r="AE751" i="5"/>
  <c r="AG751" i="5" s="1"/>
  <c r="AE719" i="5"/>
  <c r="AG719" i="5" s="1"/>
  <c r="AE703" i="5"/>
  <c r="AG703" i="5" s="1"/>
  <c r="AE655" i="5"/>
  <c r="AE310" i="5"/>
  <c r="AG310" i="5" s="1"/>
  <c r="AE1027" i="5"/>
  <c r="AE1010" i="5"/>
  <c r="AG1010" i="5" s="1"/>
  <c r="AE1186" i="5"/>
  <c r="AE754" i="5"/>
  <c r="AE658" i="5"/>
  <c r="AG658" i="5" s="1"/>
  <c r="AE850" i="5"/>
  <c r="AE928" i="5"/>
  <c r="AG928" i="5" s="1"/>
  <c r="AE896" i="5"/>
  <c r="AE879" i="5"/>
  <c r="AG879" i="5" s="1"/>
  <c r="AE398" i="5"/>
  <c r="AG398" i="5" s="1"/>
  <c r="AE389" i="5"/>
  <c r="AG389" i="5" s="1"/>
  <c r="AE298" i="5"/>
  <c r="AG298" i="5" s="1"/>
  <c r="AE210" i="5"/>
  <c r="AG210" i="5" s="1"/>
  <c r="AE205" i="5"/>
  <c r="AE217" i="5"/>
  <c r="AG217" i="5" s="1"/>
  <c r="AE277" i="5"/>
  <c r="AG277" i="5" s="1"/>
  <c r="AE126" i="5"/>
  <c r="AG126" i="5" s="1"/>
  <c r="AE141" i="5"/>
  <c r="AG141" i="5" s="1"/>
  <c r="AE156" i="5"/>
  <c r="AG156" i="5" s="1"/>
  <c r="AE2156" i="5"/>
  <c r="AG2156" i="5" s="1"/>
  <c r="AE2091" i="5"/>
  <c r="AG2091" i="5" s="1"/>
  <c r="AE2138" i="5"/>
  <c r="AG2138" i="5" s="1"/>
  <c r="AE2123" i="5"/>
  <c r="AG2123" i="5" s="1"/>
  <c r="AE2135" i="5"/>
  <c r="AG2135" i="5" s="1"/>
  <c r="AE432" i="5"/>
  <c r="AG432" i="5" s="1"/>
  <c r="AE920" i="5"/>
  <c r="AE861" i="5"/>
  <c r="AE899" i="5"/>
  <c r="AE427" i="5"/>
  <c r="AE376" i="5"/>
  <c r="AE390" i="5"/>
  <c r="AE290" i="5"/>
  <c r="AG290" i="5" s="1"/>
  <c r="AE226" i="5"/>
  <c r="AG226" i="5" s="1"/>
  <c r="AE220" i="5"/>
  <c r="AG220" i="5" s="1"/>
  <c r="AE272" i="5"/>
  <c r="AG272" i="5" s="1"/>
  <c r="AE198" i="5"/>
  <c r="AG198" i="5" s="1"/>
  <c r="AE194" i="5"/>
  <c r="AG194" i="5" s="1"/>
  <c r="AE165" i="5"/>
  <c r="AE133" i="5"/>
  <c r="AG133" i="5" s="1"/>
  <c r="AE154" i="5"/>
  <c r="AG154" i="5" s="1"/>
  <c r="AE646" i="5"/>
  <c r="AG646" i="5" s="1"/>
  <c r="AE926" i="5"/>
  <c r="AG926" i="5" s="1"/>
  <c r="AE912" i="5"/>
  <c r="AG912" i="5" s="1"/>
  <c r="AE862" i="5"/>
  <c r="AG862" i="5" s="1"/>
  <c r="AE855" i="5"/>
  <c r="AG855" i="5" s="1"/>
  <c r="AE857" i="5"/>
  <c r="AE422" i="5"/>
  <c r="AG422" i="5" s="1"/>
  <c r="AE407" i="5"/>
  <c r="AG407" i="5" s="1"/>
  <c r="AE300" i="5"/>
  <c r="AE222" i="5"/>
  <c r="AG222" i="5" s="1"/>
  <c r="AE242" i="5"/>
  <c r="AG242" i="5" s="1"/>
  <c r="AE259" i="5"/>
  <c r="AG259" i="5" s="1"/>
  <c r="AE186" i="5"/>
  <c r="AG186" i="5" s="1"/>
  <c r="AE284" i="5"/>
  <c r="AG284" i="5" s="1"/>
  <c r="AE167" i="5"/>
  <c r="AG167" i="5" s="1"/>
  <c r="AE146" i="5"/>
  <c r="AE2180" i="5"/>
  <c r="AG2180" i="5" s="1"/>
  <c r="AE369" i="5"/>
  <c r="AG369" i="5" s="1"/>
  <c r="AE629" i="5"/>
  <c r="AG629" i="5" s="1"/>
  <c r="AE2241" i="5"/>
  <c r="AG2241" i="5" s="1"/>
  <c r="AE2117" i="5"/>
  <c r="AG2117" i="5" s="1"/>
  <c r="AE2119" i="5"/>
  <c r="AG2119" i="5" s="1"/>
  <c r="AE452" i="5"/>
  <c r="AG452" i="5" s="1"/>
  <c r="AE434" i="5"/>
  <c r="AE361" i="5"/>
  <c r="AG361" i="5" s="1"/>
  <c r="AE648" i="5"/>
  <c r="AG648" i="5" s="1"/>
  <c r="AE639" i="5"/>
  <c r="AG639" i="5" s="1"/>
  <c r="AE611" i="5"/>
  <c r="AG611" i="5" s="1"/>
  <c r="AE2244" i="5"/>
  <c r="AG2244" i="5" s="1"/>
  <c r="AE2366" i="5"/>
  <c r="AG2366" i="5" s="1"/>
  <c r="AE2371" i="5"/>
  <c r="AG2371" i="5" s="1"/>
  <c r="AE2148" i="5"/>
  <c r="AG2148" i="5" s="1"/>
  <c r="AE2104" i="5"/>
  <c r="AG2104" i="5" s="1"/>
  <c r="AE2109" i="5"/>
  <c r="AG2109" i="5" s="1"/>
  <c r="AE428" i="5"/>
  <c r="AG428" i="5" s="1"/>
  <c r="AE449" i="5"/>
  <c r="AG449" i="5" s="1"/>
  <c r="AE446" i="5"/>
  <c r="AG446" i="5" s="1"/>
  <c r="AE323" i="5"/>
  <c r="AG323" i="5" s="1"/>
  <c r="AE354" i="5"/>
  <c r="AG354" i="5" s="1"/>
  <c r="AE645" i="5"/>
  <c r="AG645" i="5" s="1"/>
  <c r="AE621" i="5"/>
  <c r="AG621" i="5" s="1"/>
  <c r="AE2240" i="5"/>
  <c r="AG2240" i="5" s="1"/>
  <c r="AE2354" i="5"/>
  <c r="AG2354" i="5" s="1"/>
  <c r="AE2372" i="5"/>
  <c r="AG2372" i="5" s="1"/>
  <c r="AE2662" i="5"/>
  <c r="AG2662" i="5" s="1"/>
  <c r="AE2399" i="5"/>
  <c r="AG2399" i="5" s="1"/>
  <c r="AE2359" i="5"/>
  <c r="AG2359" i="5" s="1"/>
  <c r="AE2378" i="5"/>
  <c r="AG2378" i="5" s="1"/>
  <c r="AE2299" i="5"/>
  <c r="AG2299" i="5" s="1"/>
  <c r="AE2707" i="5"/>
  <c r="AG2707" i="5" s="1"/>
  <c r="AE2702" i="5"/>
  <c r="AG2702" i="5" s="1"/>
  <c r="AE2656" i="5"/>
  <c r="AG2656" i="5" s="1"/>
  <c r="AE2362" i="5"/>
  <c r="AE2251" i="5"/>
  <c r="AE2390" i="5"/>
  <c r="AG2390" i="5" s="1"/>
  <c r="AE2340" i="5"/>
  <c r="AG2340" i="5" s="1"/>
  <c r="AE2336" i="5"/>
  <c r="AG2336" i="5" s="1"/>
  <c r="AE2344" i="5"/>
  <c r="AG2344" i="5" s="1"/>
  <c r="AE2407" i="5"/>
  <c r="AG2407" i="5" s="1"/>
  <c r="AE2703" i="5"/>
  <c r="AE2693" i="5"/>
  <c r="AG2693" i="5" s="1"/>
  <c r="AE2736" i="5"/>
  <c r="AG2736" i="5" s="1"/>
  <c r="AE2671" i="5"/>
  <c r="AG2671" i="5" s="1"/>
  <c r="AE2292" i="5"/>
  <c r="AG2292" i="5" s="1"/>
  <c r="AE2331" i="5"/>
  <c r="AE2341" i="5"/>
  <c r="AG2341" i="5" s="1"/>
  <c r="AE2268" i="5"/>
  <c r="AG2268" i="5" s="1"/>
  <c r="AE2275" i="5"/>
  <c r="AG2275" i="5" s="1"/>
  <c r="AE2352" i="5"/>
  <c r="AG2352" i="5" s="1"/>
  <c r="AE2695" i="5"/>
  <c r="AG2695" i="5" s="1"/>
  <c r="AE2643" i="5"/>
  <c r="AG2643" i="5" s="1"/>
  <c r="AE2628" i="5"/>
  <c r="AG2628" i="5" s="1"/>
  <c r="AE1637" i="5"/>
  <c r="AG1637" i="5" s="1"/>
  <c r="AE2567" i="5"/>
  <c r="AG2567" i="5" s="1"/>
  <c r="AE2557" i="5"/>
  <c r="AG2557" i="5" s="1"/>
  <c r="AE2552" i="5"/>
  <c r="AG2552" i="5" s="1"/>
  <c r="AE1603" i="5"/>
  <c r="AG1603" i="5" s="1"/>
  <c r="AE2648" i="5"/>
  <c r="AG2648" i="5" s="1"/>
  <c r="AE2714" i="5"/>
  <c r="AG2714" i="5" s="1"/>
  <c r="AE2728" i="5"/>
  <c r="AG2728" i="5" s="1"/>
  <c r="AE2666" i="5"/>
  <c r="AG2666" i="5" s="1"/>
  <c r="AE1601" i="5"/>
  <c r="AG1601" i="5" s="1"/>
  <c r="AE2586" i="5"/>
  <c r="AG2586" i="5" s="1"/>
  <c r="AE2602" i="5"/>
  <c r="AG2602" i="5" s="1"/>
  <c r="AE2578" i="5"/>
  <c r="AG2578" i="5" s="1"/>
  <c r="AE1596" i="5"/>
  <c r="AG1596" i="5" s="1"/>
  <c r="AE2580" i="5"/>
  <c r="AG2580" i="5" s="1"/>
  <c r="AE1545" i="5"/>
  <c r="AG1545" i="5" s="1"/>
  <c r="AE1547" i="5"/>
  <c r="AG1547" i="5" s="1"/>
  <c r="AE1526" i="5"/>
  <c r="AG1526" i="5" s="1"/>
  <c r="AE1582" i="5"/>
  <c r="AG1582" i="5" s="1"/>
  <c r="AE2220" i="5"/>
  <c r="AG2220" i="5" s="1"/>
  <c r="AE1553" i="5"/>
  <c r="AE1557" i="5"/>
  <c r="AG1557" i="5" s="1"/>
  <c r="AE1541" i="5"/>
  <c r="AG1541" i="5" s="1"/>
  <c r="AE1556" i="5"/>
  <c r="AG1556" i="5" s="1"/>
  <c r="AE1636" i="5"/>
  <c r="AG1636" i="5" s="1"/>
  <c r="AE1531" i="5"/>
  <c r="AE2217" i="5"/>
  <c r="AG2217" i="5" s="1"/>
  <c r="AE1621" i="5"/>
  <c r="AG1621" i="5" s="1"/>
  <c r="AE2052" i="5"/>
  <c r="AG2052" i="5" s="1"/>
  <c r="AE2046" i="5"/>
  <c r="AG2046" i="5" s="1"/>
  <c r="AE2235" i="5"/>
  <c r="AG2235" i="5" s="1"/>
  <c r="AE2211" i="5"/>
  <c r="AG2211" i="5" s="1"/>
  <c r="AE2045" i="5"/>
  <c r="AG2045" i="5" s="1"/>
  <c r="AE2232" i="5"/>
  <c r="AE2219" i="5"/>
  <c r="AG2219" i="5" s="1"/>
  <c r="AE1293" i="5"/>
  <c r="AG1293" i="5" s="1"/>
  <c r="AE1258" i="5"/>
  <c r="AG1258" i="5" s="1"/>
  <c r="AE1263" i="5"/>
  <c r="AG1263" i="5" s="1"/>
  <c r="AE2185" i="5"/>
  <c r="AG2185" i="5" s="1"/>
  <c r="AE1273" i="5"/>
  <c r="AG1273" i="5" s="1"/>
  <c r="AE1249" i="5"/>
  <c r="AG1249" i="5" s="1"/>
  <c r="AE1277" i="5"/>
  <c r="AG1277" i="5" s="1"/>
  <c r="AE1259" i="5"/>
  <c r="AE2183" i="5"/>
  <c r="AG2183" i="5" s="1"/>
  <c r="AE774" i="5"/>
  <c r="AE742" i="5"/>
  <c r="AI48" i="5"/>
  <c r="AH48" i="5"/>
  <c r="AI68" i="5"/>
  <c r="AI752" i="5"/>
  <c r="AH752" i="5"/>
  <c r="AI52" i="5"/>
  <c r="AH52" i="5"/>
  <c r="AI2646" i="5"/>
  <c r="AH2646" i="5"/>
  <c r="AH2583" i="5"/>
  <c r="AI2313" i="5"/>
  <c r="AH2313" i="5"/>
  <c r="AI1207" i="5"/>
  <c r="AH1207" i="5"/>
  <c r="AI2587" i="5"/>
  <c r="AH2587" i="5"/>
  <c r="AI580" i="5"/>
  <c r="AH580" i="5"/>
  <c r="AL1216" i="5"/>
  <c r="AE1216" i="5"/>
  <c r="AE325" i="5"/>
  <c r="AG325" i="5" s="1"/>
  <c r="AE371" i="5"/>
  <c r="AG371" i="5" s="1"/>
  <c r="AE2139" i="5"/>
  <c r="AE351" i="5"/>
  <c r="AG351" i="5" s="1"/>
  <c r="AE633" i="5"/>
  <c r="AG633" i="5" s="1"/>
  <c r="AE2262" i="5"/>
  <c r="AG2262" i="5" s="1"/>
  <c r="AE2267" i="5"/>
  <c r="AG2267" i="5" s="1"/>
  <c r="AE2286" i="5"/>
  <c r="AG2286" i="5" s="1"/>
  <c r="AE2309" i="5"/>
  <c r="AG2309" i="5" s="1"/>
  <c r="AE2642" i="5"/>
  <c r="AG2642" i="5" s="1"/>
  <c r="AE2623" i="5"/>
  <c r="AG2623" i="5" s="1"/>
  <c r="AE2276" i="5"/>
  <c r="AG2276" i="5" s="1"/>
  <c r="AE2408" i="5"/>
  <c r="AG2408" i="5" s="1"/>
  <c r="AE2681" i="5"/>
  <c r="AG2681" i="5" s="1"/>
  <c r="AE2374" i="5"/>
  <c r="AG2374" i="5" s="1"/>
  <c r="AE2361" i="5"/>
  <c r="AG2361" i="5" s="1"/>
  <c r="AE2385" i="5"/>
  <c r="AG2385" i="5" s="1"/>
  <c r="AE2705" i="5"/>
  <c r="AG2705" i="5" s="1"/>
  <c r="AE2539" i="5"/>
  <c r="AG2539" i="5" s="1"/>
  <c r="AE2668" i="5"/>
  <c r="AG2668" i="5" s="1"/>
  <c r="AE2564" i="5"/>
  <c r="AG2564" i="5" s="1"/>
  <c r="AE1588" i="5"/>
  <c r="AG1588" i="5" s="1"/>
  <c r="AE2556" i="5"/>
  <c r="AG2556" i="5" s="1"/>
  <c r="AE1524" i="5"/>
  <c r="AG1524" i="5" s="1"/>
  <c r="AE2550" i="5"/>
  <c r="AG2550" i="5" s="1"/>
  <c r="AE2592" i="5"/>
  <c r="AG2592" i="5" s="1"/>
  <c r="AE2588" i="5"/>
  <c r="AG2588" i="5" s="1"/>
  <c r="AE1572" i="5"/>
  <c r="AG1572" i="5" s="1"/>
  <c r="AE1528" i="5"/>
  <c r="AG1528" i="5" s="1"/>
  <c r="AE2044" i="5"/>
  <c r="AG2044" i="5" s="1"/>
  <c r="AE2071" i="5"/>
  <c r="AG2071" i="5" s="1"/>
  <c r="AE1274" i="5"/>
  <c r="AE1631" i="5"/>
  <c r="AG1631" i="5" s="1"/>
  <c r="AE2058" i="5"/>
  <c r="AG2058" i="5" s="1"/>
  <c r="AE2049" i="5"/>
  <c r="AG2049" i="5" s="1"/>
  <c r="AE1267" i="5"/>
  <c r="AG1267" i="5" s="1"/>
  <c r="AE2202" i="5"/>
  <c r="AG2202" i="5" s="1"/>
  <c r="AE2197" i="5"/>
  <c r="AG2197" i="5" s="1"/>
  <c r="AL2190" i="5"/>
  <c r="AE2190" i="5"/>
  <c r="AL1281" i="5"/>
  <c r="AE1281" i="5"/>
  <c r="AL2186" i="5"/>
  <c r="AE2186" i="5"/>
  <c r="AF1255" i="5"/>
  <c r="Z1255" i="5"/>
  <c r="AL2204" i="5"/>
  <c r="AE2204" i="5"/>
  <c r="AI1288" i="5"/>
  <c r="AH1288" i="5"/>
  <c r="AF1261" i="5"/>
  <c r="Z1261" i="5"/>
  <c r="AF2209" i="5"/>
  <c r="Z2209" i="5"/>
  <c r="AF2223" i="5"/>
  <c r="Z2223" i="5"/>
  <c r="AE2085" i="5"/>
  <c r="AL2085" i="5"/>
  <c r="AL2089" i="5"/>
  <c r="AE2089" i="5"/>
  <c r="AL2075" i="5"/>
  <c r="AE2075" i="5"/>
  <c r="AL2069" i="5"/>
  <c r="AE2069" i="5"/>
  <c r="AL2060" i="5"/>
  <c r="AE2060" i="5"/>
  <c r="AL2041" i="5"/>
  <c r="AE2041" i="5"/>
  <c r="AL2054" i="5"/>
  <c r="AE2054" i="5"/>
  <c r="AF1615" i="5"/>
  <c r="Z1615" i="5"/>
  <c r="AI2222" i="5"/>
  <c r="AH2222" i="5"/>
  <c r="AF1626" i="5"/>
  <c r="Z1626" i="5"/>
  <c r="AL1612" i="5"/>
  <c r="AE1612" i="5"/>
  <c r="AF1613" i="5"/>
  <c r="AI1613" i="5" s="1"/>
  <c r="Z1613" i="5"/>
  <c r="AE1544" i="5"/>
  <c r="AL1544" i="5"/>
  <c r="AE1539" i="5"/>
  <c r="AL1539" i="5"/>
  <c r="AI1607" i="5"/>
  <c r="AH1607" i="5"/>
  <c r="AL2601" i="5"/>
  <c r="AE2601" i="5"/>
  <c r="AG2601" i="5" s="1"/>
  <c r="AL2545" i="5"/>
  <c r="AE2545" i="5"/>
  <c r="AG2545" i="5" s="1"/>
  <c r="AF1574" i="5"/>
  <c r="Z1574" i="5"/>
  <c r="AF2595" i="5"/>
  <c r="Z2595" i="5"/>
  <c r="AE2614" i="5"/>
  <c r="AL2614" i="5"/>
  <c r="AI2633" i="5"/>
  <c r="AH2633" i="5"/>
  <c r="AL2631" i="5"/>
  <c r="AE2631" i="5"/>
  <c r="AG2631" i="5" s="1"/>
  <c r="AF1521" i="5"/>
  <c r="Z1521" i="5"/>
  <c r="AI2725" i="5"/>
  <c r="AH2725" i="5"/>
  <c r="AL2213" i="5"/>
  <c r="AE2213" i="5"/>
  <c r="AF2637" i="5"/>
  <c r="Z2637" i="5"/>
  <c r="AF2631" i="5"/>
  <c r="AF2540" i="5"/>
  <c r="Z2540" i="5"/>
  <c r="AI2649" i="5"/>
  <c r="AH2649" i="5"/>
  <c r="AI2299" i="5"/>
  <c r="AH2299" i="5"/>
  <c r="AI2359" i="5"/>
  <c r="AH2359" i="5"/>
  <c r="AI2399" i="5"/>
  <c r="AI2671" i="5"/>
  <c r="AH2671" i="5"/>
  <c r="AI2701" i="5"/>
  <c r="AH2701" i="5"/>
  <c r="AI2298" i="5"/>
  <c r="AI2338" i="5"/>
  <c r="AH2338" i="5"/>
  <c r="AI2320" i="5"/>
  <c r="AH2320" i="5"/>
  <c r="AF2360" i="5"/>
  <c r="Z2360" i="5"/>
  <c r="AL2255" i="5"/>
  <c r="AE2255" i="5"/>
  <c r="AF2279" i="5"/>
  <c r="Z2279" i="5"/>
  <c r="AF2284" i="5"/>
  <c r="Z2284" i="5"/>
  <c r="AI2632" i="5"/>
  <c r="AH2632" i="5"/>
  <c r="AF2672" i="5"/>
  <c r="Z2672" i="5"/>
  <c r="AF2737" i="5"/>
  <c r="Z2737" i="5"/>
  <c r="AF2697" i="5"/>
  <c r="Z2697" i="5"/>
  <c r="AF2304" i="5"/>
  <c r="Z2304" i="5"/>
  <c r="AF2270" i="5"/>
  <c r="Z2270" i="5"/>
  <c r="AF2380" i="5"/>
  <c r="Z2380" i="5"/>
  <c r="AF2339" i="5"/>
  <c r="Z2339" i="5"/>
  <c r="AF2345" i="5"/>
  <c r="Z2345" i="5"/>
  <c r="AF2311" i="5"/>
  <c r="Z2311" i="5"/>
  <c r="AF2370" i="5"/>
  <c r="Z2370" i="5"/>
  <c r="AL634" i="5"/>
  <c r="AE634" i="5"/>
  <c r="AG634" i="5" s="1"/>
  <c r="AI338" i="5"/>
  <c r="AH338" i="5"/>
  <c r="AI341" i="5"/>
  <c r="AH341" i="5"/>
  <c r="AL360" i="5"/>
  <c r="AE360" i="5"/>
  <c r="AI2179" i="5"/>
  <c r="AH2179" i="5"/>
  <c r="AI163" i="5"/>
  <c r="AF462" i="5"/>
  <c r="Z462" i="5"/>
  <c r="AF2155" i="5"/>
  <c r="Z2155" i="5"/>
  <c r="AF159" i="5"/>
  <c r="Z159" i="5"/>
  <c r="AF188" i="5"/>
  <c r="Z188" i="5"/>
  <c r="AF287" i="5"/>
  <c r="Z287" i="5"/>
  <c r="AL393" i="5"/>
  <c r="AE393" i="5"/>
  <c r="AL1237" i="5"/>
  <c r="AE1237" i="5"/>
  <c r="AG1237" i="5" s="1"/>
  <c r="AF773" i="5"/>
  <c r="Z773" i="5"/>
  <c r="AF581" i="5"/>
  <c r="Z581" i="5"/>
  <c r="AF37" i="5"/>
  <c r="Z37" i="5"/>
  <c r="AL53" i="5"/>
  <c r="AE53" i="5"/>
  <c r="AI671" i="5"/>
  <c r="AH671" i="5"/>
  <c r="AE753" i="5"/>
  <c r="AL753" i="5"/>
  <c r="AE781" i="5"/>
  <c r="AL781" i="5"/>
  <c r="AL545" i="5"/>
  <c r="AE545" i="5"/>
  <c r="AL9" i="5"/>
  <c r="AE9" i="5"/>
  <c r="AI46" i="5"/>
  <c r="AH46" i="5"/>
  <c r="AI92" i="5"/>
  <c r="AH92" i="5"/>
  <c r="AI124" i="5"/>
  <c r="AH124" i="5"/>
  <c r="AH1205" i="5"/>
  <c r="AI1232" i="5"/>
  <c r="AH1232" i="5"/>
  <c r="AI83" i="5"/>
  <c r="AH83" i="5"/>
  <c r="AH1200" i="5"/>
  <c r="AE115" i="5"/>
  <c r="AE1195" i="5"/>
  <c r="AG1195" i="5" s="1"/>
  <c r="AE118" i="5"/>
  <c r="AG118" i="5" s="1"/>
  <c r="AE70" i="5"/>
  <c r="AE736" i="5"/>
  <c r="AE656" i="5"/>
  <c r="AG656" i="5" s="1"/>
  <c r="AE2" i="5"/>
  <c r="AE1085" i="5"/>
  <c r="AE750" i="5"/>
  <c r="AE686" i="5"/>
  <c r="AE654" i="5"/>
  <c r="AG654" i="5" s="1"/>
  <c r="AE19" i="5"/>
  <c r="AE571" i="5"/>
  <c r="AG571" i="5" s="1"/>
  <c r="AE1070" i="5"/>
  <c r="AG1070" i="5" s="1"/>
  <c r="AE735" i="5"/>
  <c r="AG735" i="5" s="1"/>
  <c r="AE687" i="5"/>
  <c r="AG687" i="5" s="1"/>
  <c r="AE1059" i="5"/>
  <c r="AE1043" i="5"/>
  <c r="AG1043" i="5" s="1"/>
  <c r="AE419" i="5"/>
  <c r="AG419" i="5" s="1"/>
  <c r="AE470" i="5"/>
  <c r="AE193" i="5"/>
  <c r="AG193" i="5" s="1"/>
  <c r="AE136" i="5"/>
  <c r="AG136" i="5" s="1"/>
  <c r="AE2165" i="5"/>
  <c r="AG2165" i="5" s="1"/>
  <c r="AE430" i="5"/>
  <c r="AG430" i="5" s="1"/>
  <c r="AE330" i="5"/>
  <c r="AG330" i="5" s="1"/>
  <c r="AE339" i="5"/>
  <c r="AG339" i="5" s="1"/>
  <c r="AE908" i="5"/>
  <c r="AE877" i="5"/>
  <c r="AE477" i="5"/>
  <c r="AE218" i="5"/>
  <c r="AG218" i="5" s="1"/>
  <c r="AE235" i="5"/>
  <c r="AG235" i="5" s="1"/>
  <c r="AE2177" i="5"/>
  <c r="AG2177" i="5" s="1"/>
  <c r="AE2157" i="5"/>
  <c r="AG2157" i="5" s="1"/>
  <c r="AE400" i="5"/>
  <c r="AG400" i="5" s="1"/>
  <c r="AE377" i="5"/>
  <c r="AG377" i="5" s="1"/>
  <c r="AE466" i="5"/>
  <c r="AG466" i="5" s="1"/>
  <c r="AE239" i="5"/>
  <c r="AG239" i="5" s="1"/>
  <c r="AE184" i="5"/>
  <c r="AG184" i="5" s="1"/>
  <c r="AE168" i="5"/>
  <c r="AG168" i="5" s="1"/>
  <c r="AE612" i="5"/>
  <c r="AG612" i="5" s="1"/>
  <c r="AE2191" i="5"/>
  <c r="AL2191" i="5"/>
  <c r="AL2189" i="5"/>
  <c r="AE2189" i="5"/>
  <c r="AL2187" i="5"/>
  <c r="AE2187" i="5"/>
  <c r="AH1284" i="5"/>
  <c r="AF1281" i="5"/>
  <c r="Z1281" i="5"/>
  <c r="AF1272" i="5"/>
  <c r="Z1272" i="5"/>
  <c r="AF1271" i="5"/>
  <c r="Z1271" i="5"/>
  <c r="AH2197" i="5"/>
  <c r="AI1266" i="5"/>
  <c r="AH1266" i="5"/>
  <c r="AI1259" i="5"/>
  <c r="AH1259" i="5"/>
  <c r="AI1248" i="5"/>
  <c r="AH1248" i="5"/>
  <c r="AF2204" i="5"/>
  <c r="Z2204" i="5"/>
  <c r="AL2208" i="5"/>
  <c r="AE2208" i="5"/>
  <c r="AI1262" i="5"/>
  <c r="AH1262" i="5"/>
  <c r="AL2215" i="5"/>
  <c r="AE2215" i="5"/>
  <c r="AG2215" i="5" s="1"/>
  <c r="AI2219" i="5"/>
  <c r="AH2219" i="5"/>
  <c r="AI2194" i="5"/>
  <c r="AH2194" i="5"/>
  <c r="AL2199" i="5"/>
  <c r="AE2199" i="5"/>
  <c r="AL1253" i="5"/>
  <c r="AE1253" i="5"/>
  <c r="AL1285" i="5"/>
  <c r="AE1285" i="5"/>
  <c r="AI1292" i="5"/>
  <c r="AH1292" i="5"/>
  <c r="AF2227" i="5"/>
  <c r="Z2227" i="5"/>
  <c r="AF2229" i="5"/>
  <c r="Z2229" i="5"/>
  <c r="AF2231" i="5"/>
  <c r="Z2231" i="5"/>
  <c r="AF2085" i="5"/>
  <c r="Z2085" i="5"/>
  <c r="AF2089" i="5"/>
  <c r="Z2089" i="5"/>
  <c r="AF2047" i="5"/>
  <c r="Z2047" i="5"/>
  <c r="AF2065" i="5"/>
  <c r="Z2065" i="5"/>
  <c r="AF2075" i="5"/>
  <c r="Z2075" i="5"/>
  <c r="AF2053" i="5"/>
  <c r="Z2053" i="5"/>
  <c r="AF2070" i="5"/>
  <c r="Z2070" i="5"/>
  <c r="AF2069" i="5"/>
  <c r="Z2069" i="5"/>
  <c r="AE2083" i="5"/>
  <c r="AL2083" i="5"/>
  <c r="AF2060" i="5"/>
  <c r="Z2060" i="5"/>
  <c r="AF2080" i="5"/>
  <c r="Z2080" i="5"/>
  <c r="AF2041" i="5"/>
  <c r="Z2041" i="5"/>
  <c r="AL1634" i="5"/>
  <c r="AE1634" i="5"/>
  <c r="AF2082" i="5"/>
  <c r="Z2082" i="5"/>
  <c r="AI2050" i="5"/>
  <c r="AH2050" i="5"/>
  <c r="AI2202" i="5"/>
  <c r="AH2202" i="5"/>
  <c r="AF2215" i="5"/>
  <c r="AF2084" i="5"/>
  <c r="Z2084" i="5"/>
  <c r="AI2058" i="5"/>
  <c r="AH2058" i="5"/>
  <c r="AI1614" i="5"/>
  <c r="AF1612" i="5"/>
  <c r="Z1612" i="5"/>
  <c r="AH1542" i="5"/>
  <c r="AF1529" i="5"/>
  <c r="Z1529" i="5"/>
  <c r="AF1555" i="5"/>
  <c r="Z1555" i="5"/>
  <c r="AI1570" i="5"/>
  <c r="AH1570" i="5"/>
  <c r="AL1613" i="5"/>
  <c r="AE1613" i="5"/>
  <c r="AF1610" i="5"/>
  <c r="Z1610" i="5"/>
  <c r="AF1544" i="5"/>
  <c r="Z1544" i="5"/>
  <c r="AF1539" i="5"/>
  <c r="Z1539" i="5"/>
  <c r="AL1537" i="5"/>
  <c r="AE1537" i="5"/>
  <c r="AF1548" i="5"/>
  <c r="AE1548" i="5"/>
  <c r="AL1548" i="5"/>
  <c r="AF1589" i="5"/>
  <c r="AL1589" i="5"/>
  <c r="AE1589" i="5"/>
  <c r="AG1589" i="5" s="1"/>
  <c r="AF1584" i="5"/>
  <c r="AL1584" i="5"/>
  <c r="AE1584" i="5"/>
  <c r="AG1584" i="5" s="1"/>
  <c r="AL1520" i="5"/>
  <c r="AE1520" i="5"/>
  <c r="AG1520" i="5" s="1"/>
  <c r="AL2618" i="5"/>
  <c r="AE2618" i="5"/>
  <c r="AL2724" i="5"/>
  <c r="AE2724" i="5"/>
  <c r="AG2724" i="5" s="1"/>
  <c r="AE2575" i="5"/>
  <c r="AG2575" i="5" s="1"/>
  <c r="AL2575" i="5"/>
  <c r="AL2549" i="5"/>
  <c r="AE2549" i="5"/>
  <c r="AE2068" i="5"/>
  <c r="AL2068" i="5"/>
  <c r="AF1520" i="5"/>
  <c r="AL2645" i="5"/>
  <c r="AE2645" i="5"/>
  <c r="AF2561" i="5"/>
  <c r="Z2561" i="5"/>
  <c r="AF2724" i="5"/>
  <c r="AF2545" i="5"/>
  <c r="AF2614" i="5"/>
  <c r="Z2614" i="5"/>
  <c r="AF1592" i="5"/>
  <c r="Z1592" i="5"/>
  <c r="AI1545" i="5"/>
  <c r="AH1545" i="5"/>
  <c r="AF2562" i="5"/>
  <c r="Z2562" i="5"/>
  <c r="AI2602" i="5"/>
  <c r="AH2602" i="5"/>
  <c r="AF2547" i="5"/>
  <c r="Z2547" i="5"/>
  <c r="AL2717" i="5"/>
  <c r="AE2717" i="5"/>
  <c r="AG2717" i="5" s="1"/>
  <c r="AL2670" i="5"/>
  <c r="AE2670" i="5"/>
  <c r="AF1600" i="5"/>
  <c r="Z1600" i="5"/>
  <c r="AE1620" i="5"/>
  <c r="AL1620" i="5"/>
  <c r="AL2577" i="5"/>
  <c r="AE2577" i="5"/>
  <c r="AF2559" i="5"/>
  <c r="Z2559" i="5"/>
  <c r="AF2723" i="5"/>
  <c r="Z2723" i="5"/>
  <c r="AF2213" i="5"/>
  <c r="Z2213" i="5"/>
  <c r="AI1577" i="5"/>
  <c r="AH1577" i="5"/>
  <c r="AF2549" i="5"/>
  <c r="AI2669" i="5"/>
  <c r="AH2669" i="5"/>
  <c r="AL2655" i="5"/>
  <c r="AE2655" i="5"/>
  <c r="AL2677" i="5"/>
  <c r="AE2677" i="5"/>
  <c r="AL2569" i="5"/>
  <c r="AE2569" i="5"/>
  <c r="AL2570" i="5"/>
  <c r="AE2570" i="5"/>
  <c r="AI2568" i="5"/>
  <c r="AH2568" i="5"/>
  <c r="AH2622" i="5"/>
  <c r="AI2696" i="5"/>
  <c r="AH2696" i="5"/>
  <c r="AI2410" i="5"/>
  <c r="AH2410" i="5"/>
  <c r="AI2296" i="5"/>
  <c r="AH2296" i="5"/>
  <c r="AI2280" i="5"/>
  <c r="AH2280" i="5"/>
  <c r="AI2609" i="5"/>
  <c r="AH2609" i="5"/>
  <c r="AI2731" i="5"/>
  <c r="AH2731" i="5"/>
  <c r="AI2256" i="5"/>
  <c r="AH2256" i="5"/>
  <c r="AF2251" i="5"/>
  <c r="Z2251" i="5"/>
  <c r="AF2255" i="5"/>
  <c r="Z2255" i="5"/>
  <c r="AL2387" i="5"/>
  <c r="AE2387" i="5"/>
  <c r="AI2393" i="5"/>
  <c r="AH2393" i="5"/>
  <c r="AF2362" i="5"/>
  <c r="Z2362" i="5"/>
  <c r="AF2254" i="5"/>
  <c r="Z2254" i="5"/>
  <c r="AL2396" i="5"/>
  <c r="AE2396" i="5"/>
  <c r="AL2383" i="5"/>
  <c r="AE2383" i="5"/>
  <c r="AI2654" i="5"/>
  <c r="AH2654" i="5"/>
  <c r="AI2709" i="5"/>
  <c r="AH2709" i="5"/>
  <c r="AI2400" i="5"/>
  <c r="AH2400" i="5"/>
  <c r="AI2258" i="5"/>
  <c r="AH2258" i="5"/>
  <c r="AH2382" i="5"/>
  <c r="AI2346" i="5"/>
  <c r="AH2346" i="5"/>
  <c r="AF2670" i="5"/>
  <c r="AL2621" i="5"/>
  <c r="AE2621" i="5"/>
  <c r="AL2650" i="5"/>
  <c r="AE2650" i="5"/>
  <c r="AE2680" i="5"/>
  <c r="AL2680" i="5"/>
  <c r="AL2690" i="5"/>
  <c r="AE2690" i="5"/>
  <c r="AL2708" i="5"/>
  <c r="AE2708" i="5"/>
  <c r="AL2688" i="5"/>
  <c r="AE2688" i="5"/>
  <c r="AL2711" i="5"/>
  <c r="AE2711" i="5"/>
  <c r="AL2301" i="5"/>
  <c r="AE2301" i="5"/>
  <c r="AL2300" i="5"/>
  <c r="AE2300" i="5"/>
  <c r="AL2402" i="5"/>
  <c r="AE2402" i="5"/>
  <c r="AL2271" i="5"/>
  <c r="AE2271" i="5"/>
  <c r="AL2321" i="5"/>
  <c r="AE2321" i="5"/>
  <c r="AL2412" i="5"/>
  <c r="AE2412" i="5"/>
  <c r="AE2319" i="5"/>
  <c r="AL2319" i="5"/>
  <c r="AL2297" i="5"/>
  <c r="AE2297" i="5"/>
  <c r="AL2332" i="5"/>
  <c r="AE2332" i="5"/>
  <c r="AL2257" i="5"/>
  <c r="AE2257" i="5"/>
  <c r="AE2334" i="5"/>
  <c r="AL2334" i="5"/>
  <c r="AL2389" i="5"/>
  <c r="AE2389" i="5"/>
  <c r="AL2347" i="5"/>
  <c r="AE2347" i="5"/>
  <c r="AE2253" i="5"/>
  <c r="AL2253" i="5"/>
  <c r="AL2316" i="5"/>
  <c r="AE2316" i="5"/>
  <c r="AG2316" i="5" s="1"/>
  <c r="AE2249" i="5"/>
  <c r="AG2249" i="5" s="1"/>
  <c r="AL2249" i="5"/>
  <c r="AL2314" i="5"/>
  <c r="AE2314" i="5"/>
  <c r="AG2314" i="5" s="1"/>
  <c r="AE2370" i="5"/>
  <c r="AL2370" i="5"/>
  <c r="AE617" i="5"/>
  <c r="AL617" i="5"/>
  <c r="AE620" i="5"/>
  <c r="AG620" i="5" s="1"/>
  <c r="AL620" i="5"/>
  <c r="AL631" i="5"/>
  <c r="AE631" i="5"/>
  <c r="AG631" i="5" s="1"/>
  <c r="AF2371" i="5"/>
  <c r="AF612" i="5"/>
  <c r="AF634" i="5"/>
  <c r="AF349" i="5"/>
  <c r="Z349" i="5"/>
  <c r="AL363" i="5"/>
  <c r="AE363" i="5"/>
  <c r="AF339" i="5"/>
  <c r="AF330" i="5"/>
  <c r="AF432" i="5"/>
  <c r="AF430" i="5"/>
  <c r="AF2135" i="5"/>
  <c r="AF2123" i="5"/>
  <c r="AI2122" i="5"/>
  <c r="AH2122" i="5"/>
  <c r="AF2138" i="5"/>
  <c r="AI2106" i="5"/>
  <c r="AH2106" i="5"/>
  <c r="AF2091" i="5"/>
  <c r="AI2161" i="5"/>
  <c r="AH2161" i="5"/>
  <c r="AF2249" i="5"/>
  <c r="AI609" i="5"/>
  <c r="AF642" i="5"/>
  <c r="Z642" i="5"/>
  <c r="AL362" i="5"/>
  <c r="AE362" i="5"/>
  <c r="AI331" i="5"/>
  <c r="AI454" i="5"/>
  <c r="AH454" i="5"/>
  <c r="AF620" i="5"/>
  <c r="AI340" i="5"/>
  <c r="AH340" i="5"/>
  <c r="AF360" i="5"/>
  <c r="Z360" i="5"/>
  <c r="AE370" i="5"/>
  <c r="AL370" i="5"/>
  <c r="AI2096" i="5"/>
  <c r="AH2096" i="5"/>
  <c r="AF2314" i="5"/>
  <c r="AF2240" i="5"/>
  <c r="AL2125" i="5"/>
  <c r="AE2125" i="5"/>
  <c r="AI2162" i="5"/>
  <c r="AH135" i="5"/>
  <c r="AH140" i="5"/>
  <c r="AI174" i="5"/>
  <c r="AH174" i="5"/>
  <c r="AI202" i="5"/>
  <c r="AI473" i="5"/>
  <c r="AI350" i="5"/>
  <c r="AH350" i="5"/>
  <c r="AL337" i="5"/>
  <c r="AE337" i="5"/>
  <c r="AL328" i="5"/>
  <c r="AE328" i="5"/>
  <c r="AE458" i="5"/>
  <c r="AL458" i="5"/>
  <c r="AL442" i="5"/>
  <c r="AE442" i="5"/>
  <c r="AE2120" i="5"/>
  <c r="AL2120" i="5"/>
  <c r="AF2105" i="5"/>
  <c r="Z2105" i="5"/>
  <c r="AF2149" i="5"/>
  <c r="Z2149" i="5"/>
  <c r="AE2153" i="5"/>
  <c r="AL2153" i="5"/>
  <c r="AL2170" i="5"/>
  <c r="AE2170" i="5"/>
  <c r="AL2181" i="5"/>
  <c r="AE2181" i="5"/>
  <c r="AE151" i="5"/>
  <c r="AL151" i="5"/>
  <c r="AL169" i="5"/>
  <c r="AE169" i="5"/>
  <c r="AE153" i="5"/>
  <c r="AL153" i="5"/>
  <c r="AL143" i="5"/>
  <c r="AE143" i="5"/>
  <c r="AL138" i="5"/>
  <c r="AE138" i="5"/>
  <c r="AL283" i="5"/>
  <c r="AE283" i="5"/>
  <c r="AL127" i="5"/>
  <c r="AE127" i="5"/>
  <c r="AL282" i="5"/>
  <c r="AE282" i="5"/>
  <c r="AL201" i="5"/>
  <c r="AE201" i="5"/>
  <c r="AE199" i="5"/>
  <c r="AL199" i="5"/>
  <c r="AE182" i="5"/>
  <c r="AL182" i="5"/>
  <c r="AL181" i="5"/>
  <c r="AE181" i="5"/>
  <c r="AE273" i="5"/>
  <c r="AL273" i="5"/>
  <c r="AE234" i="5"/>
  <c r="AL234" i="5"/>
  <c r="AL207" i="5"/>
  <c r="AE207" i="5"/>
  <c r="AL240" i="5"/>
  <c r="AE240" i="5"/>
  <c r="AL264" i="5"/>
  <c r="AE264" i="5"/>
  <c r="AL211" i="5"/>
  <c r="AE211" i="5"/>
  <c r="AL221" i="5"/>
  <c r="AE221" i="5"/>
  <c r="AL228" i="5"/>
  <c r="AE228" i="5"/>
  <c r="AL286" i="5"/>
  <c r="AE286" i="5"/>
  <c r="AE296" i="5"/>
  <c r="AL296" i="5"/>
  <c r="AE302" i="5"/>
  <c r="AL302" i="5"/>
  <c r="AE472" i="5"/>
  <c r="AL472" i="5"/>
  <c r="AF351" i="5"/>
  <c r="AL2141" i="5"/>
  <c r="AE2141" i="5"/>
  <c r="AI2152" i="5"/>
  <c r="AH2152" i="5"/>
  <c r="AI170" i="5"/>
  <c r="AH170" i="5"/>
  <c r="AI215" i="5"/>
  <c r="AH215" i="5"/>
  <c r="AE471" i="5"/>
  <c r="AL471" i="5"/>
  <c r="AF377" i="5"/>
  <c r="AF386" i="5"/>
  <c r="Z386" i="5"/>
  <c r="AF387" i="5"/>
  <c r="Z387" i="5"/>
  <c r="AL391" i="5"/>
  <c r="AE391" i="5"/>
  <c r="AF407" i="5"/>
  <c r="AF396" i="5"/>
  <c r="Z396" i="5"/>
  <c r="AF393" i="5"/>
  <c r="Z393" i="5"/>
  <c r="AL395" i="5"/>
  <c r="AE395" i="5"/>
  <c r="AF422" i="5"/>
  <c r="AF410" i="5"/>
  <c r="Z410" i="5"/>
  <c r="AF424" i="5"/>
  <c r="Z424" i="5"/>
  <c r="AL423" i="5"/>
  <c r="AE423" i="5"/>
  <c r="AI399" i="5"/>
  <c r="AH399" i="5"/>
  <c r="AF400" i="5"/>
  <c r="AF414" i="5"/>
  <c r="Z414" i="5"/>
  <c r="AF889" i="5"/>
  <c r="Z889" i="5"/>
  <c r="AL898" i="5"/>
  <c r="AE898" i="5"/>
  <c r="AF857" i="5"/>
  <c r="AF885" i="5"/>
  <c r="Z885" i="5"/>
  <c r="AF875" i="5"/>
  <c r="Z875" i="5"/>
  <c r="AL873" i="5"/>
  <c r="AE873" i="5"/>
  <c r="AH881" i="5"/>
  <c r="AF855" i="5"/>
  <c r="AF891" i="5"/>
  <c r="Z891" i="5"/>
  <c r="AF932" i="5"/>
  <c r="Z932" i="5"/>
  <c r="AL892" i="5"/>
  <c r="AE892" i="5"/>
  <c r="AF860" i="5"/>
  <c r="Z860" i="5"/>
  <c r="AF904" i="5"/>
  <c r="Z904" i="5"/>
  <c r="AE931" i="5"/>
  <c r="AL931" i="5"/>
  <c r="AI852" i="5"/>
  <c r="AH852" i="5"/>
  <c r="AF916" i="5"/>
  <c r="Z916" i="5"/>
  <c r="AF923" i="5"/>
  <c r="Z923" i="5"/>
  <c r="AL851" i="5"/>
  <c r="AE851" i="5"/>
  <c r="AF848" i="5"/>
  <c r="Z848" i="5"/>
  <c r="AF373" i="5"/>
  <c r="Z373" i="5"/>
  <c r="AF433" i="5"/>
  <c r="Z433" i="5"/>
  <c r="AF455" i="5"/>
  <c r="Z455" i="5"/>
  <c r="AF2101" i="5"/>
  <c r="Z2101" i="5"/>
  <c r="AF2095" i="5"/>
  <c r="Z2095" i="5"/>
  <c r="AL2097" i="5"/>
  <c r="AE2097" i="5"/>
  <c r="AL756" i="5"/>
  <c r="AE756" i="5"/>
  <c r="AG756" i="5" s="1"/>
  <c r="AL772" i="5"/>
  <c r="AE772" i="5"/>
  <c r="AG772" i="5" s="1"/>
  <c r="AE1075" i="5"/>
  <c r="AG1075" i="5" s="1"/>
  <c r="AL1075" i="5"/>
  <c r="AE544" i="5"/>
  <c r="AG544" i="5" s="1"/>
  <c r="AL544" i="5"/>
  <c r="AL560" i="5"/>
  <c r="AE560" i="5"/>
  <c r="AG560" i="5" s="1"/>
  <c r="AE576" i="5"/>
  <c r="AG576" i="5" s="1"/>
  <c r="AL576" i="5"/>
  <c r="AL592" i="5"/>
  <c r="AE592" i="5"/>
  <c r="AL8" i="5"/>
  <c r="AE8" i="5"/>
  <c r="AG8" i="5" s="1"/>
  <c r="AL24" i="5"/>
  <c r="AE24" i="5"/>
  <c r="AL40" i="5"/>
  <c r="AE40" i="5"/>
  <c r="AL56" i="5"/>
  <c r="AI149" i="5"/>
  <c r="AH149" i="5"/>
  <c r="AI137" i="5"/>
  <c r="AI132" i="5"/>
  <c r="AH132" i="5"/>
  <c r="AI270" i="5"/>
  <c r="AH270" i="5"/>
  <c r="AI249" i="5"/>
  <c r="AH249" i="5"/>
  <c r="AF1011" i="5"/>
  <c r="AF1042" i="5"/>
  <c r="AF1058" i="5"/>
  <c r="AF309" i="5"/>
  <c r="AF654" i="5"/>
  <c r="AF670" i="5"/>
  <c r="AF686" i="5"/>
  <c r="AF702" i="5"/>
  <c r="AF718" i="5"/>
  <c r="AF734" i="5"/>
  <c r="AF750" i="5"/>
  <c r="AL765" i="5"/>
  <c r="AE765" i="5"/>
  <c r="AF1076" i="5"/>
  <c r="Z1076" i="5"/>
  <c r="AE1088" i="5"/>
  <c r="AL1088" i="5"/>
  <c r="AF554" i="5"/>
  <c r="AI567" i="5"/>
  <c r="AH567" i="5"/>
  <c r="AF589" i="5"/>
  <c r="Z589" i="5"/>
  <c r="AE5" i="5"/>
  <c r="AL5" i="5"/>
  <c r="AE17" i="5"/>
  <c r="AL17" i="5"/>
  <c r="AI39" i="5"/>
  <c r="AH39" i="5"/>
  <c r="AF66" i="5"/>
  <c r="AE1005" i="5"/>
  <c r="AL1005" i="5"/>
  <c r="AL1013" i="5"/>
  <c r="AE1013" i="5"/>
  <c r="AE1021" i="5"/>
  <c r="AL1021" i="5"/>
  <c r="AL1029" i="5"/>
  <c r="AE1029" i="5"/>
  <c r="AL1037" i="5"/>
  <c r="AE1037" i="5"/>
  <c r="AL1045" i="5"/>
  <c r="AE1045" i="5"/>
  <c r="AL1053" i="5"/>
  <c r="AE1053" i="5"/>
  <c r="AE1061" i="5"/>
  <c r="AL1061" i="5"/>
  <c r="AE304" i="5"/>
  <c r="AL304" i="5"/>
  <c r="AE312" i="5"/>
  <c r="AL312" i="5"/>
  <c r="AL320" i="5"/>
  <c r="AE320" i="5"/>
  <c r="AL657" i="5"/>
  <c r="AE657" i="5"/>
  <c r="AE665" i="5"/>
  <c r="AL665" i="5"/>
  <c r="AL673" i="5"/>
  <c r="AE673" i="5"/>
  <c r="AL681" i="5"/>
  <c r="AE681" i="5"/>
  <c r="AE689" i="5"/>
  <c r="AL689" i="5"/>
  <c r="AL697" i="5"/>
  <c r="AE697" i="5"/>
  <c r="AE705" i="5"/>
  <c r="AL705" i="5"/>
  <c r="AL713" i="5"/>
  <c r="AE713" i="5"/>
  <c r="AL721" i="5"/>
  <c r="AE721" i="5"/>
  <c r="AL729" i="5"/>
  <c r="AE729" i="5"/>
  <c r="AE737" i="5"/>
  <c r="AL737" i="5"/>
  <c r="AE745" i="5"/>
  <c r="AL745" i="5"/>
  <c r="AF761" i="5"/>
  <c r="Z761" i="5"/>
  <c r="AL777" i="5"/>
  <c r="AE777" i="5"/>
  <c r="AF1072" i="5"/>
  <c r="Z1072" i="5"/>
  <c r="AF1084" i="5"/>
  <c r="Z1084" i="5"/>
  <c r="AE553" i="5"/>
  <c r="AL553" i="5"/>
  <c r="AF592" i="5"/>
  <c r="AF601" i="5"/>
  <c r="Z601" i="5"/>
  <c r="AF29" i="5"/>
  <c r="Z29" i="5"/>
  <c r="AF41" i="5"/>
  <c r="Z41" i="5"/>
  <c r="AE72" i="5"/>
  <c r="AG72" i="5" s="1"/>
  <c r="AL72" i="5"/>
  <c r="AL88" i="5"/>
  <c r="AE88" i="5"/>
  <c r="AL104" i="5"/>
  <c r="AE104" i="5"/>
  <c r="AG104" i="5" s="1"/>
  <c r="AL120" i="5"/>
  <c r="AE120" i="5"/>
  <c r="AL490" i="5"/>
  <c r="AE490" i="5"/>
  <c r="AL1185" i="5"/>
  <c r="AL1194" i="5"/>
  <c r="AE1187" i="5"/>
  <c r="AG1187" i="5" s="1"/>
  <c r="AL1187" i="5"/>
  <c r="AL1241" i="5"/>
  <c r="AE1241" i="5"/>
  <c r="AG1241" i="5" s="1"/>
  <c r="AL2134" i="5"/>
  <c r="AE2134" i="5"/>
  <c r="AI1032" i="5"/>
  <c r="AH1032" i="5"/>
  <c r="AI1064" i="5"/>
  <c r="AH1064" i="5"/>
  <c r="AI754" i="5"/>
  <c r="AH754" i="5"/>
  <c r="AF767" i="5"/>
  <c r="AF1080" i="5"/>
  <c r="Z1080" i="5"/>
  <c r="AL549" i="5"/>
  <c r="AE549" i="5"/>
  <c r="AF597" i="5"/>
  <c r="Z597" i="5"/>
  <c r="AF25" i="5"/>
  <c r="Z25" i="5"/>
  <c r="AF53" i="5"/>
  <c r="Z53" i="5"/>
  <c r="AI348" i="5"/>
  <c r="AH348" i="5"/>
  <c r="AI1030" i="5"/>
  <c r="AH1030" i="5"/>
  <c r="AI707" i="5"/>
  <c r="AH707" i="5"/>
  <c r="AI723" i="5"/>
  <c r="AH723" i="5"/>
  <c r="AF753" i="5"/>
  <c r="Z753" i="5"/>
  <c r="AL769" i="5"/>
  <c r="AE769" i="5"/>
  <c r="AF781" i="5"/>
  <c r="Z781" i="5"/>
  <c r="AF545" i="5"/>
  <c r="Z545" i="5"/>
  <c r="AL561" i="5"/>
  <c r="AE561" i="5"/>
  <c r="AI574" i="5"/>
  <c r="AH574" i="5"/>
  <c r="AF587" i="5"/>
  <c r="AF9" i="5"/>
  <c r="Z9" i="5"/>
  <c r="AL21" i="5"/>
  <c r="AE21" i="5"/>
  <c r="AF34" i="5"/>
  <c r="AL49" i="5"/>
  <c r="AE49" i="5"/>
  <c r="AL61" i="5"/>
  <c r="AE61" i="5"/>
  <c r="AF70" i="5"/>
  <c r="AF86" i="5"/>
  <c r="AF102" i="5"/>
  <c r="AF118" i="5"/>
  <c r="AF485" i="5"/>
  <c r="Z1216" i="5"/>
  <c r="AF1195" i="5"/>
  <c r="AI1223" i="5"/>
  <c r="AH1223" i="5"/>
  <c r="AF1228" i="5"/>
  <c r="AF77" i="5"/>
  <c r="AH85" i="5"/>
  <c r="AF93" i="5"/>
  <c r="AI117" i="5"/>
  <c r="AH117" i="5"/>
  <c r="AF125" i="5"/>
  <c r="AF493" i="5"/>
  <c r="AF1204" i="5"/>
  <c r="AI1202" i="5"/>
  <c r="AH1202" i="5"/>
  <c r="AF1189" i="5"/>
  <c r="AI1186" i="5"/>
  <c r="AH1186" i="5"/>
  <c r="AF1240" i="5"/>
  <c r="AI1238" i="5"/>
  <c r="AH1238" i="5"/>
  <c r="AF1229" i="5"/>
  <c r="AE1233" i="5"/>
  <c r="AG1233" i="5" s="1"/>
  <c r="AE1243" i="5"/>
  <c r="AG1243" i="5" s="1"/>
  <c r="AE1190" i="5"/>
  <c r="AG1190" i="5" s="1"/>
  <c r="AE1203" i="5"/>
  <c r="AG1203" i="5" s="1"/>
  <c r="AE497" i="5"/>
  <c r="AG497" i="5" s="1"/>
  <c r="AE489" i="5"/>
  <c r="AE111" i="5"/>
  <c r="AG111" i="5" s="1"/>
  <c r="AE95" i="5"/>
  <c r="AE2039" i="5"/>
  <c r="AE1230" i="5"/>
  <c r="AG1230" i="5" s="1"/>
  <c r="AE1188" i="5"/>
  <c r="AG1188" i="5" s="1"/>
  <c r="AE1209" i="5"/>
  <c r="AE1182" i="5"/>
  <c r="AE488" i="5"/>
  <c r="AG488" i="5" s="1"/>
  <c r="AE121" i="5"/>
  <c r="AE105" i="5"/>
  <c r="AG105" i="5" s="1"/>
  <c r="AE89" i="5"/>
  <c r="AE73" i="5"/>
  <c r="AE1222" i="5"/>
  <c r="AG1222" i="5" s="1"/>
  <c r="AE1235" i="5"/>
  <c r="AG1235" i="5" s="1"/>
  <c r="AE1199" i="5"/>
  <c r="AE1211" i="5"/>
  <c r="AE480" i="5"/>
  <c r="AE483" i="5"/>
  <c r="AE114" i="5"/>
  <c r="AG114" i="5" s="1"/>
  <c r="AE98" i="5"/>
  <c r="AE82" i="5"/>
  <c r="AG82" i="5" s="1"/>
  <c r="AE748" i="5"/>
  <c r="AE732" i="5"/>
  <c r="AG732" i="5" s="1"/>
  <c r="AE716" i="5"/>
  <c r="AG716" i="5" s="1"/>
  <c r="AE700" i="5"/>
  <c r="AG700" i="5" s="1"/>
  <c r="AE684" i="5"/>
  <c r="AG684" i="5" s="1"/>
  <c r="AE668" i="5"/>
  <c r="AE652" i="5"/>
  <c r="AG652" i="5" s="1"/>
  <c r="AE307" i="5"/>
  <c r="AG307" i="5" s="1"/>
  <c r="AE1056" i="5"/>
  <c r="AE1040" i="5"/>
  <c r="AE1024" i="5"/>
  <c r="AG1024" i="5" s="1"/>
  <c r="AE1008" i="5"/>
  <c r="AG1008" i="5" s="1"/>
  <c r="AE62" i="5"/>
  <c r="AE46" i="5"/>
  <c r="AG46" i="5" s="1"/>
  <c r="AE14" i="5"/>
  <c r="AE598" i="5"/>
  <c r="AE582" i="5"/>
  <c r="AE566" i="5"/>
  <c r="AG566" i="5" s="1"/>
  <c r="AE550" i="5"/>
  <c r="AE1081" i="5"/>
  <c r="AE778" i="5"/>
  <c r="AE762" i="5"/>
  <c r="AE746" i="5"/>
  <c r="AE730" i="5"/>
  <c r="AG730" i="5" s="1"/>
  <c r="AE714" i="5"/>
  <c r="AE698" i="5"/>
  <c r="AG698" i="5" s="1"/>
  <c r="AE682" i="5"/>
  <c r="AG682" i="5" s="1"/>
  <c r="AE666" i="5"/>
  <c r="AG666" i="5" s="1"/>
  <c r="AE650" i="5"/>
  <c r="AE305" i="5"/>
  <c r="AG305" i="5" s="1"/>
  <c r="AE1054" i="5"/>
  <c r="AG1054" i="5" s="1"/>
  <c r="AE1038" i="5"/>
  <c r="AG1038" i="5" s="1"/>
  <c r="AE1022" i="5"/>
  <c r="AG1022" i="5" s="1"/>
  <c r="AE1006" i="5"/>
  <c r="AE63" i="5"/>
  <c r="AE47" i="5"/>
  <c r="AG47" i="5" s="1"/>
  <c r="AE31" i="5"/>
  <c r="AG31" i="5" s="1"/>
  <c r="AE599" i="5"/>
  <c r="AG599" i="5" s="1"/>
  <c r="AE583" i="5"/>
  <c r="AE551" i="5"/>
  <c r="AE1082" i="5"/>
  <c r="AG1082" i="5" s="1"/>
  <c r="AE779" i="5"/>
  <c r="AG779" i="5" s="1"/>
  <c r="AE763" i="5"/>
  <c r="AG763" i="5" s="1"/>
  <c r="AE747" i="5"/>
  <c r="AG747" i="5" s="1"/>
  <c r="AE731" i="5"/>
  <c r="AE715" i="5"/>
  <c r="AG715" i="5" s="1"/>
  <c r="AE699" i="5"/>
  <c r="AG699" i="5" s="1"/>
  <c r="AE683" i="5"/>
  <c r="AG683" i="5" s="1"/>
  <c r="AE667" i="5"/>
  <c r="AG667" i="5" s="1"/>
  <c r="AE651" i="5"/>
  <c r="AG651" i="5" s="1"/>
  <c r="AE306" i="5"/>
  <c r="AG306" i="5" s="1"/>
  <c r="AE1055" i="5"/>
  <c r="AG1055" i="5" s="1"/>
  <c r="AE1039" i="5"/>
  <c r="AE1023" i="5"/>
  <c r="AG1023" i="5" s="1"/>
  <c r="AE1007" i="5"/>
  <c r="AE917" i="5"/>
  <c r="AG917" i="5" s="1"/>
  <c r="AE915" i="5"/>
  <c r="AG915" i="5" s="1"/>
  <c r="AE929" i="5"/>
  <c r="AG929" i="5" s="1"/>
  <c r="AE856" i="5"/>
  <c r="AG856" i="5" s="1"/>
  <c r="AE413" i="5"/>
  <c r="AG413" i="5" s="1"/>
  <c r="AE415" i="5"/>
  <c r="AG415" i="5" s="1"/>
  <c r="AE404" i="5"/>
  <c r="AE384" i="5"/>
  <c r="AG384" i="5" s="1"/>
  <c r="AE467" i="5"/>
  <c r="AG467" i="5" s="1"/>
  <c r="AE289" i="5"/>
  <c r="AG289" i="5" s="1"/>
  <c r="AE223" i="5"/>
  <c r="AG223" i="5" s="1"/>
  <c r="AE257" i="5"/>
  <c r="AG257" i="5" s="1"/>
  <c r="AE265" i="5"/>
  <c r="AG265" i="5" s="1"/>
  <c r="AE216" i="5"/>
  <c r="AG216" i="5" s="1"/>
  <c r="AE177" i="5"/>
  <c r="AE231" i="5"/>
  <c r="AG231" i="5" s="1"/>
  <c r="AE269" i="5"/>
  <c r="AG269" i="5" s="1"/>
  <c r="AE285" i="5"/>
  <c r="AG285" i="5" s="1"/>
  <c r="AE145" i="5"/>
  <c r="AG145" i="5" s="1"/>
  <c r="AE158" i="5"/>
  <c r="AG158" i="5" s="1"/>
  <c r="AE2163" i="5"/>
  <c r="AG2163" i="5" s="1"/>
  <c r="AE2167" i="5"/>
  <c r="AG2167" i="5" s="1"/>
  <c r="AE2144" i="5"/>
  <c r="AG2144" i="5" s="1"/>
  <c r="AE2108" i="5"/>
  <c r="AG2108" i="5" s="1"/>
  <c r="AE2110" i="5"/>
  <c r="AG2110" i="5" s="1"/>
  <c r="AE2136" i="5"/>
  <c r="AE435" i="5"/>
  <c r="AG435" i="5" s="1"/>
  <c r="AE441" i="5"/>
  <c r="AG441" i="5" s="1"/>
  <c r="AE324" i="5"/>
  <c r="AE345" i="5"/>
  <c r="AG345" i="5" s="1"/>
  <c r="AE848" i="5"/>
  <c r="AE916" i="5"/>
  <c r="AE860" i="5"/>
  <c r="AE891" i="5"/>
  <c r="AE876" i="5"/>
  <c r="AE890" i="5"/>
  <c r="AE401" i="5"/>
  <c r="AE397" i="5"/>
  <c r="AE381" i="5"/>
  <c r="AE473" i="5"/>
  <c r="AG473" i="5" s="1"/>
  <c r="AE297" i="5"/>
  <c r="AG297" i="5" s="1"/>
  <c r="AE224" i="5"/>
  <c r="AG224" i="5" s="1"/>
  <c r="AE229" i="5"/>
  <c r="AG229" i="5" s="1"/>
  <c r="AE208" i="5"/>
  <c r="AG208" i="5" s="1"/>
  <c r="AE252" i="5"/>
  <c r="AG252" i="5" s="1"/>
  <c r="AE202" i="5"/>
  <c r="AG202" i="5" s="1"/>
  <c r="AE174" i="5"/>
  <c r="AG174" i="5" s="1"/>
  <c r="AE280" i="5"/>
  <c r="AE187" i="5"/>
  <c r="AE140" i="5"/>
  <c r="AE135" i="5"/>
  <c r="AG135" i="5" s="1"/>
  <c r="AE2175" i="5"/>
  <c r="AG2175" i="5" s="1"/>
  <c r="AE2162" i="5"/>
  <c r="AG2162" i="5" s="1"/>
  <c r="AE921" i="5"/>
  <c r="AG921" i="5" s="1"/>
  <c r="AE871" i="5"/>
  <c r="AG871" i="5" s="1"/>
  <c r="AE895" i="5"/>
  <c r="AG895" i="5" s="1"/>
  <c r="AE882" i="5"/>
  <c r="AG882" i="5" s="1"/>
  <c r="AE900" i="5"/>
  <c r="AE412" i="5"/>
  <c r="AG412" i="5" s="1"/>
  <c r="AE421" i="5"/>
  <c r="AG421" i="5" s="1"/>
  <c r="AE379" i="5"/>
  <c r="AG379" i="5" s="1"/>
  <c r="AE476" i="5"/>
  <c r="AG476" i="5" s="1"/>
  <c r="AE293" i="5"/>
  <c r="AG293" i="5" s="1"/>
  <c r="AE227" i="5"/>
  <c r="AG227" i="5" s="1"/>
  <c r="AE209" i="5"/>
  <c r="AG209" i="5" s="1"/>
  <c r="AE262" i="5"/>
  <c r="AG262" i="5" s="1"/>
  <c r="AE196" i="5"/>
  <c r="AG196" i="5" s="1"/>
  <c r="AE230" i="5"/>
  <c r="AG230" i="5" s="1"/>
  <c r="AE197" i="5"/>
  <c r="AG197" i="5" s="1"/>
  <c r="AE172" i="5"/>
  <c r="AG172" i="5" s="1"/>
  <c r="AE164" i="5"/>
  <c r="AG164" i="5" s="1"/>
  <c r="AE166" i="5"/>
  <c r="AG166" i="5" s="1"/>
  <c r="AE157" i="5"/>
  <c r="AG157" i="5" s="1"/>
  <c r="AE2174" i="5"/>
  <c r="AG2174" i="5" s="1"/>
  <c r="AE2151" i="5"/>
  <c r="AG2151" i="5" s="1"/>
  <c r="AE342" i="5"/>
  <c r="AG342" i="5" s="1"/>
  <c r="AE635" i="5"/>
  <c r="AG635" i="5" s="1"/>
  <c r="AE622" i="5"/>
  <c r="AG622" i="5" s="1"/>
  <c r="AE2242" i="5"/>
  <c r="AG2242" i="5" s="1"/>
  <c r="AE2096" i="5"/>
  <c r="AG2096" i="5" s="1"/>
  <c r="AE463" i="5"/>
  <c r="AG463" i="5" s="1"/>
  <c r="AE457" i="5"/>
  <c r="AG457" i="5" s="1"/>
  <c r="AE440" i="5"/>
  <c r="AG440" i="5" s="1"/>
  <c r="AE322" i="5"/>
  <c r="AG322" i="5" s="1"/>
  <c r="AE352" i="5"/>
  <c r="AG352" i="5" s="1"/>
  <c r="AE365" i="5"/>
  <c r="AG365" i="5" s="1"/>
  <c r="AE643" i="5"/>
  <c r="AG643" i="5" s="1"/>
  <c r="AE636" i="5"/>
  <c r="AE607" i="5"/>
  <c r="AG607" i="5" s="1"/>
  <c r="AE2245" i="5"/>
  <c r="AG2245" i="5" s="1"/>
  <c r="AE2248" i="5"/>
  <c r="AG2248" i="5" s="1"/>
  <c r="AE2146" i="5"/>
  <c r="AG2146" i="5" s="1"/>
  <c r="AE2127" i="5"/>
  <c r="AG2127" i="5" s="1"/>
  <c r="AE2103" i="5"/>
  <c r="AG2103" i="5" s="1"/>
  <c r="AE2118" i="5"/>
  <c r="AG2118" i="5" s="1"/>
  <c r="AE453" i="5"/>
  <c r="AG453" i="5" s="1"/>
  <c r="AE460" i="5"/>
  <c r="AG460" i="5" s="1"/>
  <c r="AE436" i="5"/>
  <c r="AG436" i="5" s="1"/>
  <c r="AE335" i="5"/>
  <c r="AG335" i="5" s="1"/>
  <c r="AE368" i="5"/>
  <c r="AE366" i="5"/>
  <c r="AE623" i="5"/>
  <c r="AG623" i="5" s="1"/>
  <c r="AE630" i="5"/>
  <c r="AG630" i="5" s="1"/>
  <c r="AE604" i="5"/>
  <c r="AG604" i="5" s="1"/>
  <c r="AE2414" i="5"/>
  <c r="AG2414" i="5" s="1"/>
  <c r="AE2290" i="5"/>
  <c r="AG2290" i="5" s="1"/>
  <c r="AE2289" i="5"/>
  <c r="AG2289" i="5" s="1"/>
  <c r="AE2264" i="5"/>
  <c r="AG2264" i="5" s="1"/>
  <c r="AE2335" i="5"/>
  <c r="AG2335" i="5" s="1"/>
  <c r="AE2343" i="5"/>
  <c r="AG2343" i="5" s="1"/>
  <c r="AE2391" i="5"/>
  <c r="AG2391" i="5" s="1"/>
  <c r="AE2327" i="5"/>
  <c r="AG2327" i="5" s="1"/>
  <c r="AE2329" i="5"/>
  <c r="AG2329" i="5" s="1"/>
  <c r="AE2305" i="5"/>
  <c r="AG2305" i="5" s="1"/>
  <c r="AE2405" i="5"/>
  <c r="AG2405" i="5" s="1"/>
  <c r="AE2351" i="5"/>
  <c r="AG2351" i="5" s="1"/>
  <c r="AE2738" i="5"/>
  <c r="AG2738" i="5" s="1"/>
  <c r="AE2674" i="5"/>
  <c r="AG2674" i="5" s="1"/>
  <c r="AE2620" i="5"/>
  <c r="AG2620" i="5" s="1"/>
  <c r="AE2279" i="5"/>
  <c r="AE2394" i="5"/>
  <c r="AE2281" i="5"/>
  <c r="AG2281" i="5" s="1"/>
  <c r="AE2312" i="5"/>
  <c r="AG2312" i="5" s="1"/>
  <c r="AE2397" i="5"/>
  <c r="AG2397" i="5" s="1"/>
  <c r="AE2265" i="5"/>
  <c r="AE2272" i="5"/>
  <c r="AG2272" i="5" s="1"/>
  <c r="AE2274" i="5"/>
  <c r="AG2274" i="5" s="1"/>
  <c r="AE2411" i="5"/>
  <c r="AE2700" i="5"/>
  <c r="AG2700" i="5" s="1"/>
  <c r="AE2682" i="5"/>
  <c r="AE2673" i="5"/>
  <c r="AG2673" i="5" s="1"/>
  <c r="AE2684" i="5"/>
  <c r="AG2684" i="5" s="1"/>
  <c r="AE2291" i="5"/>
  <c r="AG2291" i="5" s="1"/>
  <c r="AE2388" i="5"/>
  <c r="AG2388" i="5" s="1"/>
  <c r="AE2294" i="5"/>
  <c r="AG2294" i="5" s="1"/>
  <c r="AE2256" i="5"/>
  <c r="AG2256" i="5" s="1"/>
  <c r="AE2283" i="5"/>
  <c r="AG2283" i="5" s="1"/>
  <c r="AE2379" i="5"/>
  <c r="AG2379" i="5" s="1"/>
  <c r="AE2326" i="5"/>
  <c r="AG2326" i="5" s="1"/>
  <c r="AE2288" i="5"/>
  <c r="AG2288" i="5" s="1"/>
  <c r="AE2310" i="5"/>
  <c r="AG2310" i="5" s="1"/>
  <c r="AE2302" i="5"/>
  <c r="AG2302" i="5" s="1"/>
  <c r="AE2689" i="5"/>
  <c r="AG2689" i="5" s="1"/>
  <c r="AE2653" i="5"/>
  <c r="AG2653" i="5" s="1"/>
  <c r="AE2731" i="5"/>
  <c r="AE2732" i="5"/>
  <c r="AG2732" i="5" s="1"/>
  <c r="AE2566" i="5"/>
  <c r="AE2541" i="5"/>
  <c r="AG2541" i="5" s="1"/>
  <c r="AE1527" i="5"/>
  <c r="AG1527" i="5" s="1"/>
  <c r="AE2661" i="5"/>
  <c r="AG2661" i="5" s="1"/>
  <c r="AE2647" i="5"/>
  <c r="AG2647" i="5" s="1"/>
  <c r="AE2663" i="5"/>
  <c r="AE2719" i="5"/>
  <c r="AE2596" i="5"/>
  <c r="AG2596" i="5" s="1"/>
  <c r="AE2640" i="5"/>
  <c r="AG2640" i="5" s="1"/>
  <c r="AE2568" i="5"/>
  <c r="AG2568" i="5" s="1"/>
  <c r="AE2716" i="5"/>
  <c r="AG2716" i="5" s="1"/>
  <c r="AE2720" i="5"/>
  <c r="AG2720" i="5" s="1"/>
  <c r="AE1554" i="5"/>
  <c r="AG1554" i="5" s="1"/>
  <c r="AE1575" i="5"/>
  <c r="AG1575" i="5" s="1"/>
  <c r="AE2667" i="5"/>
  <c r="AG2667" i="5" s="1"/>
  <c r="AE2542" i="5"/>
  <c r="AE2591" i="5"/>
  <c r="AG2591" i="5" s="1"/>
  <c r="AE2590" i="5"/>
  <c r="AG2590" i="5" s="1"/>
  <c r="AE2600" i="5"/>
  <c r="AG2600" i="5" s="1"/>
  <c r="AE1573" i="5"/>
  <c r="AG1573" i="5" s="1"/>
  <c r="AE2572" i="5"/>
  <c r="AG2572" i="5" s="1"/>
  <c r="AE2576" i="5"/>
  <c r="AG2576" i="5" s="1"/>
  <c r="AE2635" i="5"/>
  <c r="AG2635" i="5" s="1"/>
  <c r="AE2593" i="5"/>
  <c r="AG2593" i="5" s="1"/>
  <c r="AE1576" i="5"/>
  <c r="AG1576" i="5" s="1"/>
  <c r="AE1628" i="5"/>
  <c r="AG1628" i="5" s="1"/>
  <c r="AE1580" i="5"/>
  <c r="AG1580" i="5" s="1"/>
  <c r="AE1525" i="5"/>
  <c r="AG1525" i="5" s="1"/>
  <c r="AE2203" i="5"/>
  <c r="AG2203" i="5" s="1"/>
  <c r="AE1606" i="5"/>
  <c r="AG1606" i="5" s="1"/>
  <c r="AE1530" i="5"/>
  <c r="AG1530" i="5" s="1"/>
  <c r="AE1542" i="5"/>
  <c r="AG1542" i="5" s="1"/>
  <c r="AE1568" i="5"/>
  <c r="AG1568" i="5" s="1"/>
  <c r="AE1629" i="5"/>
  <c r="AG1629" i="5" s="1"/>
  <c r="AE1581" i="5"/>
  <c r="AG1581" i="5" s="1"/>
  <c r="AE1566" i="5"/>
  <c r="AG1566" i="5" s="1"/>
  <c r="AE1593" i="5"/>
  <c r="AG1593" i="5" s="1"/>
  <c r="AE1617" i="5"/>
  <c r="AG1617" i="5" s="1"/>
  <c r="AE2207" i="5"/>
  <c r="AG2207" i="5" s="1"/>
  <c r="AE1614" i="5"/>
  <c r="AG1614" i="5" s="1"/>
  <c r="AE2072" i="5"/>
  <c r="AG2072" i="5" s="1"/>
  <c r="AE2048" i="5"/>
  <c r="AG2048" i="5" s="1"/>
  <c r="AE2067" i="5"/>
  <c r="AG2067" i="5" s="1"/>
  <c r="AE2237" i="5"/>
  <c r="AG2237" i="5" s="1"/>
  <c r="AE2059" i="5"/>
  <c r="AG2059" i="5" s="1"/>
  <c r="AE2227" i="5"/>
  <c r="AE2209" i="5"/>
  <c r="AE1276" i="5"/>
  <c r="AG1276" i="5" s="1"/>
  <c r="AE1624" i="5"/>
  <c r="AG1624" i="5" s="1"/>
  <c r="AE2055" i="5"/>
  <c r="AG2055" i="5" s="1"/>
  <c r="AE2074" i="5"/>
  <c r="AG2074" i="5" s="1"/>
  <c r="AE2066" i="5"/>
  <c r="AG2066" i="5" s="1"/>
  <c r="AE2236" i="5"/>
  <c r="AG2236" i="5" s="1"/>
  <c r="AE2214" i="5"/>
  <c r="AG2214" i="5" s="1"/>
  <c r="AE1288" i="5"/>
  <c r="AG1288" i="5" s="1"/>
  <c r="AE1257" i="5"/>
  <c r="AE2198" i="5"/>
  <c r="AG2198" i="5" s="1"/>
  <c r="AE2192" i="5"/>
  <c r="AG2192" i="5" s="1"/>
  <c r="AE1275" i="5"/>
  <c r="AG1275" i="5" s="1"/>
  <c r="AE1278" i="5"/>
  <c r="AE1250" i="5"/>
  <c r="AE1260" i="5"/>
  <c r="AE1287" i="5"/>
  <c r="AE1254" i="5"/>
  <c r="AG1254" i="5" s="1"/>
  <c r="AE2194" i="5"/>
  <c r="AG2194" i="5" s="1"/>
  <c r="AE1271" i="5"/>
  <c r="AL1271" i="5"/>
  <c r="AF1252" i="5"/>
  <c r="Z1252" i="5"/>
  <c r="AF1283" i="5"/>
  <c r="Z1283" i="5"/>
  <c r="AF2218" i="5"/>
  <c r="Z2218" i="5"/>
  <c r="AF1280" i="5"/>
  <c r="Z1280" i="5"/>
  <c r="AL2231" i="5"/>
  <c r="AE2231" i="5"/>
  <c r="AL2065" i="5"/>
  <c r="AE2065" i="5"/>
  <c r="AL2070" i="5"/>
  <c r="AE2070" i="5"/>
  <c r="AE2080" i="5"/>
  <c r="AL2080" i="5"/>
  <c r="AI2044" i="5"/>
  <c r="AH2044" i="5"/>
  <c r="AL1270" i="5"/>
  <c r="AE1270" i="5"/>
  <c r="AE2077" i="5"/>
  <c r="AL2077" i="5"/>
  <c r="AH2042" i="5"/>
  <c r="AE1529" i="5"/>
  <c r="AL1529" i="5"/>
  <c r="AF1625" i="5"/>
  <c r="Z1625" i="5"/>
  <c r="AE1610" i="5"/>
  <c r="AL1610" i="5"/>
  <c r="AF1599" i="5"/>
  <c r="Z1599" i="5"/>
  <c r="AF1535" i="5"/>
  <c r="Z1535" i="5"/>
  <c r="AL2544" i="5"/>
  <c r="AE2544" i="5"/>
  <c r="AG2544" i="5" s="1"/>
  <c r="AF2068" i="5"/>
  <c r="Z2068" i="5"/>
  <c r="AL2073" i="5"/>
  <c r="AE2073" i="5"/>
  <c r="AL2547" i="5"/>
  <c r="AE2547" i="5"/>
  <c r="AL1600" i="5"/>
  <c r="AE1600" i="5"/>
  <c r="AI1585" i="5"/>
  <c r="AH1585" i="5"/>
  <c r="AF2715" i="5"/>
  <c r="Z2715" i="5"/>
  <c r="AL2723" i="5"/>
  <c r="AE2723" i="5"/>
  <c r="AL2234" i="5"/>
  <c r="AE2234" i="5"/>
  <c r="AF2573" i="5"/>
  <c r="Z2573" i="5"/>
  <c r="AF2727" i="5"/>
  <c r="Z2727" i="5"/>
  <c r="AF2394" i="5"/>
  <c r="Z2394" i="5"/>
  <c r="AL2254" i="5"/>
  <c r="AE2254" i="5"/>
  <c r="AI2336" i="5"/>
  <c r="AH2336" i="5"/>
  <c r="AF2687" i="5"/>
  <c r="Z2687" i="5"/>
  <c r="AF2350" i="5"/>
  <c r="Z2350" i="5"/>
  <c r="AF2306" i="5"/>
  <c r="Z2306" i="5"/>
  <c r="AF2377" i="5"/>
  <c r="Z2377" i="5"/>
  <c r="AF2342" i="5"/>
  <c r="Z2342" i="5"/>
  <c r="AF2365" i="5"/>
  <c r="Z2365" i="5"/>
  <c r="AH2315" i="5"/>
  <c r="AE2238" i="5"/>
  <c r="AL2238" i="5"/>
  <c r="AL349" i="5"/>
  <c r="AE349" i="5"/>
  <c r="AI2092" i="5"/>
  <c r="AH2092" i="5"/>
  <c r="AI2148" i="5"/>
  <c r="AH2148" i="5"/>
  <c r="AI2113" i="5"/>
  <c r="AH2113" i="5"/>
  <c r="AI369" i="5"/>
  <c r="AH369" i="5"/>
  <c r="AH2166" i="5"/>
  <c r="AI276" i="5"/>
  <c r="AH276" i="5"/>
  <c r="AI233" i="5"/>
  <c r="AH233" i="5"/>
  <c r="AI292" i="5"/>
  <c r="AH292" i="5"/>
  <c r="AF346" i="5"/>
  <c r="Z346" i="5"/>
  <c r="AF447" i="5"/>
  <c r="Z447" i="5"/>
  <c r="AF2100" i="5"/>
  <c r="Z2100" i="5"/>
  <c r="AF2169" i="5"/>
  <c r="Z2169" i="5"/>
  <c r="AF2172" i="5"/>
  <c r="Z2172" i="5"/>
  <c r="AF162" i="5"/>
  <c r="Z162" i="5"/>
  <c r="AF130" i="5"/>
  <c r="Z130" i="5"/>
  <c r="AF281" i="5"/>
  <c r="Z281" i="5"/>
  <c r="AF179" i="5"/>
  <c r="Z179" i="5"/>
  <c r="AF185" i="5"/>
  <c r="Z185" i="5"/>
  <c r="AF246" i="5"/>
  <c r="Z246" i="5"/>
  <c r="AF271" i="5"/>
  <c r="Z271" i="5"/>
  <c r="AF256" i="5"/>
  <c r="Z256" i="5"/>
  <c r="AF255" i="5"/>
  <c r="Z255" i="5"/>
  <c r="AF468" i="5"/>
  <c r="Z468" i="5"/>
  <c r="AF2141" i="5"/>
  <c r="Z2141" i="5"/>
  <c r="AI2182" i="5"/>
  <c r="AH2182" i="5"/>
  <c r="AI236" i="5"/>
  <c r="AH236" i="5"/>
  <c r="AH245" i="5"/>
  <c r="AI219" i="5"/>
  <c r="AH219" i="5"/>
  <c r="AF385" i="5"/>
  <c r="Z385" i="5"/>
  <c r="AI380" i="5"/>
  <c r="AH380" i="5"/>
  <c r="AF388" i="5"/>
  <c r="Z388" i="5"/>
  <c r="AF378" i="5"/>
  <c r="Z378" i="5"/>
  <c r="AL424" i="5"/>
  <c r="AE424" i="5"/>
  <c r="AF416" i="5"/>
  <c r="Z416" i="5"/>
  <c r="AF865" i="5"/>
  <c r="Z865" i="5"/>
  <c r="AL875" i="5"/>
  <c r="AE875" i="5"/>
  <c r="AI882" i="5"/>
  <c r="AF894" i="5"/>
  <c r="Z894" i="5"/>
  <c r="AL932" i="5"/>
  <c r="AE932" i="5"/>
  <c r="AL904" i="5"/>
  <c r="AE904" i="5"/>
  <c r="AI912" i="5"/>
  <c r="AH912" i="5"/>
  <c r="AF901" i="5"/>
  <c r="Z901" i="5"/>
  <c r="AL923" i="5"/>
  <c r="AE923" i="5"/>
  <c r="AF918" i="5"/>
  <c r="Z918" i="5"/>
  <c r="AL433" i="5"/>
  <c r="AE433" i="5"/>
  <c r="AL2101" i="5"/>
  <c r="AE2101" i="5"/>
  <c r="AL768" i="5"/>
  <c r="AE768" i="5"/>
  <c r="AG768" i="5" s="1"/>
  <c r="AL556" i="5"/>
  <c r="AE556" i="5"/>
  <c r="AG556" i="5" s="1"/>
  <c r="AL588" i="5"/>
  <c r="AE20" i="5"/>
  <c r="AG20" i="5" s="1"/>
  <c r="AL20" i="5"/>
  <c r="AL52" i="5"/>
  <c r="AE52" i="5"/>
  <c r="AG52" i="5" s="1"/>
  <c r="AI2164" i="5"/>
  <c r="AI192" i="5"/>
  <c r="AH192" i="5"/>
  <c r="AI275" i="5"/>
  <c r="AH275" i="5"/>
  <c r="AI254" i="5"/>
  <c r="AH254" i="5"/>
  <c r="AI305" i="5"/>
  <c r="AH305" i="5"/>
  <c r="AI666" i="5"/>
  <c r="AH666" i="5"/>
  <c r="AI762" i="5"/>
  <c r="AH762" i="5"/>
  <c r="AL1076" i="5"/>
  <c r="AE1076" i="5"/>
  <c r="AF573" i="5"/>
  <c r="Z573" i="5"/>
  <c r="AF45" i="5"/>
  <c r="Z45" i="5"/>
  <c r="AF1009" i="5"/>
  <c r="Z1009" i="5"/>
  <c r="AF1025" i="5"/>
  <c r="Z1025" i="5"/>
  <c r="AF1041" i="5"/>
  <c r="Z1041" i="5"/>
  <c r="AF1057" i="5"/>
  <c r="Z1057" i="5"/>
  <c r="AF308" i="5"/>
  <c r="Z308" i="5"/>
  <c r="AF653" i="5"/>
  <c r="Z653" i="5"/>
  <c r="AF669" i="5"/>
  <c r="Z669" i="5"/>
  <c r="AF685" i="5"/>
  <c r="Z685" i="5"/>
  <c r="AF693" i="5"/>
  <c r="Z693" i="5"/>
  <c r="AF709" i="5"/>
  <c r="Z709" i="5"/>
  <c r="AF725" i="5"/>
  <c r="Z725" i="5"/>
  <c r="AF741" i="5"/>
  <c r="Z741" i="5"/>
  <c r="AL761" i="5"/>
  <c r="AE761" i="5"/>
  <c r="AE1072" i="5"/>
  <c r="AL1072" i="5"/>
  <c r="AH550" i="5"/>
  <c r="AL601" i="5"/>
  <c r="AE601" i="5"/>
  <c r="AL29" i="5"/>
  <c r="AE29" i="5"/>
  <c r="AL84" i="5"/>
  <c r="AE84" i="5"/>
  <c r="AL1208" i="5"/>
  <c r="AI764" i="5"/>
  <c r="AH764" i="5"/>
  <c r="AL597" i="5"/>
  <c r="AE597" i="5"/>
  <c r="AI703" i="5"/>
  <c r="AH703" i="5"/>
  <c r="AF593" i="5"/>
  <c r="Z593" i="5"/>
  <c r="AF84" i="5"/>
  <c r="AF1216" i="5"/>
  <c r="AI123" i="5"/>
  <c r="AH123" i="5"/>
  <c r="AH501" i="5"/>
  <c r="AI1193" i="5"/>
  <c r="AH1193" i="5"/>
  <c r="AE481" i="5"/>
  <c r="AE109" i="5"/>
  <c r="AE1191" i="5"/>
  <c r="AG1191" i="5" s="1"/>
  <c r="AE672" i="5"/>
  <c r="AG672" i="5" s="1"/>
  <c r="AE1044" i="5"/>
  <c r="AG1044" i="5" s="1"/>
  <c r="AE1026" i="5"/>
  <c r="AG1026" i="5" s="1"/>
  <c r="AF2189" i="5"/>
  <c r="Z2189" i="5"/>
  <c r="AF2187" i="5"/>
  <c r="Z2187" i="5"/>
  <c r="AI1293" i="5"/>
  <c r="AH1293" i="5"/>
  <c r="AI1273" i="5"/>
  <c r="AH1273" i="5"/>
  <c r="AF2193" i="5"/>
  <c r="Z2193" i="5"/>
  <c r="AF1256" i="5"/>
  <c r="Z1256" i="5"/>
  <c r="AF1286" i="5"/>
  <c r="Z1286" i="5"/>
  <c r="AF2205" i="5"/>
  <c r="Z2205" i="5"/>
  <c r="AE1622" i="5"/>
  <c r="AL1622" i="5"/>
  <c r="AF2199" i="5"/>
  <c r="Z2199" i="5"/>
  <c r="AF1285" i="5"/>
  <c r="Z1285" i="5"/>
  <c r="AF1268" i="5"/>
  <c r="Z1268" i="5"/>
  <c r="AI2232" i="5"/>
  <c r="AH2232" i="5"/>
  <c r="AI2049" i="5"/>
  <c r="AH2049" i="5"/>
  <c r="AF2230" i="5"/>
  <c r="Z2230" i="5"/>
  <c r="AL2051" i="5"/>
  <c r="AE2051" i="5"/>
  <c r="AL1595" i="5"/>
  <c r="AE1595" i="5"/>
  <c r="AI2196" i="5"/>
  <c r="AH2196" i="5"/>
  <c r="AF2226" i="5"/>
  <c r="Z2226" i="5"/>
  <c r="AL1616" i="5"/>
  <c r="AE1616" i="5"/>
  <c r="AG1616" i="5" s="1"/>
  <c r="AF1616" i="5"/>
  <c r="AL1561" i="5"/>
  <c r="AE1561" i="5"/>
  <c r="AE1558" i="5"/>
  <c r="AL1558" i="5"/>
  <c r="AI1594" i="5"/>
  <c r="AH1594" i="5"/>
  <c r="AH1636" i="5"/>
  <c r="AE1587" i="5"/>
  <c r="AL1587" i="5"/>
  <c r="AL1569" i="5"/>
  <c r="AE1569" i="5"/>
  <c r="AF1537" i="5"/>
  <c r="Z1537" i="5"/>
  <c r="AI1588" i="5"/>
  <c r="AH1588" i="5"/>
  <c r="AH1578" i="5"/>
  <c r="AL2579" i="5"/>
  <c r="AE2579" i="5"/>
  <c r="AG2579" i="5" s="1"/>
  <c r="AE2599" i="5"/>
  <c r="AG2599" i="5" s="1"/>
  <c r="AL2599" i="5"/>
  <c r="AE2725" i="5"/>
  <c r="AG2725" i="5" s="1"/>
  <c r="AL2725" i="5"/>
  <c r="AE2646" i="5"/>
  <c r="AL2646" i="5"/>
  <c r="AL2678" i="5"/>
  <c r="AE2678" i="5"/>
  <c r="AG2678" i="5" s="1"/>
  <c r="AI1541" i="5"/>
  <c r="AH1541" i="5"/>
  <c r="AF2579" i="5"/>
  <c r="AF2645" i="5"/>
  <c r="Z2645" i="5"/>
  <c r="AG2645" i="5" s="1"/>
  <c r="AE2598" i="5"/>
  <c r="AL2598" i="5"/>
  <c r="AI2546" i="5"/>
  <c r="AH2546" i="5"/>
  <c r="AF2641" i="5"/>
  <c r="Z2641" i="5"/>
  <c r="AL1635" i="5"/>
  <c r="AE1635" i="5"/>
  <c r="AL2555" i="5"/>
  <c r="AE2555" i="5"/>
  <c r="AG2555" i="5" s="1"/>
  <c r="AI2043" i="5"/>
  <c r="AI1582" i="5"/>
  <c r="AH1582" i="5"/>
  <c r="AF1620" i="5"/>
  <c r="Z1620" i="5"/>
  <c r="AF2577" i="5"/>
  <c r="Z2577" i="5"/>
  <c r="AF2599" i="5"/>
  <c r="AL2589" i="5"/>
  <c r="AE2589" i="5"/>
  <c r="AH2586" i="5"/>
  <c r="AH2679" i="5"/>
  <c r="AF2678" i="5"/>
  <c r="AL1579" i="5"/>
  <c r="AE1579" i="5"/>
  <c r="AI1524" i="5"/>
  <c r="AH1524" i="5"/>
  <c r="AI2558" i="5"/>
  <c r="AH2558" i="5"/>
  <c r="AL2636" i="5"/>
  <c r="AE2636" i="5"/>
  <c r="AH2612" i="5"/>
  <c r="AI2728" i="5"/>
  <c r="AH2728" i="5"/>
  <c r="AF2655" i="5"/>
  <c r="Z2655" i="5"/>
  <c r="AF2677" i="5"/>
  <c r="Z2677" i="5"/>
  <c r="AF2569" i="5"/>
  <c r="Z2569" i="5"/>
  <c r="AL2651" i="5"/>
  <c r="AE2651" i="5"/>
  <c r="AH2552" i="5"/>
  <c r="AI2625" i="5"/>
  <c r="AH2625" i="5"/>
  <c r="AF2570" i="5"/>
  <c r="Z2570" i="5"/>
  <c r="AL2639" i="5"/>
  <c r="AE2639" i="5"/>
  <c r="AI2308" i="5"/>
  <c r="AH2308" i="5"/>
  <c r="AH2643" i="5"/>
  <c r="AI2705" i="5"/>
  <c r="AH2705" i="5"/>
  <c r="AI2352" i="5"/>
  <c r="AH2352" i="5"/>
  <c r="AI2385" i="5"/>
  <c r="AH2385" i="5"/>
  <c r="AL2250" i="5"/>
  <c r="AE2250" i="5"/>
  <c r="AF2368" i="5"/>
  <c r="Z2368" i="5"/>
  <c r="AF2387" i="5"/>
  <c r="Z2387" i="5"/>
  <c r="AL2246" i="5"/>
  <c r="AE2246" i="5"/>
  <c r="AF2282" i="5"/>
  <c r="Z2282" i="5"/>
  <c r="AF2396" i="5"/>
  <c r="Z2396" i="5"/>
  <c r="AF2383" i="5"/>
  <c r="Z2383" i="5"/>
  <c r="AI2629" i="5"/>
  <c r="AH2629" i="5"/>
  <c r="AI2710" i="5"/>
  <c r="AF2621" i="5"/>
  <c r="Z2621" i="5"/>
  <c r="AG2621" i="5" s="1"/>
  <c r="AF2650" i="5"/>
  <c r="Z2650" i="5"/>
  <c r="AF2680" i="5"/>
  <c r="Z2680" i="5"/>
  <c r="AF2690" i="5"/>
  <c r="Z2690" i="5"/>
  <c r="AF2708" i="5"/>
  <c r="Z2708" i="5"/>
  <c r="AF2688" i="5"/>
  <c r="Z2688" i="5"/>
  <c r="AF2711" i="5"/>
  <c r="Z2711" i="5"/>
  <c r="AG2711" i="5" s="1"/>
  <c r="AF2301" i="5"/>
  <c r="Z2301" i="5"/>
  <c r="AF2300" i="5"/>
  <c r="Z2300" i="5"/>
  <c r="AF2402" i="5"/>
  <c r="Z2402" i="5"/>
  <c r="AF2271" i="5"/>
  <c r="Z2271" i="5"/>
  <c r="AF2321" i="5"/>
  <c r="Z2321" i="5"/>
  <c r="AF2412" i="5"/>
  <c r="Z2412" i="5"/>
  <c r="AG2412" i="5" s="1"/>
  <c r="AF2319" i="5"/>
  <c r="Z2319" i="5"/>
  <c r="AF2297" i="5"/>
  <c r="Z2297" i="5"/>
  <c r="AF2332" i="5"/>
  <c r="Z2332" i="5"/>
  <c r="AF2257" i="5"/>
  <c r="Z2257" i="5"/>
  <c r="AF2334" i="5"/>
  <c r="Z2334" i="5"/>
  <c r="AF2389" i="5"/>
  <c r="Z2389" i="5"/>
  <c r="AG2389" i="5" s="1"/>
  <c r="AF2347" i="5"/>
  <c r="Z2347" i="5"/>
  <c r="AF2253" i="5"/>
  <c r="Z2253" i="5"/>
  <c r="AE2367" i="5"/>
  <c r="AG2367" i="5" s="1"/>
  <c r="AL2367" i="5"/>
  <c r="AE616" i="5"/>
  <c r="AG616" i="5" s="1"/>
  <c r="AL616" i="5"/>
  <c r="AL619" i="5"/>
  <c r="AE619" i="5"/>
  <c r="AG619" i="5" s="1"/>
  <c r="AL625" i="5"/>
  <c r="AE625" i="5"/>
  <c r="AG625" i="5" s="1"/>
  <c r="AI608" i="5"/>
  <c r="AH608" i="5"/>
  <c r="AI365" i="5"/>
  <c r="AH365" i="5"/>
  <c r="AF363" i="5"/>
  <c r="Z363" i="5"/>
  <c r="AI448" i="5"/>
  <c r="AH448" i="5"/>
  <c r="AI2102" i="5"/>
  <c r="AH2102" i="5"/>
  <c r="AL2124" i="5"/>
  <c r="AE2124" i="5"/>
  <c r="AL2114" i="5"/>
  <c r="AE2114" i="5"/>
  <c r="AL2129" i="5"/>
  <c r="AE2129" i="5"/>
  <c r="AL2133" i="5"/>
  <c r="AE2133" i="5"/>
  <c r="AL2093" i="5"/>
  <c r="AE2093" i="5"/>
  <c r="AL2094" i="5"/>
  <c r="AE2094" i="5"/>
  <c r="AL2154" i="5"/>
  <c r="AE2154" i="5"/>
  <c r="AL2090" i="5"/>
  <c r="AE2090" i="5"/>
  <c r="AE2159" i="5"/>
  <c r="AL2159" i="5"/>
  <c r="AL2143" i="5"/>
  <c r="AE2143" i="5"/>
  <c r="AL2168" i="5"/>
  <c r="AE2168" i="5"/>
  <c r="AI2244" i="5"/>
  <c r="AH2244" i="5"/>
  <c r="AI605" i="5"/>
  <c r="AH605" i="5"/>
  <c r="AI632" i="5"/>
  <c r="AH632" i="5"/>
  <c r="AF362" i="5"/>
  <c r="Z362" i="5"/>
  <c r="AE357" i="5"/>
  <c r="AL357" i="5"/>
  <c r="AH436" i="5"/>
  <c r="AH366" i="5"/>
  <c r="AF370" i="5"/>
  <c r="Z370" i="5"/>
  <c r="AI2117" i="5"/>
  <c r="AH2117" i="5"/>
  <c r="AF2367" i="5"/>
  <c r="AF2128" i="5"/>
  <c r="Z2128" i="5"/>
  <c r="AF2142" i="5"/>
  <c r="Z2142" i="5"/>
  <c r="AF2157" i="5"/>
  <c r="AF2177" i="5"/>
  <c r="AF154" i="5"/>
  <c r="AF133" i="5"/>
  <c r="AF165" i="5"/>
  <c r="AF194" i="5"/>
  <c r="AF198" i="5"/>
  <c r="AF235" i="5"/>
  <c r="AF272" i="5"/>
  <c r="AF218" i="5"/>
  <c r="AF220" i="5"/>
  <c r="AF226" i="5"/>
  <c r="AF290" i="5"/>
  <c r="AF646" i="5"/>
  <c r="AL356" i="5"/>
  <c r="AE356" i="5"/>
  <c r="AF337" i="5"/>
  <c r="Z337" i="5"/>
  <c r="AF328" i="5"/>
  <c r="Z328" i="5"/>
  <c r="AF458" i="5"/>
  <c r="Z458" i="5"/>
  <c r="AF442" i="5"/>
  <c r="Z442" i="5"/>
  <c r="AF2120" i="5"/>
  <c r="Z2120" i="5"/>
  <c r="AE2105" i="5"/>
  <c r="AL2105" i="5"/>
  <c r="AE2149" i="5"/>
  <c r="AL2149" i="5"/>
  <c r="AF2153" i="5"/>
  <c r="Z2153" i="5"/>
  <c r="AF2170" i="5"/>
  <c r="Z2170" i="5"/>
  <c r="AF2181" i="5"/>
  <c r="Z2181" i="5"/>
  <c r="AF151" i="5"/>
  <c r="Z151" i="5"/>
  <c r="AF169" i="5"/>
  <c r="Z169" i="5"/>
  <c r="AF153" i="5"/>
  <c r="Z153" i="5"/>
  <c r="AF143" i="5"/>
  <c r="Z143" i="5"/>
  <c r="AF138" i="5"/>
  <c r="Z138" i="5"/>
  <c r="AF283" i="5"/>
  <c r="Z283" i="5"/>
  <c r="AF127" i="5"/>
  <c r="Z127" i="5"/>
  <c r="AF282" i="5"/>
  <c r="Z282" i="5"/>
  <c r="AF201" i="5"/>
  <c r="Z201" i="5"/>
  <c r="AF199" i="5"/>
  <c r="Z199" i="5"/>
  <c r="AF182" i="5"/>
  <c r="Z182" i="5"/>
  <c r="AF181" i="5"/>
  <c r="Z181" i="5"/>
  <c r="AF273" i="5"/>
  <c r="Z273" i="5"/>
  <c r="AF234" i="5"/>
  <c r="Z234" i="5"/>
  <c r="AF207" i="5"/>
  <c r="Z207" i="5"/>
  <c r="AF240" i="5"/>
  <c r="Z240" i="5"/>
  <c r="AF264" i="5"/>
  <c r="Z264" i="5"/>
  <c r="AF211" i="5"/>
  <c r="Z211" i="5"/>
  <c r="AF221" i="5"/>
  <c r="Z221" i="5"/>
  <c r="AF228" i="5"/>
  <c r="Z228" i="5"/>
  <c r="AF286" i="5"/>
  <c r="Z286" i="5"/>
  <c r="AF296" i="5"/>
  <c r="Z296" i="5"/>
  <c r="AF302" i="5"/>
  <c r="Z302" i="5"/>
  <c r="AF472" i="5"/>
  <c r="Z472" i="5"/>
  <c r="AF2130" i="5"/>
  <c r="Z2130" i="5"/>
  <c r="AH231" i="5"/>
  <c r="AI216" i="5"/>
  <c r="AH216" i="5"/>
  <c r="AI265" i="5"/>
  <c r="AH265" i="5"/>
  <c r="AI257" i="5"/>
  <c r="AH257" i="5"/>
  <c r="AI467" i="5"/>
  <c r="AH467" i="5"/>
  <c r="AF471" i="5"/>
  <c r="Z471" i="5"/>
  <c r="AG471" i="5" s="1"/>
  <c r="AE479" i="5"/>
  <c r="AL479" i="5"/>
  <c r="AI384" i="5"/>
  <c r="AH384" i="5"/>
  <c r="AF381" i="5"/>
  <c r="Z381" i="5"/>
  <c r="AF391" i="5"/>
  <c r="Z391" i="5"/>
  <c r="AE392" i="5"/>
  <c r="AL392" i="5"/>
  <c r="AH405" i="5"/>
  <c r="AF397" i="5"/>
  <c r="Z397" i="5"/>
  <c r="AF395" i="5"/>
  <c r="Z395" i="5"/>
  <c r="AL417" i="5"/>
  <c r="AE417" i="5"/>
  <c r="AH415" i="5"/>
  <c r="AF401" i="5"/>
  <c r="Z401" i="5"/>
  <c r="AF423" i="5"/>
  <c r="Z423" i="5"/>
  <c r="AE420" i="5"/>
  <c r="AL420" i="5"/>
  <c r="AI868" i="5"/>
  <c r="AH868" i="5"/>
  <c r="AF890" i="5"/>
  <c r="Z890" i="5"/>
  <c r="AF898" i="5"/>
  <c r="Z898" i="5"/>
  <c r="AL888" i="5"/>
  <c r="AE888" i="5"/>
  <c r="AI856" i="5"/>
  <c r="AH856" i="5"/>
  <c r="AF876" i="5"/>
  <c r="Z876" i="5"/>
  <c r="AF873" i="5"/>
  <c r="Z873" i="5"/>
  <c r="AL884" i="5"/>
  <c r="AE884" i="5"/>
  <c r="AH929" i="5"/>
  <c r="AF896" i="5"/>
  <c r="AF861" i="5"/>
  <c r="Z861" i="5"/>
  <c r="AF892" i="5"/>
  <c r="Z892" i="5"/>
  <c r="AL897" i="5"/>
  <c r="AE897" i="5"/>
  <c r="AF853" i="5"/>
  <c r="AF908" i="5"/>
  <c r="Z908" i="5"/>
  <c r="AF931" i="5"/>
  <c r="Z931" i="5"/>
  <c r="AL903" i="5"/>
  <c r="AE903" i="5"/>
  <c r="AF928" i="5"/>
  <c r="AI922" i="5"/>
  <c r="AH922" i="5"/>
  <c r="AF920" i="5"/>
  <c r="Z920" i="5"/>
  <c r="AF851" i="5"/>
  <c r="Z851" i="5"/>
  <c r="AE919" i="5"/>
  <c r="AL919" i="5"/>
  <c r="AF850" i="5"/>
  <c r="AI849" i="5"/>
  <c r="AE333" i="5"/>
  <c r="AL333" i="5"/>
  <c r="AE329" i="5"/>
  <c r="AL329" i="5"/>
  <c r="AL459" i="5"/>
  <c r="AE459" i="5"/>
  <c r="AL429" i="5"/>
  <c r="AE429" i="5"/>
  <c r="AL2112" i="5"/>
  <c r="AE2112" i="5"/>
  <c r="AF2145" i="5"/>
  <c r="Z2145" i="5"/>
  <c r="AL760" i="5"/>
  <c r="AE760" i="5"/>
  <c r="AL776" i="5"/>
  <c r="AE776" i="5"/>
  <c r="AG776" i="5" s="1"/>
  <c r="AL1079" i="5"/>
  <c r="AE1079" i="5"/>
  <c r="AL548" i="5"/>
  <c r="AE548" i="5"/>
  <c r="AG548" i="5" s="1"/>
  <c r="AL564" i="5"/>
  <c r="AE580" i="5"/>
  <c r="AG580" i="5" s="1"/>
  <c r="AL580" i="5"/>
  <c r="AE596" i="5"/>
  <c r="AL596" i="5"/>
  <c r="AL12" i="5"/>
  <c r="AE12" i="5"/>
  <c r="AL28" i="5"/>
  <c r="AE28" i="5"/>
  <c r="AL44" i="5"/>
  <c r="AE44" i="5"/>
  <c r="AL60" i="5"/>
  <c r="AE60" i="5"/>
  <c r="AG60" i="5" s="1"/>
  <c r="AI2174" i="5"/>
  <c r="AI166" i="5"/>
  <c r="AH166" i="5"/>
  <c r="AI227" i="5"/>
  <c r="AH227" i="5"/>
  <c r="AI293" i="5"/>
  <c r="AH293" i="5"/>
  <c r="AI1031" i="5"/>
  <c r="AH1031" i="5"/>
  <c r="AI1047" i="5"/>
  <c r="AH1047" i="5"/>
  <c r="AI1062" i="5"/>
  <c r="AH1062" i="5"/>
  <c r="AI706" i="5"/>
  <c r="AF765" i="5"/>
  <c r="Z765" i="5"/>
  <c r="AF1070" i="5"/>
  <c r="AF1079" i="5"/>
  <c r="AF1088" i="5"/>
  <c r="Z1088" i="5"/>
  <c r="AL557" i="5"/>
  <c r="AE557" i="5"/>
  <c r="AF570" i="5"/>
  <c r="AF596" i="5"/>
  <c r="AF5" i="5"/>
  <c r="Z5" i="5"/>
  <c r="AF17" i="5"/>
  <c r="Z17" i="5"/>
  <c r="AL33" i="5"/>
  <c r="AE33" i="5"/>
  <c r="AE57" i="5"/>
  <c r="AL57" i="5"/>
  <c r="AF1005" i="5"/>
  <c r="Z1005" i="5"/>
  <c r="AF1013" i="5"/>
  <c r="Z1013" i="5"/>
  <c r="AF1021" i="5"/>
  <c r="Z1021" i="5"/>
  <c r="AF1029" i="5"/>
  <c r="Z1029" i="5"/>
  <c r="AF1037" i="5"/>
  <c r="Z1037" i="5"/>
  <c r="AF1045" i="5"/>
  <c r="Z1045" i="5"/>
  <c r="AF1053" i="5"/>
  <c r="Z1053" i="5"/>
  <c r="AF1061" i="5"/>
  <c r="Z1061" i="5"/>
  <c r="AF304" i="5"/>
  <c r="Z304" i="5"/>
  <c r="AF312" i="5"/>
  <c r="Z312" i="5"/>
  <c r="AF320" i="5"/>
  <c r="Z320" i="5"/>
  <c r="AF657" i="5"/>
  <c r="Z657" i="5"/>
  <c r="AF665" i="5"/>
  <c r="Z665" i="5"/>
  <c r="AF673" i="5"/>
  <c r="Z673" i="5"/>
  <c r="AF681" i="5"/>
  <c r="Z681" i="5"/>
  <c r="AF689" i="5"/>
  <c r="Z689" i="5"/>
  <c r="AF697" i="5"/>
  <c r="Z697" i="5"/>
  <c r="AF705" i="5"/>
  <c r="Z705" i="5"/>
  <c r="AF713" i="5"/>
  <c r="Z713" i="5"/>
  <c r="AF721" i="5"/>
  <c r="Z721" i="5"/>
  <c r="AF729" i="5"/>
  <c r="Z729" i="5"/>
  <c r="AF737" i="5"/>
  <c r="Z737" i="5"/>
  <c r="AF745" i="5"/>
  <c r="Z745" i="5"/>
  <c r="AF768" i="5"/>
  <c r="AF777" i="5"/>
  <c r="Z777" i="5"/>
  <c r="AI1078" i="5"/>
  <c r="AH1078" i="5"/>
  <c r="AI544" i="5"/>
  <c r="AH544" i="5"/>
  <c r="AF553" i="5"/>
  <c r="Z553" i="5"/>
  <c r="AL569" i="5"/>
  <c r="AE569" i="5"/>
  <c r="AI8" i="5"/>
  <c r="AH8" i="5"/>
  <c r="AI23" i="5"/>
  <c r="AH23" i="5"/>
  <c r="AF35" i="5"/>
  <c r="AL65" i="5"/>
  <c r="AE65" i="5"/>
  <c r="AL76" i="5"/>
  <c r="AE76" i="5"/>
  <c r="AG76" i="5" s="1"/>
  <c r="AL92" i="5"/>
  <c r="AE92" i="5"/>
  <c r="AG92" i="5" s="1"/>
  <c r="AE108" i="5"/>
  <c r="AL108" i="5"/>
  <c r="AL124" i="5"/>
  <c r="AE124" i="5"/>
  <c r="AG124" i="5" s="1"/>
  <c r="AL498" i="5"/>
  <c r="AE498" i="5"/>
  <c r="AL1207" i="5"/>
  <c r="AE1207" i="5"/>
  <c r="AL1196" i="5"/>
  <c r="AE1196" i="5"/>
  <c r="AL1220" i="5"/>
  <c r="AE1220" i="5"/>
  <c r="AE1232" i="5"/>
  <c r="AG1232" i="5" s="1"/>
  <c r="AL1232" i="5"/>
  <c r="AI1020" i="5"/>
  <c r="AI1052" i="5"/>
  <c r="AH1052" i="5"/>
  <c r="AI680" i="5"/>
  <c r="AH680" i="5"/>
  <c r="AI696" i="5"/>
  <c r="AH696" i="5"/>
  <c r="AI712" i="5"/>
  <c r="AH712" i="5"/>
  <c r="AL757" i="5"/>
  <c r="AE757" i="5"/>
  <c r="AF1069" i="5"/>
  <c r="AF549" i="5"/>
  <c r="Z549" i="5"/>
  <c r="AL565" i="5"/>
  <c r="AE565" i="5"/>
  <c r="AI578" i="5"/>
  <c r="AH578" i="5"/>
  <c r="AF19" i="5"/>
  <c r="AB1185" i="5"/>
  <c r="AE1185" i="5" s="1"/>
  <c r="Z1185" i="5"/>
  <c r="AI2032" i="5"/>
  <c r="AH2032" i="5"/>
  <c r="AI1067" i="5"/>
  <c r="AH1067" i="5"/>
  <c r="AI663" i="5"/>
  <c r="AH663" i="5"/>
  <c r="AI711" i="5"/>
  <c r="AH711" i="5"/>
  <c r="AF760" i="5"/>
  <c r="AF769" i="5"/>
  <c r="Z769" i="5"/>
  <c r="AF1086" i="5"/>
  <c r="AF561" i="5"/>
  <c r="Z561" i="5"/>
  <c r="AE577" i="5"/>
  <c r="AL577" i="5"/>
  <c r="AI590" i="5"/>
  <c r="AH590" i="5"/>
  <c r="AF3" i="5"/>
  <c r="AF12" i="5"/>
  <c r="AF21" i="5"/>
  <c r="Z21" i="5"/>
  <c r="AI40" i="5"/>
  <c r="AF49" i="5"/>
  <c r="Z49" i="5"/>
  <c r="AF61" i="5"/>
  <c r="Z61" i="5"/>
  <c r="AF1183" i="5"/>
  <c r="AF1208" i="5"/>
  <c r="AF1196" i="5"/>
  <c r="AI1199" i="5"/>
  <c r="AH1199" i="5"/>
  <c r="AI79" i="5"/>
  <c r="AH79" i="5"/>
  <c r="AI103" i="5"/>
  <c r="AH103" i="5"/>
  <c r="AH111" i="5"/>
  <c r="AI119" i="5"/>
  <c r="AH119" i="5"/>
  <c r="AI1203" i="5"/>
  <c r="AH1203" i="5"/>
  <c r="AH1218" i="5"/>
  <c r="AI1243" i="5"/>
  <c r="AH1243" i="5"/>
  <c r="AI1225" i="5"/>
  <c r="AH1225" i="5"/>
  <c r="AI1233" i="5"/>
  <c r="AH1233" i="5"/>
  <c r="AG35" i="5"/>
  <c r="AE1227" i="5"/>
  <c r="AG1227" i="5" s="1"/>
  <c r="AE1221" i="5"/>
  <c r="AE1193" i="5"/>
  <c r="AG1193" i="5" s="1"/>
  <c r="AE499" i="5"/>
  <c r="AE123" i="5"/>
  <c r="AG123" i="5" s="1"/>
  <c r="AE107" i="5"/>
  <c r="AG107" i="5" s="1"/>
  <c r="AE91" i="5"/>
  <c r="AG91" i="5" s="1"/>
  <c r="AE75" i="5"/>
  <c r="AG75" i="5" s="1"/>
  <c r="AE1238" i="5"/>
  <c r="AE1202" i="5"/>
  <c r="AG1202" i="5" s="1"/>
  <c r="AJ1202" i="5" s="1"/>
  <c r="AE1181" i="5"/>
  <c r="AE494" i="5"/>
  <c r="AE117" i="5"/>
  <c r="AG117" i="5" s="1"/>
  <c r="AE101" i="5"/>
  <c r="AE85" i="5"/>
  <c r="AG85" i="5" s="1"/>
  <c r="AE69" i="5"/>
  <c r="AG69" i="5" s="1"/>
  <c r="AE1231" i="5"/>
  <c r="AG1231" i="5" s="1"/>
  <c r="AE1223" i="5"/>
  <c r="AG1223" i="5" s="1"/>
  <c r="AE1197" i="5"/>
  <c r="AG1197" i="5" s="1"/>
  <c r="AE1213" i="5"/>
  <c r="AE500" i="5"/>
  <c r="AE486" i="5"/>
  <c r="AG486" i="5" s="1"/>
  <c r="AE110" i="5"/>
  <c r="AG110" i="5" s="1"/>
  <c r="AE94" i="5"/>
  <c r="AG94" i="5" s="1"/>
  <c r="AE78" i="5"/>
  <c r="AE744" i="5"/>
  <c r="AE728" i="5"/>
  <c r="AE712" i="5"/>
  <c r="AG712" i="5" s="1"/>
  <c r="AE696" i="5"/>
  <c r="AE680" i="5"/>
  <c r="AG680" i="5" s="1"/>
  <c r="AE664" i="5"/>
  <c r="AE319" i="5"/>
  <c r="AG319" i="5" s="1"/>
  <c r="AE1068" i="5"/>
  <c r="AG1068" i="5" s="1"/>
  <c r="AE1052" i="5"/>
  <c r="AE1036" i="5"/>
  <c r="AG1036" i="5" s="1"/>
  <c r="AE2034" i="5"/>
  <c r="AG2034" i="5" s="1"/>
  <c r="AE58" i="5"/>
  <c r="AG58" i="5" s="1"/>
  <c r="AE42" i="5"/>
  <c r="AE26" i="5"/>
  <c r="AE10" i="5"/>
  <c r="AE594" i="5"/>
  <c r="AG594" i="5" s="1"/>
  <c r="AE578" i="5"/>
  <c r="AG578" i="5" s="1"/>
  <c r="AE1077" i="5"/>
  <c r="AE758" i="5"/>
  <c r="AG758" i="5" s="1"/>
  <c r="AE726" i="5"/>
  <c r="AG726" i="5" s="1"/>
  <c r="AE710" i="5"/>
  <c r="AG710" i="5" s="1"/>
  <c r="AE694" i="5"/>
  <c r="AG694" i="5" s="1"/>
  <c r="AE678" i="5"/>
  <c r="AE662" i="5"/>
  <c r="AE317" i="5"/>
  <c r="AG317" i="5" s="1"/>
  <c r="AE1066" i="5"/>
  <c r="AG1066" i="5" s="1"/>
  <c r="AE1050" i="5"/>
  <c r="AG1050" i="5" s="1"/>
  <c r="AE1034" i="5"/>
  <c r="AE1018" i="5"/>
  <c r="AE2035" i="5"/>
  <c r="AG2035" i="5" s="1"/>
  <c r="AE59" i="5"/>
  <c r="AE43" i="5"/>
  <c r="AG43" i="5" s="1"/>
  <c r="AE27" i="5"/>
  <c r="AE11" i="5"/>
  <c r="AG11" i="5" s="1"/>
  <c r="AE595" i="5"/>
  <c r="AG595" i="5" s="1"/>
  <c r="AE579" i="5"/>
  <c r="AG579" i="5" s="1"/>
  <c r="AE563" i="5"/>
  <c r="AG563" i="5" s="1"/>
  <c r="AE547" i="5"/>
  <c r="AG547" i="5" s="1"/>
  <c r="AE775" i="5"/>
  <c r="AG775" i="5" s="1"/>
  <c r="AE759" i="5"/>
  <c r="AG759" i="5" s="1"/>
  <c r="AE743" i="5"/>
  <c r="AG743" i="5" s="1"/>
  <c r="AE727" i="5"/>
  <c r="AG727" i="5" s="1"/>
  <c r="AE711" i="5"/>
  <c r="AE695" i="5"/>
  <c r="AG695" i="5" s="1"/>
  <c r="AE679" i="5"/>
  <c r="AG679" i="5" s="1"/>
  <c r="AE663" i="5"/>
  <c r="AE318" i="5"/>
  <c r="AG318" i="5" s="1"/>
  <c r="AE1067" i="5"/>
  <c r="AE1051" i="5"/>
  <c r="AE1035" i="5"/>
  <c r="AG1035" i="5" s="1"/>
  <c r="AE1019" i="5"/>
  <c r="AG1019" i="5" s="1"/>
  <c r="AE2032" i="5"/>
  <c r="AG2032" i="5" s="1"/>
  <c r="AE902" i="5"/>
  <c r="AE909" i="5"/>
  <c r="AG909" i="5" s="1"/>
  <c r="AE864" i="5"/>
  <c r="AG864" i="5" s="1"/>
  <c r="AE866" i="5"/>
  <c r="AG866" i="5" s="1"/>
  <c r="AE399" i="5"/>
  <c r="AG399" i="5" s="1"/>
  <c r="AE375" i="5"/>
  <c r="AG375" i="5" s="1"/>
  <c r="AE402" i="5"/>
  <c r="AE478" i="5"/>
  <c r="AG478" i="5" s="1"/>
  <c r="AE288" i="5"/>
  <c r="AE248" i="5"/>
  <c r="AG248" i="5" s="1"/>
  <c r="AE212" i="5"/>
  <c r="AE244" i="5"/>
  <c r="AG244" i="5" s="1"/>
  <c r="AE232" i="5"/>
  <c r="AE260" i="5"/>
  <c r="AG260" i="5" s="1"/>
  <c r="AE215" i="5"/>
  <c r="AG215" i="5" s="1"/>
  <c r="AE204" i="5"/>
  <c r="AG204" i="5" s="1"/>
  <c r="AE170" i="5"/>
  <c r="AG170" i="5" s="1"/>
  <c r="AE139" i="5"/>
  <c r="AG139" i="5" s="1"/>
  <c r="AE160" i="5"/>
  <c r="AG160" i="5" s="1"/>
  <c r="AE2173" i="5"/>
  <c r="AG2173" i="5" s="1"/>
  <c r="AE2152" i="5"/>
  <c r="AG2152" i="5" s="1"/>
  <c r="AE355" i="5"/>
  <c r="AE2160" i="5"/>
  <c r="AG2160" i="5" s="1"/>
  <c r="AE2131" i="5"/>
  <c r="AG2131" i="5" s="1"/>
  <c r="AE2107" i="5"/>
  <c r="AG2107" i="5" s="1"/>
  <c r="AE2115" i="5"/>
  <c r="AG2115" i="5" s="1"/>
  <c r="AE451" i="5"/>
  <c r="AG451" i="5" s="1"/>
  <c r="AE445" i="5"/>
  <c r="AG445" i="5" s="1"/>
  <c r="AE443" i="5"/>
  <c r="AE336" i="5"/>
  <c r="AG336" i="5" s="1"/>
  <c r="AE649" i="5"/>
  <c r="AG649" i="5" s="1"/>
  <c r="AE925" i="5"/>
  <c r="AE913" i="5"/>
  <c r="AE911" i="5"/>
  <c r="AF872" i="5"/>
  <c r="AE872" i="5"/>
  <c r="AG872" i="5" s="1"/>
  <c r="AE885" i="5"/>
  <c r="AE414" i="5"/>
  <c r="AE410" i="5"/>
  <c r="AE396" i="5"/>
  <c r="AE386" i="5"/>
  <c r="AE465" i="5"/>
  <c r="AG465" i="5" s="1"/>
  <c r="AE292" i="5"/>
  <c r="AG292" i="5" s="1"/>
  <c r="AE253" i="5"/>
  <c r="AG253" i="5" s="1"/>
  <c r="AE258" i="5"/>
  <c r="AG258" i="5" s="1"/>
  <c r="AE233" i="5"/>
  <c r="AG233" i="5" s="1"/>
  <c r="AE183" i="5"/>
  <c r="AG183" i="5" s="1"/>
  <c r="AE276" i="5"/>
  <c r="AE268" i="5"/>
  <c r="AG268" i="5" s="1"/>
  <c r="AE129" i="5"/>
  <c r="AE180" i="5"/>
  <c r="AG180" i="5" s="1"/>
  <c r="AE163" i="5"/>
  <c r="AG163" i="5" s="1"/>
  <c r="AE150" i="5"/>
  <c r="AG150" i="5" s="1"/>
  <c r="AE2166" i="5"/>
  <c r="AG2166" i="5" s="1"/>
  <c r="AE2179" i="5"/>
  <c r="AG2179" i="5" s="1"/>
  <c r="AE358" i="5"/>
  <c r="AG358" i="5" s="1"/>
  <c r="AE849" i="5"/>
  <c r="AG849" i="5" s="1"/>
  <c r="AE922" i="5"/>
  <c r="AG922" i="5" s="1"/>
  <c r="AE907" i="5"/>
  <c r="AG907" i="5" s="1"/>
  <c r="AE883" i="5"/>
  <c r="AG883" i="5" s="1"/>
  <c r="AE874" i="5"/>
  <c r="AG874" i="5" s="1"/>
  <c r="AE867" i="5"/>
  <c r="AG867" i="5" s="1"/>
  <c r="AE425" i="5"/>
  <c r="AG425" i="5" s="1"/>
  <c r="AE394" i="5"/>
  <c r="AG394" i="5" s="1"/>
  <c r="AE403" i="5"/>
  <c r="AG403" i="5" s="1"/>
  <c r="AE475" i="5"/>
  <c r="AG475" i="5" s="1"/>
  <c r="AE295" i="5"/>
  <c r="AG295" i="5" s="1"/>
  <c r="AE249" i="5"/>
  <c r="AG249" i="5" s="1"/>
  <c r="AE250" i="5"/>
  <c r="AG250" i="5" s="1"/>
  <c r="AE270" i="5"/>
  <c r="AG270" i="5" s="1"/>
  <c r="AE266" i="5"/>
  <c r="AG266" i="5" s="1"/>
  <c r="AE191" i="5"/>
  <c r="AG191" i="5" s="1"/>
  <c r="AE173" i="5"/>
  <c r="AG173" i="5" s="1"/>
  <c r="AE200" i="5"/>
  <c r="AG200" i="5" s="1"/>
  <c r="AE132" i="5"/>
  <c r="AG132" i="5" s="1"/>
  <c r="AE137" i="5"/>
  <c r="AG137" i="5" s="1"/>
  <c r="AE149" i="5"/>
  <c r="AG149" i="5" s="1"/>
  <c r="AE2178" i="5"/>
  <c r="AG2178" i="5" s="1"/>
  <c r="AE2171" i="5"/>
  <c r="AG2171" i="5" s="1"/>
  <c r="AE641" i="5"/>
  <c r="AG641" i="5" s="1"/>
  <c r="AE637" i="5"/>
  <c r="AG637" i="5" s="1"/>
  <c r="AE2415" i="5"/>
  <c r="AG2415" i="5" s="1"/>
  <c r="AE2098" i="5"/>
  <c r="AG2098" i="5" s="1"/>
  <c r="AE461" i="5"/>
  <c r="AG461" i="5" s="1"/>
  <c r="AE438" i="5"/>
  <c r="AG438" i="5" s="1"/>
  <c r="AE374" i="5"/>
  <c r="AG374" i="5" s="1"/>
  <c r="AE321" i="5"/>
  <c r="AG321" i="5" s="1"/>
  <c r="AE367" i="5"/>
  <c r="AG367" i="5" s="1"/>
  <c r="AE348" i="5"/>
  <c r="AG348" i="5" s="1"/>
  <c r="AE624" i="5"/>
  <c r="AG624" i="5" s="1"/>
  <c r="AE632" i="5"/>
  <c r="AG632" i="5" s="1"/>
  <c r="AE605" i="5"/>
  <c r="AG605" i="5" s="1"/>
  <c r="AE2386" i="5"/>
  <c r="AG2386" i="5" s="1"/>
  <c r="AE2315" i="5"/>
  <c r="AG2315" i="5" s="1"/>
  <c r="AE2140" i="5"/>
  <c r="AG2140" i="5" s="1"/>
  <c r="AE2132" i="5"/>
  <c r="AG2132" i="5" s="1"/>
  <c r="AE2116" i="5"/>
  <c r="AG2116" i="5" s="1"/>
  <c r="AE2121" i="5"/>
  <c r="AG2121" i="5" s="1"/>
  <c r="AE454" i="5"/>
  <c r="AG454" i="5" s="1"/>
  <c r="AE437" i="5"/>
  <c r="AG437" i="5" s="1"/>
  <c r="AE331" i="5"/>
  <c r="AG331" i="5" s="1"/>
  <c r="AE344" i="5"/>
  <c r="AG344" i="5" s="1"/>
  <c r="AE364" i="5"/>
  <c r="AG364" i="5" s="1"/>
  <c r="AE347" i="5"/>
  <c r="AG347" i="5" s="1"/>
  <c r="AE627" i="5"/>
  <c r="AG627" i="5" s="1"/>
  <c r="AE603" i="5"/>
  <c r="AG603" i="5" s="1"/>
  <c r="AE606" i="5"/>
  <c r="AG606" i="5" s="1"/>
  <c r="AE2364" i="5"/>
  <c r="AG2364" i="5" s="1"/>
  <c r="AE2393" i="5"/>
  <c r="AG2393" i="5" s="1"/>
  <c r="AE2398" i="5"/>
  <c r="AG2398" i="5" s="1"/>
  <c r="AE2322" i="5"/>
  <c r="AG2322" i="5" s="1"/>
  <c r="AE2295" i="5"/>
  <c r="AG2295" i="5" s="1"/>
  <c r="AE2318" i="5"/>
  <c r="AG2318" i="5" s="1"/>
  <c r="AE2355" i="5"/>
  <c r="AG2355" i="5" s="1"/>
  <c r="AE2277" i="5"/>
  <c r="AG2277" i="5" s="1"/>
  <c r="AE2273" i="5"/>
  <c r="AG2273" i="5" s="1"/>
  <c r="AE2308" i="5"/>
  <c r="AG2308" i="5" s="1"/>
  <c r="AE2698" i="5"/>
  <c r="AE2644" i="5"/>
  <c r="AG2644" i="5" s="1"/>
  <c r="AE2675" i="5"/>
  <c r="AG2675" i="5" s="1"/>
  <c r="AE2604" i="5"/>
  <c r="AG2604" i="5" s="1"/>
  <c r="AE2293" i="5"/>
  <c r="AE2317" i="5"/>
  <c r="AG2317" i="5" s="1"/>
  <c r="AE2392" i="5"/>
  <c r="AG2392" i="5" s="1"/>
  <c r="AE2252" i="5"/>
  <c r="AG2252" i="5" s="1"/>
  <c r="AE2266" i="5"/>
  <c r="AG2266" i="5" s="1"/>
  <c r="AE2358" i="5"/>
  <c r="AG2358" i="5" s="1"/>
  <c r="AE2278" i="5"/>
  <c r="AG2278" i="5" s="1"/>
  <c r="AE2307" i="5"/>
  <c r="AG2307" i="5" s="1"/>
  <c r="AE2409" i="5"/>
  <c r="AG2409" i="5" s="1"/>
  <c r="AE2710" i="5"/>
  <c r="AG2710" i="5" s="1"/>
  <c r="AE2692" i="5"/>
  <c r="AG2692" i="5" s="1"/>
  <c r="AE2704" i="5"/>
  <c r="AE2669" i="5"/>
  <c r="AG2669" i="5" s="1"/>
  <c r="AJ2669" i="5" s="1"/>
  <c r="AE2363" i="5"/>
  <c r="AG2363" i="5" s="1"/>
  <c r="AE2395" i="5"/>
  <c r="AG2395" i="5" s="1"/>
  <c r="AE2285" i="5"/>
  <c r="AG2285" i="5" s="1"/>
  <c r="AE2320" i="5"/>
  <c r="AG2320" i="5" s="1"/>
  <c r="AE2356" i="5"/>
  <c r="AG2356" i="5" s="1"/>
  <c r="AE2338" i="5"/>
  <c r="AG2338" i="5" s="1"/>
  <c r="AE2287" i="5"/>
  <c r="AG2287" i="5" s="1"/>
  <c r="AE2298" i="5"/>
  <c r="AG2298" i="5" s="1"/>
  <c r="AE2349" i="5"/>
  <c r="AG2349" i="5" s="1"/>
  <c r="AE2303" i="5"/>
  <c r="AE2701" i="5"/>
  <c r="AG2701" i="5" s="1"/>
  <c r="AE2606" i="5"/>
  <c r="AE2726" i="5"/>
  <c r="AG2726" i="5" s="1"/>
  <c r="AE2629" i="5"/>
  <c r="AG2629" i="5" s="1"/>
  <c r="AE2722" i="5"/>
  <c r="AG2722" i="5" s="1"/>
  <c r="AE1578" i="5"/>
  <c r="AG1578" i="5" s="1"/>
  <c r="AE2733" i="5"/>
  <c r="AG2733" i="5" s="1"/>
  <c r="AE2553" i="5"/>
  <c r="AG2553" i="5" s="1"/>
  <c r="AE2657" i="5"/>
  <c r="AE2626" i="5"/>
  <c r="AG2626" i="5" s="1"/>
  <c r="AE2597" i="5"/>
  <c r="AG2597" i="5" s="1"/>
  <c r="AE1623" i="5"/>
  <c r="AG1623" i="5" s="1"/>
  <c r="AE2729" i="5"/>
  <c r="AG2729" i="5" s="1"/>
  <c r="AE2660" i="5"/>
  <c r="AG2660" i="5" s="1"/>
  <c r="AE2658" i="5"/>
  <c r="AE2676" i="5"/>
  <c r="AG2676" i="5" s="1"/>
  <c r="AE2612" i="5"/>
  <c r="AG2612" i="5" s="1"/>
  <c r="AE1550" i="5"/>
  <c r="AG1550" i="5" s="1"/>
  <c r="AE2571" i="5"/>
  <c r="AG2571" i="5" s="1"/>
  <c r="AE2546" i="5"/>
  <c r="AG2546" i="5" s="1"/>
  <c r="AE2574" i="5"/>
  <c r="AG2574" i="5" s="1"/>
  <c r="AE2634" i="5"/>
  <c r="AG2634" i="5" s="1"/>
  <c r="AE2615" i="5"/>
  <c r="AG2615" i="5" s="1"/>
  <c r="AE1562" i="5"/>
  <c r="AG1562" i="5" s="1"/>
  <c r="AE1602" i="5"/>
  <c r="AG1602" i="5" s="1"/>
  <c r="AE2548" i="5"/>
  <c r="AG2548" i="5" s="1"/>
  <c r="AE2543" i="5"/>
  <c r="AG2543" i="5" s="1"/>
  <c r="AE2558" i="5"/>
  <c r="AG2558" i="5" s="1"/>
  <c r="AE2560" i="5"/>
  <c r="AG2560" i="5" s="1"/>
  <c r="AE1577" i="5"/>
  <c r="AG1577" i="5" s="1"/>
  <c r="AE1551" i="5"/>
  <c r="AG1551" i="5" s="1"/>
  <c r="AE1583" i="5"/>
  <c r="AG1583" i="5" s="1"/>
  <c r="AE1611" i="5"/>
  <c r="AG1611" i="5" s="1"/>
  <c r="AE1560" i="5"/>
  <c r="AG1560" i="5" s="1"/>
  <c r="AE1536" i="5"/>
  <c r="AG1536" i="5" s="1"/>
  <c r="AE1563" i="5"/>
  <c r="AG1563" i="5" s="1"/>
  <c r="AE1543" i="5"/>
  <c r="AG1543" i="5" s="1"/>
  <c r="AE1597" i="5"/>
  <c r="AG1597" i="5" s="1"/>
  <c r="AE1549" i="5"/>
  <c r="AG1549" i="5" s="1"/>
  <c r="AE1570" i="5"/>
  <c r="AG1570" i="5" s="1"/>
  <c r="AE1564" i="5"/>
  <c r="AG1564" i="5" s="1"/>
  <c r="AE1594" i="5"/>
  <c r="AG1594" i="5" s="1"/>
  <c r="AE1540" i="5"/>
  <c r="AG1540" i="5" s="1"/>
  <c r="AE1604" i="5"/>
  <c r="AG1604" i="5" s="1"/>
  <c r="AE2079" i="5"/>
  <c r="AG2079" i="5" s="1"/>
  <c r="AE2063" i="5"/>
  <c r="AG2063" i="5" s="1"/>
  <c r="AE2086" i="5"/>
  <c r="AG2086" i="5" s="1"/>
  <c r="AE2221" i="5"/>
  <c r="AG2221" i="5" s="1"/>
  <c r="AE2042" i="5"/>
  <c r="AG2042" i="5" s="1"/>
  <c r="AE2056" i="5"/>
  <c r="AG2056" i="5" s="1"/>
  <c r="AE2222" i="5"/>
  <c r="AG2222" i="5" s="1"/>
  <c r="AE1290" i="5"/>
  <c r="AG1290" i="5" s="1"/>
  <c r="AE1598" i="5"/>
  <c r="AG1598" i="5" s="1"/>
  <c r="AE2061" i="5"/>
  <c r="AG2061" i="5" s="1"/>
  <c r="AE2062" i="5"/>
  <c r="AG2062" i="5" s="1"/>
  <c r="AE2088" i="5"/>
  <c r="AG2088" i="5" s="1"/>
  <c r="AE2228" i="5"/>
  <c r="AG2228" i="5" s="1"/>
  <c r="AE2210" i="5"/>
  <c r="AG2210" i="5" s="1"/>
  <c r="AE2216" i="5"/>
  <c r="AE1284" i="5"/>
  <c r="AG1284" i="5" s="1"/>
  <c r="AE1265" i="5"/>
  <c r="AG1265" i="5" s="1"/>
  <c r="AE2200" i="5"/>
  <c r="AG2200" i="5" s="1"/>
  <c r="AE2206" i="5"/>
  <c r="AG2206" i="5" s="1"/>
  <c r="AE1292" i="5"/>
  <c r="AG1292" i="5" s="1"/>
  <c r="AE1289" i="5"/>
  <c r="AG1289" i="5" s="1"/>
  <c r="AE1264" i="5"/>
  <c r="AG1264" i="5" s="1"/>
  <c r="AE2196" i="5"/>
  <c r="AG2196" i="5" s="1"/>
  <c r="AE1248" i="5"/>
  <c r="AG1248" i="5" s="1"/>
  <c r="AE1266" i="5"/>
  <c r="AG1266" i="5" s="1"/>
  <c r="AE2201" i="5"/>
  <c r="AG2201" i="5" s="1"/>
  <c r="AL1272" i="5"/>
  <c r="AE1272" i="5"/>
  <c r="AF2195" i="5"/>
  <c r="Z2195" i="5"/>
  <c r="AF1247" i="5"/>
  <c r="Z1247" i="5"/>
  <c r="AI2198" i="5"/>
  <c r="AH2198" i="5"/>
  <c r="AI1624" i="5"/>
  <c r="AH1624" i="5"/>
  <c r="AL1291" i="5"/>
  <c r="AE1291" i="5"/>
  <c r="AF1251" i="5"/>
  <c r="Z1251" i="5"/>
  <c r="AL2229" i="5"/>
  <c r="AE2229" i="5"/>
  <c r="AE2047" i="5"/>
  <c r="AL2047" i="5"/>
  <c r="AL2053" i="5"/>
  <c r="AE2053" i="5"/>
  <c r="AF2083" i="5"/>
  <c r="Z2083" i="5"/>
  <c r="AI2211" i="5"/>
  <c r="AH2211" i="5"/>
  <c r="AI1596" i="5"/>
  <c r="AL1555" i="5"/>
  <c r="AE1555" i="5"/>
  <c r="AI1536" i="5"/>
  <c r="AH1536" i="5"/>
  <c r="AI1538" i="5"/>
  <c r="AI1527" i="5"/>
  <c r="AH1527" i="5"/>
  <c r="AE1522" i="5"/>
  <c r="AG1522" i="5" s="1"/>
  <c r="AL1522" i="5"/>
  <c r="AL2587" i="5"/>
  <c r="AE2587" i="5"/>
  <c r="AG2587" i="5" s="1"/>
  <c r="AI1525" i="5"/>
  <c r="AH1525" i="5"/>
  <c r="AL2561" i="5"/>
  <c r="AE2561" i="5"/>
  <c r="AF2594" i="5"/>
  <c r="Z2594" i="5"/>
  <c r="AL1592" i="5"/>
  <c r="AE1592" i="5"/>
  <c r="AL2562" i="5"/>
  <c r="AE2562" i="5"/>
  <c r="AF2554" i="5"/>
  <c r="Z2554" i="5"/>
  <c r="AE2565" i="5"/>
  <c r="AG2565" i="5" s="1"/>
  <c r="AL2565" i="5"/>
  <c r="AI1551" i="5"/>
  <c r="AH1551" i="5"/>
  <c r="AL2559" i="5"/>
  <c r="AE2559" i="5"/>
  <c r="AF2585" i="5"/>
  <c r="Z2585" i="5"/>
  <c r="AF1546" i="5"/>
  <c r="Z1546" i="5"/>
  <c r="AF2664" i="5"/>
  <c r="AE2664" i="5"/>
  <c r="AG2664" i="5" s="1"/>
  <c r="AL2664" i="5"/>
  <c r="AF2624" i="5"/>
  <c r="Z2624" i="5"/>
  <c r="AF2608" i="5"/>
  <c r="Z2608" i="5"/>
  <c r="AI2707" i="5"/>
  <c r="AH2707" i="5"/>
  <c r="AI2303" i="5"/>
  <c r="AH2303" i="5"/>
  <c r="AI2681" i="5"/>
  <c r="AH2681" i="5"/>
  <c r="AI2703" i="5"/>
  <c r="AH2703" i="5"/>
  <c r="AI2732" i="5"/>
  <c r="AH2732" i="5"/>
  <c r="AF2713" i="5"/>
  <c r="Z2713" i="5"/>
  <c r="AF2712" i="5"/>
  <c r="Z2712" i="5"/>
  <c r="AF2348" i="5"/>
  <c r="Z2348" i="5"/>
  <c r="AF2269" i="5"/>
  <c r="Z2269" i="5"/>
  <c r="AF2333" i="5"/>
  <c r="Z2333" i="5"/>
  <c r="AF2376" i="5"/>
  <c r="Z2376" i="5"/>
  <c r="AL614" i="5"/>
  <c r="AE614" i="5"/>
  <c r="AG614" i="5" s="1"/>
  <c r="AL2369" i="5"/>
  <c r="AE2369" i="5"/>
  <c r="AI2104" i="5"/>
  <c r="AH2104" i="5"/>
  <c r="AI2140" i="5"/>
  <c r="AH2140" i="5"/>
  <c r="AL642" i="5"/>
  <c r="AE642" i="5"/>
  <c r="AH607" i="5"/>
  <c r="AF644" i="5"/>
  <c r="Z644" i="5"/>
  <c r="AI2098" i="5"/>
  <c r="AH2098" i="5"/>
  <c r="AF2125" i="5"/>
  <c r="Z2125" i="5"/>
  <c r="AI129" i="5"/>
  <c r="AH129" i="5"/>
  <c r="AF334" i="5"/>
  <c r="Z334" i="5"/>
  <c r="AF444" i="5"/>
  <c r="Z444" i="5"/>
  <c r="AL2126" i="5"/>
  <c r="AE2126" i="5"/>
  <c r="AF2176" i="5"/>
  <c r="Z2176" i="5"/>
  <c r="AF152" i="5"/>
  <c r="Z152" i="5"/>
  <c r="AF131" i="5"/>
  <c r="Z131" i="5"/>
  <c r="AF237" i="5"/>
  <c r="Z237" i="5"/>
  <c r="AF278" i="5"/>
  <c r="Z278" i="5"/>
  <c r="AF189" i="5"/>
  <c r="Z189" i="5"/>
  <c r="AF274" i="5"/>
  <c r="Z274" i="5"/>
  <c r="AF261" i="5"/>
  <c r="Z261" i="5"/>
  <c r="AF243" i="5"/>
  <c r="Z243" i="5"/>
  <c r="AF206" i="5"/>
  <c r="Z206" i="5"/>
  <c r="AF294" i="5"/>
  <c r="Z294" i="5"/>
  <c r="AH161" i="5"/>
  <c r="AI263" i="5"/>
  <c r="AH263" i="5"/>
  <c r="AH225" i="5"/>
  <c r="AI474" i="5"/>
  <c r="AH474" i="5"/>
  <c r="AF383" i="5"/>
  <c r="Z383" i="5"/>
  <c r="AL387" i="5"/>
  <c r="AE387" i="5"/>
  <c r="AF406" i="5"/>
  <c r="Z406" i="5"/>
  <c r="AI421" i="5"/>
  <c r="AH421" i="5"/>
  <c r="AF426" i="5"/>
  <c r="Z426" i="5"/>
  <c r="AI418" i="5"/>
  <c r="AH418" i="5"/>
  <c r="AF409" i="5"/>
  <c r="Z409" i="5"/>
  <c r="AL889" i="5"/>
  <c r="AE889" i="5"/>
  <c r="AF887" i="5"/>
  <c r="Z887" i="5"/>
  <c r="AF870" i="5"/>
  <c r="Z870" i="5"/>
  <c r="AF859" i="5"/>
  <c r="Z859" i="5"/>
  <c r="AI864" i="5"/>
  <c r="AH864" i="5"/>
  <c r="AF911" i="5"/>
  <c r="Z911" i="5"/>
  <c r="AF863" i="5"/>
  <c r="Z863" i="5"/>
  <c r="AF913" i="5"/>
  <c r="Z913" i="5"/>
  <c r="AF925" i="5"/>
  <c r="Z925" i="5"/>
  <c r="AL373" i="5"/>
  <c r="AE373" i="5"/>
  <c r="AL455" i="5"/>
  <c r="AE455" i="5"/>
  <c r="AL2095" i="5"/>
  <c r="AE2095" i="5"/>
  <c r="AF2097" i="5"/>
  <c r="Z2097" i="5"/>
  <c r="AL752" i="5"/>
  <c r="AE752" i="5"/>
  <c r="AL1071" i="5"/>
  <c r="AE1071" i="5"/>
  <c r="AG1071" i="5" s="1"/>
  <c r="AL1087" i="5"/>
  <c r="AE1087" i="5"/>
  <c r="AG1087" i="5" s="1"/>
  <c r="AE572" i="5"/>
  <c r="AL572" i="5"/>
  <c r="AL4" i="5"/>
  <c r="AE4" i="5"/>
  <c r="AE36" i="5"/>
  <c r="AL36" i="5"/>
  <c r="AH213" i="5"/>
  <c r="AI1022" i="5"/>
  <c r="AH1022" i="5"/>
  <c r="AH1054" i="5"/>
  <c r="AI746" i="5"/>
  <c r="AH746" i="5"/>
  <c r="AI775" i="5"/>
  <c r="AH775" i="5"/>
  <c r="AI564" i="5"/>
  <c r="AH564" i="5"/>
  <c r="AL589" i="5"/>
  <c r="AE589" i="5"/>
  <c r="AF36" i="5"/>
  <c r="AF2036" i="5"/>
  <c r="Z2036" i="5"/>
  <c r="AF1017" i="5"/>
  <c r="Z1017" i="5"/>
  <c r="AF1033" i="5"/>
  <c r="Z1033" i="5"/>
  <c r="AF1049" i="5"/>
  <c r="Z1049" i="5"/>
  <c r="AF1065" i="5"/>
  <c r="Z1065" i="5"/>
  <c r="AF316" i="5"/>
  <c r="Z316" i="5"/>
  <c r="AF661" i="5"/>
  <c r="Z661" i="5"/>
  <c r="AF677" i="5"/>
  <c r="Z677" i="5"/>
  <c r="AF701" i="5"/>
  <c r="Z701" i="5"/>
  <c r="AF717" i="5"/>
  <c r="Z717" i="5"/>
  <c r="AF733" i="5"/>
  <c r="Z733" i="5"/>
  <c r="AF749" i="5"/>
  <c r="Z749" i="5"/>
  <c r="AL1084" i="5"/>
  <c r="AE1084" i="5"/>
  <c r="AF585" i="5"/>
  <c r="Z585" i="5"/>
  <c r="AF13" i="5"/>
  <c r="Z13" i="5"/>
  <c r="AL41" i="5"/>
  <c r="AE41" i="5"/>
  <c r="AL68" i="5"/>
  <c r="AE68" i="5"/>
  <c r="AG68" i="5" s="1"/>
  <c r="AE100" i="5"/>
  <c r="AL100" i="5"/>
  <c r="AL116" i="5"/>
  <c r="AE116" i="5"/>
  <c r="AG116" i="5" s="1"/>
  <c r="AE491" i="5"/>
  <c r="AL491" i="5"/>
  <c r="AL1217" i="5"/>
  <c r="AE1217" i="5"/>
  <c r="AG1217" i="5" s="1"/>
  <c r="AF2134" i="5"/>
  <c r="Z2134" i="5"/>
  <c r="AE1080" i="5"/>
  <c r="AL1080" i="5"/>
  <c r="AF572" i="5"/>
  <c r="AL25" i="5"/>
  <c r="AE25" i="5"/>
  <c r="AB1194" i="5"/>
  <c r="AE1194" i="5" s="1"/>
  <c r="Z1194" i="5"/>
  <c r="AI624" i="5"/>
  <c r="AH624" i="5"/>
  <c r="AI735" i="5"/>
  <c r="AH735" i="5"/>
  <c r="AI1077" i="5"/>
  <c r="AH1077" i="5"/>
  <c r="AI584" i="5"/>
  <c r="AH584" i="5"/>
  <c r="AH76" i="5"/>
  <c r="AI498" i="5"/>
  <c r="AH498" i="5"/>
  <c r="AI1215" i="5"/>
  <c r="AH1215" i="5"/>
  <c r="AF1237" i="5"/>
  <c r="AI91" i="5"/>
  <c r="AH91" i="5"/>
  <c r="AI1236" i="5"/>
  <c r="AH1236" i="5"/>
  <c r="AG1274" i="5"/>
  <c r="AE99" i="5"/>
  <c r="AE311" i="5"/>
  <c r="AF2191" i="5"/>
  <c r="Z2191" i="5"/>
  <c r="AI1263" i="5"/>
  <c r="AH1263" i="5"/>
  <c r="AF1260" i="5"/>
  <c r="Z1260" i="5"/>
  <c r="AF1250" i="5"/>
  <c r="Z1250" i="5"/>
  <c r="AF1278" i="5"/>
  <c r="Z1278" i="5"/>
  <c r="AF2208" i="5"/>
  <c r="Z2208" i="5"/>
  <c r="AI1244" i="5"/>
  <c r="AH1244" i="5"/>
  <c r="AL2225" i="5"/>
  <c r="AE2225" i="5"/>
  <c r="AF1253" i="5"/>
  <c r="Z1253" i="5"/>
  <c r="AI2066" i="5"/>
  <c r="AH2066" i="5"/>
  <c r="AI2064" i="5"/>
  <c r="AH2064" i="5"/>
  <c r="AF2081" i="5"/>
  <c r="Z2081" i="5"/>
  <c r="AL2057" i="5"/>
  <c r="AE2057" i="5"/>
  <c r="AF1634" i="5"/>
  <c r="Z1634" i="5"/>
  <c r="AL2082" i="5"/>
  <c r="AE2082" i="5"/>
  <c r="AI1631" i="5"/>
  <c r="AH1631" i="5"/>
  <c r="AL2084" i="5"/>
  <c r="AE2084" i="5"/>
  <c r="AI2184" i="5"/>
  <c r="AH2184" i="5"/>
  <c r="AF2190" i="5"/>
  <c r="Z2190" i="5"/>
  <c r="AF2186" i="5"/>
  <c r="Z2186" i="5"/>
  <c r="AG2186" i="5" s="1"/>
  <c r="AL2195" i="5"/>
  <c r="AE2195" i="5"/>
  <c r="AL1252" i="5"/>
  <c r="AE1252" i="5"/>
  <c r="AL1255" i="5"/>
  <c r="AE1255" i="5"/>
  <c r="AL1247" i="5"/>
  <c r="AE1247" i="5"/>
  <c r="AE1283" i="5"/>
  <c r="AL1283" i="5"/>
  <c r="AF2216" i="5"/>
  <c r="Z2216" i="5"/>
  <c r="AL2218" i="5"/>
  <c r="AE2218" i="5"/>
  <c r="AF1622" i="5"/>
  <c r="Z1622" i="5"/>
  <c r="AF1291" i="5"/>
  <c r="Z1291" i="5"/>
  <c r="AF2225" i="5"/>
  <c r="Z2225" i="5"/>
  <c r="AE1261" i="5"/>
  <c r="AL1261" i="5"/>
  <c r="AL1251" i="5"/>
  <c r="AE1251" i="5"/>
  <c r="AL1280" i="5"/>
  <c r="AE1280" i="5"/>
  <c r="AL1268" i="5"/>
  <c r="AE1268" i="5"/>
  <c r="AL2223" i="5"/>
  <c r="AE2223" i="5"/>
  <c r="AI2233" i="5"/>
  <c r="AH2233" i="5"/>
  <c r="AL2230" i="5"/>
  <c r="AE2230" i="5"/>
  <c r="AL2081" i="5"/>
  <c r="AE2081" i="5"/>
  <c r="AF2051" i="5"/>
  <c r="Z2051" i="5"/>
  <c r="AF2057" i="5"/>
  <c r="Z2057" i="5"/>
  <c r="AF1595" i="5"/>
  <c r="Z1595" i="5"/>
  <c r="AF2054" i="5"/>
  <c r="Z2054" i="5"/>
  <c r="AL1615" i="5"/>
  <c r="AE1615" i="5"/>
  <c r="AI1267" i="5"/>
  <c r="AH1267" i="5"/>
  <c r="AF1270" i="5"/>
  <c r="Z1270" i="5"/>
  <c r="AL2226" i="5"/>
  <c r="AE2226" i="5"/>
  <c r="AF2077" i="5"/>
  <c r="Z2077" i="5"/>
  <c r="AL1626" i="5"/>
  <c r="AE1626" i="5"/>
  <c r="AI1601" i="5"/>
  <c r="AH1601" i="5"/>
  <c r="AF1561" i="5"/>
  <c r="Z1561" i="5"/>
  <c r="AL1625" i="5"/>
  <c r="AE1625" i="5"/>
  <c r="AI1617" i="5"/>
  <c r="AH1617" i="5"/>
  <c r="AF1558" i="5"/>
  <c r="Z1558" i="5"/>
  <c r="AF1587" i="5"/>
  <c r="Z1587" i="5"/>
  <c r="AL1599" i="5"/>
  <c r="AE1599" i="5"/>
  <c r="AF1569" i="5"/>
  <c r="Z1569" i="5"/>
  <c r="AI1637" i="5"/>
  <c r="AH1637" i="5"/>
  <c r="AL1535" i="5"/>
  <c r="AE1535" i="5"/>
  <c r="AF1586" i="5"/>
  <c r="AL1586" i="5"/>
  <c r="AE1586" i="5"/>
  <c r="AG1586" i="5" s="1"/>
  <c r="AF1532" i="5"/>
  <c r="AL1532" i="5"/>
  <c r="AE1532" i="5"/>
  <c r="AG1532" i="5" s="1"/>
  <c r="AL1585" i="5"/>
  <c r="AE1585" i="5"/>
  <c r="AL2603" i="5"/>
  <c r="AE2603" i="5"/>
  <c r="AG2603" i="5" s="1"/>
  <c r="AE2616" i="5"/>
  <c r="AG2616" i="5" s="1"/>
  <c r="AL2616" i="5"/>
  <c r="AL2633" i="5"/>
  <c r="AE2633" i="5"/>
  <c r="AG2633" i="5" s="1"/>
  <c r="AJ2633" i="5" s="1"/>
  <c r="AL2583" i="5"/>
  <c r="AE2583" i="5"/>
  <c r="AG2583" i="5" s="1"/>
  <c r="AE2613" i="5"/>
  <c r="AG2613" i="5" s="1"/>
  <c r="AL2613" i="5"/>
  <c r="AL1574" i="5"/>
  <c r="AE1574" i="5"/>
  <c r="AI2618" i="5"/>
  <c r="AH2618" i="5"/>
  <c r="AL2595" i="5"/>
  <c r="AE2595" i="5"/>
  <c r="AF2598" i="5"/>
  <c r="Z2598" i="5"/>
  <c r="AL2594" i="5"/>
  <c r="AE2594" i="5"/>
  <c r="AI2571" i="5"/>
  <c r="AH2571" i="5"/>
  <c r="AF2073" i="5"/>
  <c r="Z2073" i="5"/>
  <c r="AF1635" i="5"/>
  <c r="Z1635" i="5"/>
  <c r="AI2574" i="5"/>
  <c r="AH2574" i="5"/>
  <c r="AL2554" i="5"/>
  <c r="AE2554" i="5"/>
  <c r="AH2718" i="5"/>
  <c r="AL2735" i="5"/>
  <c r="AE2735" i="5"/>
  <c r="AG2735" i="5" s="1"/>
  <c r="AL2611" i="5"/>
  <c r="AE2611" i="5"/>
  <c r="AG2611" i="5" s="1"/>
  <c r="AI1618" i="5"/>
  <c r="AH1618" i="5"/>
  <c r="AL1521" i="5"/>
  <c r="AE1521" i="5"/>
  <c r="AF2601" i="5"/>
  <c r="AE2715" i="5"/>
  <c r="AL2715" i="5"/>
  <c r="AF2589" i="5"/>
  <c r="Z2589" i="5"/>
  <c r="AL2585" i="5"/>
  <c r="AE2585" i="5"/>
  <c r="AF2234" i="5"/>
  <c r="Z2234" i="5"/>
  <c r="AF1579" i="5"/>
  <c r="Z1579" i="5"/>
  <c r="AL1546" i="5"/>
  <c r="AE1546" i="5"/>
  <c r="AF2636" i="5"/>
  <c r="Z2636" i="5"/>
  <c r="AL2573" i="5"/>
  <c r="AE2573" i="5"/>
  <c r="AI2667" i="5"/>
  <c r="AH2667" i="5"/>
  <c r="AI2717" i="5"/>
  <c r="AH2717" i="5"/>
  <c r="AF2611" i="5"/>
  <c r="AI2659" i="5"/>
  <c r="AH2659" i="5"/>
  <c r="AL2727" i="5"/>
  <c r="AE2727" i="5"/>
  <c r="AL2637" i="5"/>
  <c r="AE2637" i="5"/>
  <c r="AI2551" i="5"/>
  <c r="AH2551" i="5"/>
  <c r="AI2640" i="5"/>
  <c r="AF2651" i="5"/>
  <c r="Z2651" i="5"/>
  <c r="AL2540" i="5"/>
  <c r="AE2540" i="5"/>
  <c r="AE2624" i="5"/>
  <c r="AL2624" i="5"/>
  <c r="AI2607" i="5"/>
  <c r="AH2607" i="5"/>
  <c r="AF2639" i="5"/>
  <c r="Z2639" i="5"/>
  <c r="AE2608" i="5"/>
  <c r="AL2608" i="5"/>
  <c r="AI2620" i="5"/>
  <c r="AH2620" i="5"/>
  <c r="AI2738" i="5"/>
  <c r="AH2738" i="5"/>
  <c r="AH2405" i="5"/>
  <c r="AI2391" i="5"/>
  <c r="AH2391" i="5"/>
  <c r="AI2691" i="5"/>
  <c r="AH2691" i="5"/>
  <c r="AF2250" i="5"/>
  <c r="Z2250" i="5"/>
  <c r="AL2360" i="5"/>
  <c r="AE2360" i="5"/>
  <c r="AF2293" i="5"/>
  <c r="Z2293" i="5"/>
  <c r="AF2246" i="5"/>
  <c r="Z2246" i="5"/>
  <c r="AL2284" i="5"/>
  <c r="AE2284" i="5"/>
  <c r="AI2291" i="5"/>
  <c r="AI2281" i="5"/>
  <c r="AH2281" i="5"/>
  <c r="AI2596" i="5"/>
  <c r="AH2596" i="5"/>
  <c r="AL2672" i="5"/>
  <c r="AE2672" i="5"/>
  <c r="AL2713" i="5"/>
  <c r="AE2713" i="5"/>
  <c r="AL2687" i="5"/>
  <c r="AE2687" i="5"/>
  <c r="AE2737" i="5"/>
  <c r="AL2737" i="5"/>
  <c r="AE2712" i="5"/>
  <c r="AL2712" i="5"/>
  <c r="AL2697" i="5"/>
  <c r="AE2697" i="5"/>
  <c r="AL2350" i="5"/>
  <c r="AE2350" i="5"/>
  <c r="AL2304" i="5"/>
  <c r="AE2304" i="5"/>
  <c r="AL2306" i="5"/>
  <c r="AE2306" i="5"/>
  <c r="AL2348" i="5"/>
  <c r="AE2348" i="5"/>
  <c r="AE2270" i="5"/>
  <c r="AL2270" i="5"/>
  <c r="AL2377" i="5"/>
  <c r="AE2377" i="5"/>
  <c r="AL2269" i="5"/>
  <c r="AE2269" i="5"/>
  <c r="AL2380" i="5"/>
  <c r="AE2380" i="5"/>
  <c r="AE2342" i="5"/>
  <c r="AL2342" i="5"/>
  <c r="AL2333" i="5"/>
  <c r="AE2333" i="5"/>
  <c r="AL2339" i="5"/>
  <c r="AE2339" i="5"/>
  <c r="AL2365" i="5"/>
  <c r="AE2365" i="5"/>
  <c r="AE2376" i="5"/>
  <c r="AL2376" i="5"/>
  <c r="AL2345" i="5"/>
  <c r="AE2345" i="5"/>
  <c r="AE2311" i="5"/>
  <c r="AL2311" i="5"/>
  <c r="AL2313" i="5"/>
  <c r="AE2313" i="5"/>
  <c r="AG2313" i="5" s="1"/>
  <c r="AJ2313" i="5" s="1"/>
  <c r="AL2375" i="5"/>
  <c r="AL2325" i="5"/>
  <c r="AE2325" i="5"/>
  <c r="AG2325" i="5" s="1"/>
  <c r="AL2239" i="5"/>
  <c r="AE2239" i="5"/>
  <c r="AG2239" i="5" s="1"/>
  <c r="AL615" i="5"/>
  <c r="AE615" i="5"/>
  <c r="AG615" i="5" s="1"/>
  <c r="AL638" i="5"/>
  <c r="AE638" i="5"/>
  <c r="AG638" i="5" s="1"/>
  <c r="AF2369" i="5"/>
  <c r="Z2369" i="5"/>
  <c r="AF615" i="5"/>
  <c r="AF638" i="5"/>
  <c r="AI631" i="5"/>
  <c r="AH631" i="5"/>
  <c r="AI649" i="5"/>
  <c r="AH649" i="5"/>
  <c r="AI352" i="5"/>
  <c r="AI336" i="5"/>
  <c r="AH336" i="5"/>
  <c r="AI443" i="5"/>
  <c r="AI451" i="5"/>
  <c r="AF2124" i="5"/>
  <c r="Z2124" i="5"/>
  <c r="AF2114" i="5"/>
  <c r="Z2114" i="5"/>
  <c r="AF2129" i="5"/>
  <c r="Z2129" i="5"/>
  <c r="AF2133" i="5"/>
  <c r="Z2133" i="5"/>
  <c r="AF2093" i="5"/>
  <c r="Z2093" i="5"/>
  <c r="AF2094" i="5"/>
  <c r="Z2094" i="5"/>
  <c r="AF2154" i="5"/>
  <c r="Z2154" i="5"/>
  <c r="AF2090" i="5"/>
  <c r="Z2090" i="5"/>
  <c r="AF2159" i="5"/>
  <c r="Z2159" i="5"/>
  <c r="AF2143" i="5"/>
  <c r="Z2143" i="5"/>
  <c r="AF2168" i="5"/>
  <c r="Z2168" i="5"/>
  <c r="AI2415" i="5"/>
  <c r="AH2415" i="5"/>
  <c r="AF2241" i="5"/>
  <c r="AF614" i="5"/>
  <c r="AF625" i="5"/>
  <c r="AI347" i="5"/>
  <c r="AH347" i="5"/>
  <c r="AI361" i="5"/>
  <c r="AF357" i="5"/>
  <c r="Z357" i="5"/>
  <c r="AI2109" i="5"/>
  <c r="AH2109" i="5"/>
  <c r="AH637" i="5"/>
  <c r="AF629" i="5"/>
  <c r="AL644" i="5"/>
  <c r="AE644" i="5"/>
  <c r="AI368" i="5"/>
  <c r="AH368" i="5"/>
  <c r="AH332" i="5"/>
  <c r="AI439" i="5"/>
  <c r="AH439" i="5"/>
  <c r="AI2099" i="5"/>
  <c r="AI2414" i="5"/>
  <c r="AH2414" i="5"/>
  <c r="AL2128" i="5"/>
  <c r="AE2128" i="5"/>
  <c r="AE2142" i="5"/>
  <c r="AL2142" i="5"/>
  <c r="AI171" i="5"/>
  <c r="AI178" i="5"/>
  <c r="AH178" i="5"/>
  <c r="AL346" i="5"/>
  <c r="AE346" i="5"/>
  <c r="AF356" i="5"/>
  <c r="Z356" i="5"/>
  <c r="AE334" i="5"/>
  <c r="AL334" i="5"/>
  <c r="AE447" i="5"/>
  <c r="AL447" i="5"/>
  <c r="AL444" i="5"/>
  <c r="AE444" i="5"/>
  <c r="AL462" i="5"/>
  <c r="AE462" i="5"/>
  <c r="AE2100" i="5"/>
  <c r="AL2100" i="5"/>
  <c r="AF2126" i="5"/>
  <c r="Z2126" i="5"/>
  <c r="AL2169" i="5"/>
  <c r="AE2169" i="5"/>
  <c r="AE2155" i="5"/>
  <c r="AL2155" i="5"/>
  <c r="AL2176" i="5"/>
  <c r="AE2176" i="5"/>
  <c r="AL2172" i="5"/>
  <c r="AE2172" i="5"/>
  <c r="AE152" i="5"/>
  <c r="AL152" i="5"/>
  <c r="AL162" i="5"/>
  <c r="AE162" i="5"/>
  <c r="AL159" i="5"/>
  <c r="AE159" i="5"/>
  <c r="AL131" i="5"/>
  <c r="AE131" i="5"/>
  <c r="AL130" i="5"/>
  <c r="AE130" i="5"/>
  <c r="AL237" i="5"/>
  <c r="AE237" i="5"/>
  <c r="AL281" i="5"/>
  <c r="AE281" i="5"/>
  <c r="AL278" i="5"/>
  <c r="AE278" i="5"/>
  <c r="AE179" i="5"/>
  <c r="AL179" i="5"/>
  <c r="AL189" i="5"/>
  <c r="AE189" i="5"/>
  <c r="AL188" i="5"/>
  <c r="AE188" i="5"/>
  <c r="AL185" i="5"/>
  <c r="AE185" i="5"/>
  <c r="AL274" i="5"/>
  <c r="AE274" i="5"/>
  <c r="AE246" i="5"/>
  <c r="AL246" i="5"/>
  <c r="AL261" i="5"/>
  <c r="AE261" i="5"/>
  <c r="AL271" i="5"/>
  <c r="AE271" i="5"/>
  <c r="AL243" i="5"/>
  <c r="AE243" i="5"/>
  <c r="AL256" i="5"/>
  <c r="AE256" i="5"/>
  <c r="AL206" i="5"/>
  <c r="AE206" i="5"/>
  <c r="AL255" i="5"/>
  <c r="AE255" i="5"/>
  <c r="AL294" i="5"/>
  <c r="AE294" i="5"/>
  <c r="AE287" i="5"/>
  <c r="AL287" i="5"/>
  <c r="AE468" i="5"/>
  <c r="AL468" i="5"/>
  <c r="AL2130" i="5"/>
  <c r="AE2130" i="5"/>
  <c r="AF2156" i="5"/>
  <c r="AF2165" i="5"/>
  <c r="AF156" i="5"/>
  <c r="AF141" i="5"/>
  <c r="AF136" i="5"/>
  <c r="AF126" i="5"/>
  <c r="AF193" i="5"/>
  <c r="AF203" i="5"/>
  <c r="AF277" i="5"/>
  <c r="AF217" i="5"/>
  <c r="AF205" i="5"/>
  <c r="AF210" i="5"/>
  <c r="AF298" i="5"/>
  <c r="AF470" i="5"/>
  <c r="AF477" i="5"/>
  <c r="Z477" i="5"/>
  <c r="AF479" i="5"/>
  <c r="Z479" i="5"/>
  <c r="AE385" i="5"/>
  <c r="AL385" i="5"/>
  <c r="AF389" i="5"/>
  <c r="AI403" i="5"/>
  <c r="AH403" i="5"/>
  <c r="AF390" i="5"/>
  <c r="Z390" i="5"/>
  <c r="AF392" i="5"/>
  <c r="Z392" i="5"/>
  <c r="AL406" i="5"/>
  <c r="AE406" i="5"/>
  <c r="AF398" i="5"/>
  <c r="AF376" i="5"/>
  <c r="Z376" i="5"/>
  <c r="AF417" i="5"/>
  <c r="Z417" i="5"/>
  <c r="AL426" i="5"/>
  <c r="AE426" i="5"/>
  <c r="AF419" i="5"/>
  <c r="AF427" i="5"/>
  <c r="Z427" i="5"/>
  <c r="AF420" i="5"/>
  <c r="Z420" i="5"/>
  <c r="AE416" i="5"/>
  <c r="AL416" i="5"/>
  <c r="AF886" i="5"/>
  <c r="AI867" i="5"/>
  <c r="AH867" i="5"/>
  <c r="AF899" i="5"/>
  <c r="Z899" i="5"/>
  <c r="AF888" i="5"/>
  <c r="Z888" i="5"/>
  <c r="AL887" i="5"/>
  <c r="AE887" i="5"/>
  <c r="AF879" i="5"/>
  <c r="AF877" i="5"/>
  <c r="Z877" i="5"/>
  <c r="AF884" i="5"/>
  <c r="Z884" i="5"/>
  <c r="AL894" i="5"/>
  <c r="AE894" i="5"/>
  <c r="AL859" i="5"/>
  <c r="AE859" i="5"/>
  <c r="AI854" i="5"/>
  <c r="AH854" i="5"/>
  <c r="AF930" i="5"/>
  <c r="Z930" i="5"/>
  <c r="AF897" i="5"/>
  <c r="Z897" i="5"/>
  <c r="AL863" i="5"/>
  <c r="AE863" i="5"/>
  <c r="AI905" i="5"/>
  <c r="AH905" i="5"/>
  <c r="AF910" i="5"/>
  <c r="Z910" i="5"/>
  <c r="AF903" i="5"/>
  <c r="Z903" i="5"/>
  <c r="AL901" i="5"/>
  <c r="AE901" i="5"/>
  <c r="AF914" i="5"/>
  <c r="Z914" i="5"/>
  <c r="AF919" i="5"/>
  <c r="Z919" i="5"/>
  <c r="AL918" i="5"/>
  <c r="AE918" i="5"/>
  <c r="AF333" i="5"/>
  <c r="Z333" i="5"/>
  <c r="AF329" i="5"/>
  <c r="Z329" i="5"/>
  <c r="AF459" i="5"/>
  <c r="Z459" i="5"/>
  <c r="AF429" i="5"/>
  <c r="Z429" i="5"/>
  <c r="AF2112" i="5"/>
  <c r="Z2112" i="5"/>
  <c r="AL2145" i="5"/>
  <c r="AE2145" i="5"/>
  <c r="AE764" i="5"/>
  <c r="AG764" i="5" s="1"/>
  <c r="AL764" i="5"/>
  <c r="AL780" i="5"/>
  <c r="AE780" i="5"/>
  <c r="AG780" i="5" s="1"/>
  <c r="AL1083" i="5"/>
  <c r="AE1083" i="5"/>
  <c r="AG1083" i="5" s="1"/>
  <c r="AL552" i="5"/>
  <c r="AE552" i="5"/>
  <c r="AL568" i="5"/>
  <c r="AE568" i="5"/>
  <c r="AE584" i="5"/>
  <c r="AG584" i="5" s="1"/>
  <c r="AL584" i="5"/>
  <c r="AL600" i="5"/>
  <c r="AE16" i="5"/>
  <c r="AL16" i="5"/>
  <c r="AE32" i="5"/>
  <c r="AG32" i="5" s="1"/>
  <c r="AL32" i="5"/>
  <c r="AL48" i="5"/>
  <c r="AE48" i="5"/>
  <c r="AG48" i="5" s="1"/>
  <c r="AJ48" i="5" s="1"/>
  <c r="AL64" i="5"/>
  <c r="AE64" i="5"/>
  <c r="AG64" i="5" s="1"/>
  <c r="AF2180" i="5"/>
  <c r="AF146" i="5"/>
  <c r="AF167" i="5"/>
  <c r="AF168" i="5"/>
  <c r="AF284" i="5"/>
  <c r="AF186" i="5"/>
  <c r="AF184" i="5"/>
  <c r="AF259" i="5"/>
  <c r="AF242" i="5"/>
  <c r="AF239" i="5"/>
  <c r="AF222" i="5"/>
  <c r="AF300" i="5"/>
  <c r="AF466" i="5"/>
  <c r="AI2035" i="5"/>
  <c r="AH2035" i="5"/>
  <c r="AI1066" i="5"/>
  <c r="AH1066" i="5"/>
  <c r="AI662" i="5"/>
  <c r="AH662" i="5"/>
  <c r="AI678" i="5"/>
  <c r="AH678" i="5"/>
  <c r="AI742" i="5"/>
  <c r="AH742" i="5"/>
  <c r="AI759" i="5"/>
  <c r="AH759" i="5"/>
  <c r="AF548" i="5"/>
  <c r="AF557" i="5"/>
  <c r="Z557" i="5"/>
  <c r="AE573" i="5"/>
  <c r="AL573" i="5"/>
  <c r="AF586" i="5"/>
  <c r="AI24" i="5"/>
  <c r="AH24" i="5"/>
  <c r="AF33" i="5"/>
  <c r="Z33" i="5"/>
  <c r="AL45" i="5"/>
  <c r="AE45" i="5"/>
  <c r="AF57" i="5"/>
  <c r="Z57" i="5"/>
  <c r="AL2036" i="5"/>
  <c r="AE2036" i="5"/>
  <c r="AL1009" i="5"/>
  <c r="AE1009" i="5"/>
  <c r="AE1017" i="5"/>
  <c r="AL1017" i="5"/>
  <c r="AL1025" i="5"/>
  <c r="AE1025" i="5"/>
  <c r="AL1033" i="5"/>
  <c r="AE1033" i="5"/>
  <c r="AE1041" i="5"/>
  <c r="AL1041" i="5"/>
  <c r="AE1049" i="5"/>
  <c r="AL1049" i="5"/>
  <c r="AL1057" i="5"/>
  <c r="AE1057" i="5"/>
  <c r="AE1065" i="5"/>
  <c r="AL1065" i="5"/>
  <c r="AL308" i="5"/>
  <c r="AE308" i="5"/>
  <c r="AL316" i="5"/>
  <c r="AE316" i="5"/>
  <c r="AE653" i="5"/>
  <c r="AL653" i="5"/>
  <c r="AL661" i="5"/>
  <c r="AE661" i="5"/>
  <c r="AL669" i="5"/>
  <c r="AE669" i="5"/>
  <c r="AL677" i="5"/>
  <c r="AE677" i="5"/>
  <c r="AL685" i="5"/>
  <c r="AE685" i="5"/>
  <c r="AL693" i="5"/>
  <c r="AE693" i="5"/>
  <c r="AE701" i="5"/>
  <c r="AL701" i="5"/>
  <c r="AL709" i="5"/>
  <c r="AE709" i="5"/>
  <c r="AL717" i="5"/>
  <c r="AE717" i="5"/>
  <c r="AE725" i="5"/>
  <c r="AL725" i="5"/>
  <c r="AL733" i="5"/>
  <c r="AE733" i="5"/>
  <c r="AE741" i="5"/>
  <c r="AL741" i="5"/>
  <c r="AL749" i="5"/>
  <c r="AE749" i="5"/>
  <c r="AF780" i="5"/>
  <c r="AI547" i="5"/>
  <c r="AH547" i="5"/>
  <c r="AF569" i="5"/>
  <c r="Z569" i="5"/>
  <c r="AL585" i="5"/>
  <c r="AE585" i="5"/>
  <c r="AI598" i="5"/>
  <c r="AH598" i="5"/>
  <c r="AL13" i="5"/>
  <c r="AE13" i="5"/>
  <c r="AI38" i="5"/>
  <c r="AH38" i="5"/>
  <c r="AF51" i="5"/>
  <c r="AF65" i="5"/>
  <c r="Z65" i="5"/>
  <c r="AE80" i="5"/>
  <c r="AG80" i="5" s="1"/>
  <c r="AL80" i="5"/>
  <c r="AL96" i="5"/>
  <c r="AL112" i="5"/>
  <c r="AE112" i="5"/>
  <c r="AG112" i="5" s="1"/>
  <c r="AE487" i="5"/>
  <c r="AL487" i="5"/>
  <c r="AL495" i="5"/>
  <c r="AL1215" i="5"/>
  <c r="AE1215" i="5"/>
  <c r="AG1215" i="5" s="1"/>
  <c r="AL1198" i="5"/>
  <c r="AE1198" i="5"/>
  <c r="AL1224" i="5"/>
  <c r="AE1224" i="5"/>
  <c r="AG1224" i="5" s="1"/>
  <c r="AL1242" i="5"/>
  <c r="AE1242" i="5"/>
  <c r="AG1242" i="5" s="1"/>
  <c r="AH1008" i="5"/>
  <c r="AI1056" i="5"/>
  <c r="AH1056" i="5"/>
  <c r="AI700" i="5"/>
  <c r="AH700" i="5"/>
  <c r="AI716" i="5"/>
  <c r="AH716" i="5"/>
  <c r="AF757" i="5"/>
  <c r="Z757" i="5"/>
  <c r="AL773" i="5"/>
  <c r="AE773" i="5"/>
  <c r="AF556" i="5"/>
  <c r="AF565" i="5"/>
  <c r="Z565" i="5"/>
  <c r="AE581" i="5"/>
  <c r="AL581" i="5"/>
  <c r="AH7" i="5"/>
  <c r="AI22" i="5"/>
  <c r="AH22" i="5"/>
  <c r="AE37" i="5"/>
  <c r="AL37" i="5"/>
  <c r="AF50" i="5"/>
  <c r="AI617" i="5"/>
  <c r="AH617" i="5"/>
  <c r="AI1023" i="5"/>
  <c r="AH1023" i="5"/>
  <c r="AI1039" i="5"/>
  <c r="AH1039" i="5"/>
  <c r="AI667" i="5"/>
  <c r="AI715" i="5"/>
  <c r="AH715" i="5"/>
  <c r="AI763" i="5"/>
  <c r="AH763" i="5"/>
  <c r="AF776" i="5"/>
  <c r="AI1089" i="5"/>
  <c r="AH1089" i="5"/>
  <c r="AF555" i="5"/>
  <c r="AF568" i="5"/>
  <c r="AF577" i="5"/>
  <c r="Z577" i="5"/>
  <c r="AE593" i="5"/>
  <c r="AL593" i="5"/>
  <c r="AF28" i="5"/>
  <c r="AF64" i="5"/>
  <c r="AI82" i="5"/>
  <c r="AH82" i="5"/>
  <c r="AI90" i="5"/>
  <c r="AH90" i="5"/>
  <c r="AI106" i="5"/>
  <c r="AH106" i="5"/>
  <c r="AI114" i="5"/>
  <c r="AH114" i="5"/>
  <c r="AI122" i="5"/>
  <c r="AH122" i="5"/>
  <c r="AH483" i="5"/>
  <c r="AI492" i="5"/>
  <c r="AH492" i="5"/>
  <c r="AI480" i="5"/>
  <c r="AH480" i="5"/>
  <c r="AF1191" i="5"/>
  <c r="AF1217" i="5"/>
  <c r="AI1219" i="5"/>
  <c r="AH1219" i="5"/>
  <c r="AI1235" i="5"/>
  <c r="AH1235" i="5"/>
  <c r="AH73" i="5"/>
  <c r="AI113" i="5"/>
  <c r="AH113" i="5"/>
  <c r="AI1182" i="5"/>
  <c r="AH1182" i="5"/>
  <c r="AI1212" i="5"/>
  <c r="AH1212" i="5"/>
  <c r="AI1234" i="5"/>
  <c r="AH1234" i="5"/>
  <c r="AE1225" i="5"/>
  <c r="AG1225" i="5" s="1"/>
  <c r="AE1218" i="5"/>
  <c r="AG1218" i="5" s="1"/>
  <c r="AE484" i="5"/>
  <c r="AG484" i="5" s="1"/>
  <c r="AE119" i="5"/>
  <c r="AE103" i="5"/>
  <c r="AE87" i="5"/>
  <c r="AG87" i="5" s="1"/>
  <c r="AE71" i="5"/>
  <c r="AG71" i="5" s="1"/>
  <c r="AE1234" i="5"/>
  <c r="AE1239" i="5"/>
  <c r="AG1239" i="5" s="1"/>
  <c r="AE1201" i="5"/>
  <c r="AE1212" i="5"/>
  <c r="AE496" i="5"/>
  <c r="AG496" i="5" s="1"/>
  <c r="AE113" i="5"/>
  <c r="AE97" i="5"/>
  <c r="AG97" i="5" s="1"/>
  <c r="AE81" i="5"/>
  <c r="AE1226" i="5"/>
  <c r="AG1226" i="5" s="1"/>
  <c r="AE1219" i="5"/>
  <c r="AE1205" i="5"/>
  <c r="AE492" i="5"/>
  <c r="AG492" i="5" s="1"/>
  <c r="AE122" i="5"/>
  <c r="AE90" i="5"/>
  <c r="AE74" i="5"/>
  <c r="AE724" i="5"/>
  <c r="AG724" i="5" s="1"/>
  <c r="AE708" i="5"/>
  <c r="AG708" i="5" s="1"/>
  <c r="AE692" i="5"/>
  <c r="AG692" i="5" s="1"/>
  <c r="AE676" i="5"/>
  <c r="AG676" i="5" s="1"/>
  <c r="AE660" i="5"/>
  <c r="AG660" i="5" s="1"/>
  <c r="AE315" i="5"/>
  <c r="AG315" i="5" s="1"/>
  <c r="AE1064" i="5"/>
  <c r="AE1048" i="5"/>
  <c r="AE1032" i="5"/>
  <c r="AG1032" i="5" s="1"/>
  <c r="AE1016" i="5"/>
  <c r="AG1016" i="5" s="1"/>
  <c r="AE2033" i="5"/>
  <c r="AG2033" i="5" s="1"/>
  <c r="AE54" i="5"/>
  <c r="AG54" i="5" s="1"/>
  <c r="AE38" i="5"/>
  <c r="AE22" i="5"/>
  <c r="AE6" i="5"/>
  <c r="AE590" i="5"/>
  <c r="AG590" i="5" s="1"/>
  <c r="AE574" i="5"/>
  <c r="AG574" i="5" s="1"/>
  <c r="AJ574" i="5" s="1"/>
  <c r="AE558" i="5"/>
  <c r="AG558" i="5" s="1"/>
  <c r="AE1089" i="5"/>
  <c r="AG1089" i="5" s="1"/>
  <c r="AE1073" i="5"/>
  <c r="AE770" i="5"/>
  <c r="AE738" i="5"/>
  <c r="AE722" i="5"/>
  <c r="AG722" i="5" s="1"/>
  <c r="AE706" i="5"/>
  <c r="AG706" i="5" s="1"/>
  <c r="AE690" i="5"/>
  <c r="AE674" i="5"/>
  <c r="AE313" i="5"/>
  <c r="AG313" i="5" s="1"/>
  <c r="AE1062" i="5"/>
  <c r="AE1047" i="5"/>
  <c r="AE1031" i="5"/>
  <c r="AE1014" i="5"/>
  <c r="AG1014" i="5" s="1"/>
  <c r="AE2037" i="5"/>
  <c r="AG2037" i="5" s="1"/>
  <c r="AE55" i="5"/>
  <c r="AG55" i="5" s="1"/>
  <c r="AE23" i="5"/>
  <c r="AG23" i="5" s="1"/>
  <c r="AE591" i="5"/>
  <c r="AE575" i="5"/>
  <c r="AG575" i="5" s="1"/>
  <c r="AE559" i="5"/>
  <c r="AG559" i="5" s="1"/>
  <c r="AE1090" i="5"/>
  <c r="AG1090" i="5" s="1"/>
  <c r="AE1074" i="5"/>
  <c r="AG1074" i="5" s="1"/>
  <c r="AE771" i="5"/>
  <c r="AG771" i="5" s="1"/>
  <c r="AE739" i="5"/>
  <c r="AE723" i="5"/>
  <c r="AG723" i="5" s="1"/>
  <c r="AE707" i="5"/>
  <c r="AG707" i="5" s="1"/>
  <c r="AE691" i="5"/>
  <c r="AG691" i="5" s="1"/>
  <c r="AE675" i="5"/>
  <c r="AE659" i="5"/>
  <c r="AE314" i="5"/>
  <c r="AE1063" i="5"/>
  <c r="AG1063" i="5" s="1"/>
  <c r="AE1046" i="5"/>
  <c r="AG1046" i="5" s="1"/>
  <c r="AE1030" i="5"/>
  <c r="AG1030" i="5" s="1"/>
  <c r="AE1015" i="5"/>
  <c r="AG1015" i="5" s="1"/>
  <c r="AE2038" i="5"/>
  <c r="AG2038" i="5" s="1"/>
  <c r="AE924" i="5"/>
  <c r="AE905" i="5"/>
  <c r="AG905" i="5" s="1"/>
  <c r="AE854" i="5"/>
  <c r="AE880" i="5"/>
  <c r="AG880" i="5" s="1"/>
  <c r="AE869" i="5"/>
  <c r="AG869" i="5" s="1"/>
  <c r="AE418" i="5"/>
  <c r="AG418" i="5" s="1"/>
  <c r="AE408" i="5"/>
  <c r="AG408" i="5" s="1"/>
  <c r="AE380" i="5"/>
  <c r="AE474" i="5"/>
  <c r="AG474" i="5" s="1"/>
  <c r="AE303" i="5"/>
  <c r="AG303" i="5" s="1"/>
  <c r="AE225" i="5"/>
  <c r="AG225" i="5" s="1"/>
  <c r="AE219" i="5"/>
  <c r="AG219" i="5" s="1"/>
  <c r="AE245" i="5"/>
  <c r="AG245" i="5" s="1"/>
  <c r="AE195" i="5"/>
  <c r="AG195" i="5" s="1"/>
  <c r="AE236" i="5"/>
  <c r="AE176" i="5"/>
  <c r="AG176" i="5" s="1"/>
  <c r="AE128" i="5"/>
  <c r="AG128" i="5" s="1"/>
  <c r="AE144" i="5"/>
  <c r="AG144" i="5" s="1"/>
  <c r="AE161" i="5"/>
  <c r="AG161" i="5" s="1"/>
  <c r="AE2182" i="5"/>
  <c r="AG2182" i="5" s="1"/>
  <c r="AJ2182" i="5" s="1"/>
  <c r="AE2158" i="5"/>
  <c r="AG2158" i="5" s="1"/>
  <c r="AE341" i="5"/>
  <c r="AG341" i="5" s="1"/>
  <c r="AE2161" i="5"/>
  <c r="AG2161" i="5" s="1"/>
  <c r="AE2106" i="5"/>
  <c r="AG2106" i="5" s="1"/>
  <c r="AE2122" i="5"/>
  <c r="AE2102" i="5"/>
  <c r="AG2102" i="5" s="1"/>
  <c r="AE464" i="5"/>
  <c r="AG464" i="5" s="1"/>
  <c r="AE448" i="5"/>
  <c r="AG448" i="5" s="1"/>
  <c r="AE326" i="5"/>
  <c r="AG326" i="5" s="1"/>
  <c r="AE343" i="5"/>
  <c r="AG343" i="5" s="1"/>
  <c r="AE914" i="5"/>
  <c r="AE910" i="5"/>
  <c r="AE930" i="5"/>
  <c r="AE870" i="5"/>
  <c r="AE865" i="5"/>
  <c r="AE409" i="5"/>
  <c r="AE378" i="5"/>
  <c r="AE388" i="5"/>
  <c r="AE383" i="5"/>
  <c r="AE301" i="5"/>
  <c r="AG301" i="5" s="1"/>
  <c r="AE299" i="5"/>
  <c r="AG299" i="5" s="1"/>
  <c r="AE247" i="5"/>
  <c r="AG247" i="5" s="1"/>
  <c r="AE238" i="5"/>
  <c r="AE251" i="5"/>
  <c r="AG251" i="5" s="1"/>
  <c r="AE214" i="5"/>
  <c r="AG214" i="5" s="1"/>
  <c r="AE178" i="5"/>
  <c r="AG178" i="5" s="1"/>
  <c r="AE190" i="5"/>
  <c r="AG190" i="5" s="1"/>
  <c r="AE279" i="5"/>
  <c r="AG279" i="5" s="1"/>
  <c r="AE142" i="5"/>
  <c r="AG142" i="5" s="1"/>
  <c r="AE147" i="5"/>
  <c r="AG147" i="5" s="1"/>
  <c r="AE171" i="5"/>
  <c r="AG171" i="5" s="1"/>
  <c r="AE2150" i="5"/>
  <c r="AG2150" i="5" s="1"/>
  <c r="AE350" i="5"/>
  <c r="AG350" i="5" s="1"/>
  <c r="AE927" i="5"/>
  <c r="AG927" i="5" s="1"/>
  <c r="AE852" i="5"/>
  <c r="AG852" i="5" s="1"/>
  <c r="AE906" i="5"/>
  <c r="AG906" i="5" s="1"/>
  <c r="AE858" i="5"/>
  <c r="AG858" i="5" s="1"/>
  <c r="AE878" i="5"/>
  <c r="AG878" i="5" s="1"/>
  <c r="AE868" i="5"/>
  <c r="AG868" i="5" s="1"/>
  <c r="AE411" i="5"/>
  <c r="AG411" i="5" s="1"/>
  <c r="AE405" i="5"/>
  <c r="AG405" i="5" s="1"/>
  <c r="AE382" i="5"/>
  <c r="AG382" i="5" s="1"/>
  <c r="AE469" i="5"/>
  <c r="AE291" i="5"/>
  <c r="AG291" i="5" s="1"/>
  <c r="AE254" i="5"/>
  <c r="AG254" i="5" s="1"/>
  <c r="AE213" i="5"/>
  <c r="AG213" i="5" s="1"/>
  <c r="AE275" i="5"/>
  <c r="AG275" i="5" s="1"/>
  <c r="AE241" i="5"/>
  <c r="AG241" i="5" s="1"/>
  <c r="AE192" i="5"/>
  <c r="AG192" i="5" s="1"/>
  <c r="AE267" i="5"/>
  <c r="AG267" i="5" s="1"/>
  <c r="AE175" i="5"/>
  <c r="AG175" i="5" s="1"/>
  <c r="AE134" i="5"/>
  <c r="AG134" i="5" s="1"/>
  <c r="AE155" i="5"/>
  <c r="AG155" i="5" s="1"/>
  <c r="AE148" i="5"/>
  <c r="AG148" i="5" s="1"/>
  <c r="AE2164" i="5"/>
  <c r="AG2164" i="5" s="1"/>
  <c r="AE2147" i="5"/>
  <c r="AG2147" i="5" s="1"/>
  <c r="AE626" i="5"/>
  <c r="AE609" i="5"/>
  <c r="AE602" i="5"/>
  <c r="AG602" i="5" s="1"/>
  <c r="AE2099" i="5"/>
  <c r="AG2099" i="5" s="1"/>
  <c r="AE431" i="5"/>
  <c r="AG431" i="5" s="1"/>
  <c r="AE439" i="5"/>
  <c r="AG439" i="5" s="1"/>
  <c r="AE332" i="5"/>
  <c r="AG332" i="5" s="1"/>
  <c r="AE372" i="5"/>
  <c r="AG372" i="5" s="1"/>
  <c r="AE353" i="5"/>
  <c r="AE340" i="5"/>
  <c r="AG340" i="5" s="1"/>
  <c r="AE628" i="5"/>
  <c r="AG628" i="5" s="1"/>
  <c r="AE608" i="5"/>
  <c r="AG608" i="5" s="1"/>
  <c r="AE618" i="5"/>
  <c r="AG618" i="5" s="1"/>
  <c r="AE2413" i="5"/>
  <c r="AG2413" i="5" s="1"/>
  <c r="AE2247" i="5"/>
  <c r="AG2247" i="5" s="1"/>
  <c r="AE2092" i="5"/>
  <c r="AG2092" i="5" s="1"/>
  <c r="AE2137" i="5"/>
  <c r="AE2113" i="5"/>
  <c r="AG2113" i="5" s="1"/>
  <c r="AE2111" i="5"/>
  <c r="AG2111" i="5" s="1"/>
  <c r="AE456" i="5"/>
  <c r="AG456" i="5" s="1"/>
  <c r="AE450" i="5"/>
  <c r="AG450" i="5" s="1"/>
  <c r="AE327" i="5"/>
  <c r="AG327" i="5" s="1"/>
  <c r="AE338" i="5"/>
  <c r="AG338" i="5" s="1"/>
  <c r="AE359" i="5"/>
  <c r="AG359" i="5" s="1"/>
  <c r="AE647" i="5"/>
  <c r="AG647" i="5" s="1"/>
  <c r="AE640" i="5"/>
  <c r="AG640" i="5" s="1"/>
  <c r="AE610" i="5"/>
  <c r="AG610" i="5" s="1"/>
  <c r="AE2243" i="5"/>
  <c r="AG2243" i="5" s="1"/>
  <c r="AE2323" i="5"/>
  <c r="AG2323" i="5" s="1"/>
  <c r="AE2381" i="5"/>
  <c r="AG2381" i="5" s="1"/>
  <c r="AE2622" i="5"/>
  <c r="AG2622" i="5" s="1"/>
  <c r="AE2280" i="5"/>
  <c r="AG2280" i="5" s="1"/>
  <c r="AE2337" i="5"/>
  <c r="AG2337" i="5" s="1"/>
  <c r="AE2259" i="5"/>
  <c r="AG2259" i="5" s="1"/>
  <c r="AE2296" i="5"/>
  <c r="AG2296" i="5" s="1"/>
  <c r="AE2403" i="5"/>
  <c r="AG2403" i="5" s="1"/>
  <c r="AE2353" i="5"/>
  <c r="AG2353" i="5" s="1"/>
  <c r="AE2410" i="5"/>
  <c r="AG2410" i="5" s="1"/>
  <c r="AE2696" i="5"/>
  <c r="AE2685" i="5"/>
  <c r="AG2685" i="5" s="1"/>
  <c r="AE2730" i="5"/>
  <c r="AG2730" i="5" s="1"/>
  <c r="AE2627" i="5"/>
  <c r="AG2627" i="5" s="1"/>
  <c r="AE2649" i="5"/>
  <c r="AG2649" i="5" s="1"/>
  <c r="AF2734" i="5"/>
  <c r="AE2734" i="5"/>
  <c r="AG2734" i="5" s="1"/>
  <c r="AE2282" i="5"/>
  <c r="AE2368" i="5"/>
  <c r="AE2346" i="5"/>
  <c r="AG2346" i="5" s="1"/>
  <c r="AE2382" i="5"/>
  <c r="AG2382" i="5" s="1"/>
  <c r="AE2324" i="5"/>
  <c r="AG2324" i="5" s="1"/>
  <c r="AE2258" i="5"/>
  <c r="AG2258" i="5" s="1"/>
  <c r="AE2357" i="5"/>
  <c r="AG2357" i="5" s="1"/>
  <c r="AE2400" i="5"/>
  <c r="AG2400" i="5" s="1"/>
  <c r="AE2404" i="5"/>
  <c r="AG2404" i="5" s="1"/>
  <c r="AE2699" i="5"/>
  <c r="AG2699" i="5" s="1"/>
  <c r="AE2709" i="5"/>
  <c r="AG2709" i="5" s="1"/>
  <c r="AE2654" i="5"/>
  <c r="AG2654" i="5" s="1"/>
  <c r="AE2605" i="5"/>
  <c r="AG2605" i="5" s="1"/>
  <c r="AE2659" i="5"/>
  <c r="AG2659" i="5" s="1"/>
  <c r="AE2373" i="5"/>
  <c r="AG2373" i="5" s="1"/>
  <c r="AE2263" i="5"/>
  <c r="AG2263" i="5" s="1"/>
  <c r="AE2261" i="5"/>
  <c r="AG2261" i="5" s="1"/>
  <c r="AE2330" i="5"/>
  <c r="AG2330" i="5" s="1"/>
  <c r="AE2260" i="5"/>
  <c r="AG2260" i="5" s="1"/>
  <c r="AE2384" i="5"/>
  <c r="AG2384" i="5" s="1"/>
  <c r="AE2328" i="5"/>
  <c r="AG2328" i="5" s="1"/>
  <c r="AE2401" i="5"/>
  <c r="AG2401" i="5" s="1"/>
  <c r="AE2406" i="5"/>
  <c r="AG2406" i="5" s="1"/>
  <c r="AE2694" i="5"/>
  <c r="AE2706" i="5"/>
  <c r="AG2706" i="5" s="1"/>
  <c r="AE2691" i="5"/>
  <c r="AG2691" i="5" s="1"/>
  <c r="AE2683" i="5"/>
  <c r="AG2683" i="5" s="1"/>
  <c r="AE2625" i="5"/>
  <c r="AG2625" i="5" s="1"/>
  <c r="AE2632" i="5"/>
  <c r="AG2632" i="5" s="1"/>
  <c r="AJ2632" i="5" s="1"/>
  <c r="AE1632" i="5"/>
  <c r="AE2686" i="5"/>
  <c r="AG2686" i="5" s="1"/>
  <c r="AE2609" i="5"/>
  <c r="AG2609" i="5" s="1"/>
  <c r="AE2721" i="5"/>
  <c r="AG2721" i="5" s="1"/>
  <c r="AE2610" i="5"/>
  <c r="AG2610" i="5" s="1"/>
  <c r="AE1607" i="5"/>
  <c r="AG1607" i="5" s="1"/>
  <c r="AE2638" i="5"/>
  <c r="AG2638" i="5" s="1"/>
  <c r="AE2607" i="5"/>
  <c r="AE2665" i="5"/>
  <c r="AG2665" i="5" s="1"/>
  <c r="AE2630" i="5"/>
  <c r="AG2630" i="5" s="1"/>
  <c r="AE2551" i="5"/>
  <c r="AG2551" i="5" s="1"/>
  <c r="AE1630" i="5"/>
  <c r="AE2641" i="5"/>
  <c r="AE1571" i="5"/>
  <c r="AG1571" i="5" s="1"/>
  <c r="AE2718" i="5"/>
  <c r="AG2718" i="5" s="1"/>
  <c r="AE2584" i="5"/>
  <c r="AG2584" i="5" s="1"/>
  <c r="AE2619" i="5"/>
  <c r="AG2619" i="5" s="1"/>
  <c r="AE2581" i="5"/>
  <c r="AG2581" i="5" s="1"/>
  <c r="AE1523" i="5"/>
  <c r="AG1523" i="5" s="1"/>
  <c r="AE1590" i="5"/>
  <c r="AG1590" i="5" s="1"/>
  <c r="AE2652" i="5"/>
  <c r="AG2652" i="5" s="1"/>
  <c r="AE2679" i="5"/>
  <c r="AG2679" i="5" s="1"/>
  <c r="AE2582" i="5"/>
  <c r="AG2582" i="5" s="1"/>
  <c r="AE2563" i="5"/>
  <c r="AG2563" i="5" s="1"/>
  <c r="AE2617" i="5"/>
  <c r="AG2617" i="5" s="1"/>
  <c r="AE1605" i="5"/>
  <c r="AG1605" i="5" s="1"/>
  <c r="AE1618" i="5"/>
  <c r="AE1559" i="5"/>
  <c r="AG1559" i="5" s="1"/>
  <c r="AE1533" i="5"/>
  <c r="AG1533" i="5" s="1"/>
  <c r="AE1591" i="5"/>
  <c r="AG1591" i="5" s="1"/>
  <c r="AE1538" i="5"/>
  <c r="AG1538" i="5" s="1"/>
  <c r="AE1534" i="5"/>
  <c r="AG1534" i="5" s="1"/>
  <c r="AE1609" i="5"/>
  <c r="AG1609" i="5" s="1"/>
  <c r="AE1627" i="5"/>
  <c r="AG1627" i="5" s="1"/>
  <c r="AE1608" i="5"/>
  <c r="AE1552" i="5"/>
  <c r="AG1552" i="5" s="1"/>
  <c r="AE1619" i="5"/>
  <c r="AG1619" i="5" s="1"/>
  <c r="AE2212" i="5"/>
  <c r="AG2212" i="5" s="1"/>
  <c r="AE2040" i="5"/>
  <c r="AG2040" i="5" s="1"/>
  <c r="AE2050" i="5"/>
  <c r="AG2050" i="5" s="1"/>
  <c r="AJ2050" i="5" s="1"/>
  <c r="AE2076" i="5"/>
  <c r="AG2076" i="5" s="1"/>
  <c r="AE2233" i="5"/>
  <c r="AG2233" i="5" s="1"/>
  <c r="AE2043" i="5"/>
  <c r="AG2043" i="5" s="1"/>
  <c r="AE1633" i="5"/>
  <c r="AG1633" i="5" s="1"/>
  <c r="AE1565" i="5"/>
  <c r="AG1565" i="5" s="1"/>
  <c r="AE2078" i="5"/>
  <c r="AG2078" i="5" s="1"/>
  <c r="AE2064" i="5"/>
  <c r="AG2064" i="5" s="1"/>
  <c r="AE2087" i="5"/>
  <c r="AE2224" i="5"/>
  <c r="AG2224" i="5" s="1"/>
  <c r="AE2205" i="5"/>
  <c r="AF1279" i="5"/>
  <c r="AE1279" i="5"/>
  <c r="AG1279" i="5" s="1"/>
  <c r="AE1246" i="5"/>
  <c r="AG1246" i="5" s="1"/>
  <c r="AE1262" i="5"/>
  <c r="AG1262" i="5" s="1"/>
  <c r="AE2188" i="5"/>
  <c r="AG2188" i="5" s="1"/>
  <c r="AE1269" i="5"/>
  <c r="AG1269" i="5" s="1"/>
  <c r="AE1286" i="5"/>
  <c r="AE1256" i="5"/>
  <c r="AE2193" i="5"/>
  <c r="AE1282" i="5"/>
  <c r="AG1282" i="5" s="1"/>
  <c r="AE1245" i="5"/>
  <c r="AG1245" i="5" s="1"/>
  <c r="AE1244" i="5"/>
  <c r="AG1244" i="5" s="1"/>
  <c r="AE2184" i="5"/>
  <c r="AG2184" i="5" s="1"/>
  <c r="AH2072" i="5" l="1"/>
  <c r="AH2203" i="5"/>
  <c r="AI2110" i="5"/>
  <c r="AI2046" i="5"/>
  <c r="AG491" i="5"/>
  <c r="AH627" i="5"/>
  <c r="AH770" i="5"/>
  <c r="AH2238" i="5"/>
  <c r="AH105" i="5"/>
  <c r="AI699" i="5"/>
  <c r="AG390" i="5"/>
  <c r="AG100" i="5"/>
  <c r="AH267" i="5"/>
  <c r="AH262" i="5"/>
  <c r="AG14" i="5"/>
  <c r="AH299" i="5"/>
  <c r="AH695" i="5"/>
  <c r="AH2356" i="5"/>
  <c r="AH16" i="5"/>
  <c r="AH499" i="5"/>
  <c r="AG26" i="5"/>
  <c r="AH704" i="5"/>
  <c r="AG63" i="5"/>
  <c r="AG2232" i="5"/>
  <c r="AH142" i="5"/>
  <c r="AH494" i="5"/>
  <c r="AH147" i="5"/>
  <c r="AH2228" i="5"/>
  <c r="AG903" i="5"/>
  <c r="AH56" i="5"/>
  <c r="AH648" i="5"/>
  <c r="AH317" i="5"/>
  <c r="AH2683" i="5"/>
  <c r="AH2188" i="5"/>
  <c r="AI1249" i="5"/>
  <c r="AI20" i="5"/>
  <c r="AI1082" i="5"/>
  <c r="AI2063" i="5"/>
  <c r="AJ2063" i="5" s="1"/>
  <c r="K2063" i="5" s="1"/>
  <c r="AH1560" i="5"/>
  <c r="AI2212" i="5"/>
  <c r="AJ2212" i="5" s="1"/>
  <c r="K2212" i="5" s="1"/>
  <c r="AH926" i="5"/>
  <c r="AG470" i="5"/>
  <c r="AG236" i="5"/>
  <c r="AH2610" i="5"/>
  <c r="AI74" i="5"/>
  <c r="AH229" i="5"/>
  <c r="AG740" i="5"/>
  <c r="AJ707" i="5"/>
  <c r="AJ2162" i="5"/>
  <c r="AI99" i="5"/>
  <c r="AH2384" i="5"/>
  <c r="AG664" i="5"/>
  <c r="AJ664" i="5" s="1"/>
  <c r="K664" i="5" s="1"/>
  <c r="AH2038" i="5"/>
  <c r="AH626" i="5"/>
  <c r="AI668" i="5"/>
  <c r="AI2542" i="5"/>
  <c r="AI2379" i="5"/>
  <c r="AH2381" i="5"/>
  <c r="AG1081" i="5"/>
  <c r="AI173" i="5"/>
  <c r="AH2638" i="5"/>
  <c r="AH606" i="5"/>
  <c r="AI2273" i="5"/>
  <c r="I2273" i="5" s="1"/>
  <c r="AH62" i="5"/>
  <c r="AG2646" i="5"/>
  <c r="AJ2646" i="5" s="1"/>
  <c r="K2646" i="5" s="1"/>
  <c r="AH858" i="5"/>
  <c r="AG1618" i="5"/>
  <c r="AH2605" i="5"/>
  <c r="AH30" i="5"/>
  <c r="AG854" i="5"/>
  <c r="AH2312" i="5"/>
  <c r="AH2329" i="5"/>
  <c r="AH1564" i="5"/>
  <c r="AH2565" i="5"/>
  <c r="AH2261" i="5"/>
  <c r="AH1598" i="5"/>
  <c r="AG2566" i="5"/>
  <c r="AJ2566" i="5" s="1"/>
  <c r="K2566" i="5" s="1"/>
  <c r="AH2390" i="5"/>
  <c r="AJ2676" i="5"/>
  <c r="AJ2629" i="5"/>
  <c r="AH2361" i="5"/>
  <c r="AG2658" i="5"/>
  <c r="AH2541" i="5"/>
  <c r="AI2401" i="5"/>
  <c r="AH1554" i="5"/>
  <c r="AG2606" i="5"/>
  <c r="AJ2606" i="5" s="1"/>
  <c r="K2606" i="5" s="1"/>
  <c r="AH1567" i="5"/>
  <c r="AH2283" i="5"/>
  <c r="AH2406" i="5"/>
  <c r="AG902" i="5"/>
  <c r="AH2353" i="5"/>
  <c r="AH2553" i="5"/>
  <c r="AH2729" i="5"/>
  <c r="AI1549" i="5"/>
  <c r="AG552" i="5"/>
  <c r="AH1604" i="5"/>
  <c r="AH2310" i="5"/>
  <c r="AH1563" i="5"/>
  <c r="AH1602" i="5"/>
  <c r="AH2695" i="5"/>
  <c r="AH2676" i="5"/>
  <c r="AH2626" i="5"/>
  <c r="AG2663" i="5"/>
  <c r="AH1568" i="5"/>
  <c r="AH571" i="5"/>
  <c r="AG1567" i="5"/>
  <c r="AG469" i="5"/>
  <c r="AJ1266" i="5"/>
  <c r="AG10" i="5"/>
  <c r="AJ52" i="5"/>
  <c r="K52" i="5" s="1"/>
  <c r="AG1211" i="5"/>
  <c r="AH2653" i="5"/>
  <c r="AH2183" i="5"/>
  <c r="AH687" i="5"/>
  <c r="AH1190" i="5"/>
  <c r="AH325" i="5"/>
  <c r="AG2039" i="5"/>
  <c r="AJ2039" i="5" s="1"/>
  <c r="AH486" i="5"/>
  <c r="AH160" i="5"/>
  <c r="AG736" i="5"/>
  <c r="AG34" i="5"/>
  <c r="AH425" i="5"/>
  <c r="AG2122" i="5"/>
  <c r="AJ2122" i="5" s="1"/>
  <c r="K2122" i="5" s="1"/>
  <c r="AH488" i="5"/>
  <c r="AH98" i="5"/>
  <c r="AI2263" i="5"/>
  <c r="AH1593" i="5"/>
  <c r="AH2276" i="5"/>
  <c r="AH595" i="5"/>
  <c r="AH2268" i="5"/>
  <c r="AH2548" i="5"/>
  <c r="AH558" i="5"/>
  <c r="AG582" i="5"/>
  <c r="AH2178" i="5"/>
  <c r="AH2357" i="5"/>
  <c r="AH327" i="5"/>
  <c r="AH2217" i="5"/>
  <c r="AH1210" i="5"/>
  <c r="AH2062" i="5"/>
  <c r="AH408" i="5"/>
  <c r="AI610" i="5"/>
  <c r="AG113" i="5"/>
  <c r="AJ113" i="5" s="1"/>
  <c r="K113" i="5" s="1"/>
  <c r="AH2275" i="5"/>
  <c r="AH2615" i="5"/>
  <c r="AH917" i="5"/>
  <c r="AG617" i="5"/>
  <c r="AJ617" i="5" s="1"/>
  <c r="K617" i="5" s="1"/>
  <c r="AH2220" i="5"/>
  <c r="AG1198" i="5"/>
  <c r="AJ1198" i="5" s="1"/>
  <c r="K1198" i="5" s="1"/>
  <c r="AH2600" i="5"/>
  <c r="AJ137" i="5"/>
  <c r="AH69" i="5"/>
  <c r="AH209" i="5"/>
  <c r="AI453" i="5"/>
  <c r="AG490" i="5"/>
  <c r="AJ490" i="5" s="1"/>
  <c r="K490" i="5" s="1"/>
  <c r="AH200" i="5"/>
  <c r="AH2404" i="5"/>
  <c r="AH2137" i="5"/>
  <c r="AG38" i="5"/>
  <c r="AJ38" i="5" s="1"/>
  <c r="K38" i="5" s="1"/>
  <c r="AH2087" i="5"/>
  <c r="AI487" i="5"/>
  <c r="I487" i="5" s="1"/>
  <c r="AI1597" i="5"/>
  <c r="AK1597" i="5" s="1"/>
  <c r="AH258" i="5"/>
  <c r="AG2696" i="5"/>
  <c r="AH1188" i="5"/>
  <c r="AH2720" i="5"/>
  <c r="AI1264" i="5"/>
  <c r="AJ1264" i="5" s="1"/>
  <c r="K1264" i="5" s="1"/>
  <c r="AH230" i="5"/>
  <c r="AH2207" i="5"/>
  <c r="AH2033" i="5"/>
  <c r="AH2590" i="5"/>
  <c r="AH1633" i="5"/>
  <c r="AH552" i="5"/>
  <c r="AG659" i="5"/>
  <c r="AJ659" i="5" s="1"/>
  <c r="K659" i="5" s="1"/>
  <c r="AH1024" i="5"/>
  <c r="AH758" i="5"/>
  <c r="AH2351" i="5"/>
  <c r="AH2617" i="5"/>
  <c r="AH559" i="5"/>
  <c r="AH2239" i="5"/>
  <c r="AG140" i="5"/>
  <c r="AH633" i="5"/>
  <c r="AG675" i="5"/>
  <c r="AJ675" i="5" s="1"/>
  <c r="K675" i="5" s="1"/>
  <c r="AH372" i="5"/>
  <c r="AG1085" i="5"/>
  <c r="AJ1085" i="5" s="1"/>
  <c r="K1085" i="5" s="1"/>
  <c r="AG165" i="5"/>
  <c r="AG1031" i="5"/>
  <c r="AG99" i="5"/>
  <c r="AH58" i="5"/>
  <c r="AG1548" i="5"/>
  <c r="AH2139" i="5"/>
  <c r="AG1047" i="5"/>
  <c r="AH731" i="5"/>
  <c r="AG477" i="5"/>
  <c r="AI2397" i="5"/>
  <c r="AJ2397" i="5" s="1"/>
  <c r="K2397" i="5" s="1"/>
  <c r="AH31" i="5"/>
  <c r="AG4" i="5"/>
  <c r="AJ4" i="5" s="1"/>
  <c r="K4" i="5" s="1"/>
  <c r="AH465" i="5"/>
  <c r="AJ2565" i="5"/>
  <c r="AH591" i="5"/>
  <c r="AG636" i="5"/>
  <c r="AG2618" i="5"/>
  <c r="AJ2618" i="5" s="1"/>
  <c r="K2618" i="5" s="1"/>
  <c r="AH1090" i="5"/>
  <c r="AH359" i="5"/>
  <c r="AH2366" i="5"/>
  <c r="AH1014" i="5"/>
  <c r="AH883" i="5"/>
  <c r="AH1540" i="5"/>
  <c r="AH1282" i="5"/>
  <c r="AH2040" i="5"/>
  <c r="AH1277" i="5"/>
  <c r="AG1196" i="5"/>
  <c r="AH2325" i="5"/>
  <c r="AH2322" i="5"/>
  <c r="AH2378" i="5"/>
  <c r="AG2136" i="5"/>
  <c r="AH1181" i="5"/>
  <c r="AH2039" i="5"/>
  <c r="AH2582" i="5"/>
  <c r="AG2670" i="5"/>
  <c r="AH719" i="5"/>
  <c r="AH10" i="5"/>
  <c r="AH435" i="5"/>
  <c r="AH1040" i="5"/>
  <c r="AH694" i="5"/>
  <c r="AH342" i="5"/>
  <c r="AH1552" i="5"/>
  <c r="AH1575" i="5"/>
  <c r="AG2731" i="5"/>
  <c r="AH2316" i="5"/>
  <c r="AG2694" i="5"/>
  <c r="AG690" i="5"/>
  <c r="AJ690" i="5" s="1"/>
  <c r="K690" i="5" s="1"/>
  <c r="AG568" i="5"/>
  <c r="AH2305" i="5"/>
  <c r="AH1571" i="5"/>
  <c r="AH150" i="5"/>
  <c r="AG355" i="5"/>
  <c r="AH1051" i="5"/>
  <c r="AG1207" i="5"/>
  <c r="AJ1207" i="5" s="1"/>
  <c r="K1207" i="5" s="1"/>
  <c r="AH364" i="5"/>
  <c r="AH463" i="5"/>
  <c r="AG380" i="5"/>
  <c r="AJ380" i="5" s="1"/>
  <c r="AH1275" i="5"/>
  <c r="AG499" i="5"/>
  <c r="AJ499" i="5" s="1"/>
  <c r="K499" i="5" s="1"/>
  <c r="AH658" i="5"/>
  <c r="AH452" i="5"/>
  <c r="AH675" i="5"/>
  <c r="AG146" i="5"/>
  <c r="AG1210" i="5"/>
  <c r="AH241" i="5"/>
  <c r="AH2175" i="5"/>
  <c r="AH655" i="5"/>
  <c r="AH89" i="5"/>
  <c r="AH431" i="5"/>
  <c r="AH751" i="5"/>
  <c r="AG1067" i="5"/>
  <c r="AJ1067" i="5" s="1"/>
  <c r="K1067" i="5" s="1"/>
  <c r="AH434" i="5"/>
  <c r="AG668" i="5"/>
  <c r="AH314" i="5"/>
  <c r="AH1632" i="5"/>
  <c r="AH2364" i="5"/>
  <c r="AH1533" i="5"/>
  <c r="AG886" i="5"/>
  <c r="AG1208" i="5"/>
  <c r="AG613" i="5"/>
  <c r="AI924" i="5"/>
  <c r="AH1246" i="5"/>
  <c r="AG2191" i="5"/>
  <c r="AH343" i="5"/>
  <c r="AH1628" i="5"/>
  <c r="AJ2582" i="5"/>
  <c r="AG626" i="5"/>
  <c r="AI2716" i="5"/>
  <c r="AH2689" i="5"/>
  <c r="AH1562" i="5"/>
  <c r="AG212" i="5"/>
  <c r="AH630" i="5"/>
  <c r="AI2034" i="5"/>
  <c r="AH583" i="5"/>
  <c r="AI738" i="5"/>
  <c r="I738" i="5" s="1"/>
  <c r="AH1557" i="5"/>
  <c r="AH611" i="5"/>
  <c r="AH2349" i="5"/>
  <c r="AH2630" i="5"/>
  <c r="AG368" i="5"/>
  <c r="AG62" i="5"/>
  <c r="AG748" i="5"/>
  <c r="AH659" i="5"/>
  <c r="AH204" i="5"/>
  <c r="AH2337" i="5"/>
  <c r="AI2576" i="5"/>
  <c r="AJ2576" i="5" s="1"/>
  <c r="K2576" i="5" s="1"/>
  <c r="AG2549" i="5"/>
  <c r="AG2703" i="5"/>
  <c r="AJ2703" i="5" s="1"/>
  <c r="K2703" i="5" s="1"/>
  <c r="AG850" i="5"/>
  <c r="AG1212" i="5"/>
  <c r="AH55" i="5"/>
  <c r="AI651" i="5"/>
  <c r="AH874" i="5"/>
  <c r="AI645" i="5"/>
  <c r="AK645" i="5" s="1"/>
  <c r="AH2115" i="5"/>
  <c r="AI2274" i="5"/>
  <c r="AH1274" i="5"/>
  <c r="AG752" i="5"/>
  <c r="AJ752" i="5" s="1"/>
  <c r="K752" i="5" s="1"/>
  <c r="AH371" i="5"/>
  <c r="AH722" i="5"/>
  <c r="AH196" i="5"/>
  <c r="AH382" i="5"/>
  <c r="AH460" i="5"/>
  <c r="AH110" i="5"/>
  <c r="AG40" i="5"/>
  <c r="AJ40" i="5" s="1"/>
  <c r="K40" i="5" s="1"/>
  <c r="AH208" i="5"/>
  <c r="AH602" i="5"/>
  <c r="AH128" i="5"/>
  <c r="AH1543" i="5"/>
  <c r="AH2267" i="5"/>
  <c r="AH778" i="5"/>
  <c r="AH375" i="5"/>
  <c r="AG750" i="5"/>
  <c r="AH546" i="5"/>
  <c r="AG1018" i="5"/>
  <c r="AH2411" i="5"/>
  <c r="AJ2033" i="5"/>
  <c r="AI496" i="5"/>
  <c r="AI81" i="5"/>
  <c r="AH1213" i="5"/>
  <c r="AH726" i="5"/>
  <c r="AH1018" i="5"/>
  <c r="AI251" i="5"/>
  <c r="AJ251" i="5" s="1"/>
  <c r="K251" i="5" s="1"/>
  <c r="AH428" i="5"/>
  <c r="AH2262" i="5"/>
  <c r="AH2556" i="5"/>
  <c r="AH2052" i="5"/>
  <c r="AH1290" i="5"/>
  <c r="AH650" i="5"/>
  <c r="AH900" i="5"/>
  <c r="AI176" i="5"/>
  <c r="AG1051" i="5"/>
  <c r="AH95" i="5"/>
  <c r="AI318" i="5"/>
  <c r="I318" i="5" s="1"/>
  <c r="AH319" i="5"/>
  <c r="AG1220" i="5"/>
  <c r="AJ1220" i="5" s="1"/>
  <c r="K1220" i="5" s="1"/>
  <c r="AG1006" i="5"/>
  <c r="AH893" i="5"/>
  <c r="AH2668" i="5"/>
  <c r="AG205" i="5"/>
  <c r="AG1069" i="5"/>
  <c r="AJ128" i="5"/>
  <c r="AG1234" i="5"/>
  <c r="AH1239" i="5"/>
  <c r="AH15" i="5"/>
  <c r="AH26" i="5"/>
  <c r="AH214" i="5"/>
  <c r="AH1197" i="5"/>
  <c r="AG36" i="5"/>
  <c r="AH1603" i="5"/>
  <c r="AG662" i="5"/>
  <c r="AG1221" i="5"/>
  <c r="AJ1221" i="5" s="1"/>
  <c r="K1221" i="5" s="1"/>
  <c r="AH582" i="5"/>
  <c r="AH690" i="5"/>
  <c r="AG596" i="5"/>
  <c r="AH878" i="5"/>
  <c r="AG397" i="5"/>
  <c r="AH2278" i="5"/>
  <c r="AH2635" i="5"/>
  <c r="AH2563" i="5"/>
  <c r="AG483" i="5"/>
  <c r="AJ483" i="5" s="1"/>
  <c r="K483" i="5" s="1"/>
  <c r="AH1063" i="5"/>
  <c r="AH2403" i="5"/>
  <c r="AG376" i="5"/>
  <c r="AG770" i="5"/>
  <c r="AJ770" i="5" s="1"/>
  <c r="K770" i="5" s="1"/>
  <c r="AH1222" i="5"/>
  <c r="AH445" i="5"/>
  <c r="AH2373" i="5"/>
  <c r="AH2674" i="5"/>
  <c r="AH2619" i="5"/>
  <c r="AH2048" i="5"/>
  <c r="AH2236" i="5"/>
  <c r="AH354" i="5"/>
  <c r="AG678" i="5"/>
  <c r="AH1068" i="5"/>
  <c r="AH1258" i="5"/>
  <c r="AH78" i="5"/>
  <c r="AH1075" i="5"/>
  <c r="AG2265" i="5"/>
  <c r="AJ1046" i="5"/>
  <c r="AG1205" i="5"/>
  <c r="AH482" i="5"/>
  <c r="AG311" i="5"/>
  <c r="AJ311" i="5" s="1"/>
  <c r="K311" i="5" s="1"/>
  <c r="AI14" i="5"/>
  <c r="I14" i="5" s="1"/>
  <c r="AH2285" i="5"/>
  <c r="AH2163" i="5"/>
  <c r="AH641" i="5"/>
  <c r="AH2662" i="5"/>
  <c r="AH2666" i="5"/>
  <c r="AH2593" i="5"/>
  <c r="AH1553" i="5"/>
  <c r="AH1046" i="5"/>
  <c r="AH355" i="5"/>
  <c r="AH2592" i="5"/>
  <c r="AH736" i="5"/>
  <c r="AH728" i="5"/>
  <c r="AH2119" i="5"/>
  <c r="AH2698" i="5"/>
  <c r="AH2088" i="5"/>
  <c r="AH2192" i="5"/>
  <c r="AG1199" i="5"/>
  <c r="AJ1199" i="5" s="1"/>
  <c r="K1199" i="5" s="1"/>
  <c r="AH1016" i="5"/>
  <c r="AI475" i="5"/>
  <c r="AH1572" i="5"/>
  <c r="AG70" i="5"/>
  <c r="AH720" i="5"/>
  <c r="AG1059" i="5"/>
  <c r="AJ1059" i="5" s="1"/>
  <c r="K1059" i="5" s="1"/>
  <c r="AG1183" i="5"/>
  <c r="AG739" i="5"/>
  <c r="AJ739" i="5" s="1"/>
  <c r="K739" i="5" s="1"/>
  <c r="AH1201" i="5"/>
  <c r="AI1226" i="5"/>
  <c r="AJ1226" i="5" s="1"/>
  <c r="K1226" i="5" s="1"/>
  <c r="AH190" i="5"/>
  <c r="AI1619" i="5"/>
  <c r="AJ1619" i="5" s="1"/>
  <c r="K1619" i="5" s="1"/>
  <c r="AI2221" i="5"/>
  <c r="AH291" i="5"/>
  <c r="AH1019" i="5"/>
  <c r="AH313" i="5"/>
  <c r="AH2167" i="5"/>
  <c r="AH603" i="5"/>
  <c r="AH2578" i="5"/>
  <c r="AH248" i="5"/>
  <c r="AG263" i="5"/>
  <c r="AJ2040" i="5"/>
  <c r="K2040" i="5" s="1"/>
  <c r="AJ327" i="5"/>
  <c r="K327" i="5" s="1"/>
  <c r="AJ2709" i="5"/>
  <c r="K2709" i="5" s="1"/>
  <c r="AG81" i="5"/>
  <c r="AG129" i="5"/>
  <c r="AG711" i="5"/>
  <c r="AG44" i="5"/>
  <c r="AH1526" i="5"/>
  <c r="AH2103" i="5"/>
  <c r="AG2682" i="5"/>
  <c r="AJ2682" i="5" s="1"/>
  <c r="K2682" i="5" s="1"/>
  <c r="AI622" i="5"/>
  <c r="I622" i="5" s="1"/>
  <c r="AG778" i="5"/>
  <c r="AI42" i="5"/>
  <c r="AG2297" i="5"/>
  <c r="AG2300" i="5"/>
  <c r="AH2079" i="5"/>
  <c r="AG109" i="5"/>
  <c r="AJ109" i="5" s="1"/>
  <c r="K109" i="5" s="1"/>
  <c r="AH628" i="5"/>
  <c r="AG2411" i="5"/>
  <c r="AJ2411" i="5" s="1"/>
  <c r="K2411" i="5" s="1"/>
  <c r="AG551" i="5"/>
  <c r="AJ551" i="5" s="1"/>
  <c r="K551" i="5" s="1"/>
  <c r="AG650" i="5"/>
  <c r="AJ650" i="5" s="1"/>
  <c r="K650" i="5" s="1"/>
  <c r="AH297" i="5"/>
  <c r="AH1606" i="5"/>
  <c r="AH1265" i="5"/>
  <c r="AI148" i="5"/>
  <c r="AJ148" i="5" s="1"/>
  <c r="K148" i="5" s="1"/>
  <c r="AH195" i="5"/>
  <c r="AI748" i="5"/>
  <c r="AI1073" i="5"/>
  <c r="AH2628" i="5"/>
  <c r="AH2714" i="5"/>
  <c r="AJ69" i="5"/>
  <c r="K69" i="5" s="1"/>
  <c r="AH80" i="5"/>
  <c r="AI2374" i="5"/>
  <c r="I2374" i="5" s="1"/>
  <c r="AG481" i="5"/>
  <c r="AH621" i="5"/>
  <c r="AG404" i="5"/>
  <c r="AG120" i="5"/>
  <c r="AJ120" i="5" s="1"/>
  <c r="K120" i="5" s="1"/>
  <c r="AH1206" i="5"/>
  <c r="AG90" i="5"/>
  <c r="AI43" i="5"/>
  <c r="AH59" i="5"/>
  <c r="AH732" i="5"/>
  <c r="AH599" i="5"/>
  <c r="AI367" i="5"/>
  <c r="AJ367" i="5" s="1"/>
  <c r="K367" i="5" s="1"/>
  <c r="AH1036" i="5"/>
  <c r="AH2037" i="5"/>
  <c r="AI2584" i="5"/>
  <c r="AJ2584" i="5" s="1"/>
  <c r="K2584" i="5" s="1"/>
  <c r="AH175" i="5"/>
  <c r="AG2068" i="5"/>
  <c r="AH2588" i="5"/>
  <c r="AG1632" i="5"/>
  <c r="AG238" i="5"/>
  <c r="AJ195" i="5"/>
  <c r="K195" i="5" s="1"/>
  <c r="AH2206" i="5"/>
  <c r="AH253" i="5"/>
  <c r="AH2309" i="5"/>
  <c r="AH413" i="5"/>
  <c r="AJ297" i="5"/>
  <c r="AG73" i="5"/>
  <c r="AJ73" i="5" s="1"/>
  <c r="K73" i="5" s="1"/>
  <c r="AH739" i="5"/>
  <c r="AH692" i="5"/>
  <c r="AH250" i="5"/>
  <c r="AH2107" i="5"/>
  <c r="AI481" i="5"/>
  <c r="AI2111" i="5"/>
  <c r="AJ2111" i="5" s="1"/>
  <c r="K2111" i="5" s="1"/>
  <c r="AH871" i="5"/>
  <c r="AG353" i="5"/>
  <c r="AJ353" i="5" s="1"/>
  <c r="K353" i="5" s="1"/>
  <c r="AH2575" i="5"/>
  <c r="AI157" i="5"/>
  <c r="I157" i="5" s="1"/>
  <c r="AH2627" i="5"/>
  <c r="AH1609" i="5"/>
  <c r="AG89" i="5"/>
  <c r="AH101" i="5"/>
  <c r="AH500" i="5"/>
  <c r="AI579" i="5"/>
  <c r="AI478" i="5"/>
  <c r="AH2185" i="5"/>
  <c r="AG774" i="5"/>
  <c r="AJ774" i="5" s="1"/>
  <c r="K774" i="5" s="1"/>
  <c r="AG1186" i="5"/>
  <c r="AJ1186" i="5" s="1"/>
  <c r="K1186" i="5" s="1"/>
  <c r="AH449" i="5"/>
  <c r="AG924" i="5"/>
  <c r="AG1048" i="5"/>
  <c r="AG877" i="5"/>
  <c r="AG2054" i="5"/>
  <c r="AH2158" i="5"/>
  <c r="AG443" i="5"/>
  <c r="AJ443" i="5" s="1"/>
  <c r="K443" i="5" s="1"/>
  <c r="AH2243" i="5"/>
  <c r="AG549" i="5"/>
  <c r="AH2721" i="5"/>
  <c r="AH303" i="5"/>
  <c r="AH180" i="5"/>
  <c r="AH676" i="5"/>
  <c r="AH2173" i="5"/>
  <c r="AH2557" i="5"/>
  <c r="AH2642" i="5"/>
  <c r="AG609" i="5"/>
  <c r="AJ1533" i="5"/>
  <c r="K1533" i="5" s="1"/>
  <c r="AJ2649" i="5"/>
  <c r="K2649" i="5" s="1"/>
  <c r="AG1219" i="5"/>
  <c r="AH1007" i="5"/>
  <c r="AI1034" i="5"/>
  <c r="AH2335" i="5"/>
  <c r="AH2055" i="5"/>
  <c r="AJ110" i="5"/>
  <c r="K110" i="5" s="1"/>
  <c r="AG1181" i="5"/>
  <c r="AJ1181" i="5" s="1"/>
  <c r="K1181" i="5" s="1"/>
  <c r="AH2358" i="5"/>
  <c r="AH575" i="5"/>
  <c r="AJ692" i="5"/>
  <c r="AJ2627" i="5"/>
  <c r="K2627" i="5" s="1"/>
  <c r="AG119" i="5"/>
  <c r="AJ119" i="5" s="1"/>
  <c r="K119" i="5" s="1"/>
  <c r="AG187" i="5"/>
  <c r="AI927" i="5"/>
  <c r="AI2661" i="5"/>
  <c r="AG16" i="5"/>
  <c r="AJ16" i="5" s="1"/>
  <c r="K16" i="5" s="1"/>
  <c r="AH2657" i="5"/>
  <c r="AH1214" i="5"/>
  <c r="AH774" i="5"/>
  <c r="AH714" i="5"/>
  <c r="AH183" i="5"/>
  <c r="AH1194" i="5"/>
  <c r="AH869" i="5"/>
  <c r="AH2693" i="5"/>
  <c r="AH2686" i="5"/>
  <c r="AJ2357" i="5"/>
  <c r="K2357" i="5" s="1"/>
  <c r="AH279" i="5"/>
  <c r="AG232" i="5"/>
  <c r="AJ232" i="5" s="1"/>
  <c r="K232" i="5" s="1"/>
  <c r="AH1630" i="5"/>
  <c r="AJ435" i="5"/>
  <c r="K435" i="5" s="1"/>
  <c r="AH623" i="5"/>
  <c r="AI2543" i="5"/>
  <c r="AG6" i="5"/>
  <c r="AJ6" i="5" s="1"/>
  <c r="K6" i="5" s="1"/>
  <c r="AH895" i="5"/>
  <c r="AH2260" i="5"/>
  <c r="AH1012" i="5"/>
  <c r="AJ68" i="5"/>
  <c r="AH134" i="5"/>
  <c r="AH456" i="5"/>
  <c r="AH2287" i="5"/>
  <c r="AH450" i="5"/>
  <c r="AH2290" i="5"/>
  <c r="AH2580" i="5"/>
  <c r="AG121" i="5"/>
  <c r="AH740" i="5"/>
  <c r="AH643" i="5"/>
  <c r="AH67" i="5"/>
  <c r="AG1531" i="5"/>
  <c r="AJ1531" i="5" s="1"/>
  <c r="K1531" i="5" s="1"/>
  <c r="AH238" i="5"/>
  <c r="AH2673" i="5"/>
  <c r="AG731" i="5"/>
  <c r="AJ731" i="5" s="1"/>
  <c r="K731" i="5" s="1"/>
  <c r="AH1591" i="5"/>
  <c r="AH1605" i="5"/>
  <c r="AH1629" i="5"/>
  <c r="AH115" i="5"/>
  <c r="AH2277" i="5"/>
  <c r="AG1182" i="5"/>
  <c r="AH906" i="5"/>
  <c r="AH2699" i="5"/>
  <c r="AG83" i="5"/>
  <c r="AJ83" i="5" s="1"/>
  <c r="K83" i="5" s="1"/>
  <c r="AG7" i="5"/>
  <c r="AG487" i="5"/>
  <c r="AI2656" i="5"/>
  <c r="AJ2656" i="5" s="1"/>
  <c r="K2656" i="5" s="1"/>
  <c r="AH664" i="5"/>
  <c r="AH2151" i="5"/>
  <c r="AH2247" i="5"/>
  <c r="AH1550" i="5"/>
  <c r="AI1287" i="5"/>
  <c r="AH1245" i="5"/>
  <c r="AG674" i="5"/>
  <c r="AJ236" i="5"/>
  <c r="K236" i="5" s="1"/>
  <c r="AH613" i="5"/>
  <c r="AH2363" i="5"/>
  <c r="AH909" i="5"/>
  <c r="AH18" i="5"/>
  <c r="AG480" i="5"/>
  <c r="AJ480" i="5" s="1"/>
  <c r="K480" i="5" s="1"/>
  <c r="AI1043" i="5"/>
  <c r="AJ1043" i="5" s="1"/>
  <c r="K1043" i="5" s="1"/>
  <c r="AG2607" i="5"/>
  <c r="AJ2607" i="5" s="1"/>
  <c r="AJ2605" i="5"/>
  <c r="K2605" i="5" s="1"/>
  <c r="AG39" i="5"/>
  <c r="AH684" i="5"/>
  <c r="AH96" i="5"/>
  <c r="AG564" i="5"/>
  <c r="AJ564" i="5" s="1"/>
  <c r="K564" i="5" s="1"/>
  <c r="AH177" i="5"/>
  <c r="AH1573" i="5"/>
  <c r="AH551" i="5"/>
  <c r="AG2719" i="5"/>
  <c r="AJ2719" i="5" s="1"/>
  <c r="K2719" i="5" s="1"/>
  <c r="AH1231" i="5"/>
  <c r="AH2131" i="5"/>
  <c r="AJ1032" i="5"/>
  <c r="K1032" i="5" s="1"/>
  <c r="AH683" i="5"/>
  <c r="AH1050" i="5"/>
  <c r="AH2061" i="5"/>
  <c r="AH2323" i="5"/>
  <c r="AH266" i="5"/>
  <c r="AH1230" i="5"/>
  <c r="AH2694" i="5"/>
  <c r="AJ117" i="5"/>
  <c r="K117" i="5" s="1"/>
  <c r="AH464" i="5"/>
  <c r="AH1611" i="5"/>
  <c r="AG95" i="5"/>
  <c r="AJ95" i="5" s="1"/>
  <c r="K95" i="5" s="1"/>
  <c r="AG22" i="5"/>
  <c r="AJ22" i="5" s="1"/>
  <c r="K22" i="5" s="1"/>
  <c r="AG1253" i="5"/>
  <c r="AG494" i="5"/>
  <c r="AG495" i="5"/>
  <c r="AJ495" i="5" s="1"/>
  <c r="K495" i="5" s="1"/>
  <c r="AG2087" i="5"/>
  <c r="AJ2087" i="5" s="1"/>
  <c r="K2087" i="5" s="1"/>
  <c r="AJ2324" i="5"/>
  <c r="K2324" i="5" s="1"/>
  <c r="AH1289" i="5"/>
  <c r="AH766" i="5"/>
  <c r="AH576" i="5"/>
  <c r="AH2702" i="5"/>
  <c r="AH2259" i="5"/>
  <c r="AH2730" i="5"/>
  <c r="AH636" i="5"/>
  <c r="AJ350" i="5"/>
  <c r="K350" i="5" s="1"/>
  <c r="AJ724" i="5"/>
  <c r="AH121" i="5"/>
  <c r="AG1608" i="5"/>
  <c r="AJ1608" i="5" s="1"/>
  <c r="K1608" i="5" s="1"/>
  <c r="AH1074" i="5"/>
  <c r="AG757" i="5"/>
  <c r="AG1077" i="5"/>
  <c r="AH326" i="5"/>
  <c r="AH2210" i="5"/>
  <c r="AG1213" i="5"/>
  <c r="AH2045" i="5"/>
  <c r="AJ464" i="5"/>
  <c r="K464" i="5" s="1"/>
  <c r="AJ2259" i="5"/>
  <c r="K2259" i="5" s="1"/>
  <c r="AG738" i="5"/>
  <c r="AH6" i="5"/>
  <c r="AH652" i="5"/>
  <c r="AI1081" i="5"/>
  <c r="AJ1081" i="5" s="1"/>
  <c r="K1081" i="5" s="1"/>
  <c r="AI2076" i="5"/>
  <c r="AJ2076" i="5" s="1"/>
  <c r="K2076" i="5" s="1"/>
  <c r="AG1260" i="5"/>
  <c r="AH2245" i="5"/>
  <c r="AH2726" i="5"/>
  <c r="AG2657" i="5"/>
  <c r="AG1034" i="5"/>
  <c r="AG562" i="5"/>
  <c r="AH2658" i="5"/>
  <c r="AH2604" i="5"/>
  <c r="AH2224" i="5"/>
  <c r="AH224" i="5"/>
  <c r="AG2251" i="5"/>
  <c r="AH1254" i="5"/>
  <c r="AG600" i="5"/>
  <c r="AJ600" i="5" s="1"/>
  <c r="K600" i="5" s="1"/>
  <c r="AG333" i="5"/>
  <c r="AH301" i="5"/>
  <c r="AH2327" i="5"/>
  <c r="AH2648" i="5"/>
  <c r="AH1590" i="5"/>
  <c r="AH164" i="5"/>
  <c r="AI2317" i="5"/>
  <c r="AH1015" i="5"/>
  <c r="AH724" i="5"/>
  <c r="AH295" i="5"/>
  <c r="AJ740" i="5"/>
  <c r="K740" i="5" s="1"/>
  <c r="AG2238" i="5"/>
  <c r="AJ2238" i="5" s="1"/>
  <c r="K2238" i="5" s="1"/>
  <c r="AH771" i="5"/>
  <c r="AH907" i="5"/>
  <c r="AG1039" i="5"/>
  <c r="AH2572" i="5"/>
  <c r="AH2324" i="5"/>
  <c r="AH1087" i="5"/>
  <c r="AG742" i="5"/>
  <c r="AI307" i="5"/>
  <c r="I307" i="5" s="1"/>
  <c r="AJ1015" i="5"/>
  <c r="K1015" i="5" s="1"/>
  <c r="AH2330" i="5"/>
  <c r="AI2706" i="5"/>
  <c r="I2706" i="5" s="1"/>
  <c r="AH2652" i="5"/>
  <c r="AI2067" i="5"/>
  <c r="AJ2067" i="5" s="1"/>
  <c r="K2067" i="5" s="1"/>
  <c r="AG728" i="5"/>
  <c r="AJ728" i="5" s="1"/>
  <c r="K728" i="5" s="1"/>
  <c r="AH285" i="5"/>
  <c r="AH1565" i="5"/>
  <c r="AH212" i="5"/>
  <c r="AH772" i="5"/>
  <c r="AH1269" i="5"/>
  <c r="AG96" i="5"/>
  <c r="AJ96" i="5" s="1"/>
  <c r="K96" i="5" s="1"/>
  <c r="AJ2730" i="5"/>
  <c r="K2730" i="5" s="1"/>
  <c r="AG2137" i="5"/>
  <c r="AH1534" i="5"/>
  <c r="AH2086" i="5"/>
  <c r="AH108" i="5"/>
  <c r="AG663" i="5"/>
  <c r="AJ663" i="5" s="1"/>
  <c r="K663" i="5" s="1"/>
  <c r="AG744" i="5"/>
  <c r="AG101" i="5"/>
  <c r="AJ101" i="5" s="1"/>
  <c r="K101" i="5" s="1"/>
  <c r="AH47" i="5"/>
  <c r="AH353" i="5"/>
  <c r="AH862" i="5"/>
  <c r="AG572" i="5"/>
  <c r="AG2208" i="5"/>
  <c r="AG1287" i="5"/>
  <c r="AG30" i="5"/>
  <c r="AJ30" i="5" s="1"/>
  <c r="K30" i="5" s="1"/>
  <c r="AH260" i="5"/>
  <c r="AH491" i="5"/>
  <c r="AG1062" i="5"/>
  <c r="AJ1062" i="5" s="1"/>
  <c r="K1062" i="5" s="1"/>
  <c r="AJ160" i="5"/>
  <c r="AI679" i="5"/>
  <c r="AJ679" i="5" s="1"/>
  <c r="K679" i="5" s="1"/>
  <c r="AH75" i="5"/>
  <c r="AH1242" i="5"/>
  <c r="AH97" i="5"/>
  <c r="AI446" i="5"/>
  <c r="AJ446" i="5" s="1"/>
  <c r="K446" i="5" s="1"/>
  <c r="AH2272" i="5"/>
  <c r="AI2328" i="5"/>
  <c r="AJ2328" i="5" s="1"/>
  <c r="K2328" i="5" s="1"/>
  <c r="AH2581" i="5"/>
  <c r="AG1585" i="5"/>
  <c r="AJ1585" i="5" s="1"/>
  <c r="K1585" i="5" s="1"/>
  <c r="AG108" i="5"/>
  <c r="AJ108" i="5" s="1"/>
  <c r="K108" i="5" s="1"/>
  <c r="AH640" i="5"/>
  <c r="AH2550" i="5"/>
  <c r="AG1620" i="5"/>
  <c r="AG2199" i="5"/>
  <c r="AJ2544" i="5"/>
  <c r="K2544" i="5" s="1"/>
  <c r="AG598" i="5"/>
  <c r="AH323" i="5"/>
  <c r="AH1220" i="5"/>
  <c r="AG314" i="5"/>
  <c r="AJ314" i="5" s="1"/>
  <c r="K314" i="5" s="1"/>
  <c r="AG591" i="5"/>
  <c r="AJ591" i="5" s="1"/>
  <c r="K591" i="5" s="1"/>
  <c r="AH747" i="5"/>
  <c r="AG417" i="5"/>
  <c r="AH880" i="5"/>
  <c r="AH639" i="5"/>
  <c r="AH2331" i="5"/>
  <c r="AH2071" i="5"/>
  <c r="AI27" i="5"/>
  <c r="I27" i="5" s="1"/>
  <c r="AG592" i="5"/>
  <c r="AG1630" i="5"/>
  <c r="AJ1630" i="5" s="1"/>
  <c r="K1630" i="5" s="1"/>
  <c r="AH2150" i="5"/>
  <c r="AH2634" i="5"/>
  <c r="AH755" i="5"/>
  <c r="AG892" i="5"/>
  <c r="AI1006" i="5"/>
  <c r="I1006" i="5" s="1"/>
  <c r="AG2362" i="5"/>
  <c r="AH107" i="5"/>
  <c r="AG15" i="5"/>
  <c r="AJ15" i="5" s="1"/>
  <c r="K15" i="5" s="1"/>
  <c r="AG74" i="5"/>
  <c r="AH289" i="5"/>
  <c r="AH2132" i="5"/>
  <c r="AH691" i="5"/>
  <c r="AH191" i="5"/>
  <c r="AH618" i="5"/>
  <c r="AI269" i="5"/>
  <c r="AH2704" i="5"/>
  <c r="AH2539" i="5"/>
  <c r="AH2567" i="5"/>
  <c r="AH2388" i="5"/>
  <c r="AH1556" i="5"/>
  <c r="AH1028" i="5"/>
  <c r="AG122" i="5"/>
  <c r="AH394" i="5"/>
  <c r="AH2056" i="5"/>
  <c r="AH2235" i="5"/>
  <c r="AJ191" i="5"/>
  <c r="K191" i="5" s="1"/>
  <c r="AG276" i="5"/>
  <c r="AG1238" i="5"/>
  <c r="AJ1238" i="5" s="1"/>
  <c r="K1238" i="5" s="1"/>
  <c r="AG553" i="5"/>
  <c r="AI674" i="5"/>
  <c r="AG395" i="5"/>
  <c r="AH1608" i="5"/>
  <c r="AH310" i="5"/>
  <c r="AH2663" i="5"/>
  <c r="AH1566" i="5"/>
  <c r="AG762" i="5"/>
  <c r="AJ762" i="5" s="1"/>
  <c r="K762" i="5" s="1"/>
  <c r="AH280" i="5"/>
  <c r="AH321" i="5"/>
  <c r="AG1073" i="5"/>
  <c r="AJ1073" i="5" s="1"/>
  <c r="K1073" i="5" s="1"/>
  <c r="AG2190" i="5"/>
  <c r="AH87" i="5"/>
  <c r="AH112" i="5"/>
  <c r="AH172" i="5"/>
  <c r="AH2613" i="5"/>
  <c r="AI2078" i="5"/>
  <c r="AJ2078" i="5" s="1"/>
  <c r="K2078" i="5" s="1"/>
  <c r="AH412" i="5"/>
  <c r="AH2407" i="5"/>
  <c r="AH1192" i="5"/>
  <c r="AH94" i="5"/>
  <c r="AG56" i="5"/>
  <c r="AJ56" i="5" s="1"/>
  <c r="K56" i="5" s="1"/>
  <c r="AH1621" i="5"/>
  <c r="AH2544" i="5"/>
  <c r="AG671" i="5"/>
  <c r="AJ671" i="5" s="1"/>
  <c r="K671" i="5" s="1"/>
  <c r="AG1064" i="5"/>
  <c r="AJ1064" i="5" s="1"/>
  <c r="K1064" i="5" s="1"/>
  <c r="AJ552" i="5"/>
  <c r="K552" i="5" s="1"/>
  <c r="AH247" i="5"/>
  <c r="AH2237" i="5"/>
  <c r="AH1010" i="5"/>
  <c r="AH2286" i="5"/>
  <c r="AH145" i="5"/>
  <c r="AH2566" i="5"/>
  <c r="AH2326" i="5"/>
  <c r="AH688" i="5"/>
  <c r="AH2264" i="5"/>
  <c r="AG1257" i="5"/>
  <c r="AJ1257" i="5" s="1"/>
  <c r="K1257" i="5" s="1"/>
  <c r="AG900" i="5"/>
  <c r="AJ900" i="5" s="1"/>
  <c r="K900" i="5" s="1"/>
  <c r="AG434" i="5"/>
  <c r="AJ434" i="5" s="1"/>
  <c r="K434" i="5" s="1"/>
  <c r="AG899" i="5"/>
  <c r="AH730" i="5"/>
  <c r="AH440" i="5"/>
  <c r="AJ219" i="5"/>
  <c r="K219" i="5" s="1"/>
  <c r="AG1201" i="5"/>
  <c r="AG861" i="5"/>
  <c r="AH656" i="5"/>
  <c r="AG1209" i="5"/>
  <c r="AJ602" i="5"/>
  <c r="AH11" i="5"/>
  <c r="AI2692" i="5"/>
  <c r="I2692" i="5" s="1"/>
  <c r="AJ58" i="5"/>
  <c r="K58" i="5" s="1"/>
  <c r="AJ580" i="5"/>
  <c r="K580" i="5" s="1"/>
  <c r="AH756" i="5"/>
  <c r="AJ723" i="5"/>
  <c r="K723" i="5" s="1"/>
  <c r="AH1559" i="5"/>
  <c r="AH902" i="5"/>
  <c r="AH2684" i="5"/>
  <c r="AI476" i="5"/>
  <c r="AJ476" i="5" s="1"/>
  <c r="K476" i="5" s="1"/>
  <c r="AG686" i="5"/>
  <c r="AH104" i="5"/>
  <c r="AJ2410" i="5"/>
  <c r="K2410" i="5" s="1"/>
  <c r="AJ408" i="5"/>
  <c r="K408" i="5" s="1"/>
  <c r="AH1055" i="5"/>
  <c r="AJ491" i="5"/>
  <c r="K491" i="5" s="1"/>
  <c r="AJ249" i="5"/>
  <c r="K249" i="5" s="1"/>
  <c r="AJ486" i="5"/>
  <c r="AI484" i="5"/>
  <c r="AJ484" i="5" s="1"/>
  <c r="K484" i="5" s="1"/>
  <c r="AJ440" i="5"/>
  <c r="K440" i="5" s="1"/>
  <c r="AG2293" i="5"/>
  <c r="AH311" i="5"/>
  <c r="AH489" i="5"/>
  <c r="AH60" i="5"/>
  <c r="AJ676" i="5"/>
  <c r="AJ2583" i="5"/>
  <c r="K2583" i="5" s="1"/>
  <c r="AI335" i="5"/>
  <c r="AJ335" i="5" s="1"/>
  <c r="K335" i="5" s="1"/>
  <c r="AG2060" i="5"/>
  <c r="AG2085" i="5"/>
  <c r="AJ2381" i="5"/>
  <c r="K2381" i="5" s="1"/>
  <c r="AJ303" i="5"/>
  <c r="K303" i="5" s="1"/>
  <c r="AJ1559" i="5"/>
  <c r="K1559" i="5" s="1"/>
  <c r="AJ1019" i="5"/>
  <c r="K1019" i="5" s="1"/>
  <c r="AI322" i="5"/>
  <c r="AI437" i="5"/>
  <c r="AJ437" i="5" s="1"/>
  <c r="K437" i="5" s="1"/>
  <c r="AI2108" i="5"/>
  <c r="I2108" i="5" s="1"/>
  <c r="AI2591" i="5"/>
  <c r="I2591" i="5" s="1"/>
  <c r="AH358" i="5"/>
  <c r="AH1395" i="5"/>
  <c r="AI1395" i="5"/>
  <c r="AJ1395" i="5" s="1"/>
  <c r="K1395" i="5" s="1"/>
  <c r="AH2425" i="5"/>
  <c r="AI2425" i="5"/>
  <c r="AH1396" i="5"/>
  <c r="AI1396" i="5"/>
  <c r="AJ1396" i="5" s="1"/>
  <c r="K1396" i="5" s="1"/>
  <c r="AI2496" i="5"/>
  <c r="AJ2496" i="5" s="1"/>
  <c r="K2496" i="5" s="1"/>
  <c r="AH2496" i="5"/>
  <c r="AI2484" i="5"/>
  <c r="AJ2484" i="5" s="1"/>
  <c r="K2484" i="5" s="1"/>
  <c r="AH2484" i="5"/>
  <c r="AH2432" i="5"/>
  <c r="AI2432" i="5"/>
  <c r="AH1455" i="5"/>
  <c r="AI1455" i="5"/>
  <c r="AJ1455" i="5" s="1"/>
  <c r="K1455" i="5" s="1"/>
  <c r="AI2426" i="5"/>
  <c r="AH2426" i="5"/>
  <c r="AH1324" i="5"/>
  <c r="AI1324" i="5"/>
  <c r="AJ1324" i="5" s="1"/>
  <c r="K1324" i="5" s="1"/>
  <c r="AH2522" i="5"/>
  <c r="AI2522" i="5"/>
  <c r="AJ2522" i="5" s="1"/>
  <c r="K2522" i="5" s="1"/>
  <c r="AH2498" i="5"/>
  <c r="AI2498" i="5"/>
  <c r="AJ2498" i="5" s="1"/>
  <c r="K2498" i="5" s="1"/>
  <c r="AH1430" i="5"/>
  <c r="AI1430" i="5"/>
  <c r="AJ1430" i="5" s="1"/>
  <c r="K1430" i="5" s="1"/>
  <c r="AH840" i="5"/>
  <c r="AI840" i="5"/>
  <c r="AJ840" i="5" s="1"/>
  <c r="K840" i="5" s="1"/>
  <c r="AH837" i="5"/>
  <c r="AI837" i="5"/>
  <c r="AJ837" i="5" s="1"/>
  <c r="K837" i="5" s="1"/>
  <c r="AH2473" i="5"/>
  <c r="AI2473" i="5"/>
  <c r="AJ2473" i="5" s="1"/>
  <c r="K2473" i="5" s="1"/>
  <c r="AH2428" i="5"/>
  <c r="AI2428" i="5"/>
  <c r="AI2536" i="5"/>
  <c r="AJ2536" i="5" s="1"/>
  <c r="K2536" i="5" s="1"/>
  <c r="AH2536" i="5"/>
  <c r="AI1425" i="5"/>
  <c r="AJ1425" i="5" s="1"/>
  <c r="K1425" i="5" s="1"/>
  <c r="AH1425" i="5"/>
  <c r="AH794" i="5"/>
  <c r="AI794" i="5"/>
  <c r="AH1306" i="5"/>
  <c r="AI1306" i="5"/>
  <c r="AH2487" i="5"/>
  <c r="AI2487" i="5"/>
  <c r="AJ2487" i="5" s="1"/>
  <c r="K2487" i="5" s="1"/>
  <c r="AI785" i="5"/>
  <c r="AJ785" i="5" s="1"/>
  <c r="AH785" i="5"/>
  <c r="AH1386" i="5"/>
  <c r="AI1386" i="5"/>
  <c r="AJ1386" i="5" s="1"/>
  <c r="K1386" i="5" s="1"/>
  <c r="AH1333" i="5"/>
  <c r="AI1333" i="5"/>
  <c r="AJ1333" i="5" s="1"/>
  <c r="K1333" i="5" s="1"/>
  <c r="AH2521" i="5"/>
  <c r="AI2521" i="5"/>
  <c r="AJ2521" i="5" s="1"/>
  <c r="K2521" i="5" s="1"/>
  <c r="AI816" i="5"/>
  <c r="AH816" i="5"/>
  <c r="AI2479" i="5"/>
  <c r="AH2479" i="5"/>
  <c r="AH2537" i="5"/>
  <c r="AI2537" i="5"/>
  <c r="AJ2537" i="5" s="1"/>
  <c r="K2537" i="5" s="1"/>
  <c r="AH1383" i="5"/>
  <c r="AI1383" i="5"/>
  <c r="AI1308" i="5"/>
  <c r="AJ1308" i="5" s="1"/>
  <c r="K1308" i="5" s="1"/>
  <c r="AH1308" i="5"/>
  <c r="AH2160" i="5"/>
  <c r="AH1221" i="5"/>
  <c r="AI1476" i="5"/>
  <c r="AJ1476" i="5" s="1"/>
  <c r="K1476" i="5" s="1"/>
  <c r="AH1476" i="5"/>
  <c r="AI1322" i="5"/>
  <c r="AJ1322" i="5" s="1"/>
  <c r="AH1322" i="5"/>
  <c r="AI2508" i="5"/>
  <c r="AJ2508" i="5" s="1"/>
  <c r="K2508" i="5" s="1"/>
  <c r="AH2508" i="5"/>
  <c r="AI1401" i="5"/>
  <c r="AJ1401" i="5" s="1"/>
  <c r="K1401" i="5" s="1"/>
  <c r="AH1401" i="5"/>
  <c r="AH1330" i="5"/>
  <c r="AI1330" i="5"/>
  <c r="AJ1330" i="5" s="1"/>
  <c r="K1330" i="5" s="1"/>
  <c r="AI1403" i="5"/>
  <c r="AH1403" i="5"/>
  <c r="AH1474" i="5"/>
  <c r="AI1474" i="5"/>
  <c r="AJ1474" i="5" s="1"/>
  <c r="AI1335" i="5"/>
  <c r="AJ1335" i="5" s="1"/>
  <c r="K1335" i="5" s="1"/>
  <c r="AH1335" i="5"/>
  <c r="AH1397" i="5"/>
  <c r="AI1397" i="5"/>
  <c r="AI1413" i="5"/>
  <c r="AJ1413" i="5" s="1"/>
  <c r="K1413" i="5" s="1"/>
  <c r="AH1413" i="5"/>
  <c r="AH813" i="5"/>
  <c r="AI813" i="5"/>
  <c r="AJ813" i="5" s="1"/>
  <c r="K813" i="5" s="1"/>
  <c r="AI1325" i="5"/>
  <c r="AH1325" i="5"/>
  <c r="AH1398" i="5"/>
  <c r="AI1398" i="5"/>
  <c r="AI1315" i="5"/>
  <c r="AH1315" i="5"/>
  <c r="AI1372" i="5"/>
  <c r="AH1372" i="5"/>
  <c r="AH2506" i="5"/>
  <c r="AI2506" i="5"/>
  <c r="AJ2506" i="5" s="1"/>
  <c r="K2506" i="5" s="1"/>
  <c r="AI801" i="5"/>
  <c r="AH801" i="5"/>
  <c r="AH1313" i="5"/>
  <c r="AI1313" i="5"/>
  <c r="AJ1313" i="5" s="1"/>
  <c r="K1313" i="5" s="1"/>
  <c r="AI2467" i="5"/>
  <c r="AJ2467" i="5" s="1"/>
  <c r="AH2467" i="5"/>
  <c r="AH2515" i="5"/>
  <c r="AI2515" i="5"/>
  <c r="AI2436" i="5"/>
  <c r="AH2436" i="5"/>
  <c r="AH1406" i="5"/>
  <c r="AI1406" i="5"/>
  <c r="AJ1406" i="5" s="1"/>
  <c r="K1406" i="5" s="1"/>
  <c r="AI2482" i="5"/>
  <c r="AJ2482" i="5" s="1"/>
  <c r="K2482" i="5" s="1"/>
  <c r="AH2482" i="5"/>
  <c r="AH791" i="5"/>
  <c r="AI791" i="5"/>
  <c r="AI2430" i="5"/>
  <c r="AH2430" i="5"/>
  <c r="AI1327" i="5"/>
  <c r="AJ1327" i="5" s="1"/>
  <c r="K1327" i="5" s="1"/>
  <c r="AH1327" i="5"/>
  <c r="AI1377" i="5"/>
  <c r="AH1377" i="5"/>
  <c r="AI1301" i="5"/>
  <c r="AJ1301" i="5" s="1"/>
  <c r="K1301" i="5" s="1"/>
  <c r="AH1301" i="5"/>
  <c r="AH810" i="5"/>
  <c r="AI810" i="5"/>
  <c r="AH2424" i="5"/>
  <c r="AI2424" i="5"/>
  <c r="AJ2424" i="5" s="1"/>
  <c r="K2424" i="5" s="1"/>
  <c r="AH2462" i="5"/>
  <c r="AI2462" i="5"/>
  <c r="AH1381" i="5"/>
  <c r="AI1381" i="5"/>
  <c r="AH1580" i="5"/>
  <c r="AG2077" i="5"/>
  <c r="AH2560" i="5"/>
  <c r="AI505" i="5"/>
  <c r="AH505" i="5"/>
  <c r="AI2530" i="5"/>
  <c r="AH2530" i="5"/>
  <c r="AI1409" i="5"/>
  <c r="AH1409" i="5"/>
  <c r="AI818" i="5"/>
  <c r="AJ818" i="5" s="1"/>
  <c r="K818" i="5" s="1"/>
  <c r="AH818" i="5"/>
  <c r="AH1415" i="5"/>
  <c r="AI1415" i="5"/>
  <c r="AJ1415" i="5" s="1"/>
  <c r="K1415" i="5" s="1"/>
  <c r="AH514" i="5"/>
  <c r="AI514" i="5"/>
  <c r="AH825" i="5"/>
  <c r="AI825" i="5"/>
  <c r="AJ825" i="5" s="1"/>
  <c r="AI2453" i="5"/>
  <c r="AH2453" i="5"/>
  <c r="AH2514" i="5"/>
  <c r="AI2514" i="5"/>
  <c r="AJ2514" i="5" s="1"/>
  <c r="K2514" i="5" s="1"/>
  <c r="AH2491" i="5"/>
  <c r="AI2491" i="5"/>
  <c r="AH1337" i="5"/>
  <c r="AI1337" i="5"/>
  <c r="AH508" i="5"/>
  <c r="AI508" i="5"/>
  <c r="AJ508" i="5" s="1"/>
  <c r="K508" i="5" s="1"/>
  <c r="AH819" i="5"/>
  <c r="AI819" i="5"/>
  <c r="AJ819" i="5" s="1"/>
  <c r="K819" i="5" s="1"/>
  <c r="AH1375" i="5"/>
  <c r="AI1375" i="5"/>
  <c r="AI2466" i="5"/>
  <c r="AJ2466" i="5" s="1"/>
  <c r="K2466" i="5" s="1"/>
  <c r="AH2466" i="5"/>
  <c r="AI2485" i="5"/>
  <c r="AH2485" i="5"/>
  <c r="AI1441" i="5"/>
  <c r="AJ1441" i="5" s="1"/>
  <c r="K1441" i="5" s="1"/>
  <c r="AH1441" i="5"/>
  <c r="AI542" i="5"/>
  <c r="AJ542" i="5" s="1"/>
  <c r="AH542" i="5"/>
  <c r="AH2421" i="5"/>
  <c r="AI2421" i="5"/>
  <c r="AJ2421" i="5" s="1"/>
  <c r="K2421" i="5" s="1"/>
  <c r="AH839" i="5"/>
  <c r="AI839" i="5"/>
  <c r="AJ839" i="5" s="1"/>
  <c r="K839" i="5" s="1"/>
  <c r="AH1472" i="5"/>
  <c r="AI1472" i="5"/>
  <c r="AH1338" i="5"/>
  <c r="AI1338" i="5"/>
  <c r="AJ1338" i="5" s="1"/>
  <c r="K1338" i="5" s="1"/>
  <c r="AI1411" i="5"/>
  <c r="AJ1411" i="5" s="1"/>
  <c r="K1411" i="5" s="1"/>
  <c r="AH1411" i="5"/>
  <c r="AH509" i="5"/>
  <c r="AI509" i="5"/>
  <c r="AH1388" i="5"/>
  <c r="AI1388" i="5"/>
  <c r="AJ1388" i="5" s="1"/>
  <c r="K1388" i="5" s="1"/>
  <c r="AH535" i="5"/>
  <c r="AI535" i="5"/>
  <c r="AJ535" i="5" s="1"/>
  <c r="K535" i="5" s="1"/>
  <c r="AH2480" i="5"/>
  <c r="AI2480" i="5"/>
  <c r="AJ2480" i="5" s="1"/>
  <c r="K2480" i="5" s="1"/>
  <c r="AI807" i="5"/>
  <c r="AH807" i="5"/>
  <c r="AI1319" i="5"/>
  <c r="AH1319" i="5"/>
  <c r="AI1456" i="5"/>
  <c r="AH1456" i="5"/>
  <c r="AH1420" i="5"/>
  <c r="AI1420" i="5"/>
  <c r="AJ1420" i="5" s="1"/>
  <c r="K1420" i="5" s="1"/>
  <c r="AI2474" i="5"/>
  <c r="AH2474" i="5"/>
  <c r="AH504" i="5"/>
  <c r="AI504" i="5"/>
  <c r="AJ504" i="5" s="1"/>
  <c r="K504" i="5" s="1"/>
  <c r="AH1414" i="5"/>
  <c r="AI1414" i="5"/>
  <c r="AI1478" i="5"/>
  <c r="AH1478" i="5"/>
  <c r="AI1314" i="5"/>
  <c r="AH1314" i="5"/>
  <c r="AI1387" i="5"/>
  <c r="AH1387" i="5"/>
  <c r="AI2486" i="5"/>
  <c r="AJ2486" i="5" s="1"/>
  <c r="K2486" i="5" s="1"/>
  <c r="AH2486" i="5"/>
  <c r="AH1461" i="5"/>
  <c r="AI1461" i="5"/>
  <c r="AI2431" i="5"/>
  <c r="AH2431" i="5"/>
  <c r="AG1622" i="5"/>
  <c r="AH2074" i="5"/>
  <c r="AH63" i="5"/>
  <c r="AH324" i="5"/>
  <c r="AG1078" i="5"/>
  <c r="AJ1078" i="5" s="1"/>
  <c r="K1078" i="5" s="1"/>
  <c r="AG1052" i="5"/>
  <c r="AJ1052" i="5" s="1"/>
  <c r="K1052" i="5" s="1"/>
  <c r="AH1184" i="5"/>
  <c r="AH187" i="5"/>
  <c r="AI815" i="5"/>
  <c r="AH815" i="5"/>
  <c r="AH2463" i="5"/>
  <c r="AI2463" i="5"/>
  <c r="AJ2463" i="5" s="1"/>
  <c r="K2463" i="5" s="1"/>
  <c r="AI1336" i="5"/>
  <c r="AJ1336" i="5" s="1"/>
  <c r="K1336" i="5" s="1"/>
  <c r="AH1336" i="5"/>
  <c r="AI507" i="5"/>
  <c r="AH507" i="5"/>
  <c r="AI2470" i="5"/>
  <c r="AH2470" i="5"/>
  <c r="AH1343" i="5"/>
  <c r="AI1343" i="5"/>
  <c r="AJ1343" i="5" s="1"/>
  <c r="K1343" i="5" s="1"/>
  <c r="AI1416" i="5"/>
  <c r="AJ1416" i="5" s="1"/>
  <c r="K1416" i="5" s="1"/>
  <c r="AH1416" i="5"/>
  <c r="AH1363" i="5"/>
  <c r="AI1363" i="5"/>
  <c r="AJ1363" i="5" s="1"/>
  <c r="AI1407" i="5"/>
  <c r="AH1407" i="5"/>
  <c r="AI2440" i="5"/>
  <c r="AJ2440" i="5" s="1"/>
  <c r="K2440" i="5" s="1"/>
  <c r="AH2440" i="5"/>
  <c r="AH1410" i="5"/>
  <c r="AI1410" i="5"/>
  <c r="AH523" i="5"/>
  <c r="AI523" i="5"/>
  <c r="AH793" i="5"/>
  <c r="AI793" i="5"/>
  <c r="AH1378" i="5"/>
  <c r="AI1378" i="5"/>
  <c r="AI811" i="5"/>
  <c r="AH811" i="5"/>
  <c r="AH2441" i="5"/>
  <c r="AI2441" i="5"/>
  <c r="AI2499" i="5"/>
  <c r="AH2499" i="5"/>
  <c r="AH1392" i="5"/>
  <c r="AI1392" i="5"/>
  <c r="AI1469" i="5"/>
  <c r="AH1469" i="5"/>
  <c r="AI541" i="5"/>
  <c r="AH541" i="5"/>
  <c r="AH814" i="5"/>
  <c r="AI814" i="5"/>
  <c r="AJ814" i="5" s="1"/>
  <c r="K814" i="5" s="1"/>
  <c r="AI2429" i="5"/>
  <c r="AH2429" i="5"/>
  <c r="AH1326" i="5"/>
  <c r="AI1326" i="5"/>
  <c r="AH1399" i="5"/>
  <c r="AI1399" i="5"/>
  <c r="AI1466" i="5"/>
  <c r="AJ1466" i="5" s="1"/>
  <c r="K1466" i="5" s="1"/>
  <c r="AH1466" i="5"/>
  <c r="AH510" i="5"/>
  <c r="AI510" i="5"/>
  <c r="AH822" i="5"/>
  <c r="AI822" i="5"/>
  <c r="AH2449" i="5"/>
  <c r="AI2449" i="5"/>
  <c r="AH1346" i="5"/>
  <c r="AI1346" i="5"/>
  <c r="AJ1346" i="5" s="1"/>
  <c r="K1346" i="5" s="1"/>
  <c r="AH1473" i="5"/>
  <c r="AI1473" i="5"/>
  <c r="AJ1473" i="5" s="1"/>
  <c r="K1473" i="5" s="1"/>
  <c r="AI829" i="5"/>
  <c r="AJ829" i="5" s="1"/>
  <c r="AH829" i="5"/>
  <c r="AI2443" i="5"/>
  <c r="AH2443" i="5"/>
  <c r="AI1340" i="5"/>
  <c r="AJ1340" i="5" s="1"/>
  <c r="K1340" i="5" s="1"/>
  <c r="AH1340" i="5"/>
  <c r="AH2509" i="5"/>
  <c r="AI2509" i="5"/>
  <c r="AH1454" i="5"/>
  <c r="AI1454" i="5"/>
  <c r="AJ1454" i="5" s="1"/>
  <c r="K1454" i="5" s="1"/>
  <c r="AI539" i="5"/>
  <c r="AJ539" i="5" s="1"/>
  <c r="K539" i="5" s="1"/>
  <c r="AH539" i="5"/>
  <c r="AH2516" i="5"/>
  <c r="AI2516" i="5"/>
  <c r="AJ2516" i="5" s="1"/>
  <c r="K2516" i="5" s="1"/>
  <c r="AH1321" i="5"/>
  <c r="AI1321" i="5"/>
  <c r="AJ1321" i="5" s="1"/>
  <c r="K1321" i="5" s="1"/>
  <c r="AI1394" i="5"/>
  <c r="AJ1394" i="5" s="1"/>
  <c r="AH1394" i="5"/>
  <c r="AH817" i="5"/>
  <c r="AI817" i="5"/>
  <c r="AG1569" i="5"/>
  <c r="AJ358" i="5"/>
  <c r="K358" i="5" s="1"/>
  <c r="AH495" i="5"/>
  <c r="AH744" i="5"/>
  <c r="AG920" i="5"/>
  <c r="AH2289" i="5"/>
  <c r="AH2616" i="5"/>
  <c r="AG177" i="5"/>
  <c r="AJ177" i="5" s="1"/>
  <c r="K177" i="5" s="1"/>
  <c r="AH345" i="5"/>
  <c r="AH2503" i="5"/>
  <c r="AI2503" i="5"/>
  <c r="AH1422" i="5"/>
  <c r="AI1422" i="5"/>
  <c r="AJ1422" i="5" s="1"/>
  <c r="K1422" i="5" s="1"/>
  <c r="AH520" i="5"/>
  <c r="AI520" i="5"/>
  <c r="AJ520" i="5" s="1"/>
  <c r="K520" i="5" s="1"/>
  <c r="AI2446" i="5"/>
  <c r="AJ2446" i="5" s="1"/>
  <c r="K2446" i="5" s="1"/>
  <c r="AH2446" i="5"/>
  <c r="AI511" i="5"/>
  <c r="AH511" i="5"/>
  <c r="AI2538" i="5"/>
  <c r="AJ2538" i="5" s="1"/>
  <c r="K2538" i="5" s="1"/>
  <c r="AH2538" i="5"/>
  <c r="AH838" i="5"/>
  <c r="AI838" i="5"/>
  <c r="AH1350" i="5"/>
  <c r="AI1350" i="5"/>
  <c r="AI832" i="5"/>
  <c r="AJ832" i="5" s="1"/>
  <c r="K832" i="5" s="1"/>
  <c r="AH832" i="5"/>
  <c r="AH833" i="5"/>
  <c r="AI833" i="5"/>
  <c r="AJ833" i="5" s="1"/>
  <c r="K833" i="5" s="1"/>
  <c r="AH1465" i="5"/>
  <c r="AI1465" i="5"/>
  <c r="AH1304" i="5"/>
  <c r="AI1304" i="5"/>
  <c r="AJ1304" i="5" s="1"/>
  <c r="K1304" i="5" s="1"/>
  <c r="AH2454" i="5"/>
  <c r="AI2454" i="5"/>
  <c r="AJ2454" i="5" s="1"/>
  <c r="K2454" i="5" s="1"/>
  <c r="AH522" i="5"/>
  <c r="AI522" i="5"/>
  <c r="AJ522" i="5" s="1"/>
  <c r="K522" i="5" s="1"/>
  <c r="AH2419" i="5"/>
  <c r="AI2419" i="5"/>
  <c r="AJ2419" i="5" s="1"/>
  <c r="K2419" i="5" s="1"/>
  <c r="AI845" i="5"/>
  <c r="AJ845" i="5" s="1"/>
  <c r="K845" i="5" s="1"/>
  <c r="AH845" i="5"/>
  <c r="AI1459" i="5"/>
  <c r="AH1459" i="5"/>
  <c r="AH503" i="5"/>
  <c r="AI503" i="5"/>
  <c r="AI1339" i="5"/>
  <c r="AJ1339" i="5" s="1"/>
  <c r="K1339" i="5" s="1"/>
  <c r="AH1339" i="5"/>
  <c r="AH1412" i="5"/>
  <c r="AI1412" i="5"/>
  <c r="AJ1412" i="5" s="1"/>
  <c r="K1412" i="5" s="1"/>
  <c r="AI2452" i="5"/>
  <c r="AH2452" i="5"/>
  <c r="AH1360" i="5"/>
  <c r="AI1360" i="5"/>
  <c r="AJ1360" i="5" s="1"/>
  <c r="K1360" i="5" s="1"/>
  <c r="AI1362" i="5"/>
  <c r="AH1362" i="5"/>
  <c r="AH518" i="5"/>
  <c r="AI518" i="5"/>
  <c r="AI1354" i="5"/>
  <c r="AJ1354" i="5" s="1"/>
  <c r="K1354" i="5" s="1"/>
  <c r="AH1354" i="5"/>
  <c r="AI1427" i="5"/>
  <c r="AJ1427" i="5" s="1"/>
  <c r="K1427" i="5" s="1"/>
  <c r="AH1427" i="5"/>
  <c r="AH1400" i="5"/>
  <c r="AI1400" i="5"/>
  <c r="AH2437" i="5"/>
  <c r="AI2437" i="5"/>
  <c r="AJ2437" i="5" s="1"/>
  <c r="K2437" i="5" s="1"/>
  <c r="AH1334" i="5"/>
  <c r="AI1334" i="5"/>
  <c r="AI2488" i="5"/>
  <c r="AJ2488" i="5" s="1"/>
  <c r="K2488" i="5" s="1"/>
  <c r="AH2488" i="5"/>
  <c r="AH1408" i="5"/>
  <c r="AI1408" i="5"/>
  <c r="AJ1408" i="5" s="1"/>
  <c r="K1408" i="5" s="1"/>
  <c r="AJ2346" i="5"/>
  <c r="K2346" i="5" s="1"/>
  <c r="AJ187" i="5"/>
  <c r="K187" i="5" s="1"/>
  <c r="AH831" i="5"/>
  <c r="AI831" i="5"/>
  <c r="AJ831" i="5" s="1"/>
  <c r="K831" i="5" s="1"/>
  <c r="AH1356" i="5"/>
  <c r="AI1356" i="5"/>
  <c r="AJ1356" i="5" s="1"/>
  <c r="K1356" i="5" s="1"/>
  <c r="AH1470" i="5"/>
  <c r="AI1470" i="5"/>
  <c r="AJ1470" i="5" s="1"/>
  <c r="K1470" i="5" s="1"/>
  <c r="AH1429" i="5"/>
  <c r="AI1429" i="5"/>
  <c r="AJ1429" i="5" s="1"/>
  <c r="K1429" i="5" s="1"/>
  <c r="AI527" i="5"/>
  <c r="AJ527" i="5" s="1"/>
  <c r="K527" i="5" s="1"/>
  <c r="AH527" i="5"/>
  <c r="AH2420" i="5"/>
  <c r="AI2420" i="5"/>
  <c r="AI1446" i="5"/>
  <c r="AH1446" i="5"/>
  <c r="AH1402" i="5"/>
  <c r="AI1402" i="5"/>
  <c r="AI1458" i="5"/>
  <c r="AJ1458" i="5" s="1"/>
  <c r="K1458" i="5" s="1"/>
  <c r="AH1458" i="5"/>
  <c r="AI2478" i="5"/>
  <c r="AJ2478" i="5" s="1"/>
  <c r="K2478" i="5" s="1"/>
  <c r="AH2478" i="5"/>
  <c r="AH1423" i="5"/>
  <c r="AI1423" i="5"/>
  <c r="AI521" i="5"/>
  <c r="AH521" i="5"/>
  <c r="AH2460" i="5"/>
  <c r="AI2460" i="5"/>
  <c r="AJ2460" i="5" s="1"/>
  <c r="AI1445" i="5"/>
  <c r="AJ1445" i="5" s="1"/>
  <c r="K1445" i="5" s="1"/>
  <c r="AH1445" i="5"/>
  <c r="AI1318" i="5"/>
  <c r="AJ1318" i="5" s="1"/>
  <c r="K1318" i="5" s="1"/>
  <c r="AH1318" i="5"/>
  <c r="AI1391" i="5"/>
  <c r="AH1391" i="5"/>
  <c r="AH2501" i="5"/>
  <c r="AI2501" i="5"/>
  <c r="AH2451" i="5"/>
  <c r="AI2451" i="5"/>
  <c r="AJ2451" i="5" s="1"/>
  <c r="AI2532" i="5"/>
  <c r="AJ2532" i="5" s="1"/>
  <c r="K2532" i="5" s="1"/>
  <c r="AH2532" i="5"/>
  <c r="AI1351" i="5"/>
  <c r="AJ1351" i="5" s="1"/>
  <c r="K1351" i="5" s="1"/>
  <c r="AH1351" i="5"/>
  <c r="AH1424" i="5"/>
  <c r="AI1424" i="5"/>
  <c r="AH834" i="5"/>
  <c r="AI834" i="5"/>
  <c r="AI2435" i="5"/>
  <c r="AJ2435" i="5" s="1"/>
  <c r="K2435" i="5" s="1"/>
  <c r="AH2435" i="5"/>
  <c r="AH1332" i="5"/>
  <c r="AI1332" i="5"/>
  <c r="AH1405" i="5"/>
  <c r="AI1405" i="5"/>
  <c r="AI828" i="5"/>
  <c r="AJ828" i="5" s="1"/>
  <c r="AH828" i="5"/>
  <c r="AH2442" i="5"/>
  <c r="AI2442" i="5"/>
  <c r="AI1432" i="5"/>
  <c r="AH1432" i="5"/>
  <c r="AH531" i="5"/>
  <c r="AI531" i="5"/>
  <c r="AH2525" i="5"/>
  <c r="AI2525" i="5"/>
  <c r="AJ2525" i="5" s="1"/>
  <c r="K2525" i="5" s="1"/>
  <c r="AH842" i="5"/>
  <c r="AI842" i="5"/>
  <c r="AJ842" i="5" s="1"/>
  <c r="K842" i="5" s="1"/>
  <c r="AH2456" i="5"/>
  <c r="AI2456" i="5"/>
  <c r="AI797" i="5"/>
  <c r="AH797" i="5"/>
  <c r="AH2528" i="5"/>
  <c r="AI2528" i="5"/>
  <c r="AJ2528" i="5" s="1"/>
  <c r="K2528" i="5" s="1"/>
  <c r="AI823" i="5"/>
  <c r="AJ823" i="5" s="1"/>
  <c r="AH823" i="5"/>
  <c r="AH1348" i="5"/>
  <c r="AI1348" i="5"/>
  <c r="AJ1348" i="5" s="1"/>
  <c r="K1348" i="5" s="1"/>
  <c r="AI1421" i="5"/>
  <c r="AH1421" i="5"/>
  <c r="AI803" i="5"/>
  <c r="AH803" i="5"/>
  <c r="AH506" i="5"/>
  <c r="AI506" i="5"/>
  <c r="AJ506" i="5" s="1"/>
  <c r="K506" i="5" s="1"/>
  <c r="AI2523" i="5"/>
  <c r="AJ2523" i="5" s="1"/>
  <c r="K2523" i="5" s="1"/>
  <c r="AH2523" i="5"/>
  <c r="AI1463" i="5"/>
  <c r="AJ1463" i="5" s="1"/>
  <c r="K1463" i="5" s="1"/>
  <c r="AH1463" i="5"/>
  <c r="AH2459" i="5"/>
  <c r="AI2459" i="5"/>
  <c r="AH821" i="5"/>
  <c r="AI821" i="5"/>
  <c r="AH540" i="5"/>
  <c r="AI540" i="5"/>
  <c r="AJ540" i="5" s="1"/>
  <c r="K540" i="5" s="1"/>
  <c r="AI1434" i="5"/>
  <c r="AJ1434" i="5" s="1"/>
  <c r="K1434" i="5" s="1"/>
  <c r="AH1434" i="5"/>
  <c r="AI517" i="5"/>
  <c r="AH517" i="5"/>
  <c r="AH1435" i="5"/>
  <c r="AI1435" i="5"/>
  <c r="AJ1435" i="5" s="1"/>
  <c r="K1435" i="5" s="1"/>
  <c r="AI809" i="5"/>
  <c r="AJ809" i="5" s="1"/>
  <c r="K809" i="5" s="1"/>
  <c r="AH809" i="5"/>
  <c r="AI1349" i="5"/>
  <c r="AJ1349" i="5" s="1"/>
  <c r="K1349" i="5" s="1"/>
  <c r="AH1349" i="5"/>
  <c r="AI2524" i="5"/>
  <c r="AJ2524" i="5" s="1"/>
  <c r="K2524" i="5" s="1"/>
  <c r="AH2524" i="5"/>
  <c r="AH806" i="5"/>
  <c r="AI806" i="5"/>
  <c r="AJ806" i="5" s="1"/>
  <c r="K806" i="5" s="1"/>
  <c r="AI536" i="5"/>
  <c r="AJ536" i="5" s="1"/>
  <c r="K536" i="5" s="1"/>
  <c r="AH536" i="5"/>
  <c r="AH847" i="5"/>
  <c r="AI847" i="5"/>
  <c r="AJ847" i="5" s="1"/>
  <c r="K847" i="5" s="1"/>
  <c r="AH1452" i="5"/>
  <c r="AI1452" i="5"/>
  <c r="AH820" i="5"/>
  <c r="AI820" i="5"/>
  <c r="AJ820" i="5" s="1"/>
  <c r="K820" i="5" s="1"/>
  <c r="AH1345" i="5"/>
  <c r="AI1345" i="5"/>
  <c r="AI2533" i="5"/>
  <c r="AH2533" i="5"/>
  <c r="AH2455" i="5"/>
  <c r="AI2455" i="5"/>
  <c r="AJ2455" i="5" s="1"/>
  <c r="K2455" i="5" s="1"/>
  <c r="AH1426" i="5"/>
  <c r="AI1426" i="5"/>
  <c r="AJ1426" i="5" s="1"/>
  <c r="K1426" i="5" s="1"/>
  <c r="AH2423" i="5"/>
  <c r="AI2423" i="5"/>
  <c r="AH835" i="5"/>
  <c r="AI835" i="5"/>
  <c r="AJ835" i="5" s="1"/>
  <c r="K835" i="5" s="1"/>
  <c r="AH1443" i="5"/>
  <c r="AI1443" i="5"/>
  <c r="AJ1443" i="5" s="1"/>
  <c r="K1443" i="5" s="1"/>
  <c r="AH782" i="5"/>
  <c r="AI782" i="5"/>
  <c r="AJ782" i="5" s="1"/>
  <c r="K782" i="5" s="1"/>
  <c r="AI1299" i="5"/>
  <c r="AH1299" i="5"/>
  <c r="AH2450" i="5"/>
  <c r="AI2450" i="5"/>
  <c r="AI513" i="5"/>
  <c r="AJ513" i="5" s="1"/>
  <c r="K513" i="5" s="1"/>
  <c r="AH513" i="5"/>
  <c r="AH2535" i="5"/>
  <c r="AI2535" i="5"/>
  <c r="AH830" i="5"/>
  <c r="AI830" i="5"/>
  <c r="AJ830" i="5" s="1"/>
  <c r="K830" i="5" s="1"/>
  <c r="AJ340" i="5"/>
  <c r="AH2372" i="5"/>
  <c r="AH374" i="5"/>
  <c r="AJ2658" i="5"/>
  <c r="K2658" i="5" s="1"/>
  <c r="AH647" i="5"/>
  <c r="AH1257" i="5"/>
  <c r="AH461" i="5"/>
  <c r="AH252" i="5"/>
  <c r="AH2477" i="5"/>
  <c r="AI2477" i="5"/>
  <c r="AJ2477" i="5" s="1"/>
  <c r="K2477" i="5" s="1"/>
  <c r="AI2427" i="5"/>
  <c r="AH2427" i="5"/>
  <c r="AH533" i="5"/>
  <c r="AI533" i="5"/>
  <c r="AJ533" i="5" s="1"/>
  <c r="AI844" i="5"/>
  <c r="AJ844" i="5" s="1"/>
  <c r="K844" i="5" s="1"/>
  <c r="AH844" i="5"/>
  <c r="AI1369" i="5"/>
  <c r="AJ1369" i="5" s="1"/>
  <c r="K1369" i="5" s="1"/>
  <c r="AH1369" i="5"/>
  <c r="AH1440" i="5"/>
  <c r="AI1440" i="5"/>
  <c r="AJ1440" i="5" s="1"/>
  <c r="K1440" i="5" s="1"/>
  <c r="AH2510" i="5"/>
  <c r="AI2510" i="5"/>
  <c r="AI827" i="5"/>
  <c r="AJ827" i="5" s="1"/>
  <c r="K827" i="5" s="1"/>
  <c r="AH827" i="5"/>
  <c r="AH534" i="5"/>
  <c r="AI534" i="5"/>
  <c r="AJ534" i="5" s="1"/>
  <c r="K534" i="5" s="1"/>
  <c r="AH846" i="5"/>
  <c r="AI846" i="5"/>
  <c r="AJ846" i="5" s="1"/>
  <c r="K846" i="5" s="1"/>
  <c r="AI2434" i="5"/>
  <c r="AJ2434" i="5" s="1"/>
  <c r="K2434" i="5" s="1"/>
  <c r="AH2434" i="5"/>
  <c r="AH502" i="5"/>
  <c r="AI502" i="5"/>
  <c r="AJ502" i="5" s="1"/>
  <c r="K502" i="5" s="1"/>
  <c r="AH1347" i="5"/>
  <c r="AI1347" i="5"/>
  <c r="AJ1347" i="5" s="1"/>
  <c r="K1347" i="5" s="1"/>
  <c r="AI2518" i="5"/>
  <c r="AJ2518" i="5" s="1"/>
  <c r="K2518" i="5" s="1"/>
  <c r="AH2518" i="5"/>
  <c r="AH1364" i="5"/>
  <c r="AI1364" i="5"/>
  <c r="AI1436" i="5"/>
  <c r="AH1436" i="5"/>
  <c r="AH2448" i="5"/>
  <c r="AI2448" i="5"/>
  <c r="AH1418" i="5"/>
  <c r="AI1418" i="5"/>
  <c r="AJ1418" i="5" s="1"/>
  <c r="K1418" i="5" s="1"/>
  <c r="AH516" i="5"/>
  <c r="AI516" i="5"/>
  <c r="AJ516" i="5" s="1"/>
  <c r="K516" i="5" s="1"/>
  <c r="AH1302" i="5"/>
  <c r="AI1302" i="5"/>
  <c r="AJ1302" i="5" s="1"/>
  <c r="K1302" i="5" s="1"/>
  <c r="AH1352" i="5"/>
  <c r="AI1352" i="5"/>
  <c r="AH524" i="5"/>
  <c r="AI524" i="5"/>
  <c r="AJ524" i="5" s="1"/>
  <c r="K524" i="5" s="1"/>
  <c r="AH2519" i="5"/>
  <c r="AI2519" i="5"/>
  <c r="AJ2519" i="5" s="1"/>
  <c r="K2519" i="5" s="1"/>
  <c r="AI1453" i="5"/>
  <c r="AJ1453" i="5" s="1"/>
  <c r="K1453" i="5" s="1"/>
  <c r="AH1453" i="5"/>
  <c r="AI2416" i="5"/>
  <c r="AH2416" i="5"/>
  <c r="AH2472" i="5"/>
  <c r="AI2472" i="5"/>
  <c r="AJ2472" i="5" s="1"/>
  <c r="K2472" i="5" s="1"/>
  <c r="AH1460" i="5"/>
  <c r="AI1460" i="5"/>
  <c r="AJ1460" i="5" s="1"/>
  <c r="K1460" i="5" s="1"/>
  <c r="AI1294" i="5"/>
  <c r="AH1294" i="5"/>
  <c r="AI1367" i="5"/>
  <c r="AH1367" i="5"/>
  <c r="AH1438" i="5"/>
  <c r="AI1438" i="5"/>
  <c r="AI538" i="5"/>
  <c r="AJ538" i="5" s="1"/>
  <c r="K538" i="5" s="1"/>
  <c r="AH538" i="5"/>
  <c r="AI1389" i="5"/>
  <c r="AH1389" i="5"/>
  <c r="AH2481" i="5"/>
  <c r="AI2481" i="5"/>
  <c r="AH512" i="5"/>
  <c r="AI512" i="5"/>
  <c r="AJ512" i="5" s="1"/>
  <c r="K512" i="5" s="1"/>
  <c r="AI1361" i="5"/>
  <c r="AJ1361" i="5" s="1"/>
  <c r="K1361" i="5" s="1"/>
  <c r="AH1361" i="5"/>
  <c r="AI1433" i="5"/>
  <c r="AJ1433" i="5" s="1"/>
  <c r="K1433" i="5" s="1"/>
  <c r="AH1433" i="5"/>
  <c r="AH798" i="5"/>
  <c r="AI798" i="5"/>
  <c r="AH2475" i="5"/>
  <c r="AI2475" i="5"/>
  <c r="AJ2475" i="5" s="1"/>
  <c r="K2475" i="5" s="1"/>
  <c r="AH519" i="5"/>
  <c r="AI519" i="5"/>
  <c r="AI2458" i="5"/>
  <c r="AJ2458" i="5" s="1"/>
  <c r="K2458" i="5" s="1"/>
  <c r="AH2458" i="5"/>
  <c r="AH2413" i="5"/>
  <c r="AG2257" i="5"/>
  <c r="AG2271" i="5"/>
  <c r="AG2708" i="5"/>
  <c r="AH708" i="5"/>
  <c r="AH1026" i="5"/>
  <c r="AI1462" i="5"/>
  <c r="AJ1462" i="5" s="1"/>
  <c r="K1462" i="5" s="1"/>
  <c r="AH1462" i="5"/>
  <c r="AI2490" i="5"/>
  <c r="AJ2490" i="5" s="1"/>
  <c r="K2490" i="5" s="1"/>
  <c r="AH2490" i="5"/>
  <c r="AH1303" i="5"/>
  <c r="AI1303" i="5"/>
  <c r="AH1376" i="5"/>
  <c r="AI1376" i="5"/>
  <c r="AH1477" i="5"/>
  <c r="AI1477" i="5"/>
  <c r="AJ1477" i="5" s="1"/>
  <c r="K1477" i="5" s="1"/>
  <c r="AH786" i="5"/>
  <c r="AI786" i="5"/>
  <c r="AI1297" i="5"/>
  <c r="AH1297" i="5"/>
  <c r="AI1370" i="5"/>
  <c r="AH1370" i="5"/>
  <c r="AI1331" i="5"/>
  <c r="AH1331" i="5"/>
  <c r="AH1404" i="5"/>
  <c r="AI1404" i="5"/>
  <c r="AJ1404" i="5" s="1"/>
  <c r="K1404" i="5" s="1"/>
  <c r="AI2505" i="5"/>
  <c r="AH2505" i="5"/>
  <c r="AI2507" i="5"/>
  <c r="AJ2507" i="5" s="1"/>
  <c r="K2507" i="5" s="1"/>
  <c r="AH2507" i="5"/>
  <c r="AH2526" i="5"/>
  <c r="AI2526" i="5"/>
  <c r="AJ2526" i="5" s="1"/>
  <c r="K2526" i="5" s="1"/>
  <c r="AH1431" i="5"/>
  <c r="AI1431" i="5"/>
  <c r="AH841" i="5"/>
  <c r="AI841" i="5"/>
  <c r="AI2417" i="5"/>
  <c r="AH2417" i="5"/>
  <c r="AH1366" i="5"/>
  <c r="AI1366" i="5"/>
  <c r="AJ1366" i="5" s="1"/>
  <c r="K1366" i="5" s="1"/>
  <c r="AI1437" i="5"/>
  <c r="AH1437" i="5"/>
  <c r="AI537" i="5"/>
  <c r="AJ537" i="5" s="1"/>
  <c r="K537" i="5" s="1"/>
  <c r="AH537" i="5"/>
  <c r="AI2464" i="5"/>
  <c r="AJ2464" i="5" s="1"/>
  <c r="K2464" i="5" s="1"/>
  <c r="AH2464" i="5"/>
  <c r="AH804" i="5"/>
  <c r="AI804" i="5"/>
  <c r="AI1371" i="5"/>
  <c r="AJ1371" i="5" s="1"/>
  <c r="K1371" i="5" s="1"/>
  <c r="AH1371" i="5"/>
  <c r="AH1449" i="5"/>
  <c r="AI1449" i="5"/>
  <c r="AI789" i="5"/>
  <c r="AH789" i="5"/>
  <c r="AH2438" i="5"/>
  <c r="AI2438" i="5"/>
  <c r="AJ2438" i="5" s="1"/>
  <c r="AI532" i="5"/>
  <c r="AJ532" i="5" s="1"/>
  <c r="K532" i="5" s="1"/>
  <c r="AH532" i="5"/>
  <c r="AI843" i="5"/>
  <c r="AJ843" i="5" s="1"/>
  <c r="K843" i="5" s="1"/>
  <c r="AH843" i="5"/>
  <c r="AH526" i="5"/>
  <c r="AI526" i="5"/>
  <c r="AH1623" i="5"/>
  <c r="AJ252" i="5"/>
  <c r="K252" i="5" s="1"/>
  <c r="AG754" i="5"/>
  <c r="AJ754" i="5" s="1"/>
  <c r="K754" i="5" s="1"/>
  <c r="AG670" i="5"/>
  <c r="AH1323" i="5"/>
  <c r="AI1323" i="5"/>
  <c r="AJ1323" i="5" s="1"/>
  <c r="AH784" i="5"/>
  <c r="AI784" i="5"/>
  <c r="AI1296" i="5"/>
  <c r="AH1296" i="5"/>
  <c r="AH1451" i="5"/>
  <c r="AI1451" i="5"/>
  <c r="AJ1451" i="5" s="1"/>
  <c r="K1451" i="5" s="1"/>
  <c r="AH1342" i="5"/>
  <c r="AI1342" i="5"/>
  <c r="AJ1342" i="5" s="1"/>
  <c r="K1342" i="5" s="1"/>
  <c r="AH2483" i="5"/>
  <c r="AI2483" i="5"/>
  <c r="AH2433" i="5"/>
  <c r="AI2433" i="5"/>
  <c r="AJ2433" i="5" s="1"/>
  <c r="K2433" i="5" s="1"/>
  <c r="AH792" i="5"/>
  <c r="AI792" i="5"/>
  <c r="AJ792" i="5" s="1"/>
  <c r="K792" i="5" s="1"/>
  <c r="AI2444" i="5"/>
  <c r="AJ2444" i="5" s="1"/>
  <c r="K2444" i="5" s="1"/>
  <c r="AH2444" i="5"/>
  <c r="AH2517" i="5"/>
  <c r="AI2517" i="5"/>
  <c r="AH2469" i="5"/>
  <c r="AI2469" i="5"/>
  <c r="AJ2469" i="5" s="1"/>
  <c r="K2469" i="5" s="1"/>
  <c r="AH2495" i="5"/>
  <c r="AI2495" i="5"/>
  <c r="AI2445" i="5"/>
  <c r="AH2445" i="5"/>
  <c r="AH2511" i="5"/>
  <c r="AI2511" i="5"/>
  <c r="AH1344" i="5"/>
  <c r="AI1344" i="5"/>
  <c r="AI1417" i="5"/>
  <c r="AJ1417" i="5" s="1"/>
  <c r="K1417" i="5" s="1"/>
  <c r="AH1417" i="5"/>
  <c r="AH826" i="5"/>
  <c r="AI826" i="5"/>
  <c r="AJ826" i="5" s="1"/>
  <c r="K826" i="5" s="1"/>
  <c r="AI2529" i="5"/>
  <c r="AJ2529" i="5" s="1"/>
  <c r="K2529" i="5" s="1"/>
  <c r="AH2529" i="5"/>
  <c r="AI1419" i="5"/>
  <c r="AH1419" i="5"/>
  <c r="AI1447" i="5"/>
  <c r="AJ1447" i="5" s="1"/>
  <c r="K1447" i="5" s="1"/>
  <c r="AH1447" i="5"/>
  <c r="AI787" i="5"/>
  <c r="AJ787" i="5" s="1"/>
  <c r="K787" i="5" s="1"/>
  <c r="AH787" i="5"/>
  <c r="AI1298" i="5"/>
  <c r="AJ1298" i="5" s="1"/>
  <c r="K1298" i="5" s="1"/>
  <c r="AH1298" i="5"/>
  <c r="AI1355" i="5"/>
  <c r="AJ1355" i="5" s="1"/>
  <c r="K1355" i="5" s="1"/>
  <c r="AH1355" i="5"/>
  <c r="AH2457" i="5"/>
  <c r="AI2457" i="5"/>
  <c r="AI1358" i="5"/>
  <c r="AJ1358" i="5" s="1"/>
  <c r="K1358" i="5" s="1"/>
  <c r="AH1358" i="5"/>
  <c r="AH530" i="5"/>
  <c r="AI530" i="5"/>
  <c r="AJ530" i="5" s="1"/>
  <c r="K530" i="5" s="1"/>
  <c r="AI2513" i="5"/>
  <c r="AH2513" i="5"/>
  <c r="AI1365" i="5"/>
  <c r="AH1365" i="5"/>
  <c r="AI2527" i="5"/>
  <c r="AJ2527" i="5" s="1"/>
  <c r="K2527" i="5" s="1"/>
  <c r="AH2527" i="5"/>
  <c r="AI1300" i="5"/>
  <c r="AJ1300" i="5" s="1"/>
  <c r="K1300" i="5" s="1"/>
  <c r="AH1300" i="5"/>
  <c r="AI1373" i="5"/>
  <c r="AJ1373" i="5" s="1"/>
  <c r="K1373" i="5" s="1"/>
  <c r="AH1373" i="5"/>
  <c r="AH795" i="5"/>
  <c r="AI795" i="5"/>
  <c r="AI2534" i="5"/>
  <c r="AJ2534" i="5" s="1"/>
  <c r="K2534" i="5" s="1"/>
  <c r="AH2534" i="5"/>
  <c r="AI1307" i="5"/>
  <c r="AH1307" i="5"/>
  <c r="AI1380" i="5"/>
  <c r="AJ1380" i="5" s="1"/>
  <c r="K1380" i="5" s="1"/>
  <c r="AH1380" i="5"/>
  <c r="AH2468" i="5"/>
  <c r="AI2468" i="5"/>
  <c r="AI525" i="5"/>
  <c r="AH525" i="5"/>
  <c r="AI836" i="5"/>
  <c r="AJ836" i="5" s="1"/>
  <c r="K836" i="5" s="1"/>
  <c r="AH836" i="5"/>
  <c r="AI1444" i="5"/>
  <c r="AH1444" i="5"/>
  <c r="AH783" i="5"/>
  <c r="AI783" i="5"/>
  <c r="AJ783" i="5" s="1"/>
  <c r="K783" i="5" s="1"/>
  <c r="AH790" i="5"/>
  <c r="AI790" i="5"/>
  <c r="AJ790" i="5" s="1"/>
  <c r="K790" i="5" s="1"/>
  <c r="AI2465" i="5"/>
  <c r="AH2465" i="5"/>
  <c r="AI1475" i="5"/>
  <c r="AH1475" i="5"/>
  <c r="AH1368" i="5"/>
  <c r="AI1368" i="5"/>
  <c r="AG103" i="5"/>
  <c r="AJ103" i="5" s="1"/>
  <c r="K103" i="5" s="1"/>
  <c r="AH2682" i="5"/>
  <c r="AH2343" i="5"/>
  <c r="AG2303" i="5"/>
  <c r="AJ2303" i="5" s="1"/>
  <c r="K2303" i="5" s="1"/>
  <c r="AJ2132" i="5"/>
  <c r="AG498" i="5"/>
  <c r="AJ498" i="5" s="1"/>
  <c r="K498" i="5" s="1"/>
  <c r="AH197" i="5"/>
  <c r="AH2214" i="5"/>
  <c r="AG2331" i="5"/>
  <c r="AJ2331" i="5" s="1"/>
  <c r="K2331" i="5" s="1"/>
  <c r="AH2500" i="5"/>
  <c r="AI2500" i="5"/>
  <c r="AH1309" i="5"/>
  <c r="AI1309" i="5"/>
  <c r="AJ1309" i="5" s="1"/>
  <c r="AH1317" i="5"/>
  <c r="AI1317" i="5"/>
  <c r="AH1468" i="5"/>
  <c r="AI1468" i="5"/>
  <c r="AI2497" i="5"/>
  <c r="AJ2497" i="5" s="1"/>
  <c r="K2497" i="5" s="1"/>
  <c r="AH2497" i="5"/>
  <c r="AI1316" i="5"/>
  <c r="AJ1316" i="5" s="1"/>
  <c r="K1316" i="5" s="1"/>
  <c r="AH1316" i="5"/>
  <c r="AI1390" i="5"/>
  <c r="AH1390" i="5"/>
  <c r="AH812" i="5"/>
  <c r="AI812" i="5"/>
  <c r="AI1428" i="5"/>
  <c r="AJ1428" i="5" s="1"/>
  <c r="K1428" i="5" s="1"/>
  <c r="AH1428" i="5"/>
  <c r="AH2489" i="5"/>
  <c r="AI2489" i="5"/>
  <c r="AJ2489" i="5" s="1"/>
  <c r="K2489" i="5" s="1"/>
  <c r="AH799" i="5"/>
  <c r="AI799" i="5"/>
  <c r="AH1310" i="5"/>
  <c r="AI1310" i="5"/>
  <c r="AJ1310" i="5" s="1"/>
  <c r="K1310" i="5" s="1"/>
  <c r="AH1384" i="5"/>
  <c r="AI1384" i="5"/>
  <c r="AJ1384" i="5" s="1"/>
  <c r="K1384" i="5" s="1"/>
  <c r="AH2447" i="5"/>
  <c r="AI2447" i="5"/>
  <c r="AJ2447" i="5" s="1"/>
  <c r="K2447" i="5" s="1"/>
  <c r="AH515" i="5"/>
  <c r="AI515" i="5"/>
  <c r="AH2471" i="5"/>
  <c r="AI2471" i="5"/>
  <c r="AJ2471" i="5" s="1"/>
  <c r="K2471" i="5" s="1"/>
  <c r="AH800" i="5"/>
  <c r="AI800" i="5"/>
  <c r="AJ800" i="5" s="1"/>
  <c r="AI2520" i="5"/>
  <c r="AJ2520" i="5" s="1"/>
  <c r="K2520" i="5" s="1"/>
  <c r="AH2520" i="5"/>
  <c r="AH2422" i="5"/>
  <c r="AI2422" i="5"/>
  <c r="AH1448" i="5"/>
  <c r="AI1448" i="5"/>
  <c r="AJ1448" i="5" s="1"/>
  <c r="K1448" i="5" s="1"/>
  <c r="AI788" i="5"/>
  <c r="AJ788" i="5" s="1"/>
  <c r="AH788" i="5"/>
  <c r="AH2494" i="5"/>
  <c r="AI2494" i="5"/>
  <c r="AI1320" i="5"/>
  <c r="AH1320" i="5"/>
  <c r="AH1471" i="5"/>
  <c r="AI1471" i="5"/>
  <c r="AJ1471" i="5" s="1"/>
  <c r="K1471" i="5" s="1"/>
  <c r="AH2502" i="5"/>
  <c r="AI2502" i="5"/>
  <c r="AJ2502" i="5" s="1"/>
  <c r="K2502" i="5" s="1"/>
  <c r="AH802" i="5"/>
  <c r="AI802" i="5"/>
  <c r="AJ802" i="5" s="1"/>
  <c r="K802" i="5" s="1"/>
  <c r="AH2418" i="5"/>
  <c r="AI2418" i="5"/>
  <c r="AH824" i="5"/>
  <c r="AI824" i="5"/>
  <c r="AJ824" i="5" s="1"/>
  <c r="K824" i="5" s="1"/>
  <c r="AJ2404" i="5"/>
  <c r="K2404" i="5" s="1"/>
  <c r="AJ2113" i="5"/>
  <c r="K2113" i="5" s="1"/>
  <c r="AJ245" i="5"/>
  <c r="K245" i="5" s="1"/>
  <c r="AG42" i="5"/>
  <c r="AG1189" i="5"/>
  <c r="AI2476" i="5"/>
  <c r="AJ2476" i="5" s="1"/>
  <c r="K2476" i="5" s="1"/>
  <c r="AH2476" i="5"/>
  <c r="AI1382" i="5"/>
  <c r="AH1382" i="5"/>
  <c r="AI805" i="5"/>
  <c r="AJ805" i="5" s="1"/>
  <c r="AH805" i="5"/>
  <c r="AH1329" i="5"/>
  <c r="AI1329" i="5"/>
  <c r="AJ1329" i="5" s="1"/>
  <c r="K1329" i="5" s="1"/>
  <c r="AH2439" i="5"/>
  <c r="AI2439" i="5"/>
  <c r="AJ2439" i="5" s="1"/>
  <c r="K2439" i="5" s="1"/>
  <c r="AH2504" i="5"/>
  <c r="AI2504" i="5"/>
  <c r="AJ2504" i="5" s="1"/>
  <c r="K2504" i="5" s="1"/>
  <c r="AI1341" i="5"/>
  <c r="AJ1341" i="5" s="1"/>
  <c r="K1341" i="5" s="1"/>
  <c r="AH1341" i="5"/>
  <c r="AI1357" i="5"/>
  <c r="AJ1357" i="5" s="1"/>
  <c r="K1357" i="5" s="1"/>
  <c r="AH1357" i="5"/>
  <c r="AH528" i="5"/>
  <c r="AI528" i="5"/>
  <c r="AI529" i="5"/>
  <c r="AH529" i="5"/>
  <c r="AI2492" i="5"/>
  <c r="AJ2492" i="5" s="1"/>
  <c r="K2492" i="5" s="1"/>
  <c r="AH2492" i="5"/>
  <c r="AH1312" i="5"/>
  <c r="AI1312" i="5"/>
  <c r="AI1385" i="5"/>
  <c r="AH1385" i="5"/>
  <c r="AH1328" i="5"/>
  <c r="AI1328" i="5"/>
  <c r="AJ1328" i="5" s="1"/>
  <c r="AI1353" i="5"/>
  <c r="AH1353" i="5"/>
  <c r="AI2512" i="5"/>
  <c r="AJ2512" i="5" s="1"/>
  <c r="K2512" i="5" s="1"/>
  <c r="AH2512" i="5"/>
  <c r="AH2461" i="5"/>
  <c r="AI2461" i="5"/>
  <c r="AI1442" i="5"/>
  <c r="AH1442" i="5"/>
  <c r="AI543" i="5"/>
  <c r="AH543" i="5"/>
  <c r="AH1439" i="5"/>
  <c r="AI1439" i="5"/>
  <c r="AJ1439" i="5" s="1"/>
  <c r="K1439" i="5" s="1"/>
  <c r="AH1457" i="5"/>
  <c r="AI1457" i="5"/>
  <c r="AH1359" i="5"/>
  <c r="AI1359" i="5"/>
  <c r="AH1379" i="5"/>
  <c r="AI1379" i="5"/>
  <c r="AI1464" i="5"/>
  <c r="AJ1464" i="5" s="1"/>
  <c r="K1464" i="5" s="1"/>
  <c r="AH1464" i="5"/>
  <c r="AH808" i="5"/>
  <c r="AI808" i="5"/>
  <c r="AH2493" i="5"/>
  <c r="AI2493" i="5"/>
  <c r="AJ2493" i="5" s="1"/>
  <c r="K2493" i="5" s="1"/>
  <c r="AI1393" i="5"/>
  <c r="AJ1393" i="5" s="1"/>
  <c r="K1393" i="5" s="1"/>
  <c r="AH1393" i="5"/>
  <c r="AH2531" i="5"/>
  <c r="AI2531" i="5"/>
  <c r="AJ2531" i="5" s="1"/>
  <c r="K2531" i="5" s="1"/>
  <c r="AH1305" i="5"/>
  <c r="AI1305" i="5"/>
  <c r="AJ1305" i="5" s="1"/>
  <c r="K1305" i="5" s="1"/>
  <c r="AH1467" i="5"/>
  <c r="AI1467" i="5"/>
  <c r="AJ1467" i="5" s="1"/>
  <c r="AH1374" i="5"/>
  <c r="AI1374" i="5"/>
  <c r="AJ1374" i="5" s="1"/>
  <c r="K1374" i="5" s="1"/>
  <c r="AH796" i="5"/>
  <c r="AI796" i="5"/>
  <c r="AH1311" i="5"/>
  <c r="AI1311" i="5"/>
  <c r="AH1295" i="5"/>
  <c r="AI1295" i="5"/>
  <c r="AH1450" i="5"/>
  <c r="AI1450" i="5"/>
  <c r="AJ2630" i="5"/>
  <c r="K2630" i="5" s="1"/>
  <c r="AJ722" i="5"/>
  <c r="K722" i="5" s="1"/>
  <c r="AG429" i="5"/>
  <c r="AG1278" i="5"/>
  <c r="AG2577" i="5"/>
  <c r="AI562" i="5"/>
  <c r="AH402" i="5"/>
  <c r="AH2144" i="5"/>
  <c r="AH2340" i="5"/>
  <c r="AH588" i="5"/>
  <c r="AJ2247" i="5"/>
  <c r="K2247" i="5" s="1"/>
  <c r="AG2097" i="5"/>
  <c r="AJ2701" i="5"/>
  <c r="K2701" i="5" s="1"/>
  <c r="AG21" i="5"/>
  <c r="AG898" i="5"/>
  <c r="AJ20" i="5"/>
  <c r="K20" i="5" s="1"/>
  <c r="AI1211" i="5"/>
  <c r="I1211" i="5" s="1"/>
  <c r="AH2733" i="5"/>
  <c r="AH2408" i="5"/>
  <c r="AJ80" i="5"/>
  <c r="K80" i="5" s="1"/>
  <c r="AJ1292" i="5"/>
  <c r="K1292" i="5" s="1"/>
  <c r="AJ1562" i="5"/>
  <c r="K1562" i="5" s="1"/>
  <c r="AJ1623" i="5"/>
  <c r="K1623" i="5" s="1"/>
  <c r="AJ2338" i="5"/>
  <c r="K2338" i="5" s="1"/>
  <c r="AJ2364" i="5"/>
  <c r="K2364" i="5" s="1"/>
  <c r="AJ233" i="5"/>
  <c r="K233" i="5" s="1"/>
  <c r="AJ1036" i="5"/>
  <c r="K1036" i="5" s="1"/>
  <c r="AH457" i="5"/>
  <c r="AG479" i="5"/>
  <c r="AG357" i="5"/>
  <c r="AG876" i="5"/>
  <c r="AG381" i="5"/>
  <c r="AH2116" i="5"/>
  <c r="AH2623" i="5"/>
  <c r="AH1187" i="5"/>
  <c r="AJ326" i="5"/>
  <c r="K326" i="5" s="1"/>
  <c r="AJ418" i="5"/>
  <c r="K418" i="5" s="1"/>
  <c r="AG5" i="5"/>
  <c r="AG765" i="5"/>
  <c r="AJ104" i="5"/>
  <c r="K104" i="5" s="1"/>
  <c r="AG360" i="5"/>
  <c r="AH2288" i="5"/>
  <c r="AI438" i="5"/>
  <c r="AJ438" i="5" s="1"/>
  <c r="K438" i="5" s="1"/>
  <c r="AH109" i="5"/>
  <c r="AH100" i="5"/>
  <c r="AJ647" i="5"/>
  <c r="K647" i="5" s="1"/>
  <c r="AJ467" i="5"/>
  <c r="K467" i="5" s="1"/>
  <c r="AG2159" i="5"/>
  <c r="AJ2388" i="5"/>
  <c r="K2388" i="5" s="1"/>
  <c r="AJ1187" i="5"/>
  <c r="K1187" i="5" s="1"/>
  <c r="AI244" i="5"/>
  <c r="AJ244" i="5" s="1"/>
  <c r="K244" i="5" s="1"/>
  <c r="AI88" i="5"/>
  <c r="I88" i="5" s="1"/>
  <c r="AI1185" i="5"/>
  <c r="I1185" i="5" s="1"/>
  <c r="AI1071" i="5"/>
  <c r="AJ1071" i="5" s="1"/>
  <c r="K1071" i="5" s="1"/>
  <c r="AI32" i="5"/>
  <c r="AK32" i="5" s="1"/>
  <c r="AG1553" i="5"/>
  <c r="AG655" i="5"/>
  <c r="AJ655" i="5" s="1"/>
  <c r="K655" i="5" s="1"/>
  <c r="AG587" i="5"/>
  <c r="AG485" i="5"/>
  <c r="AJ2638" i="5"/>
  <c r="K2638" i="5" s="1"/>
  <c r="AJ2337" i="5"/>
  <c r="K2337" i="5" s="1"/>
  <c r="AJ2137" i="5"/>
  <c r="K2137" i="5" s="1"/>
  <c r="AJ2196" i="5"/>
  <c r="K2196" i="5" s="1"/>
  <c r="AJ2356" i="5"/>
  <c r="K2356" i="5" s="1"/>
  <c r="AJ364" i="5"/>
  <c r="K364" i="5" s="1"/>
  <c r="AJ258" i="5"/>
  <c r="K258" i="5" s="1"/>
  <c r="AG370" i="5"/>
  <c r="AJ2379" i="5"/>
  <c r="K2379" i="5" s="1"/>
  <c r="AJ100" i="5"/>
  <c r="K100" i="5" s="1"/>
  <c r="AJ2609" i="5"/>
  <c r="K2609" i="5" s="1"/>
  <c r="AJ2686" i="5"/>
  <c r="K2686" i="5" s="1"/>
  <c r="AJ2038" i="5"/>
  <c r="K2038" i="5" s="1"/>
  <c r="AJ1063" i="5"/>
  <c r="K1063" i="5" s="1"/>
  <c r="AJ691" i="5"/>
  <c r="K691" i="5" s="1"/>
  <c r="AJ559" i="5"/>
  <c r="K559" i="5" s="1"/>
  <c r="AG897" i="5"/>
  <c r="AG392" i="5"/>
  <c r="AJ2660" i="5"/>
  <c r="K2660" i="5" s="1"/>
  <c r="AJ46" i="5"/>
  <c r="K46" i="5" s="1"/>
  <c r="AG61" i="5"/>
  <c r="AJ2642" i="5"/>
  <c r="K2642" i="5" s="1"/>
  <c r="AG545" i="5"/>
  <c r="AJ756" i="5"/>
  <c r="K756" i="5" s="1"/>
  <c r="AH2660" i="5"/>
  <c r="AG2075" i="5"/>
  <c r="AG2204" i="5"/>
  <c r="AH2201" i="5"/>
  <c r="AG2" i="5"/>
  <c r="AJ2" i="5" s="1"/>
  <c r="K2" i="5" s="1"/>
  <c r="AH2344" i="5"/>
  <c r="AG853" i="5"/>
  <c r="AJ2353" i="5"/>
  <c r="K2353" i="5" s="1"/>
  <c r="AJ618" i="5"/>
  <c r="K618" i="5" s="1"/>
  <c r="AJ584" i="5"/>
  <c r="K584" i="5" s="1"/>
  <c r="AJ2233" i="5"/>
  <c r="K2233" i="5" s="1"/>
  <c r="AJ1591" i="5"/>
  <c r="K1591" i="5" s="1"/>
  <c r="AJ2622" i="5"/>
  <c r="K2622" i="5" s="1"/>
  <c r="AJ338" i="5"/>
  <c r="K338" i="5" s="1"/>
  <c r="AJ852" i="5"/>
  <c r="K852" i="5" s="1"/>
  <c r="AJ341" i="5"/>
  <c r="K341" i="5" s="1"/>
  <c r="AJ1087" i="5"/>
  <c r="K1087" i="5" s="1"/>
  <c r="AJ2729" i="5"/>
  <c r="K2729" i="5" s="1"/>
  <c r="AJ2308" i="5"/>
  <c r="K2308" i="5" s="1"/>
  <c r="AJ2116" i="5"/>
  <c r="K2116" i="5" s="1"/>
  <c r="AJ348" i="5"/>
  <c r="K348" i="5" s="1"/>
  <c r="AJ2179" i="5"/>
  <c r="K2179" i="5" s="1"/>
  <c r="AJ180" i="5"/>
  <c r="K180" i="5" s="1"/>
  <c r="AJ204" i="5"/>
  <c r="K204" i="5" s="1"/>
  <c r="AG561" i="5"/>
  <c r="AG2187" i="5"/>
  <c r="AG1612" i="5"/>
  <c r="AG203" i="5"/>
  <c r="AG1060" i="5"/>
  <c r="AJ1060" i="5" s="1"/>
  <c r="K1060" i="5" s="1"/>
  <c r="AG1192" i="5"/>
  <c r="AG493" i="5"/>
  <c r="AJ711" i="5"/>
  <c r="K711" i="5" s="1"/>
  <c r="AJ660" i="5"/>
  <c r="K660" i="5" s="1"/>
  <c r="AJ1566" i="5"/>
  <c r="K1566" i="5" s="1"/>
  <c r="AJ2654" i="5"/>
  <c r="K2654" i="5" s="1"/>
  <c r="AG2246" i="5"/>
  <c r="AG2589" i="5"/>
  <c r="AJ2613" i="5"/>
  <c r="K2613" i="5" s="1"/>
  <c r="AJ1248" i="5"/>
  <c r="K1248" i="5" s="1"/>
  <c r="AJ1284" i="5"/>
  <c r="K1284" i="5" s="1"/>
  <c r="AJ2088" i="5"/>
  <c r="K2088" i="5" s="1"/>
  <c r="AJ1570" i="5"/>
  <c r="K1570" i="5" s="1"/>
  <c r="AJ2558" i="5"/>
  <c r="K2558" i="5" s="1"/>
  <c r="AJ2546" i="5"/>
  <c r="K2546" i="5" s="1"/>
  <c r="AJ2395" i="5"/>
  <c r="K2395" i="5" s="1"/>
  <c r="AJ149" i="5"/>
  <c r="K149" i="5" s="1"/>
  <c r="AJ173" i="5"/>
  <c r="K173" i="5" s="1"/>
  <c r="AJ250" i="5"/>
  <c r="K250" i="5" s="1"/>
  <c r="AJ2160" i="5"/>
  <c r="K2160" i="5" s="1"/>
  <c r="AJ215" i="5"/>
  <c r="K215" i="5" s="1"/>
  <c r="AJ579" i="5"/>
  <c r="K579" i="5" s="1"/>
  <c r="AH497" i="5"/>
  <c r="AG777" i="5"/>
  <c r="AH2375" i="5"/>
  <c r="AH1547" i="5"/>
  <c r="AH469" i="5"/>
  <c r="AH2136" i="5"/>
  <c r="AG746" i="5"/>
  <c r="AJ746" i="5" s="1"/>
  <c r="K746" i="5" s="1"/>
  <c r="AG781" i="5"/>
  <c r="AI566" i="5"/>
  <c r="I566" i="5" s="1"/>
  <c r="AH2121" i="5"/>
  <c r="AH2200" i="5"/>
  <c r="AI2146" i="5"/>
  <c r="AJ2146" i="5" s="1"/>
  <c r="K2146" i="5" s="1"/>
  <c r="AG1259" i="5"/>
  <c r="AJ1259" i="5" s="1"/>
  <c r="K1259" i="5" s="1"/>
  <c r="AJ2382" i="5"/>
  <c r="K2382" i="5" s="1"/>
  <c r="AJ450" i="5"/>
  <c r="K450" i="5" s="1"/>
  <c r="AJ869" i="5"/>
  <c r="K869" i="5" s="1"/>
  <c r="AJ1262" i="5"/>
  <c r="K1262" i="5" s="1"/>
  <c r="AJ2403" i="5"/>
  <c r="K2403" i="5" s="1"/>
  <c r="AJ608" i="5"/>
  <c r="K608" i="5" s="1"/>
  <c r="AJ116" i="5"/>
  <c r="K116" i="5" s="1"/>
  <c r="AG2125" i="5"/>
  <c r="AJ2543" i="5"/>
  <c r="K2543" i="5" s="1"/>
  <c r="AJ2733" i="5"/>
  <c r="K2733" i="5" s="1"/>
  <c r="AJ2710" i="5"/>
  <c r="K2710" i="5" s="1"/>
  <c r="AJ2317" i="5"/>
  <c r="K2317" i="5" s="1"/>
  <c r="AJ2644" i="5"/>
  <c r="K2644" i="5" s="1"/>
  <c r="AJ2322" i="5"/>
  <c r="K2322" i="5" s="1"/>
  <c r="AJ606" i="5"/>
  <c r="K606" i="5" s="1"/>
  <c r="AJ632" i="5"/>
  <c r="K632" i="5" s="1"/>
  <c r="AJ321" i="5"/>
  <c r="K321" i="5" s="1"/>
  <c r="AG59" i="5"/>
  <c r="AJ59" i="5" s="1"/>
  <c r="K59" i="5" s="1"/>
  <c r="AH743" i="5"/>
  <c r="AH1035" i="5"/>
  <c r="AH604" i="5"/>
  <c r="AJ124" i="5"/>
  <c r="K124" i="5" s="1"/>
  <c r="AG729" i="5"/>
  <c r="AG713" i="5"/>
  <c r="AG697" i="5"/>
  <c r="AG681" i="5"/>
  <c r="AG320" i="5"/>
  <c r="AG1053" i="5"/>
  <c r="AG1037" i="5"/>
  <c r="AH411" i="5"/>
  <c r="AH404" i="5"/>
  <c r="AH158" i="5"/>
  <c r="AH2386" i="5"/>
  <c r="AI2266" i="5"/>
  <c r="AJ2266" i="5" s="1"/>
  <c r="K2266" i="5" s="1"/>
  <c r="AI2355" i="5"/>
  <c r="I2355" i="5" s="1"/>
  <c r="AH2644" i="5"/>
  <c r="AI2647" i="5"/>
  <c r="AJ2647" i="5" s="1"/>
  <c r="K2647" i="5" s="1"/>
  <c r="AH2395" i="5"/>
  <c r="AH2606" i="5"/>
  <c r="AG366" i="5"/>
  <c r="AJ366" i="5" s="1"/>
  <c r="K366" i="5" s="1"/>
  <c r="AH660" i="5"/>
  <c r="AH635" i="5"/>
  <c r="AG19" i="5"/>
  <c r="AI268" i="5"/>
  <c r="AJ268" i="5" s="1"/>
  <c r="K268" i="5" s="1"/>
  <c r="AH2736" i="5"/>
  <c r="AH116" i="5"/>
  <c r="AJ2400" i="5"/>
  <c r="K2400" i="5" s="1"/>
  <c r="AJ2280" i="5"/>
  <c r="K2280" i="5" s="1"/>
  <c r="AJ372" i="5"/>
  <c r="K372" i="5" s="1"/>
  <c r="AJ161" i="5"/>
  <c r="K161" i="5" s="1"/>
  <c r="AJ1632" i="5"/>
  <c r="K1632" i="5" s="1"/>
  <c r="AJ610" i="5"/>
  <c r="K610" i="5" s="1"/>
  <c r="AJ225" i="5"/>
  <c r="K225" i="5" s="1"/>
  <c r="AJ39" i="5"/>
  <c r="K39" i="5" s="1"/>
  <c r="AJ1225" i="5"/>
  <c r="K1225" i="5" s="1"/>
  <c r="AJ1567" i="5"/>
  <c r="K1567" i="5" s="1"/>
  <c r="AJ2616" i="5"/>
  <c r="K2616" i="5" s="1"/>
  <c r="AG2083" i="5"/>
  <c r="AJ2201" i="5"/>
  <c r="K2201" i="5" s="1"/>
  <c r="AJ2210" i="5"/>
  <c r="K2210" i="5" s="1"/>
  <c r="AJ1550" i="5"/>
  <c r="K1550" i="5" s="1"/>
  <c r="AG2698" i="5"/>
  <c r="AJ2698" i="5" s="1"/>
  <c r="K2698" i="5" s="1"/>
  <c r="AJ132" i="5"/>
  <c r="K132" i="5" s="1"/>
  <c r="AJ266" i="5"/>
  <c r="K266" i="5" s="1"/>
  <c r="AJ295" i="5"/>
  <c r="K295" i="5" s="1"/>
  <c r="AJ163" i="5"/>
  <c r="K163" i="5" s="1"/>
  <c r="AG288" i="5"/>
  <c r="AJ288" i="5" s="1"/>
  <c r="K288" i="5" s="1"/>
  <c r="AG696" i="5"/>
  <c r="AJ696" i="5" s="1"/>
  <c r="K696" i="5" s="1"/>
  <c r="AG78" i="5"/>
  <c r="AJ78" i="5" s="1"/>
  <c r="K78" i="5" s="1"/>
  <c r="AG500" i="5"/>
  <c r="AJ500" i="5" s="1"/>
  <c r="K500" i="5" s="1"/>
  <c r="AG17" i="5"/>
  <c r="AI2409" i="5"/>
  <c r="AJ2409" i="5" s="1"/>
  <c r="K2409" i="5" s="1"/>
  <c r="AJ2568" i="5"/>
  <c r="K2568" i="5" s="1"/>
  <c r="AJ636" i="5"/>
  <c r="K636" i="5" s="1"/>
  <c r="AG1007" i="5"/>
  <c r="AJ1007" i="5" s="1"/>
  <c r="K1007" i="5" s="1"/>
  <c r="AG567" i="5"/>
  <c r="AJ567" i="5" s="1"/>
  <c r="K567" i="5" s="1"/>
  <c r="AG714" i="5"/>
  <c r="AJ714" i="5" s="1"/>
  <c r="K714" i="5" s="1"/>
  <c r="AG1040" i="5"/>
  <c r="AJ1040" i="5" s="1"/>
  <c r="K1040" i="5" s="1"/>
  <c r="AH2171" i="5"/>
  <c r="AH344" i="5"/>
  <c r="AI2398" i="5"/>
  <c r="AJ2398" i="5" s="1"/>
  <c r="K2398" i="5" s="1"/>
  <c r="AH2685" i="5"/>
  <c r="AI1530" i="5"/>
  <c r="AJ1530" i="5" s="1"/>
  <c r="K1530" i="5" s="1"/>
  <c r="AG300" i="5"/>
  <c r="AG557" i="5"/>
  <c r="AJ2358" i="5"/>
  <c r="K2358" i="5" s="1"/>
  <c r="AJ2277" i="5"/>
  <c r="K2277" i="5" s="1"/>
  <c r="AJ641" i="5"/>
  <c r="K641" i="5" s="1"/>
  <c r="AJ359" i="5"/>
  <c r="K359" i="5" s="1"/>
  <c r="AJ142" i="5"/>
  <c r="K142" i="5" s="1"/>
  <c r="AJ214" i="5"/>
  <c r="K214" i="5" s="1"/>
  <c r="AJ299" i="5"/>
  <c r="K299" i="5" s="1"/>
  <c r="AJ2171" i="5"/>
  <c r="K2171" i="5" s="1"/>
  <c r="AJ399" i="5"/>
  <c r="K399" i="5" s="1"/>
  <c r="AJ60" i="5"/>
  <c r="K60" i="5" s="1"/>
  <c r="AJ616" i="5"/>
  <c r="K616" i="5" s="1"/>
  <c r="AI155" i="5"/>
  <c r="AJ155" i="5" s="1"/>
  <c r="K155" i="5" s="1"/>
  <c r="AJ345" i="5"/>
  <c r="K345" i="5" s="1"/>
  <c r="AG583" i="5"/>
  <c r="AG1056" i="5"/>
  <c r="AJ1056" i="5" s="1"/>
  <c r="K1056" i="5" s="1"/>
  <c r="AH2242" i="5"/>
  <c r="AH120" i="5"/>
  <c r="AG896" i="5"/>
  <c r="AG554" i="5"/>
  <c r="AI441" i="5"/>
  <c r="AK441" i="5" s="1"/>
  <c r="AG2542" i="5"/>
  <c r="AJ2542" i="5" s="1"/>
  <c r="K2542" i="5" s="1"/>
  <c r="AJ623" i="5"/>
  <c r="K623" i="5" s="1"/>
  <c r="AJ457" i="5"/>
  <c r="K457" i="5" s="1"/>
  <c r="AJ2175" i="5"/>
  <c r="K2175" i="5" s="1"/>
  <c r="AG280" i="5"/>
  <c r="AJ280" i="5" s="1"/>
  <c r="K280" i="5" s="1"/>
  <c r="AJ208" i="5"/>
  <c r="K208" i="5" s="1"/>
  <c r="AJ473" i="5"/>
  <c r="K473" i="5" s="1"/>
  <c r="AG324" i="5"/>
  <c r="AJ324" i="5" s="1"/>
  <c r="K324" i="5" s="1"/>
  <c r="AG550" i="5"/>
  <c r="AJ550" i="5" s="1"/>
  <c r="K550" i="5" s="1"/>
  <c r="AI1048" i="5"/>
  <c r="AJ1048" i="5" s="1"/>
  <c r="K1048" i="5" s="1"/>
  <c r="AG88" i="5"/>
  <c r="AH288" i="5"/>
  <c r="AH2719" i="5"/>
  <c r="AH1583" i="5"/>
  <c r="AG2139" i="5"/>
  <c r="AH1198" i="5"/>
  <c r="AH44" i="5"/>
  <c r="AH2555" i="5"/>
  <c r="AH616" i="5"/>
  <c r="AH600" i="5"/>
  <c r="AG50" i="5"/>
  <c r="AJ2581" i="5"/>
  <c r="K2581" i="5" s="1"/>
  <c r="AJ640" i="5"/>
  <c r="K640" i="5" s="1"/>
  <c r="AJ344" i="5"/>
  <c r="K344" i="5" s="1"/>
  <c r="AJ1583" i="5"/>
  <c r="K1583" i="5" s="1"/>
  <c r="AG402" i="5"/>
  <c r="AJ402" i="5" s="1"/>
  <c r="K402" i="5" s="1"/>
  <c r="AJ881" i="5"/>
  <c r="K881" i="5" s="1"/>
  <c r="AJ85" i="5"/>
  <c r="K85" i="5" s="1"/>
  <c r="AJ1206" i="5"/>
  <c r="K1206" i="5" s="1"/>
  <c r="AJ44" i="5"/>
  <c r="K44" i="5" s="1"/>
  <c r="AG12" i="5"/>
  <c r="AH2295" i="5"/>
  <c r="AJ1026" i="5"/>
  <c r="K1026" i="5" s="1"/>
  <c r="AJ2310" i="5"/>
  <c r="K2310" i="5" s="1"/>
  <c r="AJ2283" i="5"/>
  <c r="K2283" i="5" s="1"/>
  <c r="AG489" i="5"/>
  <c r="AJ489" i="5" s="1"/>
  <c r="K489" i="5" s="1"/>
  <c r="AI779" i="5"/>
  <c r="I779" i="5" s="1"/>
  <c r="AI315" i="5"/>
  <c r="I315" i="5" s="1"/>
  <c r="AG24" i="5"/>
  <c r="AH672" i="5"/>
  <c r="AG857" i="5"/>
  <c r="AJ323" i="5"/>
  <c r="K323" i="5" s="1"/>
  <c r="K2607" i="5"/>
  <c r="AJ2052" i="5"/>
  <c r="K2052" i="5" s="1"/>
  <c r="AJ849" i="5"/>
  <c r="K849" i="5" s="1"/>
  <c r="AJ1538" i="5"/>
  <c r="K1538" i="5" s="1"/>
  <c r="AJ428" i="5"/>
  <c r="K428" i="5" s="1"/>
  <c r="AJ1236" i="5"/>
  <c r="K1236" i="5" s="1"/>
  <c r="K2629" i="5"/>
  <c r="AJ2352" i="5"/>
  <c r="K2352" i="5" s="1"/>
  <c r="AJ2232" i="5"/>
  <c r="K2232" i="5" s="1"/>
  <c r="K2676" i="5"/>
  <c r="AJ2407" i="5"/>
  <c r="K2407" i="5" s="1"/>
  <c r="AJ2580" i="5"/>
  <c r="K2580" i="5" s="1"/>
  <c r="AJ1596" i="5"/>
  <c r="K1596" i="5" s="1"/>
  <c r="I1624" i="5"/>
  <c r="M1624" i="5" s="1"/>
  <c r="L1624" i="5" s="1"/>
  <c r="AJ706" i="5"/>
  <c r="K706" i="5" s="1"/>
  <c r="AJ2373" i="5"/>
  <c r="K2373" i="5" s="1"/>
  <c r="AJ87" i="5"/>
  <c r="K87" i="5" s="1"/>
  <c r="AJ1218" i="5"/>
  <c r="K1218" i="5" s="1"/>
  <c r="AJ361" i="5"/>
  <c r="K361" i="5" s="1"/>
  <c r="I1631" i="5"/>
  <c r="J1631" i="5" s="1"/>
  <c r="AJ2366" i="5"/>
  <c r="K2366" i="5" s="1"/>
  <c r="AJ2707" i="5"/>
  <c r="K2707" i="5" s="1"/>
  <c r="AJ2119" i="5"/>
  <c r="K2119" i="5" s="1"/>
  <c r="AJ639" i="5"/>
  <c r="K639" i="5" s="1"/>
  <c r="K2132" i="5"/>
  <c r="I1598" i="5"/>
  <c r="J1598" i="5" s="1"/>
  <c r="K1202" i="5"/>
  <c r="K724" i="5"/>
  <c r="K692" i="5"/>
  <c r="K160" i="5"/>
  <c r="K2050" i="5"/>
  <c r="AJ2219" i="5"/>
  <c r="K2219" i="5" s="1"/>
  <c r="K1266" i="5"/>
  <c r="AJ719" i="5"/>
  <c r="K719" i="5" s="1"/>
  <c r="K2632" i="5"/>
  <c r="AJ2671" i="5"/>
  <c r="K2671" i="5" s="1"/>
  <c r="AJ2359" i="5"/>
  <c r="K2359" i="5" s="1"/>
  <c r="AJ2666" i="5"/>
  <c r="K2666" i="5" s="1"/>
  <c r="I2615" i="5"/>
  <c r="M2615" i="5" s="1"/>
  <c r="AJ501" i="5"/>
  <c r="K501" i="5" s="1"/>
  <c r="K2182" i="5"/>
  <c r="AJ369" i="5"/>
  <c r="K369" i="5" s="1"/>
  <c r="K486" i="5"/>
  <c r="K297" i="5"/>
  <c r="K2162" i="5"/>
  <c r="K340" i="5"/>
  <c r="K2669" i="5"/>
  <c r="AG2213" i="5"/>
  <c r="AG1281" i="5"/>
  <c r="K2633" i="5"/>
  <c r="I1613" i="5"/>
  <c r="K2565" i="5"/>
  <c r="K68" i="5"/>
  <c r="K676" i="5"/>
  <c r="K2033" i="5"/>
  <c r="I2039" i="5"/>
  <c r="M2039" i="5" s="1"/>
  <c r="L2039" i="5" s="1"/>
  <c r="K137" i="5"/>
  <c r="K602" i="5"/>
  <c r="K2582" i="5"/>
  <c r="AJ1249" i="5"/>
  <c r="K1249" i="5" s="1"/>
  <c r="K128" i="5"/>
  <c r="AJ2299" i="5"/>
  <c r="K2299" i="5" s="1"/>
  <c r="I1565" i="5"/>
  <c r="J1565" i="5" s="1"/>
  <c r="AJ766" i="5"/>
  <c r="K766" i="5" s="1"/>
  <c r="AJ310" i="5"/>
  <c r="K310" i="5" s="1"/>
  <c r="AJ926" i="5"/>
  <c r="K926" i="5" s="1"/>
  <c r="K380" i="5"/>
  <c r="K574" i="5"/>
  <c r="K707" i="5"/>
  <c r="K1046" i="5"/>
  <c r="K2313" i="5"/>
  <c r="K48" i="5"/>
  <c r="AJ74" i="5"/>
  <c r="K74" i="5" s="1"/>
  <c r="AJ578" i="5"/>
  <c r="K578" i="5" s="1"/>
  <c r="AJ2261" i="5"/>
  <c r="K2261" i="5" s="1"/>
  <c r="AG925" i="5"/>
  <c r="AJ1090" i="5"/>
  <c r="K1090" i="5" s="1"/>
  <c r="AJ2335" i="5"/>
  <c r="K2335" i="5" s="1"/>
  <c r="AI915" i="5"/>
  <c r="I915" i="5" s="1"/>
  <c r="AI921" i="5"/>
  <c r="I921" i="5" s="1"/>
  <c r="AJ893" i="5"/>
  <c r="K893" i="5" s="1"/>
  <c r="AJ1030" i="5"/>
  <c r="K1030" i="5" s="1"/>
  <c r="AH1060" i="5"/>
  <c r="AH144" i="5"/>
  <c r="AI223" i="5"/>
  <c r="AJ223" i="5" s="1"/>
  <c r="AJ2092" i="5"/>
  <c r="K2092" i="5" s="1"/>
  <c r="AJ2161" i="5"/>
  <c r="K2161" i="5" s="1"/>
  <c r="AI2147" i="5"/>
  <c r="I2147" i="5" s="1"/>
  <c r="AJ2107" i="5"/>
  <c r="K2107" i="5" s="1"/>
  <c r="AJ603" i="5"/>
  <c r="K603" i="5" s="1"/>
  <c r="AH619" i="5"/>
  <c r="AJ605" i="5"/>
  <c r="K605" i="5" s="1"/>
  <c r="AH2354" i="5"/>
  <c r="AJ2278" i="5"/>
  <c r="K2278" i="5" s="1"/>
  <c r="AH2248" i="5"/>
  <c r="AH2318" i="5"/>
  <c r="AI2302" i="5"/>
  <c r="I2302" i="5" s="1"/>
  <c r="AJ2413" i="5"/>
  <c r="K2413" i="5" s="1"/>
  <c r="AJ2239" i="5"/>
  <c r="K2239" i="5" s="1"/>
  <c r="AG2334" i="5"/>
  <c r="AG2319" i="5"/>
  <c r="AJ2326" i="5"/>
  <c r="K2326" i="5" s="1"/>
  <c r="AI2294" i="5"/>
  <c r="I2294" i="5" s="1"/>
  <c r="AJ2318" i="5"/>
  <c r="K2318" i="5" s="1"/>
  <c r="AJ2298" i="5"/>
  <c r="K2298" i="5" s="1"/>
  <c r="AJ2320" i="5"/>
  <c r="K2320" i="5" s="1"/>
  <c r="AH2392" i="5"/>
  <c r="AJ2316" i="5"/>
  <c r="K2316" i="5" s="1"/>
  <c r="AG2651" i="5"/>
  <c r="AJ2731" i="5"/>
  <c r="K2731" i="5" s="1"/>
  <c r="AJ2604" i="5"/>
  <c r="K2604" i="5" s="1"/>
  <c r="AI2675" i="5"/>
  <c r="AG2677" i="5"/>
  <c r="AJ2555" i="5"/>
  <c r="K2555" i="5" s="1"/>
  <c r="AH2735" i="5"/>
  <c r="AH2564" i="5"/>
  <c r="AJ2587" i="5"/>
  <c r="K2587" i="5" s="1"/>
  <c r="AJ2689" i="5"/>
  <c r="K2689" i="5" s="1"/>
  <c r="AI2665" i="5"/>
  <c r="I2665" i="5" s="1"/>
  <c r="AH2603" i="5"/>
  <c r="AH1581" i="5"/>
  <c r="AJ1604" i="5"/>
  <c r="K1604" i="5" s="1"/>
  <c r="AJ1563" i="5"/>
  <c r="K1563" i="5" s="1"/>
  <c r="AJ1568" i="5"/>
  <c r="K1568" i="5" s="1"/>
  <c r="AJ1565" i="5"/>
  <c r="K1565" i="5" s="1"/>
  <c r="AH1531" i="5"/>
  <c r="AJ2043" i="5"/>
  <c r="K2043" i="5" s="1"/>
  <c r="AG2041" i="5"/>
  <c r="AG2069" i="5"/>
  <c r="AG2089" i="5"/>
  <c r="AG2051" i="5"/>
  <c r="AJ2721" i="5"/>
  <c r="K2721" i="5" s="1"/>
  <c r="AJ267" i="5"/>
  <c r="K267" i="5" s="1"/>
  <c r="AJ213" i="5"/>
  <c r="K213" i="5" s="1"/>
  <c r="AG2369" i="5"/>
  <c r="AG2216" i="5"/>
  <c r="AG2134" i="5"/>
  <c r="AJ276" i="5"/>
  <c r="K276" i="5" s="1"/>
  <c r="AJ1231" i="5"/>
  <c r="K1231" i="5" s="1"/>
  <c r="AJ2550" i="5"/>
  <c r="K2550" i="5" s="1"/>
  <c r="AG472" i="5"/>
  <c r="AG296" i="5"/>
  <c r="AG234" i="5"/>
  <c r="AG199" i="5"/>
  <c r="AG2153" i="5"/>
  <c r="AJ172" i="5"/>
  <c r="K172" i="5" s="1"/>
  <c r="AJ2188" i="5"/>
  <c r="K2188" i="5" s="1"/>
  <c r="AJ492" i="5"/>
  <c r="K492" i="5" s="1"/>
  <c r="AG888" i="5"/>
  <c r="AG2126" i="5"/>
  <c r="AG913" i="5"/>
  <c r="AJ2560" i="5"/>
  <c r="K2560" i="5" s="1"/>
  <c r="AJ2178" i="5"/>
  <c r="K2178" i="5" s="1"/>
  <c r="AJ200" i="5"/>
  <c r="K200" i="5" s="1"/>
  <c r="AJ270" i="5"/>
  <c r="K270" i="5" s="1"/>
  <c r="AJ475" i="5"/>
  <c r="K475" i="5" s="1"/>
  <c r="AJ922" i="5"/>
  <c r="K922" i="5" s="1"/>
  <c r="AJ292" i="5"/>
  <c r="K292" i="5" s="1"/>
  <c r="AJ94" i="5"/>
  <c r="K94" i="5" s="1"/>
  <c r="AJ463" i="5"/>
  <c r="K463" i="5" s="1"/>
  <c r="AJ635" i="5"/>
  <c r="K635" i="5" s="1"/>
  <c r="AJ135" i="5"/>
  <c r="K135" i="5" s="1"/>
  <c r="AJ174" i="5"/>
  <c r="K174" i="5" s="1"/>
  <c r="AJ229" i="5"/>
  <c r="K229" i="5" s="1"/>
  <c r="AG106" i="5"/>
  <c r="AJ106" i="5" s="1"/>
  <c r="K106" i="5" s="1"/>
  <c r="AG2704" i="5"/>
  <c r="AJ2704" i="5" s="1"/>
  <c r="K2704" i="5" s="1"/>
  <c r="AJ2354" i="5"/>
  <c r="K2354" i="5" s="1"/>
  <c r="AG588" i="5"/>
  <c r="AJ588" i="5" s="1"/>
  <c r="K588" i="5" s="1"/>
  <c r="AJ1244" i="5"/>
  <c r="K1244" i="5" s="1"/>
  <c r="AJ2099" i="5"/>
  <c r="K2099" i="5" s="1"/>
  <c r="AG577" i="5"/>
  <c r="AJ461" i="5"/>
  <c r="K461" i="5" s="1"/>
  <c r="AJ2166" i="5"/>
  <c r="K2166" i="5" s="1"/>
  <c r="AJ212" i="5"/>
  <c r="K212" i="5" s="1"/>
  <c r="AG745" i="5"/>
  <c r="AG665" i="5"/>
  <c r="AG304" i="5"/>
  <c r="AG1021" i="5"/>
  <c r="AG1005" i="5"/>
  <c r="AG851" i="5"/>
  <c r="AG2141" i="5"/>
  <c r="AJ619" i="5"/>
  <c r="K619" i="5" s="1"/>
  <c r="AJ2679" i="5"/>
  <c r="K2679" i="5" s="1"/>
  <c r="AJ1607" i="5"/>
  <c r="K1607" i="5" s="1"/>
  <c r="AJ2243" i="5"/>
  <c r="K2243" i="5" s="1"/>
  <c r="AJ411" i="5"/>
  <c r="K411" i="5" s="1"/>
  <c r="AJ906" i="5"/>
  <c r="K906" i="5" s="1"/>
  <c r="AJ755" i="5"/>
  <c r="K755" i="5" s="1"/>
  <c r="AJ1014" i="5"/>
  <c r="K1014" i="5" s="1"/>
  <c r="AJ313" i="5"/>
  <c r="K313" i="5" s="1"/>
  <c r="AJ81" i="5"/>
  <c r="K81" i="5" s="1"/>
  <c r="AJ1212" i="5"/>
  <c r="K1212" i="5" s="1"/>
  <c r="AJ71" i="5"/>
  <c r="K71" i="5" s="1"/>
  <c r="AH1209" i="5"/>
  <c r="AH306" i="5"/>
  <c r="AG569" i="5"/>
  <c r="AG329" i="5"/>
  <c r="AJ2372" i="5"/>
  <c r="K2372" i="5" s="1"/>
  <c r="AH1059" i="5"/>
  <c r="AH1085" i="5"/>
  <c r="AH682" i="5"/>
  <c r="AH379" i="5"/>
  <c r="AH2127" i="5"/>
  <c r="AJ1549" i="5"/>
  <c r="K1549" i="5" s="1"/>
  <c r="AJ2597" i="5"/>
  <c r="K2597" i="5" s="1"/>
  <c r="AJ2349" i="5"/>
  <c r="K2349" i="5" s="1"/>
  <c r="AJ107" i="5"/>
  <c r="K107" i="5" s="1"/>
  <c r="AH727" i="5"/>
  <c r="AJ92" i="5"/>
  <c r="K92" i="5" s="1"/>
  <c r="AG908" i="5"/>
  <c r="AH2307" i="5"/>
  <c r="AH54" i="5"/>
  <c r="AH1038" i="5"/>
  <c r="AJ1288" i="5"/>
  <c r="K1288" i="5" s="1"/>
  <c r="AJ2716" i="5"/>
  <c r="K2716" i="5" s="1"/>
  <c r="AG98" i="5"/>
  <c r="AJ98" i="5" s="1"/>
  <c r="K98" i="5" s="1"/>
  <c r="AH1576" i="5"/>
  <c r="AJ736" i="5"/>
  <c r="K736" i="5" s="1"/>
  <c r="AH2597" i="5"/>
  <c r="AG115" i="5"/>
  <c r="AJ115" i="5" s="1"/>
  <c r="K115" i="5" s="1"/>
  <c r="AJ1528" i="5"/>
  <c r="K1528" i="5" s="1"/>
  <c r="AJ2392" i="5"/>
  <c r="K2392" i="5" s="1"/>
  <c r="AJ2224" i="5"/>
  <c r="K2224" i="5" s="1"/>
  <c r="AJ1609" i="5"/>
  <c r="K1609" i="5" s="1"/>
  <c r="AJ2652" i="5"/>
  <c r="K2652" i="5" s="1"/>
  <c r="AJ2619" i="5"/>
  <c r="K2619" i="5" s="1"/>
  <c r="AJ2699" i="5"/>
  <c r="K2699" i="5" s="1"/>
  <c r="AJ2258" i="5"/>
  <c r="K2258" i="5" s="1"/>
  <c r="AJ2696" i="5"/>
  <c r="K2696" i="5" s="1"/>
  <c r="AJ2296" i="5"/>
  <c r="K2296" i="5" s="1"/>
  <c r="AJ628" i="5"/>
  <c r="K628" i="5" s="1"/>
  <c r="AJ144" i="5"/>
  <c r="K144" i="5" s="1"/>
  <c r="AJ1016" i="5"/>
  <c r="K1016" i="5" s="1"/>
  <c r="AJ708" i="5"/>
  <c r="K708" i="5" s="1"/>
  <c r="AJ1205" i="5"/>
  <c r="K1205" i="5" s="1"/>
  <c r="AJ2267" i="5"/>
  <c r="K2267" i="5" s="1"/>
  <c r="AH594" i="5"/>
  <c r="AG565" i="5"/>
  <c r="AH710" i="5"/>
  <c r="AG2143" i="5"/>
  <c r="AG2090" i="5"/>
  <c r="AG2094" i="5"/>
  <c r="AG2133" i="5"/>
  <c r="AG2114" i="5"/>
  <c r="AH2265" i="5"/>
  <c r="AH2700" i="5"/>
  <c r="AJ2735" i="5"/>
  <c r="K2735" i="5" s="1"/>
  <c r="AJ2603" i="5"/>
  <c r="K2603" i="5" s="1"/>
  <c r="AG1587" i="5"/>
  <c r="AH2059" i="5"/>
  <c r="AG2225" i="5"/>
  <c r="AH1276" i="5"/>
  <c r="AH563" i="5"/>
  <c r="AH1528" i="5"/>
  <c r="AJ2200" i="5"/>
  <c r="K2200" i="5" s="1"/>
  <c r="AJ1594" i="5"/>
  <c r="K1594" i="5" s="1"/>
  <c r="AJ2626" i="5"/>
  <c r="K2626" i="5" s="1"/>
  <c r="AJ1578" i="5"/>
  <c r="K1578" i="5" s="1"/>
  <c r="AJ2315" i="5"/>
  <c r="K2315" i="5" s="1"/>
  <c r="AJ907" i="5"/>
  <c r="K907" i="5" s="1"/>
  <c r="AJ1051" i="5"/>
  <c r="K1051" i="5" s="1"/>
  <c r="AJ743" i="5"/>
  <c r="K743" i="5" s="1"/>
  <c r="AJ1068" i="5"/>
  <c r="K1068" i="5" s="1"/>
  <c r="AH71" i="5"/>
  <c r="AH1224" i="5"/>
  <c r="AH2118" i="5"/>
  <c r="AG362" i="5"/>
  <c r="AG2347" i="5"/>
  <c r="AG2332" i="5"/>
  <c r="AG2321" i="5"/>
  <c r="AG2402" i="5"/>
  <c r="AG2301" i="5"/>
  <c r="AG2688" i="5"/>
  <c r="AG2690" i="5"/>
  <c r="AG2650" i="5"/>
  <c r="AH2252" i="5"/>
  <c r="AH2292" i="5"/>
  <c r="AH1027" i="5"/>
  <c r="AJ2288" i="5"/>
  <c r="K2288" i="5" s="1"/>
  <c r="AJ2256" i="5"/>
  <c r="K2256" i="5" s="1"/>
  <c r="AJ322" i="5"/>
  <c r="K322" i="5" s="1"/>
  <c r="AJ2096" i="5"/>
  <c r="K2096" i="5" s="1"/>
  <c r="AJ202" i="5"/>
  <c r="K202" i="5" s="1"/>
  <c r="AJ224" i="5"/>
  <c r="K224" i="5" s="1"/>
  <c r="AG753" i="5"/>
  <c r="AJ560" i="5"/>
  <c r="K560" i="5" s="1"/>
  <c r="AH139" i="5"/>
  <c r="AH560" i="5"/>
  <c r="AH1241" i="5"/>
  <c r="AH1522" i="5"/>
  <c r="AG1027" i="5"/>
  <c r="AJ1027" i="5" s="1"/>
  <c r="K1027" i="5" s="1"/>
  <c r="AJ2295" i="5"/>
  <c r="K2295" i="5" s="1"/>
  <c r="AJ1282" i="5"/>
  <c r="K1282" i="5" s="1"/>
  <c r="AJ2563" i="5"/>
  <c r="K2563" i="5" s="1"/>
  <c r="AJ382" i="5"/>
  <c r="K382" i="5" s="1"/>
  <c r="AJ878" i="5"/>
  <c r="K878" i="5" s="1"/>
  <c r="AJ927" i="5"/>
  <c r="K927" i="5" s="1"/>
  <c r="AJ905" i="5"/>
  <c r="K905" i="5" s="1"/>
  <c r="AJ1047" i="5"/>
  <c r="K1047" i="5" s="1"/>
  <c r="AJ2265" i="5"/>
  <c r="K2265" i="5" s="1"/>
  <c r="AG427" i="5"/>
  <c r="AJ751" i="5"/>
  <c r="K751" i="5" s="1"/>
  <c r="AJ1522" i="5"/>
  <c r="K1522" i="5" s="1"/>
  <c r="AJ1598" i="5"/>
  <c r="K1598" i="5" s="1"/>
  <c r="AJ2042" i="5"/>
  <c r="K2042" i="5" s="1"/>
  <c r="AJ1564" i="5"/>
  <c r="K1564" i="5" s="1"/>
  <c r="AJ2307" i="5"/>
  <c r="K2307" i="5" s="1"/>
  <c r="AJ2252" i="5"/>
  <c r="K2252" i="5" s="1"/>
  <c r="AJ2393" i="5"/>
  <c r="K2393" i="5" s="1"/>
  <c r="AG27" i="5"/>
  <c r="AJ546" i="5"/>
  <c r="K546" i="5" s="1"/>
  <c r="AJ10" i="5"/>
  <c r="K10" i="5" s="1"/>
  <c r="AJ2034" i="5"/>
  <c r="K2034" i="5" s="1"/>
  <c r="AJ494" i="5"/>
  <c r="K494" i="5" s="1"/>
  <c r="AJ2653" i="5"/>
  <c r="K2653" i="5" s="1"/>
  <c r="AJ1184" i="5"/>
  <c r="K1184" i="5" s="1"/>
  <c r="AG721" i="5"/>
  <c r="AG673" i="5"/>
  <c r="AG657" i="5"/>
  <c r="AG1045" i="5"/>
  <c r="AG1029" i="5"/>
  <c r="AG1013" i="5"/>
  <c r="AG28" i="5"/>
  <c r="AG1079" i="5"/>
  <c r="AG760" i="5"/>
  <c r="AG890" i="5"/>
  <c r="AG302" i="5"/>
  <c r="AG273" i="5"/>
  <c r="AG182" i="5"/>
  <c r="AG153" i="5"/>
  <c r="AG151" i="5"/>
  <c r="AG2120" i="5"/>
  <c r="AG458" i="5"/>
  <c r="AG1537" i="5"/>
  <c r="AJ140" i="5"/>
  <c r="K140" i="5" s="1"/>
  <c r="AJ18" i="5"/>
  <c r="K18" i="5" s="1"/>
  <c r="AG84" i="5"/>
  <c r="AJ2194" i="5"/>
  <c r="K2194" i="5" s="1"/>
  <c r="AJ1576" i="5"/>
  <c r="K1576" i="5" s="1"/>
  <c r="AJ643" i="5"/>
  <c r="K643" i="5" s="1"/>
  <c r="AJ2242" i="5"/>
  <c r="K2242" i="5" s="1"/>
  <c r="AG2255" i="5"/>
  <c r="AJ2064" i="5"/>
  <c r="K2064" i="5" s="1"/>
  <c r="AJ1523" i="5"/>
  <c r="K1523" i="5" s="1"/>
  <c r="AJ2718" i="5"/>
  <c r="K2718" i="5" s="1"/>
  <c r="AJ2551" i="5"/>
  <c r="K2551" i="5" s="1"/>
  <c r="AJ2625" i="5"/>
  <c r="K2625" i="5" s="1"/>
  <c r="AJ2263" i="5"/>
  <c r="K2263" i="5" s="1"/>
  <c r="AJ431" i="5"/>
  <c r="K431" i="5" s="1"/>
  <c r="AJ147" i="5"/>
  <c r="K147" i="5" s="1"/>
  <c r="AJ178" i="5"/>
  <c r="K178" i="5" s="1"/>
  <c r="AJ247" i="5"/>
  <c r="K247" i="5" s="1"/>
  <c r="AJ448" i="5"/>
  <c r="K448" i="5" s="1"/>
  <c r="AJ7" i="5"/>
  <c r="K7" i="5" s="1"/>
  <c r="AJ54" i="5"/>
  <c r="K54" i="5" s="1"/>
  <c r="AJ1242" i="5"/>
  <c r="K1242" i="5" s="1"/>
  <c r="AJ764" i="5"/>
  <c r="K764" i="5" s="1"/>
  <c r="AJ2325" i="5"/>
  <c r="K2325" i="5" s="1"/>
  <c r="AG2073" i="5"/>
  <c r="AJ2062" i="5"/>
  <c r="K2062" i="5" s="1"/>
  <c r="AJ1540" i="5"/>
  <c r="K1540" i="5" s="1"/>
  <c r="AJ2615" i="5"/>
  <c r="K2615" i="5" s="1"/>
  <c r="AJ454" i="5"/>
  <c r="K454" i="5" s="1"/>
  <c r="AJ883" i="5"/>
  <c r="K883" i="5" s="1"/>
  <c r="AJ355" i="5"/>
  <c r="K355" i="5" s="1"/>
  <c r="AJ139" i="5"/>
  <c r="K139" i="5" s="1"/>
  <c r="AJ260" i="5"/>
  <c r="K260" i="5" s="1"/>
  <c r="AJ248" i="5"/>
  <c r="K248" i="5" s="1"/>
  <c r="AJ375" i="5"/>
  <c r="K375" i="5" s="1"/>
  <c r="AJ595" i="5"/>
  <c r="K595" i="5" s="1"/>
  <c r="AJ1193" i="5"/>
  <c r="K1193" i="5" s="1"/>
  <c r="AG363" i="5"/>
  <c r="AG2383" i="5"/>
  <c r="AG2387" i="5"/>
  <c r="AH2341" i="5"/>
  <c r="AG2570" i="5"/>
  <c r="AH1523" i="5"/>
  <c r="AJ2725" i="5"/>
  <c r="K2725" i="5" s="1"/>
  <c r="AJ672" i="5"/>
  <c r="K672" i="5" s="1"/>
  <c r="AH1227" i="5"/>
  <c r="AH1044" i="5"/>
  <c r="AH2" i="5"/>
  <c r="AH698" i="5"/>
  <c r="AJ1628" i="5"/>
  <c r="K1628" i="5" s="1"/>
  <c r="AJ2590" i="5"/>
  <c r="K2590" i="5" s="1"/>
  <c r="AJ2351" i="5"/>
  <c r="K2351" i="5" s="1"/>
  <c r="AG9" i="5"/>
  <c r="AG53" i="5"/>
  <c r="AJ72" i="5"/>
  <c r="K72" i="5" s="1"/>
  <c r="AH866" i="5"/>
  <c r="AH232" i="5"/>
  <c r="AG1544" i="5"/>
  <c r="AJ1028" i="5"/>
  <c r="K1028" i="5" s="1"/>
  <c r="AH1627" i="5"/>
  <c r="AG570" i="5"/>
  <c r="AJ1627" i="5"/>
  <c r="K1627" i="5" s="1"/>
  <c r="AJ1605" i="5"/>
  <c r="K1605" i="5" s="1"/>
  <c r="AJ1571" i="5"/>
  <c r="K1571" i="5" s="1"/>
  <c r="AJ2683" i="5"/>
  <c r="K2683" i="5" s="1"/>
  <c r="AJ2406" i="5"/>
  <c r="K2406" i="5" s="1"/>
  <c r="AJ2260" i="5"/>
  <c r="K2260" i="5" s="1"/>
  <c r="AJ2685" i="5"/>
  <c r="K2685" i="5" s="1"/>
  <c r="AJ456" i="5"/>
  <c r="K456" i="5" s="1"/>
  <c r="AJ134" i="5"/>
  <c r="K134" i="5" s="1"/>
  <c r="AJ241" i="5"/>
  <c r="K241" i="5" s="1"/>
  <c r="AJ291" i="5"/>
  <c r="K291" i="5" s="1"/>
  <c r="AJ880" i="5"/>
  <c r="K880" i="5" s="1"/>
  <c r="AJ23" i="5"/>
  <c r="K23" i="5" s="1"/>
  <c r="AJ1089" i="5"/>
  <c r="K1089" i="5" s="1"/>
  <c r="AG2112" i="5"/>
  <c r="AG459" i="5"/>
  <c r="AG919" i="5"/>
  <c r="AG884" i="5"/>
  <c r="AJ2548" i="5"/>
  <c r="K2548" i="5" s="1"/>
  <c r="AJ123" i="5"/>
  <c r="K123" i="5" s="1"/>
  <c r="AJ365" i="5"/>
  <c r="K365" i="5" s="1"/>
  <c r="AG423" i="5"/>
  <c r="AG286" i="5"/>
  <c r="AG221" i="5"/>
  <c r="AG264" i="5"/>
  <c r="AG207" i="5"/>
  <c r="AG201" i="5"/>
  <c r="AG127" i="5"/>
  <c r="AG138" i="5"/>
  <c r="AG2170" i="5"/>
  <c r="AG337" i="5"/>
  <c r="AJ704" i="5"/>
  <c r="K704" i="5" s="1"/>
  <c r="AG2394" i="5"/>
  <c r="AG1216" i="5"/>
  <c r="AH2722" i="5"/>
  <c r="AH72" i="5"/>
  <c r="AH490" i="5"/>
  <c r="AH4" i="5"/>
  <c r="AH1083" i="5"/>
  <c r="AJ2344" i="5"/>
  <c r="K2344" i="5" s="1"/>
  <c r="AJ1083" i="5"/>
  <c r="K1083" i="5" s="1"/>
  <c r="AJ1246" i="5"/>
  <c r="K1246" i="5" s="1"/>
  <c r="AJ2659" i="5"/>
  <c r="K2659" i="5" s="1"/>
  <c r="AJ332" i="5"/>
  <c r="K332" i="5" s="1"/>
  <c r="AJ2164" i="5"/>
  <c r="K2164" i="5" s="1"/>
  <c r="AJ175" i="5"/>
  <c r="K175" i="5" s="1"/>
  <c r="AJ275" i="5"/>
  <c r="K275" i="5" s="1"/>
  <c r="AJ469" i="5"/>
  <c r="K469" i="5" s="1"/>
  <c r="AJ2150" i="5"/>
  <c r="K2150" i="5" s="1"/>
  <c r="AJ279" i="5"/>
  <c r="K279" i="5" s="1"/>
  <c r="AJ301" i="5"/>
  <c r="K301" i="5" s="1"/>
  <c r="AJ343" i="5"/>
  <c r="K343" i="5" s="1"/>
  <c r="AJ2102" i="5"/>
  <c r="K2102" i="5" s="1"/>
  <c r="AJ771" i="5"/>
  <c r="K771" i="5" s="1"/>
  <c r="AJ2674" i="5"/>
  <c r="K2674" i="5" s="1"/>
  <c r="AJ79" i="5"/>
  <c r="K79" i="5" s="1"/>
  <c r="AG65" i="5"/>
  <c r="AG33" i="5"/>
  <c r="AG356" i="5"/>
  <c r="AJ2375" i="5"/>
  <c r="K2375" i="5" s="1"/>
  <c r="AG2598" i="5"/>
  <c r="AG1561" i="5"/>
  <c r="AJ1289" i="5"/>
  <c r="K1289" i="5" s="1"/>
  <c r="AJ2228" i="5"/>
  <c r="K2228" i="5" s="1"/>
  <c r="AJ2079" i="5"/>
  <c r="K2079" i="5" s="1"/>
  <c r="AJ2612" i="5"/>
  <c r="K2612" i="5" s="1"/>
  <c r="AJ2722" i="5"/>
  <c r="K2722" i="5" s="1"/>
  <c r="AJ331" i="5"/>
  <c r="K331" i="5" s="1"/>
  <c r="AJ2386" i="5"/>
  <c r="K2386" i="5" s="1"/>
  <c r="AJ2131" i="5"/>
  <c r="K2131" i="5" s="1"/>
  <c r="AJ2173" i="5"/>
  <c r="K2173" i="5" s="1"/>
  <c r="AJ75" i="5"/>
  <c r="K75" i="5" s="1"/>
  <c r="AG2253" i="5"/>
  <c r="AG2680" i="5"/>
  <c r="AG2569" i="5"/>
  <c r="AG2655" i="5"/>
  <c r="AG2189" i="5"/>
  <c r="AJ1614" i="5"/>
  <c r="K1614" i="5" s="1"/>
  <c r="AG1539" i="5"/>
  <c r="AG1020" i="5"/>
  <c r="AJ1020" i="5" s="1"/>
  <c r="K1020" i="5" s="1"/>
  <c r="AG918" i="5"/>
  <c r="AG894" i="5"/>
  <c r="AG388" i="5"/>
  <c r="AG255" i="5"/>
  <c r="AG271" i="5"/>
  <c r="AG185" i="5"/>
  <c r="AG281" i="5"/>
  <c r="AG162" i="5"/>
  <c r="AG2169" i="5"/>
  <c r="AG447" i="5"/>
  <c r="AG2342" i="5"/>
  <c r="AG2306" i="5"/>
  <c r="AG2687" i="5"/>
  <c r="AG2727" i="5"/>
  <c r="AG2715" i="5"/>
  <c r="AG1535" i="5"/>
  <c r="AG1625" i="5"/>
  <c r="AG1252" i="5"/>
  <c r="AJ2198" i="5"/>
  <c r="K2198" i="5" s="1"/>
  <c r="AJ1624" i="5"/>
  <c r="AJ2072" i="5"/>
  <c r="K2072" i="5" s="1"/>
  <c r="AJ1593" i="5"/>
  <c r="K1593" i="5" s="1"/>
  <c r="AJ2572" i="5"/>
  <c r="K2572" i="5" s="1"/>
  <c r="AJ2289" i="5"/>
  <c r="K2289" i="5" s="1"/>
  <c r="AJ630" i="5"/>
  <c r="K630" i="5" s="1"/>
  <c r="AJ2118" i="5"/>
  <c r="K2118" i="5" s="1"/>
  <c r="AJ2248" i="5"/>
  <c r="K2248" i="5" s="1"/>
  <c r="AJ412" i="5"/>
  <c r="K412" i="5" s="1"/>
  <c r="AJ871" i="5"/>
  <c r="K871" i="5" s="1"/>
  <c r="AJ2136" i="5"/>
  <c r="K2136" i="5" s="1"/>
  <c r="AJ289" i="5"/>
  <c r="K289" i="5" s="1"/>
  <c r="AJ1023" i="5"/>
  <c r="K1023" i="5" s="1"/>
  <c r="AJ651" i="5"/>
  <c r="K651" i="5" s="1"/>
  <c r="AJ715" i="5"/>
  <c r="K715" i="5" s="1"/>
  <c r="AJ583" i="5"/>
  <c r="K583" i="5" s="1"/>
  <c r="AJ1038" i="5"/>
  <c r="K1038" i="5" s="1"/>
  <c r="AJ666" i="5"/>
  <c r="K666" i="5" s="1"/>
  <c r="AJ730" i="5"/>
  <c r="K730" i="5" s="1"/>
  <c r="AJ598" i="5"/>
  <c r="K598" i="5" s="1"/>
  <c r="AJ684" i="5"/>
  <c r="K684" i="5" s="1"/>
  <c r="AJ1235" i="5"/>
  <c r="K1235" i="5" s="1"/>
  <c r="AJ105" i="5"/>
  <c r="K105" i="5" s="1"/>
  <c r="AJ1209" i="5"/>
  <c r="K1209" i="5" s="1"/>
  <c r="AJ1203" i="5"/>
  <c r="K1203" i="5" s="1"/>
  <c r="AG910" i="5"/>
  <c r="AJ1066" i="5"/>
  <c r="K1066" i="5" s="1"/>
  <c r="AJ694" i="5"/>
  <c r="K694" i="5" s="1"/>
  <c r="AJ2728" i="5"/>
  <c r="K2728" i="5" s="1"/>
  <c r="AJ1557" i="5"/>
  <c r="K1557" i="5" s="1"/>
  <c r="AJ2066" i="5"/>
  <c r="K2066" i="5" s="1"/>
  <c r="AJ8" i="5"/>
  <c r="K8" i="5" s="1"/>
  <c r="AG37" i="5"/>
  <c r="AG581" i="5"/>
  <c r="AG773" i="5"/>
  <c r="AG287" i="5"/>
  <c r="AG159" i="5"/>
  <c r="AG462" i="5"/>
  <c r="AG2370" i="5"/>
  <c r="AG2345" i="5"/>
  <c r="AG2380" i="5"/>
  <c r="AG2304" i="5"/>
  <c r="AG2284" i="5"/>
  <c r="AG2540" i="5"/>
  <c r="AJ2202" i="5"/>
  <c r="K2202" i="5" s="1"/>
  <c r="AJ1631" i="5"/>
  <c r="K1631" i="5" s="1"/>
  <c r="AJ2592" i="5"/>
  <c r="K2592" i="5" s="1"/>
  <c r="AJ2705" i="5"/>
  <c r="K2705" i="5" s="1"/>
  <c r="AJ2681" i="5"/>
  <c r="K2681" i="5" s="1"/>
  <c r="AJ371" i="5"/>
  <c r="K371" i="5" s="1"/>
  <c r="AJ1602" i="5"/>
  <c r="K1602" i="5" s="1"/>
  <c r="AJ2287" i="5"/>
  <c r="K2287" i="5" s="1"/>
  <c r="AJ627" i="5"/>
  <c r="K627" i="5" s="1"/>
  <c r="AG2282" i="5"/>
  <c r="AG2641" i="5"/>
  <c r="AG2226" i="5"/>
  <c r="AG2230" i="5"/>
  <c r="AG1268" i="5"/>
  <c r="AJ488" i="5"/>
  <c r="K488" i="5" s="1"/>
  <c r="AJ688" i="5"/>
  <c r="K688" i="5" s="1"/>
  <c r="AG749" i="5"/>
  <c r="AG717" i="5"/>
  <c r="AG677" i="5"/>
  <c r="AG316" i="5"/>
  <c r="AG2554" i="5"/>
  <c r="AG2195" i="5"/>
  <c r="AJ1290" i="5"/>
  <c r="K1290" i="5" s="1"/>
  <c r="AJ2221" i="5"/>
  <c r="K2221" i="5" s="1"/>
  <c r="AJ347" i="5"/>
  <c r="K347" i="5" s="1"/>
  <c r="AJ637" i="5"/>
  <c r="K637" i="5" s="1"/>
  <c r="AJ403" i="5"/>
  <c r="K403" i="5" s="1"/>
  <c r="AJ874" i="5"/>
  <c r="K874" i="5" s="1"/>
  <c r="AJ129" i="5"/>
  <c r="K129" i="5" s="1"/>
  <c r="AJ465" i="5"/>
  <c r="K465" i="5" s="1"/>
  <c r="AJ649" i="5"/>
  <c r="K649" i="5" s="1"/>
  <c r="AJ451" i="5"/>
  <c r="K451" i="5" s="1"/>
  <c r="AJ43" i="5"/>
  <c r="K43" i="5" s="1"/>
  <c r="AJ662" i="5"/>
  <c r="K662" i="5" s="1"/>
  <c r="AJ726" i="5"/>
  <c r="K726" i="5" s="1"/>
  <c r="AJ26" i="5"/>
  <c r="K26" i="5" s="1"/>
  <c r="AJ1197" i="5"/>
  <c r="K1197" i="5" s="1"/>
  <c r="AJ91" i="5"/>
  <c r="K91" i="5" s="1"/>
  <c r="AJ699" i="5"/>
  <c r="K699" i="5" s="1"/>
  <c r="AJ1575" i="5"/>
  <c r="K1575" i="5" s="1"/>
  <c r="AJ145" i="5"/>
  <c r="K145" i="5" s="1"/>
  <c r="AG601" i="5"/>
  <c r="AG885" i="5"/>
  <c r="AG424" i="5"/>
  <c r="AG386" i="5"/>
  <c r="AG349" i="5"/>
  <c r="AG2080" i="5"/>
  <c r="AG2047" i="5"/>
  <c r="AG1272" i="5"/>
  <c r="AJ735" i="5"/>
  <c r="K735" i="5" s="1"/>
  <c r="I703" i="5"/>
  <c r="AK703" i="5"/>
  <c r="I1234" i="5"/>
  <c r="AK1234" i="5"/>
  <c r="I1212" i="5"/>
  <c r="AK1212" i="5"/>
  <c r="I113" i="5"/>
  <c r="AK113" i="5"/>
  <c r="AI1217" i="5"/>
  <c r="AH1217" i="5"/>
  <c r="I492" i="5"/>
  <c r="AK492" i="5"/>
  <c r="I90" i="5"/>
  <c r="AK90" i="5"/>
  <c r="I15" i="5"/>
  <c r="AK15" i="5"/>
  <c r="I1074" i="5"/>
  <c r="AK1074" i="5"/>
  <c r="I617" i="5"/>
  <c r="AK617" i="5"/>
  <c r="AI780" i="5"/>
  <c r="AJ780" i="5" s="1"/>
  <c r="AH780" i="5"/>
  <c r="I599" i="5"/>
  <c r="AK599" i="5"/>
  <c r="I1082" i="5"/>
  <c r="AK1082" i="5"/>
  <c r="I710" i="5"/>
  <c r="AK710" i="5"/>
  <c r="I317" i="5"/>
  <c r="AK317" i="5"/>
  <c r="AI186" i="5"/>
  <c r="AH186" i="5"/>
  <c r="AI477" i="5"/>
  <c r="AH477" i="5"/>
  <c r="AI193" i="5"/>
  <c r="AH193" i="5"/>
  <c r="I299" i="5"/>
  <c r="AK299" i="5"/>
  <c r="I214" i="5"/>
  <c r="AK214" i="5"/>
  <c r="I171" i="5"/>
  <c r="AK171" i="5"/>
  <c r="I2099" i="5"/>
  <c r="AK2099" i="5"/>
  <c r="I372" i="5"/>
  <c r="AK372" i="5"/>
  <c r="AI625" i="5"/>
  <c r="AH625" i="5"/>
  <c r="AI2090" i="5"/>
  <c r="AH2090" i="5"/>
  <c r="AI2114" i="5"/>
  <c r="AH2114" i="5"/>
  <c r="I336" i="5"/>
  <c r="AK336" i="5"/>
  <c r="AI2369" i="5"/>
  <c r="AH2369" i="5"/>
  <c r="I2553" i="5"/>
  <c r="AK2553" i="5"/>
  <c r="I2265" i="5"/>
  <c r="AK2265" i="5"/>
  <c r="I2673" i="5"/>
  <c r="AK2673" i="5"/>
  <c r="AI2293" i="5"/>
  <c r="AH2293" i="5"/>
  <c r="AI2250" i="5"/>
  <c r="AH2250" i="5"/>
  <c r="I2384" i="5"/>
  <c r="AK2384" i="5"/>
  <c r="I2691" i="5"/>
  <c r="AK2691" i="5"/>
  <c r="I2335" i="5"/>
  <c r="AK2335" i="5"/>
  <c r="I2405" i="5"/>
  <c r="AK2405" i="5"/>
  <c r="AI2639" i="5"/>
  <c r="AH2639" i="5"/>
  <c r="I2640" i="5"/>
  <c r="AK2640" i="5"/>
  <c r="I1602" i="5"/>
  <c r="AK1602" i="5"/>
  <c r="I2634" i="5"/>
  <c r="AK2634" i="5"/>
  <c r="AI1635" i="5"/>
  <c r="AH1635" i="5"/>
  <c r="I1629" i="5"/>
  <c r="AK1629" i="5"/>
  <c r="AI1569" i="5"/>
  <c r="AH1569" i="5"/>
  <c r="I1543" i="5"/>
  <c r="AK1543" i="5"/>
  <c r="I2059" i="5"/>
  <c r="AK2059" i="5"/>
  <c r="I1601" i="5"/>
  <c r="AK1601" i="5"/>
  <c r="AI2051" i="5"/>
  <c r="AH2051" i="5"/>
  <c r="I2233" i="5"/>
  <c r="AK2233" i="5"/>
  <c r="I1254" i="5"/>
  <c r="AK1254" i="5"/>
  <c r="I2203" i="5"/>
  <c r="AK2203" i="5"/>
  <c r="I1265" i="5"/>
  <c r="AK1265" i="5"/>
  <c r="I2236" i="5"/>
  <c r="AK2236" i="5"/>
  <c r="AI2208" i="5"/>
  <c r="AH2208" i="5"/>
  <c r="I1263" i="5"/>
  <c r="AK1263" i="5"/>
  <c r="AJ1263" i="5"/>
  <c r="K1263" i="5" s="1"/>
  <c r="AI1237" i="5"/>
  <c r="AH1237" i="5"/>
  <c r="I31" i="5"/>
  <c r="AK31" i="5"/>
  <c r="I1010" i="5"/>
  <c r="AK1010" i="5"/>
  <c r="I564" i="5"/>
  <c r="AK564" i="5"/>
  <c r="I714" i="5"/>
  <c r="AK714" i="5"/>
  <c r="I134" i="5"/>
  <c r="AK134" i="5"/>
  <c r="I909" i="5"/>
  <c r="AK909" i="5"/>
  <c r="I880" i="5"/>
  <c r="AK880" i="5"/>
  <c r="AI426" i="5"/>
  <c r="AH426" i="5"/>
  <c r="I263" i="5"/>
  <c r="AK263" i="5"/>
  <c r="AI294" i="5"/>
  <c r="AH294" i="5"/>
  <c r="AI278" i="5"/>
  <c r="AH278" i="5"/>
  <c r="AI444" i="5"/>
  <c r="AH444" i="5"/>
  <c r="I150" i="5"/>
  <c r="AK150" i="5"/>
  <c r="I2098" i="5"/>
  <c r="AK2098" i="5"/>
  <c r="I2104" i="5"/>
  <c r="AK2104" i="5"/>
  <c r="AJ2104" i="5"/>
  <c r="K2104" i="5" s="1"/>
  <c r="AI2348" i="5"/>
  <c r="AH2348" i="5"/>
  <c r="I2703" i="5"/>
  <c r="AK2703" i="5"/>
  <c r="I2323" i="5"/>
  <c r="AK2323" i="5"/>
  <c r="I2286" i="5"/>
  <c r="AK2286" i="5"/>
  <c r="AG1546" i="5"/>
  <c r="AG2585" i="5"/>
  <c r="AJ176" i="5"/>
  <c r="K176" i="5" s="1"/>
  <c r="AJ317" i="5"/>
  <c r="K317" i="5" s="1"/>
  <c r="I1224" i="5"/>
  <c r="AK1224" i="5"/>
  <c r="I112" i="5"/>
  <c r="AK112" i="5"/>
  <c r="AI49" i="5"/>
  <c r="AH49" i="5"/>
  <c r="I590" i="5"/>
  <c r="AK590" i="5"/>
  <c r="I727" i="5"/>
  <c r="AK727" i="5"/>
  <c r="I1067" i="5"/>
  <c r="AK1067" i="5"/>
  <c r="I2032" i="5"/>
  <c r="AK2032" i="5"/>
  <c r="I604" i="5"/>
  <c r="AK604" i="5"/>
  <c r="I47" i="5"/>
  <c r="AK47" i="5"/>
  <c r="I770" i="5"/>
  <c r="AK770" i="5"/>
  <c r="I712" i="5"/>
  <c r="AK712" i="5"/>
  <c r="AI745" i="5"/>
  <c r="AH745" i="5"/>
  <c r="AI697" i="5"/>
  <c r="AJ697" i="5" s="1"/>
  <c r="AH697" i="5"/>
  <c r="AI665" i="5"/>
  <c r="AH665" i="5"/>
  <c r="AI1053" i="5"/>
  <c r="AH1053" i="5"/>
  <c r="AI1005" i="5"/>
  <c r="AH1005" i="5"/>
  <c r="AI5" i="5"/>
  <c r="AH5" i="5"/>
  <c r="AI1088" i="5"/>
  <c r="AH1088" i="5"/>
  <c r="I690" i="5"/>
  <c r="AK690" i="5"/>
  <c r="I1031" i="5"/>
  <c r="AK1031" i="5"/>
  <c r="I293" i="5"/>
  <c r="AK293" i="5"/>
  <c r="I197" i="5"/>
  <c r="AK197" i="5"/>
  <c r="I849" i="5"/>
  <c r="AK849" i="5"/>
  <c r="I405" i="5"/>
  <c r="AK405" i="5"/>
  <c r="AI234" i="5"/>
  <c r="AH234" i="5"/>
  <c r="I559" i="5"/>
  <c r="AK559" i="5"/>
  <c r="AI685" i="5"/>
  <c r="AH685" i="5"/>
  <c r="AI1025" i="5"/>
  <c r="AH1025" i="5"/>
  <c r="I2" i="5"/>
  <c r="AK2" i="5"/>
  <c r="I762" i="5"/>
  <c r="AK762" i="5"/>
  <c r="I254" i="5"/>
  <c r="AK254" i="5"/>
  <c r="AJ2059" i="5"/>
  <c r="K2059" i="5" s="1"/>
  <c r="AJ2203" i="5"/>
  <c r="K2203" i="5" s="1"/>
  <c r="AJ1554" i="5"/>
  <c r="K1554" i="5" s="1"/>
  <c r="AJ2274" i="5"/>
  <c r="K2274" i="5" s="1"/>
  <c r="AJ2620" i="5"/>
  <c r="K2620" i="5" s="1"/>
  <c r="AJ196" i="5"/>
  <c r="K196" i="5" s="1"/>
  <c r="AJ293" i="5"/>
  <c r="K293" i="5" s="1"/>
  <c r="AJ285" i="5"/>
  <c r="K285" i="5" s="1"/>
  <c r="AJ415" i="5"/>
  <c r="K415" i="5" s="1"/>
  <c r="AJ695" i="5"/>
  <c r="K695" i="5" s="1"/>
  <c r="AI1240" i="5"/>
  <c r="AH1240" i="5"/>
  <c r="AI125" i="5"/>
  <c r="AH125" i="5"/>
  <c r="I101" i="5"/>
  <c r="AK101" i="5"/>
  <c r="I1223" i="5"/>
  <c r="AK1223" i="5"/>
  <c r="AI118" i="5"/>
  <c r="AH118" i="5"/>
  <c r="I78" i="5"/>
  <c r="AK78" i="5"/>
  <c r="I575" i="5"/>
  <c r="AK575" i="5"/>
  <c r="AG41" i="5"/>
  <c r="I579" i="5"/>
  <c r="AK579" i="5"/>
  <c r="AI761" i="5"/>
  <c r="AH761" i="5"/>
  <c r="AI734" i="5"/>
  <c r="AH734" i="5"/>
  <c r="AI1042" i="5"/>
  <c r="AH1042" i="5"/>
  <c r="AI433" i="5"/>
  <c r="AH433" i="5"/>
  <c r="AI848" i="5"/>
  <c r="AH848" i="5"/>
  <c r="AI923" i="5"/>
  <c r="AH923" i="5"/>
  <c r="AI860" i="5"/>
  <c r="AH860" i="5"/>
  <c r="AI932" i="5"/>
  <c r="AH932" i="5"/>
  <c r="AI889" i="5"/>
  <c r="AH889" i="5"/>
  <c r="AI396" i="5"/>
  <c r="AH396" i="5"/>
  <c r="I478" i="5"/>
  <c r="AK478" i="5"/>
  <c r="I212" i="5"/>
  <c r="AK212" i="5"/>
  <c r="I215" i="5"/>
  <c r="AK215" i="5"/>
  <c r="I170" i="5"/>
  <c r="AK170" i="5"/>
  <c r="I2152" i="5"/>
  <c r="AK2152" i="5"/>
  <c r="AG2105" i="5"/>
  <c r="AI2240" i="5"/>
  <c r="AH2240" i="5"/>
  <c r="I2121" i="5"/>
  <c r="AK2121" i="5"/>
  <c r="I344" i="5"/>
  <c r="AK344" i="5"/>
  <c r="I2242" i="5"/>
  <c r="AK2242" i="5"/>
  <c r="AI2549" i="5"/>
  <c r="AH2549" i="5"/>
  <c r="I1577" i="5"/>
  <c r="AK1577" i="5"/>
  <c r="I1621" i="5"/>
  <c r="AK1621" i="5"/>
  <c r="AI2559" i="5"/>
  <c r="AH2559" i="5"/>
  <c r="I2602" i="5"/>
  <c r="AK2602" i="5"/>
  <c r="AJ2602" i="5"/>
  <c r="K2602" i="5" s="1"/>
  <c r="I1563" i="5"/>
  <c r="AK1563" i="5"/>
  <c r="AI2561" i="5"/>
  <c r="AH2561" i="5"/>
  <c r="AI1548" i="5"/>
  <c r="AH1548" i="5"/>
  <c r="I1606" i="5"/>
  <c r="AK1606" i="5"/>
  <c r="I1531" i="5"/>
  <c r="AK1531" i="5"/>
  <c r="I1570" i="5"/>
  <c r="AK1570" i="5"/>
  <c r="I1542" i="5"/>
  <c r="AK1542" i="5"/>
  <c r="I1633" i="5"/>
  <c r="AK1633" i="5"/>
  <c r="AI2084" i="5"/>
  <c r="AH2084" i="5"/>
  <c r="AG2070" i="5"/>
  <c r="AG2229" i="5"/>
  <c r="I1200" i="5"/>
  <c r="AK1200" i="5"/>
  <c r="I481" i="5"/>
  <c r="AK481" i="5"/>
  <c r="I83" i="5"/>
  <c r="AK83" i="5"/>
  <c r="I1232" i="5"/>
  <c r="AK1232" i="5"/>
  <c r="AG2737" i="5"/>
  <c r="AI2631" i="5"/>
  <c r="AH2631" i="5"/>
  <c r="I2588" i="5"/>
  <c r="AK2588" i="5"/>
  <c r="AI1521" i="5"/>
  <c r="AH1521" i="5"/>
  <c r="AI1574" i="5"/>
  <c r="AH1574" i="5"/>
  <c r="I1607" i="5"/>
  <c r="AK1607" i="5"/>
  <c r="I1627" i="5"/>
  <c r="AK1627" i="5"/>
  <c r="AH1613" i="5"/>
  <c r="I2222" i="5"/>
  <c r="AK2222" i="5"/>
  <c r="AI2209" i="5"/>
  <c r="AH2209" i="5"/>
  <c r="I1245" i="5"/>
  <c r="AK1245" i="5"/>
  <c r="AJ1588" i="5"/>
  <c r="K1588" i="5" s="1"/>
  <c r="AJ2262" i="5"/>
  <c r="K2262" i="5" s="1"/>
  <c r="I560" i="5"/>
  <c r="AK560" i="5"/>
  <c r="I120" i="5"/>
  <c r="AK120" i="5"/>
  <c r="I1241" i="5"/>
  <c r="AK1241" i="5"/>
  <c r="AJ1245" i="5"/>
  <c r="K1245" i="5" s="1"/>
  <c r="AJ2617" i="5"/>
  <c r="K2617" i="5" s="1"/>
  <c r="AJ2610" i="5"/>
  <c r="K2610" i="5" s="1"/>
  <c r="AJ2691" i="5"/>
  <c r="K2691" i="5" s="1"/>
  <c r="AJ2401" i="5"/>
  <c r="K2401" i="5" s="1"/>
  <c r="AJ868" i="5"/>
  <c r="K868" i="5" s="1"/>
  <c r="AJ854" i="5"/>
  <c r="K854" i="5" s="1"/>
  <c r="AJ575" i="5"/>
  <c r="K575" i="5" s="1"/>
  <c r="AJ1031" i="5"/>
  <c r="K1031" i="5" s="1"/>
  <c r="AJ558" i="5"/>
  <c r="K558" i="5" s="1"/>
  <c r="AJ90" i="5"/>
  <c r="K90" i="5" s="1"/>
  <c r="AJ97" i="5"/>
  <c r="K97" i="5" s="1"/>
  <c r="AJ1201" i="5"/>
  <c r="K1201" i="5" s="1"/>
  <c r="AJ710" i="5"/>
  <c r="K710" i="5" s="1"/>
  <c r="AJ89" i="5"/>
  <c r="K89" i="5" s="1"/>
  <c r="AJ778" i="5"/>
  <c r="K778" i="5" s="1"/>
  <c r="I1222" i="5"/>
  <c r="AK1222" i="5"/>
  <c r="I1235" i="5"/>
  <c r="AK1235" i="5"/>
  <c r="AI64" i="5"/>
  <c r="AH64" i="5"/>
  <c r="I43" i="5"/>
  <c r="AK43" i="5"/>
  <c r="AI776" i="5"/>
  <c r="AJ776" i="5" s="1"/>
  <c r="AH776" i="5"/>
  <c r="I747" i="5"/>
  <c r="AK747" i="5"/>
  <c r="I715" i="5"/>
  <c r="AK715" i="5"/>
  <c r="I683" i="5"/>
  <c r="AK683" i="5"/>
  <c r="I651" i="5"/>
  <c r="AK651" i="5"/>
  <c r="I1055" i="5"/>
  <c r="AK1055" i="5"/>
  <c r="I1023" i="5"/>
  <c r="AK1023" i="5"/>
  <c r="AJ1213" i="5"/>
  <c r="K1213" i="5" s="1"/>
  <c r="AI556" i="5"/>
  <c r="AJ556" i="5" s="1"/>
  <c r="AH556" i="5"/>
  <c r="I1075" i="5"/>
  <c r="AK1075" i="5"/>
  <c r="AI757" i="5"/>
  <c r="AH757" i="5"/>
  <c r="I732" i="5"/>
  <c r="AK732" i="5"/>
  <c r="I700" i="5"/>
  <c r="AK700" i="5"/>
  <c r="I668" i="5"/>
  <c r="AK668" i="5"/>
  <c r="I1040" i="5"/>
  <c r="AK1040" i="5"/>
  <c r="I1008" i="5"/>
  <c r="AK1008" i="5"/>
  <c r="AJ1224" i="5"/>
  <c r="K1224" i="5" s="1"/>
  <c r="AJ1215" i="5"/>
  <c r="K1215" i="5" s="1"/>
  <c r="I38" i="5"/>
  <c r="AK38" i="5"/>
  <c r="I547" i="5"/>
  <c r="AK547" i="5"/>
  <c r="AG57" i="5"/>
  <c r="AI586" i="5"/>
  <c r="AH586" i="5"/>
  <c r="AI557" i="5"/>
  <c r="AH557" i="5"/>
  <c r="AI466" i="5"/>
  <c r="AJ466" i="5" s="1"/>
  <c r="AH466" i="5"/>
  <c r="AI242" i="5"/>
  <c r="AH242" i="5"/>
  <c r="AI284" i="5"/>
  <c r="AH284" i="5"/>
  <c r="AI2180" i="5"/>
  <c r="AH2180" i="5"/>
  <c r="AI2112" i="5"/>
  <c r="AH2112" i="5"/>
  <c r="AI459" i="5"/>
  <c r="AH459" i="5"/>
  <c r="AI333" i="5"/>
  <c r="AH333" i="5"/>
  <c r="AI919" i="5"/>
  <c r="AH919" i="5"/>
  <c r="AI910" i="5"/>
  <c r="AH910" i="5"/>
  <c r="I905" i="5"/>
  <c r="AK905" i="5"/>
  <c r="AI897" i="5"/>
  <c r="AH897" i="5"/>
  <c r="I895" i="5"/>
  <c r="AK895" i="5"/>
  <c r="AI884" i="5"/>
  <c r="AH884" i="5"/>
  <c r="I874" i="5"/>
  <c r="AK874" i="5"/>
  <c r="AI427" i="5"/>
  <c r="AH427" i="5"/>
  <c r="AI398" i="5"/>
  <c r="AH398" i="5"/>
  <c r="AI392" i="5"/>
  <c r="AH392" i="5"/>
  <c r="I403" i="5"/>
  <c r="AK403" i="5"/>
  <c r="AI470" i="5"/>
  <c r="AH470" i="5"/>
  <c r="AI217" i="5"/>
  <c r="AH217" i="5"/>
  <c r="AI126" i="5"/>
  <c r="AH126" i="5"/>
  <c r="AI2165" i="5"/>
  <c r="AH2165" i="5"/>
  <c r="I637" i="5"/>
  <c r="AK637" i="5"/>
  <c r="I2109" i="5"/>
  <c r="AK2109" i="5"/>
  <c r="AJ2109" i="5"/>
  <c r="K2109" i="5" s="1"/>
  <c r="I449" i="5"/>
  <c r="AK449" i="5"/>
  <c r="I323" i="5"/>
  <c r="AK323" i="5"/>
  <c r="I361" i="5"/>
  <c r="AK361" i="5"/>
  <c r="AI614" i="5"/>
  <c r="AH614" i="5"/>
  <c r="AG2168" i="5"/>
  <c r="AG2154" i="5"/>
  <c r="AG2093" i="5"/>
  <c r="AG2129" i="5"/>
  <c r="AG2124" i="5"/>
  <c r="AI638" i="5"/>
  <c r="AH638" i="5"/>
  <c r="I2717" i="5"/>
  <c r="AK2717" i="5"/>
  <c r="I2619" i="5"/>
  <c r="AK2619" i="5"/>
  <c r="I1593" i="5"/>
  <c r="AK1593" i="5"/>
  <c r="I2652" i="5"/>
  <c r="AK2652" i="5"/>
  <c r="AI1532" i="5"/>
  <c r="AH1532" i="5"/>
  <c r="AG1558" i="5"/>
  <c r="AG2057" i="5"/>
  <c r="AG1291" i="5"/>
  <c r="AG1634" i="5"/>
  <c r="AG2081" i="5"/>
  <c r="AJ1274" i="5"/>
  <c r="K1274" i="5" s="1"/>
  <c r="AJ727" i="5"/>
  <c r="K727" i="5" s="1"/>
  <c r="I1214" i="5"/>
  <c r="AK1214" i="5"/>
  <c r="I115" i="5"/>
  <c r="AK115" i="5"/>
  <c r="I688" i="5"/>
  <c r="AK688" i="5"/>
  <c r="I1012" i="5"/>
  <c r="AK1012" i="5"/>
  <c r="AI2134" i="5"/>
  <c r="AH2134" i="5"/>
  <c r="AI585" i="5"/>
  <c r="AH585" i="5"/>
  <c r="AI749" i="5"/>
  <c r="AH749" i="5"/>
  <c r="AI717" i="5"/>
  <c r="AH717" i="5"/>
  <c r="AI677" i="5"/>
  <c r="AH677" i="5"/>
  <c r="AI316" i="5"/>
  <c r="AH316" i="5"/>
  <c r="AI1049" i="5"/>
  <c r="AH1049" i="5"/>
  <c r="AI1017" i="5"/>
  <c r="AH1017" i="5"/>
  <c r="I63" i="5"/>
  <c r="AK63" i="5"/>
  <c r="AG863" i="5"/>
  <c r="AG870" i="5"/>
  <c r="AG887" i="5"/>
  <c r="AG383" i="5"/>
  <c r="AG206" i="5"/>
  <c r="AG261" i="5"/>
  <c r="AG189" i="5"/>
  <c r="AG237" i="5"/>
  <c r="AG152" i="5"/>
  <c r="AG334" i="5"/>
  <c r="AG2376" i="5"/>
  <c r="AG2269" i="5"/>
  <c r="AG2712" i="5"/>
  <c r="AG2608" i="5"/>
  <c r="I2720" i="5"/>
  <c r="AK2720" i="5"/>
  <c r="AI1546" i="5"/>
  <c r="AH1546" i="5"/>
  <c r="AI2585" i="5"/>
  <c r="AH2585" i="5"/>
  <c r="I1551" i="5"/>
  <c r="AK1551" i="5"/>
  <c r="AI2554" i="5"/>
  <c r="AH2554" i="5"/>
  <c r="I1527" i="5"/>
  <c r="AK1527" i="5"/>
  <c r="I1536" i="5"/>
  <c r="AK1536" i="5"/>
  <c r="I2055" i="5"/>
  <c r="AK2055" i="5"/>
  <c r="I2211" i="5"/>
  <c r="AK2211" i="5"/>
  <c r="I2198" i="5"/>
  <c r="AK2198" i="5"/>
  <c r="AI2195" i="5"/>
  <c r="AH2195" i="5"/>
  <c r="I2188" i="5"/>
  <c r="AK2188" i="5"/>
  <c r="AJ2206" i="5"/>
  <c r="K2206" i="5" s="1"/>
  <c r="AJ2222" i="5"/>
  <c r="K2222" i="5" s="1"/>
  <c r="AJ2086" i="5"/>
  <c r="K2086" i="5" s="1"/>
  <c r="AJ1536" i="5"/>
  <c r="K1536" i="5" s="1"/>
  <c r="AJ1551" i="5"/>
  <c r="K1551" i="5" s="1"/>
  <c r="AJ2571" i="5"/>
  <c r="K2571" i="5" s="1"/>
  <c r="AJ2726" i="5"/>
  <c r="K2726" i="5" s="1"/>
  <c r="AJ2363" i="5"/>
  <c r="K2363" i="5" s="1"/>
  <c r="AJ2140" i="5"/>
  <c r="K2140" i="5" s="1"/>
  <c r="AJ2098" i="5"/>
  <c r="K2098" i="5" s="1"/>
  <c r="AJ394" i="5"/>
  <c r="K394" i="5" s="1"/>
  <c r="AJ150" i="5"/>
  <c r="K150" i="5" s="1"/>
  <c r="AJ336" i="5"/>
  <c r="K336" i="5" s="1"/>
  <c r="AJ2115" i="5"/>
  <c r="K2115" i="5" s="1"/>
  <c r="AJ864" i="5"/>
  <c r="K864" i="5" s="1"/>
  <c r="AJ1050" i="5"/>
  <c r="K1050" i="5" s="1"/>
  <c r="AJ678" i="5"/>
  <c r="K678" i="5" s="1"/>
  <c r="AJ758" i="5"/>
  <c r="K758" i="5" s="1"/>
  <c r="AJ680" i="5"/>
  <c r="K680" i="5" s="1"/>
  <c r="AJ744" i="5"/>
  <c r="K744" i="5" s="1"/>
  <c r="AJ1223" i="5"/>
  <c r="K1223" i="5" s="1"/>
  <c r="I1233" i="5"/>
  <c r="AK1233" i="5"/>
  <c r="I1243" i="5"/>
  <c r="AK1243" i="5"/>
  <c r="I1190" i="5"/>
  <c r="AK1190" i="5"/>
  <c r="I1203" i="5"/>
  <c r="AK1203" i="5"/>
  <c r="I497" i="5"/>
  <c r="AK497" i="5"/>
  <c r="I489" i="5"/>
  <c r="AK489" i="5"/>
  <c r="I111" i="5"/>
  <c r="AK111" i="5"/>
  <c r="I95" i="5"/>
  <c r="AK95" i="5"/>
  <c r="I79" i="5"/>
  <c r="AK79" i="5"/>
  <c r="AI12" i="5"/>
  <c r="AH12" i="5"/>
  <c r="AI1086" i="5"/>
  <c r="AH1086" i="5"/>
  <c r="AI19" i="5"/>
  <c r="AH19" i="5"/>
  <c r="I578" i="5"/>
  <c r="AK578" i="5"/>
  <c r="AI549" i="5"/>
  <c r="AJ549" i="5" s="1"/>
  <c r="AH549" i="5"/>
  <c r="AJ76" i="5"/>
  <c r="K76" i="5" s="1"/>
  <c r="AI35" i="5"/>
  <c r="AJ35" i="5" s="1"/>
  <c r="AH35" i="5"/>
  <c r="I8" i="5"/>
  <c r="AK8" i="5"/>
  <c r="I582" i="5"/>
  <c r="AK582" i="5"/>
  <c r="AI553" i="5"/>
  <c r="AH553" i="5"/>
  <c r="I1078" i="5"/>
  <c r="AK1078" i="5"/>
  <c r="AG737" i="5"/>
  <c r="AG705" i="5"/>
  <c r="AG689" i="5"/>
  <c r="AG312" i="5"/>
  <c r="AG1061" i="5"/>
  <c r="AI596" i="5"/>
  <c r="AH596" i="5"/>
  <c r="AI1079" i="5"/>
  <c r="AH1079" i="5"/>
  <c r="AG2145" i="5"/>
  <c r="AI850" i="5"/>
  <c r="AH850" i="5"/>
  <c r="AI851" i="5"/>
  <c r="AH851" i="5"/>
  <c r="I922" i="5"/>
  <c r="AK922" i="5"/>
  <c r="AG931" i="5"/>
  <c r="AI861" i="5"/>
  <c r="AH861" i="5"/>
  <c r="AG873" i="5"/>
  <c r="AG391" i="5"/>
  <c r="AG2130" i="5"/>
  <c r="AI646" i="5"/>
  <c r="AH646" i="5"/>
  <c r="AI218" i="5"/>
  <c r="AH218" i="5"/>
  <c r="AI194" i="5"/>
  <c r="AH194" i="5"/>
  <c r="AI2177" i="5"/>
  <c r="AH2177" i="5"/>
  <c r="AG2128" i="5"/>
  <c r="I2117" i="5"/>
  <c r="AK2117" i="5"/>
  <c r="I452" i="5"/>
  <c r="AK452" i="5"/>
  <c r="AJ452" i="5"/>
  <c r="K452" i="5" s="1"/>
  <c r="I325" i="5"/>
  <c r="AK325" i="5"/>
  <c r="I353" i="5"/>
  <c r="AK353" i="5"/>
  <c r="I641" i="5"/>
  <c r="AK641" i="5"/>
  <c r="I603" i="5"/>
  <c r="AK603" i="5"/>
  <c r="I2118" i="5"/>
  <c r="AK2118" i="5"/>
  <c r="I460" i="5"/>
  <c r="AK460" i="5"/>
  <c r="AI362" i="5"/>
  <c r="AH362" i="5"/>
  <c r="I632" i="5"/>
  <c r="AK632" i="5"/>
  <c r="I2244" i="5"/>
  <c r="AK2244" i="5"/>
  <c r="I464" i="5"/>
  <c r="AK464" i="5"/>
  <c r="I326" i="5"/>
  <c r="AK326" i="5"/>
  <c r="AI363" i="5"/>
  <c r="AH363" i="5"/>
  <c r="I647" i="5"/>
  <c r="AK647" i="5"/>
  <c r="I608" i="5"/>
  <c r="AK608" i="5"/>
  <c r="I2413" i="5"/>
  <c r="AK2413" i="5"/>
  <c r="I2247" i="5"/>
  <c r="AK2247" i="5"/>
  <c r="AI2347" i="5"/>
  <c r="AH2347" i="5"/>
  <c r="AI2334" i="5"/>
  <c r="AH2334" i="5"/>
  <c r="AI2332" i="5"/>
  <c r="AH2332" i="5"/>
  <c r="AI2319" i="5"/>
  <c r="AH2319" i="5"/>
  <c r="AI2321" i="5"/>
  <c r="AH2321" i="5"/>
  <c r="AI2402" i="5"/>
  <c r="AH2402" i="5"/>
  <c r="AI2301" i="5"/>
  <c r="AH2301" i="5"/>
  <c r="AI2688" i="5"/>
  <c r="AH2688" i="5"/>
  <c r="AI2690" i="5"/>
  <c r="AH2690" i="5"/>
  <c r="AI2650" i="5"/>
  <c r="AH2650" i="5"/>
  <c r="I2658" i="5"/>
  <c r="AK2658" i="5"/>
  <c r="I2317" i="5"/>
  <c r="AK2317" i="5"/>
  <c r="I2252" i="5"/>
  <c r="AK2252" i="5"/>
  <c r="I2358" i="5"/>
  <c r="AK2358" i="5"/>
  <c r="I2307" i="5"/>
  <c r="AK2307" i="5"/>
  <c r="I2710" i="5"/>
  <c r="AK2710" i="5"/>
  <c r="I2704" i="5"/>
  <c r="AK2704" i="5"/>
  <c r="AI2383" i="5"/>
  <c r="AH2383" i="5"/>
  <c r="AI2282" i="5"/>
  <c r="AH2282" i="5"/>
  <c r="I2289" i="5"/>
  <c r="AK2289" i="5"/>
  <c r="AI2387" i="5"/>
  <c r="AH2387" i="5"/>
  <c r="I2331" i="5"/>
  <c r="AK2331" i="5"/>
  <c r="I2341" i="5"/>
  <c r="AK2341" i="5"/>
  <c r="I2275" i="5"/>
  <c r="AK2275" i="5"/>
  <c r="I2695" i="5"/>
  <c r="AK2695" i="5"/>
  <c r="AJ2695" i="5"/>
  <c r="K2695" i="5" s="1"/>
  <c r="I2643" i="5"/>
  <c r="AK2643" i="5"/>
  <c r="AJ2643" i="5"/>
  <c r="K2643" i="5" s="1"/>
  <c r="I2322" i="5"/>
  <c r="AK2322" i="5"/>
  <c r="I2318" i="5"/>
  <c r="AK2318" i="5"/>
  <c r="I2277" i="5"/>
  <c r="AK2277" i="5"/>
  <c r="I2308" i="5"/>
  <c r="AK2308" i="5"/>
  <c r="I2644" i="5"/>
  <c r="AK2644" i="5"/>
  <c r="I2604" i="5"/>
  <c r="AK2604" i="5"/>
  <c r="AI2570" i="5"/>
  <c r="AH2570" i="5"/>
  <c r="I2552" i="5"/>
  <c r="AK2552" i="5"/>
  <c r="I2662" i="5"/>
  <c r="AK2662" i="5"/>
  <c r="I2721" i="5"/>
  <c r="AK2721" i="5"/>
  <c r="AI2677" i="5"/>
  <c r="AH2677" i="5"/>
  <c r="I2567" i="5"/>
  <c r="AK2567" i="5"/>
  <c r="I2666" i="5"/>
  <c r="AK2666" i="5"/>
  <c r="I2550" i="5"/>
  <c r="AK2550" i="5"/>
  <c r="I2560" i="5"/>
  <c r="AK2560" i="5"/>
  <c r="I2214" i="5"/>
  <c r="AK2214" i="5"/>
  <c r="AI2599" i="5"/>
  <c r="AH2599" i="5"/>
  <c r="I1523" i="5"/>
  <c r="AK1523" i="5"/>
  <c r="AI1620" i="5"/>
  <c r="AH1620" i="5"/>
  <c r="I2043" i="5"/>
  <c r="AK2043" i="5"/>
  <c r="I2613" i="5"/>
  <c r="AK2613" i="5"/>
  <c r="I2593" i="5"/>
  <c r="AK2593" i="5"/>
  <c r="AI2641" i="5"/>
  <c r="AH2641" i="5"/>
  <c r="I2546" i="5"/>
  <c r="AK2546" i="5"/>
  <c r="I2616" i="5"/>
  <c r="AK2616" i="5"/>
  <c r="I1604" i="5"/>
  <c r="AK1604" i="5"/>
  <c r="AK1565" i="5"/>
  <c r="AI2226" i="5"/>
  <c r="AH2226" i="5"/>
  <c r="I2196" i="5"/>
  <c r="AK2196" i="5"/>
  <c r="AI2230" i="5"/>
  <c r="AH2230" i="5"/>
  <c r="I2049" i="5"/>
  <c r="AK2049" i="5"/>
  <c r="I2232" i="5"/>
  <c r="AK2232" i="5"/>
  <c r="AI1268" i="5"/>
  <c r="AH1268" i="5"/>
  <c r="AI2199" i="5"/>
  <c r="AH2199" i="5"/>
  <c r="AI2205" i="5"/>
  <c r="AH2205" i="5"/>
  <c r="AI1256" i="5"/>
  <c r="AH1256" i="5"/>
  <c r="I1273" i="5"/>
  <c r="AK1273" i="5"/>
  <c r="AI2187" i="5"/>
  <c r="AH2187" i="5"/>
  <c r="AG593" i="5"/>
  <c r="AG725" i="5"/>
  <c r="AG693" i="5"/>
  <c r="AG669" i="5"/>
  <c r="AG308" i="5"/>
  <c r="AG1041" i="5"/>
  <c r="AG1009" i="5"/>
  <c r="AG573" i="5"/>
  <c r="AI918" i="5"/>
  <c r="AH918" i="5"/>
  <c r="I912" i="5"/>
  <c r="AK912" i="5"/>
  <c r="I862" i="5"/>
  <c r="AK862" i="5"/>
  <c r="AJ862" i="5"/>
  <c r="K862" i="5" s="1"/>
  <c r="AI894" i="5"/>
  <c r="AH894" i="5"/>
  <c r="I869" i="5"/>
  <c r="AK869" i="5"/>
  <c r="I412" i="5"/>
  <c r="AK412" i="5"/>
  <c r="AI378" i="5"/>
  <c r="AH378" i="5"/>
  <c r="AI388" i="5"/>
  <c r="AH388" i="5"/>
  <c r="AI385" i="5"/>
  <c r="AH385" i="5"/>
  <c r="I303" i="5"/>
  <c r="AK303" i="5"/>
  <c r="I245" i="5"/>
  <c r="AK245" i="5"/>
  <c r="I144" i="5"/>
  <c r="AK144" i="5"/>
  <c r="AI2141" i="5"/>
  <c r="AH2141" i="5"/>
  <c r="AI255" i="5"/>
  <c r="AH255" i="5"/>
  <c r="AI271" i="5"/>
  <c r="AH271" i="5"/>
  <c r="AI185" i="5"/>
  <c r="AH185" i="5"/>
  <c r="AI281" i="5"/>
  <c r="AH281" i="5"/>
  <c r="AI162" i="5"/>
  <c r="AH162" i="5"/>
  <c r="AI2169" i="5"/>
  <c r="AH2169" i="5"/>
  <c r="AI447" i="5"/>
  <c r="AH447" i="5"/>
  <c r="I292" i="5"/>
  <c r="AK292" i="5"/>
  <c r="I276" i="5"/>
  <c r="AK276" i="5"/>
  <c r="I2166" i="5"/>
  <c r="AK2166" i="5"/>
  <c r="I461" i="5"/>
  <c r="AK461" i="5"/>
  <c r="I628" i="5"/>
  <c r="AK628" i="5"/>
  <c r="I450" i="5"/>
  <c r="AK450" i="5"/>
  <c r="I610" i="5"/>
  <c r="AK610" i="5"/>
  <c r="I2092" i="5"/>
  <c r="AK2092" i="5"/>
  <c r="I2103" i="5"/>
  <c r="AK2103" i="5"/>
  <c r="I621" i="5"/>
  <c r="AK621" i="5"/>
  <c r="I2315" i="5"/>
  <c r="AK2315" i="5"/>
  <c r="AI2342" i="5"/>
  <c r="AH2342" i="5"/>
  <c r="AI2306" i="5"/>
  <c r="AH2306" i="5"/>
  <c r="AI2687" i="5"/>
  <c r="AH2687" i="5"/>
  <c r="I2336" i="5"/>
  <c r="AK2336" i="5"/>
  <c r="I2693" i="5"/>
  <c r="AK2693" i="5"/>
  <c r="AJ2693" i="5"/>
  <c r="K2693" i="5" s="1"/>
  <c r="AI2394" i="5"/>
  <c r="AH2394" i="5"/>
  <c r="I2349" i="5"/>
  <c r="AK2349" i="5"/>
  <c r="I2267" i="5"/>
  <c r="AK2267" i="5"/>
  <c r="I2702" i="5"/>
  <c r="AK2702" i="5"/>
  <c r="AJ2702" i="5"/>
  <c r="K2702" i="5" s="1"/>
  <c r="I2626" i="5"/>
  <c r="AK2626" i="5"/>
  <c r="AI2727" i="5"/>
  <c r="AH2727" i="5"/>
  <c r="AI2573" i="5"/>
  <c r="AH2573" i="5"/>
  <c r="AI2715" i="5"/>
  <c r="AH2715" i="5"/>
  <c r="I2563" i="5"/>
  <c r="AK2563" i="5"/>
  <c r="I2578" i="5"/>
  <c r="AK2578" i="5"/>
  <c r="AI1535" i="5"/>
  <c r="AH1535" i="5"/>
  <c r="I1566" i="5"/>
  <c r="AK1566" i="5"/>
  <c r="AI1625" i="5"/>
  <c r="AH1625" i="5"/>
  <c r="I2042" i="5"/>
  <c r="AK2042" i="5"/>
  <c r="AK1598" i="5"/>
  <c r="I2224" i="5"/>
  <c r="AK2224" i="5"/>
  <c r="I2207" i="5"/>
  <c r="AK2207" i="5"/>
  <c r="AI1252" i="5"/>
  <c r="AH1252" i="5"/>
  <c r="I1258" i="5"/>
  <c r="AK1258" i="5"/>
  <c r="AJ1254" i="5"/>
  <c r="K1254" i="5" s="1"/>
  <c r="AJ1276" i="5"/>
  <c r="K1276" i="5" s="1"/>
  <c r="AJ1542" i="5"/>
  <c r="K1542" i="5" s="1"/>
  <c r="AJ1525" i="5"/>
  <c r="K1525" i="5" s="1"/>
  <c r="AJ2593" i="5"/>
  <c r="K2593" i="5" s="1"/>
  <c r="AJ1573" i="5"/>
  <c r="K1573" i="5" s="1"/>
  <c r="AJ2720" i="5"/>
  <c r="K2720" i="5" s="1"/>
  <c r="AJ2596" i="5"/>
  <c r="K2596" i="5" s="1"/>
  <c r="AJ2732" i="5"/>
  <c r="K2732" i="5" s="1"/>
  <c r="AJ2272" i="5"/>
  <c r="K2272" i="5" s="1"/>
  <c r="AJ2281" i="5"/>
  <c r="K2281" i="5" s="1"/>
  <c r="AJ2305" i="5"/>
  <c r="K2305" i="5" s="1"/>
  <c r="AJ2343" i="5"/>
  <c r="K2343" i="5" s="1"/>
  <c r="AJ2290" i="5"/>
  <c r="K2290" i="5" s="1"/>
  <c r="AJ436" i="5"/>
  <c r="K436" i="5" s="1"/>
  <c r="AJ2103" i="5"/>
  <c r="K2103" i="5" s="1"/>
  <c r="AJ2245" i="5"/>
  <c r="K2245" i="5" s="1"/>
  <c r="AJ2174" i="5"/>
  <c r="K2174" i="5" s="1"/>
  <c r="AJ262" i="5"/>
  <c r="K262" i="5" s="1"/>
  <c r="AJ2110" i="5"/>
  <c r="K2110" i="5" s="1"/>
  <c r="AJ2163" i="5"/>
  <c r="K2163" i="5" s="1"/>
  <c r="AJ269" i="5"/>
  <c r="K269" i="5" s="1"/>
  <c r="AJ265" i="5"/>
  <c r="K265" i="5" s="1"/>
  <c r="AJ413" i="5"/>
  <c r="K413" i="5" s="1"/>
  <c r="AJ1039" i="5"/>
  <c r="K1039" i="5" s="1"/>
  <c r="AJ667" i="5"/>
  <c r="K667" i="5" s="1"/>
  <c r="AJ1082" i="5"/>
  <c r="K1082" i="5" s="1"/>
  <c r="AJ599" i="5"/>
  <c r="K599" i="5" s="1"/>
  <c r="AJ63" i="5"/>
  <c r="K63" i="5" s="1"/>
  <c r="AJ1054" i="5"/>
  <c r="K1054" i="5" s="1"/>
  <c r="AJ682" i="5"/>
  <c r="K682" i="5" s="1"/>
  <c r="AJ1008" i="5"/>
  <c r="K1008" i="5" s="1"/>
  <c r="AJ700" i="5"/>
  <c r="K700" i="5" s="1"/>
  <c r="AJ82" i="5"/>
  <c r="K82" i="5" s="1"/>
  <c r="AJ1222" i="5"/>
  <c r="K1222" i="5" s="1"/>
  <c r="AJ121" i="5"/>
  <c r="K121" i="5" s="1"/>
  <c r="AJ1188" i="5"/>
  <c r="K1188" i="5" s="1"/>
  <c r="AJ111" i="5"/>
  <c r="K111" i="5" s="1"/>
  <c r="AJ1190" i="5"/>
  <c r="K1190" i="5" s="1"/>
  <c r="AI1229" i="5"/>
  <c r="AH1229" i="5"/>
  <c r="I1202" i="5"/>
  <c r="AK1202" i="5"/>
  <c r="AI493" i="5"/>
  <c r="AH493" i="5"/>
  <c r="AI93" i="5"/>
  <c r="AH93" i="5"/>
  <c r="I1231" i="5"/>
  <c r="AK1231" i="5"/>
  <c r="AI1195" i="5"/>
  <c r="AH1195" i="5"/>
  <c r="AI485" i="5"/>
  <c r="AH485" i="5"/>
  <c r="I94" i="5"/>
  <c r="AK94" i="5"/>
  <c r="AI70" i="5"/>
  <c r="AH70" i="5"/>
  <c r="I574" i="5"/>
  <c r="AK574" i="5"/>
  <c r="AI545" i="5"/>
  <c r="AH545" i="5"/>
  <c r="I739" i="5"/>
  <c r="AK739" i="5"/>
  <c r="I707" i="5"/>
  <c r="AK707" i="5"/>
  <c r="I675" i="5"/>
  <c r="AK675" i="5"/>
  <c r="I314" i="5"/>
  <c r="AK314" i="5"/>
  <c r="I1046" i="5"/>
  <c r="AK1046" i="5"/>
  <c r="I1015" i="5"/>
  <c r="AK1015" i="5"/>
  <c r="AG597" i="5"/>
  <c r="AG1080" i="5"/>
  <c r="AI767" i="5"/>
  <c r="AJ767" i="5" s="1"/>
  <c r="AH767" i="5"/>
  <c r="I740" i="5"/>
  <c r="AK740" i="5"/>
  <c r="I708" i="5"/>
  <c r="AK708" i="5"/>
  <c r="I676" i="5"/>
  <c r="AK676" i="5"/>
  <c r="I1016" i="5"/>
  <c r="AK1016" i="5"/>
  <c r="AI41" i="5"/>
  <c r="AH41" i="5"/>
  <c r="AI601" i="5"/>
  <c r="AH601" i="5"/>
  <c r="AG1084" i="5"/>
  <c r="AI66" i="5"/>
  <c r="AH66" i="5"/>
  <c r="I30" i="5"/>
  <c r="AK30" i="5"/>
  <c r="I567" i="5"/>
  <c r="AK567" i="5"/>
  <c r="AG1076" i="5"/>
  <c r="AI718" i="5"/>
  <c r="AH718" i="5"/>
  <c r="AI654" i="5"/>
  <c r="AJ654" i="5" s="1"/>
  <c r="AH654" i="5"/>
  <c r="AI1011" i="5"/>
  <c r="AH1011" i="5"/>
  <c r="I475" i="5"/>
  <c r="AK475" i="5"/>
  <c r="I249" i="5"/>
  <c r="AK249" i="5"/>
  <c r="I270" i="5"/>
  <c r="AK270" i="5"/>
  <c r="I191" i="5"/>
  <c r="AK191" i="5"/>
  <c r="I200" i="5"/>
  <c r="AK200" i="5"/>
  <c r="I137" i="5"/>
  <c r="AK137" i="5"/>
  <c r="I2178" i="5"/>
  <c r="AK2178" i="5"/>
  <c r="AJ1075" i="5"/>
  <c r="K1075" i="5" s="1"/>
  <c r="AG2095" i="5"/>
  <c r="AG455" i="5"/>
  <c r="AG373" i="5"/>
  <c r="AG916" i="5"/>
  <c r="AG904" i="5"/>
  <c r="AG891" i="5"/>
  <c r="AI855" i="5"/>
  <c r="AH855" i="5"/>
  <c r="AI885" i="5"/>
  <c r="AH885" i="5"/>
  <c r="AG414" i="5"/>
  <c r="I399" i="5"/>
  <c r="AK399" i="5"/>
  <c r="AI424" i="5"/>
  <c r="AH424" i="5"/>
  <c r="AG393" i="5"/>
  <c r="AI407" i="5"/>
  <c r="AH407" i="5"/>
  <c r="AI386" i="5"/>
  <c r="AH386" i="5"/>
  <c r="AI2105" i="5"/>
  <c r="AH2105" i="5"/>
  <c r="I350" i="5"/>
  <c r="AK350" i="5"/>
  <c r="I297" i="5"/>
  <c r="AK297" i="5"/>
  <c r="I229" i="5"/>
  <c r="AK229" i="5"/>
  <c r="I252" i="5"/>
  <c r="AK252" i="5"/>
  <c r="I174" i="5"/>
  <c r="AK174" i="5"/>
  <c r="I187" i="5"/>
  <c r="AK187" i="5"/>
  <c r="I135" i="5"/>
  <c r="AK135" i="5"/>
  <c r="I2162" i="5"/>
  <c r="AK2162" i="5"/>
  <c r="AI2314" i="5"/>
  <c r="AJ2314" i="5" s="1"/>
  <c r="AH2314" i="5"/>
  <c r="I463" i="5"/>
  <c r="AK463" i="5"/>
  <c r="I440" i="5"/>
  <c r="AK440" i="5"/>
  <c r="I340" i="5"/>
  <c r="AK340" i="5"/>
  <c r="I635" i="5"/>
  <c r="AK635" i="5"/>
  <c r="AG642" i="5"/>
  <c r="AI2249" i="5"/>
  <c r="AJ2249" i="5" s="1"/>
  <c r="AH2249" i="5"/>
  <c r="I2161" i="5"/>
  <c r="AK2161" i="5"/>
  <c r="AI2138" i="5"/>
  <c r="AH2138" i="5"/>
  <c r="I2107" i="5"/>
  <c r="AK2107" i="5"/>
  <c r="AI2135" i="5"/>
  <c r="AH2135" i="5"/>
  <c r="AI339" i="5"/>
  <c r="AH339" i="5"/>
  <c r="AI349" i="5"/>
  <c r="AH349" i="5"/>
  <c r="AI612" i="5"/>
  <c r="AH612" i="5"/>
  <c r="I2722" i="5"/>
  <c r="AK2722" i="5"/>
  <c r="I2382" i="5"/>
  <c r="AK2382" i="5"/>
  <c r="I2258" i="5"/>
  <c r="AK2258" i="5"/>
  <c r="I2400" i="5"/>
  <c r="AK2400" i="5"/>
  <c r="I2699" i="5"/>
  <c r="AK2699" i="5"/>
  <c r="I2654" i="5"/>
  <c r="AK2654" i="5"/>
  <c r="I2716" i="5"/>
  <c r="AK2716" i="5"/>
  <c r="AI2362" i="5"/>
  <c r="AH2362" i="5"/>
  <c r="I2393" i="5"/>
  <c r="AK2393" i="5"/>
  <c r="AI2255" i="5"/>
  <c r="AH2255" i="5"/>
  <c r="I2256" i="5"/>
  <c r="AK2256" i="5"/>
  <c r="I2379" i="5"/>
  <c r="AK2379" i="5"/>
  <c r="I2288" i="5"/>
  <c r="AK2288" i="5"/>
  <c r="I2653" i="5"/>
  <c r="AK2653" i="5"/>
  <c r="I2609" i="5"/>
  <c r="AK2609" i="5"/>
  <c r="I2337" i="5"/>
  <c r="AK2337" i="5"/>
  <c r="I2296" i="5"/>
  <c r="AK2296" i="5"/>
  <c r="I2353" i="5"/>
  <c r="AK2353" i="5"/>
  <c r="I2696" i="5"/>
  <c r="AK2696" i="5"/>
  <c r="I2730" i="5"/>
  <c r="AK2730" i="5"/>
  <c r="I2622" i="5"/>
  <c r="AK2622" i="5"/>
  <c r="I2568" i="5"/>
  <c r="AK2568" i="5"/>
  <c r="I2719" i="5"/>
  <c r="AK2719" i="5"/>
  <c r="I2660" i="5"/>
  <c r="AK2660" i="5"/>
  <c r="I2557" i="5"/>
  <c r="AK2557" i="5"/>
  <c r="AJ2557" i="5"/>
  <c r="K2557" i="5" s="1"/>
  <c r="I2669" i="5"/>
  <c r="AK2669" i="5"/>
  <c r="AG1600" i="5"/>
  <c r="AJ2717" i="5"/>
  <c r="K2717" i="5" s="1"/>
  <c r="AG2562" i="5"/>
  <c r="AG1592" i="5"/>
  <c r="AG2614" i="5"/>
  <c r="I2576" i="5"/>
  <c r="AK2576" i="5"/>
  <c r="I1572" i="5"/>
  <c r="AK1572" i="5"/>
  <c r="AJ2575" i="5"/>
  <c r="K2575" i="5" s="1"/>
  <c r="AI1589" i="5"/>
  <c r="AH1589" i="5"/>
  <c r="AG1610" i="5"/>
  <c r="AG1529" i="5"/>
  <c r="AI2215" i="5"/>
  <c r="AH2215" i="5"/>
  <c r="I2202" i="5"/>
  <c r="AK2202" i="5"/>
  <c r="I2050" i="5"/>
  <c r="AK2050" i="5"/>
  <c r="AI2080" i="5"/>
  <c r="AH2080" i="5"/>
  <c r="AI2070" i="5"/>
  <c r="AH2070" i="5"/>
  <c r="AI2075" i="5"/>
  <c r="AH2075" i="5"/>
  <c r="AI2047" i="5"/>
  <c r="AH2047" i="5"/>
  <c r="AI2085" i="5"/>
  <c r="AH2085" i="5"/>
  <c r="AI2229" i="5"/>
  <c r="AH2229" i="5"/>
  <c r="I2210" i="5"/>
  <c r="AK2210" i="5"/>
  <c r="I1287" i="5"/>
  <c r="AK1287" i="5"/>
  <c r="I2219" i="5"/>
  <c r="AK2219" i="5"/>
  <c r="I1262" i="5"/>
  <c r="AK1262" i="5"/>
  <c r="AI2204" i="5"/>
  <c r="AH2204" i="5"/>
  <c r="I1248" i="5"/>
  <c r="AK1248" i="5"/>
  <c r="I1266" i="5"/>
  <c r="AK1266" i="5"/>
  <c r="I2201" i="5"/>
  <c r="AK2201" i="5"/>
  <c r="AI1272" i="5"/>
  <c r="AH1272" i="5"/>
  <c r="I1284" i="5"/>
  <c r="AK1284" i="5"/>
  <c r="I124" i="5"/>
  <c r="AK124" i="5"/>
  <c r="I46" i="5"/>
  <c r="AK46" i="5"/>
  <c r="I571" i="5"/>
  <c r="AK571" i="5"/>
  <c r="I719" i="5"/>
  <c r="AK719" i="5"/>
  <c r="I655" i="5"/>
  <c r="AK655" i="5"/>
  <c r="I606" i="5"/>
  <c r="AK606" i="5"/>
  <c r="AI37" i="5"/>
  <c r="AH37" i="5"/>
  <c r="AI581" i="5"/>
  <c r="AH581" i="5"/>
  <c r="AI773" i="5"/>
  <c r="AH773" i="5"/>
  <c r="I720" i="5"/>
  <c r="AK720" i="5"/>
  <c r="I1060" i="5"/>
  <c r="AK1060" i="5"/>
  <c r="AI287" i="5"/>
  <c r="AH287" i="5"/>
  <c r="AI159" i="5"/>
  <c r="AH159" i="5"/>
  <c r="AI462" i="5"/>
  <c r="AH462" i="5"/>
  <c r="I258" i="5"/>
  <c r="AK258" i="5"/>
  <c r="I163" i="5"/>
  <c r="AK163" i="5"/>
  <c r="I2316" i="5"/>
  <c r="AK2316" i="5"/>
  <c r="I321" i="5"/>
  <c r="AK321" i="5"/>
  <c r="I636" i="5"/>
  <c r="AK636" i="5"/>
  <c r="I327" i="5"/>
  <c r="AK327" i="5"/>
  <c r="I618" i="5"/>
  <c r="AK618" i="5"/>
  <c r="I2139" i="5"/>
  <c r="AK2139" i="5"/>
  <c r="I2116" i="5"/>
  <c r="AK2116" i="5"/>
  <c r="I338" i="5"/>
  <c r="AK338" i="5"/>
  <c r="I633" i="5"/>
  <c r="AK633" i="5"/>
  <c r="AI2370" i="5"/>
  <c r="AH2370" i="5"/>
  <c r="AI2345" i="5"/>
  <c r="AH2345" i="5"/>
  <c r="AI2380" i="5"/>
  <c r="AH2380" i="5"/>
  <c r="AI2304" i="5"/>
  <c r="AH2304" i="5"/>
  <c r="AI2737" i="5"/>
  <c r="AH2737" i="5"/>
  <c r="I2632" i="5"/>
  <c r="AK2632" i="5"/>
  <c r="I2344" i="5"/>
  <c r="AK2344" i="5"/>
  <c r="I2736" i="5"/>
  <c r="AK2736" i="5"/>
  <c r="AI2284" i="5"/>
  <c r="AH2284" i="5"/>
  <c r="I2320" i="5"/>
  <c r="AK2320" i="5"/>
  <c r="I2298" i="5"/>
  <c r="AK2298" i="5"/>
  <c r="I2671" i="5"/>
  <c r="AK2671" i="5"/>
  <c r="I2359" i="5"/>
  <c r="AK2359" i="5"/>
  <c r="I2642" i="5"/>
  <c r="AK2642" i="5"/>
  <c r="AI2540" i="5"/>
  <c r="AH2540" i="5"/>
  <c r="AG2637" i="5"/>
  <c r="AG2595" i="5"/>
  <c r="AG1626" i="5"/>
  <c r="AG1615" i="5"/>
  <c r="AG2223" i="5"/>
  <c r="AG1261" i="5"/>
  <c r="AG1255" i="5"/>
  <c r="AJ1267" i="5"/>
  <c r="K1267" i="5" s="1"/>
  <c r="AJ1572" i="5"/>
  <c r="K1572" i="5" s="1"/>
  <c r="AJ2564" i="5"/>
  <c r="K2564" i="5" s="1"/>
  <c r="AJ2385" i="5"/>
  <c r="K2385" i="5" s="1"/>
  <c r="AJ2408" i="5"/>
  <c r="K2408" i="5" s="1"/>
  <c r="AJ633" i="5"/>
  <c r="K633" i="5" s="1"/>
  <c r="AJ1273" i="5"/>
  <c r="K1273" i="5" s="1"/>
  <c r="AJ2552" i="5"/>
  <c r="K2552" i="5" s="1"/>
  <c r="AJ2275" i="5"/>
  <c r="K2275" i="5" s="1"/>
  <c r="AJ2736" i="5"/>
  <c r="K2736" i="5" s="1"/>
  <c r="AJ2662" i="5"/>
  <c r="K2662" i="5" s="1"/>
  <c r="AJ449" i="5"/>
  <c r="K449" i="5" s="1"/>
  <c r="AJ2244" i="5"/>
  <c r="K2244" i="5" s="1"/>
  <c r="AJ912" i="5"/>
  <c r="K912" i="5" s="1"/>
  <c r="AJ720" i="5"/>
  <c r="K720" i="5" s="1"/>
  <c r="I756" i="5"/>
  <c r="AK756" i="5"/>
  <c r="I109" i="5"/>
  <c r="AK109" i="5"/>
  <c r="I60" i="5"/>
  <c r="AK60" i="5"/>
  <c r="I580" i="5"/>
  <c r="AK580" i="5"/>
  <c r="I2238" i="5"/>
  <c r="AK2238" i="5"/>
  <c r="I2587" i="5"/>
  <c r="AK2587" i="5"/>
  <c r="I1522" i="5"/>
  <c r="AK1522" i="5"/>
  <c r="I1207" i="5"/>
  <c r="AK1207" i="5"/>
  <c r="I2555" i="5"/>
  <c r="AK2555" i="5"/>
  <c r="I2603" i="5"/>
  <c r="AK2603" i="5"/>
  <c r="I616" i="5"/>
  <c r="AK616" i="5"/>
  <c r="I2565" i="5"/>
  <c r="AK2565" i="5"/>
  <c r="I52" i="5"/>
  <c r="AK52" i="5"/>
  <c r="I588" i="5"/>
  <c r="AK588" i="5"/>
  <c r="AK1071" i="5"/>
  <c r="I619" i="5"/>
  <c r="AK619" i="5"/>
  <c r="I116" i="5"/>
  <c r="AK116" i="5"/>
  <c r="I68" i="5"/>
  <c r="AK68" i="5"/>
  <c r="I600" i="5"/>
  <c r="AK600" i="5"/>
  <c r="I1083" i="5"/>
  <c r="AK1083" i="5"/>
  <c r="I1239" i="5"/>
  <c r="AK1239" i="5"/>
  <c r="I496" i="5"/>
  <c r="AK496" i="5"/>
  <c r="I97" i="5"/>
  <c r="AK97" i="5"/>
  <c r="I1213" i="5"/>
  <c r="AK1213" i="5"/>
  <c r="I106" i="5"/>
  <c r="AK106" i="5"/>
  <c r="I626" i="5"/>
  <c r="AK626" i="5"/>
  <c r="I22" i="5"/>
  <c r="AK22" i="5"/>
  <c r="AI565" i="5"/>
  <c r="AH565" i="5"/>
  <c r="I758" i="5"/>
  <c r="AK758" i="5"/>
  <c r="I24" i="5"/>
  <c r="AK24" i="5"/>
  <c r="I772" i="5"/>
  <c r="AK772" i="5"/>
  <c r="I678" i="5"/>
  <c r="AK678" i="5"/>
  <c r="I1018" i="5"/>
  <c r="AK1018" i="5"/>
  <c r="AI146" i="5"/>
  <c r="AH146" i="5"/>
  <c r="AI899" i="5"/>
  <c r="AH899" i="5"/>
  <c r="AI419" i="5"/>
  <c r="AH419" i="5"/>
  <c r="I394" i="5"/>
  <c r="AK394" i="5"/>
  <c r="AI205" i="5"/>
  <c r="AH205" i="5"/>
  <c r="I190" i="5"/>
  <c r="AK190" i="5"/>
  <c r="I439" i="5"/>
  <c r="AK439" i="5"/>
  <c r="AI2143" i="5"/>
  <c r="AH2143" i="5"/>
  <c r="AI2133" i="5"/>
  <c r="AH2133" i="5"/>
  <c r="I445" i="5"/>
  <c r="AK445" i="5"/>
  <c r="I631" i="5"/>
  <c r="AK631" i="5"/>
  <c r="I2596" i="5"/>
  <c r="AK2596" i="5"/>
  <c r="I2274" i="5"/>
  <c r="AK2274" i="5"/>
  <c r="I2291" i="5"/>
  <c r="AK2291" i="5"/>
  <c r="I2330" i="5"/>
  <c r="AK2330" i="5"/>
  <c r="I2694" i="5"/>
  <c r="AK2694" i="5"/>
  <c r="I2329" i="5"/>
  <c r="AK2329" i="5"/>
  <c r="I2620" i="5"/>
  <c r="AK2620" i="5"/>
  <c r="I2610" i="5"/>
  <c r="AK2610" i="5"/>
  <c r="I2648" i="5"/>
  <c r="AK2648" i="5"/>
  <c r="I1554" i="5"/>
  <c r="AK1554" i="5"/>
  <c r="I1534" i="5"/>
  <c r="AK1534" i="5"/>
  <c r="AI1270" i="5"/>
  <c r="AH1270" i="5"/>
  <c r="AI1595" i="5"/>
  <c r="AH1595" i="5"/>
  <c r="AI2225" i="5"/>
  <c r="AH2225" i="5"/>
  <c r="I1276" i="5"/>
  <c r="AK1276" i="5"/>
  <c r="I2066" i="5"/>
  <c r="AK2066" i="5"/>
  <c r="I1244" i="5"/>
  <c r="AK1244" i="5"/>
  <c r="I1269" i="5"/>
  <c r="AK1269" i="5"/>
  <c r="I1215" i="5"/>
  <c r="AK1215" i="5"/>
  <c r="I1077" i="5"/>
  <c r="AK1077" i="5"/>
  <c r="AG1049" i="5"/>
  <c r="I650" i="5"/>
  <c r="AK650" i="5"/>
  <c r="I291" i="5"/>
  <c r="AK291" i="5"/>
  <c r="I902" i="5"/>
  <c r="AK902" i="5"/>
  <c r="AI859" i="5"/>
  <c r="AH859" i="5"/>
  <c r="AI409" i="5"/>
  <c r="AH409" i="5"/>
  <c r="I474" i="5"/>
  <c r="AK474" i="5"/>
  <c r="I2158" i="5"/>
  <c r="AK2158" i="5"/>
  <c r="AI274" i="5"/>
  <c r="AH274" i="5"/>
  <c r="AI2176" i="5"/>
  <c r="AH2176" i="5"/>
  <c r="I183" i="5"/>
  <c r="AK183" i="5"/>
  <c r="I456" i="5"/>
  <c r="AK456" i="5"/>
  <c r="I324" i="5"/>
  <c r="AK324" i="5"/>
  <c r="AI2333" i="5"/>
  <c r="AH2333" i="5"/>
  <c r="I2390" i="5"/>
  <c r="AK2390" i="5"/>
  <c r="AJ2390" i="5"/>
  <c r="K2390" i="5" s="1"/>
  <c r="I2303" i="5"/>
  <c r="AK2303" i="5"/>
  <c r="I2707" i="5"/>
  <c r="AK2707" i="5"/>
  <c r="AJ2553" i="5"/>
  <c r="K2553" i="5" s="1"/>
  <c r="AI1208" i="5"/>
  <c r="AH1208" i="5"/>
  <c r="I80" i="5"/>
  <c r="AK80" i="5"/>
  <c r="AI561" i="5"/>
  <c r="AH561" i="5"/>
  <c r="I695" i="5"/>
  <c r="AK695" i="5"/>
  <c r="I1035" i="5"/>
  <c r="AK1035" i="5"/>
  <c r="I744" i="5"/>
  <c r="AK744" i="5"/>
  <c r="I319" i="5"/>
  <c r="AK319" i="5"/>
  <c r="I1052" i="5"/>
  <c r="AK1052" i="5"/>
  <c r="AI729" i="5"/>
  <c r="AH729" i="5"/>
  <c r="AI681" i="5"/>
  <c r="AH681" i="5"/>
  <c r="AI304" i="5"/>
  <c r="AH304" i="5"/>
  <c r="AI1021" i="5"/>
  <c r="AH1021" i="5"/>
  <c r="AI570" i="5"/>
  <c r="AH570" i="5"/>
  <c r="I722" i="5"/>
  <c r="AK722" i="5"/>
  <c r="I1062" i="5"/>
  <c r="AK1062" i="5"/>
  <c r="I196" i="5"/>
  <c r="AK196" i="5"/>
  <c r="I2151" i="5"/>
  <c r="AK2151" i="5"/>
  <c r="AI876" i="5"/>
  <c r="AH876" i="5"/>
  <c r="AI898" i="5"/>
  <c r="AH898" i="5"/>
  <c r="AI401" i="5"/>
  <c r="AH401" i="5"/>
  <c r="I415" i="5"/>
  <c r="AK415" i="5"/>
  <c r="I384" i="5"/>
  <c r="AK384" i="5"/>
  <c r="I289" i="5"/>
  <c r="AK289" i="5"/>
  <c r="I216" i="5"/>
  <c r="AK216" i="5"/>
  <c r="I285" i="5"/>
  <c r="AK285" i="5"/>
  <c r="I2167" i="5"/>
  <c r="AK2167" i="5"/>
  <c r="AI296" i="5"/>
  <c r="AH296" i="5"/>
  <c r="AI211" i="5"/>
  <c r="AH211" i="5"/>
  <c r="AI181" i="5"/>
  <c r="AH181" i="5"/>
  <c r="AI282" i="5"/>
  <c r="AH282" i="5"/>
  <c r="AI143" i="5"/>
  <c r="AH143" i="5"/>
  <c r="AI2181" i="5"/>
  <c r="AH2181" i="5"/>
  <c r="AI328" i="5"/>
  <c r="AH328" i="5"/>
  <c r="AI220" i="5"/>
  <c r="AH220" i="5"/>
  <c r="AI154" i="5"/>
  <c r="AH154" i="5"/>
  <c r="AI2579" i="5"/>
  <c r="AH2579" i="5"/>
  <c r="I1611" i="5"/>
  <c r="AK1611" i="5"/>
  <c r="I1588" i="5"/>
  <c r="AK1588" i="5"/>
  <c r="I2071" i="5"/>
  <c r="AK2071" i="5"/>
  <c r="I1553" i="5"/>
  <c r="AK1553" i="5"/>
  <c r="AJ1553" i="5"/>
  <c r="K1553" i="5" s="1"/>
  <c r="AG2205" i="5"/>
  <c r="I1227" i="5"/>
  <c r="AK1227" i="5"/>
  <c r="I99" i="5"/>
  <c r="AK99" i="5"/>
  <c r="AI84" i="5"/>
  <c r="AH84" i="5"/>
  <c r="I18" i="5"/>
  <c r="AK18" i="5"/>
  <c r="I558" i="5"/>
  <c r="AK558" i="5"/>
  <c r="I704" i="5"/>
  <c r="AK704" i="5"/>
  <c r="I576" i="5"/>
  <c r="AK576" i="5"/>
  <c r="AI709" i="5"/>
  <c r="AH709" i="5"/>
  <c r="AI1057" i="5"/>
  <c r="AH1057" i="5"/>
  <c r="AI45" i="5"/>
  <c r="AH45" i="5"/>
  <c r="I698" i="5"/>
  <c r="AK698" i="5"/>
  <c r="AG378" i="5"/>
  <c r="AG385" i="5"/>
  <c r="AG2573" i="5"/>
  <c r="AJ2640" i="5"/>
  <c r="K2640" i="5" s="1"/>
  <c r="AJ2673" i="5"/>
  <c r="K2673" i="5" s="1"/>
  <c r="AJ2405" i="5"/>
  <c r="K2405" i="5" s="1"/>
  <c r="AJ2151" i="5"/>
  <c r="K2151" i="5" s="1"/>
  <c r="AJ216" i="5"/>
  <c r="K216" i="5" s="1"/>
  <c r="AJ445" i="5"/>
  <c r="K445" i="5" s="1"/>
  <c r="I1181" i="5"/>
  <c r="AK1181" i="5"/>
  <c r="AI77" i="5"/>
  <c r="AH77" i="5"/>
  <c r="I500" i="5"/>
  <c r="AK500" i="5"/>
  <c r="AI25" i="5"/>
  <c r="AH25" i="5"/>
  <c r="AI1072" i="5"/>
  <c r="AH1072" i="5"/>
  <c r="I778" i="5"/>
  <c r="AK778" i="5"/>
  <c r="AI670" i="5"/>
  <c r="AH670" i="5"/>
  <c r="AJ24" i="5"/>
  <c r="K24" i="5" s="1"/>
  <c r="AI2101" i="5"/>
  <c r="AH2101" i="5"/>
  <c r="I917" i="5"/>
  <c r="AK917" i="5"/>
  <c r="I852" i="5"/>
  <c r="AK852" i="5"/>
  <c r="I893" i="5"/>
  <c r="AK893" i="5"/>
  <c r="I858" i="5"/>
  <c r="AK858" i="5"/>
  <c r="I866" i="5"/>
  <c r="AK866" i="5"/>
  <c r="AI422" i="5"/>
  <c r="AH422" i="5"/>
  <c r="I288" i="5"/>
  <c r="AK288" i="5"/>
  <c r="I232" i="5"/>
  <c r="AK232" i="5"/>
  <c r="I160" i="5"/>
  <c r="AK160" i="5"/>
  <c r="I437" i="5"/>
  <c r="AK437" i="5"/>
  <c r="I609" i="5"/>
  <c r="AK609" i="5"/>
  <c r="I2106" i="5"/>
  <c r="AK2106" i="5"/>
  <c r="AI2123" i="5"/>
  <c r="AH2123" i="5"/>
  <c r="AI330" i="5"/>
  <c r="AH330" i="5"/>
  <c r="AI634" i="5"/>
  <c r="AH634" i="5"/>
  <c r="AI2723" i="5"/>
  <c r="AH2723" i="5"/>
  <c r="I1576" i="5"/>
  <c r="AK1576" i="5"/>
  <c r="AI2547" i="5"/>
  <c r="AH2547" i="5"/>
  <c r="I1545" i="5"/>
  <c r="AK1545" i="5"/>
  <c r="AJ1545" i="5"/>
  <c r="K1545" i="5" s="1"/>
  <c r="I1568" i="5"/>
  <c r="AK1568" i="5"/>
  <c r="AI1544" i="5"/>
  <c r="AH1544" i="5"/>
  <c r="AI1555" i="5"/>
  <c r="AH1555" i="5"/>
  <c r="I2058" i="5"/>
  <c r="AK2058" i="5"/>
  <c r="AJ1269" i="5"/>
  <c r="K1269" i="5" s="1"/>
  <c r="AJ1633" i="5"/>
  <c r="K1633" i="5" s="1"/>
  <c r="AJ1552" i="5"/>
  <c r="K1552" i="5" s="1"/>
  <c r="AJ1534" i="5"/>
  <c r="K1534" i="5" s="1"/>
  <c r="AJ1590" i="5"/>
  <c r="K1590" i="5" s="1"/>
  <c r="AJ439" i="5"/>
  <c r="K439" i="5" s="1"/>
  <c r="AJ609" i="5"/>
  <c r="K609" i="5" s="1"/>
  <c r="AJ171" i="5"/>
  <c r="K171" i="5" s="1"/>
  <c r="AJ190" i="5"/>
  <c r="K190" i="5" s="1"/>
  <c r="AJ238" i="5"/>
  <c r="K238" i="5" s="1"/>
  <c r="AJ2158" i="5"/>
  <c r="K2158" i="5" s="1"/>
  <c r="AJ1074" i="5"/>
  <c r="K1074" i="5" s="1"/>
  <c r="AJ55" i="5"/>
  <c r="K55" i="5" s="1"/>
  <c r="AJ1219" i="5"/>
  <c r="K1219" i="5" s="1"/>
  <c r="AJ1239" i="5"/>
  <c r="K1239" i="5" s="1"/>
  <c r="AJ2237" i="5"/>
  <c r="K2237" i="5" s="1"/>
  <c r="I1230" i="5"/>
  <c r="AK1230" i="5"/>
  <c r="I1188" i="5"/>
  <c r="AK1188" i="5"/>
  <c r="I1209" i="5"/>
  <c r="AK1209" i="5"/>
  <c r="I1182" i="5"/>
  <c r="AK1182" i="5"/>
  <c r="I488" i="5"/>
  <c r="AK488" i="5"/>
  <c r="I121" i="5"/>
  <c r="AK121" i="5"/>
  <c r="I105" i="5"/>
  <c r="AK105" i="5"/>
  <c r="I89" i="5"/>
  <c r="AK89" i="5"/>
  <c r="I73" i="5"/>
  <c r="AK73" i="5"/>
  <c r="AI1191" i="5"/>
  <c r="AH1191" i="5"/>
  <c r="I480" i="5"/>
  <c r="AK480" i="5"/>
  <c r="I483" i="5"/>
  <c r="AK483" i="5"/>
  <c r="I114" i="5"/>
  <c r="AK114" i="5"/>
  <c r="I98" i="5"/>
  <c r="AK98" i="5"/>
  <c r="I82" i="5"/>
  <c r="AK82" i="5"/>
  <c r="AI28" i="5"/>
  <c r="AH28" i="5"/>
  <c r="I6" i="5"/>
  <c r="AK6" i="5"/>
  <c r="AI577" i="5"/>
  <c r="AH577" i="5"/>
  <c r="I1089" i="5"/>
  <c r="AK1089" i="5"/>
  <c r="AK622" i="5"/>
  <c r="I7" i="5"/>
  <c r="AK7" i="5"/>
  <c r="AI65" i="5"/>
  <c r="AH65" i="5"/>
  <c r="I771" i="5"/>
  <c r="AK771" i="5"/>
  <c r="AI57" i="5"/>
  <c r="AH57" i="5"/>
  <c r="AI33" i="5"/>
  <c r="AH33" i="5"/>
  <c r="I11" i="5"/>
  <c r="AK11" i="5"/>
  <c r="AI548" i="5"/>
  <c r="AJ548" i="5" s="1"/>
  <c r="AH548" i="5"/>
  <c r="I1073" i="5"/>
  <c r="AK1073" i="5"/>
  <c r="I759" i="5"/>
  <c r="AK759" i="5"/>
  <c r="I726" i="5"/>
  <c r="AK726" i="5"/>
  <c r="I694" i="5"/>
  <c r="AK694" i="5"/>
  <c r="I662" i="5"/>
  <c r="AK662" i="5"/>
  <c r="I1066" i="5"/>
  <c r="AK1066" i="5"/>
  <c r="I1034" i="5"/>
  <c r="AK1034" i="5"/>
  <c r="I2035" i="5"/>
  <c r="AK2035" i="5"/>
  <c r="AI300" i="5"/>
  <c r="AH300" i="5"/>
  <c r="AI259" i="5"/>
  <c r="AH259" i="5"/>
  <c r="AI168" i="5"/>
  <c r="AJ168" i="5" s="1"/>
  <c r="AH168" i="5"/>
  <c r="AG914" i="5"/>
  <c r="AG930" i="5"/>
  <c r="AI879" i="5"/>
  <c r="AH879" i="5"/>
  <c r="AI888" i="5"/>
  <c r="AH888" i="5"/>
  <c r="I867" i="5"/>
  <c r="AK867" i="5"/>
  <c r="AG420" i="5"/>
  <c r="AI376" i="5"/>
  <c r="AH376" i="5"/>
  <c r="AI389" i="5"/>
  <c r="AH389" i="5"/>
  <c r="AI479" i="5"/>
  <c r="AH479" i="5"/>
  <c r="AI298" i="5"/>
  <c r="AH298" i="5"/>
  <c r="AI277" i="5"/>
  <c r="AH277" i="5"/>
  <c r="AI136" i="5"/>
  <c r="AH136" i="5"/>
  <c r="AI2156" i="5"/>
  <c r="AH2156" i="5"/>
  <c r="I645" i="5"/>
  <c r="AI2126" i="5"/>
  <c r="AH2126" i="5"/>
  <c r="AI356" i="5"/>
  <c r="AH356" i="5"/>
  <c r="I301" i="5"/>
  <c r="AK301" i="5"/>
  <c r="I247" i="5"/>
  <c r="AK247" i="5"/>
  <c r="I251" i="5"/>
  <c r="AK251" i="5"/>
  <c r="I178" i="5"/>
  <c r="AK178" i="5"/>
  <c r="I279" i="5"/>
  <c r="AK279" i="5"/>
  <c r="I147" i="5"/>
  <c r="AK147" i="5"/>
  <c r="I2150" i="5"/>
  <c r="AK2150" i="5"/>
  <c r="I2354" i="5"/>
  <c r="AK2354" i="5"/>
  <c r="I431" i="5"/>
  <c r="AK431" i="5"/>
  <c r="I332" i="5"/>
  <c r="AK332" i="5"/>
  <c r="I368" i="5"/>
  <c r="AK368" i="5"/>
  <c r="AI2241" i="5"/>
  <c r="AH2241" i="5"/>
  <c r="AI2168" i="5"/>
  <c r="AH2168" i="5"/>
  <c r="AI2159" i="5"/>
  <c r="AH2159" i="5"/>
  <c r="AI2154" i="5"/>
  <c r="AH2154" i="5"/>
  <c r="AI2093" i="5"/>
  <c r="AH2093" i="5"/>
  <c r="AI2129" i="5"/>
  <c r="AH2129" i="5"/>
  <c r="AI2124" i="5"/>
  <c r="AH2124" i="5"/>
  <c r="I451" i="5"/>
  <c r="AK451" i="5"/>
  <c r="I443" i="5"/>
  <c r="AK443" i="5"/>
  <c r="I352" i="5"/>
  <c r="AK352" i="5"/>
  <c r="I649" i="5"/>
  <c r="AK649" i="5"/>
  <c r="AI615" i="5"/>
  <c r="AH615" i="5"/>
  <c r="I2628" i="5"/>
  <c r="AK2628" i="5"/>
  <c r="I2281" i="5"/>
  <c r="AK2281" i="5"/>
  <c r="AK2397" i="5"/>
  <c r="I2272" i="5"/>
  <c r="AK2272" i="5"/>
  <c r="I2411" i="5"/>
  <c r="AK2411" i="5"/>
  <c r="I2682" i="5"/>
  <c r="AK2682" i="5"/>
  <c r="I2564" i="5"/>
  <c r="AK2564" i="5"/>
  <c r="I2363" i="5"/>
  <c r="AK2363" i="5"/>
  <c r="I2372" i="5"/>
  <c r="AK2372" i="5"/>
  <c r="AI2246" i="5"/>
  <c r="AH2246" i="5"/>
  <c r="I2263" i="5"/>
  <c r="AK2263" i="5"/>
  <c r="I2261" i="5"/>
  <c r="AK2261" i="5"/>
  <c r="I2260" i="5"/>
  <c r="AK2260" i="5"/>
  <c r="I2406" i="5"/>
  <c r="AK2406" i="5"/>
  <c r="I2683" i="5"/>
  <c r="AK2683" i="5"/>
  <c r="I2343" i="5"/>
  <c r="AK2343" i="5"/>
  <c r="I2327" i="5"/>
  <c r="AK2327" i="5"/>
  <c r="I2305" i="5"/>
  <c r="AK2305" i="5"/>
  <c r="I2351" i="5"/>
  <c r="AK2351" i="5"/>
  <c r="I2674" i="5"/>
  <c r="AK2674" i="5"/>
  <c r="I2607" i="5"/>
  <c r="AK2607" i="5"/>
  <c r="AI2651" i="5"/>
  <c r="AH2651" i="5"/>
  <c r="I2714" i="5"/>
  <c r="AK2714" i="5"/>
  <c r="I2551" i="5"/>
  <c r="AK2551" i="5"/>
  <c r="I2659" i="5"/>
  <c r="AK2659" i="5"/>
  <c r="AG2636" i="5"/>
  <c r="AG1579" i="5"/>
  <c r="AG2234" i="5"/>
  <c r="AI2601" i="5"/>
  <c r="AH2601" i="5"/>
  <c r="I1605" i="5"/>
  <c r="AK1605" i="5"/>
  <c r="I1559" i="5"/>
  <c r="AK1559" i="5"/>
  <c r="I2718" i="5"/>
  <c r="AK2718" i="5"/>
  <c r="I2574" i="5"/>
  <c r="AK2574" i="5"/>
  <c r="I2600" i="5"/>
  <c r="AK2600" i="5"/>
  <c r="I1581" i="5"/>
  <c r="AK1581" i="5"/>
  <c r="I2571" i="5"/>
  <c r="AK2571" i="5"/>
  <c r="AI2598" i="5"/>
  <c r="AH2598" i="5"/>
  <c r="I2618" i="5"/>
  <c r="AK2618" i="5"/>
  <c r="I1580" i="5"/>
  <c r="AK1580" i="5"/>
  <c r="I1560" i="5"/>
  <c r="AK1560" i="5"/>
  <c r="I1637" i="5"/>
  <c r="AK1637" i="5"/>
  <c r="AJ1637" i="5"/>
  <c r="K1637" i="5" s="1"/>
  <c r="I1571" i="5"/>
  <c r="AK1571" i="5"/>
  <c r="AI1558" i="5"/>
  <c r="AH1558" i="5"/>
  <c r="I1617" i="5"/>
  <c r="AK1617" i="5"/>
  <c r="AI1561" i="5"/>
  <c r="AH1561" i="5"/>
  <c r="I2056" i="5"/>
  <c r="AK2056" i="5"/>
  <c r="I2061" i="5"/>
  <c r="AK2061" i="5"/>
  <c r="I1267" i="5"/>
  <c r="AK1267" i="5"/>
  <c r="I2072" i="5"/>
  <c r="AK2072" i="5"/>
  <c r="AI2057" i="5"/>
  <c r="AH2057" i="5"/>
  <c r="I2052" i="5"/>
  <c r="AK2052" i="5"/>
  <c r="I2046" i="5"/>
  <c r="AK2046" i="5"/>
  <c r="AJ2046" i="5"/>
  <c r="K2046" i="5" s="1"/>
  <c r="I2086" i="5"/>
  <c r="AK2086" i="5"/>
  <c r="I2235" i="5"/>
  <c r="AK2235" i="5"/>
  <c r="AJ2235" i="5"/>
  <c r="K2235" i="5" s="1"/>
  <c r="AI1291" i="5"/>
  <c r="AH1291" i="5"/>
  <c r="AI1622" i="5"/>
  <c r="AH1622" i="5"/>
  <c r="I1246" i="5"/>
  <c r="AK1246" i="5"/>
  <c r="I2206" i="5"/>
  <c r="AK2206" i="5"/>
  <c r="I1274" i="5"/>
  <c r="AK1274" i="5"/>
  <c r="I1290" i="5"/>
  <c r="AK1290" i="5"/>
  <c r="AI2190" i="5"/>
  <c r="AH2190" i="5"/>
  <c r="I2183" i="5"/>
  <c r="AK2183" i="5"/>
  <c r="AJ2183" i="5"/>
  <c r="K2183" i="5" s="1"/>
  <c r="AK1631" i="5"/>
  <c r="AI1634" i="5"/>
  <c r="AH1634" i="5"/>
  <c r="AI2081" i="5"/>
  <c r="AH2081" i="5"/>
  <c r="I2064" i="5"/>
  <c r="AK2064" i="5"/>
  <c r="I2087" i="5"/>
  <c r="AK2087" i="5"/>
  <c r="I2221" i="5"/>
  <c r="AK2221" i="5"/>
  <c r="I2217" i="5"/>
  <c r="AK2217" i="5"/>
  <c r="AI1278" i="5"/>
  <c r="AH1278" i="5"/>
  <c r="AI1260" i="5"/>
  <c r="AH1260" i="5"/>
  <c r="I1275" i="5"/>
  <c r="AK1275" i="5"/>
  <c r="AI2191" i="5"/>
  <c r="AH2191" i="5"/>
  <c r="I1197" i="5"/>
  <c r="AK1197" i="5"/>
  <c r="I498" i="5"/>
  <c r="AK498" i="5"/>
  <c r="I76" i="5"/>
  <c r="AK76" i="5"/>
  <c r="I584" i="5"/>
  <c r="AK584" i="5"/>
  <c r="I735" i="5"/>
  <c r="AK735" i="5"/>
  <c r="I1059" i="5"/>
  <c r="AK1059" i="5"/>
  <c r="I624" i="5"/>
  <c r="AK624" i="5"/>
  <c r="AG13" i="5"/>
  <c r="AG733" i="5"/>
  <c r="AG701" i="5"/>
  <c r="AG661" i="5"/>
  <c r="AG1065" i="5"/>
  <c r="AG1033" i="5"/>
  <c r="AG2036" i="5"/>
  <c r="AI36" i="5"/>
  <c r="AH36" i="5"/>
  <c r="I1085" i="5"/>
  <c r="AK1085" i="5"/>
  <c r="I746" i="5"/>
  <c r="AK746" i="5"/>
  <c r="I682" i="5"/>
  <c r="AK682" i="5"/>
  <c r="I1054" i="5"/>
  <c r="AK1054" i="5"/>
  <c r="I213" i="5"/>
  <c r="AK213" i="5"/>
  <c r="I267" i="5"/>
  <c r="AK267" i="5"/>
  <c r="I148" i="5"/>
  <c r="AK148" i="5"/>
  <c r="AI925" i="5"/>
  <c r="AH925" i="5"/>
  <c r="AI913" i="5"/>
  <c r="AH913" i="5"/>
  <c r="AI863" i="5"/>
  <c r="AH863" i="5"/>
  <c r="I864" i="5"/>
  <c r="AK864" i="5"/>
  <c r="AI870" i="5"/>
  <c r="AH870" i="5"/>
  <c r="AI887" i="5"/>
  <c r="AH887" i="5"/>
  <c r="I418" i="5"/>
  <c r="AK418" i="5"/>
  <c r="I421" i="5"/>
  <c r="AK421" i="5"/>
  <c r="I379" i="5"/>
  <c r="AK379" i="5"/>
  <c r="AI383" i="5"/>
  <c r="AH383" i="5"/>
  <c r="I225" i="5"/>
  <c r="AK225" i="5"/>
  <c r="I195" i="5"/>
  <c r="AK195" i="5"/>
  <c r="I161" i="5"/>
  <c r="AK161" i="5"/>
  <c r="I354" i="5"/>
  <c r="AK354" i="5"/>
  <c r="AI206" i="5"/>
  <c r="AH206" i="5"/>
  <c r="AI261" i="5"/>
  <c r="AH261" i="5"/>
  <c r="AI189" i="5"/>
  <c r="AH189" i="5"/>
  <c r="AI237" i="5"/>
  <c r="AH237" i="5"/>
  <c r="AI152" i="5"/>
  <c r="AH152" i="5"/>
  <c r="AI334" i="5"/>
  <c r="AH334" i="5"/>
  <c r="I253" i="5"/>
  <c r="AK253" i="5"/>
  <c r="I129" i="5"/>
  <c r="AK129" i="5"/>
  <c r="AI2125" i="5"/>
  <c r="AH2125" i="5"/>
  <c r="I374" i="5"/>
  <c r="AK374" i="5"/>
  <c r="I607" i="5"/>
  <c r="AK607" i="5"/>
  <c r="I371" i="5"/>
  <c r="AK371" i="5"/>
  <c r="I2245" i="5"/>
  <c r="AK2245" i="5"/>
  <c r="I2127" i="5"/>
  <c r="AK2127" i="5"/>
  <c r="I2110" i="5"/>
  <c r="AK2110" i="5"/>
  <c r="I627" i="5"/>
  <c r="AK627" i="5"/>
  <c r="AI2376" i="5"/>
  <c r="AH2376" i="5"/>
  <c r="AI2269" i="5"/>
  <c r="AH2269" i="5"/>
  <c r="AI2712" i="5"/>
  <c r="AH2712" i="5"/>
  <c r="I2732" i="5"/>
  <c r="AK2732" i="5"/>
  <c r="I2276" i="5"/>
  <c r="AK2276" i="5"/>
  <c r="I2681" i="5"/>
  <c r="AK2681" i="5"/>
  <c r="I2381" i="5"/>
  <c r="AK2381" i="5"/>
  <c r="I2287" i="5"/>
  <c r="AK2287" i="5"/>
  <c r="I2726" i="5"/>
  <c r="AK2726" i="5"/>
  <c r="I2309" i="5"/>
  <c r="AK2309" i="5"/>
  <c r="AI2608" i="5"/>
  <c r="AH2608" i="5"/>
  <c r="AG2594" i="5"/>
  <c r="AG1251" i="5"/>
  <c r="AG1247" i="5"/>
  <c r="AJ2061" i="5"/>
  <c r="K2061" i="5" s="1"/>
  <c r="AJ2056" i="5"/>
  <c r="K2056" i="5" s="1"/>
  <c r="AJ1560" i="5"/>
  <c r="K1560" i="5" s="1"/>
  <c r="AJ1577" i="5"/>
  <c r="K1577" i="5" s="1"/>
  <c r="AJ2634" i="5"/>
  <c r="K2634" i="5" s="1"/>
  <c r="AJ2121" i="5"/>
  <c r="K2121" i="5" s="1"/>
  <c r="AJ624" i="5"/>
  <c r="K624" i="5" s="1"/>
  <c r="AJ374" i="5"/>
  <c r="K374" i="5" s="1"/>
  <c r="AJ2415" i="5"/>
  <c r="K2415" i="5" s="1"/>
  <c r="AJ425" i="5"/>
  <c r="K425" i="5" s="1"/>
  <c r="AJ253" i="5"/>
  <c r="K253" i="5" s="1"/>
  <c r="AJ2152" i="5"/>
  <c r="K2152" i="5" s="1"/>
  <c r="AJ170" i="5"/>
  <c r="K170" i="5" s="1"/>
  <c r="AJ909" i="5"/>
  <c r="K909" i="5" s="1"/>
  <c r="AJ547" i="5"/>
  <c r="K547" i="5" s="1"/>
  <c r="AJ11" i="5"/>
  <c r="K11" i="5" s="1"/>
  <c r="AJ2035" i="5"/>
  <c r="K2035" i="5" s="1"/>
  <c r="AJ1077" i="5"/>
  <c r="K1077" i="5" s="1"/>
  <c r="AJ594" i="5"/>
  <c r="K594" i="5" s="1"/>
  <c r="I1242" i="5"/>
  <c r="AK1242" i="5"/>
  <c r="I1199" i="5"/>
  <c r="AK1199" i="5"/>
  <c r="AI1183" i="5"/>
  <c r="AH1183" i="5"/>
  <c r="I96" i="5"/>
  <c r="AK96" i="5"/>
  <c r="AI61" i="5"/>
  <c r="AH61" i="5"/>
  <c r="I40" i="5"/>
  <c r="AK40" i="5"/>
  <c r="AI3" i="5"/>
  <c r="AH3" i="5"/>
  <c r="AG769" i="5"/>
  <c r="I743" i="5"/>
  <c r="AK743" i="5"/>
  <c r="I711" i="5"/>
  <c r="AK711" i="5"/>
  <c r="I1051" i="5"/>
  <c r="AK1051" i="5"/>
  <c r="I1019" i="5"/>
  <c r="AK1019" i="5"/>
  <c r="I630" i="5"/>
  <c r="AK630" i="5"/>
  <c r="I2243" i="5"/>
  <c r="AK2243" i="5"/>
  <c r="I56" i="5"/>
  <c r="AK56" i="5"/>
  <c r="AI1069" i="5"/>
  <c r="AH1069" i="5"/>
  <c r="I728" i="5"/>
  <c r="AK728" i="5"/>
  <c r="I696" i="5"/>
  <c r="AK696" i="5"/>
  <c r="I664" i="5"/>
  <c r="AK664" i="5"/>
  <c r="I1068" i="5"/>
  <c r="AK1068" i="5"/>
  <c r="I1036" i="5"/>
  <c r="AK1036" i="5"/>
  <c r="I2034" i="5"/>
  <c r="AK2034" i="5"/>
  <c r="AJ1232" i="5"/>
  <c r="K1232" i="5" s="1"/>
  <c r="I755" i="5"/>
  <c r="AK755" i="5"/>
  <c r="AI737" i="5"/>
  <c r="AH737" i="5"/>
  <c r="AI721" i="5"/>
  <c r="AH721" i="5"/>
  <c r="AI705" i="5"/>
  <c r="AH705" i="5"/>
  <c r="AI689" i="5"/>
  <c r="AH689" i="5"/>
  <c r="AI673" i="5"/>
  <c r="AH673" i="5"/>
  <c r="AI657" i="5"/>
  <c r="AH657" i="5"/>
  <c r="AI312" i="5"/>
  <c r="AH312" i="5"/>
  <c r="AI1061" i="5"/>
  <c r="AH1061" i="5"/>
  <c r="AI1045" i="5"/>
  <c r="AH1045" i="5"/>
  <c r="AI1029" i="5"/>
  <c r="AH1029" i="5"/>
  <c r="AI1013" i="5"/>
  <c r="AH1013" i="5"/>
  <c r="I42" i="5"/>
  <c r="AK42" i="5"/>
  <c r="AI17" i="5"/>
  <c r="AH17" i="5"/>
  <c r="AI1070" i="5"/>
  <c r="AH1070" i="5"/>
  <c r="I706" i="5"/>
  <c r="AK706" i="5"/>
  <c r="I674" i="5"/>
  <c r="AK674" i="5"/>
  <c r="I313" i="5"/>
  <c r="AK313" i="5"/>
  <c r="I1047" i="5"/>
  <c r="AK1047" i="5"/>
  <c r="I1014" i="5"/>
  <c r="AK1014" i="5"/>
  <c r="I227" i="5"/>
  <c r="AK227" i="5"/>
  <c r="I262" i="5"/>
  <c r="AK262" i="5"/>
  <c r="I230" i="5"/>
  <c r="AK230" i="5"/>
  <c r="I172" i="5"/>
  <c r="AK172" i="5"/>
  <c r="I166" i="5"/>
  <c r="AK166" i="5"/>
  <c r="I2174" i="5"/>
  <c r="AK2174" i="5"/>
  <c r="AI2145" i="5"/>
  <c r="AH2145" i="5"/>
  <c r="AI928" i="5"/>
  <c r="AH928" i="5"/>
  <c r="AI931" i="5"/>
  <c r="AH931" i="5"/>
  <c r="I907" i="5"/>
  <c r="AK907" i="5"/>
  <c r="I929" i="5"/>
  <c r="AK929" i="5"/>
  <c r="AI873" i="5"/>
  <c r="AH873" i="5"/>
  <c r="I878" i="5"/>
  <c r="AK878" i="5"/>
  <c r="AI890" i="5"/>
  <c r="AH890" i="5"/>
  <c r="I413" i="5"/>
  <c r="AK413" i="5"/>
  <c r="AI423" i="5"/>
  <c r="AH423" i="5"/>
  <c r="I411" i="5"/>
  <c r="AK411" i="5"/>
  <c r="AI397" i="5"/>
  <c r="AH397" i="5"/>
  <c r="I404" i="5"/>
  <c r="AK404" i="5"/>
  <c r="AI391" i="5"/>
  <c r="AH391" i="5"/>
  <c r="I382" i="5"/>
  <c r="AK382" i="5"/>
  <c r="I467" i="5"/>
  <c r="AK467" i="5"/>
  <c r="I265" i="5"/>
  <c r="AK265" i="5"/>
  <c r="I177" i="5"/>
  <c r="AK177" i="5"/>
  <c r="I269" i="5"/>
  <c r="AK269" i="5"/>
  <c r="I145" i="5"/>
  <c r="AK145" i="5"/>
  <c r="I2163" i="5"/>
  <c r="AK2163" i="5"/>
  <c r="AI2130" i="5"/>
  <c r="AH2130" i="5"/>
  <c r="AI302" i="5"/>
  <c r="AH302" i="5"/>
  <c r="AI286" i="5"/>
  <c r="AH286" i="5"/>
  <c r="AI221" i="5"/>
  <c r="AH221" i="5"/>
  <c r="AI264" i="5"/>
  <c r="AH264" i="5"/>
  <c r="AI207" i="5"/>
  <c r="AH207" i="5"/>
  <c r="AI273" i="5"/>
  <c r="AH273" i="5"/>
  <c r="AI182" i="5"/>
  <c r="AH182" i="5"/>
  <c r="AI201" i="5"/>
  <c r="AH201" i="5"/>
  <c r="AI127" i="5"/>
  <c r="AH127" i="5"/>
  <c r="AI138" i="5"/>
  <c r="AH138" i="5"/>
  <c r="AI153" i="5"/>
  <c r="AH153" i="5"/>
  <c r="AI151" i="5"/>
  <c r="AH151" i="5"/>
  <c r="AI2170" i="5"/>
  <c r="AH2170" i="5"/>
  <c r="AI2120" i="5"/>
  <c r="AH2120" i="5"/>
  <c r="AI458" i="5"/>
  <c r="AH458" i="5"/>
  <c r="AI337" i="5"/>
  <c r="AH337" i="5"/>
  <c r="AI290" i="5"/>
  <c r="AH290" i="5"/>
  <c r="AI272" i="5"/>
  <c r="AH272" i="5"/>
  <c r="AI165" i="5"/>
  <c r="AH165" i="5"/>
  <c r="AI2157" i="5"/>
  <c r="AH2157" i="5"/>
  <c r="AI2128" i="5"/>
  <c r="AH2128" i="5"/>
  <c r="AG2396" i="5"/>
  <c r="AG2368" i="5"/>
  <c r="AI2678" i="5"/>
  <c r="AH2678" i="5"/>
  <c r="I2586" i="5"/>
  <c r="AK2586" i="5"/>
  <c r="AJ2586" i="5"/>
  <c r="K2586" i="5" s="1"/>
  <c r="I1573" i="5"/>
  <c r="AK1573" i="5"/>
  <c r="I1541" i="5"/>
  <c r="AK1541" i="5"/>
  <c r="AJ1541" i="5"/>
  <c r="K1541" i="5" s="1"/>
  <c r="I1526" i="5"/>
  <c r="AK1526" i="5"/>
  <c r="AJ1526" i="5"/>
  <c r="K1526" i="5" s="1"/>
  <c r="I1578" i="5"/>
  <c r="AK1578" i="5"/>
  <c r="AI1537" i="5"/>
  <c r="AH1537" i="5"/>
  <c r="I1594" i="5"/>
  <c r="AK1594" i="5"/>
  <c r="I1609" i="5"/>
  <c r="AK1609" i="5"/>
  <c r="I1575" i="5"/>
  <c r="AK1575" i="5"/>
  <c r="I1608" i="5"/>
  <c r="AK1608" i="5"/>
  <c r="I1567" i="5"/>
  <c r="AK1567" i="5"/>
  <c r="AG1285" i="5"/>
  <c r="AG1286" i="5"/>
  <c r="AG2193" i="5"/>
  <c r="AJ2309" i="5"/>
  <c r="K2309" i="5" s="1"/>
  <c r="I1193" i="5"/>
  <c r="AK1193" i="5"/>
  <c r="I123" i="5"/>
  <c r="AK123" i="5"/>
  <c r="I75" i="5"/>
  <c r="AK75" i="5"/>
  <c r="I1194" i="5"/>
  <c r="AK1194" i="5"/>
  <c r="I58" i="5"/>
  <c r="AK58" i="5"/>
  <c r="AI593" i="5"/>
  <c r="AH593" i="5"/>
  <c r="I766" i="5"/>
  <c r="AK766" i="5"/>
  <c r="I310" i="5"/>
  <c r="AK310" i="5"/>
  <c r="I611" i="5"/>
  <c r="AK611" i="5"/>
  <c r="AJ611" i="5"/>
  <c r="K611" i="5" s="1"/>
  <c r="I764" i="5"/>
  <c r="AK764" i="5"/>
  <c r="I656" i="5"/>
  <c r="AK656" i="5"/>
  <c r="I54" i="5"/>
  <c r="AK54" i="5"/>
  <c r="I550" i="5"/>
  <c r="AK550" i="5"/>
  <c r="AI725" i="5"/>
  <c r="AH725" i="5"/>
  <c r="AI693" i="5"/>
  <c r="AH693" i="5"/>
  <c r="AI669" i="5"/>
  <c r="AH669" i="5"/>
  <c r="AI308" i="5"/>
  <c r="AH308" i="5"/>
  <c r="AI1041" i="5"/>
  <c r="AH1041" i="5"/>
  <c r="AI1009" i="5"/>
  <c r="AH1009" i="5"/>
  <c r="AI573" i="5"/>
  <c r="AH573" i="5"/>
  <c r="I730" i="5"/>
  <c r="AK730" i="5"/>
  <c r="I666" i="5"/>
  <c r="AK666" i="5"/>
  <c r="I1038" i="5"/>
  <c r="AK1038" i="5"/>
  <c r="I469" i="5"/>
  <c r="AK469" i="5"/>
  <c r="I275" i="5"/>
  <c r="AK275" i="5"/>
  <c r="I175" i="5"/>
  <c r="AK175" i="5"/>
  <c r="I2164" i="5"/>
  <c r="AK2164" i="5"/>
  <c r="AG901" i="5"/>
  <c r="AG865" i="5"/>
  <c r="AG416" i="5"/>
  <c r="AG468" i="5"/>
  <c r="AG256" i="5"/>
  <c r="AG246" i="5"/>
  <c r="AG179" i="5"/>
  <c r="AG130" i="5"/>
  <c r="AG2172" i="5"/>
  <c r="AG2100" i="5"/>
  <c r="AG346" i="5"/>
  <c r="AG2365" i="5"/>
  <c r="AG2377" i="5"/>
  <c r="AG2350" i="5"/>
  <c r="AG1599" i="5"/>
  <c r="AG1280" i="5"/>
  <c r="AG2218" i="5"/>
  <c r="AG1283" i="5"/>
  <c r="AJ1275" i="5"/>
  <c r="K1275" i="5" s="1"/>
  <c r="AJ2074" i="5"/>
  <c r="K2074" i="5" s="1"/>
  <c r="AJ2207" i="5"/>
  <c r="K2207" i="5" s="1"/>
  <c r="AJ1581" i="5"/>
  <c r="K1581" i="5" s="1"/>
  <c r="AJ1580" i="5"/>
  <c r="K1580" i="5" s="1"/>
  <c r="AJ2635" i="5"/>
  <c r="K2635" i="5" s="1"/>
  <c r="AJ2600" i="5"/>
  <c r="K2600" i="5" s="1"/>
  <c r="AJ2667" i="5"/>
  <c r="K2667" i="5" s="1"/>
  <c r="AJ1527" i="5"/>
  <c r="K1527" i="5" s="1"/>
  <c r="AJ2291" i="5"/>
  <c r="K2291" i="5" s="1"/>
  <c r="AJ2700" i="5"/>
  <c r="K2700" i="5" s="1"/>
  <c r="AJ2738" i="5"/>
  <c r="K2738" i="5" s="1"/>
  <c r="AJ2329" i="5"/>
  <c r="K2329" i="5" s="1"/>
  <c r="AJ2414" i="5"/>
  <c r="K2414" i="5" s="1"/>
  <c r="AJ460" i="5"/>
  <c r="K460" i="5" s="1"/>
  <c r="AJ2127" i="5"/>
  <c r="K2127" i="5" s="1"/>
  <c r="AJ607" i="5"/>
  <c r="K607" i="5" s="1"/>
  <c r="AJ352" i="5"/>
  <c r="K352" i="5" s="1"/>
  <c r="AJ197" i="5"/>
  <c r="K197" i="5" s="1"/>
  <c r="AJ209" i="5"/>
  <c r="K209" i="5" s="1"/>
  <c r="AJ379" i="5"/>
  <c r="K379" i="5" s="1"/>
  <c r="AJ882" i="5"/>
  <c r="K882" i="5" s="1"/>
  <c r="AJ158" i="5"/>
  <c r="K158" i="5" s="1"/>
  <c r="AJ231" i="5"/>
  <c r="K231" i="5" s="1"/>
  <c r="AJ257" i="5"/>
  <c r="K257" i="5" s="1"/>
  <c r="AJ384" i="5"/>
  <c r="K384" i="5" s="1"/>
  <c r="AJ856" i="5"/>
  <c r="K856" i="5" s="1"/>
  <c r="AJ917" i="5"/>
  <c r="K917" i="5" s="1"/>
  <c r="AJ1055" i="5"/>
  <c r="K1055" i="5" s="1"/>
  <c r="AJ683" i="5"/>
  <c r="K683" i="5" s="1"/>
  <c r="AJ747" i="5"/>
  <c r="K747" i="5" s="1"/>
  <c r="AJ305" i="5"/>
  <c r="K305" i="5" s="1"/>
  <c r="AJ698" i="5"/>
  <c r="K698" i="5" s="1"/>
  <c r="AJ1024" i="5"/>
  <c r="K1024" i="5" s="1"/>
  <c r="AJ652" i="5"/>
  <c r="K652" i="5" s="1"/>
  <c r="AJ716" i="5"/>
  <c r="K716" i="5" s="1"/>
  <c r="AJ1230" i="5"/>
  <c r="K1230" i="5" s="1"/>
  <c r="AJ1243" i="5"/>
  <c r="K1243" i="5" s="1"/>
  <c r="I1186" i="5"/>
  <c r="AK1186" i="5"/>
  <c r="AI1204" i="5"/>
  <c r="AH1204" i="5"/>
  <c r="I117" i="5"/>
  <c r="AK117" i="5"/>
  <c r="I69" i="5"/>
  <c r="AK69" i="5"/>
  <c r="AI1228" i="5"/>
  <c r="AH1228" i="5"/>
  <c r="I110" i="5"/>
  <c r="AK110" i="5"/>
  <c r="AI86" i="5"/>
  <c r="AH86" i="5"/>
  <c r="AI34" i="5"/>
  <c r="AH34" i="5"/>
  <c r="AI9" i="5"/>
  <c r="AH9" i="5"/>
  <c r="AI53" i="5"/>
  <c r="AH53" i="5"/>
  <c r="AI597" i="5"/>
  <c r="AH597" i="5"/>
  <c r="AI1080" i="5"/>
  <c r="AH1080" i="5"/>
  <c r="AJ1241" i="5"/>
  <c r="K1241" i="5" s="1"/>
  <c r="AG29" i="5"/>
  <c r="AI592" i="5"/>
  <c r="AH592" i="5"/>
  <c r="AI1084" i="5"/>
  <c r="AH1084" i="5"/>
  <c r="AG589" i="5"/>
  <c r="AI554" i="5"/>
  <c r="AH554" i="5"/>
  <c r="AI1076" i="5"/>
  <c r="AH1076" i="5"/>
  <c r="AI702" i="5"/>
  <c r="AH702" i="5"/>
  <c r="AI309" i="5"/>
  <c r="AH309" i="5"/>
  <c r="AJ772" i="5"/>
  <c r="K772" i="5" s="1"/>
  <c r="AI2095" i="5"/>
  <c r="AH2095" i="5"/>
  <c r="AI455" i="5"/>
  <c r="AH455" i="5"/>
  <c r="AI373" i="5"/>
  <c r="AH373" i="5"/>
  <c r="I927" i="5"/>
  <c r="AK927" i="5"/>
  <c r="AI916" i="5"/>
  <c r="AH916" i="5"/>
  <c r="AI904" i="5"/>
  <c r="AH904" i="5"/>
  <c r="I906" i="5"/>
  <c r="AK906" i="5"/>
  <c r="AI891" i="5"/>
  <c r="AH891" i="5"/>
  <c r="AG875" i="5"/>
  <c r="AI857" i="5"/>
  <c r="AH857" i="5"/>
  <c r="AI414" i="5"/>
  <c r="AH414" i="5"/>
  <c r="AG410" i="5"/>
  <c r="I375" i="5"/>
  <c r="AK375" i="5"/>
  <c r="AI393" i="5"/>
  <c r="AH393" i="5"/>
  <c r="AG387" i="5"/>
  <c r="AI377" i="5"/>
  <c r="AH377" i="5"/>
  <c r="I248" i="5"/>
  <c r="AK248" i="5"/>
  <c r="I260" i="5"/>
  <c r="AK260" i="5"/>
  <c r="I204" i="5"/>
  <c r="AK204" i="5"/>
  <c r="I139" i="5"/>
  <c r="AK139" i="5"/>
  <c r="I2173" i="5"/>
  <c r="AK2173" i="5"/>
  <c r="AG2149" i="5"/>
  <c r="AI620" i="5"/>
  <c r="AH620" i="5"/>
  <c r="I454" i="5"/>
  <c r="AK454" i="5"/>
  <c r="I331" i="5"/>
  <c r="AK331" i="5"/>
  <c r="I355" i="5"/>
  <c r="AK355" i="5"/>
  <c r="AI642" i="5"/>
  <c r="AH642" i="5"/>
  <c r="I602" i="5"/>
  <c r="AK602" i="5"/>
  <c r="AI2091" i="5"/>
  <c r="AH2091" i="5"/>
  <c r="I2131" i="5"/>
  <c r="AK2131" i="5"/>
  <c r="AI430" i="5"/>
  <c r="AH430" i="5"/>
  <c r="AI2371" i="5"/>
  <c r="AH2371" i="5"/>
  <c r="AG2254" i="5"/>
  <c r="I2592" i="5"/>
  <c r="AK2592" i="5"/>
  <c r="I2590" i="5"/>
  <c r="AK2590" i="5"/>
  <c r="AI2213" i="5"/>
  <c r="AH2213" i="5"/>
  <c r="I2582" i="5"/>
  <c r="AK2582" i="5"/>
  <c r="I1628" i="5"/>
  <c r="AK1628" i="5"/>
  <c r="AI1600" i="5"/>
  <c r="AH1600" i="5"/>
  <c r="I2543" i="5"/>
  <c r="AK2543" i="5"/>
  <c r="AI2562" i="5"/>
  <c r="AH2562" i="5"/>
  <c r="AI1592" i="5"/>
  <c r="AH1592" i="5"/>
  <c r="AI2614" i="5"/>
  <c r="AH2614" i="5"/>
  <c r="AI2724" i="5"/>
  <c r="AH2724" i="5"/>
  <c r="AI1584" i="5"/>
  <c r="AH1584" i="5"/>
  <c r="I1556" i="5"/>
  <c r="AK1556" i="5"/>
  <c r="AI1539" i="5"/>
  <c r="AH1539" i="5"/>
  <c r="I1550" i="5"/>
  <c r="AK1550" i="5"/>
  <c r="I1632" i="5"/>
  <c r="AK1632" i="5"/>
  <c r="AI1610" i="5"/>
  <c r="AH1610" i="5"/>
  <c r="I1562" i="5"/>
  <c r="AK1562" i="5"/>
  <c r="AI1529" i="5"/>
  <c r="AH1529" i="5"/>
  <c r="AI1612" i="5"/>
  <c r="AH1612" i="5"/>
  <c r="I1614" i="5"/>
  <c r="AK1614" i="5"/>
  <c r="I2045" i="5"/>
  <c r="AK2045" i="5"/>
  <c r="AG2082" i="5"/>
  <c r="AG2053" i="5"/>
  <c r="AG2065" i="5"/>
  <c r="AG2231" i="5"/>
  <c r="AG2227" i="5"/>
  <c r="AG1271" i="5"/>
  <c r="AJ571" i="5"/>
  <c r="K571" i="5" s="1"/>
  <c r="I1221" i="5"/>
  <c r="AK1221" i="5"/>
  <c r="I1206" i="5"/>
  <c r="AK1206" i="5"/>
  <c r="I107" i="5"/>
  <c r="AK107" i="5"/>
  <c r="I67" i="5"/>
  <c r="AK67" i="5"/>
  <c r="AG188" i="5"/>
  <c r="AG2155" i="5"/>
  <c r="AG2311" i="5"/>
  <c r="AG2339" i="5"/>
  <c r="AG2270" i="5"/>
  <c r="AG2697" i="5"/>
  <c r="AG2672" i="5"/>
  <c r="AG2279" i="5"/>
  <c r="AG2360" i="5"/>
  <c r="AI2637" i="5"/>
  <c r="AH2637" i="5"/>
  <c r="I2597" i="5"/>
  <c r="AK2597" i="5"/>
  <c r="I1591" i="5"/>
  <c r="AK1591" i="5"/>
  <c r="I2725" i="5"/>
  <c r="AK2725" i="5"/>
  <c r="I1583" i="5"/>
  <c r="AK1583" i="5"/>
  <c r="I2633" i="5"/>
  <c r="AK2633" i="5"/>
  <c r="AI2595" i="5"/>
  <c r="AH2595" i="5"/>
  <c r="I1533" i="5"/>
  <c r="AK1533" i="5"/>
  <c r="I1564" i="5"/>
  <c r="AK1564" i="5"/>
  <c r="AI1626" i="5"/>
  <c r="AH1626" i="5"/>
  <c r="AI1615" i="5"/>
  <c r="AH1615" i="5"/>
  <c r="AI2223" i="5"/>
  <c r="AH2223" i="5"/>
  <c r="AI1261" i="5"/>
  <c r="AH1261" i="5"/>
  <c r="I1288" i="5"/>
  <c r="AK1288" i="5"/>
  <c r="AI1255" i="5"/>
  <c r="AH1255" i="5"/>
  <c r="I2185" i="5"/>
  <c r="AK2185" i="5"/>
  <c r="AJ2049" i="5"/>
  <c r="K2049" i="5" s="1"/>
  <c r="AJ2071" i="5"/>
  <c r="K2071" i="5" s="1"/>
  <c r="AJ1524" i="5"/>
  <c r="K1524" i="5" s="1"/>
  <c r="AJ2668" i="5"/>
  <c r="K2668" i="5" s="1"/>
  <c r="AJ2361" i="5"/>
  <c r="K2361" i="5" s="1"/>
  <c r="AJ2276" i="5"/>
  <c r="K2276" i="5" s="1"/>
  <c r="AJ2286" i="5"/>
  <c r="K2286" i="5" s="1"/>
  <c r="AJ2045" i="5"/>
  <c r="K2045" i="5" s="1"/>
  <c r="AJ2578" i="5"/>
  <c r="K2578" i="5" s="1"/>
  <c r="AJ2567" i="5"/>
  <c r="K2567" i="5" s="1"/>
  <c r="AJ2341" i="5"/>
  <c r="K2341" i="5" s="1"/>
  <c r="AJ645" i="5"/>
  <c r="K645" i="5" s="1"/>
  <c r="AJ2117" i="5"/>
  <c r="K2117" i="5" s="1"/>
  <c r="I72" i="5"/>
  <c r="AK72" i="5"/>
  <c r="I104" i="5"/>
  <c r="AK104" i="5"/>
  <c r="I490" i="5"/>
  <c r="AK490" i="5"/>
  <c r="I1187" i="5"/>
  <c r="AK1187" i="5"/>
  <c r="AJ1214" i="5"/>
  <c r="K1214" i="5" s="1"/>
  <c r="AJ2714" i="5"/>
  <c r="K2714" i="5" s="1"/>
  <c r="AJ621" i="5"/>
  <c r="K621" i="5" s="1"/>
  <c r="AJ2648" i="5"/>
  <c r="K2648" i="5" s="1"/>
  <c r="AJ1556" i="5"/>
  <c r="K1556" i="5" s="1"/>
  <c r="AI2734" i="5"/>
  <c r="AH2734" i="5"/>
  <c r="I1201" i="5"/>
  <c r="AK1201" i="5"/>
  <c r="I482" i="5"/>
  <c r="AK482" i="5"/>
  <c r="I81" i="5"/>
  <c r="AK81" i="5"/>
  <c r="I122" i="5"/>
  <c r="AK122" i="5"/>
  <c r="I74" i="5"/>
  <c r="AK74" i="5"/>
  <c r="AI555" i="5"/>
  <c r="AH555" i="5"/>
  <c r="AI50" i="5"/>
  <c r="AH50" i="5"/>
  <c r="I594" i="5"/>
  <c r="AK594" i="5"/>
  <c r="I742" i="5"/>
  <c r="AK742" i="5"/>
  <c r="AJ742" i="5"/>
  <c r="K742" i="5" s="1"/>
  <c r="I1050" i="5"/>
  <c r="AK1050" i="5"/>
  <c r="AI239" i="5"/>
  <c r="AH239" i="5"/>
  <c r="AI417" i="5"/>
  <c r="AH417" i="5"/>
  <c r="AI156" i="5"/>
  <c r="AH156" i="5"/>
  <c r="I238" i="5"/>
  <c r="AK238" i="5"/>
  <c r="I142" i="5"/>
  <c r="AK142" i="5"/>
  <c r="I2414" i="5"/>
  <c r="AK2414" i="5"/>
  <c r="I342" i="5"/>
  <c r="AK342" i="5"/>
  <c r="I2415" i="5"/>
  <c r="AK2415" i="5"/>
  <c r="AI2094" i="5"/>
  <c r="AH2094" i="5"/>
  <c r="I2115" i="5"/>
  <c r="AK2115" i="5"/>
  <c r="I359" i="5"/>
  <c r="AK359" i="5"/>
  <c r="I2312" i="5"/>
  <c r="AK2312" i="5"/>
  <c r="I2700" i="5"/>
  <c r="AK2700" i="5"/>
  <c r="I2373" i="5"/>
  <c r="AK2373" i="5"/>
  <c r="I2262" i="5"/>
  <c r="AK2262" i="5"/>
  <c r="I2401" i="5"/>
  <c r="AK2401" i="5"/>
  <c r="I2391" i="5"/>
  <c r="AK2391" i="5"/>
  <c r="I2738" i="5"/>
  <c r="AK2738" i="5"/>
  <c r="I2657" i="5"/>
  <c r="AK2657" i="5"/>
  <c r="I1618" i="5"/>
  <c r="AK1618" i="5"/>
  <c r="AI2073" i="5"/>
  <c r="AH2073" i="5"/>
  <c r="I2617" i="5"/>
  <c r="AK2617" i="5"/>
  <c r="AI1586" i="5"/>
  <c r="AH1586" i="5"/>
  <c r="AI1587" i="5"/>
  <c r="AH1587" i="5"/>
  <c r="I1590" i="5"/>
  <c r="AK1590" i="5"/>
  <c r="AI2077" i="5"/>
  <c r="AH2077" i="5"/>
  <c r="AI2054" i="5"/>
  <c r="AH2054" i="5"/>
  <c r="I2048" i="5"/>
  <c r="AK2048" i="5"/>
  <c r="I2237" i="5"/>
  <c r="AK2237" i="5"/>
  <c r="AI2216" i="5"/>
  <c r="AH2216" i="5"/>
  <c r="AI2186" i="5"/>
  <c r="AH2186" i="5"/>
  <c r="I2184" i="5"/>
  <c r="AK2184" i="5"/>
  <c r="I2074" i="5"/>
  <c r="AK2074" i="5"/>
  <c r="AI1253" i="5"/>
  <c r="AH1253" i="5"/>
  <c r="AI1250" i="5"/>
  <c r="AH1250" i="5"/>
  <c r="I108" i="5"/>
  <c r="AK108" i="5"/>
  <c r="I687" i="5"/>
  <c r="AK687" i="5"/>
  <c r="AG585" i="5"/>
  <c r="AG1017" i="5"/>
  <c r="I775" i="5"/>
  <c r="AK775" i="5"/>
  <c r="I1022" i="5"/>
  <c r="AK1022" i="5"/>
  <c r="I241" i="5"/>
  <c r="AK241" i="5"/>
  <c r="AI2097" i="5"/>
  <c r="AH2097" i="5"/>
  <c r="AI911" i="5"/>
  <c r="AH911" i="5"/>
  <c r="I900" i="5"/>
  <c r="AK900" i="5"/>
  <c r="AI406" i="5"/>
  <c r="AH406" i="5"/>
  <c r="I176" i="5"/>
  <c r="AK176" i="5"/>
  <c r="AI243" i="5"/>
  <c r="AH243" i="5"/>
  <c r="AI131" i="5"/>
  <c r="AH131" i="5"/>
  <c r="I465" i="5"/>
  <c r="AK465" i="5"/>
  <c r="AI644" i="5"/>
  <c r="AH644" i="5"/>
  <c r="I2140" i="5"/>
  <c r="AK2140" i="5"/>
  <c r="I2366" i="5"/>
  <c r="AK2366" i="5"/>
  <c r="AI2713" i="5"/>
  <c r="AH2713" i="5"/>
  <c r="I2285" i="5"/>
  <c r="AK2285" i="5"/>
  <c r="AI2624" i="5"/>
  <c r="AH2624" i="5"/>
  <c r="AJ775" i="5"/>
  <c r="K775" i="5" s="1"/>
  <c r="I495" i="5"/>
  <c r="AK495" i="5"/>
  <c r="AI21" i="5"/>
  <c r="AH21" i="5"/>
  <c r="AI760" i="5"/>
  <c r="AH760" i="5"/>
  <c r="I663" i="5"/>
  <c r="AK663" i="5"/>
  <c r="AK367" i="5"/>
  <c r="I680" i="5"/>
  <c r="AK680" i="5"/>
  <c r="I1020" i="5"/>
  <c r="AK1020" i="5"/>
  <c r="AI768" i="5"/>
  <c r="AH768" i="5"/>
  <c r="AI713" i="5"/>
  <c r="AH713" i="5"/>
  <c r="AI320" i="5"/>
  <c r="AH320" i="5"/>
  <c r="AI1037" i="5"/>
  <c r="AH1037" i="5"/>
  <c r="AI765" i="5"/>
  <c r="AH765" i="5"/>
  <c r="I658" i="5"/>
  <c r="AK658" i="5"/>
  <c r="AJ658" i="5"/>
  <c r="K658" i="5" s="1"/>
  <c r="I2037" i="5"/>
  <c r="AK2037" i="5"/>
  <c r="I209" i="5"/>
  <c r="AK209" i="5"/>
  <c r="I164" i="5"/>
  <c r="AK164" i="5"/>
  <c r="AI908" i="5"/>
  <c r="AH908" i="5"/>
  <c r="AI896" i="5"/>
  <c r="AH896" i="5"/>
  <c r="I856" i="5"/>
  <c r="AK856" i="5"/>
  <c r="I868" i="5"/>
  <c r="AK868" i="5"/>
  <c r="AI395" i="5"/>
  <c r="AH395" i="5"/>
  <c r="AI381" i="5"/>
  <c r="AH381" i="5"/>
  <c r="AI471" i="5"/>
  <c r="AJ471" i="5" s="1"/>
  <c r="AH471" i="5"/>
  <c r="I257" i="5"/>
  <c r="AK257" i="5"/>
  <c r="I231" i="5"/>
  <c r="AK231" i="5"/>
  <c r="I158" i="5"/>
  <c r="AK158" i="5"/>
  <c r="AI472" i="5"/>
  <c r="AH472" i="5"/>
  <c r="AI228" i="5"/>
  <c r="AH228" i="5"/>
  <c r="AI240" i="5"/>
  <c r="AH240" i="5"/>
  <c r="AI199" i="5"/>
  <c r="AH199" i="5"/>
  <c r="AI283" i="5"/>
  <c r="AH283" i="5"/>
  <c r="AI169" i="5"/>
  <c r="AH169" i="5"/>
  <c r="AI2153" i="5"/>
  <c r="AH2153" i="5"/>
  <c r="AI442" i="5"/>
  <c r="AH442" i="5"/>
  <c r="AI198" i="5"/>
  <c r="AH198" i="5"/>
  <c r="AI2142" i="5"/>
  <c r="AH2142" i="5"/>
  <c r="I2679" i="5"/>
  <c r="AK2679" i="5"/>
  <c r="I1630" i="5"/>
  <c r="AK1630" i="5"/>
  <c r="I1552" i="5"/>
  <c r="AK1552" i="5"/>
  <c r="I1636" i="5"/>
  <c r="AK1636" i="5"/>
  <c r="AJ1636" i="5"/>
  <c r="K1636" i="5" s="1"/>
  <c r="AG1256" i="5"/>
  <c r="I501" i="5"/>
  <c r="AK501" i="5"/>
  <c r="I1220" i="5"/>
  <c r="AK1220" i="5"/>
  <c r="I1027" i="5"/>
  <c r="AK1027" i="5"/>
  <c r="I62" i="5"/>
  <c r="AK62" i="5"/>
  <c r="I1044" i="5"/>
  <c r="AK1044" i="5"/>
  <c r="AI741" i="5"/>
  <c r="AH741" i="5"/>
  <c r="AI653" i="5"/>
  <c r="AH653" i="5"/>
  <c r="I551" i="5"/>
  <c r="AK551" i="5"/>
  <c r="I305" i="5"/>
  <c r="AK305" i="5"/>
  <c r="I192" i="5"/>
  <c r="AK192" i="5"/>
  <c r="AJ2236" i="5"/>
  <c r="K2236" i="5" s="1"/>
  <c r="AJ2312" i="5"/>
  <c r="K2312" i="5" s="1"/>
  <c r="AJ2391" i="5"/>
  <c r="K2391" i="5" s="1"/>
  <c r="AJ164" i="5"/>
  <c r="K164" i="5" s="1"/>
  <c r="AJ2167" i="5"/>
  <c r="K2167" i="5" s="1"/>
  <c r="AJ47" i="5"/>
  <c r="K47" i="5" s="1"/>
  <c r="AJ62" i="5"/>
  <c r="K62" i="5" s="1"/>
  <c r="I2144" i="5"/>
  <c r="AK2144" i="5"/>
  <c r="AJ2184" i="5"/>
  <c r="K2184" i="5" s="1"/>
  <c r="AI1279" i="5"/>
  <c r="AH1279" i="5"/>
  <c r="AJ1618" i="5"/>
  <c r="K1618" i="5" s="1"/>
  <c r="AJ2694" i="5"/>
  <c r="K2694" i="5" s="1"/>
  <c r="AJ2384" i="5"/>
  <c r="K2384" i="5" s="1"/>
  <c r="AJ2323" i="5"/>
  <c r="K2323" i="5" s="1"/>
  <c r="AJ626" i="5"/>
  <c r="K626" i="5" s="1"/>
  <c r="AJ192" i="5"/>
  <c r="K192" i="5" s="1"/>
  <c r="AJ254" i="5"/>
  <c r="K254" i="5" s="1"/>
  <c r="AJ405" i="5"/>
  <c r="K405" i="5" s="1"/>
  <c r="AJ858" i="5"/>
  <c r="K858" i="5" s="1"/>
  <c r="AJ2106" i="5"/>
  <c r="K2106" i="5" s="1"/>
  <c r="AJ263" i="5"/>
  <c r="K263" i="5" s="1"/>
  <c r="AJ474" i="5"/>
  <c r="K474" i="5" s="1"/>
  <c r="AJ2037" i="5"/>
  <c r="K2037" i="5" s="1"/>
  <c r="AJ590" i="5"/>
  <c r="K590" i="5" s="1"/>
  <c r="AJ122" i="5"/>
  <c r="K122" i="5" s="1"/>
  <c r="AJ496" i="5"/>
  <c r="K496" i="5" s="1"/>
  <c r="AJ1234" i="5"/>
  <c r="K1234" i="5" s="1"/>
  <c r="AJ2330" i="5"/>
  <c r="K2330" i="5" s="1"/>
  <c r="I1226" i="5"/>
  <c r="AK1226" i="5"/>
  <c r="I1219" i="5"/>
  <c r="AK1219" i="5"/>
  <c r="I55" i="5"/>
  <c r="AK55" i="5"/>
  <c r="AI568" i="5"/>
  <c r="AH568" i="5"/>
  <c r="I763" i="5"/>
  <c r="AK763" i="5"/>
  <c r="I731" i="5"/>
  <c r="AK731" i="5"/>
  <c r="I699" i="5"/>
  <c r="AK699" i="5"/>
  <c r="I667" i="5"/>
  <c r="AK667" i="5"/>
  <c r="I306" i="5"/>
  <c r="AK306" i="5"/>
  <c r="I1039" i="5"/>
  <c r="AK1039" i="5"/>
  <c r="I1007" i="5"/>
  <c r="AK1007" i="5"/>
  <c r="I59" i="5"/>
  <c r="AK59" i="5"/>
  <c r="I1090" i="5"/>
  <c r="AK1090" i="5"/>
  <c r="I748" i="5"/>
  <c r="AK748" i="5"/>
  <c r="I716" i="5"/>
  <c r="AK716" i="5"/>
  <c r="I684" i="5"/>
  <c r="AK684" i="5"/>
  <c r="I652" i="5"/>
  <c r="AK652" i="5"/>
  <c r="I1056" i="5"/>
  <c r="AK1056" i="5"/>
  <c r="I1024" i="5"/>
  <c r="AK1024" i="5"/>
  <c r="AJ112" i="5"/>
  <c r="K112" i="5" s="1"/>
  <c r="AI51" i="5"/>
  <c r="AH51" i="5"/>
  <c r="I26" i="5"/>
  <c r="AK26" i="5"/>
  <c r="I598" i="5"/>
  <c r="AK598" i="5"/>
  <c r="AI569" i="5"/>
  <c r="AH569" i="5"/>
  <c r="I1081" i="5"/>
  <c r="AK1081" i="5"/>
  <c r="AI222" i="5"/>
  <c r="AH222" i="5"/>
  <c r="AI184" i="5"/>
  <c r="AH184" i="5"/>
  <c r="AI167" i="5"/>
  <c r="AH167" i="5"/>
  <c r="AI429" i="5"/>
  <c r="AH429" i="5"/>
  <c r="AI329" i="5"/>
  <c r="AH329" i="5"/>
  <c r="AI914" i="5"/>
  <c r="AH914" i="5"/>
  <c r="I924" i="5"/>
  <c r="AK924" i="5"/>
  <c r="AI903" i="5"/>
  <c r="AH903" i="5"/>
  <c r="I871" i="5"/>
  <c r="AK871" i="5"/>
  <c r="AI930" i="5"/>
  <c r="AH930" i="5"/>
  <c r="I854" i="5"/>
  <c r="AK854" i="5"/>
  <c r="AI877" i="5"/>
  <c r="AH877" i="5"/>
  <c r="AI886" i="5"/>
  <c r="AH886" i="5"/>
  <c r="AI420" i="5"/>
  <c r="AH420" i="5"/>
  <c r="I425" i="5"/>
  <c r="AK425" i="5"/>
  <c r="AI390" i="5"/>
  <c r="AH390" i="5"/>
  <c r="AI210" i="5"/>
  <c r="AH210" i="5"/>
  <c r="AI203" i="5"/>
  <c r="AH203" i="5"/>
  <c r="AI141" i="5"/>
  <c r="AH141" i="5"/>
  <c r="AI629" i="5"/>
  <c r="AH629" i="5"/>
  <c r="I613" i="5"/>
  <c r="AK613" i="5"/>
  <c r="I428" i="5"/>
  <c r="AK428" i="5"/>
  <c r="AK446" i="5"/>
  <c r="AI357" i="5"/>
  <c r="AH357" i="5"/>
  <c r="I347" i="5"/>
  <c r="AK347" i="5"/>
  <c r="AG2250" i="5"/>
  <c r="AG2639" i="5"/>
  <c r="AI2611" i="5"/>
  <c r="AH2611" i="5"/>
  <c r="I2667" i="5"/>
  <c r="AK2667" i="5"/>
  <c r="AI2636" i="5"/>
  <c r="AH2636" i="5"/>
  <c r="I2581" i="5"/>
  <c r="AK2581" i="5"/>
  <c r="AI1579" i="5"/>
  <c r="AH1579" i="5"/>
  <c r="AI2234" i="5"/>
  <c r="AH2234" i="5"/>
  <c r="I2556" i="5"/>
  <c r="AK2556" i="5"/>
  <c r="AI2589" i="5"/>
  <c r="AH2589" i="5"/>
  <c r="AG1635" i="5"/>
  <c r="AG1270" i="5"/>
  <c r="AG1595" i="5"/>
  <c r="AG1250" i="5"/>
  <c r="I1236" i="5"/>
  <c r="AK1236" i="5"/>
  <c r="I499" i="5"/>
  <c r="AK499" i="5"/>
  <c r="I91" i="5"/>
  <c r="AK91" i="5"/>
  <c r="AG1194" i="5"/>
  <c r="AJ1194" i="5" s="1"/>
  <c r="K1194" i="5" s="1"/>
  <c r="AI572" i="5"/>
  <c r="AH572" i="5"/>
  <c r="I751" i="5"/>
  <c r="AK751" i="5"/>
  <c r="I311" i="5"/>
  <c r="AK311" i="5"/>
  <c r="AI13" i="5"/>
  <c r="AH13" i="5"/>
  <c r="I563" i="5"/>
  <c r="AK563" i="5"/>
  <c r="I774" i="5"/>
  <c r="AK774" i="5"/>
  <c r="AI733" i="5"/>
  <c r="AH733" i="5"/>
  <c r="AI701" i="5"/>
  <c r="AH701" i="5"/>
  <c r="AI661" i="5"/>
  <c r="AH661" i="5"/>
  <c r="AI1065" i="5"/>
  <c r="AH1065" i="5"/>
  <c r="AI1033" i="5"/>
  <c r="AH1033" i="5"/>
  <c r="AI2036" i="5"/>
  <c r="AH2036" i="5"/>
  <c r="AG911" i="5"/>
  <c r="AG859" i="5"/>
  <c r="AG409" i="5"/>
  <c r="AG426" i="5"/>
  <c r="AG406" i="5"/>
  <c r="AG294" i="5"/>
  <c r="AG243" i="5"/>
  <c r="AG274" i="5"/>
  <c r="AG278" i="5"/>
  <c r="AG131" i="5"/>
  <c r="AG2176" i="5"/>
  <c r="AG444" i="5"/>
  <c r="AG644" i="5"/>
  <c r="AG2333" i="5"/>
  <c r="AG2348" i="5"/>
  <c r="AG2713" i="5"/>
  <c r="AG2624" i="5"/>
  <c r="AI2664" i="5"/>
  <c r="AH2664" i="5"/>
  <c r="I2684" i="5"/>
  <c r="AK2684" i="5"/>
  <c r="I2575" i="5"/>
  <c r="AK2575" i="5"/>
  <c r="I1528" i="5"/>
  <c r="AK1528" i="5"/>
  <c r="AI2594" i="5"/>
  <c r="AH2594" i="5"/>
  <c r="I1525" i="5"/>
  <c r="AK1525" i="5"/>
  <c r="I1538" i="5"/>
  <c r="AK1538" i="5"/>
  <c r="I1603" i="5"/>
  <c r="AK1603" i="5"/>
  <c r="AJ1603" i="5"/>
  <c r="K1603" i="5" s="1"/>
  <c r="I1596" i="5"/>
  <c r="AK1596" i="5"/>
  <c r="AI2083" i="5"/>
  <c r="AH2083" i="5"/>
  <c r="AI1251" i="5"/>
  <c r="AH1251" i="5"/>
  <c r="AK1624" i="5"/>
  <c r="AI1247" i="5"/>
  <c r="AH1247" i="5"/>
  <c r="AJ1265" i="5"/>
  <c r="K1265" i="5" s="1"/>
  <c r="AJ1543" i="5"/>
  <c r="K1543" i="5" s="1"/>
  <c r="AJ1611" i="5"/>
  <c r="K1611" i="5" s="1"/>
  <c r="AJ2574" i="5"/>
  <c r="K2574" i="5" s="1"/>
  <c r="AJ2657" i="5"/>
  <c r="K2657" i="5" s="1"/>
  <c r="AJ2285" i="5"/>
  <c r="K2285" i="5" s="1"/>
  <c r="AJ613" i="5"/>
  <c r="K613" i="5" s="1"/>
  <c r="AJ867" i="5"/>
  <c r="K867" i="5" s="1"/>
  <c r="AJ183" i="5"/>
  <c r="K183" i="5" s="1"/>
  <c r="AI872" i="5"/>
  <c r="AH872" i="5"/>
  <c r="AJ478" i="5"/>
  <c r="K478" i="5" s="1"/>
  <c r="AJ866" i="5"/>
  <c r="K866" i="5" s="1"/>
  <c r="AJ902" i="5"/>
  <c r="K902" i="5" s="1"/>
  <c r="AJ2032" i="5"/>
  <c r="K2032" i="5" s="1"/>
  <c r="AJ759" i="5"/>
  <c r="K759" i="5" s="1"/>
  <c r="AJ563" i="5"/>
  <c r="K563" i="5" s="1"/>
  <c r="AJ1018" i="5"/>
  <c r="K1018" i="5" s="1"/>
  <c r="AJ319" i="5"/>
  <c r="K319" i="5" s="1"/>
  <c r="AJ712" i="5"/>
  <c r="K712" i="5" s="1"/>
  <c r="AJ1227" i="5"/>
  <c r="K1227" i="5" s="1"/>
  <c r="AJ1035" i="5"/>
  <c r="K1035" i="5" s="1"/>
  <c r="I1225" i="5"/>
  <c r="AK1225" i="5"/>
  <c r="I1218" i="5"/>
  <c r="AK1218" i="5"/>
  <c r="I1210" i="5"/>
  <c r="AK1210" i="5"/>
  <c r="I1184" i="5"/>
  <c r="AK1184" i="5"/>
  <c r="I119" i="5"/>
  <c r="AK119" i="5"/>
  <c r="I103" i="5"/>
  <c r="AK103" i="5"/>
  <c r="I87" i="5"/>
  <c r="AK87" i="5"/>
  <c r="I71" i="5"/>
  <c r="AK71" i="5"/>
  <c r="AI1196" i="5"/>
  <c r="AH1196" i="5"/>
  <c r="AG49" i="5"/>
  <c r="AI769" i="5"/>
  <c r="AH769" i="5"/>
  <c r="AG1185" i="5"/>
  <c r="I591" i="5"/>
  <c r="AK591" i="5"/>
  <c r="I23" i="5"/>
  <c r="AK23" i="5"/>
  <c r="I595" i="5"/>
  <c r="AK595" i="5"/>
  <c r="I544" i="5"/>
  <c r="AK544" i="5"/>
  <c r="AI777" i="5"/>
  <c r="AH777" i="5"/>
  <c r="I583" i="5"/>
  <c r="AK583" i="5"/>
  <c r="AG1088" i="5"/>
  <c r="AI920" i="5"/>
  <c r="AH920" i="5"/>
  <c r="AI853" i="5"/>
  <c r="AH853" i="5"/>
  <c r="AI892" i="5"/>
  <c r="AH892" i="5"/>
  <c r="I883" i="5"/>
  <c r="AK883" i="5"/>
  <c r="AG401" i="5"/>
  <c r="AG228" i="5"/>
  <c r="AG211" i="5"/>
  <c r="AG240" i="5"/>
  <c r="AG181" i="5"/>
  <c r="AG282" i="5"/>
  <c r="AG283" i="5"/>
  <c r="AG143" i="5"/>
  <c r="AG169" i="5"/>
  <c r="AG2181" i="5"/>
  <c r="AG442" i="5"/>
  <c r="AG328" i="5"/>
  <c r="AI226" i="5"/>
  <c r="AH226" i="5"/>
  <c r="AI235" i="5"/>
  <c r="AH235" i="5"/>
  <c r="AI133" i="5"/>
  <c r="AH133" i="5"/>
  <c r="AG2142" i="5"/>
  <c r="AI2367" i="5"/>
  <c r="AH2367" i="5"/>
  <c r="I2119" i="5"/>
  <c r="AK2119" i="5"/>
  <c r="I434" i="5"/>
  <c r="AK434" i="5"/>
  <c r="AI370" i="5"/>
  <c r="AH370" i="5"/>
  <c r="I366" i="5"/>
  <c r="AK366" i="5"/>
  <c r="I639" i="5"/>
  <c r="AK639" i="5"/>
  <c r="I2325" i="5"/>
  <c r="AK2325" i="5"/>
  <c r="I453" i="5"/>
  <c r="AK453" i="5"/>
  <c r="I436" i="5"/>
  <c r="AK436" i="5"/>
  <c r="I648" i="5"/>
  <c r="AK648" i="5"/>
  <c r="I605" i="5"/>
  <c r="AK605" i="5"/>
  <c r="I2386" i="5"/>
  <c r="AK2386" i="5"/>
  <c r="I2102" i="5"/>
  <c r="AK2102" i="5"/>
  <c r="I448" i="5"/>
  <c r="AK448" i="5"/>
  <c r="I343" i="5"/>
  <c r="AK343" i="5"/>
  <c r="I365" i="5"/>
  <c r="AK365" i="5"/>
  <c r="I640" i="5"/>
  <c r="AK640" i="5"/>
  <c r="I2375" i="5"/>
  <c r="AK2375" i="5"/>
  <c r="I2248" i="5"/>
  <c r="AK2248" i="5"/>
  <c r="AI2253" i="5"/>
  <c r="AH2253" i="5"/>
  <c r="AI2389" i="5"/>
  <c r="AH2389" i="5"/>
  <c r="AI2257" i="5"/>
  <c r="AH2257" i="5"/>
  <c r="AI2297" i="5"/>
  <c r="AH2297" i="5"/>
  <c r="AI2412" i="5"/>
  <c r="AH2412" i="5"/>
  <c r="AI2271" i="5"/>
  <c r="AH2271" i="5"/>
  <c r="AI2300" i="5"/>
  <c r="AH2300" i="5"/>
  <c r="AI2711" i="5"/>
  <c r="AH2711" i="5"/>
  <c r="AI2708" i="5"/>
  <c r="AH2708" i="5"/>
  <c r="AI2680" i="5"/>
  <c r="AH2680" i="5"/>
  <c r="AI2621" i="5"/>
  <c r="AH2621" i="5"/>
  <c r="I2566" i="5"/>
  <c r="AK2566" i="5"/>
  <c r="I2392" i="5"/>
  <c r="AK2392" i="5"/>
  <c r="I2278" i="5"/>
  <c r="AK2278" i="5"/>
  <c r="I2629" i="5"/>
  <c r="AK2629" i="5"/>
  <c r="AI2396" i="5"/>
  <c r="AH2396" i="5"/>
  <c r="I2292" i="5"/>
  <c r="AK2292" i="5"/>
  <c r="AI2368" i="5"/>
  <c r="AH2368" i="5"/>
  <c r="I2264" i="5"/>
  <c r="AK2264" i="5"/>
  <c r="I2361" i="5"/>
  <c r="AK2361" i="5"/>
  <c r="I2385" i="5"/>
  <c r="AK2385" i="5"/>
  <c r="I2268" i="5"/>
  <c r="AK2268" i="5"/>
  <c r="AJ2268" i="5"/>
  <c r="K2268" i="5" s="1"/>
  <c r="I2352" i="5"/>
  <c r="AK2352" i="5"/>
  <c r="I2705" i="5"/>
  <c r="AK2705" i="5"/>
  <c r="I2539" i="5"/>
  <c r="AK2539" i="5"/>
  <c r="I2295" i="5"/>
  <c r="AK2295" i="5"/>
  <c r="I2698" i="5"/>
  <c r="AK2698" i="5"/>
  <c r="I2647" i="5"/>
  <c r="AK2647" i="5"/>
  <c r="I2627" i="5"/>
  <c r="AK2627" i="5"/>
  <c r="I2625" i="5"/>
  <c r="AK2625" i="5"/>
  <c r="AI2569" i="5"/>
  <c r="AH2569" i="5"/>
  <c r="I2541" i="5"/>
  <c r="AK2541" i="5"/>
  <c r="AI2655" i="5"/>
  <c r="AH2655" i="5"/>
  <c r="I2728" i="5"/>
  <c r="AK2728" i="5"/>
  <c r="I2612" i="5"/>
  <c r="AK2612" i="5"/>
  <c r="I2542" i="5"/>
  <c r="AK2542" i="5"/>
  <c r="I2558" i="5"/>
  <c r="AK2558" i="5"/>
  <c r="I1524" i="5"/>
  <c r="AK1524" i="5"/>
  <c r="I1540" i="5"/>
  <c r="AK1540" i="5"/>
  <c r="AI2577" i="5"/>
  <c r="AH2577" i="5"/>
  <c r="I1547" i="5"/>
  <c r="AK1547" i="5"/>
  <c r="AJ1547" i="5"/>
  <c r="K1547" i="5" s="1"/>
  <c r="I1582" i="5"/>
  <c r="AK1582" i="5"/>
  <c r="AJ1582" i="5"/>
  <c r="K1582" i="5" s="1"/>
  <c r="I2548" i="5"/>
  <c r="AK2548" i="5"/>
  <c r="I2635" i="5"/>
  <c r="AK2635" i="5"/>
  <c r="AK2615" i="5"/>
  <c r="I1557" i="5"/>
  <c r="AK1557" i="5"/>
  <c r="I2572" i="5"/>
  <c r="AK2572" i="5"/>
  <c r="AI2645" i="5"/>
  <c r="AH2645" i="5"/>
  <c r="AI1616" i="5"/>
  <c r="AH1616" i="5"/>
  <c r="AK2078" i="5"/>
  <c r="I1289" i="5"/>
  <c r="AK1289" i="5"/>
  <c r="I2079" i="5"/>
  <c r="AK2079" i="5"/>
  <c r="I2062" i="5"/>
  <c r="AK2062" i="5"/>
  <c r="I2088" i="5"/>
  <c r="AK2088" i="5"/>
  <c r="I2228" i="5"/>
  <c r="AK2228" i="5"/>
  <c r="AI1285" i="5"/>
  <c r="AH1285" i="5"/>
  <c r="I1282" i="5"/>
  <c r="AK1282" i="5"/>
  <c r="I1257" i="5"/>
  <c r="AK1257" i="5"/>
  <c r="AI1286" i="5"/>
  <c r="AH1286" i="5"/>
  <c r="AI2193" i="5"/>
  <c r="AH2193" i="5"/>
  <c r="I1293" i="5"/>
  <c r="AK1293" i="5"/>
  <c r="AJ1293" i="5"/>
  <c r="K1293" i="5" s="1"/>
  <c r="AI2189" i="5"/>
  <c r="AH2189" i="5"/>
  <c r="AJ1044" i="5"/>
  <c r="K1044" i="5" s="1"/>
  <c r="AJ481" i="5"/>
  <c r="K481" i="5" s="1"/>
  <c r="AI1216" i="5"/>
  <c r="AH1216" i="5"/>
  <c r="AG741" i="5"/>
  <c r="AG709" i="5"/>
  <c r="AG685" i="5"/>
  <c r="AG653" i="5"/>
  <c r="AG1057" i="5"/>
  <c r="AG1025" i="5"/>
  <c r="AG45" i="5"/>
  <c r="I926" i="5"/>
  <c r="AK926" i="5"/>
  <c r="AI901" i="5"/>
  <c r="AH901" i="5"/>
  <c r="I882" i="5"/>
  <c r="AK882" i="5"/>
  <c r="AI865" i="5"/>
  <c r="AH865" i="5"/>
  <c r="AI416" i="5"/>
  <c r="AH416" i="5"/>
  <c r="I408" i="5"/>
  <c r="AK408" i="5"/>
  <c r="I380" i="5"/>
  <c r="AK380" i="5"/>
  <c r="I219" i="5"/>
  <c r="AK219" i="5"/>
  <c r="I236" i="5"/>
  <c r="AK236" i="5"/>
  <c r="I2182" i="5"/>
  <c r="AK2182" i="5"/>
  <c r="AI468" i="5"/>
  <c r="AH468" i="5"/>
  <c r="AI256" i="5"/>
  <c r="AH256" i="5"/>
  <c r="AI246" i="5"/>
  <c r="AH246" i="5"/>
  <c r="AI179" i="5"/>
  <c r="AH179" i="5"/>
  <c r="AI130" i="5"/>
  <c r="AH130" i="5"/>
  <c r="AI2172" i="5"/>
  <c r="AH2172" i="5"/>
  <c r="AI2100" i="5"/>
  <c r="AH2100" i="5"/>
  <c r="AI346" i="5"/>
  <c r="AH346" i="5"/>
  <c r="I233" i="5"/>
  <c r="AK233" i="5"/>
  <c r="I180" i="5"/>
  <c r="AK180" i="5"/>
  <c r="I2239" i="5"/>
  <c r="AK2239" i="5"/>
  <c r="I369" i="5"/>
  <c r="AK369" i="5"/>
  <c r="I2113" i="5"/>
  <c r="AK2113" i="5"/>
  <c r="I364" i="5"/>
  <c r="AK364" i="5"/>
  <c r="I2148" i="5"/>
  <c r="AK2148" i="5"/>
  <c r="I2132" i="5"/>
  <c r="AK2132" i="5"/>
  <c r="I2136" i="5"/>
  <c r="AK2136" i="5"/>
  <c r="AI2365" i="5"/>
  <c r="AH2365" i="5"/>
  <c r="AI2377" i="5"/>
  <c r="AH2377" i="5"/>
  <c r="AI2350" i="5"/>
  <c r="AH2350" i="5"/>
  <c r="I2676" i="5"/>
  <c r="AK2676" i="5"/>
  <c r="I2407" i="5"/>
  <c r="AK2407" i="5"/>
  <c r="I2290" i="5"/>
  <c r="AK2290" i="5"/>
  <c r="I2395" i="5"/>
  <c r="AK2395" i="5"/>
  <c r="I2356" i="5"/>
  <c r="AK2356" i="5"/>
  <c r="I2606" i="5"/>
  <c r="AK2606" i="5"/>
  <c r="I2378" i="5"/>
  <c r="AK2378" i="5"/>
  <c r="I2729" i="5"/>
  <c r="AK2729" i="5"/>
  <c r="I2663" i="5"/>
  <c r="AK2663" i="5"/>
  <c r="I2630" i="5"/>
  <c r="AK2630" i="5"/>
  <c r="I2580" i="5"/>
  <c r="AK2580" i="5"/>
  <c r="I1585" i="5"/>
  <c r="AK1585" i="5"/>
  <c r="AI2068" i="5"/>
  <c r="AH2068" i="5"/>
  <c r="I1623" i="5"/>
  <c r="AK1623" i="5"/>
  <c r="AI1599" i="5"/>
  <c r="AH1599" i="5"/>
  <c r="I2044" i="5"/>
  <c r="AK2044" i="5"/>
  <c r="AI1280" i="5"/>
  <c r="AH1280" i="5"/>
  <c r="AI2218" i="5"/>
  <c r="AH2218" i="5"/>
  <c r="AI1283" i="5"/>
  <c r="AH1283" i="5"/>
  <c r="I2192" i="5"/>
  <c r="AK2192" i="5"/>
  <c r="AJ2192" i="5"/>
  <c r="K2192" i="5" s="1"/>
  <c r="AJ2214" i="5"/>
  <c r="K2214" i="5" s="1"/>
  <c r="AJ2055" i="5"/>
  <c r="K2055" i="5" s="1"/>
  <c r="AJ2048" i="5"/>
  <c r="K2048" i="5" s="1"/>
  <c r="AJ1617" i="5"/>
  <c r="K1617" i="5" s="1"/>
  <c r="AJ1629" i="5"/>
  <c r="K1629" i="5" s="1"/>
  <c r="AJ1606" i="5"/>
  <c r="K1606" i="5" s="1"/>
  <c r="AJ2663" i="5"/>
  <c r="K2663" i="5" s="1"/>
  <c r="AJ2541" i="5"/>
  <c r="K2541" i="5" s="1"/>
  <c r="AJ2684" i="5"/>
  <c r="K2684" i="5" s="1"/>
  <c r="AJ2327" i="5"/>
  <c r="K2327" i="5" s="1"/>
  <c r="AJ2264" i="5"/>
  <c r="K2264" i="5" s="1"/>
  <c r="AJ604" i="5"/>
  <c r="K604" i="5" s="1"/>
  <c r="AJ368" i="5"/>
  <c r="K368" i="5" s="1"/>
  <c r="AJ453" i="5"/>
  <c r="K453" i="5" s="1"/>
  <c r="AJ342" i="5"/>
  <c r="K342" i="5" s="1"/>
  <c r="AJ166" i="5"/>
  <c r="K166" i="5" s="1"/>
  <c r="AJ230" i="5"/>
  <c r="K230" i="5" s="1"/>
  <c r="AJ227" i="5"/>
  <c r="K227" i="5" s="1"/>
  <c r="AJ421" i="5"/>
  <c r="K421" i="5" s="1"/>
  <c r="AJ895" i="5"/>
  <c r="K895" i="5" s="1"/>
  <c r="AJ2144" i="5"/>
  <c r="K2144" i="5" s="1"/>
  <c r="AJ404" i="5"/>
  <c r="K404" i="5" s="1"/>
  <c r="AJ929" i="5"/>
  <c r="K929" i="5" s="1"/>
  <c r="AJ306" i="5"/>
  <c r="K306" i="5" s="1"/>
  <c r="AJ763" i="5"/>
  <c r="K763" i="5" s="1"/>
  <c r="AJ31" i="5"/>
  <c r="K31" i="5" s="1"/>
  <c r="AJ1022" i="5"/>
  <c r="K1022" i="5" s="1"/>
  <c r="AJ582" i="5"/>
  <c r="K582" i="5" s="1"/>
  <c r="AJ732" i="5"/>
  <c r="K732" i="5" s="1"/>
  <c r="AJ114" i="5"/>
  <c r="K114" i="5" s="1"/>
  <c r="AJ1182" i="5"/>
  <c r="K1182" i="5" s="1"/>
  <c r="AJ497" i="5"/>
  <c r="K497" i="5" s="1"/>
  <c r="AJ1233" i="5"/>
  <c r="K1233" i="5" s="1"/>
  <c r="AJ325" i="5"/>
  <c r="K325" i="5" s="1"/>
  <c r="I1238" i="5"/>
  <c r="AK1238" i="5"/>
  <c r="AI1189" i="5"/>
  <c r="AH1189" i="5"/>
  <c r="I494" i="5"/>
  <c r="AK494" i="5"/>
  <c r="I85" i="5"/>
  <c r="AK85" i="5"/>
  <c r="I1192" i="5"/>
  <c r="AK1192" i="5"/>
  <c r="AJ1192" i="5"/>
  <c r="K1192" i="5" s="1"/>
  <c r="I486" i="5"/>
  <c r="AK486" i="5"/>
  <c r="AI102" i="5"/>
  <c r="AH102" i="5"/>
  <c r="AI587" i="5"/>
  <c r="AH587" i="5"/>
  <c r="AI781" i="5"/>
  <c r="AH781" i="5"/>
  <c r="AI753" i="5"/>
  <c r="AH753" i="5"/>
  <c r="I723" i="5"/>
  <c r="AK723" i="5"/>
  <c r="I691" i="5"/>
  <c r="AK691" i="5"/>
  <c r="I659" i="5"/>
  <c r="AK659" i="5"/>
  <c r="I1063" i="5"/>
  <c r="AK1063" i="5"/>
  <c r="I1030" i="5"/>
  <c r="AK1030" i="5"/>
  <c r="I2038" i="5"/>
  <c r="AK2038" i="5"/>
  <c r="I348" i="5"/>
  <c r="AK348" i="5"/>
  <c r="AG25" i="5"/>
  <c r="I754" i="5"/>
  <c r="AK754" i="5"/>
  <c r="I724" i="5"/>
  <c r="AK724" i="5"/>
  <c r="I692" i="5"/>
  <c r="AK692" i="5"/>
  <c r="I660" i="5"/>
  <c r="AK660" i="5"/>
  <c r="I1064" i="5"/>
  <c r="AK1064" i="5"/>
  <c r="I1032" i="5"/>
  <c r="AK1032" i="5"/>
  <c r="I2033" i="5"/>
  <c r="AK2033" i="5"/>
  <c r="AI29" i="5"/>
  <c r="AH29" i="5"/>
  <c r="AG1072" i="5"/>
  <c r="AG761" i="5"/>
  <c r="I39" i="5"/>
  <c r="AK39" i="5"/>
  <c r="AI589" i="5"/>
  <c r="AH589" i="5"/>
  <c r="AI750" i="5"/>
  <c r="AH750" i="5"/>
  <c r="AI686" i="5"/>
  <c r="AH686" i="5"/>
  <c r="AI1058" i="5"/>
  <c r="AH1058" i="5"/>
  <c r="AK2039" i="5"/>
  <c r="I295" i="5"/>
  <c r="AK295" i="5"/>
  <c r="I250" i="5"/>
  <c r="AK250" i="5"/>
  <c r="I266" i="5"/>
  <c r="AK266" i="5"/>
  <c r="I173" i="5"/>
  <c r="AK173" i="5"/>
  <c r="I132" i="5"/>
  <c r="AK132" i="5"/>
  <c r="I149" i="5"/>
  <c r="AK149" i="5"/>
  <c r="I2171" i="5"/>
  <c r="AK2171" i="5"/>
  <c r="AJ576" i="5"/>
  <c r="K576" i="5" s="1"/>
  <c r="AJ544" i="5"/>
  <c r="K544" i="5" s="1"/>
  <c r="AG2101" i="5"/>
  <c r="AG433" i="5"/>
  <c r="AG848" i="5"/>
  <c r="AG923" i="5"/>
  <c r="AG860" i="5"/>
  <c r="AG932" i="5"/>
  <c r="I881" i="5"/>
  <c r="AK881" i="5"/>
  <c r="AI875" i="5"/>
  <c r="AH875" i="5"/>
  <c r="AG889" i="5"/>
  <c r="AI400" i="5"/>
  <c r="AH400" i="5"/>
  <c r="AI410" i="5"/>
  <c r="AH410" i="5"/>
  <c r="AG396" i="5"/>
  <c r="I402" i="5"/>
  <c r="AK402" i="5"/>
  <c r="AI387" i="5"/>
  <c r="AH387" i="5"/>
  <c r="AI351" i="5"/>
  <c r="AH351" i="5"/>
  <c r="AI2149" i="5"/>
  <c r="AH2149" i="5"/>
  <c r="I473" i="5"/>
  <c r="AK473" i="5"/>
  <c r="I224" i="5"/>
  <c r="AK224" i="5"/>
  <c r="I208" i="5"/>
  <c r="AK208" i="5"/>
  <c r="I202" i="5"/>
  <c r="AK202" i="5"/>
  <c r="I280" i="5"/>
  <c r="AK280" i="5"/>
  <c r="I140" i="5"/>
  <c r="AK140" i="5"/>
  <c r="I2175" i="5"/>
  <c r="AK2175" i="5"/>
  <c r="I2096" i="5"/>
  <c r="AK2096" i="5"/>
  <c r="I457" i="5"/>
  <c r="AK457" i="5"/>
  <c r="I322" i="5"/>
  <c r="AK322" i="5"/>
  <c r="AI360" i="5"/>
  <c r="AH360" i="5"/>
  <c r="I623" i="5"/>
  <c r="AK623" i="5"/>
  <c r="I2160" i="5"/>
  <c r="AK2160" i="5"/>
  <c r="I2122" i="5"/>
  <c r="AK2122" i="5"/>
  <c r="AI432" i="5"/>
  <c r="AH432" i="5"/>
  <c r="I643" i="5"/>
  <c r="AK643" i="5"/>
  <c r="AJ631" i="5"/>
  <c r="K631" i="5" s="1"/>
  <c r="AI2670" i="5"/>
  <c r="AH2670" i="5"/>
  <c r="I2346" i="5"/>
  <c r="AK2346" i="5"/>
  <c r="I2324" i="5"/>
  <c r="AK2324" i="5"/>
  <c r="I2357" i="5"/>
  <c r="AK2357" i="5"/>
  <c r="I2404" i="5"/>
  <c r="AK2404" i="5"/>
  <c r="I2709" i="5"/>
  <c r="AK2709" i="5"/>
  <c r="I2605" i="5"/>
  <c r="AK2605" i="5"/>
  <c r="AI2254" i="5"/>
  <c r="AH2254" i="5"/>
  <c r="I2388" i="5"/>
  <c r="AK2388" i="5"/>
  <c r="AI2251" i="5"/>
  <c r="AH2251" i="5"/>
  <c r="I2283" i="5"/>
  <c r="AK2283" i="5"/>
  <c r="I2326" i="5"/>
  <c r="AK2326" i="5"/>
  <c r="I2310" i="5"/>
  <c r="AK2310" i="5"/>
  <c r="I2689" i="5"/>
  <c r="AK2689" i="5"/>
  <c r="I2731" i="5"/>
  <c r="AK2731" i="5"/>
  <c r="I2280" i="5"/>
  <c r="AK2280" i="5"/>
  <c r="I2259" i="5"/>
  <c r="AK2259" i="5"/>
  <c r="I2403" i="5"/>
  <c r="AK2403" i="5"/>
  <c r="I2410" i="5"/>
  <c r="AK2410" i="5"/>
  <c r="I2685" i="5"/>
  <c r="AK2685" i="5"/>
  <c r="I2638" i="5"/>
  <c r="AK2638" i="5"/>
  <c r="I2686" i="5"/>
  <c r="AK2686" i="5"/>
  <c r="I2733" i="5"/>
  <c r="AK2733" i="5"/>
  <c r="I2661" i="5"/>
  <c r="AK2661" i="5"/>
  <c r="I2668" i="5"/>
  <c r="AK2668" i="5"/>
  <c r="AG2723" i="5"/>
  <c r="AG2559" i="5"/>
  <c r="AG2547" i="5"/>
  <c r="AI2545" i="5"/>
  <c r="AH2545" i="5"/>
  <c r="AG2561" i="5"/>
  <c r="AI1520" i="5"/>
  <c r="AH1520" i="5"/>
  <c r="I1549" i="5"/>
  <c r="AK1549" i="5"/>
  <c r="AG1555" i="5"/>
  <c r="AG2084" i="5"/>
  <c r="I1249" i="5"/>
  <c r="AK1249" i="5"/>
  <c r="I2040" i="5"/>
  <c r="AK2040" i="5"/>
  <c r="AI2082" i="5"/>
  <c r="AH2082" i="5"/>
  <c r="AI2041" i="5"/>
  <c r="AH2041" i="5"/>
  <c r="AI2060" i="5"/>
  <c r="AH2060" i="5"/>
  <c r="AI2069" i="5"/>
  <c r="AH2069" i="5"/>
  <c r="AI2053" i="5"/>
  <c r="AH2053" i="5"/>
  <c r="AI2065" i="5"/>
  <c r="AH2065" i="5"/>
  <c r="AI2089" i="5"/>
  <c r="AH2089" i="5"/>
  <c r="AI2231" i="5"/>
  <c r="AH2231" i="5"/>
  <c r="AI2227" i="5"/>
  <c r="AH2227" i="5"/>
  <c r="I1292" i="5"/>
  <c r="AK1292" i="5"/>
  <c r="I2220" i="5"/>
  <c r="AK2220" i="5"/>
  <c r="AJ2220" i="5"/>
  <c r="K2220" i="5" s="1"/>
  <c r="I2194" i="5"/>
  <c r="AK2194" i="5"/>
  <c r="I1277" i="5"/>
  <c r="AK1277" i="5"/>
  <c r="AJ1277" i="5"/>
  <c r="K1277" i="5" s="1"/>
  <c r="I1259" i="5"/>
  <c r="AK1259" i="5"/>
  <c r="I2197" i="5"/>
  <c r="AK2197" i="5"/>
  <c r="AI1271" i="5"/>
  <c r="AH1271" i="5"/>
  <c r="AI1281" i="5"/>
  <c r="AH1281" i="5"/>
  <c r="I2200" i="5"/>
  <c r="AK2200" i="5"/>
  <c r="AJ687" i="5"/>
  <c r="K687" i="5" s="1"/>
  <c r="AJ656" i="5"/>
  <c r="K656" i="5" s="1"/>
  <c r="I1205" i="5"/>
  <c r="AK1205" i="5"/>
  <c r="I92" i="5"/>
  <c r="AK92" i="5"/>
  <c r="I671" i="5"/>
  <c r="AK671" i="5"/>
  <c r="I10" i="5"/>
  <c r="AK10" i="5"/>
  <c r="I546" i="5"/>
  <c r="AK546" i="5"/>
  <c r="I736" i="5"/>
  <c r="AK736" i="5"/>
  <c r="I672" i="5"/>
  <c r="AK672" i="5"/>
  <c r="I1028" i="5"/>
  <c r="AK1028" i="5"/>
  <c r="I128" i="5"/>
  <c r="AK128" i="5"/>
  <c r="AI188" i="5"/>
  <c r="AH188" i="5"/>
  <c r="AI2155" i="5"/>
  <c r="AH2155" i="5"/>
  <c r="I358" i="5"/>
  <c r="AK358" i="5"/>
  <c r="I2179" i="5"/>
  <c r="AK2179" i="5"/>
  <c r="I2111" i="5"/>
  <c r="AK2111" i="5"/>
  <c r="I341" i="5"/>
  <c r="AK341" i="5"/>
  <c r="I2137" i="5"/>
  <c r="AK2137" i="5"/>
  <c r="I435" i="5"/>
  <c r="AK435" i="5"/>
  <c r="I345" i="5"/>
  <c r="AK345" i="5"/>
  <c r="AI2311" i="5"/>
  <c r="AH2311" i="5"/>
  <c r="AI2339" i="5"/>
  <c r="AH2339" i="5"/>
  <c r="AI2270" i="5"/>
  <c r="AH2270" i="5"/>
  <c r="AI2697" i="5"/>
  <c r="AH2697" i="5"/>
  <c r="AI2672" i="5"/>
  <c r="AH2672" i="5"/>
  <c r="I2340" i="5"/>
  <c r="AK2340" i="5"/>
  <c r="AJ2340" i="5"/>
  <c r="K2340" i="5" s="1"/>
  <c r="I2408" i="5"/>
  <c r="AK2408" i="5"/>
  <c r="I2364" i="5"/>
  <c r="AK2364" i="5"/>
  <c r="AI2279" i="5"/>
  <c r="AH2279" i="5"/>
  <c r="AI2360" i="5"/>
  <c r="AH2360" i="5"/>
  <c r="I2338" i="5"/>
  <c r="AK2338" i="5"/>
  <c r="I2701" i="5"/>
  <c r="AK2701" i="5"/>
  <c r="I2399" i="5"/>
  <c r="AK2399" i="5"/>
  <c r="AJ2399" i="5"/>
  <c r="K2399" i="5" s="1"/>
  <c r="I2299" i="5"/>
  <c r="AK2299" i="5"/>
  <c r="I2649" i="5"/>
  <c r="AK2649" i="5"/>
  <c r="I2623" i="5"/>
  <c r="AK2623" i="5"/>
  <c r="AG1521" i="5"/>
  <c r="AG1574" i="5"/>
  <c r="AG1613" i="5"/>
  <c r="AJ1613" i="5" s="1"/>
  <c r="K1613" i="5" s="1"/>
  <c r="AG2209" i="5"/>
  <c r="AJ2197" i="5"/>
  <c r="K2197" i="5" s="1"/>
  <c r="AJ2058" i="5"/>
  <c r="K2058" i="5" s="1"/>
  <c r="AJ2044" i="5"/>
  <c r="K2044" i="5" s="1"/>
  <c r="AJ2588" i="5"/>
  <c r="K2588" i="5" s="1"/>
  <c r="AJ2556" i="5"/>
  <c r="K2556" i="5" s="1"/>
  <c r="AJ2539" i="5"/>
  <c r="K2539" i="5" s="1"/>
  <c r="AJ2623" i="5"/>
  <c r="K2623" i="5" s="1"/>
  <c r="AJ2139" i="5"/>
  <c r="K2139" i="5" s="1"/>
  <c r="AJ1621" i="5"/>
  <c r="K1621" i="5" s="1"/>
  <c r="AJ1601" i="5"/>
  <c r="K1601" i="5" s="1"/>
  <c r="AJ2628" i="5"/>
  <c r="K2628" i="5" s="1"/>
  <c r="AJ2292" i="5"/>
  <c r="K2292" i="5" s="1"/>
  <c r="AJ2336" i="5"/>
  <c r="K2336" i="5" s="1"/>
  <c r="AJ2378" i="5"/>
  <c r="K2378" i="5" s="1"/>
  <c r="AJ354" i="5"/>
  <c r="K354" i="5" s="1"/>
  <c r="AJ2148" i="5"/>
  <c r="K2148" i="5" s="1"/>
  <c r="AJ648" i="5"/>
  <c r="K648" i="5" s="1"/>
  <c r="AJ1010" i="5"/>
  <c r="K1010" i="5" s="1"/>
  <c r="AJ703" i="5"/>
  <c r="K703" i="5" s="1"/>
  <c r="I1026" i="5"/>
  <c r="AK1026" i="5"/>
  <c r="AJ67" i="5"/>
  <c r="K67" i="5" s="1"/>
  <c r="AJ1200" i="5"/>
  <c r="K1200" i="5" s="1"/>
  <c r="AJ2185" i="5"/>
  <c r="K2185" i="5" s="1"/>
  <c r="I1198" i="5"/>
  <c r="AK1198" i="5"/>
  <c r="I44" i="5"/>
  <c r="AK44" i="5"/>
  <c r="I2735" i="5"/>
  <c r="AK2735" i="5"/>
  <c r="I2544" i="5"/>
  <c r="AK2544" i="5"/>
  <c r="AJ1210" i="5"/>
  <c r="K1210" i="5" s="1"/>
  <c r="AJ2211" i="5"/>
  <c r="K2211" i="5" s="1"/>
  <c r="I2313" i="5"/>
  <c r="AK2313" i="5"/>
  <c r="I2583" i="5"/>
  <c r="AK2583" i="5"/>
  <c r="I4" i="5"/>
  <c r="AK4" i="5"/>
  <c r="I2646" i="5"/>
  <c r="AK2646" i="5"/>
  <c r="AJ2217" i="5"/>
  <c r="K2217" i="5" s="1"/>
  <c r="AJ1012" i="5"/>
  <c r="K1012" i="5" s="1"/>
  <c r="I20" i="5"/>
  <c r="AK20" i="5"/>
  <c r="I1087" i="5"/>
  <c r="AK1087" i="5"/>
  <c r="I752" i="5"/>
  <c r="AK752" i="5"/>
  <c r="AJ1258" i="5"/>
  <c r="K1258" i="5" s="1"/>
  <c r="AJ482" i="5"/>
  <c r="K482" i="5" s="1"/>
  <c r="I491" i="5"/>
  <c r="AK491" i="5"/>
  <c r="I100" i="5"/>
  <c r="AK100" i="5"/>
  <c r="I48" i="5"/>
  <c r="AK48" i="5"/>
  <c r="I16" i="5"/>
  <c r="AK16" i="5"/>
  <c r="I552" i="5"/>
  <c r="AK552" i="5"/>
  <c r="AJ622" i="5" l="1"/>
  <c r="K622" i="5" s="1"/>
  <c r="AK2584" i="5"/>
  <c r="I2584" i="5"/>
  <c r="AJ99" i="5"/>
  <c r="K99" i="5" s="1"/>
  <c r="I2397" i="5"/>
  <c r="AJ318" i="5"/>
  <c r="K318" i="5" s="1"/>
  <c r="I2078" i="5"/>
  <c r="AJ899" i="5"/>
  <c r="AK2063" i="5"/>
  <c r="I367" i="5"/>
  <c r="AK2212" i="5"/>
  <c r="I2212" i="5"/>
  <c r="AJ562" i="5"/>
  <c r="K562" i="5" s="1"/>
  <c r="I2063" i="5"/>
  <c r="AK487" i="5"/>
  <c r="AJ487" i="5"/>
  <c r="K487" i="5" s="1"/>
  <c r="AJ1287" i="5"/>
  <c r="K1287" i="5" s="1"/>
  <c r="AJ1597" i="5"/>
  <c r="K1597" i="5" s="1"/>
  <c r="I1597" i="5"/>
  <c r="AJ668" i="5"/>
  <c r="K668" i="5" s="1"/>
  <c r="AJ1620" i="5"/>
  <c r="AK318" i="5"/>
  <c r="AK1043" i="5"/>
  <c r="AJ738" i="5"/>
  <c r="K738" i="5" s="1"/>
  <c r="I1043" i="5"/>
  <c r="AK679" i="5"/>
  <c r="AK438" i="5"/>
  <c r="AK738" i="5"/>
  <c r="I679" i="5"/>
  <c r="M679" i="5" s="1"/>
  <c r="I438" i="5"/>
  <c r="AJ2549" i="5"/>
  <c r="AK2273" i="5"/>
  <c r="AJ2273" i="5"/>
  <c r="K2273" i="5" s="1"/>
  <c r="AJ924" i="5"/>
  <c r="K924" i="5" s="1"/>
  <c r="I32" i="5"/>
  <c r="AJ2108" i="5"/>
  <c r="K2108" i="5" s="1"/>
  <c r="AJ748" i="5"/>
  <c r="K748" i="5" s="1"/>
  <c r="AJ1548" i="5"/>
  <c r="AJ566" i="5"/>
  <c r="K566" i="5" s="1"/>
  <c r="AK484" i="5"/>
  <c r="AK1619" i="5"/>
  <c r="AK2076" i="5"/>
  <c r="I484" i="5"/>
  <c r="I1619" i="5"/>
  <c r="M1619" i="5" s="1"/>
  <c r="I2076" i="5"/>
  <c r="AJ433" i="5"/>
  <c r="AK2706" i="5"/>
  <c r="AJ2706" i="5"/>
  <c r="K2706" i="5" s="1"/>
  <c r="AK1264" i="5"/>
  <c r="I1264" i="5"/>
  <c r="AJ27" i="5"/>
  <c r="K27" i="5" s="1"/>
  <c r="AJ157" i="5"/>
  <c r="K157" i="5" s="1"/>
  <c r="AJ2692" i="5"/>
  <c r="K2692" i="5" s="1"/>
  <c r="AK14" i="5"/>
  <c r="AJ14" i="5"/>
  <c r="K14" i="5" s="1"/>
  <c r="AJ1034" i="5"/>
  <c r="K1034" i="5" s="1"/>
  <c r="AK2692" i="5"/>
  <c r="AJ2374" i="5"/>
  <c r="K2374" i="5" s="1"/>
  <c r="AK27" i="5"/>
  <c r="AK157" i="5"/>
  <c r="AJ674" i="5"/>
  <c r="K674" i="5" s="1"/>
  <c r="AK2374" i="5"/>
  <c r="AK2328" i="5"/>
  <c r="I2328" i="5"/>
  <c r="M2328" i="5" s="1"/>
  <c r="AJ42" i="5"/>
  <c r="K42" i="5" s="1"/>
  <c r="AK476" i="5"/>
  <c r="I476" i="5"/>
  <c r="AK2656" i="5"/>
  <c r="AJ2661" i="5"/>
  <c r="K2661" i="5" s="1"/>
  <c r="AK2067" i="5"/>
  <c r="I2656" i="5"/>
  <c r="I2067" i="5"/>
  <c r="I446" i="5"/>
  <c r="AJ307" i="5"/>
  <c r="K307" i="5" s="1"/>
  <c r="AK307" i="5"/>
  <c r="AK2266" i="5"/>
  <c r="AK335" i="5"/>
  <c r="I2266" i="5"/>
  <c r="I335" i="5"/>
  <c r="AK2146" i="5"/>
  <c r="I2146" i="5"/>
  <c r="J2146" i="5" s="1"/>
  <c r="I1071" i="5"/>
  <c r="AK1048" i="5"/>
  <c r="AJ1006" i="5"/>
  <c r="K1006" i="5" s="1"/>
  <c r="AK1006" i="5"/>
  <c r="AJ2348" i="5"/>
  <c r="K2348" i="5" s="1"/>
  <c r="AK562" i="5"/>
  <c r="AJ441" i="5"/>
  <c r="K441" i="5" s="1"/>
  <c r="I562" i="5"/>
  <c r="J562" i="5" s="1"/>
  <c r="AJ1211" i="5"/>
  <c r="K1211" i="5" s="1"/>
  <c r="I441" i="5"/>
  <c r="AK1211" i="5"/>
  <c r="AJ932" i="5"/>
  <c r="K932" i="5" s="1"/>
  <c r="AJ545" i="5"/>
  <c r="AJ315" i="5"/>
  <c r="K315" i="5" s="1"/>
  <c r="AK1185" i="5"/>
  <c r="AJ2355" i="5"/>
  <c r="K2355" i="5" s="1"/>
  <c r="AK2409" i="5"/>
  <c r="AJ1185" i="5"/>
  <c r="K1185" i="5" s="1"/>
  <c r="AK1530" i="5"/>
  <c r="AJ2187" i="5"/>
  <c r="K2187" i="5" s="1"/>
  <c r="AJ1555" i="5"/>
  <c r="I2409" i="5"/>
  <c r="I1530" i="5"/>
  <c r="M1530" i="5" s="1"/>
  <c r="AJ12" i="5"/>
  <c r="K12" i="5" s="1"/>
  <c r="AK155" i="5"/>
  <c r="I155" i="5"/>
  <c r="J155" i="5" s="1"/>
  <c r="I268" i="5"/>
  <c r="M268" i="5" s="1"/>
  <c r="AK2355" i="5"/>
  <c r="AJ1569" i="5"/>
  <c r="K1569" i="5" s="1"/>
  <c r="AJ396" i="5"/>
  <c r="K396" i="5" s="1"/>
  <c r="AK268" i="5"/>
  <c r="AK2398" i="5"/>
  <c r="I244" i="5"/>
  <c r="AK244" i="5"/>
  <c r="I2398" i="5"/>
  <c r="J2398" i="5" s="1"/>
  <c r="AK566" i="5"/>
  <c r="AK2294" i="5"/>
  <c r="AJ915" i="5"/>
  <c r="K915" i="5" s="1"/>
  <c r="AJ2302" i="5"/>
  <c r="K2302" i="5" s="1"/>
  <c r="AK2108" i="5"/>
  <c r="AJ923" i="5"/>
  <c r="K923" i="5" s="1"/>
  <c r="AK2591" i="5"/>
  <c r="AJ2591" i="5"/>
  <c r="K2591" i="5" s="1"/>
  <c r="AJ1521" i="5"/>
  <c r="K1521" i="5" s="1"/>
  <c r="AK1450" i="5"/>
  <c r="I1450" i="5"/>
  <c r="AK796" i="5"/>
  <c r="I796" i="5"/>
  <c r="AJ543" i="5"/>
  <c r="K543" i="5" s="1"/>
  <c r="AK543" i="5"/>
  <c r="I543" i="5"/>
  <c r="AK529" i="5"/>
  <c r="I529" i="5"/>
  <c r="AK2422" i="5"/>
  <c r="I2422" i="5"/>
  <c r="AK515" i="5"/>
  <c r="I515" i="5"/>
  <c r="I1428" i="5"/>
  <c r="AK1428" i="5"/>
  <c r="I1307" i="5"/>
  <c r="AK1307" i="5"/>
  <c r="AK1300" i="5"/>
  <c r="I1300" i="5"/>
  <c r="AK2457" i="5"/>
  <c r="I2457" i="5"/>
  <c r="AK2517" i="5"/>
  <c r="I2517" i="5"/>
  <c r="AK526" i="5"/>
  <c r="I526" i="5"/>
  <c r="AK1449" i="5"/>
  <c r="I1449" i="5"/>
  <c r="I2417" i="5"/>
  <c r="AK2417" i="5"/>
  <c r="AJ2517" i="5"/>
  <c r="K2517" i="5" s="1"/>
  <c r="AK2481" i="5"/>
  <c r="I2481" i="5"/>
  <c r="I1364" i="5"/>
  <c r="AK1364" i="5"/>
  <c r="I2510" i="5"/>
  <c r="AK2510" i="5"/>
  <c r="I1452" i="5"/>
  <c r="AK1452" i="5"/>
  <c r="AJ1364" i="5"/>
  <c r="K1364" i="5" s="1"/>
  <c r="AJ2510" i="5"/>
  <c r="K2510" i="5" s="1"/>
  <c r="AK1405" i="5"/>
  <c r="I1405" i="5"/>
  <c r="AK1402" i="5"/>
  <c r="I1402" i="5"/>
  <c r="AJ1334" i="5"/>
  <c r="K1334" i="5" s="1"/>
  <c r="I1334" i="5"/>
  <c r="AK1334" i="5"/>
  <c r="I1459" i="5"/>
  <c r="AK1459" i="5"/>
  <c r="AK522" i="5"/>
  <c r="I522" i="5"/>
  <c r="I1350" i="5"/>
  <c r="AK1350" i="5"/>
  <c r="AK1399" i="5"/>
  <c r="I1399" i="5"/>
  <c r="AK541" i="5"/>
  <c r="I541" i="5"/>
  <c r="I2499" i="5"/>
  <c r="AK2499" i="5"/>
  <c r="AK1407" i="5"/>
  <c r="I1407" i="5"/>
  <c r="AK2470" i="5"/>
  <c r="I2470" i="5"/>
  <c r="AK2431" i="5"/>
  <c r="I2431" i="5"/>
  <c r="I1387" i="5"/>
  <c r="AK1387" i="5"/>
  <c r="I1381" i="5"/>
  <c r="AK1381" i="5"/>
  <c r="AK1372" i="5"/>
  <c r="I1372" i="5"/>
  <c r="AJ1450" i="5"/>
  <c r="K1450" i="5" s="1"/>
  <c r="AJ796" i="5"/>
  <c r="K796" i="5" s="1"/>
  <c r="AK2428" i="5"/>
  <c r="I2428" i="5"/>
  <c r="AK1379" i="5"/>
  <c r="I1379" i="5"/>
  <c r="AK1385" i="5"/>
  <c r="I1385" i="5"/>
  <c r="I1382" i="5"/>
  <c r="AK1382" i="5"/>
  <c r="I2418" i="5"/>
  <c r="AK2418" i="5"/>
  <c r="AJ1307" i="5"/>
  <c r="K1307" i="5" s="1"/>
  <c r="AJ1385" i="5"/>
  <c r="K1385" i="5" s="1"/>
  <c r="I812" i="5"/>
  <c r="AK812" i="5"/>
  <c r="I1468" i="5"/>
  <c r="AK1468" i="5"/>
  <c r="AK525" i="5"/>
  <c r="I525" i="5"/>
  <c r="AJ2417" i="5"/>
  <c r="K2417" i="5" s="1"/>
  <c r="AJ1419" i="5"/>
  <c r="K1419" i="5" s="1"/>
  <c r="AK1419" i="5"/>
  <c r="I1419" i="5"/>
  <c r="I2511" i="5"/>
  <c r="AK2511" i="5"/>
  <c r="AK841" i="5"/>
  <c r="I841" i="5"/>
  <c r="I2507" i="5"/>
  <c r="AK2507" i="5"/>
  <c r="AK1370" i="5"/>
  <c r="I1370" i="5"/>
  <c r="AJ1294" i="5"/>
  <c r="K1294" i="5" s="1"/>
  <c r="AK1294" i="5"/>
  <c r="I1294" i="5"/>
  <c r="I1352" i="5"/>
  <c r="AK1352" i="5"/>
  <c r="AK2448" i="5"/>
  <c r="I2448" i="5"/>
  <c r="I2450" i="5"/>
  <c r="AK2450" i="5"/>
  <c r="I2533" i="5"/>
  <c r="AK2533" i="5"/>
  <c r="AK821" i="5"/>
  <c r="I821" i="5"/>
  <c r="AJ531" i="5"/>
  <c r="K531" i="5" s="1"/>
  <c r="AK531" i="5"/>
  <c r="I531" i="5"/>
  <c r="AK1424" i="5"/>
  <c r="I1424" i="5"/>
  <c r="AK1391" i="5"/>
  <c r="I1391" i="5"/>
  <c r="AJ821" i="5"/>
  <c r="K821" i="5" s="1"/>
  <c r="AK518" i="5"/>
  <c r="I518" i="5"/>
  <c r="I511" i="5"/>
  <c r="AK511" i="5"/>
  <c r="AK2443" i="5"/>
  <c r="I2443" i="5"/>
  <c r="AK2449" i="5"/>
  <c r="I2449" i="5"/>
  <c r="I811" i="5"/>
  <c r="AK811" i="5"/>
  <c r="I523" i="5"/>
  <c r="AK523" i="5"/>
  <c r="AK1319" i="5"/>
  <c r="I1319" i="5"/>
  <c r="AJ509" i="5"/>
  <c r="K509" i="5" s="1"/>
  <c r="I509" i="5"/>
  <c r="AK509" i="5"/>
  <c r="I2485" i="5"/>
  <c r="AK2485" i="5"/>
  <c r="AJ514" i="5"/>
  <c r="K514" i="5" s="1"/>
  <c r="I514" i="5"/>
  <c r="AK514" i="5"/>
  <c r="AK1409" i="5"/>
  <c r="I1409" i="5"/>
  <c r="AK2430" i="5"/>
  <c r="I2430" i="5"/>
  <c r="AJ1397" i="5"/>
  <c r="K1397" i="5" s="1"/>
  <c r="I1397" i="5"/>
  <c r="AK1397" i="5"/>
  <c r="AJ1381" i="5"/>
  <c r="K1381" i="5" s="1"/>
  <c r="AJ1379" i="5"/>
  <c r="K1379" i="5" s="1"/>
  <c r="AK794" i="5"/>
  <c r="I794" i="5"/>
  <c r="AK1430" i="5"/>
  <c r="I1430" i="5"/>
  <c r="AK2432" i="5"/>
  <c r="I2432" i="5"/>
  <c r="AJ2425" i="5"/>
  <c r="K2425" i="5" s="1"/>
  <c r="I2425" i="5"/>
  <c r="AK2425" i="5"/>
  <c r="AK1295" i="5"/>
  <c r="I1295" i="5"/>
  <c r="AK1374" i="5"/>
  <c r="I1374" i="5"/>
  <c r="AK1442" i="5"/>
  <c r="I1442" i="5"/>
  <c r="AK1312" i="5"/>
  <c r="I1312" i="5"/>
  <c r="I2494" i="5"/>
  <c r="AK2494" i="5"/>
  <c r="AJ1312" i="5"/>
  <c r="K1312" i="5" s="1"/>
  <c r="AK2500" i="5"/>
  <c r="I2500" i="5"/>
  <c r="AK2465" i="5"/>
  <c r="I2465" i="5"/>
  <c r="I2468" i="5"/>
  <c r="AK2468" i="5"/>
  <c r="AK2534" i="5"/>
  <c r="I2534" i="5"/>
  <c r="I2527" i="5"/>
  <c r="AK2527" i="5"/>
  <c r="AK2433" i="5"/>
  <c r="I2433" i="5"/>
  <c r="AK2416" i="5"/>
  <c r="I2416" i="5"/>
  <c r="I2423" i="5"/>
  <c r="AK2423" i="5"/>
  <c r="AK803" i="5"/>
  <c r="I803" i="5"/>
  <c r="AJ797" i="5"/>
  <c r="K797" i="5" s="1"/>
  <c r="AK797" i="5"/>
  <c r="I797" i="5"/>
  <c r="AJ2442" i="5"/>
  <c r="K2442" i="5" s="1"/>
  <c r="AK2442" i="5"/>
  <c r="I2442" i="5"/>
  <c r="AJ1332" i="5"/>
  <c r="K1332" i="5" s="1"/>
  <c r="I1332" i="5"/>
  <c r="AK1332" i="5"/>
  <c r="AK2437" i="5"/>
  <c r="I2437" i="5"/>
  <c r="AJ1424" i="5"/>
  <c r="K1424" i="5" s="1"/>
  <c r="AJ1465" i="5"/>
  <c r="K1465" i="5" s="1"/>
  <c r="I1465" i="5"/>
  <c r="AK1465" i="5"/>
  <c r="AJ1407" i="5"/>
  <c r="K1407" i="5" s="1"/>
  <c r="AK2503" i="5"/>
  <c r="I2503" i="5"/>
  <c r="AK817" i="5"/>
  <c r="I817" i="5"/>
  <c r="AK1326" i="5"/>
  <c r="I1326" i="5"/>
  <c r="AK1469" i="5"/>
  <c r="I1469" i="5"/>
  <c r="AK1378" i="5"/>
  <c r="I1378" i="5"/>
  <c r="AJ511" i="5"/>
  <c r="K511" i="5" s="1"/>
  <c r="I815" i="5"/>
  <c r="AK815" i="5"/>
  <c r="AK1314" i="5"/>
  <c r="I1314" i="5"/>
  <c r="AK2474" i="5"/>
  <c r="I2474" i="5"/>
  <c r="AK1456" i="5"/>
  <c r="I1456" i="5"/>
  <c r="I2491" i="5"/>
  <c r="AK2491" i="5"/>
  <c r="I2436" i="5"/>
  <c r="AK2436" i="5"/>
  <c r="AJ801" i="5"/>
  <c r="K801" i="5" s="1"/>
  <c r="I801" i="5"/>
  <c r="AK801" i="5"/>
  <c r="AK1403" i="5"/>
  <c r="I1403" i="5"/>
  <c r="AJ816" i="5"/>
  <c r="K816" i="5" s="1"/>
  <c r="AK816" i="5"/>
  <c r="I816" i="5"/>
  <c r="AK1386" i="5"/>
  <c r="I1386" i="5"/>
  <c r="AK2426" i="5"/>
  <c r="I2426" i="5"/>
  <c r="AJ808" i="5"/>
  <c r="K808" i="5" s="1"/>
  <c r="AK808" i="5"/>
  <c r="I808" i="5"/>
  <c r="AK1359" i="5"/>
  <c r="I1359" i="5"/>
  <c r="AJ2461" i="5"/>
  <c r="K2461" i="5" s="1"/>
  <c r="I2461" i="5"/>
  <c r="AK2461" i="5"/>
  <c r="I824" i="5"/>
  <c r="AK824" i="5"/>
  <c r="AK2502" i="5"/>
  <c r="I2502" i="5"/>
  <c r="AK2520" i="5"/>
  <c r="I2520" i="5"/>
  <c r="AK2447" i="5"/>
  <c r="I2447" i="5"/>
  <c r="AK1317" i="5"/>
  <c r="I1317" i="5"/>
  <c r="AJ526" i="5"/>
  <c r="K526" i="5" s="1"/>
  <c r="AK790" i="5"/>
  <c r="I790" i="5"/>
  <c r="AJ2513" i="5"/>
  <c r="K2513" i="5" s="1"/>
  <c r="AK2513" i="5"/>
  <c r="I2513" i="5"/>
  <c r="AK2529" i="5"/>
  <c r="I2529" i="5"/>
  <c r="AK784" i="5"/>
  <c r="I784" i="5"/>
  <c r="AK2464" i="5"/>
  <c r="I2464" i="5"/>
  <c r="AK1404" i="5"/>
  <c r="I1404" i="5"/>
  <c r="AK1297" i="5"/>
  <c r="I1297" i="5"/>
  <c r="AK1376" i="5"/>
  <c r="I1376" i="5"/>
  <c r="AJ798" i="5"/>
  <c r="K798" i="5" s="1"/>
  <c r="AK798" i="5"/>
  <c r="I798" i="5"/>
  <c r="AK2518" i="5"/>
  <c r="I2518" i="5"/>
  <c r="I2427" i="5"/>
  <c r="AK2427" i="5"/>
  <c r="AK1299" i="5"/>
  <c r="I1299" i="5"/>
  <c r="AJ1391" i="5"/>
  <c r="K1391" i="5" s="1"/>
  <c r="AK1349" i="5"/>
  <c r="I1349" i="5"/>
  <c r="AK517" i="5"/>
  <c r="I517" i="5"/>
  <c r="AK1318" i="5"/>
  <c r="I1318" i="5"/>
  <c r="AK521" i="5"/>
  <c r="I521" i="5"/>
  <c r="AK1446" i="5"/>
  <c r="I1446" i="5"/>
  <c r="AK1356" i="5"/>
  <c r="I1356" i="5"/>
  <c r="AK2452" i="5"/>
  <c r="I2452" i="5"/>
  <c r="AJ1405" i="5"/>
  <c r="K1405" i="5" s="1"/>
  <c r="AJ1402" i="5"/>
  <c r="K1402" i="5" s="1"/>
  <c r="AJ1387" i="5"/>
  <c r="K1387" i="5" s="1"/>
  <c r="AK822" i="5"/>
  <c r="I822" i="5"/>
  <c r="AK1392" i="5"/>
  <c r="I1392" i="5"/>
  <c r="AK1363" i="5"/>
  <c r="I1363" i="5"/>
  <c r="K1363" i="5"/>
  <c r="AJ1461" i="5"/>
  <c r="K1461" i="5" s="1"/>
  <c r="I1461" i="5"/>
  <c r="AK1461" i="5"/>
  <c r="AJ1399" i="5"/>
  <c r="K1399" i="5" s="1"/>
  <c r="AK2421" i="5"/>
  <c r="I2421" i="5"/>
  <c r="AK2466" i="5"/>
  <c r="I2466" i="5"/>
  <c r="AK810" i="5"/>
  <c r="I810" i="5"/>
  <c r="AK2506" i="5"/>
  <c r="I2506" i="5"/>
  <c r="AK1315" i="5"/>
  <c r="I1315" i="5"/>
  <c r="AK1330" i="5"/>
  <c r="I1330" i="5"/>
  <c r="AK1308" i="5"/>
  <c r="I1308" i="5"/>
  <c r="I2487" i="5"/>
  <c r="AK2487" i="5"/>
  <c r="AJ1372" i="5"/>
  <c r="K1372" i="5" s="1"/>
  <c r="AJ88" i="5"/>
  <c r="K88" i="5" s="1"/>
  <c r="AJ1359" i="5"/>
  <c r="K1359" i="5" s="1"/>
  <c r="AJ1390" i="5"/>
  <c r="K1390" i="5" s="1"/>
  <c r="I1390" i="5"/>
  <c r="AK1390" i="5"/>
  <c r="AJ1368" i="5"/>
  <c r="K1368" i="5" s="1"/>
  <c r="AK1368" i="5"/>
  <c r="I1368" i="5"/>
  <c r="AJ1365" i="5"/>
  <c r="K1365" i="5" s="1"/>
  <c r="I1365" i="5"/>
  <c r="AK1365" i="5"/>
  <c r="AJ841" i="5"/>
  <c r="K841" i="5" s="1"/>
  <c r="AK1355" i="5"/>
  <c r="I1355" i="5"/>
  <c r="I2445" i="5"/>
  <c r="AK2445" i="5"/>
  <c r="AK2444" i="5"/>
  <c r="I2444" i="5"/>
  <c r="AJ2483" i="5"/>
  <c r="K2483" i="5" s="1"/>
  <c r="I2483" i="5"/>
  <c r="AK2483" i="5"/>
  <c r="AJ525" i="5"/>
  <c r="K525" i="5" s="1"/>
  <c r="AK1371" i="5"/>
  <c r="I1371" i="5"/>
  <c r="I1431" i="5"/>
  <c r="AK1431" i="5"/>
  <c r="AJ784" i="5"/>
  <c r="K784" i="5" s="1"/>
  <c r="AK1460" i="5"/>
  <c r="I1460" i="5"/>
  <c r="AK1347" i="5"/>
  <c r="I1347" i="5"/>
  <c r="AK827" i="5"/>
  <c r="I827" i="5"/>
  <c r="I1440" i="5"/>
  <c r="AK1440" i="5"/>
  <c r="AK2477" i="5"/>
  <c r="I2477" i="5"/>
  <c r="AK830" i="5"/>
  <c r="I830" i="5"/>
  <c r="I2459" i="5"/>
  <c r="AK2459" i="5"/>
  <c r="I1432" i="5"/>
  <c r="AK1432" i="5"/>
  <c r="AK1351" i="5"/>
  <c r="I1351" i="5"/>
  <c r="AK1423" i="5"/>
  <c r="I1423" i="5"/>
  <c r="AJ2420" i="5"/>
  <c r="K2420" i="5" s="1"/>
  <c r="AK2420" i="5"/>
  <c r="I2420" i="5"/>
  <c r="AJ817" i="5"/>
  <c r="K817" i="5" s="1"/>
  <c r="AK1412" i="5"/>
  <c r="I1412" i="5"/>
  <c r="AK2454" i="5"/>
  <c r="I2454" i="5"/>
  <c r="AK833" i="5"/>
  <c r="I833" i="5"/>
  <c r="AJ815" i="5"/>
  <c r="K815" i="5" s="1"/>
  <c r="AJ1314" i="5"/>
  <c r="K1314" i="5" s="1"/>
  <c r="AJ1326" i="5"/>
  <c r="K1326" i="5" s="1"/>
  <c r="AK1411" i="5"/>
  <c r="I1411" i="5"/>
  <c r="AJ523" i="5"/>
  <c r="K523" i="5" s="1"/>
  <c r="AK2530" i="5"/>
  <c r="I2530" i="5"/>
  <c r="AJ2515" i="5"/>
  <c r="K2515" i="5" s="1"/>
  <c r="I2515" i="5"/>
  <c r="AK2515" i="5"/>
  <c r="AK1398" i="5"/>
  <c r="I1398" i="5"/>
  <c r="AJ2426" i="5"/>
  <c r="K2426" i="5" s="1"/>
  <c r="AK2521" i="5"/>
  <c r="I2521" i="5"/>
  <c r="AK2498" i="5"/>
  <c r="I2498" i="5"/>
  <c r="I2484" i="5"/>
  <c r="AK2484" i="5"/>
  <c r="AK1395" i="5"/>
  <c r="I1395" i="5"/>
  <c r="M1565" i="5"/>
  <c r="L1565" i="5" s="1"/>
  <c r="AK1457" i="5"/>
  <c r="I1457" i="5"/>
  <c r="AJ528" i="5"/>
  <c r="K528" i="5" s="1"/>
  <c r="AK528" i="5"/>
  <c r="I528" i="5"/>
  <c r="AJ1295" i="5"/>
  <c r="K1295" i="5" s="1"/>
  <c r="AK1471" i="5"/>
  <c r="I1471" i="5"/>
  <c r="AJ2511" i="5"/>
  <c r="K2511" i="5" s="1"/>
  <c r="AK799" i="5"/>
  <c r="I799" i="5"/>
  <c r="AK783" i="5"/>
  <c r="I783" i="5"/>
  <c r="AK530" i="5"/>
  <c r="I530" i="5"/>
  <c r="AK826" i="5"/>
  <c r="I826" i="5"/>
  <c r="I2495" i="5"/>
  <c r="AK2495" i="5"/>
  <c r="AJ812" i="5"/>
  <c r="K812" i="5" s="1"/>
  <c r="AK1323" i="5"/>
  <c r="K1323" i="5"/>
  <c r="I1323" i="5"/>
  <c r="I1303" i="5"/>
  <c r="AK1303" i="5"/>
  <c r="AK1389" i="5"/>
  <c r="I1389" i="5"/>
  <c r="AK809" i="5"/>
  <c r="I809" i="5"/>
  <c r="AK1434" i="5"/>
  <c r="I1434" i="5"/>
  <c r="I2523" i="5"/>
  <c r="AK2523" i="5"/>
  <c r="AK1421" i="5"/>
  <c r="I1421" i="5"/>
  <c r="AK2456" i="5"/>
  <c r="I2456" i="5"/>
  <c r="AK2435" i="5"/>
  <c r="I2435" i="5"/>
  <c r="AJ2459" i="5"/>
  <c r="K2459" i="5" s="1"/>
  <c r="AJ1400" i="5"/>
  <c r="K1400" i="5" s="1"/>
  <c r="I1400" i="5"/>
  <c r="AK1400" i="5"/>
  <c r="AK838" i="5"/>
  <c r="I838" i="5"/>
  <c r="AK2446" i="5"/>
  <c r="I2446" i="5"/>
  <c r="AK1394" i="5"/>
  <c r="I1394" i="5"/>
  <c r="K1394" i="5"/>
  <c r="AK1454" i="5"/>
  <c r="I1454" i="5"/>
  <c r="AK829" i="5"/>
  <c r="I829" i="5"/>
  <c r="K829" i="5"/>
  <c r="AJ510" i="5"/>
  <c r="K510" i="5" s="1"/>
  <c r="AK510" i="5"/>
  <c r="I510" i="5"/>
  <c r="I2429" i="5"/>
  <c r="AK2429" i="5"/>
  <c r="AJ1319" i="5"/>
  <c r="K1319" i="5" s="1"/>
  <c r="AK1478" i="5"/>
  <c r="I1478" i="5"/>
  <c r="AJ2429" i="5"/>
  <c r="K2429" i="5" s="1"/>
  <c r="AK807" i="5"/>
  <c r="I807" i="5"/>
  <c r="AK1338" i="5"/>
  <c r="I1338" i="5"/>
  <c r="AJ1375" i="5"/>
  <c r="K1375" i="5" s="1"/>
  <c r="AK1375" i="5"/>
  <c r="I1375" i="5"/>
  <c r="AK2514" i="5"/>
  <c r="I2514" i="5"/>
  <c r="AJ2462" i="5"/>
  <c r="K2462" i="5" s="1"/>
  <c r="I2462" i="5"/>
  <c r="AK2462" i="5"/>
  <c r="AJ2474" i="5"/>
  <c r="K2474" i="5" s="1"/>
  <c r="AJ2432" i="5"/>
  <c r="K2432" i="5" s="1"/>
  <c r="K1322" i="5"/>
  <c r="I1322" i="5"/>
  <c r="AK1322" i="5"/>
  <c r="I1383" i="5"/>
  <c r="AK1383" i="5"/>
  <c r="AK785" i="5"/>
  <c r="I785" i="5"/>
  <c r="K785" i="5"/>
  <c r="AJ1457" i="5"/>
  <c r="K1457" i="5" s="1"/>
  <c r="I2473" i="5"/>
  <c r="AK2473" i="5"/>
  <c r="AK88" i="5"/>
  <c r="AK2665" i="5"/>
  <c r="AJ2051" i="5"/>
  <c r="K2051" i="5" s="1"/>
  <c r="I1311" i="5"/>
  <c r="AK1311" i="5"/>
  <c r="AJ2494" i="5"/>
  <c r="K2494" i="5" s="1"/>
  <c r="AK2512" i="5"/>
  <c r="I2512" i="5"/>
  <c r="AJ799" i="5"/>
  <c r="K799" i="5" s="1"/>
  <c r="I1329" i="5"/>
  <c r="AK1329" i="5"/>
  <c r="AJ2468" i="5"/>
  <c r="K2468" i="5" s="1"/>
  <c r="AK800" i="5"/>
  <c r="I800" i="5"/>
  <c r="K800" i="5"/>
  <c r="AK1316" i="5"/>
  <c r="I1316" i="5"/>
  <c r="AJ1382" i="5"/>
  <c r="K1382" i="5" s="1"/>
  <c r="AK1298" i="5"/>
  <c r="I1298" i="5"/>
  <c r="AJ1303" i="5"/>
  <c r="K1303" i="5" s="1"/>
  <c r="AK1342" i="5"/>
  <c r="I1342" i="5"/>
  <c r="AK843" i="5"/>
  <c r="I843" i="5"/>
  <c r="AK2438" i="5"/>
  <c r="I2438" i="5"/>
  <c r="K2438" i="5"/>
  <c r="AJ804" i="5"/>
  <c r="K804" i="5" s="1"/>
  <c r="AK804" i="5"/>
  <c r="I804" i="5"/>
  <c r="AK537" i="5"/>
  <c r="I537" i="5"/>
  <c r="AK1331" i="5"/>
  <c r="I1331" i="5"/>
  <c r="I2490" i="5"/>
  <c r="AK2490" i="5"/>
  <c r="AK1433" i="5"/>
  <c r="I1433" i="5"/>
  <c r="AJ1299" i="5"/>
  <c r="K1299" i="5" s="1"/>
  <c r="AK1453" i="5"/>
  <c r="I1453" i="5"/>
  <c r="AJ2533" i="5"/>
  <c r="K2533" i="5" s="1"/>
  <c r="AK502" i="5"/>
  <c r="I502" i="5"/>
  <c r="AJ1370" i="5"/>
  <c r="K1370" i="5" s="1"/>
  <c r="AJ1376" i="5"/>
  <c r="K1376" i="5" s="1"/>
  <c r="AK2535" i="5"/>
  <c r="I2535" i="5"/>
  <c r="AJ2481" i="5"/>
  <c r="K2481" i="5" s="1"/>
  <c r="AK782" i="5"/>
  <c r="I782" i="5"/>
  <c r="AK1426" i="5"/>
  <c r="I1426" i="5"/>
  <c r="AJ1446" i="5"/>
  <c r="K1446" i="5" s="1"/>
  <c r="I1348" i="5"/>
  <c r="AK1348" i="5"/>
  <c r="AJ1350" i="5"/>
  <c r="K1350" i="5" s="1"/>
  <c r="AJ838" i="5"/>
  <c r="K838" i="5" s="1"/>
  <c r="AK831" i="5"/>
  <c r="I831" i="5"/>
  <c r="AK1408" i="5"/>
  <c r="I1408" i="5"/>
  <c r="AK1321" i="5"/>
  <c r="I1321" i="5"/>
  <c r="AJ518" i="5"/>
  <c r="K518" i="5" s="1"/>
  <c r="AK2441" i="5"/>
  <c r="I2441" i="5"/>
  <c r="AJ1410" i="5"/>
  <c r="K1410" i="5" s="1"/>
  <c r="AK1410" i="5"/>
  <c r="I1410" i="5"/>
  <c r="AJ1414" i="5"/>
  <c r="K1414" i="5" s="1"/>
  <c r="AK1414" i="5"/>
  <c r="I1414" i="5"/>
  <c r="AK1420" i="5"/>
  <c r="I1420" i="5"/>
  <c r="AJ2499" i="5"/>
  <c r="K2499" i="5" s="1"/>
  <c r="AK1415" i="5"/>
  <c r="I1415" i="5"/>
  <c r="AK505" i="5"/>
  <c r="I505" i="5"/>
  <c r="AK1301" i="5"/>
  <c r="I1301" i="5"/>
  <c r="AK791" i="5"/>
  <c r="I791" i="5"/>
  <c r="AJ791" i="5"/>
  <c r="K791" i="5" s="1"/>
  <c r="I1425" i="5"/>
  <c r="AK1425" i="5"/>
  <c r="I1467" i="5"/>
  <c r="AK1467" i="5"/>
  <c r="K1467" i="5"/>
  <c r="AK1393" i="5"/>
  <c r="I1393" i="5"/>
  <c r="I1439" i="5"/>
  <c r="AK1439" i="5"/>
  <c r="I2504" i="5"/>
  <c r="AK2504" i="5"/>
  <c r="AK2476" i="5"/>
  <c r="I2476" i="5"/>
  <c r="AK1309" i="5"/>
  <c r="I1309" i="5"/>
  <c r="K1309" i="5"/>
  <c r="AJ795" i="5"/>
  <c r="K795" i="5" s="1"/>
  <c r="AK795" i="5"/>
  <c r="I795" i="5"/>
  <c r="AJ1431" i="5"/>
  <c r="K1431" i="5" s="1"/>
  <c r="AJ515" i="5"/>
  <c r="K515" i="5" s="1"/>
  <c r="AK2469" i="5"/>
  <c r="I2469" i="5"/>
  <c r="AJ2427" i="5"/>
  <c r="K2427" i="5" s="1"/>
  <c r="I2458" i="5"/>
  <c r="AK2458" i="5"/>
  <c r="AK538" i="5"/>
  <c r="I538" i="5"/>
  <c r="I2472" i="5"/>
  <c r="AK2472" i="5"/>
  <c r="AJ2423" i="5"/>
  <c r="K2423" i="5" s="1"/>
  <c r="AK1302" i="5"/>
  <c r="I1302" i="5"/>
  <c r="AK1369" i="5"/>
  <c r="I1369" i="5"/>
  <c r="AJ1389" i="5"/>
  <c r="K1389" i="5" s="1"/>
  <c r="AJ1345" i="5"/>
  <c r="K1345" i="5" s="1"/>
  <c r="AK1345" i="5"/>
  <c r="I1345" i="5"/>
  <c r="AK847" i="5"/>
  <c r="I847" i="5"/>
  <c r="AK828" i="5"/>
  <c r="I828" i="5"/>
  <c r="K828" i="5"/>
  <c r="AJ1452" i="5"/>
  <c r="K1452" i="5" s="1"/>
  <c r="AK2532" i="5"/>
  <c r="I2532" i="5"/>
  <c r="AJ1362" i="5"/>
  <c r="K1362" i="5" s="1"/>
  <c r="AK1362" i="5"/>
  <c r="I1362" i="5"/>
  <c r="AK1339" i="5"/>
  <c r="I1339" i="5"/>
  <c r="AJ2509" i="5"/>
  <c r="K2509" i="5" s="1"/>
  <c r="AK2509" i="5"/>
  <c r="I2509" i="5"/>
  <c r="AK1473" i="5"/>
  <c r="I1473" i="5"/>
  <c r="AK814" i="5"/>
  <c r="I814" i="5"/>
  <c r="AK507" i="5"/>
  <c r="I507" i="5"/>
  <c r="I2486" i="5"/>
  <c r="AK2486" i="5"/>
  <c r="AK2480" i="5"/>
  <c r="I2480" i="5"/>
  <c r="AJ2441" i="5"/>
  <c r="K2441" i="5" s="1"/>
  <c r="I819" i="5"/>
  <c r="AK819" i="5"/>
  <c r="AJ1383" i="5"/>
  <c r="K1383" i="5" s="1"/>
  <c r="AK2467" i="5"/>
  <c r="K2467" i="5"/>
  <c r="I2467" i="5"/>
  <c r="AK1325" i="5"/>
  <c r="I1325" i="5"/>
  <c r="AK1335" i="5"/>
  <c r="I1335" i="5"/>
  <c r="I1476" i="5"/>
  <c r="AK1476" i="5"/>
  <c r="I2537" i="5"/>
  <c r="AK2537" i="5"/>
  <c r="AJ1306" i="5"/>
  <c r="K1306" i="5" s="1"/>
  <c r="AK1306" i="5"/>
  <c r="I1306" i="5"/>
  <c r="AJ529" i="5"/>
  <c r="K529" i="5" s="1"/>
  <c r="AK2522" i="5"/>
  <c r="I2522" i="5"/>
  <c r="AK1464" i="5"/>
  <c r="I1464" i="5"/>
  <c r="AK1353" i="5"/>
  <c r="I1353" i="5"/>
  <c r="AJ1468" i="5"/>
  <c r="K1468" i="5" s="1"/>
  <c r="AK1320" i="5"/>
  <c r="I1320" i="5"/>
  <c r="AJ1444" i="5"/>
  <c r="K1444" i="5" s="1"/>
  <c r="I1444" i="5"/>
  <c r="AK1444" i="5"/>
  <c r="AJ1449" i="5"/>
  <c r="K1449" i="5" s="1"/>
  <c r="I1451" i="5"/>
  <c r="AK1451" i="5"/>
  <c r="I532" i="5"/>
  <c r="AK532" i="5"/>
  <c r="I1437" i="5"/>
  <c r="AK1437" i="5"/>
  <c r="AJ786" i="5"/>
  <c r="K786" i="5" s="1"/>
  <c r="AK786" i="5"/>
  <c r="I786" i="5"/>
  <c r="AK1361" i="5"/>
  <c r="I1361" i="5"/>
  <c r="AK1438" i="5"/>
  <c r="I1438" i="5"/>
  <c r="I2519" i="5"/>
  <c r="AK2519" i="5"/>
  <c r="AK1443" i="5"/>
  <c r="I1443" i="5"/>
  <c r="AJ1352" i="5"/>
  <c r="K1352" i="5" s="1"/>
  <c r="AK806" i="5"/>
  <c r="I806" i="5"/>
  <c r="AK506" i="5"/>
  <c r="I506" i="5"/>
  <c r="AJ2450" i="5"/>
  <c r="K2450" i="5" s="1"/>
  <c r="AK842" i="5"/>
  <c r="I842" i="5"/>
  <c r="K2451" i="5"/>
  <c r="I2451" i="5"/>
  <c r="AK2451" i="5"/>
  <c r="AK2478" i="5"/>
  <c r="I2478" i="5"/>
  <c r="AK527" i="5"/>
  <c r="I527" i="5"/>
  <c r="AK1427" i="5"/>
  <c r="I1427" i="5"/>
  <c r="AJ1432" i="5"/>
  <c r="K1432" i="5" s="1"/>
  <c r="I845" i="5"/>
  <c r="AK845" i="5"/>
  <c r="AJ811" i="5"/>
  <c r="K811" i="5" s="1"/>
  <c r="I2516" i="5"/>
  <c r="AK2516" i="5"/>
  <c r="I1466" i="5"/>
  <c r="AK1466" i="5"/>
  <c r="AK1416" i="5"/>
  <c r="I1416" i="5"/>
  <c r="AJ1409" i="5"/>
  <c r="K1409" i="5" s="1"/>
  <c r="AJ2428" i="5"/>
  <c r="K2428" i="5" s="1"/>
  <c r="AK1474" i="5"/>
  <c r="I1474" i="5"/>
  <c r="K1474" i="5"/>
  <c r="AK1401" i="5"/>
  <c r="I1401" i="5"/>
  <c r="AJ2530" i="5"/>
  <c r="K2530" i="5" s="1"/>
  <c r="AJ2479" i="5"/>
  <c r="K2479" i="5" s="1"/>
  <c r="I2479" i="5"/>
  <c r="AK2479" i="5"/>
  <c r="AK2536" i="5"/>
  <c r="I2536" i="5"/>
  <c r="AK837" i="5"/>
  <c r="I837" i="5"/>
  <c r="AK1455" i="5"/>
  <c r="I1455" i="5"/>
  <c r="AK2496" i="5"/>
  <c r="I2496" i="5"/>
  <c r="AK1305" i="5"/>
  <c r="I1305" i="5"/>
  <c r="I2493" i="5"/>
  <c r="AK2493" i="5"/>
  <c r="AK2492" i="5"/>
  <c r="I2492" i="5"/>
  <c r="AK1357" i="5"/>
  <c r="I1357" i="5"/>
  <c r="AK2439" i="5"/>
  <c r="I2439" i="5"/>
  <c r="AJ1317" i="5"/>
  <c r="K1317" i="5" s="1"/>
  <c r="AJ2500" i="5"/>
  <c r="K2500" i="5" s="1"/>
  <c r="AJ1311" i="5"/>
  <c r="K1311" i="5" s="1"/>
  <c r="AK788" i="5"/>
  <c r="K788" i="5"/>
  <c r="I788" i="5"/>
  <c r="AK2471" i="5"/>
  <c r="I2471" i="5"/>
  <c r="I1384" i="5"/>
  <c r="AK1384" i="5"/>
  <c r="AK2489" i="5"/>
  <c r="I2489" i="5"/>
  <c r="AJ2418" i="5"/>
  <c r="K2418" i="5" s="1"/>
  <c r="AJ1437" i="5"/>
  <c r="K1437" i="5" s="1"/>
  <c r="AK1358" i="5"/>
  <c r="I1358" i="5"/>
  <c r="AK787" i="5"/>
  <c r="I787" i="5"/>
  <c r="AK1417" i="5"/>
  <c r="I1417" i="5"/>
  <c r="AJ1297" i="5"/>
  <c r="K1297" i="5" s="1"/>
  <c r="I1366" i="5"/>
  <c r="AK1366" i="5"/>
  <c r="I2526" i="5"/>
  <c r="AK2526" i="5"/>
  <c r="AJ2445" i="5"/>
  <c r="K2445" i="5" s="1"/>
  <c r="AK1462" i="5"/>
  <c r="I1462" i="5"/>
  <c r="AJ519" i="5"/>
  <c r="K519" i="5" s="1"/>
  <c r="AK519" i="5"/>
  <c r="I519" i="5"/>
  <c r="AK516" i="5"/>
  <c r="I516" i="5"/>
  <c r="AJ1331" i="5"/>
  <c r="K1331" i="5" s="1"/>
  <c r="I846" i="5"/>
  <c r="AK846" i="5"/>
  <c r="AJ1438" i="5"/>
  <c r="K1438" i="5" s="1"/>
  <c r="AK2455" i="5"/>
  <c r="I2455" i="5"/>
  <c r="AJ2448" i="5"/>
  <c r="K2448" i="5" s="1"/>
  <c r="AK540" i="5"/>
  <c r="I540" i="5"/>
  <c r="I1429" i="5"/>
  <c r="AK1429" i="5"/>
  <c r="I2488" i="5"/>
  <c r="AK2488" i="5"/>
  <c r="AK1360" i="5"/>
  <c r="I1360" i="5"/>
  <c r="AK503" i="5"/>
  <c r="I503" i="5"/>
  <c r="AK2419" i="5"/>
  <c r="I2419" i="5"/>
  <c r="AJ1378" i="5"/>
  <c r="K1378" i="5" s="1"/>
  <c r="AK832" i="5"/>
  <c r="I832" i="5"/>
  <c r="AJ2470" i="5"/>
  <c r="K2470" i="5" s="1"/>
  <c r="AK520" i="5"/>
  <c r="I520" i="5"/>
  <c r="AJ1478" i="5"/>
  <c r="K1478" i="5" s="1"/>
  <c r="AJ503" i="5"/>
  <c r="K503" i="5" s="1"/>
  <c r="AJ793" i="5"/>
  <c r="K793" i="5" s="1"/>
  <c r="I793" i="5"/>
  <c r="AK793" i="5"/>
  <c r="AK2440" i="5"/>
  <c r="I2440" i="5"/>
  <c r="AK1343" i="5"/>
  <c r="I1343" i="5"/>
  <c r="AJ2443" i="5"/>
  <c r="K2443" i="5" s="1"/>
  <c r="AJ2449" i="5"/>
  <c r="K2449" i="5" s="1"/>
  <c r="AJ541" i="5"/>
  <c r="K541" i="5" s="1"/>
  <c r="I535" i="5"/>
  <c r="AK535" i="5"/>
  <c r="I1472" i="5"/>
  <c r="AK1472" i="5"/>
  <c r="AK542" i="5"/>
  <c r="I542" i="5"/>
  <c r="K542" i="5"/>
  <c r="AK508" i="5"/>
  <c r="I508" i="5"/>
  <c r="AJ1377" i="5"/>
  <c r="K1377" i="5" s="1"/>
  <c r="AK1377" i="5"/>
  <c r="I1377" i="5"/>
  <c r="AK2482" i="5"/>
  <c r="I2482" i="5"/>
  <c r="AK813" i="5"/>
  <c r="I813" i="5"/>
  <c r="AJ505" i="5"/>
  <c r="K505" i="5" s="1"/>
  <c r="AK1333" i="5"/>
  <c r="I1333" i="5"/>
  <c r="AJ1315" i="5"/>
  <c r="K1315" i="5" s="1"/>
  <c r="AJ585" i="5"/>
  <c r="K585" i="5" s="1"/>
  <c r="AK2302" i="5"/>
  <c r="AK1328" i="5"/>
  <c r="K1328" i="5"/>
  <c r="I1328" i="5"/>
  <c r="AJ2465" i="5"/>
  <c r="K2465" i="5" s="1"/>
  <c r="I802" i="5"/>
  <c r="AK802" i="5"/>
  <c r="I1448" i="5"/>
  <c r="AK1448" i="5"/>
  <c r="AJ1442" i="5"/>
  <c r="K1442" i="5" s="1"/>
  <c r="AJ1475" i="5"/>
  <c r="K1475" i="5" s="1"/>
  <c r="I1475" i="5"/>
  <c r="AK1475" i="5"/>
  <c r="AK1380" i="5"/>
  <c r="I1380" i="5"/>
  <c r="AK1373" i="5"/>
  <c r="I1373" i="5"/>
  <c r="AJ1344" i="5"/>
  <c r="K1344" i="5" s="1"/>
  <c r="I1344" i="5"/>
  <c r="AK1344" i="5"/>
  <c r="AJ2495" i="5"/>
  <c r="K2495" i="5" s="1"/>
  <c r="I1477" i="5"/>
  <c r="AK1477" i="5"/>
  <c r="AK512" i="5"/>
  <c r="I512" i="5"/>
  <c r="AK524" i="5"/>
  <c r="I524" i="5"/>
  <c r="AK844" i="5"/>
  <c r="I844" i="5"/>
  <c r="I513" i="5"/>
  <c r="AK513" i="5"/>
  <c r="AJ2416" i="5"/>
  <c r="K2416" i="5" s="1"/>
  <c r="I820" i="5"/>
  <c r="AK820" i="5"/>
  <c r="I536" i="5"/>
  <c r="AK536" i="5"/>
  <c r="AK1435" i="5"/>
  <c r="I1435" i="5"/>
  <c r="K823" i="5"/>
  <c r="I823" i="5"/>
  <c r="AK823" i="5"/>
  <c r="AK834" i="5"/>
  <c r="I834" i="5"/>
  <c r="AJ2501" i="5"/>
  <c r="K2501" i="5" s="1"/>
  <c r="I2501" i="5"/>
  <c r="AK2501" i="5"/>
  <c r="AK1445" i="5"/>
  <c r="I1445" i="5"/>
  <c r="AK1458" i="5"/>
  <c r="I1458" i="5"/>
  <c r="AJ803" i="5"/>
  <c r="K803" i="5" s="1"/>
  <c r="AK1354" i="5"/>
  <c r="I1354" i="5"/>
  <c r="I1304" i="5"/>
  <c r="AK1304" i="5"/>
  <c r="AJ521" i="5"/>
  <c r="K521" i="5" s="1"/>
  <c r="AJ1459" i="5"/>
  <c r="K1459" i="5" s="1"/>
  <c r="AJ807" i="5"/>
  <c r="K807" i="5" s="1"/>
  <c r="AJ2491" i="5"/>
  <c r="K2491" i="5" s="1"/>
  <c r="AK1336" i="5"/>
  <c r="I1336" i="5"/>
  <c r="AJ810" i="5"/>
  <c r="K810" i="5" s="1"/>
  <c r="AJ822" i="5"/>
  <c r="K822" i="5" s="1"/>
  <c r="AJ1469" i="5"/>
  <c r="K1469" i="5" s="1"/>
  <c r="I2453" i="5"/>
  <c r="AK2453" i="5"/>
  <c r="AK818" i="5"/>
  <c r="I818" i="5"/>
  <c r="AK1406" i="5"/>
  <c r="I1406" i="5"/>
  <c r="AK1313" i="5"/>
  <c r="I1313" i="5"/>
  <c r="AJ794" i="5"/>
  <c r="K794" i="5" s="1"/>
  <c r="AK1413" i="5"/>
  <c r="I1413" i="5"/>
  <c r="I2508" i="5"/>
  <c r="AK2508" i="5"/>
  <c r="AJ2430" i="5"/>
  <c r="K2430" i="5" s="1"/>
  <c r="AJ1398" i="5"/>
  <c r="K1398" i="5" s="1"/>
  <c r="AK1396" i="5"/>
  <c r="I1396" i="5"/>
  <c r="AK223" i="5"/>
  <c r="AK2531" i="5"/>
  <c r="I2531" i="5"/>
  <c r="AJ1320" i="5"/>
  <c r="K1320" i="5" s="1"/>
  <c r="AK1341" i="5"/>
  <c r="I1341" i="5"/>
  <c r="I805" i="5"/>
  <c r="K805" i="5"/>
  <c r="AK805" i="5"/>
  <c r="AJ1353" i="5"/>
  <c r="K1353" i="5" s="1"/>
  <c r="AK1310" i="5"/>
  <c r="I1310" i="5"/>
  <c r="AK2497" i="5"/>
  <c r="I2497" i="5"/>
  <c r="AK836" i="5"/>
  <c r="I836" i="5"/>
  <c r="AJ2422" i="5"/>
  <c r="K2422" i="5" s="1"/>
  <c r="AK1447" i="5"/>
  <c r="I1447" i="5"/>
  <c r="AK792" i="5"/>
  <c r="I792" i="5"/>
  <c r="AJ1296" i="5"/>
  <c r="K1296" i="5" s="1"/>
  <c r="AK1296" i="5"/>
  <c r="I1296" i="5"/>
  <c r="AJ789" i="5"/>
  <c r="K789" i="5" s="1"/>
  <c r="AK789" i="5"/>
  <c r="I789" i="5"/>
  <c r="AJ2457" i="5"/>
  <c r="K2457" i="5" s="1"/>
  <c r="AJ2505" i="5"/>
  <c r="K2505" i="5" s="1"/>
  <c r="AK2505" i="5"/>
  <c r="I2505" i="5"/>
  <c r="AK2475" i="5"/>
  <c r="I2475" i="5"/>
  <c r="AJ1367" i="5"/>
  <c r="K1367" i="5" s="1"/>
  <c r="I1367" i="5"/>
  <c r="AK1367" i="5"/>
  <c r="AK1418" i="5"/>
  <c r="I1418" i="5"/>
  <c r="AK1436" i="5"/>
  <c r="I1436" i="5"/>
  <c r="AK2434" i="5"/>
  <c r="I2434" i="5"/>
  <c r="AK534" i="5"/>
  <c r="I534" i="5"/>
  <c r="AK533" i="5"/>
  <c r="I533" i="5"/>
  <c r="K533" i="5"/>
  <c r="AJ1421" i="5"/>
  <c r="K1421" i="5" s="1"/>
  <c r="I835" i="5"/>
  <c r="AK835" i="5"/>
  <c r="AJ1436" i="5"/>
  <c r="K1436" i="5" s="1"/>
  <c r="AK2524" i="5"/>
  <c r="I2524" i="5"/>
  <c r="AK1463" i="5"/>
  <c r="I1463" i="5"/>
  <c r="AJ2535" i="5"/>
  <c r="K2535" i="5" s="1"/>
  <c r="AK2528" i="5"/>
  <c r="I2528" i="5"/>
  <c r="AK2525" i="5"/>
  <c r="I2525" i="5"/>
  <c r="AJ2452" i="5"/>
  <c r="K2452" i="5" s="1"/>
  <c r="AK2460" i="5"/>
  <c r="I2460" i="5"/>
  <c r="K2460" i="5"/>
  <c r="AJ517" i="5"/>
  <c r="K517" i="5" s="1"/>
  <c r="I1470" i="5"/>
  <c r="AK1470" i="5"/>
  <c r="AJ2503" i="5"/>
  <c r="K2503" i="5" s="1"/>
  <c r="AJ2456" i="5"/>
  <c r="K2456" i="5" s="1"/>
  <c r="AJ834" i="5"/>
  <c r="K834" i="5" s="1"/>
  <c r="AJ1423" i="5"/>
  <c r="K1423" i="5" s="1"/>
  <c r="I2538" i="5"/>
  <c r="AK2538" i="5"/>
  <c r="AK1422" i="5"/>
  <c r="I1422" i="5"/>
  <c r="I539" i="5"/>
  <c r="AK539" i="5"/>
  <c r="AK1340" i="5"/>
  <c r="I1340" i="5"/>
  <c r="I1346" i="5"/>
  <c r="AK1346" i="5"/>
  <c r="AJ1456" i="5"/>
  <c r="K1456" i="5" s="1"/>
  <c r="AJ2485" i="5"/>
  <c r="K2485" i="5" s="1"/>
  <c r="AK2463" i="5"/>
  <c r="I2463" i="5"/>
  <c r="AK504" i="5"/>
  <c r="I504" i="5"/>
  <c r="AJ1392" i="5"/>
  <c r="K1392" i="5" s="1"/>
  <c r="AK1388" i="5"/>
  <c r="I1388" i="5"/>
  <c r="I839" i="5"/>
  <c r="AK839" i="5"/>
  <c r="AK1441" i="5"/>
  <c r="I1441" i="5"/>
  <c r="AJ1337" i="5"/>
  <c r="K1337" i="5" s="1"/>
  <c r="I1337" i="5"/>
  <c r="AK1337" i="5"/>
  <c r="I825" i="5"/>
  <c r="K825" i="5"/>
  <c r="AK825" i="5"/>
  <c r="AJ507" i="5"/>
  <c r="K507" i="5" s="1"/>
  <c r="AJ2431" i="5"/>
  <c r="K2431" i="5" s="1"/>
  <c r="AK2424" i="5"/>
  <c r="I2424" i="5"/>
  <c r="I1327" i="5"/>
  <c r="AK1327" i="5"/>
  <c r="AJ1472" i="5"/>
  <c r="K1472" i="5" s="1"/>
  <c r="AJ2453" i="5"/>
  <c r="K2453" i="5" s="1"/>
  <c r="AJ2436" i="5"/>
  <c r="K2436" i="5" s="1"/>
  <c r="AJ1325" i="5"/>
  <c r="K1325" i="5" s="1"/>
  <c r="AK840" i="5"/>
  <c r="I840" i="5"/>
  <c r="AK1324" i="5"/>
  <c r="I1324" i="5"/>
  <c r="AJ1403" i="5"/>
  <c r="K1403" i="5" s="1"/>
  <c r="AJ409" i="5"/>
  <c r="K409" i="5" s="1"/>
  <c r="I223" i="5"/>
  <c r="M223" i="5" s="1"/>
  <c r="M1631" i="5"/>
  <c r="L1631" i="5" s="1"/>
  <c r="AJ1088" i="5"/>
  <c r="K1088" i="5" s="1"/>
  <c r="AJ278" i="5"/>
  <c r="J2615" i="5"/>
  <c r="AJ561" i="5"/>
  <c r="K561" i="5" s="1"/>
  <c r="I1048" i="5"/>
  <c r="J1048" i="5" s="1"/>
  <c r="AJ889" i="5"/>
  <c r="K889" i="5" s="1"/>
  <c r="AK779" i="5"/>
  <c r="AJ779" i="5"/>
  <c r="K779" i="5" s="1"/>
  <c r="AJ32" i="5"/>
  <c r="K32" i="5" s="1"/>
  <c r="L2615" i="5"/>
  <c r="N2615" i="5"/>
  <c r="AJ1025" i="5"/>
  <c r="K1025" i="5" s="1"/>
  <c r="AK315" i="5"/>
  <c r="J2039" i="5"/>
  <c r="AJ665" i="5"/>
  <c r="K665" i="5" s="1"/>
  <c r="AJ385" i="5"/>
  <c r="K385" i="5" s="1"/>
  <c r="AJ131" i="5"/>
  <c r="K131" i="5" s="1"/>
  <c r="AJ211" i="5"/>
  <c r="K211" i="5" s="1"/>
  <c r="AJ2225" i="5"/>
  <c r="K2225" i="5" s="1"/>
  <c r="AJ1005" i="5"/>
  <c r="K1005" i="5" s="1"/>
  <c r="AJ745" i="5"/>
  <c r="K745" i="5" s="1"/>
  <c r="AJ1256" i="5"/>
  <c r="K1256" i="5" s="1"/>
  <c r="J1624" i="5"/>
  <c r="AJ282" i="5"/>
  <c r="K282" i="5" s="1"/>
  <c r="AK915" i="5"/>
  <c r="AJ2665" i="5"/>
  <c r="K2665" i="5" s="1"/>
  <c r="M1598" i="5"/>
  <c r="L1598" i="5" s="1"/>
  <c r="AJ2090" i="5"/>
  <c r="K2090" i="5" s="1"/>
  <c r="AK921" i="5"/>
  <c r="AJ2209" i="5"/>
  <c r="K2209" i="5" s="1"/>
  <c r="AJ2547" i="5"/>
  <c r="K2547" i="5" s="1"/>
  <c r="AJ1616" i="5"/>
  <c r="K1616" i="5" s="1"/>
  <c r="AJ686" i="5"/>
  <c r="K686" i="5" s="1"/>
  <c r="AJ235" i="5"/>
  <c r="K235" i="5" s="1"/>
  <c r="AJ2041" i="5"/>
  <c r="K2041" i="5" s="1"/>
  <c r="AJ2545" i="5"/>
  <c r="K2545" i="5" s="1"/>
  <c r="AJ2068" i="5"/>
  <c r="K2068" i="5" s="1"/>
  <c r="AJ2189" i="5"/>
  <c r="K2189" i="5" s="1"/>
  <c r="AJ2621" i="5"/>
  <c r="K2621" i="5" s="1"/>
  <c r="AJ777" i="5"/>
  <c r="K777" i="5" s="1"/>
  <c r="AJ357" i="5"/>
  <c r="K357" i="5" s="1"/>
  <c r="AJ765" i="5"/>
  <c r="K765" i="5" s="1"/>
  <c r="AJ1037" i="5"/>
  <c r="K1037" i="5" s="1"/>
  <c r="AJ713" i="5"/>
  <c r="K713" i="5" s="1"/>
  <c r="AJ2186" i="5"/>
  <c r="K2186" i="5" s="1"/>
  <c r="AJ2094" i="5"/>
  <c r="K2094" i="5" s="1"/>
  <c r="AJ2724" i="5"/>
  <c r="K2724" i="5" s="1"/>
  <c r="AJ430" i="5"/>
  <c r="K430" i="5" s="1"/>
  <c r="AJ620" i="5"/>
  <c r="K620" i="5" s="1"/>
  <c r="AJ1281" i="5"/>
  <c r="K1281" i="5" s="1"/>
  <c r="AJ2670" i="5"/>
  <c r="K2670" i="5" s="1"/>
  <c r="AJ2577" i="5"/>
  <c r="K2577" i="5" s="1"/>
  <c r="AJ381" i="5"/>
  <c r="K381" i="5" s="1"/>
  <c r="AJ400" i="5"/>
  <c r="K400" i="5" s="1"/>
  <c r="AJ1058" i="5"/>
  <c r="K1058" i="5" s="1"/>
  <c r="AJ1520" i="5"/>
  <c r="K1520" i="5" s="1"/>
  <c r="AJ781" i="5"/>
  <c r="K781" i="5" s="1"/>
  <c r="AJ2645" i="5"/>
  <c r="K2645" i="5" s="1"/>
  <c r="AJ2083" i="5"/>
  <c r="K2083" i="5" s="1"/>
  <c r="AJ2711" i="5"/>
  <c r="K2711" i="5" s="1"/>
  <c r="AJ2297" i="5"/>
  <c r="K2297" i="5" s="1"/>
  <c r="AJ2367" i="5"/>
  <c r="K2367" i="5" s="1"/>
  <c r="AJ920" i="5"/>
  <c r="K920" i="5" s="1"/>
  <c r="AJ2664" i="5"/>
  <c r="K2664" i="5" s="1"/>
  <c r="AJ141" i="5"/>
  <c r="K141" i="5" s="1"/>
  <c r="AJ568" i="5"/>
  <c r="K568" i="5" s="1"/>
  <c r="AJ320" i="5"/>
  <c r="K320" i="5" s="1"/>
  <c r="AJ768" i="5"/>
  <c r="K768" i="5" s="1"/>
  <c r="AJ1253" i="5"/>
  <c r="K1253" i="5" s="1"/>
  <c r="AJ2077" i="5"/>
  <c r="K2077" i="5" s="1"/>
  <c r="AJ417" i="5"/>
  <c r="K417" i="5" s="1"/>
  <c r="AJ2734" i="5"/>
  <c r="K2734" i="5" s="1"/>
  <c r="I1626" i="5"/>
  <c r="M1626" i="5" s="1"/>
  <c r="L1626" i="5" s="1"/>
  <c r="K2039" i="5"/>
  <c r="N2039" i="5" s="1"/>
  <c r="AJ397" i="5"/>
  <c r="K397" i="5" s="1"/>
  <c r="AJ2191" i="5"/>
  <c r="K2191" i="5" s="1"/>
  <c r="AJ1260" i="5"/>
  <c r="K1260" i="5" s="1"/>
  <c r="K168" i="5"/>
  <c r="AJ65" i="5"/>
  <c r="K65" i="5" s="1"/>
  <c r="AJ577" i="5"/>
  <c r="K577" i="5" s="1"/>
  <c r="AJ2215" i="5"/>
  <c r="K2215" i="5" s="1"/>
  <c r="AJ1589" i="5"/>
  <c r="K1589" i="5" s="1"/>
  <c r="AJ138" i="5"/>
  <c r="K138" i="5" s="1"/>
  <c r="AJ1183" i="5"/>
  <c r="K1183" i="5" s="1"/>
  <c r="I1634" i="5"/>
  <c r="J1634" i="5" s="1"/>
  <c r="AJ2601" i="5"/>
  <c r="K2601" i="5" s="1"/>
  <c r="K548" i="5"/>
  <c r="AJ330" i="5"/>
  <c r="K330" i="5" s="1"/>
  <c r="AJ2579" i="5"/>
  <c r="K2579" i="5" s="1"/>
  <c r="AJ565" i="5"/>
  <c r="K565" i="5" s="1"/>
  <c r="AJ1272" i="5"/>
  <c r="K1272" i="5" s="1"/>
  <c r="AJ2085" i="5"/>
  <c r="K2085" i="5" s="1"/>
  <c r="K2314" i="5"/>
  <c r="K1620" i="5"/>
  <c r="AJ2677" i="5"/>
  <c r="K2677" i="5" s="1"/>
  <c r="AJ2570" i="5"/>
  <c r="K2570" i="5" s="1"/>
  <c r="AJ2554" i="5"/>
  <c r="K2554" i="5" s="1"/>
  <c r="AJ1532" i="5"/>
  <c r="K1532" i="5" s="1"/>
  <c r="AJ470" i="5"/>
  <c r="K470" i="5" s="1"/>
  <c r="AJ392" i="5"/>
  <c r="K392" i="5" s="1"/>
  <c r="AJ897" i="5"/>
  <c r="K897" i="5" s="1"/>
  <c r="AJ333" i="5"/>
  <c r="K333" i="5" s="1"/>
  <c r="K466" i="5"/>
  <c r="K776" i="5"/>
  <c r="AJ64" i="5"/>
  <c r="K64" i="5" s="1"/>
  <c r="AJ2631" i="5"/>
  <c r="K2631" i="5" s="1"/>
  <c r="K2549" i="5"/>
  <c r="K278" i="5"/>
  <c r="AJ2294" i="5"/>
  <c r="K2294" i="5" s="1"/>
  <c r="AJ921" i="5"/>
  <c r="K921" i="5" s="1"/>
  <c r="AJ903" i="5"/>
  <c r="K903" i="5" s="1"/>
  <c r="AJ2153" i="5"/>
  <c r="K2153" i="5" s="1"/>
  <c r="AJ472" i="5"/>
  <c r="K472" i="5" s="1"/>
  <c r="K471" i="5"/>
  <c r="AJ395" i="5"/>
  <c r="K395" i="5" s="1"/>
  <c r="AJ908" i="5"/>
  <c r="K908" i="5" s="1"/>
  <c r="I1622" i="5"/>
  <c r="J1622" i="5" s="1"/>
  <c r="AJ2159" i="5"/>
  <c r="K2159" i="5" s="1"/>
  <c r="K1555" i="5"/>
  <c r="AJ681" i="5"/>
  <c r="K681" i="5" s="1"/>
  <c r="I1595" i="5"/>
  <c r="J1595" i="5" s="1"/>
  <c r="K899" i="5"/>
  <c r="AJ37" i="5"/>
  <c r="K37" i="5" s="1"/>
  <c r="K2249" i="5"/>
  <c r="AJ1229" i="5"/>
  <c r="K1229" i="5" s="1"/>
  <c r="AJ2332" i="5"/>
  <c r="K2332" i="5" s="1"/>
  <c r="AJ362" i="5"/>
  <c r="K362" i="5" s="1"/>
  <c r="AJ850" i="5"/>
  <c r="K850" i="5" s="1"/>
  <c r="AJ553" i="5"/>
  <c r="K553" i="5" s="1"/>
  <c r="AJ614" i="5"/>
  <c r="K614" i="5" s="1"/>
  <c r="K556" i="5"/>
  <c r="K1548" i="5"/>
  <c r="AJ118" i="5"/>
  <c r="K118" i="5" s="1"/>
  <c r="AJ2293" i="5"/>
  <c r="K2293" i="5" s="1"/>
  <c r="AJ2369" i="5"/>
  <c r="K2369" i="5" s="1"/>
  <c r="AJ625" i="5"/>
  <c r="K625" i="5" s="1"/>
  <c r="AJ193" i="5"/>
  <c r="K193" i="5" s="1"/>
  <c r="K780" i="5"/>
  <c r="I2675" i="5"/>
  <c r="J2675" i="5" s="1"/>
  <c r="K1624" i="5"/>
  <c r="N1624" i="5" s="1"/>
  <c r="AJ2394" i="5"/>
  <c r="K2394" i="5" s="1"/>
  <c r="AJ918" i="5"/>
  <c r="K918" i="5" s="1"/>
  <c r="AJ861" i="5"/>
  <c r="K861" i="5" s="1"/>
  <c r="AJ596" i="5"/>
  <c r="K596" i="5" s="1"/>
  <c r="AJ638" i="5"/>
  <c r="K638" i="5" s="1"/>
  <c r="AJ2165" i="5"/>
  <c r="K2165" i="5" s="1"/>
  <c r="AJ557" i="5"/>
  <c r="K557" i="5" s="1"/>
  <c r="K433" i="5"/>
  <c r="AJ5" i="5"/>
  <c r="K5" i="5" s="1"/>
  <c r="AJ1053" i="5"/>
  <c r="K1053" i="5" s="1"/>
  <c r="K697" i="5"/>
  <c r="K223" i="5"/>
  <c r="AJ377" i="5"/>
  <c r="K377" i="5" s="1"/>
  <c r="AJ592" i="5"/>
  <c r="K592" i="5" s="1"/>
  <c r="AJ17" i="5"/>
  <c r="K17" i="5" s="1"/>
  <c r="AJ2125" i="5"/>
  <c r="K2125" i="5" s="1"/>
  <c r="AJ2246" i="5"/>
  <c r="K2246" i="5" s="1"/>
  <c r="AJ615" i="5"/>
  <c r="K615" i="5" s="1"/>
  <c r="AJ2126" i="5"/>
  <c r="K2126" i="5" s="1"/>
  <c r="AJ84" i="5"/>
  <c r="K84" i="5" s="1"/>
  <c r="AJ898" i="5"/>
  <c r="K898" i="5" s="1"/>
  <c r="AJ304" i="5"/>
  <c r="K304" i="5" s="1"/>
  <c r="AJ729" i="5"/>
  <c r="K729" i="5" s="1"/>
  <c r="AJ419" i="5"/>
  <c r="K419" i="5" s="1"/>
  <c r="AJ2362" i="5"/>
  <c r="K2362" i="5" s="1"/>
  <c r="AJ612" i="5"/>
  <c r="K612" i="5" s="1"/>
  <c r="AJ339" i="5"/>
  <c r="K339" i="5" s="1"/>
  <c r="K654" i="5"/>
  <c r="K767" i="5"/>
  <c r="K545" i="5"/>
  <c r="AJ70" i="5"/>
  <c r="K70" i="5" s="1"/>
  <c r="AJ1195" i="5"/>
  <c r="K1195" i="5" s="1"/>
  <c r="AJ2650" i="5"/>
  <c r="K2650" i="5" s="1"/>
  <c r="AJ2688" i="5"/>
  <c r="K2688" i="5" s="1"/>
  <c r="AJ2402" i="5"/>
  <c r="K2402" i="5" s="1"/>
  <c r="AJ363" i="5"/>
  <c r="K363" i="5" s="1"/>
  <c r="AJ2177" i="5"/>
  <c r="K2177" i="5" s="1"/>
  <c r="K35" i="5"/>
  <c r="K549" i="5"/>
  <c r="AJ19" i="5"/>
  <c r="K19" i="5" s="1"/>
  <c r="AJ2208" i="5"/>
  <c r="K2208" i="5" s="1"/>
  <c r="AJ477" i="5"/>
  <c r="K477" i="5" s="1"/>
  <c r="AJ2147" i="5"/>
  <c r="K2147" i="5" s="1"/>
  <c r="AJ2282" i="5"/>
  <c r="K2282" i="5" s="1"/>
  <c r="AJ2169" i="5"/>
  <c r="K2169" i="5" s="1"/>
  <c r="AJ427" i="5"/>
  <c r="K427" i="5" s="1"/>
  <c r="AJ2047" i="5"/>
  <c r="K2047" i="5" s="1"/>
  <c r="AJ1017" i="5"/>
  <c r="K1017" i="5" s="1"/>
  <c r="AJ2319" i="5"/>
  <c r="K2319" i="5" s="1"/>
  <c r="AJ653" i="5"/>
  <c r="K653" i="5" s="1"/>
  <c r="AJ1574" i="5"/>
  <c r="K1574" i="5" s="1"/>
  <c r="AJ2561" i="5"/>
  <c r="K2561" i="5" s="1"/>
  <c r="AJ2559" i="5"/>
  <c r="K2559" i="5" s="1"/>
  <c r="AJ45" i="5"/>
  <c r="K45" i="5" s="1"/>
  <c r="AJ1635" i="5"/>
  <c r="K1635" i="5" s="1"/>
  <c r="AJ1270" i="5"/>
  <c r="K1270" i="5" s="1"/>
  <c r="AJ271" i="5"/>
  <c r="K271" i="5" s="1"/>
  <c r="AJ2230" i="5"/>
  <c r="K2230" i="5" s="1"/>
  <c r="AJ848" i="5"/>
  <c r="K848" i="5" s="1"/>
  <c r="AJ2655" i="5"/>
  <c r="K2655" i="5" s="1"/>
  <c r="AJ273" i="5"/>
  <c r="K273" i="5" s="1"/>
  <c r="AJ287" i="5"/>
  <c r="K287" i="5" s="1"/>
  <c r="AJ1535" i="5"/>
  <c r="K1535" i="5" s="1"/>
  <c r="AJ2073" i="5"/>
  <c r="K2073" i="5" s="1"/>
  <c r="AJ401" i="5"/>
  <c r="K401" i="5" s="1"/>
  <c r="AJ911" i="5"/>
  <c r="K911" i="5" s="1"/>
  <c r="AJ356" i="5"/>
  <c r="K356" i="5" s="1"/>
  <c r="AJ1079" i="5"/>
  <c r="K1079" i="5" s="1"/>
  <c r="AJ860" i="5"/>
  <c r="K860" i="5" s="1"/>
  <c r="AJ761" i="5"/>
  <c r="K761" i="5" s="1"/>
  <c r="AJ2226" i="5"/>
  <c r="K2226" i="5" s="1"/>
  <c r="AJ2112" i="5"/>
  <c r="K2112" i="5" s="1"/>
  <c r="AJ234" i="5"/>
  <c r="K234" i="5" s="1"/>
  <c r="AJ2301" i="5"/>
  <c r="K2301" i="5" s="1"/>
  <c r="AJ2347" i="5"/>
  <c r="K2347" i="5" s="1"/>
  <c r="AJ25" i="5"/>
  <c r="K25" i="5" s="1"/>
  <c r="AJ2598" i="5"/>
  <c r="K2598" i="5" s="1"/>
  <c r="AJ1544" i="5"/>
  <c r="K1544" i="5" s="1"/>
  <c r="AJ28" i="5"/>
  <c r="K28" i="5" s="1"/>
  <c r="AK2147" i="5"/>
  <c r="AJ677" i="5"/>
  <c r="K677" i="5" s="1"/>
  <c r="AJ199" i="5"/>
  <c r="K199" i="5" s="1"/>
  <c r="AJ153" i="5"/>
  <c r="K153" i="5" s="1"/>
  <c r="AJ221" i="5"/>
  <c r="K221" i="5" s="1"/>
  <c r="AJ162" i="5"/>
  <c r="K162" i="5" s="1"/>
  <c r="AJ2133" i="5"/>
  <c r="K2133" i="5" s="1"/>
  <c r="AJ2141" i="5"/>
  <c r="K2141" i="5" s="1"/>
  <c r="AJ2181" i="5"/>
  <c r="K2181" i="5" s="1"/>
  <c r="AJ2114" i="5"/>
  <c r="K2114" i="5" s="1"/>
  <c r="AJ2143" i="5"/>
  <c r="K2143" i="5" s="1"/>
  <c r="AJ2321" i="5"/>
  <c r="K2321" i="5" s="1"/>
  <c r="AJ2334" i="5"/>
  <c r="K2334" i="5" s="1"/>
  <c r="AK2675" i="5"/>
  <c r="AJ2675" i="5"/>
  <c r="K2675" i="5" s="1"/>
  <c r="AJ2690" i="5"/>
  <c r="K2690" i="5" s="1"/>
  <c r="AJ1587" i="5"/>
  <c r="K1587" i="5" s="1"/>
  <c r="AJ1072" i="5"/>
  <c r="K1072" i="5" s="1"/>
  <c r="AJ1057" i="5"/>
  <c r="K1057" i="5" s="1"/>
  <c r="AJ169" i="5"/>
  <c r="K169" i="5" s="1"/>
  <c r="AJ49" i="5"/>
  <c r="K49" i="5" s="1"/>
  <c r="AJ294" i="5"/>
  <c r="K294" i="5" s="1"/>
  <c r="AJ859" i="5"/>
  <c r="K859" i="5" s="1"/>
  <c r="AJ424" i="5"/>
  <c r="K424" i="5" s="1"/>
  <c r="AJ717" i="5"/>
  <c r="K717" i="5" s="1"/>
  <c r="AJ2084" i="5"/>
  <c r="K2084" i="5" s="1"/>
  <c r="AJ328" i="5"/>
  <c r="K328" i="5" s="1"/>
  <c r="AJ458" i="5"/>
  <c r="K458" i="5" s="1"/>
  <c r="AJ182" i="5"/>
  <c r="K182" i="5" s="1"/>
  <c r="AJ1021" i="5"/>
  <c r="K1021" i="5" s="1"/>
  <c r="AJ685" i="5"/>
  <c r="K685" i="5" s="1"/>
  <c r="AJ444" i="5"/>
  <c r="K444" i="5" s="1"/>
  <c r="AJ426" i="5"/>
  <c r="K426" i="5" s="1"/>
  <c r="AJ2250" i="5"/>
  <c r="K2250" i="5" s="1"/>
  <c r="AJ888" i="5"/>
  <c r="K888" i="5" s="1"/>
  <c r="AJ1049" i="5"/>
  <c r="K1049" i="5" s="1"/>
  <c r="AJ709" i="5"/>
  <c r="K709" i="5" s="1"/>
  <c r="AJ283" i="5"/>
  <c r="K283" i="5" s="1"/>
  <c r="AJ2333" i="5"/>
  <c r="K2333" i="5" s="1"/>
  <c r="AJ462" i="5"/>
  <c r="K462" i="5" s="1"/>
  <c r="AJ581" i="5"/>
  <c r="K581" i="5" s="1"/>
  <c r="AJ1268" i="5"/>
  <c r="K1268" i="5" s="1"/>
  <c r="AJ2304" i="5"/>
  <c r="K2304" i="5" s="1"/>
  <c r="AJ1252" i="5"/>
  <c r="K1252" i="5" s="1"/>
  <c r="AJ894" i="5"/>
  <c r="K894" i="5" s="1"/>
  <c r="AJ274" i="5"/>
  <c r="K274" i="5" s="1"/>
  <c r="AJ2641" i="5"/>
  <c r="K2641" i="5" s="1"/>
  <c r="AJ2715" i="5"/>
  <c r="K2715" i="5" s="1"/>
  <c r="AJ2342" i="5"/>
  <c r="K2342" i="5" s="1"/>
  <c r="AJ2387" i="5"/>
  <c r="K2387" i="5" s="1"/>
  <c r="AJ2639" i="5"/>
  <c r="K2639" i="5" s="1"/>
  <c r="AJ2205" i="5"/>
  <c r="K2205" i="5" s="1"/>
  <c r="AJ2080" i="5"/>
  <c r="K2080" i="5" s="1"/>
  <c r="AJ2624" i="5"/>
  <c r="K2624" i="5" s="1"/>
  <c r="AJ644" i="5"/>
  <c r="K644" i="5" s="1"/>
  <c r="AJ406" i="5"/>
  <c r="K406" i="5" s="1"/>
  <c r="AJ1561" i="5"/>
  <c r="K1561" i="5" s="1"/>
  <c r="AJ281" i="5"/>
  <c r="K281" i="5" s="1"/>
  <c r="AJ2723" i="5"/>
  <c r="K2723" i="5" s="1"/>
  <c r="AJ2101" i="5"/>
  <c r="K2101" i="5" s="1"/>
  <c r="AJ2713" i="5"/>
  <c r="K2713" i="5" s="1"/>
  <c r="AJ769" i="5"/>
  <c r="K769" i="5" s="1"/>
  <c r="AJ2149" i="5"/>
  <c r="K2149" i="5" s="1"/>
  <c r="AJ875" i="5"/>
  <c r="K875" i="5" s="1"/>
  <c r="AJ1529" i="5"/>
  <c r="K1529" i="5" s="1"/>
  <c r="AJ2254" i="5"/>
  <c r="K2254" i="5" s="1"/>
  <c r="AJ2396" i="5"/>
  <c r="K2396" i="5" s="1"/>
  <c r="AJ240" i="5"/>
  <c r="K240" i="5" s="1"/>
  <c r="AJ2360" i="5"/>
  <c r="K2360" i="5" s="1"/>
  <c r="AJ2065" i="5"/>
  <c r="K2065" i="5" s="1"/>
  <c r="AJ29" i="5"/>
  <c r="K29" i="5" s="1"/>
  <c r="AJ1283" i="5"/>
  <c r="K1283" i="5" s="1"/>
  <c r="AJ346" i="5"/>
  <c r="K346" i="5" s="1"/>
  <c r="AJ179" i="5"/>
  <c r="K179" i="5" s="1"/>
  <c r="AJ1065" i="5"/>
  <c r="K1065" i="5" s="1"/>
  <c r="AJ13" i="5"/>
  <c r="K13" i="5" s="1"/>
  <c r="AJ378" i="5"/>
  <c r="K378" i="5" s="1"/>
  <c r="AJ1600" i="5"/>
  <c r="K1600" i="5" s="1"/>
  <c r="AJ887" i="5"/>
  <c r="K887" i="5" s="1"/>
  <c r="AJ2124" i="5"/>
  <c r="K2124" i="5" s="1"/>
  <c r="J100" i="5"/>
  <c r="M100" i="5"/>
  <c r="I2279" i="5"/>
  <c r="AK2279" i="5"/>
  <c r="I2270" i="5"/>
  <c r="AK2270" i="5"/>
  <c r="J1277" i="5"/>
  <c r="M1277" i="5"/>
  <c r="I2227" i="5"/>
  <c r="AK2227" i="5"/>
  <c r="I2060" i="5"/>
  <c r="AK2060" i="5"/>
  <c r="M2283" i="5"/>
  <c r="J2283" i="5"/>
  <c r="M2038" i="5"/>
  <c r="J2038" i="5"/>
  <c r="M2044" i="5"/>
  <c r="J2044" i="5"/>
  <c r="J2606" i="5"/>
  <c r="M2606" i="5"/>
  <c r="M233" i="5"/>
  <c r="J233" i="5"/>
  <c r="I468" i="5"/>
  <c r="AK468" i="5"/>
  <c r="I416" i="5"/>
  <c r="AK416" i="5"/>
  <c r="M2295" i="5"/>
  <c r="J2295" i="5"/>
  <c r="J2266" i="5"/>
  <c r="M2266" i="5"/>
  <c r="I2708" i="5"/>
  <c r="AK2708" i="5"/>
  <c r="I2253" i="5"/>
  <c r="AK2253" i="5"/>
  <c r="M605" i="5"/>
  <c r="J605" i="5"/>
  <c r="M2325" i="5"/>
  <c r="J2325" i="5"/>
  <c r="M883" i="5"/>
  <c r="J883" i="5"/>
  <c r="I1251" i="5"/>
  <c r="AK1251" i="5"/>
  <c r="J1603" i="5"/>
  <c r="M1603" i="5"/>
  <c r="M1090" i="5"/>
  <c r="J1090" i="5"/>
  <c r="I169" i="5"/>
  <c r="AK169" i="5"/>
  <c r="M1020" i="5"/>
  <c r="J1020" i="5"/>
  <c r="I21" i="5"/>
  <c r="AK21" i="5"/>
  <c r="I243" i="5"/>
  <c r="AK243" i="5"/>
  <c r="J900" i="5"/>
  <c r="M900" i="5"/>
  <c r="J742" i="5"/>
  <c r="M742" i="5"/>
  <c r="I1615" i="5"/>
  <c r="AK1615" i="5"/>
  <c r="AJ2270" i="5"/>
  <c r="K2270" i="5" s="1"/>
  <c r="I2562" i="5"/>
  <c r="AK2562" i="5"/>
  <c r="M454" i="5"/>
  <c r="J454" i="5"/>
  <c r="I373" i="5"/>
  <c r="AK373" i="5"/>
  <c r="I34" i="5"/>
  <c r="AK34" i="5"/>
  <c r="M469" i="5"/>
  <c r="J469" i="5"/>
  <c r="J730" i="5"/>
  <c r="M730" i="5"/>
  <c r="I725" i="5"/>
  <c r="AK725" i="5"/>
  <c r="M310" i="5"/>
  <c r="J310" i="5"/>
  <c r="J1193" i="5"/>
  <c r="M1193" i="5"/>
  <c r="I2157" i="5"/>
  <c r="AK2157" i="5"/>
  <c r="I2120" i="5"/>
  <c r="AK2120" i="5"/>
  <c r="I201" i="5"/>
  <c r="AK201" i="5"/>
  <c r="I286" i="5"/>
  <c r="AK286" i="5"/>
  <c r="M172" i="5"/>
  <c r="J172" i="5"/>
  <c r="M1014" i="5"/>
  <c r="J1014" i="5"/>
  <c r="M706" i="5"/>
  <c r="J706" i="5"/>
  <c r="I1013" i="5"/>
  <c r="AK1013" i="5"/>
  <c r="I1045" i="5"/>
  <c r="AK1045" i="5"/>
  <c r="I312" i="5"/>
  <c r="AK312" i="5"/>
  <c r="I673" i="5"/>
  <c r="AK673" i="5"/>
  <c r="I705" i="5"/>
  <c r="AK705" i="5"/>
  <c r="I737" i="5"/>
  <c r="AK737" i="5"/>
  <c r="J664" i="5"/>
  <c r="M664" i="5"/>
  <c r="I1069" i="5"/>
  <c r="AK1069" i="5"/>
  <c r="AJ1069" i="5"/>
  <c r="K1069" i="5" s="1"/>
  <c r="J1019" i="5"/>
  <c r="M1019" i="5"/>
  <c r="M711" i="5"/>
  <c r="J711" i="5"/>
  <c r="I2608" i="5"/>
  <c r="AK2608" i="5"/>
  <c r="J2381" i="5"/>
  <c r="M2381" i="5"/>
  <c r="M374" i="5"/>
  <c r="J374" i="5"/>
  <c r="J253" i="5"/>
  <c r="M253" i="5"/>
  <c r="I152" i="5"/>
  <c r="AK152" i="5"/>
  <c r="I189" i="5"/>
  <c r="AK189" i="5"/>
  <c r="I206" i="5"/>
  <c r="AK206" i="5"/>
  <c r="M225" i="5"/>
  <c r="J225" i="5"/>
  <c r="J421" i="5"/>
  <c r="M421" i="5"/>
  <c r="I863" i="5"/>
  <c r="AK863" i="5"/>
  <c r="I925" i="5"/>
  <c r="AK925" i="5"/>
  <c r="M213" i="5"/>
  <c r="J213" i="5"/>
  <c r="M746" i="5"/>
  <c r="J746" i="5"/>
  <c r="M1059" i="5"/>
  <c r="J1059" i="5"/>
  <c r="M498" i="5"/>
  <c r="J498" i="5"/>
  <c r="J1275" i="5"/>
  <c r="M1275" i="5"/>
  <c r="I1278" i="5"/>
  <c r="AK1278" i="5"/>
  <c r="J2064" i="5"/>
  <c r="M2064" i="5"/>
  <c r="AK1634" i="5"/>
  <c r="I2190" i="5"/>
  <c r="AK2190" i="5"/>
  <c r="M1246" i="5"/>
  <c r="J1246" i="5"/>
  <c r="I1291" i="5"/>
  <c r="AK1291" i="5"/>
  <c r="M2235" i="5"/>
  <c r="J2235" i="5"/>
  <c r="M1267" i="5"/>
  <c r="J1267" i="5"/>
  <c r="I1558" i="5"/>
  <c r="AK1558" i="5"/>
  <c r="J2600" i="5"/>
  <c r="M2600" i="5"/>
  <c r="M1605" i="5"/>
  <c r="J1605" i="5"/>
  <c r="AJ2234" i="5"/>
  <c r="K2234" i="5" s="1"/>
  <c r="J2551" i="5"/>
  <c r="M2551" i="5"/>
  <c r="M2607" i="5"/>
  <c r="J2607" i="5"/>
  <c r="J2327" i="5"/>
  <c r="M2327" i="5"/>
  <c r="J2406" i="5"/>
  <c r="M2406" i="5"/>
  <c r="J2263" i="5"/>
  <c r="M2263" i="5"/>
  <c r="J2363" i="5"/>
  <c r="M2363" i="5"/>
  <c r="M2272" i="5"/>
  <c r="J2272" i="5"/>
  <c r="M443" i="5"/>
  <c r="J443" i="5"/>
  <c r="J332" i="5"/>
  <c r="M332" i="5"/>
  <c r="M147" i="5"/>
  <c r="J147" i="5"/>
  <c r="J247" i="5"/>
  <c r="M247" i="5"/>
  <c r="I2156" i="5"/>
  <c r="AK2156" i="5"/>
  <c r="AJ2156" i="5"/>
  <c r="K2156" i="5" s="1"/>
  <c r="I277" i="5"/>
  <c r="AK277" i="5"/>
  <c r="AJ277" i="5"/>
  <c r="K277" i="5" s="1"/>
  <c r="I479" i="5"/>
  <c r="AK479" i="5"/>
  <c r="I168" i="5"/>
  <c r="AK168" i="5"/>
  <c r="I300" i="5"/>
  <c r="AK300" i="5"/>
  <c r="AJ300" i="5"/>
  <c r="K300" i="5" s="1"/>
  <c r="M1034" i="5"/>
  <c r="J1034" i="5"/>
  <c r="M726" i="5"/>
  <c r="J726" i="5"/>
  <c r="I548" i="5"/>
  <c r="AK548" i="5"/>
  <c r="J771" i="5"/>
  <c r="M771" i="5"/>
  <c r="J7" i="5"/>
  <c r="M7" i="5"/>
  <c r="J1089" i="5"/>
  <c r="M1089" i="5"/>
  <c r="J114" i="5"/>
  <c r="M114" i="5"/>
  <c r="I1191" i="5"/>
  <c r="AK1191" i="5"/>
  <c r="J121" i="5"/>
  <c r="M121" i="5"/>
  <c r="J1188" i="5"/>
  <c r="M1188" i="5"/>
  <c r="J2058" i="5"/>
  <c r="M2058" i="5"/>
  <c r="I1544" i="5"/>
  <c r="AK1544" i="5"/>
  <c r="J1576" i="5"/>
  <c r="M1576" i="5"/>
  <c r="I634" i="5"/>
  <c r="AK634" i="5"/>
  <c r="I2123" i="5"/>
  <c r="AK2123" i="5"/>
  <c r="AJ2123" i="5"/>
  <c r="K2123" i="5" s="1"/>
  <c r="M160" i="5"/>
  <c r="J160" i="5"/>
  <c r="I422" i="5"/>
  <c r="AK422" i="5"/>
  <c r="AJ422" i="5"/>
  <c r="K422" i="5" s="1"/>
  <c r="M852" i="5"/>
  <c r="J852" i="5"/>
  <c r="M576" i="5"/>
  <c r="J576" i="5"/>
  <c r="J558" i="5"/>
  <c r="M558" i="5"/>
  <c r="M99" i="5"/>
  <c r="J99" i="5"/>
  <c r="J1611" i="5"/>
  <c r="M1611" i="5"/>
  <c r="I154" i="5"/>
  <c r="AK154" i="5"/>
  <c r="AJ154" i="5"/>
  <c r="K154" i="5" s="1"/>
  <c r="I328" i="5"/>
  <c r="AK328" i="5"/>
  <c r="I143" i="5"/>
  <c r="AK143" i="5"/>
  <c r="I181" i="5"/>
  <c r="AK181" i="5"/>
  <c r="I296" i="5"/>
  <c r="AK296" i="5"/>
  <c r="M289" i="5"/>
  <c r="J289" i="5"/>
  <c r="I401" i="5"/>
  <c r="AK401" i="5"/>
  <c r="I876" i="5"/>
  <c r="AK876" i="5"/>
  <c r="J1062" i="5"/>
  <c r="M1062" i="5"/>
  <c r="I1208" i="5"/>
  <c r="AK1208" i="5"/>
  <c r="J2707" i="5"/>
  <c r="M2707" i="5"/>
  <c r="J324" i="5"/>
  <c r="M324" i="5"/>
  <c r="I2176" i="5"/>
  <c r="AK2176" i="5"/>
  <c r="M474" i="5"/>
  <c r="J474" i="5"/>
  <c r="I859" i="5"/>
  <c r="AK859" i="5"/>
  <c r="M650" i="5"/>
  <c r="J650" i="5"/>
  <c r="M1269" i="5"/>
  <c r="J1269" i="5"/>
  <c r="AK1595" i="5"/>
  <c r="J1554" i="5"/>
  <c r="M1554" i="5"/>
  <c r="M2329" i="5"/>
  <c r="J2329" i="5"/>
  <c r="J2274" i="5"/>
  <c r="M2274" i="5"/>
  <c r="J439" i="5"/>
  <c r="M439" i="5"/>
  <c r="M394" i="5"/>
  <c r="J394" i="5"/>
  <c r="I899" i="5"/>
  <c r="AK899" i="5"/>
  <c r="I146" i="5"/>
  <c r="AK146" i="5"/>
  <c r="AJ146" i="5"/>
  <c r="K146" i="5" s="1"/>
  <c r="J772" i="5"/>
  <c r="M772" i="5"/>
  <c r="M106" i="5"/>
  <c r="J106" i="5"/>
  <c r="J1239" i="5"/>
  <c r="M1239" i="5"/>
  <c r="J68" i="5"/>
  <c r="M68" i="5"/>
  <c r="J588" i="5"/>
  <c r="M588" i="5"/>
  <c r="M2603" i="5"/>
  <c r="J2603" i="5"/>
  <c r="M2587" i="5"/>
  <c r="J2587" i="5"/>
  <c r="J109" i="5"/>
  <c r="M109" i="5"/>
  <c r="AJ1261" i="5"/>
  <c r="K1261" i="5" s="1"/>
  <c r="I2540" i="5"/>
  <c r="AK2540" i="5"/>
  <c r="M2298" i="5"/>
  <c r="J2298" i="5"/>
  <c r="M2736" i="5"/>
  <c r="J2736" i="5"/>
  <c r="I2737" i="5"/>
  <c r="AK2737" i="5"/>
  <c r="I2380" i="5"/>
  <c r="AK2380" i="5"/>
  <c r="I2370" i="5"/>
  <c r="AK2370" i="5"/>
  <c r="J2139" i="5"/>
  <c r="M2139" i="5"/>
  <c r="J321" i="5"/>
  <c r="M321" i="5"/>
  <c r="J571" i="5"/>
  <c r="M571" i="5"/>
  <c r="J1248" i="5"/>
  <c r="M1248" i="5"/>
  <c r="M2219" i="5"/>
  <c r="J2219" i="5"/>
  <c r="I2229" i="5"/>
  <c r="AK2229" i="5"/>
  <c r="I2047" i="5"/>
  <c r="AK2047" i="5"/>
  <c r="I2070" i="5"/>
  <c r="AK2070" i="5"/>
  <c r="J2202" i="5"/>
  <c r="M2202" i="5"/>
  <c r="I1589" i="5"/>
  <c r="AK1589" i="5"/>
  <c r="J1572" i="5"/>
  <c r="M1572" i="5"/>
  <c r="AJ2614" i="5"/>
  <c r="K2614" i="5" s="1"/>
  <c r="M2669" i="5"/>
  <c r="J2669" i="5"/>
  <c r="J2557" i="5"/>
  <c r="M2557" i="5"/>
  <c r="J2622" i="5"/>
  <c r="M2622" i="5"/>
  <c r="M2296" i="5"/>
  <c r="J2296" i="5"/>
  <c r="J2302" i="5"/>
  <c r="M2302" i="5"/>
  <c r="M2294" i="5"/>
  <c r="J2294" i="5"/>
  <c r="J2699" i="5"/>
  <c r="M2699" i="5"/>
  <c r="J2722" i="5"/>
  <c r="M2722" i="5"/>
  <c r="I349" i="5"/>
  <c r="AK349" i="5"/>
  <c r="I2135" i="5"/>
  <c r="AK2135" i="5"/>
  <c r="AJ2135" i="5"/>
  <c r="K2135" i="5" s="1"/>
  <c r="M2161" i="5"/>
  <c r="J2161" i="5"/>
  <c r="M440" i="5"/>
  <c r="J440" i="5"/>
  <c r="J2162" i="5"/>
  <c r="M2162" i="5"/>
  <c r="M252" i="5"/>
  <c r="J252" i="5"/>
  <c r="AJ393" i="5"/>
  <c r="K393" i="5" s="1"/>
  <c r="I885" i="5"/>
  <c r="AK885" i="5"/>
  <c r="AJ904" i="5"/>
  <c r="K904" i="5" s="1"/>
  <c r="AJ455" i="5"/>
  <c r="K455" i="5" s="1"/>
  <c r="M200" i="5"/>
  <c r="J200" i="5"/>
  <c r="M475" i="5"/>
  <c r="J475" i="5"/>
  <c r="I1011" i="5"/>
  <c r="AK1011" i="5"/>
  <c r="AJ1011" i="5"/>
  <c r="K1011" i="5" s="1"/>
  <c r="I718" i="5"/>
  <c r="AK718" i="5"/>
  <c r="AJ718" i="5"/>
  <c r="K718" i="5" s="1"/>
  <c r="J567" i="5"/>
  <c r="M567" i="5"/>
  <c r="I601" i="5"/>
  <c r="AK601" i="5"/>
  <c r="M676" i="5"/>
  <c r="J676" i="5"/>
  <c r="I767" i="5"/>
  <c r="AK767" i="5"/>
  <c r="J314" i="5"/>
  <c r="M314" i="5"/>
  <c r="J94" i="5"/>
  <c r="M94" i="5"/>
  <c r="I93" i="5"/>
  <c r="AK93" i="5"/>
  <c r="AJ93" i="5"/>
  <c r="K93" i="5" s="1"/>
  <c r="I1252" i="5"/>
  <c r="AK1252" i="5"/>
  <c r="M1566" i="5"/>
  <c r="J1566" i="5"/>
  <c r="M2563" i="5"/>
  <c r="J2563" i="5"/>
  <c r="I2573" i="5"/>
  <c r="AK2573" i="5"/>
  <c r="M2267" i="5"/>
  <c r="J2267" i="5"/>
  <c r="J2336" i="5"/>
  <c r="M2336" i="5"/>
  <c r="I2306" i="5"/>
  <c r="AK2306" i="5"/>
  <c r="J621" i="5"/>
  <c r="M621" i="5"/>
  <c r="J610" i="5"/>
  <c r="M610" i="5"/>
  <c r="M2166" i="5"/>
  <c r="J2166" i="5"/>
  <c r="I447" i="5"/>
  <c r="AK447" i="5"/>
  <c r="I162" i="5"/>
  <c r="AK162" i="5"/>
  <c r="I185" i="5"/>
  <c r="AK185" i="5"/>
  <c r="I255" i="5"/>
  <c r="AK255" i="5"/>
  <c r="J245" i="5"/>
  <c r="M245" i="5"/>
  <c r="J412" i="5"/>
  <c r="M412" i="5"/>
  <c r="M912" i="5"/>
  <c r="J912" i="5"/>
  <c r="AJ1041" i="5"/>
  <c r="K1041" i="5" s="1"/>
  <c r="AJ725" i="5"/>
  <c r="K725" i="5" s="1"/>
  <c r="AJ1191" i="5"/>
  <c r="K1191" i="5" s="1"/>
  <c r="I1256" i="5"/>
  <c r="AK1256" i="5"/>
  <c r="I2199" i="5"/>
  <c r="AK2199" i="5"/>
  <c r="J2049" i="5"/>
  <c r="M2049" i="5"/>
  <c r="M1604" i="5"/>
  <c r="J1604" i="5"/>
  <c r="M2616" i="5"/>
  <c r="J2616" i="5"/>
  <c r="J2593" i="5"/>
  <c r="M2593" i="5"/>
  <c r="I2599" i="5"/>
  <c r="AK2599" i="5"/>
  <c r="J2666" i="5"/>
  <c r="M2666" i="5"/>
  <c r="M2721" i="5"/>
  <c r="J2721" i="5"/>
  <c r="I2570" i="5"/>
  <c r="AK2570" i="5"/>
  <c r="M2277" i="5"/>
  <c r="J2277" i="5"/>
  <c r="M2341" i="5"/>
  <c r="J2341" i="5"/>
  <c r="J2331" i="5"/>
  <c r="M2331" i="5"/>
  <c r="M2289" i="5"/>
  <c r="J2289" i="5"/>
  <c r="I2383" i="5"/>
  <c r="AK2383" i="5"/>
  <c r="J2358" i="5"/>
  <c r="M2358" i="5"/>
  <c r="J2247" i="5"/>
  <c r="M2247" i="5"/>
  <c r="J2244" i="5"/>
  <c r="M2244" i="5"/>
  <c r="M335" i="5"/>
  <c r="J335" i="5"/>
  <c r="J641" i="5"/>
  <c r="M641" i="5"/>
  <c r="I2177" i="5"/>
  <c r="AK2177" i="5"/>
  <c r="I218" i="5"/>
  <c r="AK218" i="5"/>
  <c r="AJ391" i="5"/>
  <c r="K391" i="5" s="1"/>
  <c r="AJ873" i="5"/>
  <c r="K873" i="5" s="1"/>
  <c r="I851" i="5"/>
  <c r="AK851" i="5"/>
  <c r="AJ2145" i="5"/>
  <c r="K2145" i="5" s="1"/>
  <c r="AJ1045" i="5"/>
  <c r="K1045" i="5" s="1"/>
  <c r="AJ673" i="5"/>
  <c r="K673" i="5" s="1"/>
  <c r="AJ737" i="5"/>
  <c r="K737" i="5" s="1"/>
  <c r="J582" i="5"/>
  <c r="M582" i="5"/>
  <c r="J578" i="5"/>
  <c r="M578" i="5"/>
  <c r="I1086" i="5"/>
  <c r="AK1086" i="5"/>
  <c r="AJ1086" i="5"/>
  <c r="K1086" i="5" s="1"/>
  <c r="M111" i="5"/>
  <c r="J111" i="5"/>
  <c r="J1190" i="5"/>
  <c r="M1190" i="5"/>
  <c r="I2195" i="5"/>
  <c r="AK2195" i="5"/>
  <c r="M1536" i="5"/>
  <c r="J1536" i="5"/>
  <c r="J1551" i="5"/>
  <c r="M1551" i="5"/>
  <c r="I1546" i="5"/>
  <c r="AK1546" i="5"/>
  <c r="AJ2712" i="5"/>
  <c r="K2712" i="5" s="1"/>
  <c r="AJ189" i="5"/>
  <c r="K189" i="5" s="1"/>
  <c r="AJ925" i="5"/>
  <c r="K925" i="5" s="1"/>
  <c r="I1049" i="5"/>
  <c r="AK1049" i="5"/>
  <c r="I677" i="5"/>
  <c r="AK677" i="5"/>
  <c r="I749" i="5"/>
  <c r="AK749" i="5"/>
  <c r="I2134" i="5"/>
  <c r="AK2134" i="5"/>
  <c r="AJ1634" i="5"/>
  <c r="K1634" i="5" s="1"/>
  <c r="AJ2057" i="5"/>
  <c r="K2057" i="5" s="1"/>
  <c r="I1532" i="5"/>
  <c r="AK1532" i="5"/>
  <c r="M1593" i="5"/>
  <c r="J1593" i="5"/>
  <c r="J449" i="5"/>
  <c r="M449" i="5"/>
  <c r="J2109" i="5"/>
  <c r="M2109" i="5"/>
  <c r="I427" i="5"/>
  <c r="AK427" i="5"/>
  <c r="J874" i="5"/>
  <c r="M874" i="5"/>
  <c r="I910" i="5"/>
  <c r="AK910" i="5"/>
  <c r="I459" i="5"/>
  <c r="AK459" i="5"/>
  <c r="I284" i="5"/>
  <c r="AK284" i="5"/>
  <c r="AJ284" i="5"/>
  <c r="K284" i="5" s="1"/>
  <c r="I466" i="5"/>
  <c r="AK466" i="5"/>
  <c r="I586" i="5"/>
  <c r="AK586" i="5"/>
  <c r="AJ586" i="5"/>
  <c r="K586" i="5" s="1"/>
  <c r="J38" i="5"/>
  <c r="M38" i="5"/>
  <c r="M1008" i="5"/>
  <c r="J1008" i="5"/>
  <c r="M700" i="5"/>
  <c r="J700" i="5"/>
  <c r="J1075" i="5"/>
  <c r="M1075" i="5"/>
  <c r="J651" i="5"/>
  <c r="M651" i="5"/>
  <c r="J1222" i="5"/>
  <c r="M1222" i="5"/>
  <c r="M1185" i="5"/>
  <c r="J1185" i="5"/>
  <c r="M2222" i="5"/>
  <c r="J2222" i="5"/>
  <c r="J1607" i="5"/>
  <c r="M1607" i="5"/>
  <c r="I1521" i="5"/>
  <c r="AK1521" i="5"/>
  <c r="I2631" i="5"/>
  <c r="AK2631" i="5"/>
  <c r="J481" i="5"/>
  <c r="M481" i="5"/>
  <c r="AJ2229" i="5"/>
  <c r="K2229" i="5" s="1"/>
  <c r="J1633" i="5"/>
  <c r="M1633" i="5"/>
  <c r="J1606" i="5"/>
  <c r="M1606" i="5"/>
  <c r="M1563" i="5"/>
  <c r="J1563" i="5"/>
  <c r="J2602" i="5"/>
  <c r="M2602" i="5"/>
  <c r="J1577" i="5"/>
  <c r="M1577" i="5"/>
  <c r="M2242" i="5"/>
  <c r="J2242" i="5"/>
  <c r="I2240" i="5"/>
  <c r="AK2240" i="5"/>
  <c r="AJ2240" i="5"/>
  <c r="K2240" i="5" s="1"/>
  <c r="M2152" i="5"/>
  <c r="J2152" i="5"/>
  <c r="J478" i="5"/>
  <c r="M478" i="5"/>
  <c r="I1042" i="5"/>
  <c r="AK1042" i="5"/>
  <c r="AJ1042" i="5"/>
  <c r="K1042" i="5" s="1"/>
  <c r="AJ447" i="5"/>
  <c r="K447" i="5" s="1"/>
  <c r="M254" i="5"/>
  <c r="J254" i="5"/>
  <c r="J849" i="5"/>
  <c r="M849" i="5"/>
  <c r="J197" i="5"/>
  <c r="M197" i="5"/>
  <c r="J47" i="5"/>
  <c r="M47" i="5"/>
  <c r="M2032" i="5"/>
  <c r="J2032" i="5"/>
  <c r="AJ1546" i="5"/>
  <c r="K1546" i="5" s="1"/>
  <c r="I2348" i="5"/>
  <c r="AK2348" i="5"/>
  <c r="J2104" i="5"/>
  <c r="M2104" i="5"/>
  <c r="I444" i="5"/>
  <c r="AK444" i="5"/>
  <c r="I294" i="5"/>
  <c r="AK294" i="5"/>
  <c r="M880" i="5"/>
  <c r="J880" i="5"/>
  <c r="M134" i="5"/>
  <c r="J134" i="5"/>
  <c r="AJ2134" i="5"/>
  <c r="K2134" i="5" s="1"/>
  <c r="I1237" i="5"/>
  <c r="AK1237" i="5"/>
  <c r="J1263" i="5"/>
  <c r="M1263" i="5"/>
  <c r="M1265" i="5"/>
  <c r="J1265" i="5"/>
  <c r="J2076" i="5"/>
  <c r="M2076" i="5"/>
  <c r="J2059" i="5"/>
  <c r="M2059" i="5"/>
  <c r="J1629" i="5"/>
  <c r="M1629" i="5"/>
  <c r="M1602" i="5"/>
  <c r="J1602" i="5"/>
  <c r="J2405" i="5"/>
  <c r="M2405" i="5"/>
  <c r="M2673" i="5"/>
  <c r="J2673" i="5"/>
  <c r="I2369" i="5"/>
  <c r="AK2369" i="5"/>
  <c r="J372" i="5"/>
  <c r="M372" i="5"/>
  <c r="M299" i="5"/>
  <c r="J299" i="5"/>
  <c r="I477" i="5"/>
  <c r="AK477" i="5"/>
  <c r="AJ459" i="5"/>
  <c r="K459" i="5" s="1"/>
  <c r="J599" i="5"/>
  <c r="M599" i="5"/>
  <c r="J1074" i="5"/>
  <c r="M1074" i="5"/>
  <c r="J1234" i="5"/>
  <c r="M1234" i="5"/>
  <c r="J2338" i="5"/>
  <c r="M2338" i="5"/>
  <c r="J2179" i="5"/>
  <c r="M2179" i="5"/>
  <c r="M92" i="5"/>
  <c r="J92" i="5"/>
  <c r="J2197" i="5"/>
  <c r="M2197" i="5"/>
  <c r="M2410" i="5"/>
  <c r="J2410" i="5"/>
  <c r="J2731" i="5"/>
  <c r="M2731" i="5"/>
  <c r="J2388" i="5"/>
  <c r="M2388" i="5"/>
  <c r="J2096" i="5"/>
  <c r="M2096" i="5"/>
  <c r="J660" i="5"/>
  <c r="M660" i="5"/>
  <c r="M2630" i="5"/>
  <c r="J2630" i="5"/>
  <c r="M2136" i="5"/>
  <c r="J2136" i="5"/>
  <c r="I130" i="5"/>
  <c r="AK130" i="5"/>
  <c r="I2569" i="5"/>
  <c r="AK2569" i="5"/>
  <c r="J2629" i="5"/>
  <c r="M2629" i="5"/>
  <c r="I2300" i="5"/>
  <c r="AK2300" i="5"/>
  <c r="I2257" i="5"/>
  <c r="AK2257" i="5"/>
  <c r="I370" i="5"/>
  <c r="AK370" i="5"/>
  <c r="I2367" i="5"/>
  <c r="AK2367" i="5"/>
  <c r="I853" i="5"/>
  <c r="AK853" i="5"/>
  <c r="AJ853" i="5"/>
  <c r="K853" i="5" s="1"/>
  <c r="J583" i="5"/>
  <c r="M583" i="5"/>
  <c r="J119" i="5"/>
  <c r="M119" i="5"/>
  <c r="I1247" i="5"/>
  <c r="AK1247" i="5"/>
  <c r="I2594" i="5"/>
  <c r="AK2594" i="5"/>
  <c r="J311" i="5"/>
  <c r="M311" i="5"/>
  <c r="M1236" i="5"/>
  <c r="J1236" i="5"/>
  <c r="I2234" i="5"/>
  <c r="AK2234" i="5"/>
  <c r="I141" i="5"/>
  <c r="AK141" i="5"/>
  <c r="I903" i="5"/>
  <c r="AK903" i="5"/>
  <c r="I569" i="5"/>
  <c r="AK569" i="5"/>
  <c r="J652" i="5"/>
  <c r="M652" i="5"/>
  <c r="J667" i="5"/>
  <c r="M667" i="5"/>
  <c r="M1226" i="5"/>
  <c r="J1226" i="5"/>
  <c r="I741" i="5"/>
  <c r="AK741" i="5"/>
  <c r="I442" i="5"/>
  <c r="AK442" i="5"/>
  <c r="I199" i="5"/>
  <c r="AK199" i="5"/>
  <c r="J231" i="5"/>
  <c r="M231" i="5"/>
  <c r="M868" i="5"/>
  <c r="J868" i="5"/>
  <c r="J663" i="5"/>
  <c r="M663" i="5"/>
  <c r="I2624" i="5"/>
  <c r="AK2624" i="5"/>
  <c r="I1250" i="5"/>
  <c r="AK1250" i="5"/>
  <c r="I2216" i="5"/>
  <c r="AK2216" i="5"/>
  <c r="J2617" i="5"/>
  <c r="M2617" i="5"/>
  <c r="M2262" i="5"/>
  <c r="J2262" i="5"/>
  <c r="J359" i="5"/>
  <c r="M359" i="5"/>
  <c r="I417" i="5"/>
  <c r="AK417" i="5"/>
  <c r="J1050" i="5"/>
  <c r="M1050" i="5"/>
  <c r="J594" i="5"/>
  <c r="M594" i="5"/>
  <c r="J482" i="5"/>
  <c r="M482" i="5"/>
  <c r="I1261" i="5"/>
  <c r="AK1261" i="5"/>
  <c r="M1533" i="5"/>
  <c r="J1533" i="5"/>
  <c r="J1583" i="5"/>
  <c r="M1583" i="5"/>
  <c r="AJ2155" i="5"/>
  <c r="K2155" i="5" s="1"/>
  <c r="M107" i="5"/>
  <c r="J107" i="5"/>
  <c r="I1539" i="5"/>
  <c r="AK1539" i="5"/>
  <c r="I2614" i="5"/>
  <c r="AK2614" i="5"/>
  <c r="M1628" i="5"/>
  <c r="J1628" i="5"/>
  <c r="J1530" i="5"/>
  <c r="J2131" i="5"/>
  <c r="M2131" i="5"/>
  <c r="I597" i="5"/>
  <c r="AK597" i="5"/>
  <c r="I1228" i="5"/>
  <c r="AK1228" i="5"/>
  <c r="AJ1228" i="5"/>
  <c r="K1228" i="5" s="1"/>
  <c r="AJ416" i="5"/>
  <c r="K416" i="5" s="1"/>
  <c r="I669" i="5"/>
  <c r="AK669" i="5"/>
  <c r="J58" i="5"/>
  <c r="M58" i="5"/>
  <c r="M1578" i="5"/>
  <c r="J1578" i="5"/>
  <c r="J1573" i="5"/>
  <c r="M1573" i="5"/>
  <c r="I2678" i="5"/>
  <c r="AK2678" i="5"/>
  <c r="I272" i="5"/>
  <c r="AK272" i="5"/>
  <c r="AJ272" i="5"/>
  <c r="K272" i="5" s="1"/>
  <c r="I151" i="5"/>
  <c r="AK151" i="5"/>
  <c r="I264" i="5"/>
  <c r="AK264" i="5"/>
  <c r="J2127" i="5"/>
  <c r="M2127" i="5"/>
  <c r="J1198" i="5"/>
  <c r="M1198" i="5"/>
  <c r="M2701" i="5"/>
  <c r="J2701" i="5"/>
  <c r="M2137" i="5"/>
  <c r="J2137" i="5"/>
  <c r="M438" i="5"/>
  <c r="J438" i="5"/>
  <c r="J128" i="5"/>
  <c r="M128" i="5"/>
  <c r="M672" i="5"/>
  <c r="J672" i="5"/>
  <c r="M671" i="5"/>
  <c r="J671" i="5"/>
  <c r="J2200" i="5"/>
  <c r="M2200" i="5"/>
  <c r="I1271" i="5"/>
  <c r="AK1271" i="5"/>
  <c r="J2661" i="5"/>
  <c r="M2661" i="5"/>
  <c r="M2685" i="5"/>
  <c r="J2685" i="5"/>
  <c r="J2280" i="5"/>
  <c r="M2280" i="5"/>
  <c r="J2326" i="5"/>
  <c r="M2326" i="5"/>
  <c r="I2251" i="5"/>
  <c r="AK2251" i="5"/>
  <c r="J2605" i="5"/>
  <c r="M2605" i="5"/>
  <c r="J2324" i="5"/>
  <c r="M2324" i="5"/>
  <c r="I432" i="5"/>
  <c r="AK432" i="5"/>
  <c r="AJ432" i="5"/>
  <c r="K432" i="5" s="1"/>
  <c r="M623" i="5"/>
  <c r="J623" i="5"/>
  <c r="J457" i="5"/>
  <c r="M457" i="5"/>
  <c r="M280" i="5"/>
  <c r="J280" i="5"/>
  <c r="M473" i="5"/>
  <c r="J473" i="5"/>
  <c r="I351" i="5"/>
  <c r="AK351" i="5"/>
  <c r="I410" i="5"/>
  <c r="AK410" i="5"/>
  <c r="M881" i="5"/>
  <c r="J881" i="5"/>
  <c r="M149" i="5"/>
  <c r="J149" i="5"/>
  <c r="M250" i="5"/>
  <c r="J250" i="5"/>
  <c r="I1058" i="5"/>
  <c r="AK1058" i="5"/>
  <c r="I750" i="5"/>
  <c r="AK750" i="5"/>
  <c r="J1064" i="5"/>
  <c r="M1064" i="5"/>
  <c r="J754" i="5"/>
  <c r="M754" i="5"/>
  <c r="J348" i="5"/>
  <c r="M348" i="5"/>
  <c r="M659" i="5"/>
  <c r="J659" i="5"/>
  <c r="I753" i="5"/>
  <c r="AK753" i="5"/>
  <c r="I587" i="5"/>
  <c r="AK587" i="5"/>
  <c r="AJ587" i="5"/>
  <c r="K587" i="5" s="1"/>
  <c r="M494" i="5"/>
  <c r="J494" i="5"/>
  <c r="I1283" i="5"/>
  <c r="AK1283" i="5"/>
  <c r="I1280" i="5"/>
  <c r="AK1280" i="5"/>
  <c r="J1623" i="5"/>
  <c r="M1623" i="5"/>
  <c r="J2580" i="5"/>
  <c r="M2580" i="5"/>
  <c r="M2378" i="5"/>
  <c r="J2378" i="5"/>
  <c r="J2290" i="5"/>
  <c r="M2290" i="5"/>
  <c r="I2350" i="5"/>
  <c r="AK2350" i="5"/>
  <c r="I2365" i="5"/>
  <c r="AK2365" i="5"/>
  <c r="J364" i="5"/>
  <c r="M364" i="5"/>
  <c r="J180" i="5"/>
  <c r="M180" i="5"/>
  <c r="M219" i="5"/>
  <c r="J219" i="5"/>
  <c r="M882" i="5"/>
  <c r="J882" i="5"/>
  <c r="I2193" i="5"/>
  <c r="AK2193" i="5"/>
  <c r="J1282" i="5"/>
  <c r="M1282" i="5"/>
  <c r="M2088" i="5"/>
  <c r="J2088" i="5"/>
  <c r="J2078" i="5"/>
  <c r="M2078" i="5"/>
  <c r="AJ2678" i="5"/>
  <c r="K2678" i="5" s="1"/>
  <c r="J1557" i="5"/>
  <c r="M1557" i="5"/>
  <c r="J2548" i="5"/>
  <c r="M2548" i="5"/>
  <c r="M1582" i="5"/>
  <c r="J1582" i="5"/>
  <c r="M1547" i="5"/>
  <c r="J1547" i="5"/>
  <c r="J1524" i="5"/>
  <c r="M1524" i="5"/>
  <c r="M2728" i="5"/>
  <c r="J2728" i="5"/>
  <c r="M2647" i="5"/>
  <c r="J2647" i="5"/>
  <c r="M2355" i="5"/>
  <c r="J2355" i="5"/>
  <c r="J2352" i="5"/>
  <c r="M2352" i="5"/>
  <c r="J2268" i="5"/>
  <c r="M2268" i="5"/>
  <c r="I2396" i="5"/>
  <c r="AK2396" i="5"/>
  <c r="M2278" i="5"/>
  <c r="J2278" i="5"/>
  <c r="M365" i="5"/>
  <c r="J365" i="5"/>
  <c r="M2386" i="5"/>
  <c r="J2386" i="5"/>
  <c r="J453" i="5"/>
  <c r="M453" i="5"/>
  <c r="AJ2142" i="5"/>
  <c r="K2142" i="5" s="1"/>
  <c r="I235" i="5"/>
  <c r="AK235" i="5"/>
  <c r="AJ442" i="5"/>
  <c r="K442" i="5" s="1"/>
  <c r="AJ143" i="5"/>
  <c r="K143" i="5" s="1"/>
  <c r="AJ181" i="5"/>
  <c r="K181" i="5" s="1"/>
  <c r="AJ228" i="5"/>
  <c r="K228" i="5" s="1"/>
  <c r="AJ876" i="5"/>
  <c r="K876" i="5" s="1"/>
  <c r="I777" i="5"/>
  <c r="AK777" i="5"/>
  <c r="M591" i="5"/>
  <c r="J591" i="5"/>
  <c r="AJ21" i="5"/>
  <c r="K21" i="5" s="1"/>
  <c r="J103" i="5"/>
  <c r="M103" i="5"/>
  <c r="J1210" i="5"/>
  <c r="M1210" i="5"/>
  <c r="I872" i="5"/>
  <c r="AK872" i="5"/>
  <c r="M1264" i="5"/>
  <c r="J1264" i="5"/>
  <c r="M2684" i="5"/>
  <c r="J2684" i="5"/>
  <c r="I1033" i="5"/>
  <c r="AK1033" i="5"/>
  <c r="I661" i="5"/>
  <c r="AK661" i="5"/>
  <c r="I733" i="5"/>
  <c r="AK733" i="5"/>
  <c r="M774" i="5"/>
  <c r="J774" i="5"/>
  <c r="I572" i="5"/>
  <c r="AK572" i="5"/>
  <c r="J499" i="5"/>
  <c r="M499" i="5"/>
  <c r="AJ1595" i="5"/>
  <c r="K1595" i="5" s="1"/>
  <c r="M2581" i="5"/>
  <c r="J2581" i="5"/>
  <c r="M347" i="5"/>
  <c r="J347" i="5"/>
  <c r="J428" i="5"/>
  <c r="M428" i="5"/>
  <c r="I420" i="5"/>
  <c r="AK420" i="5"/>
  <c r="J854" i="5"/>
  <c r="M854" i="5"/>
  <c r="I914" i="5"/>
  <c r="AK914" i="5"/>
  <c r="I184" i="5"/>
  <c r="AK184" i="5"/>
  <c r="M1056" i="5"/>
  <c r="J1056" i="5"/>
  <c r="M748" i="5"/>
  <c r="J748" i="5"/>
  <c r="M306" i="5"/>
  <c r="J306" i="5"/>
  <c r="J763" i="5"/>
  <c r="M763" i="5"/>
  <c r="J1219" i="5"/>
  <c r="M1219" i="5"/>
  <c r="I1279" i="5"/>
  <c r="AK1279" i="5"/>
  <c r="J2144" i="5"/>
  <c r="M2144" i="5"/>
  <c r="J551" i="5"/>
  <c r="M551" i="5"/>
  <c r="J1027" i="5"/>
  <c r="M1027" i="5"/>
  <c r="M1552" i="5"/>
  <c r="J1552" i="5"/>
  <c r="M158" i="5"/>
  <c r="J158" i="5"/>
  <c r="I471" i="5"/>
  <c r="AK471" i="5"/>
  <c r="I395" i="5"/>
  <c r="AK395" i="5"/>
  <c r="I896" i="5"/>
  <c r="AK896" i="5"/>
  <c r="AJ896" i="5"/>
  <c r="K896" i="5" s="1"/>
  <c r="M2037" i="5"/>
  <c r="J2037" i="5"/>
  <c r="M658" i="5"/>
  <c r="J658" i="5"/>
  <c r="I320" i="5"/>
  <c r="AK320" i="5"/>
  <c r="I768" i="5"/>
  <c r="AK768" i="5"/>
  <c r="I2713" i="5"/>
  <c r="AK2713" i="5"/>
  <c r="I644" i="5"/>
  <c r="AK644" i="5"/>
  <c r="I406" i="5"/>
  <c r="AK406" i="5"/>
  <c r="J775" i="5"/>
  <c r="M775" i="5"/>
  <c r="J2074" i="5"/>
  <c r="M2074" i="5"/>
  <c r="M1590" i="5"/>
  <c r="J1590" i="5"/>
  <c r="I1586" i="5"/>
  <c r="AK1586" i="5"/>
  <c r="J1618" i="5"/>
  <c r="M1618" i="5"/>
  <c r="M2401" i="5"/>
  <c r="J2401" i="5"/>
  <c r="M2312" i="5"/>
  <c r="J2312" i="5"/>
  <c r="I2094" i="5"/>
  <c r="AK2094" i="5"/>
  <c r="J142" i="5"/>
  <c r="M142" i="5"/>
  <c r="M81" i="5"/>
  <c r="J81" i="5"/>
  <c r="I2734" i="5"/>
  <c r="AK2734" i="5"/>
  <c r="J72" i="5"/>
  <c r="M72" i="5"/>
  <c r="J2185" i="5"/>
  <c r="M2185" i="5"/>
  <c r="M1564" i="5"/>
  <c r="J1564" i="5"/>
  <c r="J2633" i="5"/>
  <c r="M2633" i="5"/>
  <c r="J2597" i="5"/>
  <c r="M2597" i="5"/>
  <c r="AJ2279" i="5"/>
  <c r="K2279" i="5" s="1"/>
  <c r="AJ2339" i="5"/>
  <c r="K2339" i="5" s="1"/>
  <c r="AJ188" i="5"/>
  <c r="K188" i="5" s="1"/>
  <c r="M67" i="5"/>
  <c r="J67" i="5"/>
  <c r="AJ2227" i="5"/>
  <c r="K2227" i="5" s="1"/>
  <c r="AJ2053" i="5"/>
  <c r="K2053" i="5" s="1"/>
  <c r="AJ2082" i="5"/>
  <c r="K2082" i="5" s="1"/>
  <c r="I1612" i="5"/>
  <c r="AK1612" i="5"/>
  <c r="I1584" i="5"/>
  <c r="AK1584" i="5"/>
  <c r="I1600" i="5"/>
  <c r="AK1600" i="5"/>
  <c r="I2213" i="5"/>
  <c r="AK2213" i="5"/>
  <c r="I430" i="5"/>
  <c r="AK430" i="5"/>
  <c r="J602" i="5"/>
  <c r="M602" i="5"/>
  <c r="M331" i="5"/>
  <c r="J331" i="5"/>
  <c r="M204" i="5"/>
  <c r="J204" i="5"/>
  <c r="AJ387" i="5"/>
  <c r="K387" i="5" s="1"/>
  <c r="I414" i="5"/>
  <c r="AK414" i="5"/>
  <c r="J906" i="5"/>
  <c r="M906" i="5"/>
  <c r="I702" i="5"/>
  <c r="AK702" i="5"/>
  <c r="AJ702" i="5"/>
  <c r="K702" i="5" s="1"/>
  <c r="I554" i="5"/>
  <c r="AK554" i="5"/>
  <c r="AJ554" i="5"/>
  <c r="K554" i="5" s="1"/>
  <c r="M566" i="5"/>
  <c r="J566" i="5"/>
  <c r="J110" i="5"/>
  <c r="M110" i="5"/>
  <c r="AJ2218" i="5"/>
  <c r="K2218" i="5" s="1"/>
  <c r="AJ2350" i="5"/>
  <c r="K2350" i="5" s="1"/>
  <c r="AJ2100" i="5"/>
  <c r="K2100" i="5" s="1"/>
  <c r="AJ246" i="5"/>
  <c r="K246" i="5" s="1"/>
  <c r="AJ865" i="5"/>
  <c r="K865" i="5" s="1"/>
  <c r="J275" i="5"/>
  <c r="M275" i="5"/>
  <c r="J666" i="5"/>
  <c r="M666" i="5"/>
  <c r="M27" i="5"/>
  <c r="J27" i="5"/>
  <c r="I593" i="5"/>
  <c r="AK593" i="5"/>
  <c r="M123" i="5"/>
  <c r="J123" i="5"/>
  <c r="AJ2193" i="5"/>
  <c r="K2193" i="5" s="1"/>
  <c r="J1575" i="5"/>
  <c r="M1575" i="5"/>
  <c r="I1537" i="5"/>
  <c r="AK1537" i="5"/>
  <c r="AJ2599" i="5"/>
  <c r="K2599" i="5" s="1"/>
  <c r="M1541" i="5"/>
  <c r="J1541" i="5"/>
  <c r="AJ2300" i="5"/>
  <c r="K2300" i="5" s="1"/>
  <c r="AJ2257" i="5"/>
  <c r="K2257" i="5" s="1"/>
  <c r="J269" i="5"/>
  <c r="M269" i="5"/>
  <c r="M467" i="5"/>
  <c r="J467" i="5"/>
  <c r="M404" i="5"/>
  <c r="J404" i="5"/>
  <c r="I890" i="5"/>
  <c r="AK890" i="5"/>
  <c r="J929" i="5"/>
  <c r="M929" i="5"/>
  <c r="J907" i="5"/>
  <c r="M907" i="5"/>
  <c r="I928" i="5"/>
  <c r="AK928" i="5"/>
  <c r="AJ928" i="5"/>
  <c r="K928" i="5" s="1"/>
  <c r="M166" i="5"/>
  <c r="J166" i="5"/>
  <c r="M227" i="5"/>
  <c r="J227" i="5"/>
  <c r="M674" i="5"/>
  <c r="J674" i="5"/>
  <c r="I1070" i="5"/>
  <c r="AK1070" i="5"/>
  <c r="J1068" i="5"/>
  <c r="M1068" i="5"/>
  <c r="M630" i="5"/>
  <c r="J630" i="5"/>
  <c r="J40" i="5"/>
  <c r="M40" i="5"/>
  <c r="J487" i="5"/>
  <c r="M487" i="5"/>
  <c r="M1242" i="5"/>
  <c r="J1242" i="5"/>
  <c r="AJ2594" i="5"/>
  <c r="K2594" i="5" s="1"/>
  <c r="M2287" i="5"/>
  <c r="J2287" i="5"/>
  <c r="M2732" i="5"/>
  <c r="J2732" i="5"/>
  <c r="I2269" i="5"/>
  <c r="AK2269" i="5"/>
  <c r="M2110" i="5"/>
  <c r="J2110" i="5"/>
  <c r="J607" i="5"/>
  <c r="M607" i="5"/>
  <c r="J129" i="5"/>
  <c r="M129" i="5"/>
  <c r="J195" i="5"/>
  <c r="M195" i="5"/>
  <c r="M379" i="5"/>
  <c r="J379" i="5"/>
  <c r="I887" i="5"/>
  <c r="AK887" i="5"/>
  <c r="J267" i="5"/>
  <c r="M267" i="5"/>
  <c r="M682" i="5"/>
  <c r="J682" i="5"/>
  <c r="I36" i="5"/>
  <c r="AK36" i="5"/>
  <c r="AJ661" i="5"/>
  <c r="K661" i="5" s="1"/>
  <c r="J76" i="5"/>
  <c r="M76" i="5"/>
  <c r="I2191" i="5"/>
  <c r="AK2191" i="5"/>
  <c r="J2087" i="5"/>
  <c r="M2087" i="5"/>
  <c r="M2206" i="5"/>
  <c r="J2206" i="5"/>
  <c r="M2052" i="5"/>
  <c r="J2052" i="5"/>
  <c r="J2072" i="5"/>
  <c r="M2072" i="5"/>
  <c r="M2618" i="5"/>
  <c r="J2618" i="5"/>
  <c r="M1581" i="5"/>
  <c r="J1581" i="5"/>
  <c r="M1559" i="5"/>
  <c r="J1559" i="5"/>
  <c r="AJ1579" i="5"/>
  <c r="K1579" i="5" s="1"/>
  <c r="J2659" i="5"/>
  <c r="M2659" i="5"/>
  <c r="I2651" i="5"/>
  <c r="AK2651" i="5"/>
  <c r="J2305" i="5"/>
  <c r="M2305" i="5"/>
  <c r="M2706" i="5"/>
  <c r="J2706" i="5"/>
  <c r="M2261" i="5"/>
  <c r="J2261" i="5"/>
  <c r="M2372" i="5"/>
  <c r="J2372" i="5"/>
  <c r="M2411" i="5"/>
  <c r="J2411" i="5"/>
  <c r="J2628" i="5"/>
  <c r="M2628" i="5"/>
  <c r="J352" i="5"/>
  <c r="M352" i="5"/>
  <c r="I2124" i="5"/>
  <c r="AK2124" i="5"/>
  <c r="I2093" i="5"/>
  <c r="AK2093" i="5"/>
  <c r="I2159" i="5"/>
  <c r="AK2159" i="5"/>
  <c r="I2241" i="5"/>
  <c r="AK2241" i="5"/>
  <c r="AJ2241" i="5"/>
  <c r="K2241" i="5" s="1"/>
  <c r="M368" i="5"/>
  <c r="J368" i="5"/>
  <c r="M2150" i="5"/>
  <c r="J2150" i="5"/>
  <c r="J251" i="5"/>
  <c r="M251" i="5"/>
  <c r="I356" i="5"/>
  <c r="AK356" i="5"/>
  <c r="I376" i="5"/>
  <c r="AK376" i="5"/>
  <c r="J867" i="5"/>
  <c r="M867" i="5"/>
  <c r="I879" i="5"/>
  <c r="AK879" i="5"/>
  <c r="AJ879" i="5"/>
  <c r="K879" i="5" s="1"/>
  <c r="AJ914" i="5"/>
  <c r="K914" i="5" s="1"/>
  <c r="M2035" i="5"/>
  <c r="J2035" i="5"/>
  <c r="M694" i="5"/>
  <c r="J694" i="5"/>
  <c r="I33" i="5"/>
  <c r="AK33" i="5"/>
  <c r="AJ569" i="5"/>
  <c r="K569" i="5" s="1"/>
  <c r="J6" i="5"/>
  <c r="M6" i="5"/>
  <c r="J98" i="5"/>
  <c r="M98" i="5"/>
  <c r="J105" i="5"/>
  <c r="M105" i="5"/>
  <c r="J1209" i="5"/>
  <c r="M1209" i="5"/>
  <c r="I2547" i="5"/>
  <c r="AK2547" i="5"/>
  <c r="J2591" i="5"/>
  <c r="M2591" i="5"/>
  <c r="J437" i="5"/>
  <c r="M437" i="5"/>
  <c r="J893" i="5"/>
  <c r="M893" i="5"/>
  <c r="I2101" i="5"/>
  <c r="AK2101" i="5"/>
  <c r="J778" i="5"/>
  <c r="M778" i="5"/>
  <c r="I25" i="5"/>
  <c r="AK25" i="5"/>
  <c r="M500" i="5"/>
  <c r="J500" i="5"/>
  <c r="AJ185" i="5"/>
  <c r="K185" i="5" s="1"/>
  <c r="I45" i="5"/>
  <c r="AK45" i="5"/>
  <c r="I709" i="5"/>
  <c r="AK709" i="5"/>
  <c r="I84" i="5"/>
  <c r="AK84" i="5"/>
  <c r="M1588" i="5"/>
  <c r="J1588" i="5"/>
  <c r="M216" i="5"/>
  <c r="J216" i="5"/>
  <c r="J196" i="5"/>
  <c r="M196" i="5"/>
  <c r="I570" i="5"/>
  <c r="AK570" i="5"/>
  <c r="AJ570" i="5"/>
  <c r="K570" i="5" s="1"/>
  <c r="I304" i="5"/>
  <c r="AK304" i="5"/>
  <c r="I729" i="5"/>
  <c r="AK729" i="5"/>
  <c r="M744" i="5"/>
  <c r="J744" i="5"/>
  <c r="J695" i="5"/>
  <c r="M695" i="5"/>
  <c r="I2333" i="5"/>
  <c r="AK2333" i="5"/>
  <c r="M2158" i="5"/>
  <c r="J2158" i="5"/>
  <c r="J291" i="5"/>
  <c r="M291" i="5"/>
  <c r="M1215" i="5"/>
  <c r="J1215" i="5"/>
  <c r="J1276" i="5"/>
  <c r="M1276" i="5"/>
  <c r="J1534" i="5"/>
  <c r="M1534" i="5"/>
  <c r="J2620" i="5"/>
  <c r="M2620" i="5"/>
  <c r="J2291" i="5"/>
  <c r="M2291" i="5"/>
  <c r="M445" i="5"/>
  <c r="J445" i="5"/>
  <c r="I2143" i="5"/>
  <c r="AK2143" i="5"/>
  <c r="I205" i="5"/>
  <c r="AK205" i="5"/>
  <c r="AJ205" i="5"/>
  <c r="K205" i="5" s="1"/>
  <c r="AJ910" i="5"/>
  <c r="K910" i="5" s="1"/>
  <c r="M678" i="5"/>
  <c r="J678" i="5"/>
  <c r="M758" i="5"/>
  <c r="J758" i="5"/>
  <c r="M626" i="5"/>
  <c r="J626" i="5"/>
  <c r="M496" i="5"/>
  <c r="J496" i="5"/>
  <c r="J32" i="5"/>
  <c r="M32" i="5"/>
  <c r="J1071" i="5"/>
  <c r="M1071" i="5"/>
  <c r="J616" i="5"/>
  <c r="M616" i="5"/>
  <c r="J1522" i="5"/>
  <c r="M1522" i="5"/>
  <c r="M60" i="5"/>
  <c r="J60" i="5"/>
  <c r="AJ2223" i="5"/>
  <c r="K2223" i="5" s="1"/>
  <c r="AJ2595" i="5"/>
  <c r="K2595" i="5" s="1"/>
  <c r="J2671" i="5"/>
  <c r="M2671" i="5"/>
  <c r="I2284" i="5"/>
  <c r="AK2284" i="5"/>
  <c r="J2116" i="5"/>
  <c r="M2116" i="5"/>
  <c r="J636" i="5"/>
  <c r="M636" i="5"/>
  <c r="M258" i="5"/>
  <c r="J258" i="5"/>
  <c r="I159" i="5"/>
  <c r="AK159" i="5"/>
  <c r="M720" i="5"/>
  <c r="J720" i="5"/>
  <c r="I581" i="5"/>
  <c r="AK581" i="5"/>
  <c r="J719" i="5"/>
  <c r="M719" i="5"/>
  <c r="AJ2157" i="5"/>
  <c r="K2157" i="5" s="1"/>
  <c r="M1284" i="5"/>
  <c r="J1284" i="5"/>
  <c r="M1266" i="5"/>
  <c r="J1266" i="5"/>
  <c r="J1262" i="5"/>
  <c r="M1262" i="5"/>
  <c r="M2050" i="5"/>
  <c r="J2050" i="5"/>
  <c r="AJ1610" i="5"/>
  <c r="K1610" i="5" s="1"/>
  <c r="AJ1592" i="5"/>
  <c r="K1592" i="5" s="1"/>
  <c r="AJ2213" i="5"/>
  <c r="K2213" i="5" s="1"/>
  <c r="M2568" i="5"/>
  <c r="J2568" i="5"/>
  <c r="M2353" i="5"/>
  <c r="J2353" i="5"/>
  <c r="M2653" i="5"/>
  <c r="J2653" i="5"/>
  <c r="J2256" i="5"/>
  <c r="M2256" i="5"/>
  <c r="J2393" i="5"/>
  <c r="M2393" i="5"/>
  <c r="J2654" i="5"/>
  <c r="M2654" i="5"/>
  <c r="M2382" i="5"/>
  <c r="J2382" i="5"/>
  <c r="I2138" i="5"/>
  <c r="AK2138" i="5"/>
  <c r="AJ2138" i="5"/>
  <c r="K2138" i="5" s="1"/>
  <c r="M340" i="5"/>
  <c r="J340" i="5"/>
  <c r="I2314" i="5"/>
  <c r="AK2314" i="5"/>
  <c r="M174" i="5"/>
  <c r="J174" i="5"/>
  <c r="M350" i="5"/>
  <c r="J350" i="5"/>
  <c r="I386" i="5"/>
  <c r="AK386" i="5"/>
  <c r="M399" i="5"/>
  <c r="J399" i="5"/>
  <c r="AJ916" i="5"/>
  <c r="K916" i="5" s="1"/>
  <c r="AJ2095" i="5"/>
  <c r="K2095" i="5" s="1"/>
  <c r="M137" i="5"/>
  <c r="J137" i="5"/>
  <c r="J249" i="5"/>
  <c r="M249" i="5"/>
  <c r="AJ1076" i="5"/>
  <c r="K1076" i="5" s="1"/>
  <c r="I66" i="5"/>
  <c r="AK66" i="5"/>
  <c r="AJ66" i="5"/>
  <c r="K66" i="5" s="1"/>
  <c r="M315" i="5"/>
  <c r="J315" i="5"/>
  <c r="AJ1080" i="5"/>
  <c r="K1080" i="5" s="1"/>
  <c r="J1046" i="5"/>
  <c r="M1046" i="5"/>
  <c r="J739" i="5"/>
  <c r="M739" i="5"/>
  <c r="I70" i="5"/>
  <c r="AK70" i="5"/>
  <c r="M1211" i="5"/>
  <c r="J1211" i="5"/>
  <c r="J1202" i="5"/>
  <c r="M1202" i="5"/>
  <c r="I1625" i="5"/>
  <c r="AK1625" i="5"/>
  <c r="M2578" i="5"/>
  <c r="J2578" i="5"/>
  <c r="M2626" i="5"/>
  <c r="J2626" i="5"/>
  <c r="M2702" i="5"/>
  <c r="J2702" i="5"/>
  <c r="I2394" i="5"/>
  <c r="AK2394" i="5"/>
  <c r="J2693" i="5"/>
  <c r="M2693" i="5"/>
  <c r="J2315" i="5"/>
  <c r="M2315" i="5"/>
  <c r="M2092" i="5"/>
  <c r="J2092" i="5"/>
  <c r="J461" i="5"/>
  <c r="M461" i="5"/>
  <c r="M144" i="5"/>
  <c r="J144" i="5"/>
  <c r="I385" i="5"/>
  <c r="AK385" i="5"/>
  <c r="I378" i="5"/>
  <c r="AK378" i="5"/>
  <c r="I894" i="5"/>
  <c r="AK894" i="5"/>
  <c r="M862" i="5"/>
  <c r="J862" i="5"/>
  <c r="AJ308" i="5"/>
  <c r="K308" i="5" s="1"/>
  <c r="AJ1208" i="5"/>
  <c r="K1208" i="5" s="1"/>
  <c r="M2232" i="5"/>
  <c r="J2232" i="5"/>
  <c r="J2196" i="5"/>
  <c r="M2196" i="5"/>
  <c r="AJ1537" i="5"/>
  <c r="K1537" i="5" s="1"/>
  <c r="I2641" i="5"/>
  <c r="AK2641" i="5"/>
  <c r="J2043" i="5"/>
  <c r="M2043" i="5"/>
  <c r="J2550" i="5"/>
  <c r="M2550" i="5"/>
  <c r="I2677" i="5"/>
  <c r="AK2677" i="5"/>
  <c r="J2308" i="5"/>
  <c r="M2308" i="5"/>
  <c r="M2275" i="5"/>
  <c r="J2275" i="5"/>
  <c r="I2387" i="5"/>
  <c r="AK2387" i="5"/>
  <c r="J2307" i="5"/>
  <c r="M2307" i="5"/>
  <c r="M2658" i="5"/>
  <c r="J2658" i="5"/>
  <c r="I2690" i="5"/>
  <c r="AK2690" i="5"/>
  <c r="I2301" i="5"/>
  <c r="AK2301" i="5"/>
  <c r="I2321" i="5"/>
  <c r="AK2321" i="5"/>
  <c r="I2332" i="5"/>
  <c r="AK2332" i="5"/>
  <c r="I2347" i="5"/>
  <c r="AK2347" i="5"/>
  <c r="J647" i="5"/>
  <c r="M647" i="5"/>
  <c r="J464" i="5"/>
  <c r="M464" i="5"/>
  <c r="I362" i="5"/>
  <c r="AK362" i="5"/>
  <c r="J603" i="5"/>
  <c r="M603" i="5"/>
  <c r="J2117" i="5"/>
  <c r="M2117" i="5"/>
  <c r="AJ2120" i="5"/>
  <c r="K2120" i="5" s="1"/>
  <c r="AJ286" i="5"/>
  <c r="K286" i="5" s="1"/>
  <c r="I596" i="5"/>
  <c r="AK596" i="5"/>
  <c r="AJ1061" i="5"/>
  <c r="K1061" i="5" s="1"/>
  <c r="AJ689" i="5"/>
  <c r="K689" i="5" s="1"/>
  <c r="I553" i="5"/>
  <c r="AK553" i="5"/>
  <c r="I35" i="5"/>
  <c r="AK35" i="5"/>
  <c r="I549" i="5"/>
  <c r="AK549" i="5"/>
  <c r="M95" i="5"/>
  <c r="J95" i="5"/>
  <c r="J1203" i="5"/>
  <c r="M1203" i="5"/>
  <c r="M2055" i="5"/>
  <c r="J2055" i="5"/>
  <c r="I2554" i="5"/>
  <c r="AK2554" i="5"/>
  <c r="AJ2269" i="5"/>
  <c r="K2269" i="5" s="1"/>
  <c r="AJ334" i="5"/>
  <c r="K334" i="5" s="1"/>
  <c r="AJ261" i="5"/>
  <c r="K261" i="5" s="1"/>
  <c r="AJ870" i="5"/>
  <c r="K870" i="5" s="1"/>
  <c r="M63" i="5"/>
  <c r="J63" i="5"/>
  <c r="M1214" i="5"/>
  <c r="J1214" i="5"/>
  <c r="AJ2190" i="5"/>
  <c r="K2190" i="5" s="1"/>
  <c r="J2652" i="5"/>
  <c r="M2652" i="5"/>
  <c r="AJ2129" i="5"/>
  <c r="K2129" i="5" s="1"/>
  <c r="AJ2168" i="5"/>
  <c r="K2168" i="5" s="1"/>
  <c r="J323" i="5"/>
  <c r="M323" i="5"/>
  <c r="I126" i="5"/>
  <c r="AK126" i="5"/>
  <c r="AJ126" i="5"/>
  <c r="K126" i="5" s="1"/>
  <c r="I470" i="5"/>
  <c r="AK470" i="5"/>
  <c r="M403" i="5"/>
  <c r="J403" i="5"/>
  <c r="I398" i="5"/>
  <c r="AK398" i="5"/>
  <c r="AJ398" i="5"/>
  <c r="K398" i="5" s="1"/>
  <c r="M895" i="5"/>
  <c r="J895" i="5"/>
  <c r="I919" i="5"/>
  <c r="AK919" i="5"/>
  <c r="AJ33" i="5"/>
  <c r="K33" i="5" s="1"/>
  <c r="J547" i="5"/>
  <c r="M547" i="5"/>
  <c r="M668" i="5"/>
  <c r="J668" i="5"/>
  <c r="I757" i="5"/>
  <c r="AK757" i="5"/>
  <c r="J1055" i="5"/>
  <c r="M1055" i="5"/>
  <c r="J747" i="5"/>
  <c r="M747" i="5"/>
  <c r="I64" i="5"/>
  <c r="AK64" i="5"/>
  <c r="J1235" i="5"/>
  <c r="M1235" i="5"/>
  <c r="M1241" i="5"/>
  <c r="J1241" i="5"/>
  <c r="M560" i="5"/>
  <c r="J560" i="5"/>
  <c r="I2209" i="5"/>
  <c r="AK2209" i="5"/>
  <c r="M1627" i="5"/>
  <c r="J1627" i="5"/>
  <c r="AJ2540" i="5"/>
  <c r="K2540" i="5" s="1"/>
  <c r="AJ2380" i="5"/>
  <c r="K2380" i="5" s="1"/>
  <c r="AJ159" i="5"/>
  <c r="K159" i="5" s="1"/>
  <c r="M83" i="5"/>
  <c r="J83" i="5"/>
  <c r="AJ184" i="5"/>
  <c r="K184" i="5" s="1"/>
  <c r="I2084" i="5"/>
  <c r="AK2084" i="5"/>
  <c r="M1531" i="5"/>
  <c r="J1531" i="5"/>
  <c r="I2561" i="5"/>
  <c r="AK2561" i="5"/>
  <c r="J1621" i="5"/>
  <c r="M1621" i="5"/>
  <c r="AJ349" i="5"/>
  <c r="K349" i="5" s="1"/>
  <c r="AJ2105" i="5"/>
  <c r="K2105" i="5" s="1"/>
  <c r="M212" i="5"/>
  <c r="J212" i="5"/>
  <c r="AJ386" i="5"/>
  <c r="K386" i="5" s="1"/>
  <c r="I932" i="5"/>
  <c r="AK932" i="5"/>
  <c r="I923" i="5"/>
  <c r="AK923" i="5"/>
  <c r="I433" i="5"/>
  <c r="AK433" i="5"/>
  <c r="J575" i="5"/>
  <c r="M575" i="5"/>
  <c r="J78" i="5"/>
  <c r="M78" i="5"/>
  <c r="J101" i="5"/>
  <c r="M101" i="5"/>
  <c r="I1240" i="5"/>
  <c r="AK1240" i="5"/>
  <c r="AJ1240" i="5"/>
  <c r="K1240" i="5" s="1"/>
  <c r="AJ1625" i="5"/>
  <c r="K1625" i="5" s="1"/>
  <c r="J2" i="5"/>
  <c r="M2" i="5"/>
  <c r="I685" i="5"/>
  <c r="AK685" i="5"/>
  <c r="M405" i="5"/>
  <c r="J405" i="5"/>
  <c r="M157" i="5"/>
  <c r="J157" i="5"/>
  <c r="M690" i="5"/>
  <c r="J690" i="5"/>
  <c r="I5" i="5"/>
  <c r="AK5" i="5"/>
  <c r="I1053" i="5"/>
  <c r="AK1053" i="5"/>
  <c r="I697" i="5"/>
  <c r="AK697" i="5"/>
  <c r="M770" i="5"/>
  <c r="J770" i="5"/>
  <c r="M590" i="5"/>
  <c r="J590" i="5"/>
  <c r="J1224" i="5"/>
  <c r="M1224" i="5"/>
  <c r="I426" i="5"/>
  <c r="AK426" i="5"/>
  <c r="J564" i="5"/>
  <c r="M564" i="5"/>
  <c r="J2236" i="5"/>
  <c r="M2236" i="5"/>
  <c r="M2233" i="5"/>
  <c r="J2233" i="5"/>
  <c r="J1601" i="5"/>
  <c r="M1601" i="5"/>
  <c r="I1569" i="5"/>
  <c r="AK1569" i="5"/>
  <c r="J2634" i="5"/>
  <c r="M2634" i="5"/>
  <c r="I2639" i="5"/>
  <c r="AK2639" i="5"/>
  <c r="J2384" i="5"/>
  <c r="M2384" i="5"/>
  <c r="I2293" i="5"/>
  <c r="AK2293" i="5"/>
  <c r="I2114" i="5"/>
  <c r="AK2114" i="5"/>
  <c r="I625" i="5"/>
  <c r="AK625" i="5"/>
  <c r="J214" i="5"/>
  <c r="M214" i="5"/>
  <c r="I186" i="5"/>
  <c r="AK186" i="5"/>
  <c r="AJ186" i="5"/>
  <c r="K186" i="5" s="1"/>
  <c r="J1082" i="5"/>
  <c r="M1082" i="5"/>
  <c r="I780" i="5"/>
  <c r="AK780" i="5"/>
  <c r="J617" i="5"/>
  <c r="M617" i="5"/>
  <c r="M492" i="5"/>
  <c r="J492" i="5"/>
  <c r="J1212" i="5"/>
  <c r="M1212" i="5"/>
  <c r="AJ1237" i="5"/>
  <c r="K1237" i="5" s="1"/>
  <c r="M752" i="5"/>
  <c r="J752" i="5"/>
  <c r="J2313" i="5"/>
  <c r="M2313" i="5"/>
  <c r="I2672" i="5"/>
  <c r="AK2672" i="5"/>
  <c r="I2155" i="5"/>
  <c r="AK2155" i="5"/>
  <c r="J1259" i="5"/>
  <c r="M1259" i="5"/>
  <c r="I2089" i="5"/>
  <c r="AK2089" i="5"/>
  <c r="J2122" i="5"/>
  <c r="M2122" i="5"/>
  <c r="M202" i="5"/>
  <c r="J202" i="5"/>
  <c r="M691" i="5"/>
  <c r="J691" i="5"/>
  <c r="M2113" i="5"/>
  <c r="J2113" i="5"/>
  <c r="I246" i="5"/>
  <c r="AK246" i="5"/>
  <c r="M2062" i="5"/>
  <c r="J2062" i="5"/>
  <c r="M2385" i="5"/>
  <c r="J2385" i="5"/>
  <c r="I2621" i="5"/>
  <c r="AK2621" i="5"/>
  <c r="J343" i="5"/>
  <c r="M343" i="5"/>
  <c r="M544" i="5"/>
  <c r="J544" i="5"/>
  <c r="I1196" i="5"/>
  <c r="AK1196" i="5"/>
  <c r="J1218" i="5"/>
  <c r="M1218" i="5"/>
  <c r="J1596" i="5"/>
  <c r="M1596" i="5"/>
  <c r="J563" i="5"/>
  <c r="M563" i="5"/>
  <c r="I2611" i="5"/>
  <c r="AK2611" i="5"/>
  <c r="M613" i="5"/>
  <c r="J613" i="5"/>
  <c r="I210" i="5"/>
  <c r="AK210" i="5"/>
  <c r="AJ210" i="5"/>
  <c r="K210" i="5" s="1"/>
  <c r="I429" i="5"/>
  <c r="AK429" i="5"/>
  <c r="I51" i="5"/>
  <c r="AK51" i="5"/>
  <c r="AJ51" i="5"/>
  <c r="K51" i="5" s="1"/>
  <c r="J59" i="5"/>
  <c r="M59" i="5"/>
  <c r="M1220" i="5"/>
  <c r="J1220" i="5"/>
  <c r="J1630" i="5"/>
  <c r="M1630" i="5"/>
  <c r="I2142" i="5"/>
  <c r="AK2142" i="5"/>
  <c r="I228" i="5"/>
  <c r="AK228" i="5"/>
  <c r="J2366" i="5"/>
  <c r="M2366" i="5"/>
  <c r="M465" i="5"/>
  <c r="J465" i="5"/>
  <c r="I2097" i="5"/>
  <c r="AK2097" i="5"/>
  <c r="M2184" i="5"/>
  <c r="J2184" i="5"/>
  <c r="I2054" i="5"/>
  <c r="AK2054" i="5"/>
  <c r="M2657" i="5"/>
  <c r="J2657" i="5"/>
  <c r="J2415" i="5"/>
  <c r="M2415" i="5"/>
  <c r="J238" i="5"/>
  <c r="M238" i="5"/>
  <c r="I555" i="5"/>
  <c r="AK555" i="5"/>
  <c r="AJ555" i="5"/>
  <c r="K555" i="5" s="1"/>
  <c r="M1187" i="5"/>
  <c r="J1187" i="5"/>
  <c r="M2045" i="5"/>
  <c r="J2045" i="5"/>
  <c r="I1610" i="5"/>
  <c r="AK1610" i="5"/>
  <c r="J260" i="5"/>
  <c r="M260" i="5"/>
  <c r="I377" i="5"/>
  <c r="AK377" i="5"/>
  <c r="I916" i="5"/>
  <c r="AK916" i="5"/>
  <c r="I2095" i="5"/>
  <c r="AK2095" i="5"/>
  <c r="I1204" i="5"/>
  <c r="AK1204" i="5"/>
  <c r="AJ1204" i="5"/>
  <c r="K1204" i="5" s="1"/>
  <c r="I1041" i="5"/>
  <c r="AK1041" i="5"/>
  <c r="M656" i="5"/>
  <c r="J656" i="5"/>
  <c r="M1609" i="5"/>
  <c r="J1609" i="5"/>
  <c r="M1526" i="5"/>
  <c r="J1526" i="5"/>
  <c r="AJ370" i="5"/>
  <c r="K370" i="5" s="1"/>
  <c r="I337" i="5"/>
  <c r="AK337" i="5"/>
  <c r="I138" i="5"/>
  <c r="AK138" i="5"/>
  <c r="I273" i="5"/>
  <c r="AK273" i="5"/>
  <c r="I2130" i="5"/>
  <c r="AK2130" i="5"/>
  <c r="M177" i="5"/>
  <c r="J177" i="5"/>
  <c r="J382" i="5"/>
  <c r="M382" i="5"/>
  <c r="I423" i="5"/>
  <c r="AK423" i="5"/>
  <c r="J878" i="5"/>
  <c r="M878" i="5"/>
  <c r="J48" i="5"/>
  <c r="M48" i="5"/>
  <c r="J2583" i="5"/>
  <c r="M2583" i="5"/>
  <c r="J2544" i="5"/>
  <c r="M2544" i="5"/>
  <c r="J16" i="5"/>
  <c r="M16" i="5"/>
  <c r="J20" i="5"/>
  <c r="M20" i="5"/>
  <c r="J4" i="5"/>
  <c r="M4" i="5"/>
  <c r="M44" i="5"/>
  <c r="J44" i="5"/>
  <c r="J2299" i="5"/>
  <c r="M2299" i="5"/>
  <c r="M2399" i="5"/>
  <c r="J2399" i="5"/>
  <c r="I2360" i="5"/>
  <c r="AK2360" i="5"/>
  <c r="M2408" i="5"/>
  <c r="J2408" i="5"/>
  <c r="M2340" i="5"/>
  <c r="J2340" i="5"/>
  <c r="I2697" i="5"/>
  <c r="AK2697" i="5"/>
  <c r="I2339" i="5"/>
  <c r="AK2339" i="5"/>
  <c r="M435" i="5"/>
  <c r="J435" i="5"/>
  <c r="M2111" i="5"/>
  <c r="J2111" i="5"/>
  <c r="M358" i="5"/>
  <c r="J358" i="5"/>
  <c r="I188" i="5"/>
  <c r="AK188" i="5"/>
  <c r="J1028" i="5"/>
  <c r="M1028" i="5"/>
  <c r="J10" i="5"/>
  <c r="M10" i="5"/>
  <c r="M1043" i="5"/>
  <c r="J1043" i="5"/>
  <c r="J1292" i="5"/>
  <c r="M1292" i="5"/>
  <c r="I2231" i="5"/>
  <c r="AK2231" i="5"/>
  <c r="I2065" i="5"/>
  <c r="AK2065" i="5"/>
  <c r="I2069" i="5"/>
  <c r="AK2069" i="5"/>
  <c r="I2041" i="5"/>
  <c r="AK2041" i="5"/>
  <c r="J1249" i="5"/>
  <c r="M1249" i="5"/>
  <c r="J1549" i="5"/>
  <c r="M1549" i="5"/>
  <c r="J2668" i="5"/>
  <c r="M2668" i="5"/>
  <c r="J2638" i="5"/>
  <c r="M2638" i="5"/>
  <c r="J2259" i="5"/>
  <c r="M2259" i="5"/>
  <c r="J2310" i="5"/>
  <c r="M2310" i="5"/>
  <c r="I2254" i="5"/>
  <c r="AK2254" i="5"/>
  <c r="J2357" i="5"/>
  <c r="M2357" i="5"/>
  <c r="I2670" i="5"/>
  <c r="AK2670" i="5"/>
  <c r="J2160" i="5"/>
  <c r="M2160" i="5"/>
  <c r="M322" i="5"/>
  <c r="J322" i="5"/>
  <c r="J140" i="5"/>
  <c r="M140" i="5"/>
  <c r="J224" i="5"/>
  <c r="M224" i="5"/>
  <c r="J402" i="5"/>
  <c r="M402" i="5"/>
  <c r="I875" i="5"/>
  <c r="AK875" i="5"/>
  <c r="J2171" i="5"/>
  <c r="M2171" i="5"/>
  <c r="M266" i="5"/>
  <c r="J266" i="5"/>
  <c r="M39" i="5"/>
  <c r="J39" i="5"/>
  <c r="I29" i="5"/>
  <c r="AK29" i="5"/>
  <c r="M1032" i="5"/>
  <c r="J1032" i="5"/>
  <c r="J724" i="5"/>
  <c r="M724" i="5"/>
  <c r="J1063" i="5"/>
  <c r="M1063" i="5"/>
  <c r="J486" i="5"/>
  <c r="M486" i="5"/>
  <c r="J1192" i="5"/>
  <c r="M1192" i="5"/>
  <c r="M85" i="5"/>
  <c r="J85" i="5"/>
  <c r="J1238" i="5"/>
  <c r="M1238" i="5"/>
  <c r="I1599" i="5"/>
  <c r="AK1599" i="5"/>
  <c r="J1585" i="5"/>
  <c r="M1585" i="5"/>
  <c r="M2729" i="5"/>
  <c r="J2729" i="5"/>
  <c r="M2395" i="5"/>
  <c r="J2395" i="5"/>
  <c r="J2148" i="5"/>
  <c r="M2148" i="5"/>
  <c r="J2239" i="5"/>
  <c r="M2239" i="5"/>
  <c r="I346" i="5"/>
  <c r="AK346" i="5"/>
  <c r="I2172" i="5"/>
  <c r="AK2172" i="5"/>
  <c r="I179" i="5"/>
  <c r="AK179" i="5"/>
  <c r="I256" i="5"/>
  <c r="AK256" i="5"/>
  <c r="J236" i="5"/>
  <c r="M236" i="5"/>
  <c r="J408" i="5"/>
  <c r="M408" i="5"/>
  <c r="I865" i="5"/>
  <c r="AK865" i="5"/>
  <c r="J926" i="5"/>
  <c r="M926" i="5"/>
  <c r="AJ741" i="5"/>
  <c r="K741" i="5" s="1"/>
  <c r="I1216" i="5"/>
  <c r="AK1216" i="5"/>
  <c r="M1257" i="5"/>
  <c r="J1257" i="5"/>
  <c r="M2228" i="5"/>
  <c r="J2228" i="5"/>
  <c r="J1289" i="5"/>
  <c r="M1289" i="5"/>
  <c r="M2572" i="5"/>
  <c r="J2572" i="5"/>
  <c r="M2635" i="5"/>
  <c r="J2635" i="5"/>
  <c r="J1540" i="5"/>
  <c r="M1540" i="5"/>
  <c r="M2612" i="5"/>
  <c r="J2612" i="5"/>
  <c r="J2541" i="5"/>
  <c r="M2541" i="5"/>
  <c r="J2627" i="5"/>
  <c r="M2627" i="5"/>
  <c r="M2273" i="5"/>
  <c r="J2273" i="5"/>
  <c r="J2705" i="5"/>
  <c r="M2705" i="5"/>
  <c r="M2264" i="5"/>
  <c r="J2264" i="5"/>
  <c r="M2409" i="5"/>
  <c r="J2409" i="5"/>
  <c r="J2566" i="5"/>
  <c r="M2566" i="5"/>
  <c r="I2680" i="5"/>
  <c r="AK2680" i="5"/>
  <c r="I2711" i="5"/>
  <c r="AK2711" i="5"/>
  <c r="I2271" i="5"/>
  <c r="AK2271" i="5"/>
  <c r="I2297" i="5"/>
  <c r="AK2297" i="5"/>
  <c r="I2389" i="5"/>
  <c r="AK2389" i="5"/>
  <c r="J640" i="5"/>
  <c r="M640" i="5"/>
  <c r="J2102" i="5"/>
  <c r="M2102" i="5"/>
  <c r="J436" i="5"/>
  <c r="M436" i="5"/>
  <c r="J366" i="5"/>
  <c r="M366" i="5"/>
  <c r="M2119" i="5"/>
  <c r="J2119" i="5"/>
  <c r="AJ296" i="5"/>
  <c r="K296" i="5" s="1"/>
  <c r="I892" i="5"/>
  <c r="AK892" i="5"/>
  <c r="M23" i="5"/>
  <c r="J23" i="5"/>
  <c r="J87" i="5"/>
  <c r="M87" i="5"/>
  <c r="J1184" i="5"/>
  <c r="M1184" i="5"/>
  <c r="I2083" i="5"/>
  <c r="AK2083" i="5"/>
  <c r="J1525" i="5"/>
  <c r="M1525" i="5"/>
  <c r="M2575" i="5"/>
  <c r="J2575" i="5"/>
  <c r="AJ2176" i="5"/>
  <c r="K2176" i="5" s="1"/>
  <c r="AJ243" i="5"/>
  <c r="K243" i="5" s="1"/>
  <c r="AJ2097" i="5"/>
  <c r="K2097" i="5" s="1"/>
  <c r="I13" i="5"/>
  <c r="AK13" i="5"/>
  <c r="J91" i="5"/>
  <c r="M91" i="5"/>
  <c r="AJ1250" i="5"/>
  <c r="K1250" i="5" s="1"/>
  <c r="AJ2216" i="5"/>
  <c r="K2216" i="5" s="1"/>
  <c r="AJ2054" i="5"/>
  <c r="K2054" i="5" s="1"/>
  <c r="J2556" i="5"/>
  <c r="M2556" i="5"/>
  <c r="I1579" i="5"/>
  <c r="AK1579" i="5"/>
  <c r="M2667" i="5"/>
  <c r="J2667" i="5"/>
  <c r="J446" i="5"/>
  <c r="M446" i="5"/>
  <c r="I629" i="5"/>
  <c r="AK629" i="5"/>
  <c r="AJ629" i="5"/>
  <c r="K629" i="5" s="1"/>
  <c r="I203" i="5"/>
  <c r="AK203" i="5"/>
  <c r="AJ203" i="5"/>
  <c r="K203" i="5" s="1"/>
  <c r="I877" i="5"/>
  <c r="AK877" i="5"/>
  <c r="M871" i="5"/>
  <c r="J871" i="5"/>
  <c r="I329" i="5"/>
  <c r="AK329" i="5"/>
  <c r="J1081" i="5"/>
  <c r="M1081" i="5"/>
  <c r="M26" i="5"/>
  <c r="J26" i="5"/>
  <c r="M1024" i="5"/>
  <c r="J1024" i="5"/>
  <c r="J716" i="5"/>
  <c r="M716" i="5"/>
  <c r="J1039" i="5"/>
  <c r="M1039" i="5"/>
  <c r="M731" i="5"/>
  <c r="J731" i="5"/>
  <c r="J55" i="5"/>
  <c r="M55" i="5"/>
  <c r="AJ750" i="5"/>
  <c r="K750" i="5" s="1"/>
  <c r="M305" i="5"/>
  <c r="J305" i="5"/>
  <c r="I653" i="5"/>
  <c r="AK653" i="5"/>
  <c r="J62" i="5"/>
  <c r="M62" i="5"/>
  <c r="J1597" i="5"/>
  <c r="M1597" i="5"/>
  <c r="M1636" i="5"/>
  <c r="J1636" i="5"/>
  <c r="I198" i="5"/>
  <c r="AK198" i="5"/>
  <c r="AJ198" i="5"/>
  <c r="K198" i="5" s="1"/>
  <c r="I2153" i="5"/>
  <c r="AK2153" i="5"/>
  <c r="I283" i="5"/>
  <c r="AK283" i="5"/>
  <c r="I240" i="5"/>
  <c r="AK240" i="5"/>
  <c r="I472" i="5"/>
  <c r="AK472" i="5"/>
  <c r="M209" i="5"/>
  <c r="J209" i="5"/>
  <c r="I760" i="5"/>
  <c r="AK760" i="5"/>
  <c r="I131" i="5"/>
  <c r="AK131" i="5"/>
  <c r="I911" i="5"/>
  <c r="AK911" i="5"/>
  <c r="M1022" i="5"/>
  <c r="J1022" i="5"/>
  <c r="M108" i="5"/>
  <c r="J108" i="5"/>
  <c r="I1253" i="5"/>
  <c r="AK1253" i="5"/>
  <c r="I2186" i="5"/>
  <c r="AK2186" i="5"/>
  <c r="M2048" i="5"/>
  <c r="J2048" i="5"/>
  <c r="I2077" i="5"/>
  <c r="AK2077" i="5"/>
  <c r="I2073" i="5"/>
  <c r="AK2073" i="5"/>
  <c r="J2391" i="5"/>
  <c r="M2391" i="5"/>
  <c r="M2700" i="5"/>
  <c r="J2700" i="5"/>
  <c r="M2414" i="5"/>
  <c r="J2414" i="5"/>
  <c r="I156" i="5"/>
  <c r="AK156" i="5"/>
  <c r="AJ156" i="5"/>
  <c r="K156" i="5" s="1"/>
  <c r="I239" i="5"/>
  <c r="AK239" i="5"/>
  <c r="I50" i="5"/>
  <c r="AK50" i="5"/>
  <c r="AJ50" i="5"/>
  <c r="K50" i="5" s="1"/>
  <c r="J122" i="5"/>
  <c r="M122" i="5"/>
  <c r="J104" i="5"/>
  <c r="M104" i="5"/>
  <c r="M1288" i="5"/>
  <c r="J1288" i="5"/>
  <c r="I2223" i="5"/>
  <c r="AK2223" i="5"/>
  <c r="AK1626" i="5"/>
  <c r="I2595" i="5"/>
  <c r="AK2595" i="5"/>
  <c r="J1591" i="5"/>
  <c r="M1591" i="5"/>
  <c r="AJ2672" i="5"/>
  <c r="K2672" i="5" s="1"/>
  <c r="AJ2311" i="5"/>
  <c r="K2311" i="5" s="1"/>
  <c r="J1221" i="5"/>
  <c r="M1221" i="5"/>
  <c r="AJ2231" i="5"/>
  <c r="K2231" i="5" s="1"/>
  <c r="AJ2069" i="5"/>
  <c r="K2069" i="5" s="1"/>
  <c r="M1562" i="5"/>
  <c r="J1562" i="5"/>
  <c r="M1550" i="5"/>
  <c r="J1550" i="5"/>
  <c r="I2724" i="5"/>
  <c r="AK2724" i="5"/>
  <c r="I1592" i="5"/>
  <c r="AK1592" i="5"/>
  <c r="M2592" i="5"/>
  <c r="J2592" i="5"/>
  <c r="I2091" i="5"/>
  <c r="AK2091" i="5"/>
  <c r="AJ2091" i="5"/>
  <c r="K2091" i="5" s="1"/>
  <c r="J355" i="5"/>
  <c r="M355" i="5"/>
  <c r="I620" i="5"/>
  <c r="AK620" i="5"/>
  <c r="J139" i="5"/>
  <c r="M139" i="5"/>
  <c r="M248" i="5"/>
  <c r="J248" i="5"/>
  <c r="J375" i="5"/>
  <c r="M375" i="5"/>
  <c r="I891" i="5"/>
  <c r="AK891" i="5"/>
  <c r="J915" i="5"/>
  <c r="M915" i="5"/>
  <c r="I455" i="5"/>
  <c r="AK455" i="5"/>
  <c r="AJ589" i="5"/>
  <c r="K589" i="5" s="1"/>
  <c r="I1084" i="5"/>
  <c r="AK1084" i="5"/>
  <c r="I53" i="5"/>
  <c r="AK53" i="5"/>
  <c r="I9" i="5"/>
  <c r="AK9" i="5"/>
  <c r="I86" i="5"/>
  <c r="AK86" i="5"/>
  <c r="AJ86" i="5"/>
  <c r="K86" i="5" s="1"/>
  <c r="AJ1216" i="5"/>
  <c r="K1216" i="5" s="1"/>
  <c r="J117" i="5"/>
  <c r="M117" i="5"/>
  <c r="AJ1280" i="5"/>
  <c r="K1280" i="5" s="1"/>
  <c r="AJ2377" i="5"/>
  <c r="K2377" i="5" s="1"/>
  <c r="AJ2172" i="5"/>
  <c r="K2172" i="5" s="1"/>
  <c r="AJ256" i="5"/>
  <c r="K256" i="5" s="1"/>
  <c r="AJ901" i="5"/>
  <c r="K901" i="5" s="1"/>
  <c r="J175" i="5"/>
  <c r="M175" i="5"/>
  <c r="J1038" i="5"/>
  <c r="M1038" i="5"/>
  <c r="I573" i="5"/>
  <c r="AK573" i="5"/>
  <c r="I1009" i="5"/>
  <c r="AK1009" i="5"/>
  <c r="I308" i="5"/>
  <c r="AK308" i="5"/>
  <c r="I693" i="5"/>
  <c r="AK693" i="5"/>
  <c r="J54" i="5"/>
  <c r="M54" i="5"/>
  <c r="M75" i="5"/>
  <c r="J75" i="5"/>
  <c r="AJ1286" i="5"/>
  <c r="K1286" i="5" s="1"/>
  <c r="M1608" i="5"/>
  <c r="J1608" i="5"/>
  <c r="M2586" i="5"/>
  <c r="J2586" i="5"/>
  <c r="AJ2569" i="5"/>
  <c r="K2569" i="5" s="1"/>
  <c r="AJ2680" i="5"/>
  <c r="K2680" i="5" s="1"/>
  <c r="AJ2271" i="5"/>
  <c r="K2271" i="5" s="1"/>
  <c r="AJ2389" i="5"/>
  <c r="K2389" i="5" s="1"/>
  <c r="I2128" i="5"/>
  <c r="AK2128" i="5"/>
  <c r="I165" i="5"/>
  <c r="AK165" i="5"/>
  <c r="AJ165" i="5"/>
  <c r="K165" i="5" s="1"/>
  <c r="I290" i="5"/>
  <c r="AK290" i="5"/>
  <c r="AJ290" i="5"/>
  <c r="K290" i="5" s="1"/>
  <c r="I458" i="5"/>
  <c r="AK458" i="5"/>
  <c r="I2170" i="5"/>
  <c r="AK2170" i="5"/>
  <c r="I153" i="5"/>
  <c r="AK153" i="5"/>
  <c r="I127" i="5"/>
  <c r="AK127" i="5"/>
  <c r="I182" i="5"/>
  <c r="AK182" i="5"/>
  <c r="I207" i="5"/>
  <c r="AK207" i="5"/>
  <c r="I221" i="5"/>
  <c r="AK221" i="5"/>
  <c r="I302" i="5"/>
  <c r="AK302" i="5"/>
  <c r="M145" i="5"/>
  <c r="J145" i="5"/>
  <c r="I391" i="5"/>
  <c r="AK391" i="5"/>
  <c r="J411" i="5"/>
  <c r="M411" i="5"/>
  <c r="I873" i="5"/>
  <c r="AK873" i="5"/>
  <c r="AJ892" i="5"/>
  <c r="K892" i="5" s="1"/>
  <c r="I2145" i="5"/>
  <c r="AK2145" i="5"/>
  <c r="M2174" i="5"/>
  <c r="J2174" i="5"/>
  <c r="J262" i="5"/>
  <c r="M262" i="5"/>
  <c r="M313" i="5"/>
  <c r="J313" i="5"/>
  <c r="J42" i="5"/>
  <c r="M42" i="5"/>
  <c r="I1029" i="5"/>
  <c r="AK1029" i="5"/>
  <c r="I1061" i="5"/>
  <c r="AK1061" i="5"/>
  <c r="I657" i="5"/>
  <c r="AK657" i="5"/>
  <c r="I689" i="5"/>
  <c r="AK689" i="5"/>
  <c r="I721" i="5"/>
  <c r="AK721" i="5"/>
  <c r="J1036" i="5"/>
  <c r="M1036" i="5"/>
  <c r="J728" i="5"/>
  <c r="M728" i="5"/>
  <c r="J2243" i="5"/>
  <c r="M2243" i="5"/>
  <c r="J318" i="5"/>
  <c r="M318" i="5"/>
  <c r="I3" i="5"/>
  <c r="AK3" i="5"/>
  <c r="AJ3" i="5"/>
  <c r="K3" i="5" s="1"/>
  <c r="J96" i="5"/>
  <c r="M96" i="5"/>
  <c r="M1199" i="5"/>
  <c r="J1199" i="5"/>
  <c r="AJ1247" i="5"/>
  <c r="K1247" i="5" s="1"/>
  <c r="M2726" i="5"/>
  <c r="J2726" i="5"/>
  <c r="M2276" i="5"/>
  <c r="J2276" i="5"/>
  <c r="M627" i="5"/>
  <c r="J627" i="5"/>
  <c r="J371" i="5"/>
  <c r="M371" i="5"/>
  <c r="I2125" i="5"/>
  <c r="AK2125" i="5"/>
  <c r="I334" i="5"/>
  <c r="AK334" i="5"/>
  <c r="I237" i="5"/>
  <c r="AK237" i="5"/>
  <c r="I261" i="5"/>
  <c r="AK261" i="5"/>
  <c r="J161" i="5"/>
  <c r="M161" i="5"/>
  <c r="I383" i="5"/>
  <c r="AK383" i="5"/>
  <c r="J864" i="5"/>
  <c r="M864" i="5"/>
  <c r="I913" i="5"/>
  <c r="AK913" i="5"/>
  <c r="M148" i="5"/>
  <c r="J148" i="5"/>
  <c r="J1054" i="5"/>
  <c r="M1054" i="5"/>
  <c r="AJ2036" i="5"/>
  <c r="K2036" i="5" s="1"/>
  <c r="AJ701" i="5"/>
  <c r="K701" i="5" s="1"/>
  <c r="J584" i="5"/>
  <c r="M584" i="5"/>
  <c r="I1260" i="5"/>
  <c r="AK1260" i="5"/>
  <c r="M2221" i="5"/>
  <c r="J2221" i="5"/>
  <c r="I2081" i="5"/>
  <c r="AK2081" i="5"/>
  <c r="J2183" i="5"/>
  <c r="M2183" i="5"/>
  <c r="J1274" i="5"/>
  <c r="M1274" i="5"/>
  <c r="AK1622" i="5"/>
  <c r="M2063" i="5"/>
  <c r="J2063" i="5"/>
  <c r="M2212" i="5"/>
  <c r="J2212" i="5"/>
  <c r="M2056" i="5"/>
  <c r="J2056" i="5"/>
  <c r="J1617" i="5"/>
  <c r="M1617" i="5"/>
  <c r="M1560" i="5"/>
  <c r="J1560" i="5"/>
  <c r="J1580" i="5"/>
  <c r="M1580" i="5"/>
  <c r="M2571" i="5"/>
  <c r="J2571" i="5"/>
  <c r="M2718" i="5"/>
  <c r="J2718" i="5"/>
  <c r="I2601" i="5"/>
  <c r="AK2601" i="5"/>
  <c r="AJ2636" i="5"/>
  <c r="K2636" i="5" s="1"/>
  <c r="J2351" i="5"/>
  <c r="M2351" i="5"/>
  <c r="M2683" i="5"/>
  <c r="J2683" i="5"/>
  <c r="J2260" i="5"/>
  <c r="M2260" i="5"/>
  <c r="I2246" i="5"/>
  <c r="AK2246" i="5"/>
  <c r="J2682" i="5"/>
  <c r="M2682" i="5"/>
  <c r="M2281" i="5"/>
  <c r="J2281" i="5"/>
  <c r="J649" i="5"/>
  <c r="M649" i="5"/>
  <c r="J2354" i="5"/>
  <c r="M2354" i="5"/>
  <c r="J178" i="5"/>
  <c r="M178" i="5"/>
  <c r="M645" i="5"/>
  <c r="J645" i="5"/>
  <c r="I136" i="5"/>
  <c r="AK136" i="5"/>
  <c r="I298" i="5"/>
  <c r="AK298" i="5"/>
  <c r="AJ298" i="5"/>
  <c r="K298" i="5" s="1"/>
  <c r="I389" i="5"/>
  <c r="AK389" i="5"/>
  <c r="AJ389" i="5"/>
  <c r="K389" i="5" s="1"/>
  <c r="AJ420" i="5"/>
  <c r="K420" i="5" s="1"/>
  <c r="AJ877" i="5"/>
  <c r="K877" i="5" s="1"/>
  <c r="AJ329" i="5"/>
  <c r="K329" i="5" s="1"/>
  <c r="I259" i="5"/>
  <c r="AK259" i="5"/>
  <c r="AJ259" i="5"/>
  <c r="K259" i="5" s="1"/>
  <c r="M662" i="5"/>
  <c r="J662" i="5"/>
  <c r="M1073" i="5"/>
  <c r="J1073" i="5"/>
  <c r="I577" i="5"/>
  <c r="AK577" i="5"/>
  <c r="J82" i="5"/>
  <c r="M82" i="5"/>
  <c r="M480" i="5"/>
  <c r="J480" i="5"/>
  <c r="J89" i="5"/>
  <c r="M89" i="5"/>
  <c r="J1182" i="5"/>
  <c r="M1182" i="5"/>
  <c r="AJ1279" i="5"/>
  <c r="K1279" i="5" s="1"/>
  <c r="I1555" i="5"/>
  <c r="AK1555" i="5"/>
  <c r="I2723" i="5"/>
  <c r="AK2723" i="5"/>
  <c r="I330" i="5"/>
  <c r="AK330" i="5"/>
  <c r="M609" i="5"/>
  <c r="J609" i="5"/>
  <c r="J288" i="5"/>
  <c r="M288" i="5"/>
  <c r="M858" i="5"/>
  <c r="J858" i="5"/>
  <c r="I670" i="5"/>
  <c r="AK670" i="5"/>
  <c r="AJ670" i="5"/>
  <c r="K670" i="5" s="1"/>
  <c r="I1072" i="5"/>
  <c r="AK1072" i="5"/>
  <c r="M1181" i="5"/>
  <c r="J1181" i="5"/>
  <c r="AJ2573" i="5"/>
  <c r="K2573" i="5" s="1"/>
  <c r="AJ2199" i="5"/>
  <c r="K2199" i="5" s="1"/>
  <c r="M2071" i="5"/>
  <c r="J2071" i="5"/>
  <c r="I2579" i="5"/>
  <c r="AK2579" i="5"/>
  <c r="I220" i="5"/>
  <c r="AK220" i="5"/>
  <c r="AJ220" i="5"/>
  <c r="K220" i="5" s="1"/>
  <c r="I2181" i="5"/>
  <c r="AK2181" i="5"/>
  <c r="I282" i="5"/>
  <c r="AK282" i="5"/>
  <c r="I211" i="5"/>
  <c r="AK211" i="5"/>
  <c r="M285" i="5"/>
  <c r="J285" i="5"/>
  <c r="J415" i="5"/>
  <c r="M415" i="5"/>
  <c r="I898" i="5"/>
  <c r="AK898" i="5"/>
  <c r="AJ851" i="5"/>
  <c r="K851" i="5" s="1"/>
  <c r="J2151" i="5"/>
  <c r="M2151" i="5"/>
  <c r="M319" i="5"/>
  <c r="J319" i="5"/>
  <c r="J1035" i="5"/>
  <c r="M1035" i="5"/>
  <c r="J80" i="5"/>
  <c r="M80" i="5"/>
  <c r="J183" i="5"/>
  <c r="M183" i="5"/>
  <c r="I274" i="5"/>
  <c r="AK274" i="5"/>
  <c r="I409" i="5"/>
  <c r="AK409" i="5"/>
  <c r="M2147" i="5"/>
  <c r="J2147" i="5"/>
  <c r="M1077" i="5"/>
  <c r="J1077" i="5"/>
  <c r="J2066" i="5"/>
  <c r="M2066" i="5"/>
  <c r="M2067" i="5"/>
  <c r="J2067" i="5"/>
  <c r="I1270" i="5"/>
  <c r="AK1270" i="5"/>
  <c r="M2610" i="5"/>
  <c r="J2610" i="5"/>
  <c r="M2330" i="5"/>
  <c r="J2330" i="5"/>
  <c r="M631" i="5"/>
  <c r="J631" i="5"/>
  <c r="I419" i="5"/>
  <c r="AK419" i="5"/>
  <c r="J1018" i="5"/>
  <c r="M1018" i="5"/>
  <c r="M22" i="5"/>
  <c r="J22" i="5"/>
  <c r="J97" i="5"/>
  <c r="M97" i="5"/>
  <c r="M600" i="5"/>
  <c r="J600" i="5"/>
  <c r="J619" i="5"/>
  <c r="M619" i="5"/>
  <c r="J2565" i="5"/>
  <c r="M2565" i="5"/>
  <c r="M1207" i="5"/>
  <c r="J1207" i="5"/>
  <c r="J580" i="5"/>
  <c r="M580" i="5"/>
  <c r="AJ1615" i="5"/>
  <c r="K1615" i="5" s="1"/>
  <c r="AJ2637" i="5"/>
  <c r="K2637" i="5" s="1"/>
  <c r="J2359" i="5"/>
  <c r="M2359" i="5"/>
  <c r="M2632" i="5"/>
  <c r="J2632" i="5"/>
  <c r="I2304" i="5"/>
  <c r="AK2304" i="5"/>
  <c r="I2345" i="5"/>
  <c r="AK2345" i="5"/>
  <c r="M338" i="5"/>
  <c r="J338" i="5"/>
  <c r="M327" i="5"/>
  <c r="J327" i="5"/>
  <c r="J163" i="5"/>
  <c r="M163" i="5"/>
  <c r="M1060" i="5"/>
  <c r="J1060" i="5"/>
  <c r="M606" i="5"/>
  <c r="J606" i="5"/>
  <c r="M655" i="5"/>
  <c r="J655" i="5"/>
  <c r="J124" i="5"/>
  <c r="M124" i="5"/>
  <c r="AJ1070" i="5"/>
  <c r="K1070" i="5" s="1"/>
  <c r="AJ239" i="5"/>
  <c r="K239" i="5" s="1"/>
  <c r="J2201" i="5"/>
  <c r="M2201" i="5"/>
  <c r="I2204" i="5"/>
  <c r="AK2204" i="5"/>
  <c r="M2210" i="5"/>
  <c r="J2210" i="5"/>
  <c r="I2085" i="5"/>
  <c r="AK2085" i="5"/>
  <c r="I2075" i="5"/>
  <c r="AK2075" i="5"/>
  <c r="I2080" i="5"/>
  <c r="AK2080" i="5"/>
  <c r="I2215" i="5"/>
  <c r="AK2215" i="5"/>
  <c r="AJ1539" i="5"/>
  <c r="K1539" i="5" s="1"/>
  <c r="AJ2562" i="5"/>
  <c r="K2562" i="5" s="1"/>
  <c r="M2719" i="5"/>
  <c r="J2719" i="5"/>
  <c r="M2696" i="5"/>
  <c r="J2696" i="5"/>
  <c r="J2609" i="5"/>
  <c r="M2609" i="5"/>
  <c r="M2379" i="5"/>
  <c r="J2379" i="5"/>
  <c r="I2255" i="5"/>
  <c r="AK2255" i="5"/>
  <c r="M2716" i="5"/>
  <c r="J2716" i="5"/>
  <c r="J2258" i="5"/>
  <c r="M2258" i="5"/>
  <c r="I612" i="5"/>
  <c r="AK612" i="5"/>
  <c r="I339" i="5"/>
  <c r="AK339" i="5"/>
  <c r="I2249" i="5"/>
  <c r="AK2249" i="5"/>
  <c r="M635" i="5"/>
  <c r="J635" i="5"/>
  <c r="M187" i="5"/>
  <c r="J187" i="5"/>
  <c r="J297" i="5"/>
  <c r="M297" i="5"/>
  <c r="I424" i="5"/>
  <c r="AK424" i="5"/>
  <c r="AJ414" i="5"/>
  <c r="K414" i="5" s="1"/>
  <c r="I855" i="5"/>
  <c r="AK855" i="5"/>
  <c r="AJ855" i="5"/>
  <c r="K855" i="5" s="1"/>
  <c r="J2178" i="5"/>
  <c r="M2178" i="5"/>
  <c r="M270" i="5"/>
  <c r="J270" i="5"/>
  <c r="I654" i="5"/>
  <c r="AK654" i="5"/>
  <c r="AJ1084" i="5"/>
  <c r="K1084" i="5" s="1"/>
  <c r="I41" i="5"/>
  <c r="AK41" i="5"/>
  <c r="J740" i="5"/>
  <c r="M740" i="5"/>
  <c r="AJ597" i="5"/>
  <c r="K597" i="5" s="1"/>
  <c r="J1015" i="5"/>
  <c r="M1015" i="5"/>
  <c r="M707" i="5"/>
  <c r="J707" i="5"/>
  <c r="J574" i="5"/>
  <c r="M574" i="5"/>
  <c r="I485" i="5"/>
  <c r="AK485" i="5"/>
  <c r="AJ485" i="5"/>
  <c r="K485" i="5" s="1"/>
  <c r="J1231" i="5"/>
  <c r="M1231" i="5"/>
  <c r="I493" i="5"/>
  <c r="AK493" i="5"/>
  <c r="AJ493" i="5"/>
  <c r="K493" i="5" s="1"/>
  <c r="J1258" i="5"/>
  <c r="M1258" i="5"/>
  <c r="J2224" i="5"/>
  <c r="M2224" i="5"/>
  <c r="I1535" i="5"/>
  <c r="AK1535" i="5"/>
  <c r="I2715" i="5"/>
  <c r="AK2715" i="5"/>
  <c r="I2727" i="5"/>
  <c r="AK2727" i="5"/>
  <c r="I2687" i="5"/>
  <c r="AK2687" i="5"/>
  <c r="I2342" i="5"/>
  <c r="AK2342" i="5"/>
  <c r="J2103" i="5"/>
  <c r="M2103" i="5"/>
  <c r="J628" i="5"/>
  <c r="M628" i="5"/>
  <c r="M292" i="5"/>
  <c r="J292" i="5"/>
  <c r="I2169" i="5"/>
  <c r="AK2169" i="5"/>
  <c r="I281" i="5"/>
  <c r="AK281" i="5"/>
  <c r="I271" i="5"/>
  <c r="AK271" i="5"/>
  <c r="I2141" i="5"/>
  <c r="AK2141" i="5"/>
  <c r="I918" i="5"/>
  <c r="AK918" i="5"/>
  <c r="AJ573" i="5"/>
  <c r="K573" i="5" s="1"/>
  <c r="AJ669" i="5"/>
  <c r="K669" i="5" s="1"/>
  <c r="J1273" i="5"/>
  <c r="M1273" i="5"/>
  <c r="I2205" i="5"/>
  <c r="AK2205" i="5"/>
  <c r="I1268" i="5"/>
  <c r="AK1268" i="5"/>
  <c r="I2230" i="5"/>
  <c r="AK2230" i="5"/>
  <c r="M2613" i="5"/>
  <c r="J2613" i="5"/>
  <c r="M1523" i="5"/>
  <c r="J1523" i="5"/>
  <c r="J2560" i="5"/>
  <c r="M2560" i="5"/>
  <c r="M2552" i="5"/>
  <c r="J2552" i="5"/>
  <c r="J2644" i="5"/>
  <c r="M2644" i="5"/>
  <c r="J2322" i="5"/>
  <c r="M2322" i="5"/>
  <c r="J2643" i="5"/>
  <c r="M2643" i="5"/>
  <c r="M2695" i="5"/>
  <c r="J2695" i="5"/>
  <c r="I2282" i="5"/>
  <c r="AK2282" i="5"/>
  <c r="J2710" i="5"/>
  <c r="M2710" i="5"/>
  <c r="J2317" i="5"/>
  <c r="M2317" i="5"/>
  <c r="J608" i="5"/>
  <c r="M608" i="5"/>
  <c r="M326" i="5"/>
  <c r="J326" i="5"/>
  <c r="J2118" i="5"/>
  <c r="M2118" i="5"/>
  <c r="J325" i="5"/>
  <c r="M325" i="5"/>
  <c r="M452" i="5"/>
  <c r="J452" i="5"/>
  <c r="AJ2128" i="5"/>
  <c r="K2128" i="5" s="1"/>
  <c r="I194" i="5"/>
  <c r="AK194" i="5"/>
  <c r="AJ194" i="5"/>
  <c r="K194" i="5" s="1"/>
  <c r="I646" i="5"/>
  <c r="AK646" i="5"/>
  <c r="AJ646" i="5"/>
  <c r="K646" i="5" s="1"/>
  <c r="AJ2170" i="5"/>
  <c r="K2170" i="5" s="1"/>
  <c r="AJ127" i="5"/>
  <c r="K127" i="5" s="1"/>
  <c r="AJ207" i="5"/>
  <c r="K207" i="5" s="1"/>
  <c r="AJ302" i="5"/>
  <c r="K302" i="5" s="1"/>
  <c r="AJ423" i="5"/>
  <c r="K423" i="5" s="1"/>
  <c r="I861" i="5"/>
  <c r="AK861" i="5"/>
  <c r="J922" i="5"/>
  <c r="M922" i="5"/>
  <c r="I850" i="5"/>
  <c r="AK850" i="5"/>
  <c r="AJ760" i="5"/>
  <c r="K760" i="5" s="1"/>
  <c r="AJ1013" i="5"/>
  <c r="K1013" i="5" s="1"/>
  <c r="AJ312" i="5"/>
  <c r="K312" i="5" s="1"/>
  <c r="AJ705" i="5"/>
  <c r="K705" i="5" s="1"/>
  <c r="I19" i="5"/>
  <c r="AK19" i="5"/>
  <c r="I12" i="5"/>
  <c r="AK12" i="5"/>
  <c r="J79" i="5"/>
  <c r="M79" i="5"/>
  <c r="J497" i="5"/>
  <c r="M497" i="5"/>
  <c r="M1233" i="5"/>
  <c r="J1233" i="5"/>
  <c r="J2188" i="5"/>
  <c r="M2188" i="5"/>
  <c r="J2211" i="5"/>
  <c r="M2211" i="5"/>
  <c r="I2585" i="5"/>
  <c r="AK2585" i="5"/>
  <c r="J2656" i="5"/>
  <c r="M2656" i="5"/>
  <c r="AJ2376" i="5"/>
  <c r="K2376" i="5" s="1"/>
  <c r="AJ152" i="5"/>
  <c r="K152" i="5" s="1"/>
  <c r="AJ206" i="5"/>
  <c r="K206" i="5" s="1"/>
  <c r="AJ863" i="5"/>
  <c r="K863" i="5" s="1"/>
  <c r="I1017" i="5"/>
  <c r="AK1017" i="5"/>
  <c r="I316" i="5"/>
  <c r="AK316" i="5"/>
  <c r="I717" i="5"/>
  <c r="AK717" i="5"/>
  <c r="I585" i="5"/>
  <c r="AK585" i="5"/>
  <c r="J688" i="5"/>
  <c r="M688" i="5"/>
  <c r="M115" i="5"/>
  <c r="J115" i="5"/>
  <c r="AJ1278" i="5"/>
  <c r="K1278" i="5" s="1"/>
  <c r="AJ1622" i="5"/>
  <c r="AJ1558" i="5"/>
  <c r="K1558" i="5" s="1"/>
  <c r="AJ2611" i="5"/>
  <c r="K2611" i="5" s="1"/>
  <c r="M2717" i="5"/>
  <c r="J2717" i="5"/>
  <c r="AJ2093" i="5"/>
  <c r="K2093" i="5" s="1"/>
  <c r="J361" i="5"/>
  <c r="M361" i="5"/>
  <c r="AJ479" i="5"/>
  <c r="K479" i="5" s="1"/>
  <c r="AJ376" i="5"/>
  <c r="K376" i="5" s="1"/>
  <c r="I884" i="5"/>
  <c r="AK884" i="5"/>
  <c r="J905" i="5"/>
  <c r="M905" i="5"/>
  <c r="I333" i="5"/>
  <c r="AK333" i="5"/>
  <c r="I2112" i="5"/>
  <c r="AK2112" i="5"/>
  <c r="I2180" i="5"/>
  <c r="AK2180" i="5"/>
  <c r="AJ2180" i="5"/>
  <c r="K2180" i="5" s="1"/>
  <c r="I242" i="5"/>
  <c r="AK242" i="5"/>
  <c r="AJ242" i="5"/>
  <c r="K242" i="5" s="1"/>
  <c r="I557" i="5"/>
  <c r="AK557" i="5"/>
  <c r="AJ57" i="5"/>
  <c r="K57" i="5" s="1"/>
  <c r="M307" i="5"/>
  <c r="J307" i="5"/>
  <c r="I556" i="5"/>
  <c r="AK556" i="5"/>
  <c r="J1023" i="5"/>
  <c r="M1023" i="5"/>
  <c r="M715" i="5"/>
  <c r="J715" i="5"/>
  <c r="AJ1196" i="5"/>
  <c r="K1196" i="5" s="1"/>
  <c r="J88" i="5"/>
  <c r="M88" i="5"/>
  <c r="AK1613" i="5"/>
  <c r="I1574" i="5"/>
  <c r="AK1574" i="5"/>
  <c r="M2665" i="5"/>
  <c r="J2665" i="5"/>
  <c r="AJ2284" i="5"/>
  <c r="K2284" i="5" s="1"/>
  <c r="AJ2345" i="5"/>
  <c r="K2345" i="5" s="1"/>
  <c r="J1232" i="5"/>
  <c r="M1232" i="5"/>
  <c r="AJ2075" i="5"/>
  <c r="K2075" i="5" s="1"/>
  <c r="J1570" i="5"/>
  <c r="M1570" i="5"/>
  <c r="I1548" i="5"/>
  <c r="AK1548" i="5"/>
  <c r="I2559" i="5"/>
  <c r="AK2559" i="5"/>
  <c r="I2549" i="5"/>
  <c r="AK2549" i="5"/>
  <c r="J2121" i="5"/>
  <c r="M2121" i="5"/>
  <c r="M215" i="5"/>
  <c r="J215" i="5"/>
  <c r="I889" i="5"/>
  <c r="AK889" i="5"/>
  <c r="I734" i="5"/>
  <c r="AK734" i="5"/>
  <c r="AJ734" i="5"/>
  <c r="K734" i="5" s="1"/>
  <c r="J579" i="5"/>
  <c r="M579" i="5"/>
  <c r="J779" i="5"/>
  <c r="M779" i="5"/>
  <c r="J1223" i="5"/>
  <c r="M1223" i="5"/>
  <c r="AJ2727" i="5"/>
  <c r="K2727" i="5" s="1"/>
  <c r="AJ255" i="5"/>
  <c r="K255" i="5" s="1"/>
  <c r="M762" i="5"/>
  <c r="J762" i="5"/>
  <c r="I234" i="5"/>
  <c r="AK234" i="5"/>
  <c r="J1031" i="5"/>
  <c r="M1031" i="5"/>
  <c r="J712" i="5"/>
  <c r="M712" i="5"/>
  <c r="M727" i="5"/>
  <c r="J727" i="5"/>
  <c r="J112" i="5"/>
  <c r="M112" i="5"/>
  <c r="AJ2195" i="5"/>
  <c r="K2195" i="5" s="1"/>
  <c r="J2323" i="5"/>
  <c r="M2323" i="5"/>
  <c r="M2703" i="5"/>
  <c r="J2703" i="5"/>
  <c r="J150" i="5"/>
  <c r="M150" i="5"/>
  <c r="I278" i="5"/>
  <c r="AK278" i="5"/>
  <c r="M714" i="5"/>
  <c r="J714" i="5"/>
  <c r="AJ316" i="5"/>
  <c r="K316" i="5" s="1"/>
  <c r="J31" i="5"/>
  <c r="M31" i="5"/>
  <c r="I2208" i="5"/>
  <c r="AK2208" i="5"/>
  <c r="J1254" i="5"/>
  <c r="M1254" i="5"/>
  <c r="I2051" i="5"/>
  <c r="AK2051" i="5"/>
  <c r="I1635" i="5"/>
  <c r="AK1635" i="5"/>
  <c r="J2691" i="5"/>
  <c r="M2691" i="5"/>
  <c r="M2553" i="5"/>
  <c r="J2553" i="5"/>
  <c r="J171" i="5"/>
  <c r="M171" i="5"/>
  <c r="I193" i="5"/>
  <c r="AK193" i="5"/>
  <c r="AJ884" i="5"/>
  <c r="K884" i="5" s="1"/>
  <c r="M710" i="5"/>
  <c r="J710" i="5"/>
  <c r="AJ757" i="5"/>
  <c r="K757" i="5" s="1"/>
  <c r="M90" i="5"/>
  <c r="J90" i="5"/>
  <c r="J113" i="5"/>
  <c r="M113" i="5"/>
  <c r="AJ36" i="5"/>
  <c r="K36" i="5" s="1"/>
  <c r="M2735" i="5"/>
  <c r="J2735" i="5"/>
  <c r="M2623" i="5"/>
  <c r="J2623" i="5"/>
  <c r="I2311" i="5"/>
  <c r="AK2311" i="5"/>
  <c r="J736" i="5"/>
  <c r="M736" i="5"/>
  <c r="I2053" i="5"/>
  <c r="AK2053" i="5"/>
  <c r="I2082" i="5"/>
  <c r="AK2082" i="5"/>
  <c r="I1520" i="5"/>
  <c r="AK1520" i="5"/>
  <c r="J2733" i="5"/>
  <c r="M2733" i="5"/>
  <c r="M2709" i="5"/>
  <c r="J2709" i="5"/>
  <c r="M2346" i="5"/>
  <c r="J2346" i="5"/>
  <c r="J132" i="5"/>
  <c r="M132" i="5"/>
  <c r="M295" i="5"/>
  <c r="J295" i="5"/>
  <c r="M2407" i="5"/>
  <c r="J2407" i="5"/>
  <c r="I2100" i="5"/>
  <c r="AK2100" i="5"/>
  <c r="J476" i="5"/>
  <c r="M476" i="5"/>
  <c r="J2558" i="5"/>
  <c r="M2558" i="5"/>
  <c r="I2368" i="5"/>
  <c r="AK2368" i="5"/>
  <c r="I2412" i="5"/>
  <c r="AK2412" i="5"/>
  <c r="J552" i="5"/>
  <c r="M552" i="5"/>
  <c r="M491" i="5"/>
  <c r="J491" i="5"/>
  <c r="J1087" i="5"/>
  <c r="M1087" i="5"/>
  <c r="M2646" i="5"/>
  <c r="J2646" i="5"/>
  <c r="M1026" i="5"/>
  <c r="J1026" i="5"/>
  <c r="M2649" i="5"/>
  <c r="J2649" i="5"/>
  <c r="J2364" i="5"/>
  <c r="M2364" i="5"/>
  <c r="M345" i="5"/>
  <c r="J345" i="5"/>
  <c r="J341" i="5"/>
  <c r="M341" i="5"/>
  <c r="J546" i="5"/>
  <c r="M546" i="5"/>
  <c r="M1205" i="5"/>
  <c r="J1205" i="5"/>
  <c r="I1281" i="5"/>
  <c r="AK1281" i="5"/>
  <c r="J2194" i="5"/>
  <c r="M2194" i="5"/>
  <c r="J2220" i="5"/>
  <c r="M2220" i="5"/>
  <c r="J2040" i="5"/>
  <c r="M2040" i="5"/>
  <c r="I2545" i="5"/>
  <c r="AK2545" i="5"/>
  <c r="M2686" i="5"/>
  <c r="J2686" i="5"/>
  <c r="M2403" i="5"/>
  <c r="J2403" i="5"/>
  <c r="J2689" i="5"/>
  <c r="M2689" i="5"/>
  <c r="M2404" i="5"/>
  <c r="J2404" i="5"/>
  <c r="M643" i="5"/>
  <c r="J643" i="5"/>
  <c r="M2108" i="5"/>
  <c r="J2108" i="5"/>
  <c r="I360" i="5"/>
  <c r="AK360" i="5"/>
  <c r="J2175" i="5"/>
  <c r="M2175" i="5"/>
  <c r="J208" i="5"/>
  <c r="M208" i="5"/>
  <c r="I2149" i="5"/>
  <c r="AK2149" i="5"/>
  <c r="I387" i="5"/>
  <c r="AK387" i="5"/>
  <c r="I400" i="5"/>
  <c r="AK400" i="5"/>
  <c r="M173" i="5"/>
  <c r="J173" i="5"/>
  <c r="I686" i="5"/>
  <c r="AK686" i="5"/>
  <c r="I589" i="5"/>
  <c r="AK589" i="5"/>
  <c r="M2033" i="5"/>
  <c r="J2033" i="5"/>
  <c r="M692" i="5"/>
  <c r="J692" i="5"/>
  <c r="M1030" i="5"/>
  <c r="J1030" i="5"/>
  <c r="M723" i="5"/>
  <c r="J723" i="5"/>
  <c r="I781" i="5"/>
  <c r="AK781" i="5"/>
  <c r="I102" i="5"/>
  <c r="AK102" i="5"/>
  <c r="AJ102" i="5"/>
  <c r="K102" i="5" s="1"/>
  <c r="I1189" i="5"/>
  <c r="AK1189" i="5"/>
  <c r="AJ1189" i="5"/>
  <c r="K1189" i="5" s="1"/>
  <c r="J2192" i="5"/>
  <c r="M2192" i="5"/>
  <c r="I2218" i="5"/>
  <c r="AK2218" i="5"/>
  <c r="I2068" i="5"/>
  <c r="AK2068" i="5"/>
  <c r="M2663" i="5"/>
  <c r="J2663" i="5"/>
  <c r="J2356" i="5"/>
  <c r="M2356" i="5"/>
  <c r="J2676" i="5"/>
  <c r="M2676" i="5"/>
  <c r="I2377" i="5"/>
  <c r="AK2377" i="5"/>
  <c r="M2132" i="5"/>
  <c r="J2132" i="5"/>
  <c r="J369" i="5"/>
  <c r="M369" i="5"/>
  <c r="J2182" i="5"/>
  <c r="M2182" i="5"/>
  <c r="M380" i="5"/>
  <c r="J380" i="5"/>
  <c r="I901" i="5"/>
  <c r="AK901" i="5"/>
  <c r="I2189" i="5"/>
  <c r="AK2189" i="5"/>
  <c r="J1293" i="5"/>
  <c r="M1293" i="5"/>
  <c r="I1286" i="5"/>
  <c r="AK1286" i="5"/>
  <c r="I1285" i="5"/>
  <c r="AK1285" i="5"/>
  <c r="M2079" i="5"/>
  <c r="J2079" i="5"/>
  <c r="I1616" i="5"/>
  <c r="AK1616" i="5"/>
  <c r="I2645" i="5"/>
  <c r="AK2645" i="5"/>
  <c r="I2577" i="5"/>
  <c r="AK2577" i="5"/>
  <c r="M2542" i="5"/>
  <c r="J2542" i="5"/>
  <c r="I2655" i="5"/>
  <c r="AK2655" i="5"/>
  <c r="M2625" i="5"/>
  <c r="J2625" i="5"/>
  <c r="M2698" i="5"/>
  <c r="J2698" i="5"/>
  <c r="M2539" i="5"/>
  <c r="J2539" i="5"/>
  <c r="M2361" i="5"/>
  <c r="J2361" i="5"/>
  <c r="J2292" i="5"/>
  <c r="M2292" i="5"/>
  <c r="J2692" i="5"/>
  <c r="M2692" i="5"/>
  <c r="J2392" i="5"/>
  <c r="M2392" i="5"/>
  <c r="J2248" i="5"/>
  <c r="M2248" i="5"/>
  <c r="J2375" i="5"/>
  <c r="M2375" i="5"/>
  <c r="M448" i="5"/>
  <c r="J448" i="5"/>
  <c r="J648" i="5"/>
  <c r="M648" i="5"/>
  <c r="J639" i="5"/>
  <c r="M639" i="5"/>
  <c r="J434" i="5"/>
  <c r="M434" i="5"/>
  <c r="I133" i="5"/>
  <c r="AK133" i="5"/>
  <c r="AJ133" i="5"/>
  <c r="K133" i="5" s="1"/>
  <c r="I226" i="5"/>
  <c r="AK226" i="5"/>
  <c r="AJ226" i="5"/>
  <c r="K226" i="5" s="1"/>
  <c r="I920" i="5"/>
  <c r="AK920" i="5"/>
  <c r="J595" i="5"/>
  <c r="M595" i="5"/>
  <c r="I769" i="5"/>
  <c r="AK769" i="5"/>
  <c r="J71" i="5"/>
  <c r="M71" i="5"/>
  <c r="J484" i="5"/>
  <c r="M484" i="5"/>
  <c r="M1225" i="5"/>
  <c r="J1225" i="5"/>
  <c r="J1538" i="5"/>
  <c r="M1538" i="5"/>
  <c r="J1528" i="5"/>
  <c r="M1528" i="5"/>
  <c r="I2664" i="5"/>
  <c r="AK2664" i="5"/>
  <c r="I2036" i="5"/>
  <c r="AK2036" i="5"/>
  <c r="I1065" i="5"/>
  <c r="AK1065" i="5"/>
  <c r="I701" i="5"/>
  <c r="AK701" i="5"/>
  <c r="M751" i="5"/>
  <c r="J751" i="5"/>
  <c r="I2589" i="5"/>
  <c r="AK2589" i="5"/>
  <c r="I2636" i="5"/>
  <c r="AK2636" i="5"/>
  <c r="I357" i="5"/>
  <c r="AK357" i="5"/>
  <c r="I390" i="5"/>
  <c r="AK390" i="5"/>
  <c r="J425" i="5"/>
  <c r="M425" i="5"/>
  <c r="I886" i="5"/>
  <c r="AK886" i="5"/>
  <c r="AJ886" i="5"/>
  <c r="K886" i="5" s="1"/>
  <c r="I930" i="5"/>
  <c r="AK930" i="5"/>
  <c r="J924" i="5"/>
  <c r="M924" i="5"/>
  <c r="I167" i="5"/>
  <c r="AK167" i="5"/>
  <c r="AJ167" i="5"/>
  <c r="K167" i="5" s="1"/>
  <c r="I222" i="5"/>
  <c r="AK222" i="5"/>
  <c r="AJ222" i="5"/>
  <c r="K222" i="5" s="1"/>
  <c r="J598" i="5"/>
  <c r="M598" i="5"/>
  <c r="M684" i="5"/>
  <c r="J684" i="5"/>
  <c r="J1007" i="5"/>
  <c r="M1007" i="5"/>
  <c r="M699" i="5"/>
  <c r="J699" i="5"/>
  <c r="I568" i="5"/>
  <c r="AK568" i="5"/>
  <c r="M192" i="5"/>
  <c r="J192" i="5"/>
  <c r="J1044" i="5"/>
  <c r="M1044" i="5"/>
  <c r="M501" i="5"/>
  <c r="J501" i="5"/>
  <c r="J2679" i="5"/>
  <c r="M2679" i="5"/>
  <c r="J257" i="5"/>
  <c r="M257" i="5"/>
  <c r="I381" i="5"/>
  <c r="AK381" i="5"/>
  <c r="M856" i="5"/>
  <c r="J856" i="5"/>
  <c r="I908" i="5"/>
  <c r="AK908" i="5"/>
  <c r="M164" i="5"/>
  <c r="J164" i="5"/>
  <c r="I765" i="5"/>
  <c r="AK765" i="5"/>
  <c r="I1037" i="5"/>
  <c r="AK1037" i="5"/>
  <c r="I713" i="5"/>
  <c r="AK713" i="5"/>
  <c r="M680" i="5"/>
  <c r="J680" i="5"/>
  <c r="M367" i="5"/>
  <c r="J367" i="5"/>
  <c r="M495" i="5"/>
  <c r="J495" i="5"/>
  <c r="M2285" i="5"/>
  <c r="J2285" i="5"/>
  <c r="M2140" i="5"/>
  <c r="J2140" i="5"/>
  <c r="J176" i="5"/>
  <c r="M176" i="5"/>
  <c r="J241" i="5"/>
  <c r="M241" i="5"/>
  <c r="M687" i="5"/>
  <c r="J687" i="5"/>
  <c r="J2237" i="5"/>
  <c r="M2237" i="5"/>
  <c r="I1587" i="5"/>
  <c r="AK1587" i="5"/>
  <c r="M2738" i="5"/>
  <c r="J2738" i="5"/>
  <c r="M2373" i="5"/>
  <c r="J2373" i="5"/>
  <c r="M2115" i="5"/>
  <c r="J2115" i="5"/>
  <c r="J342" i="5"/>
  <c r="M342" i="5"/>
  <c r="J74" i="5"/>
  <c r="M74" i="5"/>
  <c r="M1201" i="5"/>
  <c r="J1201" i="5"/>
  <c r="J490" i="5"/>
  <c r="M490" i="5"/>
  <c r="AJ351" i="5"/>
  <c r="K351" i="5" s="1"/>
  <c r="I1255" i="5"/>
  <c r="AK1255" i="5"/>
  <c r="J2725" i="5"/>
  <c r="M2725" i="5"/>
  <c r="I2637" i="5"/>
  <c r="AK2637" i="5"/>
  <c r="AJ2697" i="5"/>
  <c r="K2697" i="5" s="1"/>
  <c r="AJ634" i="5"/>
  <c r="K634" i="5" s="1"/>
  <c r="J1206" i="5"/>
  <c r="M1206" i="5"/>
  <c r="AJ1271" i="5"/>
  <c r="K1271" i="5" s="1"/>
  <c r="AJ2089" i="5"/>
  <c r="K2089" i="5" s="1"/>
  <c r="AJ2060" i="5"/>
  <c r="K2060" i="5" s="1"/>
  <c r="M1614" i="5"/>
  <c r="J1614" i="5"/>
  <c r="I1529" i="5"/>
  <c r="AK1529" i="5"/>
  <c r="J1632" i="5"/>
  <c r="M1632" i="5"/>
  <c r="J1556" i="5"/>
  <c r="M1556" i="5"/>
  <c r="M2543" i="5"/>
  <c r="J2543" i="5"/>
  <c r="J2582" i="5"/>
  <c r="M2582" i="5"/>
  <c r="J2590" i="5"/>
  <c r="M2590" i="5"/>
  <c r="AJ2251" i="5"/>
  <c r="K2251" i="5" s="1"/>
  <c r="I2371" i="5"/>
  <c r="AK2371" i="5"/>
  <c r="AJ2371" i="5"/>
  <c r="K2371" i="5" s="1"/>
  <c r="I642" i="5"/>
  <c r="AK642" i="5"/>
  <c r="AJ360" i="5"/>
  <c r="K360" i="5" s="1"/>
  <c r="M2173" i="5"/>
  <c r="J2173" i="5"/>
  <c r="M244" i="5"/>
  <c r="J244" i="5"/>
  <c r="I393" i="5"/>
  <c r="AK393" i="5"/>
  <c r="AJ410" i="5"/>
  <c r="K410" i="5" s="1"/>
  <c r="I857" i="5"/>
  <c r="AK857" i="5"/>
  <c r="AJ857" i="5"/>
  <c r="K857" i="5" s="1"/>
  <c r="I904" i="5"/>
  <c r="AK904" i="5"/>
  <c r="M927" i="5"/>
  <c r="J927" i="5"/>
  <c r="I309" i="5"/>
  <c r="AK309" i="5"/>
  <c r="AJ309" i="5"/>
  <c r="K309" i="5" s="1"/>
  <c r="I1076" i="5"/>
  <c r="AK1076" i="5"/>
  <c r="I592" i="5"/>
  <c r="AK592" i="5"/>
  <c r="I1080" i="5"/>
  <c r="AK1080" i="5"/>
  <c r="AJ753" i="5"/>
  <c r="K753" i="5" s="1"/>
  <c r="J69" i="5"/>
  <c r="M69" i="5"/>
  <c r="J1186" i="5"/>
  <c r="M1186" i="5"/>
  <c r="AJ1599" i="5"/>
  <c r="K1599" i="5" s="1"/>
  <c r="AJ2365" i="5"/>
  <c r="K2365" i="5" s="1"/>
  <c r="AJ130" i="5"/>
  <c r="K130" i="5" s="1"/>
  <c r="AJ468" i="5"/>
  <c r="K468" i="5" s="1"/>
  <c r="J2164" i="5"/>
  <c r="M2164" i="5"/>
  <c r="M550" i="5"/>
  <c r="J550" i="5"/>
  <c r="J764" i="5"/>
  <c r="M764" i="5"/>
  <c r="J611" i="5"/>
  <c r="M611" i="5"/>
  <c r="M766" i="5"/>
  <c r="J766" i="5"/>
  <c r="M1194" i="5"/>
  <c r="J1194" i="5"/>
  <c r="AJ1285" i="5"/>
  <c r="K1285" i="5" s="1"/>
  <c r="M1567" i="5"/>
  <c r="J1567" i="5"/>
  <c r="M1594" i="5"/>
  <c r="J1594" i="5"/>
  <c r="AJ2368" i="5"/>
  <c r="K2368" i="5" s="1"/>
  <c r="AJ2708" i="5"/>
  <c r="K2708" i="5" s="1"/>
  <c r="AJ2412" i="5"/>
  <c r="K2412" i="5" s="1"/>
  <c r="AJ2253" i="5"/>
  <c r="K2253" i="5" s="1"/>
  <c r="J2163" i="5"/>
  <c r="M2163" i="5"/>
  <c r="M265" i="5"/>
  <c r="J265" i="5"/>
  <c r="I397" i="5"/>
  <c r="AK397" i="5"/>
  <c r="M413" i="5"/>
  <c r="J413" i="5"/>
  <c r="I931" i="5"/>
  <c r="AK931" i="5"/>
  <c r="J230" i="5"/>
  <c r="M230" i="5"/>
  <c r="J1047" i="5"/>
  <c r="M1047" i="5"/>
  <c r="J738" i="5"/>
  <c r="M738" i="5"/>
  <c r="I17" i="5"/>
  <c r="AK17" i="5"/>
  <c r="J755" i="5"/>
  <c r="M755" i="5"/>
  <c r="M2034" i="5"/>
  <c r="J2034" i="5"/>
  <c r="J696" i="5"/>
  <c r="M696" i="5"/>
  <c r="J56" i="5"/>
  <c r="M56" i="5"/>
  <c r="J1051" i="5"/>
  <c r="M1051" i="5"/>
  <c r="J743" i="5"/>
  <c r="M743" i="5"/>
  <c r="I61" i="5"/>
  <c r="AK61" i="5"/>
  <c r="I1183" i="5"/>
  <c r="AK1183" i="5"/>
  <c r="AJ872" i="5"/>
  <c r="K872" i="5" s="1"/>
  <c r="AJ1251" i="5"/>
  <c r="K1251" i="5" s="1"/>
  <c r="M2309" i="5"/>
  <c r="J2309" i="5"/>
  <c r="J2681" i="5"/>
  <c r="M2681" i="5"/>
  <c r="I2712" i="5"/>
  <c r="AK2712" i="5"/>
  <c r="I2376" i="5"/>
  <c r="AK2376" i="5"/>
  <c r="J2245" i="5"/>
  <c r="M2245" i="5"/>
  <c r="M354" i="5"/>
  <c r="J354" i="5"/>
  <c r="M418" i="5"/>
  <c r="J418" i="5"/>
  <c r="I870" i="5"/>
  <c r="AK870" i="5"/>
  <c r="AJ572" i="5"/>
  <c r="K572" i="5" s="1"/>
  <c r="J1085" i="5"/>
  <c r="M1085" i="5"/>
  <c r="AJ1033" i="5"/>
  <c r="K1033" i="5" s="1"/>
  <c r="AJ733" i="5"/>
  <c r="K733" i="5" s="1"/>
  <c r="J624" i="5"/>
  <c r="M624" i="5"/>
  <c r="J735" i="5"/>
  <c r="M735" i="5"/>
  <c r="M1197" i="5"/>
  <c r="J1197" i="5"/>
  <c r="M2217" i="5"/>
  <c r="J2217" i="5"/>
  <c r="M1290" i="5"/>
  <c r="J1290" i="5"/>
  <c r="J2086" i="5"/>
  <c r="M2086" i="5"/>
  <c r="J2046" i="5"/>
  <c r="M2046" i="5"/>
  <c r="I2057" i="5"/>
  <c r="AK2057" i="5"/>
  <c r="M2061" i="5"/>
  <c r="J2061" i="5"/>
  <c r="I1561" i="5"/>
  <c r="AK1561" i="5"/>
  <c r="M1571" i="5"/>
  <c r="J1571" i="5"/>
  <c r="M1637" i="5"/>
  <c r="J1637" i="5"/>
  <c r="AJ1586" i="5"/>
  <c r="K1586" i="5" s="1"/>
  <c r="I2598" i="5"/>
  <c r="AK2598" i="5"/>
  <c r="M2574" i="5"/>
  <c r="J2574" i="5"/>
  <c r="AJ2589" i="5"/>
  <c r="K2589" i="5" s="1"/>
  <c r="M2714" i="5"/>
  <c r="J2714" i="5"/>
  <c r="M2674" i="5"/>
  <c r="J2674" i="5"/>
  <c r="M2343" i="5"/>
  <c r="J2343" i="5"/>
  <c r="J2328" i="5"/>
  <c r="J2564" i="5"/>
  <c r="M2564" i="5"/>
  <c r="J2397" i="5"/>
  <c r="M2397" i="5"/>
  <c r="I615" i="5"/>
  <c r="AK615" i="5"/>
  <c r="J451" i="5"/>
  <c r="M451" i="5"/>
  <c r="I2129" i="5"/>
  <c r="AK2129" i="5"/>
  <c r="I2154" i="5"/>
  <c r="AK2154" i="5"/>
  <c r="I2168" i="5"/>
  <c r="AK2168" i="5"/>
  <c r="M431" i="5"/>
  <c r="J431" i="5"/>
  <c r="J279" i="5"/>
  <c r="M279" i="5"/>
  <c r="J301" i="5"/>
  <c r="M301" i="5"/>
  <c r="I2126" i="5"/>
  <c r="AK2126" i="5"/>
  <c r="AJ390" i="5"/>
  <c r="K390" i="5" s="1"/>
  <c r="I888" i="5"/>
  <c r="AK888" i="5"/>
  <c r="AJ930" i="5"/>
  <c r="K930" i="5" s="1"/>
  <c r="AJ429" i="5"/>
  <c r="K429" i="5" s="1"/>
  <c r="J1066" i="5"/>
  <c r="M1066" i="5"/>
  <c r="J759" i="5"/>
  <c r="M759" i="5"/>
  <c r="J11" i="5"/>
  <c r="M11" i="5"/>
  <c r="I57" i="5"/>
  <c r="AK57" i="5"/>
  <c r="I65" i="5"/>
  <c r="AK65" i="5"/>
  <c r="M622" i="5"/>
  <c r="J622" i="5"/>
  <c r="I28" i="5"/>
  <c r="AK28" i="5"/>
  <c r="M483" i="5"/>
  <c r="J483" i="5"/>
  <c r="M73" i="5"/>
  <c r="J73" i="5"/>
  <c r="M488" i="5"/>
  <c r="J488" i="5"/>
  <c r="J1230" i="5"/>
  <c r="M1230" i="5"/>
  <c r="J1568" i="5"/>
  <c r="M1568" i="5"/>
  <c r="M1545" i="5"/>
  <c r="J1545" i="5"/>
  <c r="M2106" i="5"/>
  <c r="J2106" i="5"/>
  <c r="M232" i="5"/>
  <c r="J232" i="5"/>
  <c r="J866" i="5"/>
  <c r="M866" i="5"/>
  <c r="J917" i="5"/>
  <c r="M917" i="5"/>
  <c r="AJ601" i="5"/>
  <c r="K601" i="5" s="1"/>
  <c r="I77" i="5"/>
  <c r="AK77" i="5"/>
  <c r="AJ77" i="5"/>
  <c r="K77" i="5" s="1"/>
  <c r="AJ34" i="5"/>
  <c r="K34" i="5" s="1"/>
  <c r="AJ2306" i="5"/>
  <c r="K2306" i="5" s="1"/>
  <c r="J698" i="5"/>
  <c r="M698" i="5"/>
  <c r="I1057" i="5"/>
  <c r="AK1057" i="5"/>
  <c r="J704" i="5"/>
  <c r="M704" i="5"/>
  <c r="M18" i="5"/>
  <c r="J18" i="5"/>
  <c r="M1227" i="5"/>
  <c r="J1227" i="5"/>
  <c r="M1553" i="5"/>
  <c r="J1553" i="5"/>
  <c r="AJ2383" i="5"/>
  <c r="K2383" i="5" s="1"/>
  <c r="J2167" i="5"/>
  <c r="M2167" i="5"/>
  <c r="M384" i="5"/>
  <c r="J384" i="5"/>
  <c r="M722" i="5"/>
  <c r="J722" i="5"/>
  <c r="I1021" i="5"/>
  <c r="AK1021" i="5"/>
  <c r="I681" i="5"/>
  <c r="AK681" i="5"/>
  <c r="J1052" i="5"/>
  <c r="M1052" i="5"/>
  <c r="I561" i="5"/>
  <c r="AK561" i="5"/>
  <c r="M2303" i="5"/>
  <c r="J2303" i="5"/>
  <c r="M2390" i="5"/>
  <c r="J2390" i="5"/>
  <c r="M456" i="5"/>
  <c r="J456" i="5"/>
  <c r="M902" i="5"/>
  <c r="J902" i="5"/>
  <c r="J14" i="5"/>
  <c r="M14" i="5"/>
  <c r="M1244" i="5"/>
  <c r="J1244" i="5"/>
  <c r="I2225" i="5"/>
  <c r="AK2225" i="5"/>
  <c r="M2648" i="5"/>
  <c r="J2648" i="5"/>
  <c r="M2694" i="5"/>
  <c r="J2694" i="5"/>
  <c r="M2596" i="5"/>
  <c r="J2596" i="5"/>
  <c r="I2133" i="5"/>
  <c r="AK2133" i="5"/>
  <c r="M190" i="5"/>
  <c r="J190" i="5"/>
  <c r="J24" i="5"/>
  <c r="M24" i="5"/>
  <c r="I565" i="5"/>
  <c r="AK565" i="5"/>
  <c r="M1213" i="5"/>
  <c r="J1213" i="5"/>
  <c r="J1083" i="5"/>
  <c r="M1083" i="5"/>
  <c r="J116" i="5"/>
  <c r="M116" i="5"/>
  <c r="J52" i="5"/>
  <c r="M52" i="5"/>
  <c r="M2555" i="5"/>
  <c r="J2555" i="5"/>
  <c r="J2238" i="5"/>
  <c r="M2238" i="5"/>
  <c r="M756" i="5"/>
  <c r="J756" i="5"/>
  <c r="AJ1255" i="5"/>
  <c r="K1255" i="5" s="1"/>
  <c r="AJ1626" i="5"/>
  <c r="M2642" i="5"/>
  <c r="J2642" i="5"/>
  <c r="M2320" i="5"/>
  <c r="J2320" i="5"/>
  <c r="M2344" i="5"/>
  <c r="J2344" i="5"/>
  <c r="M633" i="5"/>
  <c r="J633" i="5"/>
  <c r="M618" i="5"/>
  <c r="J618" i="5"/>
  <c r="M2316" i="5"/>
  <c r="J2316" i="5"/>
  <c r="I462" i="5"/>
  <c r="AK462" i="5"/>
  <c r="I287" i="5"/>
  <c r="AK287" i="5"/>
  <c r="I773" i="5"/>
  <c r="AK773" i="5"/>
  <c r="I37" i="5"/>
  <c r="AK37" i="5"/>
  <c r="J46" i="5"/>
  <c r="M46" i="5"/>
  <c r="AJ136" i="5"/>
  <c r="K136" i="5" s="1"/>
  <c r="I1272" i="5"/>
  <c r="AK1272" i="5"/>
  <c r="J1287" i="5"/>
  <c r="M1287" i="5"/>
  <c r="AJ1612" i="5"/>
  <c r="K1612" i="5" s="1"/>
  <c r="J2576" i="5"/>
  <c r="M2576" i="5"/>
  <c r="J2660" i="5"/>
  <c r="M2660" i="5"/>
  <c r="M2730" i="5"/>
  <c r="J2730" i="5"/>
  <c r="J2337" i="5"/>
  <c r="M2337" i="5"/>
  <c r="M2288" i="5"/>
  <c r="J2288" i="5"/>
  <c r="I2362" i="5"/>
  <c r="AK2362" i="5"/>
  <c r="M2400" i="5"/>
  <c r="J2400" i="5"/>
  <c r="J2107" i="5"/>
  <c r="M2107" i="5"/>
  <c r="AJ642" i="5"/>
  <c r="K642" i="5" s="1"/>
  <c r="J463" i="5"/>
  <c r="M463" i="5"/>
  <c r="J135" i="5"/>
  <c r="M135" i="5"/>
  <c r="M229" i="5"/>
  <c r="J229" i="5"/>
  <c r="I2105" i="5"/>
  <c r="AK2105" i="5"/>
  <c r="I407" i="5"/>
  <c r="AK407" i="5"/>
  <c r="AJ407" i="5"/>
  <c r="K407" i="5" s="1"/>
  <c r="AJ891" i="5"/>
  <c r="K891" i="5" s="1"/>
  <c r="AJ373" i="5"/>
  <c r="K373" i="5" s="1"/>
  <c r="J191" i="5"/>
  <c r="M191" i="5"/>
  <c r="J30" i="5"/>
  <c r="M30" i="5"/>
  <c r="J1016" i="5"/>
  <c r="M1016" i="5"/>
  <c r="M708" i="5"/>
  <c r="J708" i="5"/>
  <c r="AJ53" i="5"/>
  <c r="K53" i="5" s="1"/>
  <c r="J675" i="5"/>
  <c r="M675" i="5"/>
  <c r="I545" i="5"/>
  <c r="AK545" i="5"/>
  <c r="AJ9" i="5"/>
  <c r="K9" i="5" s="1"/>
  <c r="I1195" i="5"/>
  <c r="AK1195" i="5"/>
  <c r="I1229" i="5"/>
  <c r="AK1229" i="5"/>
  <c r="M2207" i="5"/>
  <c r="J2207" i="5"/>
  <c r="M2042" i="5"/>
  <c r="J2042" i="5"/>
  <c r="J2349" i="5"/>
  <c r="M2349" i="5"/>
  <c r="M441" i="5"/>
  <c r="J441" i="5"/>
  <c r="M450" i="5"/>
  <c r="J450" i="5"/>
  <c r="M276" i="5"/>
  <c r="J276" i="5"/>
  <c r="M303" i="5"/>
  <c r="J303" i="5"/>
  <c r="I388" i="5"/>
  <c r="AK388" i="5"/>
  <c r="J869" i="5"/>
  <c r="M869" i="5"/>
  <c r="AJ1009" i="5"/>
  <c r="K1009" i="5" s="1"/>
  <c r="AJ693" i="5"/>
  <c r="K693" i="5" s="1"/>
  <c r="AJ593" i="5"/>
  <c r="K593" i="5" s="1"/>
  <c r="I2187" i="5"/>
  <c r="AK2187" i="5"/>
  <c r="I2226" i="5"/>
  <c r="AK2226" i="5"/>
  <c r="M2546" i="5"/>
  <c r="J2546" i="5"/>
  <c r="M2584" i="5"/>
  <c r="J2584" i="5"/>
  <c r="I1620" i="5"/>
  <c r="AK1620" i="5"/>
  <c r="M2214" i="5"/>
  <c r="J2214" i="5"/>
  <c r="M2567" i="5"/>
  <c r="J2567" i="5"/>
  <c r="M2662" i="5"/>
  <c r="J2662" i="5"/>
  <c r="M2604" i="5"/>
  <c r="J2604" i="5"/>
  <c r="J2318" i="5"/>
  <c r="M2318" i="5"/>
  <c r="M2374" i="5"/>
  <c r="J2374" i="5"/>
  <c r="M2704" i="5"/>
  <c r="J2704" i="5"/>
  <c r="J2252" i="5"/>
  <c r="M2252" i="5"/>
  <c r="I2650" i="5"/>
  <c r="AK2650" i="5"/>
  <c r="I2688" i="5"/>
  <c r="AK2688" i="5"/>
  <c r="I2402" i="5"/>
  <c r="AK2402" i="5"/>
  <c r="I2319" i="5"/>
  <c r="AK2319" i="5"/>
  <c r="I2334" i="5"/>
  <c r="AK2334" i="5"/>
  <c r="J2413" i="5"/>
  <c r="M2413" i="5"/>
  <c r="I363" i="5"/>
  <c r="AK363" i="5"/>
  <c r="J632" i="5"/>
  <c r="M632" i="5"/>
  <c r="M460" i="5"/>
  <c r="J460" i="5"/>
  <c r="J353" i="5"/>
  <c r="M353" i="5"/>
  <c r="AJ337" i="5"/>
  <c r="K337" i="5" s="1"/>
  <c r="AJ151" i="5"/>
  <c r="K151" i="5" s="1"/>
  <c r="AJ201" i="5"/>
  <c r="K201" i="5" s="1"/>
  <c r="AJ264" i="5"/>
  <c r="K264" i="5" s="1"/>
  <c r="AJ2130" i="5"/>
  <c r="K2130" i="5" s="1"/>
  <c r="AJ890" i="5"/>
  <c r="K890" i="5" s="1"/>
  <c r="AJ931" i="5"/>
  <c r="K931" i="5" s="1"/>
  <c r="I1079" i="5"/>
  <c r="AK1079" i="5"/>
  <c r="AJ1029" i="5"/>
  <c r="K1029" i="5" s="1"/>
  <c r="AJ657" i="5"/>
  <c r="K657" i="5" s="1"/>
  <c r="AJ721" i="5"/>
  <c r="K721" i="5" s="1"/>
  <c r="M1078" i="5"/>
  <c r="J1078" i="5"/>
  <c r="J8" i="5"/>
  <c r="M8" i="5"/>
  <c r="AJ61" i="5"/>
  <c r="K61" i="5" s="1"/>
  <c r="J489" i="5"/>
  <c r="M489" i="5"/>
  <c r="J1243" i="5"/>
  <c r="M1243" i="5"/>
  <c r="J2198" i="5"/>
  <c r="M2198" i="5"/>
  <c r="J1527" i="5"/>
  <c r="M1527" i="5"/>
  <c r="M2720" i="5"/>
  <c r="J2720" i="5"/>
  <c r="AJ2608" i="5"/>
  <c r="K2608" i="5" s="1"/>
  <c r="AJ237" i="5"/>
  <c r="K237" i="5" s="1"/>
  <c r="AJ383" i="5"/>
  <c r="K383" i="5" s="1"/>
  <c r="AJ913" i="5"/>
  <c r="K913" i="5" s="1"/>
  <c r="M1012" i="5"/>
  <c r="J1012" i="5"/>
  <c r="AJ2081" i="5"/>
  <c r="K2081" i="5" s="1"/>
  <c r="AJ1291" i="5"/>
  <c r="K1291" i="5" s="1"/>
  <c r="J2619" i="5"/>
  <c r="M2619" i="5"/>
  <c r="AJ2651" i="5"/>
  <c r="K2651" i="5" s="1"/>
  <c r="I638" i="5"/>
  <c r="AK638" i="5"/>
  <c r="AJ2154" i="5"/>
  <c r="K2154" i="5" s="1"/>
  <c r="I614" i="5"/>
  <c r="AK614" i="5"/>
  <c r="M637" i="5"/>
  <c r="J637" i="5"/>
  <c r="I2165" i="5"/>
  <c r="AK2165" i="5"/>
  <c r="I217" i="5"/>
  <c r="AK217" i="5"/>
  <c r="AJ217" i="5"/>
  <c r="K217" i="5" s="1"/>
  <c r="I392" i="5"/>
  <c r="AK392" i="5"/>
  <c r="I897" i="5"/>
  <c r="AK897" i="5"/>
  <c r="J921" i="5"/>
  <c r="M921" i="5"/>
  <c r="J1040" i="5"/>
  <c r="M1040" i="5"/>
  <c r="M732" i="5"/>
  <c r="J732" i="5"/>
  <c r="M683" i="5"/>
  <c r="J683" i="5"/>
  <c r="I776" i="5"/>
  <c r="AK776" i="5"/>
  <c r="J43" i="5"/>
  <c r="M43" i="5"/>
  <c r="J120" i="5"/>
  <c r="M120" i="5"/>
  <c r="M1245" i="5"/>
  <c r="J1245" i="5"/>
  <c r="J2588" i="5"/>
  <c r="M2588" i="5"/>
  <c r="AJ2737" i="5"/>
  <c r="K2737" i="5" s="1"/>
  <c r="AJ2370" i="5"/>
  <c r="K2370" i="5" s="1"/>
  <c r="AJ773" i="5"/>
  <c r="K773" i="5" s="1"/>
  <c r="J1200" i="5"/>
  <c r="M1200" i="5"/>
  <c r="AJ218" i="5"/>
  <c r="K218" i="5" s="1"/>
  <c r="AJ2204" i="5"/>
  <c r="K2204" i="5" s="1"/>
  <c r="AJ2070" i="5"/>
  <c r="K2070" i="5" s="1"/>
  <c r="J1542" i="5"/>
  <c r="M1542" i="5"/>
  <c r="AJ1584" i="5"/>
  <c r="K1584" i="5" s="1"/>
  <c r="AJ2255" i="5"/>
  <c r="K2255" i="5" s="1"/>
  <c r="J344" i="5"/>
  <c r="M344" i="5"/>
  <c r="M170" i="5"/>
  <c r="J170" i="5"/>
  <c r="I396" i="5"/>
  <c r="AK396" i="5"/>
  <c r="AJ885" i="5"/>
  <c r="K885" i="5" s="1"/>
  <c r="I860" i="5"/>
  <c r="AK860" i="5"/>
  <c r="I848" i="5"/>
  <c r="AK848" i="5"/>
  <c r="I761" i="5"/>
  <c r="AK761" i="5"/>
  <c r="AJ41" i="5"/>
  <c r="K41" i="5" s="1"/>
  <c r="I118" i="5"/>
  <c r="AK118" i="5"/>
  <c r="I125" i="5"/>
  <c r="AK125" i="5"/>
  <c r="AJ125" i="5"/>
  <c r="K125" i="5" s="1"/>
  <c r="AJ2687" i="5"/>
  <c r="K2687" i="5" s="1"/>
  <c r="AJ388" i="5"/>
  <c r="K388" i="5" s="1"/>
  <c r="M1006" i="5"/>
  <c r="J1006" i="5"/>
  <c r="I1025" i="5"/>
  <c r="AK1025" i="5"/>
  <c r="M559" i="5"/>
  <c r="J559" i="5"/>
  <c r="M293" i="5"/>
  <c r="J293" i="5"/>
  <c r="I1088" i="5"/>
  <c r="AK1088" i="5"/>
  <c r="I1005" i="5"/>
  <c r="AK1005" i="5"/>
  <c r="I665" i="5"/>
  <c r="AK665" i="5"/>
  <c r="I745" i="5"/>
  <c r="AK745" i="5"/>
  <c r="M604" i="5"/>
  <c r="J604" i="5"/>
  <c r="M1067" i="5"/>
  <c r="J1067" i="5"/>
  <c r="I49" i="5"/>
  <c r="AK49" i="5"/>
  <c r="AJ2585" i="5"/>
  <c r="K2585" i="5" s="1"/>
  <c r="M2286" i="5"/>
  <c r="J2286" i="5"/>
  <c r="J2098" i="5"/>
  <c r="M2098" i="5"/>
  <c r="M263" i="5"/>
  <c r="J263" i="5"/>
  <c r="M909" i="5"/>
  <c r="J909" i="5"/>
  <c r="AJ749" i="5"/>
  <c r="K749" i="5" s="1"/>
  <c r="J1010" i="5"/>
  <c r="M1010" i="5"/>
  <c r="M2203" i="5"/>
  <c r="J2203" i="5"/>
  <c r="M1543" i="5"/>
  <c r="J1543" i="5"/>
  <c r="M2640" i="5"/>
  <c r="J2640" i="5"/>
  <c r="J2335" i="5"/>
  <c r="M2335" i="5"/>
  <c r="I2250" i="5"/>
  <c r="AK2250" i="5"/>
  <c r="J2265" i="5"/>
  <c r="M2265" i="5"/>
  <c r="J336" i="5"/>
  <c r="M336" i="5"/>
  <c r="I2090" i="5"/>
  <c r="AK2090" i="5"/>
  <c r="M2099" i="5"/>
  <c r="J2099" i="5"/>
  <c r="AJ919" i="5"/>
  <c r="K919" i="5" s="1"/>
  <c r="M317" i="5"/>
  <c r="J317" i="5"/>
  <c r="J15" i="5"/>
  <c r="M15" i="5"/>
  <c r="I1217" i="5"/>
  <c r="AK1217" i="5"/>
  <c r="M703" i="5"/>
  <c r="J703" i="5"/>
  <c r="AJ1217" i="5"/>
  <c r="K1217" i="5" s="1"/>
  <c r="J679" i="5" l="1"/>
  <c r="M562" i="5"/>
  <c r="J1619" i="5"/>
  <c r="M2398" i="5"/>
  <c r="M1048" i="5"/>
  <c r="M2146" i="5"/>
  <c r="J268" i="5"/>
  <c r="M155" i="5"/>
  <c r="M2675" i="5"/>
  <c r="J1626" i="5"/>
  <c r="J223" i="5"/>
  <c r="J529" i="5"/>
  <c r="M529" i="5"/>
  <c r="J1324" i="5"/>
  <c r="M1324" i="5"/>
  <c r="J539" i="5"/>
  <c r="M539" i="5"/>
  <c r="J2524" i="5"/>
  <c r="M2524" i="5"/>
  <c r="J1310" i="5"/>
  <c r="M1310" i="5"/>
  <c r="J2508" i="5"/>
  <c r="M2508" i="5"/>
  <c r="J818" i="5"/>
  <c r="M818" i="5"/>
  <c r="M1475" i="5"/>
  <c r="J1475" i="5"/>
  <c r="J2455" i="5"/>
  <c r="M2455" i="5"/>
  <c r="M2476" i="5"/>
  <c r="J2476" i="5"/>
  <c r="J1425" i="5"/>
  <c r="M1425" i="5"/>
  <c r="M2535" i="5"/>
  <c r="J2535" i="5"/>
  <c r="M2462" i="5"/>
  <c r="J2462" i="5"/>
  <c r="J1323" i="5"/>
  <c r="M1323" i="5"/>
  <c r="M799" i="5"/>
  <c r="J799" i="5"/>
  <c r="J1395" i="5"/>
  <c r="M1395" i="5"/>
  <c r="M1351" i="5"/>
  <c r="J1351" i="5"/>
  <c r="J1460" i="5"/>
  <c r="M1460" i="5"/>
  <c r="M1317" i="5"/>
  <c r="J1317" i="5"/>
  <c r="J2426" i="5"/>
  <c r="M2426" i="5"/>
  <c r="M801" i="5"/>
  <c r="J801" i="5"/>
  <c r="M2474" i="5"/>
  <c r="J2474" i="5"/>
  <c r="J2500" i="5"/>
  <c r="M2500" i="5"/>
  <c r="J523" i="5"/>
  <c r="M523" i="5"/>
  <c r="J1294" i="5"/>
  <c r="M1294" i="5"/>
  <c r="J2511" i="5"/>
  <c r="M2511" i="5"/>
  <c r="J1372" i="5"/>
  <c r="M1372" i="5"/>
  <c r="M1333" i="5"/>
  <c r="J1333" i="5"/>
  <c r="M2463" i="5"/>
  <c r="J2463" i="5"/>
  <c r="J1422" i="5"/>
  <c r="M1422" i="5"/>
  <c r="J2434" i="5"/>
  <c r="M2434" i="5"/>
  <c r="J2505" i="5"/>
  <c r="M2505" i="5"/>
  <c r="J792" i="5"/>
  <c r="M792" i="5"/>
  <c r="M1396" i="5"/>
  <c r="J1396" i="5"/>
  <c r="M1413" i="5"/>
  <c r="J1413" i="5"/>
  <c r="J1435" i="5"/>
  <c r="M1435" i="5"/>
  <c r="J508" i="5"/>
  <c r="M508" i="5"/>
  <c r="J1360" i="5"/>
  <c r="M1360" i="5"/>
  <c r="J1462" i="5"/>
  <c r="M1462" i="5"/>
  <c r="M2493" i="5"/>
  <c r="J2493" i="5"/>
  <c r="J2516" i="5"/>
  <c r="M2516" i="5"/>
  <c r="J1361" i="5"/>
  <c r="M1361" i="5"/>
  <c r="J1451" i="5"/>
  <c r="M1451" i="5"/>
  <c r="J2537" i="5"/>
  <c r="M2537" i="5"/>
  <c r="J814" i="5"/>
  <c r="M814" i="5"/>
  <c r="J1362" i="5"/>
  <c r="M1362" i="5"/>
  <c r="J2469" i="5"/>
  <c r="M2469" i="5"/>
  <c r="J1309" i="5"/>
  <c r="M1309" i="5"/>
  <c r="M1415" i="5"/>
  <c r="J1415" i="5"/>
  <c r="J1321" i="5"/>
  <c r="M1321" i="5"/>
  <c r="J1348" i="5"/>
  <c r="M1348" i="5"/>
  <c r="M2490" i="5"/>
  <c r="J2490" i="5"/>
  <c r="J2512" i="5"/>
  <c r="M2512" i="5"/>
  <c r="J807" i="5"/>
  <c r="M807" i="5"/>
  <c r="J2456" i="5"/>
  <c r="M2456" i="5"/>
  <c r="J2454" i="5"/>
  <c r="M2454" i="5"/>
  <c r="J1315" i="5"/>
  <c r="M1315" i="5"/>
  <c r="J1318" i="5"/>
  <c r="M1318" i="5"/>
  <c r="M784" i="5"/>
  <c r="J784" i="5"/>
  <c r="J2461" i="5"/>
  <c r="M2461" i="5"/>
  <c r="M1465" i="5"/>
  <c r="J1465" i="5"/>
  <c r="J797" i="5"/>
  <c r="M797" i="5"/>
  <c r="J1295" i="5"/>
  <c r="M1295" i="5"/>
  <c r="M514" i="5"/>
  <c r="J514" i="5"/>
  <c r="M1391" i="5"/>
  <c r="J1391" i="5"/>
  <c r="M821" i="5"/>
  <c r="J821" i="5"/>
  <c r="J1419" i="5"/>
  <c r="M1419" i="5"/>
  <c r="J2499" i="5"/>
  <c r="M2499" i="5"/>
  <c r="J1452" i="5"/>
  <c r="M1452" i="5"/>
  <c r="J2417" i="5"/>
  <c r="M2417" i="5"/>
  <c r="J1307" i="5"/>
  <c r="M1307" i="5"/>
  <c r="J543" i="5"/>
  <c r="M543" i="5"/>
  <c r="J840" i="5"/>
  <c r="M840" i="5"/>
  <c r="M1337" i="5"/>
  <c r="J1337" i="5"/>
  <c r="J2460" i="5"/>
  <c r="M2460" i="5"/>
  <c r="J524" i="5"/>
  <c r="M524" i="5"/>
  <c r="J1343" i="5"/>
  <c r="M1343" i="5"/>
  <c r="J1305" i="5"/>
  <c r="M1305" i="5"/>
  <c r="M2479" i="5"/>
  <c r="J2479" i="5"/>
  <c r="M2451" i="5"/>
  <c r="J2451" i="5"/>
  <c r="J1443" i="5"/>
  <c r="M1443" i="5"/>
  <c r="J1353" i="5"/>
  <c r="M1353" i="5"/>
  <c r="M819" i="5"/>
  <c r="J819" i="5"/>
  <c r="J847" i="5"/>
  <c r="M847" i="5"/>
  <c r="M1331" i="5"/>
  <c r="J1331" i="5"/>
  <c r="J1316" i="5"/>
  <c r="M1316" i="5"/>
  <c r="M785" i="5"/>
  <c r="J785" i="5"/>
  <c r="J2514" i="5"/>
  <c r="M2514" i="5"/>
  <c r="M829" i="5"/>
  <c r="J829" i="5"/>
  <c r="M528" i="5"/>
  <c r="J528" i="5"/>
  <c r="J1411" i="5"/>
  <c r="M1411" i="5"/>
  <c r="J1440" i="5"/>
  <c r="M1440" i="5"/>
  <c r="J2444" i="5"/>
  <c r="M2444" i="5"/>
  <c r="M2427" i="5"/>
  <c r="J2427" i="5"/>
  <c r="J1376" i="5"/>
  <c r="M1376" i="5"/>
  <c r="J2447" i="5"/>
  <c r="M2447" i="5"/>
  <c r="M1386" i="5"/>
  <c r="J1386" i="5"/>
  <c r="J1314" i="5"/>
  <c r="M1314" i="5"/>
  <c r="J2416" i="5"/>
  <c r="M2416" i="5"/>
  <c r="J2433" i="5"/>
  <c r="M2433" i="5"/>
  <c r="M811" i="5"/>
  <c r="J811" i="5"/>
  <c r="J541" i="5"/>
  <c r="M541" i="5"/>
  <c r="J1334" i="5"/>
  <c r="M1334" i="5"/>
  <c r="J1449" i="5"/>
  <c r="M1449" i="5"/>
  <c r="M825" i="5"/>
  <c r="J825" i="5"/>
  <c r="J1445" i="5"/>
  <c r="M1445" i="5"/>
  <c r="J788" i="5"/>
  <c r="M788" i="5"/>
  <c r="M1466" i="5"/>
  <c r="J1466" i="5"/>
  <c r="J806" i="5"/>
  <c r="M806" i="5"/>
  <c r="J532" i="5"/>
  <c r="M532" i="5"/>
  <c r="J1302" i="5"/>
  <c r="M1302" i="5"/>
  <c r="M505" i="5"/>
  <c r="J505" i="5"/>
  <c r="J838" i="5"/>
  <c r="M838" i="5"/>
  <c r="M2435" i="5"/>
  <c r="J2435" i="5"/>
  <c r="J833" i="5"/>
  <c r="M833" i="5"/>
  <c r="J2477" i="5"/>
  <c r="M2477" i="5"/>
  <c r="J2483" i="5"/>
  <c r="M2483" i="5"/>
  <c r="J1330" i="5"/>
  <c r="M1330" i="5"/>
  <c r="J1299" i="5"/>
  <c r="M1299" i="5"/>
  <c r="J1374" i="5"/>
  <c r="M1374" i="5"/>
  <c r="J1436" i="5"/>
  <c r="M1436" i="5"/>
  <c r="J1447" i="5"/>
  <c r="M1447" i="5"/>
  <c r="M2453" i="5"/>
  <c r="J2453" i="5"/>
  <c r="M2501" i="5"/>
  <c r="J2501" i="5"/>
  <c r="M520" i="5"/>
  <c r="J520" i="5"/>
  <c r="J1417" i="5"/>
  <c r="M1417" i="5"/>
  <c r="J2489" i="5"/>
  <c r="M2489" i="5"/>
  <c r="M1476" i="5"/>
  <c r="J1476" i="5"/>
  <c r="J1473" i="5"/>
  <c r="M1473" i="5"/>
  <c r="M2472" i="5"/>
  <c r="J2472" i="5"/>
  <c r="M2504" i="5"/>
  <c r="J2504" i="5"/>
  <c r="J2438" i="5"/>
  <c r="M2438" i="5"/>
  <c r="M1421" i="5"/>
  <c r="J1421" i="5"/>
  <c r="J1389" i="5"/>
  <c r="M1389" i="5"/>
  <c r="J2484" i="5"/>
  <c r="M2484" i="5"/>
  <c r="M1412" i="5"/>
  <c r="J1412" i="5"/>
  <c r="M827" i="5"/>
  <c r="J827" i="5"/>
  <c r="J1461" i="5"/>
  <c r="M1461" i="5"/>
  <c r="J517" i="5"/>
  <c r="M517" i="5"/>
  <c r="J2529" i="5"/>
  <c r="M2529" i="5"/>
  <c r="M2436" i="5"/>
  <c r="J2436" i="5"/>
  <c r="J817" i="5"/>
  <c r="M817" i="5"/>
  <c r="J2449" i="5"/>
  <c r="M2449" i="5"/>
  <c r="J1424" i="5"/>
  <c r="M1424" i="5"/>
  <c r="M1370" i="5"/>
  <c r="J1370" i="5"/>
  <c r="J2418" i="5"/>
  <c r="M2418" i="5"/>
  <c r="M1381" i="5"/>
  <c r="J1381" i="5"/>
  <c r="M2510" i="5"/>
  <c r="J2510" i="5"/>
  <c r="J504" i="5"/>
  <c r="M504" i="5"/>
  <c r="J534" i="5"/>
  <c r="M534" i="5"/>
  <c r="J1328" i="5"/>
  <c r="M1328" i="5"/>
  <c r="J503" i="5"/>
  <c r="M503" i="5"/>
  <c r="J2478" i="5"/>
  <c r="M2478" i="5"/>
  <c r="J1438" i="5"/>
  <c r="M1438" i="5"/>
  <c r="M2473" i="5"/>
  <c r="J2473" i="5"/>
  <c r="J1338" i="5"/>
  <c r="M1338" i="5"/>
  <c r="M2530" i="5"/>
  <c r="J2530" i="5"/>
  <c r="J1365" i="5"/>
  <c r="M1365" i="5"/>
  <c r="M2421" i="5"/>
  <c r="J2421" i="5"/>
  <c r="M521" i="5"/>
  <c r="J521" i="5"/>
  <c r="J1326" i="5"/>
  <c r="M1326" i="5"/>
  <c r="J794" i="5"/>
  <c r="M794" i="5"/>
  <c r="J812" i="5"/>
  <c r="M812" i="5"/>
  <c r="M1327" i="5"/>
  <c r="J1327" i="5"/>
  <c r="J1441" i="5"/>
  <c r="M1441" i="5"/>
  <c r="J2538" i="5"/>
  <c r="M2538" i="5"/>
  <c r="J835" i="5"/>
  <c r="M835" i="5"/>
  <c r="J1313" i="5"/>
  <c r="M1313" i="5"/>
  <c r="J536" i="5"/>
  <c r="M536" i="5"/>
  <c r="J813" i="5"/>
  <c r="M813" i="5"/>
  <c r="J542" i="5"/>
  <c r="M542" i="5"/>
  <c r="M2440" i="5"/>
  <c r="J2440" i="5"/>
  <c r="J2488" i="5"/>
  <c r="M2488" i="5"/>
  <c r="J846" i="5"/>
  <c r="M846" i="5"/>
  <c r="M2496" i="5"/>
  <c r="J2496" i="5"/>
  <c r="J1416" i="5"/>
  <c r="M1416" i="5"/>
  <c r="J845" i="5"/>
  <c r="M845" i="5"/>
  <c r="J786" i="5"/>
  <c r="M786" i="5"/>
  <c r="M1464" i="5"/>
  <c r="J1464" i="5"/>
  <c r="M1335" i="5"/>
  <c r="J1335" i="5"/>
  <c r="J2532" i="5"/>
  <c r="M2532" i="5"/>
  <c r="J1345" i="5"/>
  <c r="M1345" i="5"/>
  <c r="J538" i="5"/>
  <c r="M538" i="5"/>
  <c r="J1410" i="5"/>
  <c r="M1410" i="5"/>
  <c r="M502" i="5"/>
  <c r="J502" i="5"/>
  <c r="M1478" i="5"/>
  <c r="J1478" i="5"/>
  <c r="J1454" i="5"/>
  <c r="M1454" i="5"/>
  <c r="J1398" i="5"/>
  <c r="M1398" i="5"/>
  <c r="J2506" i="5"/>
  <c r="M2506" i="5"/>
  <c r="J2518" i="5"/>
  <c r="M2518" i="5"/>
  <c r="J2520" i="5"/>
  <c r="M2520" i="5"/>
  <c r="M1359" i="5"/>
  <c r="J1359" i="5"/>
  <c r="J2437" i="5"/>
  <c r="M2437" i="5"/>
  <c r="M2425" i="5"/>
  <c r="J2425" i="5"/>
  <c r="J2485" i="5"/>
  <c r="M2485" i="5"/>
  <c r="J2533" i="5"/>
  <c r="M2533" i="5"/>
  <c r="J2428" i="5"/>
  <c r="M2428" i="5"/>
  <c r="J1399" i="5"/>
  <c r="M1399" i="5"/>
  <c r="M1402" i="5"/>
  <c r="J1402" i="5"/>
  <c r="J526" i="5"/>
  <c r="M526" i="5"/>
  <c r="J2424" i="5"/>
  <c r="M2424" i="5"/>
  <c r="J2525" i="5"/>
  <c r="M2525" i="5"/>
  <c r="J1418" i="5"/>
  <c r="M1418" i="5"/>
  <c r="M1304" i="5"/>
  <c r="J1304" i="5"/>
  <c r="J834" i="5"/>
  <c r="M834" i="5"/>
  <c r="M1344" i="5"/>
  <c r="J1344" i="5"/>
  <c r="J1448" i="5"/>
  <c r="M1448" i="5"/>
  <c r="M2526" i="5"/>
  <c r="J2526" i="5"/>
  <c r="M787" i="5"/>
  <c r="J787" i="5"/>
  <c r="M1401" i="5"/>
  <c r="J1401" i="5"/>
  <c r="J2480" i="5"/>
  <c r="M2480" i="5"/>
  <c r="M2509" i="5"/>
  <c r="J2509" i="5"/>
  <c r="J1439" i="5"/>
  <c r="M1439" i="5"/>
  <c r="M1408" i="5"/>
  <c r="J1408" i="5"/>
  <c r="J843" i="5"/>
  <c r="M843" i="5"/>
  <c r="J800" i="5"/>
  <c r="M800" i="5"/>
  <c r="J1383" i="5"/>
  <c r="M1383" i="5"/>
  <c r="M1375" i="5"/>
  <c r="J1375" i="5"/>
  <c r="M2495" i="5"/>
  <c r="J2495" i="5"/>
  <c r="J1347" i="5"/>
  <c r="M1347" i="5"/>
  <c r="J2445" i="5"/>
  <c r="M2445" i="5"/>
  <c r="J2452" i="5"/>
  <c r="M2452" i="5"/>
  <c r="M1349" i="5"/>
  <c r="J1349" i="5"/>
  <c r="M1297" i="5"/>
  <c r="J1297" i="5"/>
  <c r="M816" i="5"/>
  <c r="J816" i="5"/>
  <c r="J815" i="5"/>
  <c r="M815" i="5"/>
  <c r="M803" i="5"/>
  <c r="J803" i="5"/>
  <c r="J2527" i="5"/>
  <c r="M2527" i="5"/>
  <c r="J2443" i="5"/>
  <c r="M2443" i="5"/>
  <c r="J1382" i="5"/>
  <c r="M1382" i="5"/>
  <c r="J1387" i="5"/>
  <c r="M1387" i="5"/>
  <c r="J796" i="5"/>
  <c r="M796" i="5"/>
  <c r="J1459" i="5"/>
  <c r="M1459" i="5"/>
  <c r="J789" i="5"/>
  <c r="M789" i="5"/>
  <c r="M836" i="5"/>
  <c r="J836" i="5"/>
  <c r="M805" i="5"/>
  <c r="J805" i="5"/>
  <c r="M1406" i="5"/>
  <c r="J1406" i="5"/>
  <c r="J1354" i="5"/>
  <c r="M1354" i="5"/>
  <c r="J820" i="5"/>
  <c r="M820" i="5"/>
  <c r="J512" i="5"/>
  <c r="M512" i="5"/>
  <c r="M832" i="5"/>
  <c r="J832" i="5"/>
  <c r="J1429" i="5"/>
  <c r="M1429" i="5"/>
  <c r="J516" i="5"/>
  <c r="M516" i="5"/>
  <c r="J1384" i="5"/>
  <c r="M1384" i="5"/>
  <c r="J2439" i="5"/>
  <c r="M2439" i="5"/>
  <c r="M1455" i="5"/>
  <c r="J1455" i="5"/>
  <c r="J842" i="5"/>
  <c r="M842" i="5"/>
  <c r="M1444" i="5"/>
  <c r="J1444" i="5"/>
  <c r="M2522" i="5"/>
  <c r="J2522" i="5"/>
  <c r="J1325" i="5"/>
  <c r="M1325" i="5"/>
  <c r="M1393" i="5"/>
  <c r="J1393" i="5"/>
  <c r="J1420" i="5"/>
  <c r="M1420" i="5"/>
  <c r="J1311" i="5"/>
  <c r="M1311" i="5"/>
  <c r="J1400" i="5"/>
  <c r="M1400" i="5"/>
  <c r="M2523" i="5"/>
  <c r="J2523" i="5"/>
  <c r="J826" i="5"/>
  <c r="M826" i="5"/>
  <c r="M1457" i="5"/>
  <c r="J1457" i="5"/>
  <c r="M2498" i="5"/>
  <c r="J2498" i="5"/>
  <c r="J1432" i="5"/>
  <c r="M1432" i="5"/>
  <c r="M1431" i="5"/>
  <c r="J1431" i="5"/>
  <c r="M1355" i="5"/>
  <c r="J1355" i="5"/>
  <c r="J1368" i="5"/>
  <c r="M1368" i="5"/>
  <c r="J1363" i="5"/>
  <c r="M1363" i="5"/>
  <c r="M2513" i="5"/>
  <c r="J2513" i="5"/>
  <c r="J2502" i="5"/>
  <c r="M2502" i="5"/>
  <c r="J2503" i="5"/>
  <c r="M2503" i="5"/>
  <c r="M2534" i="5"/>
  <c r="J2534" i="5"/>
  <c r="J2494" i="5"/>
  <c r="M2494" i="5"/>
  <c r="J1397" i="5"/>
  <c r="M1397" i="5"/>
  <c r="J509" i="5"/>
  <c r="M509" i="5"/>
  <c r="J531" i="5"/>
  <c r="M531" i="5"/>
  <c r="J2450" i="5"/>
  <c r="M2450" i="5"/>
  <c r="M2507" i="5"/>
  <c r="J2507" i="5"/>
  <c r="J525" i="5"/>
  <c r="M525" i="5"/>
  <c r="J2431" i="5"/>
  <c r="M2431" i="5"/>
  <c r="J1405" i="5"/>
  <c r="M1405" i="5"/>
  <c r="J2517" i="5"/>
  <c r="M2517" i="5"/>
  <c r="J1428" i="5"/>
  <c r="M1428" i="5"/>
  <c r="M839" i="5"/>
  <c r="J839" i="5"/>
  <c r="J2528" i="5"/>
  <c r="M2528" i="5"/>
  <c r="J1341" i="5"/>
  <c r="M1341" i="5"/>
  <c r="J1373" i="5"/>
  <c r="M1373" i="5"/>
  <c r="M1472" i="5"/>
  <c r="J1472" i="5"/>
  <c r="J793" i="5"/>
  <c r="M793" i="5"/>
  <c r="J1366" i="5"/>
  <c r="M1366" i="5"/>
  <c r="M1358" i="5"/>
  <c r="J1358" i="5"/>
  <c r="M2471" i="5"/>
  <c r="J2471" i="5"/>
  <c r="M1427" i="5"/>
  <c r="J1427" i="5"/>
  <c r="M2458" i="5"/>
  <c r="J2458" i="5"/>
  <c r="J791" i="5"/>
  <c r="M791" i="5"/>
  <c r="J831" i="5"/>
  <c r="M831" i="5"/>
  <c r="M1426" i="5"/>
  <c r="J1426" i="5"/>
  <c r="J1453" i="5"/>
  <c r="M1453" i="5"/>
  <c r="J1342" i="5"/>
  <c r="M1342" i="5"/>
  <c r="J1322" i="5"/>
  <c r="M1322" i="5"/>
  <c r="J1394" i="5"/>
  <c r="M1394" i="5"/>
  <c r="J1434" i="5"/>
  <c r="M1434" i="5"/>
  <c r="J1471" i="5"/>
  <c r="M1471" i="5"/>
  <c r="J2515" i="5"/>
  <c r="M2515" i="5"/>
  <c r="J2420" i="5"/>
  <c r="M2420" i="5"/>
  <c r="J1371" i="5"/>
  <c r="M1371" i="5"/>
  <c r="J810" i="5"/>
  <c r="M810" i="5"/>
  <c r="J1356" i="5"/>
  <c r="M1356" i="5"/>
  <c r="M1404" i="5"/>
  <c r="J1404" i="5"/>
  <c r="J808" i="5"/>
  <c r="M808" i="5"/>
  <c r="M2491" i="5"/>
  <c r="J2491" i="5"/>
  <c r="J1378" i="5"/>
  <c r="M1378" i="5"/>
  <c r="M1312" i="5"/>
  <c r="J1312" i="5"/>
  <c r="J2432" i="5"/>
  <c r="M2432" i="5"/>
  <c r="J2448" i="5"/>
  <c r="M2448" i="5"/>
  <c r="M841" i="5"/>
  <c r="J841" i="5"/>
  <c r="J1350" i="5"/>
  <c r="M1350" i="5"/>
  <c r="M515" i="5"/>
  <c r="J515" i="5"/>
  <c r="J823" i="5"/>
  <c r="M823" i="5"/>
  <c r="N1565" i="5"/>
  <c r="J1388" i="5"/>
  <c r="M1388" i="5"/>
  <c r="J1346" i="5"/>
  <c r="M1346" i="5"/>
  <c r="M1367" i="5"/>
  <c r="J1367" i="5"/>
  <c r="M1336" i="5"/>
  <c r="J1336" i="5"/>
  <c r="J2482" i="5"/>
  <c r="M2482" i="5"/>
  <c r="J1357" i="5"/>
  <c r="M1357" i="5"/>
  <c r="M837" i="5"/>
  <c r="J837" i="5"/>
  <c r="M1474" i="5"/>
  <c r="J1474" i="5"/>
  <c r="J2467" i="5"/>
  <c r="M2467" i="5"/>
  <c r="J2486" i="5"/>
  <c r="M2486" i="5"/>
  <c r="J828" i="5"/>
  <c r="M828" i="5"/>
  <c r="J1369" i="5"/>
  <c r="M1369" i="5"/>
  <c r="M795" i="5"/>
  <c r="J795" i="5"/>
  <c r="M1414" i="5"/>
  <c r="J1414" i="5"/>
  <c r="M537" i="5"/>
  <c r="J537" i="5"/>
  <c r="M2429" i="5"/>
  <c r="J2429" i="5"/>
  <c r="J1303" i="5"/>
  <c r="M1303" i="5"/>
  <c r="J530" i="5"/>
  <c r="M530" i="5"/>
  <c r="M2521" i="5"/>
  <c r="J2521" i="5"/>
  <c r="M2459" i="5"/>
  <c r="J2459" i="5"/>
  <c r="M2487" i="5"/>
  <c r="J2487" i="5"/>
  <c r="J1392" i="5"/>
  <c r="M1392" i="5"/>
  <c r="J1403" i="5"/>
  <c r="M1403" i="5"/>
  <c r="J1332" i="5"/>
  <c r="M1332" i="5"/>
  <c r="J2430" i="5"/>
  <c r="M2430" i="5"/>
  <c r="J1385" i="5"/>
  <c r="M1385" i="5"/>
  <c r="M2470" i="5"/>
  <c r="J2470" i="5"/>
  <c r="J522" i="5"/>
  <c r="M522" i="5"/>
  <c r="M1364" i="5"/>
  <c r="J1364" i="5"/>
  <c r="J2457" i="5"/>
  <c r="M2457" i="5"/>
  <c r="J1470" i="5"/>
  <c r="M1470" i="5"/>
  <c r="J1340" i="5"/>
  <c r="M1340" i="5"/>
  <c r="M533" i="5"/>
  <c r="J533" i="5"/>
  <c r="J1458" i="5"/>
  <c r="M1458" i="5"/>
  <c r="J513" i="5"/>
  <c r="M513" i="5"/>
  <c r="J1380" i="5"/>
  <c r="M1380" i="5"/>
  <c r="J802" i="5"/>
  <c r="M802" i="5"/>
  <c r="J535" i="5"/>
  <c r="M535" i="5"/>
  <c r="J2419" i="5"/>
  <c r="M2419" i="5"/>
  <c r="J540" i="5"/>
  <c r="M540" i="5"/>
  <c r="M527" i="5"/>
  <c r="J527" i="5"/>
  <c r="J506" i="5"/>
  <c r="M506" i="5"/>
  <c r="J1437" i="5"/>
  <c r="M1437" i="5"/>
  <c r="J1306" i="5"/>
  <c r="M1306" i="5"/>
  <c r="J507" i="5"/>
  <c r="M507" i="5"/>
  <c r="M1301" i="5"/>
  <c r="J1301" i="5"/>
  <c r="M782" i="5"/>
  <c r="J782" i="5"/>
  <c r="J510" i="5"/>
  <c r="M510" i="5"/>
  <c r="J2446" i="5"/>
  <c r="M2446" i="5"/>
  <c r="M809" i="5"/>
  <c r="J809" i="5"/>
  <c r="J830" i="5"/>
  <c r="M830" i="5"/>
  <c r="J1308" i="5"/>
  <c r="M1308" i="5"/>
  <c r="J2466" i="5"/>
  <c r="M2466" i="5"/>
  <c r="J1446" i="5"/>
  <c r="M1446" i="5"/>
  <c r="M798" i="5"/>
  <c r="J798" i="5"/>
  <c r="M2464" i="5"/>
  <c r="J2464" i="5"/>
  <c r="J790" i="5"/>
  <c r="M790" i="5"/>
  <c r="J824" i="5"/>
  <c r="M824" i="5"/>
  <c r="J1469" i="5"/>
  <c r="M1469" i="5"/>
  <c r="J2468" i="5"/>
  <c r="M2468" i="5"/>
  <c r="J1442" i="5"/>
  <c r="M1442" i="5"/>
  <c r="J1430" i="5"/>
  <c r="M1430" i="5"/>
  <c r="J1319" i="5"/>
  <c r="M1319" i="5"/>
  <c r="J511" i="5"/>
  <c r="M511" i="5"/>
  <c r="M1468" i="5"/>
  <c r="J1468" i="5"/>
  <c r="J2481" i="5"/>
  <c r="M2481" i="5"/>
  <c r="J2422" i="5"/>
  <c r="M2422" i="5"/>
  <c r="J1450" i="5"/>
  <c r="M1450" i="5"/>
  <c r="M2475" i="5"/>
  <c r="J2475" i="5"/>
  <c r="M1463" i="5"/>
  <c r="J1463" i="5"/>
  <c r="J1296" i="5"/>
  <c r="M1296" i="5"/>
  <c r="J2497" i="5"/>
  <c r="M2497" i="5"/>
  <c r="J2531" i="5"/>
  <c r="M2531" i="5"/>
  <c r="J844" i="5"/>
  <c r="M844" i="5"/>
  <c r="M1477" i="5"/>
  <c r="J1477" i="5"/>
  <c r="J1377" i="5"/>
  <c r="M1377" i="5"/>
  <c r="J519" i="5"/>
  <c r="M519" i="5"/>
  <c r="J2492" i="5"/>
  <c r="M2492" i="5"/>
  <c r="J2536" i="5"/>
  <c r="M2536" i="5"/>
  <c r="J2519" i="5"/>
  <c r="M2519" i="5"/>
  <c r="J1320" i="5"/>
  <c r="M1320" i="5"/>
  <c r="J1339" i="5"/>
  <c r="M1339" i="5"/>
  <c r="M1467" i="5"/>
  <c r="J1467" i="5"/>
  <c r="J2441" i="5"/>
  <c r="M2441" i="5"/>
  <c r="J1433" i="5"/>
  <c r="M1433" i="5"/>
  <c r="M804" i="5"/>
  <c r="J804" i="5"/>
  <c r="M1298" i="5"/>
  <c r="J1298" i="5"/>
  <c r="J1329" i="5"/>
  <c r="M1329" i="5"/>
  <c r="M783" i="5"/>
  <c r="J783" i="5"/>
  <c r="J1423" i="5"/>
  <c r="M1423" i="5"/>
  <c r="M1390" i="5"/>
  <c r="J1390" i="5"/>
  <c r="J822" i="5"/>
  <c r="M822" i="5"/>
  <c r="J1456" i="5"/>
  <c r="M1456" i="5"/>
  <c r="J2442" i="5"/>
  <c r="M2442" i="5"/>
  <c r="M2423" i="5"/>
  <c r="J2423" i="5"/>
  <c r="M2465" i="5"/>
  <c r="J2465" i="5"/>
  <c r="J1409" i="5"/>
  <c r="M1409" i="5"/>
  <c r="J518" i="5"/>
  <c r="M518" i="5"/>
  <c r="J1352" i="5"/>
  <c r="M1352" i="5"/>
  <c r="J1379" i="5"/>
  <c r="M1379" i="5"/>
  <c r="J1407" i="5"/>
  <c r="M1407" i="5"/>
  <c r="M1300" i="5"/>
  <c r="J1300" i="5"/>
  <c r="M1634" i="5"/>
  <c r="L1634" i="5" s="1"/>
  <c r="M1622" i="5"/>
  <c r="L1622" i="5" s="1"/>
  <c r="N1631" i="5"/>
  <c r="N1598" i="5"/>
  <c r="M1595" i="5"/>
  <c r="L1595" i="5" s="1"/>
  <c r="K1626" i="5"/>
  <c r="N1626" i="5" s="1"/>
  <c r="K1622" i="5"/>
  <c r="J597" i="5"/>
  <c r="M597" i="5"/>
  <c r="M1539" i="5"/>
  <c r="J1539" i="5"/>
  <c r="L1583" i="5"/>
  <c r="N1583" i="5"/>
  <c r="N359" i="5"/>
  <c r="L359" i="5"/>
  <c r="N2617" i="5"/>
  <c r="L2617" i="5"/>
  <c r="J2216" i="5"/>
  <c r="M2216" i="5"/>
  <c r="N231" i="5"/>
  <c r="L231" i="5"/>
  <c r="M199" i="5"/>
  <c r="J199" i="5"/>
  <c r="N1226" i="5"/>
  <c r="L1226" i="5"/>
  <c r="J2234" i="5"/>
  <c r="M2234" i="5"/>
  <c r="M370" i="5"/>
  <c r="J370" i="5"/>
  <c r="N2136" i="5"/>
  <c r="L2136" i="5"/>
  <c r="L2410" i="5"/>
  <c r="N2410" i="5"/>
  <c r="L92" i="5"/>
  <c r="N92" i="5"/>
  <c r="N299" i="5"/>
  <c r="L299" i="5"/>
  <c r="N2405" i="5"/>
  <c r="L2405" i="5"/>
  <c r="N1629" i="5"/>
  <c r="L1629" i="5"/>
  <c r="N2076" i="5"/>
  <c r="L2076" i="5"/>
  <c r="N1263" i="5"/>
  <c r="L1263" i="5"/>
  <c r="J1237" i="5"/>
  <c r="M1237" i="5"/>
  <c r="M294" i="5"/>
  <c r="J294" i="5"/>
  <c r="N2104" i="5"/>
  <c r="L2104" i="5"/>
  <c r="M2348" i="5"/>
  <c r="J2348" i="5"/>
  <c r="L47" i="5"/>
  <c r="N47" i="5"/>
  <c r="N849" i="5"/>
  <c r="L849" i="5"/>
  <c r="N2242" i="5"/>
  <c r="L2242" i="5"/>
  <c r="L481" i="5"/>
  <c r="N481" i="5"/>
  <c r="J2631" i="5"/>
  <c r="M2631" i="5"/>
  <c r="L1607" i="5"/>
  <c r="N1607" i="5"/>
  <c r="L651" i="5"/>
  <c r="N651" i="5"/>
  <c r="N38" i="5"/>
  <c r="L38" i="5"/>
  <c r="M466" i="5"/>
  <c r="J466" i="5"/>
  <c r="M284" i="5"/>
  <c r="J284" i="5"/>
  <c r="M910" i="5"/>
  <c r="J910" i="5"/>
  <c r="L449" i="5"/>
  <c r="N449" i="5"/>
  <c r="M1049" i="5"/>
  <c r="J1049" i="5"/>
  <c r="J1546" i="5"/>
  <c r="M1546" i="5"/>
  <c r="N1536" i="5"/>
  <c r="L1536" i="5"/>
  <c r="L1190" i="5"/>
  <c r="N1190" i="5"/>
  <c r="N578" i="5"/>
  <c r="L578" i="5"/>
  <c r="N2721" i="5"/>
  <c r="L2721" i="5"/>
  <c r="L2049" i="5"/>
  <c r="N2049" i="5"/>
  <c r="M2199" i="5"/>
  <c r="J2199" i="5"/>
  <c r="N412" i="5"/>
  <c r="L412" i="5"/>
  <c r="J162" i="5"/>
  <c r="M162" i="5"/>
  <c r="N621" i="5"/>
  <c r="L621" i="5"/>
  <c r="M2306" i="5"/>
  <c r="J2306" i="5"/>
  <c r="L2267" i="5"/>
  <c r="N2267" i="5"/>
  <c r="M601" i="5"/>
  <c r="J601" i="5"/>
  <c r="L475" i="5"/>
  <c r="N475" i="5"/>
  <c r="N2161" i="5"/>
  <c r="L2161" i="5"/>
  <c r="M2135" i="5"/>
  <c r="J2135" i="5"/>
  <c r="L2722" i="5"/>
  <c r="N2722" i="5"/>
  <c r="N2557" i="5"/>
  <c r="L2557" i="5"/>
  <c r="J2229" i="5"/>
  <c r="M2229" i="5"/>
  <c r="N2139" i="5"/>
  <c r="L2139" i="5"/>
  <c r="J2370" i="5"/>
  <c r="M2370" i="5"/>
  <c r="N2736" i="5"/>
  <c r="L2736" i="5"/>
  <c r="L2603" i="5"/>
  <c r="N2603" i="5"/>
  <c r="L106" i="5"/>
  <c r="N106" i="5"/>
  <c r="N439" i="5"/>
  <c r="L439" i="5"/>
  <c r="M859" i="5"/>
  <c r="J859" i="5"/>
  <c r="N2707" i="5"/>
  <c r="L2707" i="5"/>
  <c r="J1208" i="5"/>
  <c r="M1208" i="5"/>
  <c r="N289" i="5"/>
  <c r="L289" i="5"/>
  <c r="M328" i="5"/>
  <c r="J328" i="5"/>
  <c r="J154" i="5"/>
  <c r="M154" i="5"/>
  <c r="L99" i="5"/>
  <c r="N99" i="5"/>
  <c r="L576" i="5"/>
  <c r="N576" i="5"/>
  <c r="L160" i="5"/>
  <c r="N160" i="5"/>
  <c r="M2123" i="5"/>
  <c r="J2123" i="5"/>
  <c r="N1576" i="5"/>
  <c r="L1576" i="5"/>
  <c r="J1544" i="5"/>
  <c r="M1544" i="5"/>
  <c r="N1089" i="5"/>
  <c r="L1089" i="5"/>
  <c r="L771" i="5"/>
  <c r="N771" i="5"/>
  <c r="J548" i="5"/>
  <c r="M548" i="5"/>
  <c r="L1034" i="5"/>
  <c r="N1034" i="5"/>
  <c r="M300" i="5"/>
  <c r="J300" i="5"/>
  <c r="L2272" i="5"/>
  <c r="N2272" i="5"/>
  <c r="L2600" i="5"/>
  <c r="N2600" i="5"/>
  <c r="M1558" i="5"/>
  <c r="J1558" i="5"/>
  <c r="N2235" i="5"/>
  <c r="L2235" i="5"/>
  <c r="J2190" i="5"/>
  <c r="M2190" i="5"/>
  <c r="N1275" i="5"/>
  <c r="L1275" i="5"/>
  <c r="M206" i="5"/>
  <c r="J206" i="5"/>
  <c r="N664" i="5"/>
  <c r="L664" i="5"/>
  <c r="M673" i="5"/>
  <c r="J673" i="5"/>
  <c r="N1014" i="5"/>
  <c r="L1014" i="5"/>
  <c r="J2120" i="5"/>
  <c r="M2120" i="5"/>
  <c r="L1193" i="5"/>
  <c r="N1193" i="5"/>
  <c r="L469" i="5"/>
  <c r="N469" i="5"/>
  <c r="J373" i="5"/>
  <c r="M373" i="5"/>
  <c r="N900" i="5"/>
  <c r="L900" i="5"/>
  <c r="M243" i="5"/>
  <c r="J243" i="5"/>
  <c r="J169" i="5"/>
  <c r="M169" i="5"/>
  <c r="L1090" i="5"/>
  <c r="N1090" i="5"/>
  <c r="J416" i="5"/>
  <c r="M416" i="5"/>
  <c r="J2270" i="5"/>
  <c r="M2270" i="5"/>
  <c r="L100" i="5"/>
  <c r="N100" i="5"/>
  <c r="N1227" i="5"/>
  <c r="L1227" i="5"/>
  <c r="L917" i="5"/>
  <c r="N917" i="5"/>
  <c r="N301" i="5"/>
  <c r="L301" i="5"/>
  <c r="L2397" i="5"/>
  <c r="N2397" i="5"/>
  <c r="N2328" i="5"/>
  <c r="L2328" i="5"/>
  <c r="N1637" i="5"/>
  <c r="L1637" i="5"/>
  <c r="N1197" i="5"/>
  <c r="L1197" i="5"/>
  <c r="L354" i="5"/>
  <c r="N354" i="5"/>
  <c r="M2712" i="5"/>
  <c r="J2712" i="5"/>
  <c r="L2034" i="5"/>
  <c r="N2034" i="5"/>
  <c r="L1567" i="5"/>
  <c r="N1567" i="5"/>
  <c r="L766" i="5"/>
  <c r="N766" i="5"/>
  <c r="J309" i="5"/>
  <c r="M309" i="5"/>
  <c r="L1632" i="5"/>
  <c r="N1632" i="5"/>
  <c r="N2738" i="5"/>
  <c r="L2738" i="5"/>
  <c r="L164" i="5"/>
  <c r="N164" i="5"/>
  <c r="J381" i="5"/>
  <c r="M381" i="5"/>
  <c r="L1007" i="5"/>
  <c r="N1007" i="5"/>
  <c r="M2636" i="5"/>
  <c r="J2636" i="5"/>
  <c r="J701" i="5"/>
  <c r="M701" i="5"/>
  <c r="L484" i="5"/>
  <c r="N484" i="5"/>
  <c r="N2248" i="5"/>
  <c r="L2248" i="5"/>
  <c r="J2218" i="5"/>
  <c r="M2218" i="5"/>
  <c r="M589" i="5"/>
  <c r="J589" i="5"/>
  <c r="J400" i="5"/>
  <c r="M400" i="5"/>
  <c r="L2646" i="5"/>
  <c r="N2646" i="5"/>
  <c r="N2691" i="5"/>
  <c r="L2691" i="5"/>
  <c r="J2208" i="5"/>
  <c r="M2208" i="5"/>
  <c r="N2703" i="5"/>
  <c r="L2703" i="5"/>
  <c r="J2549" i="5"/>
  <c r="M2549" i="5"/>
  <c r="L2665" i="5"/>
  <c r="N2665" i="5"/>
  <c r="J556" i="5"/>
  <c r="M556" i="5"/>
  <c r="J242" i="5"/>
  <c r="M242" i="5"/>
  <c r="J2180" i="5"/>
  <c r="M2180" i="5"/>
  <c r="N1233" i="5"/>
  <c r="L1233" i="5"/>
  <c r="M194" i="5"/>
  <c r="J194" i="5"/>
  <c r="L325" i="5"/>
  <c r="N325" i="5"/>
  <c r="N2552" i="5"/>
  <c r="L2552" i="5"/>
  <c r="L1523" i="5"/>
  <c r="N1523" i="5"/>
  <c r="J1268" i="5"/>
  <c r="M1268" i="5"/>
  <c r="N2103" i="5"/>
  <c r="L2103" i="5"/>
  <c r="M2342" i="5"/>
  <c r="J2342" i="5"/>
  <c r="M1535" i="5"/>
  <c r="J1535" i="5"/>
  <c r="L1048" i="5"/>
  <c r="N1048" i="5"/>
  <c r="L270" i="5"/>
  <c r="N270" i="5"/>
  <c r="N2210" i="5"/>
  <c r="L2210" i="5"/>
  <c r="L2201" i="5"/>
  <c r="N2201" i="5"/>
  <c r="N606" i="5"/>
  <c r="L606" i="5"/>
  <c r="N1207" i="5"/>
  <c r="L1207" i="5"/>
  <c r="L2067" i="5"/>
  <c r="N2067" i="5"/>
  <c r="M274" i="5"/>
  <c r="J274" i="5"/>
  <c r="M282" i="5"/>
  <c r="J282" i="5"/>
  <c r="L2071" i="5"/>
  <c r="N2071" i="5"/>
  <c r="M1555" i="5"/>
  <c r="J1555" i="5"/>
  <c r="M577" i="5"/>
  <c r="J577" i="5"/>
  <c r="L645" i="5"/>
  <c r="N645" i="5"/>
  <c r="L2281" i="5"/>
  <c r="N2281" i="5"/>
  <c r="N1617" i="5"/>
  <c r="L1617" i="5"/>
  <c r="N2183" i="5"/>
  <c r="L2183" i="5"/>
  <c r="L864" i="5"/>
  <c r="N864" i="5"/>
  <c r="J237" i="5"/>
  <c r="M237" i="5"/>
  <c r="J2170" i="5"/>
  <c r="M2170" i="5"/>
  <c r="L562" i="5"/>
  <c r="N562" i="5"/>
  <c r="M455" i="5"/>
  <c r="J455" i="5"/>
  <c r="N1591" i="5"/>
  <c r="L1591" i="5"/>
  <c r="M2595" i="5"/>
  <c r="J2595" i="5"/>
  <c r="L104" i="5"/>
  <c r="N104" i="5"/>
  <c r="N2048" i="5"/>
  <c r="L2048" i="5"/>
  <c r="L108" i="5"/>
  <c r="N108" i="5"/>
  <c r="N62" i="5"/>
  <c r="L62" i="5"/>
  <c r="L1039" i="5"/>
  <c r="N1039" i="5"/>
  <c r="N1081" i="5"/>
  <c r="L1081" i="5"/>
  <c r="L871" i="5"/>
  <c r="N871" i="5"/>
  <c r="N446" i="5"/>
  <c r="L446" i="5"/>
  <c r="N91" i="5"/>
  <c r="L91" i="5"/>
  <c r="J892" i="5"/>
  <c r="M892" i="5"/>
  <c r="N2273" i="5"/>
  <c r="L2273" i="5"/>
  <c r="L2572" i="5"/>
  <c r="N2572" i="5"/>
  <c r="N926" i="5"/>
  <c r="L926" i="5"/>
  <c r="J346" i="5"/>
  <c r="M346" i="5"/>
  <c r="L2729" i="5"/>
  <c r="N2729" i="5"/>
  <c r="L486" i="5"/>
  <c r="N486" i="5"/>
  <c r="N39" i="5"/>
  <c r="L39" i="5"/>
  <c r="L2357" i="5"/>
  <c r="N2357" i="5"/>
  <c r="L2399" i="5"/>
  <c r="N2399" i="5"/>
  <c r="J2130" i="5"/>
  <c r="M2130" i="5"/>
  <c r="L656" i="5"/>
  <c r="N656" i="5"/>
  <c r="J377" i="5"/>
  <c r="M377" i="5"/>
  <c r="N238" i="5"/>
  <c r="L238" i="5"/>
  <c r="J2054" i="5"/>
  <c r="M2054" i="5"/>
  <c r="J228" i="5"/>
  <c r="M228" i="5"/>
  <c r="J51" i="5"/>
  <c r="M51" i="5"/>
  <c r="M2621" i="5"/>
  <c r="J2621" i="5"/>
  <c r="N2122" i="5"/>
  <c r="L2122" i="5"/>
  <c r="J2672" i="5"/>
  <c r="M2672" i="5"/>
  <c r="J2114" i="5"/>
  <c r="M2114" i="5"/>
  <c r="N564" i="5"/>
  <c r="L564" i="5"/>
  <c r="N668" i="5"/>
  <c r="L668" i="5"/>
  <c r="M398" i="5"/>
  <c r="J398" i="5"/>
  <c r="M2554" i="5"/>
  <c r="J2554" i="5"/>
  <c r="L647" i="5"/>
  <c r="N647" i="5"/>
  <c r="J2347" i="5"/>
  <c r="M2347" i="5"/>
  <c r="M2690" i="5"/>
  <c r="J2690" i="5"/>
  <c r="N2626" i="5"/>
  <c r="L2626" i="5"/>
  <c r="M70" i="5"/>
  <c r="J70" i="5"/>
  <c r="J2314" i="5"/>
  <c r="M2314" i="5"/>
  <c r="L2382" i="5"/>
  <c r="N2382" i="5"/>
  <c r="L2653" i="5"/>
  <c r="N2653" i="5"/>
  <c r="L2568" i="5"/>
  <c r="N2568" i="5"/>
  <c r="N32" i="5"/>
  <c r="L32" i="5"/>
  <c r="L1534" i="5"/>
  <c r="N1534" i="5"/>
  <c r="M2333" i="5"/>
  <c r="J2333" i="5"/>
  <c r="L1588" i="5"/>
  <c r="N1588" i="5"/>
  <c r="L437" i="5"/>
  <c r="N437" i="5"/>
  <c r="N2035" i="5"/>
  <c r="L2035" i="5"/>
  <c r="L2087" i="5"/>
  <c r="N2087" i="5"/>
  <c r="L129" i="5"/>
  <c r="N129" i="5"/>
  <c r="L2287" i="5"/>
  <c r="N2287" i="5"/>
  <c r="N487" i="5"/>
  <c r="L487" i="5"/>
  <c r="J1070" i="5"/>
  <c r="M1070" i="5"/>
  <c r="N227" i="5"/>
  <c r="L227" i="5"/>
  <c r="L269" i="5"/>
  <c r="N269" i="5"/>
  <c r="J2213" i="5"/>
  <c r="M2213" i="5"/>
  <c r="L2633" i="5"/>
  <c r="N2633" i="5"/>
  <c r="J2734" i="5"/>
  <c r="M2734" i="5"/>
  <c r="L658" i="5"/>
  <c r="N658" i="5"/>
  <c r="M471" i="5"/>
  <c r="J471" i="5"/>
  <c r="N763" i="5"/>
  <c r="L763" i="5"/>
  <c r="M872" i="5"/>
  <c r="J872" i="5"/>
  <c r="L365" i="5"/>
  <c r="N365" i="5"/>
  <c r="N2352" i="5"/>
  <c r="L2352" i="5"/>
  <c r="L1524" i="5"/>
  <c r="N1524" i="5"/>
  <c r="L1557" i="5"/>
  <c r="N1557" i="5"/>
  <c r="L364" i="5"/>
  <c r="N364" i="5"/>
  <c r="J2365" i="5"/>
  <c r="M2365" i="5"/>
  <c r="L2290" i="5"/>
  <c r="N2290" i="5"/>
  <c r="L2580" i="5"/>
  <c r="N2580" i="5"/>
  <c r="N659" i="5"/>
  <c r="L659" i="5"/>
  <c r="L149" i="5"/>
  <c r="N149" i="5"/>
  <c r="J351" i="5"/>
  <c r="M351" i="5"/>
  <c r="L280" i="5"/>
  <c r="N280" i="5"/>
  <c r="N623" i="5"/>
  <c r="L623" i="5"/>
  <c r="J432" i="5"/>
  <c r="M432" i="5"/>
  <c r="L2326" i="5"/>
  <c r="N2326" i="5"/>
  <c r="N2137" i="5"/>
  <c r="L2137" i="5"/>
  <c r="J151" i="5"/>
  <c r="M151" i="5"/>
  <c r="M272" i="5"/>
  <c r="J272" i="5"/>
  <c r="L1573" i="5"/>
  <c r="N1573" i="5"/>
  <c r="L58" i="5"/>
  <c r="N58" i="5"/>
  <c r="L909" i="5"/>
  <c r="N909" i="5"/>
  <c r="N559" i="5"/>
  <c r="L559" i="5"/>
  <c r="M860" i="5"/>
  <c r="J860" i="5"/>
  <c r="M396" i="5"/>
  <c r="J396" i="5"/>
  <c r="L1200" i="5"/>
  <c r="N1200" i="5"/>
  <c r="N43" i="5"/>
  <c r="L43" i="5"/>
  <c r="M776" i="5"/>
  <c r="J776" i="5"/>
  <c r="N732" i="5"/>
  <c r="L732" i="5"/>
  <c r="J2165" i="5"/>
  <c r="M2165" i="5"/>
  <c r="N1527" i="5"/>
  <c r="L1527" i="5"/>
  <c r="N1243" i="5"/>
  <c r="L1243" i="5"/>
  <c r="J1079" i="5"/>
  <c r="M1079" i="5"/>
  <c r="N2413" i="5"/>
  <c r="L2413" i="5"/>
  <c r="M2334" i="5"/>
  <c r="J2334" i="5"/>
  <c r="J2650" i="5"/>
  <c r="M2650" i="5"/>
  <c r="N2704" i="5"/>
  <c r="L2704" i="5"/>
  <c r="L2662" i="5"/>
  <c r="N2662" i="5"/>
  <c r="N2214" i="5"/>
  <c r="L2214" i="5"/>
  <c r="J407" i="5"/>
  <c r="M407" i="5"/>
  <c r="L463" i="5"/>
  <c r="N463" i="5"/>
  <c r="L2337" i="5"/>
  <c r="N2337" i="5"/>
  <c r="L2660" i="5"/>
  <c r="N2660" i="5"/>
  <c r="N2316" i="5"/>
  <c r="L2316" i="5"/>
  <c r="L633" i="5"/>
  <c r="N633" i="5"/>
  <c r="N2320" i="5"/>
  <c r="L2320" i="5"/>
  <c r="N2596" i="5"/>
  <c r="L2596" i="5"/>
  <c r="L2648" i="5"/>
  <c r="N2648" i="5"/>
  <c r="L902" i="5"/>
  <c r="N902" i="5"/>
  <c r="N2390" i="5"/>
  <c r="L2390" i="5"/>
  <c r="J1021" i="5"/>
  <c r="M1021" i="5"/>
  <c r="N384" i="5"/>
  <c r="L384" i="5"/>
  <c r="L232" i="5"/>
  <c r="N232" i="5"/>
  <c r="L1545" i="5"/>
  <c r="N1545" i="5"/>
  <c r="L73" i="5"/>
  <c r="N73" i="5"/>
  <c r="L759" i="5"/>
  <c r="N759" i="5"/>
  <c r="N431" i="5"/>
  <c r="L431" i="5"/>
  <c r="N2674" i="5"/>
  <c r="L2674" i="5"/>
  <c r="M2598" i="5"/>
  <c r="J2598" i="5"/>
  <c r="J1561" i="5"/>
  <c r="M1561" i="5"/>
  <c r="L2086" i="5"/>
  <c r="N2086" i="5"/>
  <c r="L735" i="5"/>
  <c r="N735" i="5"/>
  <c r="N2245" i="5"/>
  <c r="L2245" i="5"/>
  <c r="J2376" i="5"/>
  <c r="M2376" i="5"/>
  <c r="L2681" i="5"/>
  <c r="N2681" i="5"/>
  <c r="M1183" i="5"/>
  <c r="J1183" i="5"/>
  <c r="L743" i="5"/>
  <c r="N743" i="5"/>
  <c r="L696" i="5"/>
  <c r="N696" i="5"/>
  <c r="N755" i="5"/>
  <c r="L755" i="5"/>
  <c r="M17" i="5"/>
  <c r="J17" i="5"/>
  <c r="L413" i="5"/>
  <c r="N413" i="5"/>
  <c r="L611" i="5"/>
  <c r="N611" i="5"/>
  <c r="L2164" i="5"/>
  <c r="N2164" i="5"/>
  <c r="N69" i="5"/>
  <c r="L69" i="5"/>
  <c r="J592" i="5"/>
  <c r="M592" i="5"/>
  <c r="N2543" i="5"/>
  <c r="L2543" i="5"/>
  <c r="L2725" i="5"/>
  <c r="N2725" i="5"/>
  <c r="M1255" i="5"/>
  <c r="J1255" i="5"/>
  <c r="L342" i="5"/>
  <c r="N342" i="5"/>
  <c r="L2140" i="5"/>
  <c r="N2140" i="5"/>
  <c r="L495" i="5"/>
  <c r="N495" i="5"/>
  <c r="N680" i="5"/>
  <c r="L680" i="5"/>
  <c r="N856" i="5"/>
  <c r="L856" i="5"/>
  <c r="N257" i="5"/>
  <c r="L257" i="5"/>
  <c r="J568" i="5"/>
  <c r="M568" i="5"/>
  <c r="N924" i="5"/>
  <c r="L924" i="5"/>
  <c r="J930" i="5"/>
  <c r="M930" i="5"/>
  <c r="M886" i="5"/>
  <c r="J886" i="5"/>
  <c r="J357" i="5"/>
  <c r="M357" i="5"/>
  <c r="L751" i="5"/>
  <c r="N751" i="5"/>
  <c r="J2664" i="5"/>
  <c r="M2664" i="5"/>
  <c r="M920" i="5"/>
  <c r="J920" i="5"/>
  <c r="M226" i="5"/>
  <c r="J226" i="5"/>
  <c r="J133" i="5"/>
  <c r="M133" i="5"/>
  <c r="L448" i="5"/>
  <c r="N448" i="5"/>
  <c r="L2361" i="5"/>
  <c r="N2361" i="5"/>
  <c r="N2698" i="5"/>
  <c r="L2698" i="5"/>
  <c r="J1616" i="5"/>
  <c r="M1616" i="5"/>
  <c r="J1286" i="5"/>
  <c r="M1286" i="5"/>
  <c r="M901" i="5"/>
  <c r="J901" i="5"/>
  <c r="L2132" i="5"/>
  <c r="N2132" i="5"/>
  <c r="L2676" i="5"/>
  <c r="N2676" i="5"/>
  <c r="M2068" i="5"/>
  <c r="J2068" i="5"/>
  <c r="L2192" i="5"/>
  <c r="N2192" i="5"/>
  <c r="J781" i="5"/>
  <c r="M781" i="5"/>
  <c r="L1030" i="5"/>
  <c r="N1030" i="5"/>
  <c r="L2033" i="5"/>
  <c r="N2033" i="5"/>
  <c r="N173" i="5"/>
  <c r="L173" i="5"/>
  <c r="L2175" i="5"/>
  <c r="N2175" i="5"/>
  <c r="M360" i="5"/>
  <c r="J360" i="5"/>
  <c r="L643" i="5"/>
  <c r="N643" i="5"/>
  <c r="L2403" i="5"/>
  <c r="N2403" i="5"/>
  <c r="N2220" i="5"/>
  <c r="L2220" i="5"/>
  <c r="N1205" i="5"/>
  <c r="L1205" i="5"/>
  <c r="L546" i="5"/>
  <c r="N546" i="5"/>
  <c r="L1087" i="5"/>
  <c r="N1087" i="5"/>
  <c r="N552" i="5"/>
  <c r="L552" i="5"/>
  <c r="M2412" i="5"/>
  <c r="J2412" i="5"/>
  <c r="L2558" i="5"/>
  <c r="N2558" i="5"/>
  <c r="L2407" i="5"/>
  <c r="N2407" i="5"/>
  <c r="N2709" i="5"/>
  <c r="L2709" i="5"/>
  <c r="J2082" i="5"/>
  <c r="M2082" i="5"/>
  <c r="L736" i="5"/>
  <c r="N736" i="5"/>
  <c r="L2623" i="5"/>
  <c r="N2623" i="5"/>
  <c r="L113" i="5"/>
  <c r="N113" i="5"/>
  <c r="L31" i="5"/>
  <c r="N31" i="5"/>
  <c r="L714" i="5"/>
  <c r="N714" i="5"/>
  <c r="N150" i="5"/>
  <c r="L150" i="5"/>
  <c r="L2323" i="5"/>
  <c r="N2323" i="5"/>
  <c r="M234" i="5"/>
  <c r="J234" i="5"/>
  <c r="J889" i="5"/>
  <c r="M889" i="5"/>
  <c r="M2112" i="5"/>
  <c r="J2112" i="5"/>
  <c r="L905" i="5"/>
  <c r="N905" i="5"/>
  <c r="J884" i="5"/>
  <c r="M884" i="5"/>
  <c r="M316" i="5"/>
  <c r="J316" i="5"/>
  <c r="L2188" i="5"/>
  <c r="N2188" i="5"/>
  <c r="L497" i="5"/>
  <c r="N497" i="5"/>
  <c r="N326" i="5"/>
  <c r="L326" i="5"/>
  <c r="L2643" i="5"/>
  <c r="N2643" i="5"/>
  <c r="N2644" i="5"/>
  <c r="L2644" i="5"/>
  <c r="N2560" i="5"/>
  <c r="L2560" i="5"/>
  <c r="M2230" i="5"/>
  <c r="J2230" i="5"/>
  <c r="J271" i="5"/>
  <c r="M271" i="5"/>
  <c r="L292" i="5"/>
  <c r="N292" i="5"/>
  <c r="J2715" i="5"/>
  <c r="M2715" i="5"/>
  <c r="L2224" i="5"/>
  <c r="N2224" i="5"/>
  <c r="L1231" i="5"/>
  <c r="N1231" i="5"/>
  <c r="N2178" i="5"/>
  <c r="L2178" i="5"/>
  <c r="M612" i="5"/>
  <c r="J612" i="5"/>
  <c r="N2716" i="5"/>
  <c r="L2716" i="5"/>
  <c r="M2215" i="5"/>
  <c r="J2215" i="5"/>
  <c r="L2359" i="5"/>
  <c r="N2359" i="5"/>
  <c r="N580" i="5"/>
  <c r="L580" i="5"/>
  <c r="N2565" i="5"/>
  <c r="L2565" i="5"/>
  <c r="L1018" i="5"/>
  <c r="N1018" i="5"/>
  <c r="J419" i="5"/>
  <c r="M419" i="5"/>
  <c r="L2330" i="5"/>
  <c r="N2330" i="5"/>
  <c r="L2066" i="5"/>
  <c r="N2066" i="5"/>
  <c r="M409" i="5"/>
  <c r="J409" i="5"/>
  <c r="N183" i="5"/>
  <c r="L183" i="5"/>
  <c r="N1035" i="5"/>
  <c r="L1035" i="5"/>
  <c r="L2151" i="5"/>
  <c r="N2151" i="5"/>
  <c r="J211" i="5"/>
  <c r="M211" i="5"/>
  <c r="J1072" i="5"/>
  <c r="M1072" i="5"/>
  <c r="M670" i="5"/>
  <c r="J670" i="5"/>
  <c r="J2723" i="5"/>
  <c r="M2723" i="5"/>
  <c r="L178" i="5"/>
  <c r="N178" i="5"/>
  <c r="N649" i="5"/>
  <c r="L649" i="5"/>
  <c r="L2682" i="5"/>
  <c r="N2682" i="5"/>
  <c r="J2246" i="5"/>
  <c r="M2246" i="5"/>
  <c r="N2683" i="5"/>
  <c r="L2683" i="5"/>
  <c r="L2718" i="5"/>
  <c r="N2718" i="5"/>
  <c r="N2212" i="5"/>
  <c r="L2212" i="5"/>
  <c r="M1260" i="5"/>
  <c r="J1260" i="5"/>
  <c r="L148" i="5"/>
  <c r="N148" i="5"/>
  <c r="N161" i="5"/>
  <c r="L161" i="5"/>
  <c r="M261" i="5"/>
  <c r="J261" i="5"/>
  <c r="L1199" i="5"/>
  <c r="N1199" i="5"/>
  <c r="M689" i="5"/>
  <c r="J689" i="5"/>
  <c r="N223" i="5"/>
  <c r="L223" i="5"/>
  <c r="M221" i="5"/>
  <c r="J221" i="5"/>
  <c r="J153" i="5"/>
  <c r="M153" i="5"/>
  <c r="N75" i="5"/>
  <c r="L75" i="5"/>
  <c r="M308" i="5"/>
  <c r="J308" i="5"/>
  <c r="J86" i="5"/>
  <c r="M86" i="5"/>
  <c r="N915" i="5"/>
  <c r="L915" i="5"/>
  <c r="J891" i="5"/>
  <c r="M891" i="5"/>
  <c r="L248" i="5"/>
  <c r="N248" i="5"/>
  <c r="M1592" i="5"/>
  <c r="J1592" i="5"/>
  <c r="J2223" i="5"/>
  <c r="M2223" i="5"/>
  <c r="J911" i="5"/>
  <c r="M911" i="5"/>
  <c r="L209" i="5"/>
  <c r="N209" i="5"/>
  <c r="J240" i="5"/>
  <c r="M240" i="5"/>
  <c r="L1636" i="5"/>
  <c r="N1636" i="5"/>
  <c r="L1024" i="5"/>
  <c r="N1024" i="5"/>
  <c r="L2575" i="5"/>
  <c r="N2575" i="5"/>
  <c r="L87" i="5"/>
  <c r="N87" i="5"/>
  <c r="J2297" i="5"/>
  <c r="M2297" i="5"/>
  <c r="L2705" i="5"/>
  <c r="N2705" i="5"/>
  <c r="N2627" i="5"/>
  <c r="L2627" i="5"/>
  <c r="N1289" i="5"/>
  <c r="L1289" i="5"/>
  <c r="J1216" i="5"/>
  <c r="M1216" i="5"/>
  <c r="L408" i="5"/>
  <c r="N408" i="5"/>
  <c r="M2172" i="5"/>
  <c r="J2172" i="5"/>
  <c r="N2239" i="5"/>
  <c r="L2239" i="5"/>
  <c r="L1585" i="5"/>
  <c r="N1585" i="5"/>
  <c r="J1599" i="5"/>
  <c r="M1599" i="5"/>
  <c r="L85" i="5"/>
  <c r="N85" i="5"/>
  <c r="L266" i="5"/>
  <c r="N266" i="5"/>
  <c r="L224" i="5"/>
  <c r="N224" i="5"/>
  <c r="N2310" i="5"/>
  <c r="L2310" i="5"/>
  <c r="L2638" i="5"/>
  <c r="N2638" i="5"/>
  <c r="L1549" i="5"/>
  <c r="N1549" i="5"/>
  <c r="M2065" i="5"/>
  <c r="J2065" i="5"/>
  <c r="L1292" i="5"/>
  <c r="N1292" i="5"/>
  <c r="N10" i="5"/>
  <c r="L10" i="5"/>
  <c r="N358" i="5"/>
  <c r="L358" i="5"/>
  <c r="N435" i="5"/>
  <c r="L435" i="5"/>
  <c r="N2340" i="5"/>
  <c r="L2340" i="5"/>
  <c r="N2299" i="5"/>
  <c r="L2299" i="5"/>
  <c r="N4" i="5"/>
  <c r="L4" i="5"/>
  <c r="N16" i="5"/>
  <c r="L16" i="5"/>
  <c r="N2583" i="5"/>
  <c r="L2583" i="5"/>
  <c r="L878" i="5"/>
  <c r="N878" i="5"/>
  <c r="J423" i="5"/>
  <c r="M423" i="5"/>
  <c r="L177" i="5"/>
  <c r="N177" i="5"/>
  <c r="M337" i="5"/>
  <c r="J337" i="5"/>
  <c r="M1204" i="5"/>
  <c r="J1204" i="5"/>
  <c r="M916" i="5"/>
  <c r="J916" i="5"/>
  <c r="N260" i="5"/>
  <c r="L260" i="5"/>
  <c r="M1610" i="5"/>
  <c r="J1610" i="5"/>
  <c r="N2657" i="5"/>
  <c r="L2657" i="5"/>
  <c r="M2097" i="5"/>
  <c r="J2097" i="5"/>
  <c r="L613" i="5"/>
  <c r="N613" i="5"/>
  <c r="L563" i="5"/>
  <c r="N563" i="5"/>
  <c r="N1218" i="5"/>
  <c r="L1218" i="5"/>
  <c r="J1196" i="5"/>
  <c r="M1196" i="5"/>
  <c r="J246" i="5"/>
  <c r="M246" i="5"/>
  <c r="N691" i="5"/>
  <c r="L691" i="5"/>
  <c r="N1259" i="5"/>
  <c r="L1259" i="5"/>
  <c r="M2155" i="5"/>
  <c r="J2155" i="5"/>
  <c r="L2313" i="5"/>
  <c r="N2313" i="5"/>
  <c r="L492" i="5"/>
  <c r="N492" i="5"/>
  <c r="L214" i="5"/>
  <c r="N214" i="5"/>
  <c r="J625" i="5"/>
  <c r="M625" i="5"/>
  <c r="N2634" i="5"/>
  <c r="L2634" i="5"/>
  <c r="J1569" i="5"/>
  <c r="M1569" i="5"/>
  <c r="N2233" i="5"/>
  <c r="L2233" i="5"/>
  <c r="M5" i="5"/>
  <c r="J5" i="5"/>
  <c r="L157" i="5"/>
  <c r="N157" i="5"/>
  <c r="M1240" i="5"/>
  <c r="J1240" i="5"/>
  <c r="J923" i="5"/>
  <c r="M923" i="5"/>
  <c r="J470" i="5"/>
  <c r="M470" i="5"/>
  <c r="J126" i="5"/>
  <c r="M126" i="5"/>
  <c r="M35" i="5"/>
  <c r="J35" i="5"/>
  <c r="J596" i="5"/>
  <c r="M596" i="5"/>
  <c r="N603" i="5"/>
  <c r="L603" i="5"/>
  <c r="M362" i="5"/>
  <c r="J362" i="5"/>
  <c r="J2301" i="5"/>
  <c r="M2301" i="5"/>
  <c r="N2275" i="5"/>
  <c r="L2275" i="5"/>
  <c r="L2043" i="5"/>
  <c r="N2043" i="5"/>
  <c r="J2641" i="5"/>
  <c r="M2641" i="5"/>
  <c r="J894" i="5"/>
  <c r="M894" i="5"/>
  <c r="N144" i="5"/>
  <c r="L144" i="5"/>
  <c r="N2092" i="5"/>
  <c r="L2092" i="5"/>
  <c r="M1625" i="5"/>
  <c r="J1625" i="5"/>
  <c r="N1211" i="5"/>
  <c r="L1211" i="5"/>
  <c r="L739" i="5"/>
  <c r="N739" i="5"/>
  <c r="M66" i="5"/>
  <c r="J66" i="5"/>
  <c r="J386" i="5"/>
  <c r="M386" i="5"/>
  <c r="N174" i="5"/>
  <c r="L174" i="5"/>
  <c r="L2654" i="5"/>
  <c r="N2654" i="5"/>
  <c r="L2256" i="5"/>
  <c r="N2256" i="5"/>
  <c r="L2050" i="5"/>
  <c r="N2050" i="5"/>
  <c r="N1266" i="5"/>
  <c r="L1266" i="5"/>
  <c r="L719" i="5"/>
  <c r="N719" i="5"/>
  <c r="J581" i="5"/>
  <c r="M581" i="5"/>
  <c r="L636" i="5"/>
  <c r="N636" i="5"/>
  <c r="L60" i="5"/>
  <c r="N60" i="5"/>
  <c r="L626" i="5"/>
  <c r="N626" i="5"/>
  <c r="L678" i="5"/>
  <c r="N678" i="5"/>
  <c r="M2143" i="5"/>
  <c r="J2143" i="5"/>
  <c r="N1215" i="5"/>
  <c r="L1215" i="5"/>
  <c r="N2158" i="5"/>
  <c r="L2158" i="5"/>
  <c r="N695" i="5"/>
  <c r="L695" i="5"/>
  <c r="M709" i="5"/>
  <c r="J709" i="5"/>
  <c r="N155" i="5"/>
  <c r="L155" i="5"/>
  <c r="N500" i="5"/>
  <c r="L500" i="5"/>
  <c r="L778" i="5"/>
  <c r="N778" i="5"/>
  <c r="J2101" i="5"/>
  <c r="M2101" i="5"/>
  <c r="L105" i="5"/>
  <c r="N105" i="5"/>
  <c r="N6" i="5"/>
  <c r="L6" i="5"/>
  <c r="J2124" i="5"/>
  <c r="M2124" i="5"/>
  <c r="N2372" i="5"/>
  <c r="L2372" i="5"/>
  <c r="L2706" i="5"/>
  <c r="N2706" i="5"/>
  <c r="L1581" i="5"/>
  <c r="N1581" i="5"/>
  <c r="N1619" i="5"/>
  <c r="L1619" i="5"/>
  <c r="N2052" i="5"/>
  <c r="L2052" i="5"/>
  <c r="L76" i="5"/>
  <c r="N76" i="5"/>
  <c r="J36" i="5"/>
  <c r="M36" i="5"/>
  <c r="N379" i="5"/>
  <c r="L379" i="5"/>
  <c r="L2110" i="5"/>
  <c r="N2110" i="5"/>
  <c r="L679" i="5"/>
  <c r="N679" i="5"/>
  <c r="L630" i="5"/>
  <c r="N630" i="5"/>
  <c r="N907" i="5"/>
  <c r="L907" i="5"/>
  <c r="L404" i="5"/>
  <c r="N404" i="5"/>
  <c r="L1541" i="5"/>
  <c r="N1541" i="5"/>
  <c r="J1537" i="5"/>
  <c r="M1537" i="5"/>
  <c r="J593" i="5"/>
  <c r="M593" i="5"/>
  <c r="L666" i="5"/>
  <c r="N666" i="5"/>
  <c r="J554" i="5"/>
  <c r="M554" i="5"/>
  <c r="M702" i="5"/>
  <c r="J702" i="5"/>
  <c r="L602" i="5"/>
  <c r="N602" i="5"/>
  <c r="J430" i="5"/>
  <c r="M430" i="5"/>
  <c r="J1612" i="5"/>
  <c r="M1612" i="5"/>
  <c r="N142" i="5"/>
  <c r="L142" i="5"/>
  <c r="J2094" i="5"/>
  <c r="M2094" i="5"/>
  <c r="N2401" i="5"/>
  <c r="L2401" i="5"/>
  <c r="N2074" i="5"/>
  <c r="L2074" i="5"/>
  <c r="M2713" i="5"/>
  <c r="J2713" i="5"/>
  <c r="M395" i="5"/>
  <c r="J395" i="5"/>
  <c r="L1027" i="5"/>
  <c r="N1027" i="5"/>
  <c r="N2144" i="5"/>
  <c r="L2144" i="5"/>
  <c r="M1279" i="5"/>
  <c r="J1279" i="5"/>
  <c r="L748" i="5"/>
  <c r="N748" i="5"/>
  <c r="J914" i="5"/>
  <c r="M914" i="5"/>
  <c r="M733" i="5"/>
  <c r="J733" i="5"/>
  <c r="L1264" i="5"/>
  <c r="N1264" i="5"/>
  <c r="L1210" i="5"/>
  <c r="N1210" i="5"/>
  <c r="M235" i="5"/>
  <c r="J235" i="5"/>
  <c r="M2396" i="5"/>
  <c r="J2396" i="5"/>
  <c r="N2647" i="5"/>
  <c r="L2647" i="5"/>
  <c r="L1582" i="5"/>
  <c r="N1582" i="5"/>
  <c r="L219" i="5"/>
  <c r="N219" i="5"/>
  <c r="J1283" i="5"/>
  <c r="M1283" i="5"/>
  <c r="L348" i="5"/>
  <c r="N348" i="5"/>
  <c r="N1064" i="5"/>
  <c r="L1064" i="5"/>
  <c r="M410" i="5"/>
  <c r="J410" i="5"/>
  <c r="N457" i="5"/>
  <c r="L457" i="5"/>
  <c r="L2324" i="5"/>
  <c r="N2324" i="5"/>
  <c r="N2685" i="5"/>
  <c r="L2685" i="5"/>
  <c r="N2127" i="5"/>
  <c r="L2127" i="5"/>
  <c r="M264" i="5"/>
  <c r="J264" i="5"/>
  <c r="M1228" i="5"/>
  <c r="J1228" i="5"/>
  <c r="N2131" i="5"/>
  <c r="L2131" i="5"/>
  <c r="M2614" i="5"/>
  <c r="J2614" i="5"/>
  <c r="L594" i="5"/>
  <c r="N594" i="5"/>
  <c r="N667" i="5"/>
  <c r="L667" i="5"/>
  <c r="J569" i="5"/>
  <c r="M569" i="5"/>
  <c r="J141" i="5"/>
  <c r="M141" i="5"/>
  <c r="N583" i="5"/>
  <c r="L583" i="5"/>
  <c r="J2367" i="5"/>
  <c r="M2367" i="5"/>
  <c r="L2096" i="5"/>
  <c r="N2096" i="5"/>
  <c r="N2731" i="5"/>
  <c r="L2731" i="5"/>
  <c r="N2197" i="5"/>
  <c r="L2197" i="5"/>
  <c r="N2179" i="5"/>
  <c r="L2179" i="5"/>
  <c r="N1074" i="5"/>
  <c r="L1074" i="5"/>
  <c r="N372" i="5"/>
  <c r="L372" i="5"/>
  <c r="M2369" i="5"/>
  <c r="J2369" i="5"/>
  <c r="L880" i="5"/>
  <c r="N880" i="5"/>
  <c r="N254" i="5"/>
  <c r="L254" i="5"/>
  <c r="L1577" i="5"/>
  <c r="N1577" i="5"/>
  <c r="N1633" i="5"/>
  <c r="L1633" i="5"/>
  <c r="L1185" i="5"/>
  <c r="N1185" i="5"/>
  <c r="L700" i="5"/>
  <c r="N700" i="5"/>
  <c r="M586" i="5"/>
  <c r="J586" i="5"/>
  <c r="N874" i="5"/>
  <c r="L874" i="5"/>
  <c r="M427" i="5"/>
  <c r="J427" i="5"/>
  <c r="M677" i="5"/>
  <c r="J677" i="5"/>
  <c r="N1551" i="5"/>
  <c r="L1551" i="5"/>
  <c r="L2247" i="5"/>
  <c r="N2247" i="5"/>
  <c r="N2289" i="5"/>
  <c r="L2289" i="5"/>
  <c r="L2341" i="5"/>
  <c r="N2341" i="5"/>
  <c r="L2666" i="5"/>
  <c r="N2666" i="5"/>
  <c r="J2599" i="5"/>
  <c r="M2599" i="5"/>
  <c r="N2616" i="5"/>
  <c r="L2616" i="5"/>
  <c r="M185" i="5"/>
  <c r="J185" i="5"/>
  <c r="N2166" i="5"/>
  <c r="L2166" i="5"/>
  <c r="L2336" i="5"/>
  <c r="N2336" i="5"/>
  <c r="L2563" i="5"/>
  <c r="N2563" i="5"/>
  <c r="L314" i="5"/>
  <c r="N314" i="5"/>
  <c r="J767" i="5"/>
  <c r="M767" i="5"/>
  <c r="N567" i="5"/>
  <c r="L567" i="5"/>
  <c r="L2294" i="5"/>
  <c r="N2294" i="5"/>
  <c r="L2296" i="5"/>
  <c r="N2296" i="5"/>
  <c r="L1572" i="5"/>
  <c r="N1572" i="5"/>
  <c r="M1589" i="5"/>
  <c r="J1589" i="5"/>
  <c r="J2047" i="5"/>
  <c r="M2047" i="5"/>
  <c r="L571" i="5"/>
  <c r="N571" i="5"/>
  <c r="J2540" i="5"/>
  <c r="M2540" i="5"/>
  <c r="N588" i="5"/>
  <c r="L588" i="5"/>
  <c r="L1239" i="5"/>
  <c r="N1239" i="5"/>
  <c r="L772" i="5"/>
  <c r="N772" i="5"/>
  <c r="M899" i="5"/>
  <c r="J899" i="5"/>
  <c r="N2329" i="5"/>
  <c r="L2329" i="5"/>
  <c r="L650" i="5"/>
  <c r="N650" i="5"/>
  <c r="J2176" i="5"/>
  <c r="M2176" i="5"/>
  <c r="M143" i="5"/>
  <c r="J143" i="5"/>
  <c r="N1611" i="5"/>
  <c r="L1611" i="5"/>
  <c r="N558" i="5"/>
  <c r="L558" i="5"/>
  <c r="N2058" i="5"/>
  <c r="L2058" i="5"/>
  <c r="L121" i="5"/>
  <c r="N121" i="5"/>
  <c r="M1191" i="5"/>
  <c r="J1191" i="5"/>
  <c r="N2363" i="5"/>
  <c r="L2363" i="5"/>
  <c r="N2406" i="5"/>
  <c r="L2406" i="5"/>
  <c r="N1246" i="5"/>
  <c r="L1246" i="5"/>
  <c r="N1059" i="5"/>
  <c r="L1059" i="5"/>
  <c r="N213" i="5"/>
  <c r="L213" i="5"/>
  <c r="J863" i="5"/>
  <c r="M863" i="5"/>
  <c r="N225" i="5"/>
  <c r="L225" i="5"/>
  <c r="N711" i="5"/>
  <c r="L711" i="5"/>
  <c r="M705" i="5"/>
  <c r="J705" i="5"/>
  <c r="J1013" i="5"/>
  <c r="M1013" i="5"/>
  <c r="J201" i="5"/>
  <c r="M201" i="5"/>
  <c r="L730" i="5"/>
  <c r="N730" i="5"/>
  <c r="M2562" i="5"/>
  <c r="J2562" i="5"/>
  <c r="J1615" i="5"/>
  <c r="M1615" i="5"/>
  <c r="L1020" i="5"/>
  <c r="N1020" i="5"/>
  <c r="N1603" i="5"/>
  <c r="L1603" i="5"/>
  <c r="M1251" i="5"/>
  <c r="J1251" i="5"/>
  <c r="N2325" i="5"/>
  <c r="L2325" i="5"/>
  <c r="M2708" i="5"/>
  <c r="J2708" i="5"/>
  <c r="L2295" i="5"/>
  <c r="N2295" i="5"/>
  <c r="N233" i="5"/>
  <c r="L233" i="5"/>
  <c r="L2044" i="5"/>
  <c r="N2044" i="5"/>
  <c r="J2227" i="5"/>
  <c r="M2227" i="5"/>
  <c r="L2099" i="5"/>
  <c r="N2099" i="5"/>
  <c r="N336" i="5"/>
  <c r="L336" i="5"/>
  <c r="M1025" i="5"/>
  <c r="J1025" i="5"/>
  <c r="N1542" i="5"/>
  <c r="L1542" i="5"/>
  <c r="N2619" i="5"/>
  <c r="L2619" i="5"/>
  <c r="L632" i="5"/>
  <c r="N632" i="5"/>
  <c r="J1620" i="5"/>
  <c r="M1620" i="5"/>
  <c r="L450" i="5"/>
  <c r="N450" i="5"/>
  <c r="L2107" i="5"/>
  <c r="N2107" i="5"/>
  <c r="L2288" i="5"/>
  <c r="N2288" i="5"/>
  <c r="L46" i="5"/>
  <c r="N46" i="5"/>
  <c r="J287" i="5"/>
  <c r="M287" i="5"/>
  <c r="L52" i="5"/>
  <c r="N52" i="5"/>
  <c r="J2225" i="5"/>
  <c r="M2225" i="5"/>
  <c r="L698" i="5"/>
  <c r="N698" i="5"/>
  <c r="J2168" i="5"/>
  <c r="M2168" i="5"/>
  <c r="J61" i="5"/>
  <c r="M61" i="5"/>
  <c r="L1047" i="5"/>
  <c r="N1047" i="5"/>
  <c r="M1076" i="5"/>
  <c r="J1076" i="5"/>
  <c r="N2115" i="5"/>
  <c r="L2115" i="5"/>
  <c r="N241" i="5"/>
  <c r="L241" i="5"/>
  <c r="M713" i="5"/>
  <c r="J713" i="5"/>
  <c r="N1538" i="5"/>
  <c r="L1538" i="5"/>
  <c r="N2542" i="5"/>
  <c r="L2542" i="5"/>
  <c r="L2182" i="5"/>
  <c r="N2182" i="5"/>
  <c r="L491" i="5"/>
  <c r="N491" i="5"/>
  <c r="L171" i="5"/>
  <c r="N171" i="5"/>
  <c r="N1254" i="5"/>
  <c r="L1254" i="5"/>
  <c r="N112" i="5"/>
  <c r="L112" i="5"/>
  <c r="L2121" i="5"/>
  <c r="N2121" i="5"/>
  <c r="J557" i="5"/>
  <c r="M557" i="5"/>
  <c r="J333" i="5"/>
  <c r="M333" i="5"/>
  <c r="N2717" i="5"/>
  <c r="L2717" i="5"/>
  <c r="J646" i="5"/>
  <c r="M646" i="5"/>
  <c r="N2695" i="5"/>
  <c r="L2695" i="5"/>
  <c r="L1273" i="5"/>
  <c r="N1273" i="5"/>
  <c r="M281" i="5"/>
  <c r="J281" i="5"/>
  <c r="J41" i="5"/>
  <c r="M41" i="5"/>
  <c r="N635" i="5"/>
  <c r="L635" i="5"/>
  <c r="M2255" i="5"/>
  <c r="J2255" i="5"/>
  <c r="J2080" i="5"/>
  <c r="M2080" i="5"/>
  <c r="N338" i="5"/>
  <c r="L338" i="5"/>
  <c r="L2632" i="5"/>
  <c r="N2632" i="5"/>
  <c r="N319" i="5"/>
  <c r="L319" i="5"/>
  <c r="N288" i="5"/>
  <c r="L288" i="5"/>
  <c r="L89" i="5"/>
  <c r="N89" i="5"/>
  <c r="N1073" i="5"/>
  <c r="L1073" i="5"/>
  <c r="J259" i="5"/>
  <c r="M259" i="5"/>
  <c r="L1580" i="5"/>
  <c r="N1580" i="5"/>
  <c r="N728" i="5"/>
  <c r="L728" i="5"/>
  <c r="J657" i="5"/>
  <c r="M657" i="5"/>
  <c r="M207" i="5"/>
  <c r="J207" i="5"/>
  <c r="N2586" i="5"/>
  <c r="L2586" i="5"/>
  <c r="J1009" i="5"/>
  <c r="M1009" i="5"/>
  <c r="J9" i="5"/>
  <c r="M9" i="5"/>
  <c r="M2724" i="5"/>
  <c r="J2724" i="5"/>
  <c r="L2414" i="5"/>
  <c r="N2414" i="5"/>
  <c r="J283" i="5"/>
  <c r="M283" i="5"/>
  <c r="N55" i="5"/>
  <c r="L55" i="5"/>
  <c r="L366" i="5"/>
  <c r="N366" i="5"/>
  <c r="L2228" i="5"/>
  <c r="N2228" i="5"/>
  <c r="M865" i="5"/>
  <c r="J865" i="5"/>
  <c r="N724" i="5"/>
  <c r="L724" i="5"/>
  <c r="M2254" i="5"/>
  <c r="J2254" i="5"/>
  <c r="N1043" i="5"/>
  <c r="L1043" i="5"/>
  <c r="M2339" i="5"/>
  <c r="J2339" i="5"/>
  <c r="N44" i="5"/>
  <c r="L44" i="5"/>
  <c r="L2366" i="5"/>
  <c r="N2366" i="5"/>
  <c r="J2089" i="5"/>
  <c r="M2089" i="5"/>
  <c r="L752" i="5"/>
  <c r="N752" i="5"/>
  <c r="M186" i="5"/>
  <c r="J186" i="5"/>
  <c r="L2384" i="5"/>
  <c r="N2384" i="5"/>
  <c r="N1224" i="5"/>
  <c r="L1224" i="5"/>
  <c r="N770" i="5"/>
  <c r="L770" i="5"/>
  <c r="L78" i="5"/>
  <c r="N78" i="5"/>
  <c r="N1531" i="5"/>
  <c r="L1531" i="5"/>
  <c r="N560" i="5"/>
  <c r="L560" i="5"/>
  <c r="L895" i="5"/>
  <c r="N895" i="5"/>
  <c r="N63" i="5"/>
  <c r="L63" i="5"/>
  <c r="M553" i="5"/>
  <c r="J553" i="5"/>
  <c r="J2394" i="5"/>
  <c r="M2394" i="5"/>
  <c r="N2671" i="5"/>
  <c r="L2671" i="5"/>
  <c r="N2291" i="5"/>
  <c r="L2291" i="5"/>
  <c r="N744" i="5"/>
  <c r="L744" i="5"/>
  <c r="J45" i="5"/>
  <c r="M45" i="5"/>
  <c r="J33" i="5"/>
  <c r="M33" i="5"/>
  <c r="L368" i="5"/>
  <c r="N368" i="5"/>
  <c r="J2191" i="5"/>
  <c r="M2191" i="5"/>
  <c r="N27" i="5"/>
  <c r="L27" i="5"/>
  <c r="N110" i="5"/>
  <c r="L110" i="5"/>
  <c r="L331" i="5"/>
  <c r="N331" i="5"/>
  <c r="L2185" i="5"/>
  <c r="N2185" i="5"/>
  <c r="M661" i="5"/>
  <c r="J661" i="5"/>
  <c r="L15" i="5"/>
  <c r="N15" i="5"/>
  <c r="L317" i="5"/>
  <c r="N317" i="5"/>
  <c r="L2265" i="5"/>
  <c r="N2265" i="5"/>
  <c r="M2250" i="5"/>
  <c r="J2250" i="5"/>
  <c r="N2640" i="5"/>
  <c r="L2640" i="5"/>
  <c r="L2203" i="5"/>
  <c r="N2203" i="5"/>
  <c r="J1005" i="5"/>
  <c r="M1005" i="5"/>
  <c r="N1006" i="5"/>
  <c r="L1006" i="5"/>
  <c r="J848" i="5"/>
  <c r="M848" i="5"/>
  <c r="N1245" i="5"/>
  <c r="L1245" i="5"/>
  <c r="N1040" i="5"/>
  <c r="L1040" i="5"/>
  <c r="M392" i="5"/>
  <c r="J392" i="5"/>
  <c r="M217" i="5"/>
  <c r="J217" i="5"/>
  <c r="J614" i="5"/>
  <c r="M614" i="5"/>
  <c r="J638" i="5"/>
  <c r="M638" i="5"/>
  <c r="N1012" i="5"/>
  <c r="L1012" i="5"/>
  <c r="L1078" i="5"/>
  <c r="N1078" i="5"/>
  <c r="M2688" i="5"/>
  <c r="J2688" i="5"/>
  <c r="L2252" i="5"/>
  <c r="N2252" i="5"/>
  <c r="L2584" i="5"/>
  <c r="N2584" i="5"/>
  <c r="J2187" i="5"/>
  <c r="M2187" i="5"/>
  <c r="L869" i="5"/>
  <c r="N869" i="5"/>
  <c r="M388" i="5"/>
  <c r="J388" i="5"/>
  <c r="L276" i="5"/>
  <c r="N276" i="5"/>
  <c r="L441" i="5"/>
  <c r="N441" i="5"/>
  <c r="L2042" i="5"/>
  <c r="N2042" i="5"/>
  <c r="J1195" i="5"/>
  <c r="M1195" i="5"/>
  <c r="M545" i="5"/>
  <c r="J545" i="5"/>
  <c r="L30" i="5"/>
  <c r="N30" i="5"/>
  <c r="L191" i="5"/>
  <c r="N191" i="5"/>
  <c r="N229" i="5"/>
  <c r="L229" i="5"/>
  <c r="M2362" i="5"/>
  <c r="J2362" i="5"/>
  <c r="N1287" i="5"/>
  <c r="L1287" i="5"/>
  <c r="J1272" i="5"/>
  <c r="M1272" i="5"/>
  <c r="N116" i="5"/>
  <c r="L116" i="5"/>
  <c r="M565" i="5"/>
  <c r="J565" i="5"/>
  <c r="L1244" i="5"/>
  <c r="N1244" i="5"/>
  <c r="N14" i="5"/>
  <c r="L14" i="5"/>
  <c r="M561" i="5"/>
  <c r="J561" i="5"/>
  <c r="L1052" i="5"/>
  <c r="N1052" i="5"/>
  <c r="M681" i="5"/>
  <c r="J681" i="5"/>
  <c r="L2167" i="5"/>
  <c r="N2167" i="5"/>
  <c r="L1553" i="5"/>
  <c r="N1553" i="5"/>
  <c r="L18" i="5"/>
  <c r="N18" i="5"/>
  <c r="N866" i="5"/>
  <c r="L866" i="5"/>
  <c r="L1568" i="5"/>
  <c r="N1568" i="5"/>
  <c r="M28" i="5"/>
  <c r="J28" i="5"/>
  <c r="J57" i="5"/>
  <c r="M57" i="5"/>
  <c r="N279" i="5"/>
  <c r="L279" i="5"/>
  <c r="M2129" i="5"/>
  <c r="J2129" i="5"/>
  <c r="L2564" i="5"/>
  <c r="N2564" i="5"/>
  <c r="L2574" i="5"/>
  <c r="N2574" i="5"/>
  <c r="N1571" i="5"/>
  <c r="L1571" i="5"/>
  <c r="M2057" i="5"/>
  <c r="J2057" i="5"/>
  <c r="L2217" i="5"/>
  <c r="N2217" i="5"/>
  <c r="N418" i="5"/>
  <c r="L418" i="5"/>
  <c r="N738" i="5"/>
  <c r="L738" i="5"/>
  <c r="N230" i="5"/>
  <c r="L230" i="5"/>
  <c r="L265" i="5"/>
  <c r="N265" i="5"/>
  <c r="N1594" i="5"/>
  <c r="L1594" i="5"/>
  <c r="L1194" i="5"/>
  <c r="N1194" i="5"/>
  <c r="N550" i="5"/>
  <c r="L550" i="5"/>
  <c r="M1080" i="5"/>
  <c r="J1080" i="5"/>
  <c r="J904" i="5"/>
  <c r="M904" i="5"/>
  <c r="J857" i="5"/>
  <c r="M857" i="5"/>
  <c r="M393" i="5"/>
  <c r="J393" i="5"/>
  <c r="L2173" i="5"/>
  <c r="N2173" i="5"/>
  <c r="M642" i="5"/>
  <c r="J642" i="5"/>
  <c r="J2371" i="5"/>
  <c r="M2371" i="5"/>
  <c r="N2582" i="5"/>
  <c r="L2582" i="5"/>
  <c r="N1556" i="5"/>
  <c r="L1556" i="5"/>
  <c r="N1614" i="5"/>
  <c r="L1614" i="5"/>
  <c r="L1206" i="5"/>
  <c r="N1206" i="5"/>
  <c r="L1201" i="5"/>
  <c r="N1201" i="5"/>
  <c r="N2373" i="5"/>
  <c r="L2373" i="5"/>
  <c r="L176" i="5"/>
  <c r="N176" i="5"/>
  <c r="M765" i="5"/>
  <c r="J765" i="5"/>
  <c r="L501" i="5"/>
  <c r="N501" i="5"/>
  <c r="L192" i="5"/>
  <c r="N192" i="5"/>
  <c r="L598" i="5"/>
  <c r="N598" i="5"/>
  <c r="N425" i="5"/>
  <c r="L425" i="5"/>
  <c r="M390" i="5"/>
  <c r="J390" i="5"/>
  <c r="M2036" i="5"/>
  <c r="J2036" i="5"/>
  <c r="N1528" i="5"/>
  <c r="L1528" i="5"/>
  <c r="L71" i="5"/>
  <c r="N71" i="5"/>
  <c r="M769" i="5"/>
  <c r="J769" i="5"/>
  <c r="N434" i="5"/>
  <c r="L434" i="5"/>
  <c r="N648" i="5"/>
  <c r="L648" i="5"/>
  <c r="N2375" i="5"/>
  <c r="L2375" i="5"/>
  <c r="N2392" i="5"/>
  <c r="L2392" i="5"/>
  <c r="N2292" i="5"/>
  <c r="L2292" i="5"/>
  <c r="M2655" i="5"/>
  <c r="J2655" i="5"/>
  <c r="J2645" i="5"/>
  <c r="M2645" i="5"/>
  <c r="J1285" i="5"/>
  <c r="M1285" i="5"/>
  <c r="N1293" i="5"/>
  <c r="L1293" i="5"/>
  <c r="M2189" i="5"/>
  <c r="J2189" i="5"/>
  <c r="L369" i="5"/>
  <c r="N369" i="5"/>
  <c r="N2663" i="5"/>
  <c r="L2663" i="5"/>
  <c r="M1189" i="5"/>
  <c r="J1189" i="5"/>
  <c r="J102" i="5"/>
  <c r="M102" i="5"/>
  <c r="J2149" i="5"/>
  <c r="M2149" i="5"/>
  <c r="L2689" i="5"/>
  <c r="N2689" i="5"/>
  <c r="M2545" i="5"/>
  <c r="J2545" i="5"/>
  <c r="N268" i="5"/>
  <c r="L268" i="5"/>
  <c r="L345" i="5"/>
  <c r="N345" i="5"/>
  <c r="L2649" i="5"/>
  <c r="N2649" i="5"/>
  <c r="N2733" i="5"/>
  <c r="L2733" i="5"/>
  <c r="M1520" i="5"/>
  <c r="J1520" i="5"/>
  <c r="L1031" i="5"/>
  <c r="N1031" i="5"/>
  <c r="N1223" i="5"/>
  <c r="L1223" i="5"/>
  <c r="N579" i="5"/>
  <c r="L579" i="5"/>
  <c r="J1548" i="5"/>
  <c r="M1548" i="5"/>
  <c r="L1232" i="5"/>
  <c r="N1232" i="5"/>
  <c r="J1613" i="5"/>
  <c r="M1613" i="5"/>
  <c r="N307" i="5"/>
  <c r="L307" i="5"/>
  <c r="L115" i="5"/>
  <c r="N115" i="5"/>
  <c r="M717" i="5"/>
  <c r="J717" i="5"/>
  <c r="L2656" i="5"/>
  <c r="N2656" i="5"/>
  <c r="J2585" i="5"/>
  <c r="M2585" i="5"/>
  <c r="M850" i="5"/>
  <c r="J850" i="5"/>
  <c r="L2118" i="5"/>
  <c r="N2118" i="5"/>
  <c r="L608" i="5"/>
  <c r="N608" i="5"/>
  <c r="N2710" i="5"/>
  <c r="L2710" i="5"/>
  <c r="M2282" i="5"/>
  <c r="J2282" i="5"/>
  <c r="L2613" i="5"/>
  <c r="N2613" i="5"/>
  <c r="J2141" i="5"/>
  <c r="M2141" i="5"/>
  <c r="L628" i="5"/>
  <c r="N628" i="5"/>
  <c r="J2727" i="5"/>
  <c r="M2727" i="5"/>
  <c r="M485" i="5"/>
  <c r="J485" i="5"/>
  <c r="L707" i="5"/>
  <c r="N707" i="5"/>
  <c r="L740" i="5"/>
  <c r="N740" i="5"/>
  <c r="M855" i="5"/>
  <c r="J855" i="5"/>
  <c r="J424" i="5"/>
  <c r="M424" i="5"/>
  <c r="L187" i="5"/>
  <c r="N187" i="5"/>
  <c r="J339" i="5"/>
  <c r="M339" i="5"/>
  <c r="N2258" i="5"/>
  <c r="L2258" i="5"/>
  <c r="N2379" i="5"/>
  <c r="L2379" i="5"/>
  <c r="N2696" i="5"/>
  <c r="L2696" i="5"/>
  <c r="M2085" i="5"/>
  <c r="J2085" i="5"/>
  <c r="L1060" i="5"/>
  <c r="N1060" i="5"/>
  <c r="N327" i="5"/>
  <c r="L327" i="5"/>
  <c r="J2304" i="5"/>
  <c r="M2304" i="5"/>
  <c r="L600" i="5"/>
  <c r="N600" i="5"/>
  <c r="N22" i="5"/>
  <c r="L22" i="5"/>
  <c r="M1270" i="5"/>
  <c r="J1270" i="5"/>
  <c r="L2147" i="5"/>
  <c r="N2147" i="5"/>
  <c r="M898" i="5"/>
  <c r="J898" i="5"/>
  <c r="N285" i="5"/>
  <c r="L285" i="5"/>
  <c r="M2579" i="5"/>
  <c r="J2579" i="5"/>
  <c r="N1181" i="5"/>
  <c r="L1181" i="5"/>
  <c r="J330" i="5"/>
  <c r="M330" i="5"/>
  <c r="N1182" i="5"/>
  <c r="L1182" i="5"/>
  <c r="N662" i="5"/>
  <c r="L662" i="5"/>
  <c r="M136" i="5"/>
  <c r="J136" i="5"/>
  <c r="N2260" i="5"/>
  <c r="L2260" i="5"/>
  <c r="L2351" i="5"/>
  <c r="N2351" i="5"/>
  <c r="N1274" i="5"/>
  <c r="L1274" i="5"/>
  <c r="N2221" i="5"/>
  <c r="L2221" i="5"/>
  <c r="N584" i="5"/>
  <c r="L584" i="5"/>
  <c r="N1054" i="5"/>
  <c r="L1054" i="5"/>
  <c r="M2125" i="5"/>
  <c r="J2125" i="5"/>
  <c r="N627" i="5"/>
  <c r="L627" i="5"/>
  <c r="N2726" i="5"/>
  <c r="L2726" i="5"/>
  <c r="L96" i="5"/>
  <c r="N96" i="5"/>
  <c r="N2243" i="5"/>
  <c r="L2243" i="5"/>
  <c r="N1036" i="5"/>
  <c r="L1036" i="5"/>
  <c r="J721" i="5"/>
  <c r="M721" i="5"/>
  <c r="J1029" i="5"/>
  <c r="M1029" i="5"/>
  <c r="N313" i="5"/>
  <c r="L313" i="5"/>
  <c r="N2174" i="5"/>
  <c r="L2174" i="5"/>
  <c r="M873" i="5"/>
  <c r="J873" i="5"/>
  <c r="M302" i="5"/>
  <c r="J302" i="5"/>
  <c r="M127" i="5"/>
  <c r="J127" i="5"/>
  <c r="J2128" i="5"/>
  <c r="M2128" i="5"/>
  <c r="N1608" i="5"/>
  <c r="L1608" i="5"/>
  <c r="L54" i="5"/>
  <c r="N54" i="5"/>
  <c r="M693" i="5"/>
  <c r="J693" i="5"/>
  <c r="N175" i="5"/>
  <c r="L175" i="5"/>
  <c r="L375" i="5"/>
  <c r="N375" i="5"/>
  <c r="N139" i="5"/>
  <c r="L139" i="5"/>
  <c r="J620" i="5"/>
  <c r="M620" i="5"/>
  <c r="L2592" i="5"/>
  <c r="N2592" i="5"/>
  <c r="L1550" i="5"/>
  <c r="N1550" i="5"/>
  <c r="N122" i="5"/>
  <c r="L122" i="5"/>
  <c r="M239" i="5"/>
  <c r="J239" i="5"/>
  <c r="J156" i="5"/>
  <c r="M156" i="5"/>
  <c r="N2700" i="5"/>
  <c r="L2700" i="5"/>
  <c r="M2077" i="5"/>
  <c r="J2077" i="5"/>
  <c r="M1253" i="5"/>
  <c r="J1253" i="5"/>
  <c r="L1022" i="5"/>
  <c r="N1022" i="5"/>
  <c r="M472" i="5"/>
  <c r="J472" i="5"/>
  <c r="L1597" i="5"/>
  <c r="N1597" i="5"/>
  <c r="L305" i="5"/>
  <c r="N305" i="5"/>
  <c r="L716" i="5"/>
  <c r="N716" i="5"/>
  <c r="J329" i="5"/>
  <c r="M329" i="5"/>
  <c r="J1579" i="5"/>
  <c r="M1579" i="5"/>
  <c r="N1525" i="5"/>
  <c r="L1525" i="5"/>
  <c r="J2083" i="5"/>
  <c r="M2083" i="5"/>
  <c r="N436" i="5"/>
  <c r="L436" i="5"/>
  <c r="N640" i="5"/>
  <c r="L640" i="5"/>
  <c r="J2389" i="5"/>
  <c r="M2389" i="5"/>
  <c r="J2680" i="5"/>
  <c r="M2680" i="5"/>
  <c r="N2409" i="5"/>
  <c r="L2409" i="5"/>
  <c r="L2612" i="5"/>
  <c r="N2612" i="5"/>
  <c r="L2635" i="5"/>
  <c r="N2635" i="5"/>
  <c r="N1257" i="5"/>
  <c r="L1257" i="5"/>
  <c r="J179" i="5"/>
  <c r="M179" i="5"/>
  <c r="L2395" i="5"/>
  <c r="N2395" i="5"/>
  <c r="N1238" i="5"/>
  <c r="L1238" i="5"/>
  <c r="N1192" i="5"/>
  <c r="L1192" i="5"/>
  <c r="L1063" i="5"/>
  <c r="N1063" i="5"/>
  <c r="M29" i="5"/>
  <c r="J29" i="5"/>
  <c r="N2171" i="5"/>
  <c r="L2171" i="5"/>
  <c r="M875" i="5"/>
  <c r="J875" i="5"/>
  <c r="N322" i="5"/>
  <c r="L322" i="5"/>
  <c r="J2069" i="5"/>
  <c r="M2069" i="5"/>
  <c r="J2360" i="5"/>
  <c r="M2360" i="5"/>
  <c r="L382" i="5"/>
  <c r="N382" i="5"/>
  <c r="M138" i="5"/>
  <c r="J138" i="5"/>
  <c r="N1609" i="5"/>
  <c r="L1609" i="5"/>
  <c r="J2095" i="5"/>
  <c r="M2095" i="5"/>
  <c r="N2415" i="5"/>
  <c r="L2415" i="5"/>
  <c r="N2184" i="5"/>
  <c r="L2184" i="5"/>
  <c r="L2385" i="5"/>
  <c r="N2385" i="5"/>
  <c r="N2062" i="5"/>
  <c r="L2062" i="5"/>
  <c r="L1212" i="5"/>
  <c r="N1212" i="5"/>
  <c r="L617" i="5"/>
  <c r="N617" i="5"/>
  <c r="M780" i="5"/>
  <c r="J780" i="5"/>
  <c r="L1601" i="5"/>
  <c r="N1601" i="5"/>
  <c r="N2236" i="5"/>
  <c r="L2236" i="5"/>
  <c r="J1053" i="5"/>
  <c r="M1053" i="5"/>
  <c r="J685" i="5"/>
  <c r="M685" i="5"/>
  <c r="L101" i="5"/>
  <c r="N101" i="5"/>
  <c r="L575" i="5"/>
  <c r="N575" i="5"/>
  <c r="M433" i="5"/>
  <c r="J433" i="5"/>
  <c r="N1621" i="5"/>
  <c r="L1621" i="5"/>
  <c r="M2561" i="5"/>
  <c r="J2561" i="5"/>
  <c r="L83" i="5"/>
  <c r="N83" i="5"/>
  <c r="J2209" i="5"/>
  <c r="M2209" i="5"/>
  <c r="L1241" i="5"/>
  <c r="N1241" i="5"/>
  <c r="L1055" i="5"/>
  <c r="N1055" i="5"/>
  <c r="J757" i="5"/>
  <c r="M757" i="5"/>
  <c r="J919" i="5"/>
  <c r="M919" i="5"/>
  <c r="N403" i="5"/>
  <c r="L403" i="5"/>
  <c r="N323" i="5"/>
  <c r="L323" i="5"/>
  <c r="L2652" i="5"/>
  <c r="N2652" i="5"/>
  <c r="L1214" i="5"/>
  <c r="N1214" i="5"/>
  <c r="L2055" i="5"/>
  <c r="N2055" i="5"/>
  <c r="L95" i="5"/>
  <c r="N95" i="5"/>
  <c r="M549" i="5"/>
  <c r="J549" i="5"/>
  <c r="N464" i="5"/>
  <c r="L464" i="5"/>
  <c r="J2321" i="5"/>
  <c r="M2321" i="5"/>
  <c r="L2658" i="5"/>
  <c r="N2658" i="5"/>
  <c r="L2308" i="5"/>
  <c r="N2308" i="5"/>
  <c r="M2677" i="5"/>
  <c r="J2677" i="5"/>
  <c r="N2232" i="5"/>
  <c r="L2232" i="5"/>
  <c r="L862" i="5"/>
  <c r="N862" i="5"/>
  <c r="L461" i="5"/>
  <c r="N461" i="5"/>
  <c r="N2315" i="5"/>
  <c r="L2315" i="5"/>
  <c r="L2702" i="5"/>
  <c r="N2702" i="5"/>
  <c r="L2578" i="5"/>
  <c r="N2578" i="5"/>
  <c r="L1202" i="5"/>
  <c r="N1202" i="5"/>
  <c r="N137" i="5"/>
  <c r="L137" i="5"/>
  <c r="L399" i="5"/>
  <c r="N399" i="5"/>
  <c r="N340" i="5"/>
  <c r="L340" i="5"/>
  <c r="J2138" i="5"/>
  <c r="M2138" i="5"/>
  <c r="N2353" i="5"/>
  <c r="L2353" i="5"/>
  <c r="L1262" i="5"/>
  <c r="N1262" i="5"/>
  <c r="J159" i="5"/>
  <c r="M159" i="5"/>
  <c r="L1522" i="5"/>
  <c r="N1522" i="5"/>
  <c r="L1071" i="5"/>
  <c r="N1071" i="5"/>
  <c r="J205" i="5"/>
  <c r="M205" i="5"/>
  <c r="N2620" i="5"/>
  <c r="L2620" i="5"/>
  <c r="L1276" i="5"/>
  <c r="N1276" i="5"/>
  <c r="L291" i="5"/>
  <c r="N291" i="5"/>
  <c r="J304" i="5"/>
  <c r="M304" i="5"/>
  <c r="M570" i="5"/>
  <c r="J570" i="5"/>
  <c r="L216" i="5"/>
  <c r="N216" i="5"/>
  <c r="L893" i="5"/>
  <c r="N893" i="5"/>
  <c r="N2591" i="5"/>
  <c r="L2591" i="5"/>
  <c r="J2547" i="5"/>
  <c r="M2547" i="5"/>
  <c r="L694" i="5"/>
  <c r="N694" i="5"/>
  <c r="M879" i="5"/>
  <c r="J879" i="5"/>
  <c r="J356" i="5"/>
  <c r="M356" i="5"/>
  <c r="L2150" i="5"/>
  <c r="N2150" i="5"/>
  <c r="J2093" i="5"/>
  <c r="M2093" i="5"/>
  <c r="N352" i="5"/>
  <c r="L352" i="5"/>
  <c r="L2305" i="5"/>
  <c r="N2305" i="5"/>
  <c r="J2651" i="5"/>
  <c r="M2651" i="5"/>
  <c r="L2072" i="5"/>
  <c r="N2072" i="5"/>
  <c r="N195" i="5"/>
  <c r="L195" i="5"/>
  <c r="N607" i="5"/>
  <c r="L607" i="5"/>
  <c r="L2732" i="5"/>
  <c r="N2732" i="5"/>
  <c r="L40" i="5"/>
  <c r="N40" i="5"/>
  <c r="N1068" i="5"/>
  <c r="L1068" i="5"/>
  <c r="L674" i="5"/>
  <c r="N674" i="5"/>
  <c r="N166" i="5"/>
  <c r="L166" i="5"/>
  <c r="L1575" i="5"/>
  <c r="N1575" i="5"/>
  <c r="L123" i="5"/>
  <c r="N123" i="5"/>
  <c r="N204" i="5"/>
  <c r="L204" i="5"/>
  <c r="M1584" i="5"/>
  <c r="J1584" i="5"/>
  <c r="L67" i="5"/>
  <c r="N67" i="5"/>
  <c r="L2597" i="5"/>
  <c r="N2597" i="5"/>
  <c r="L72" i="5"/>
  <c r="N72" i="5"/>
  <c r="L81" i="5"/>
  <c r="N81" i="5"/>
  <c r="L1618" i="5"/>
  <c r="N1618" i="5"/>
  <c r="J1586" i="5"/>
  <c r="M1586" i="5"/>
  <c r="J644" i="5"/>
  <c r="M644" i="5"/>
  <c r="J320" i="5"/>
  <c r="M320" i="5"/>
  <c r="N2037" i="5"/>
  <c r="L2037" i="5"/>
  <c r="J896" i="5"/>
  <c r="M896" i="5"/>
  <c r="L158" i="5"/>
  <c r="N158" i="5"/>
  <c r="N1219" i="5"/>
  <c r="L1219" i="5"/>
  <c r="M184" i="5"/>
  <c r="J184" i="5"/>
  <c r="L854" i="5"/>
  <c r="N854" i="5"/>
  <c r="J420" i="5"/>
  <c r="M420" i="5"/>
  <c r="L347" i="5"/>
  <c r="N347" i="5"/>
  <c r="L499" i="5"/>
  <c r="N499" i="5"/>
  <c r="J572" i="5"/>
  <c r="M572" i="5"/>
  <c r="L774" i="5"/>
  <c r="N774" i="5"/>
  <c r="M777" i="5"/>
  <c r="J777" i="5"/>
  <c r="L2386" i="5"/>
  <c r="N2386" i="5"/>
  <c r="L2278" i="5"/>
  <c r="N2278" i="5"/>
  <c r="N2268" i="5"/>
  <c r="L2268" i="5"/>
  <c r="L2548" i="5"/>
  <c r="N2548" i="5"/>
  <c r="N2088" i="5"/>
  <c r="L2088" i="5"/>
  <c r="L180" i="5"/>
  <c r="N180" i="5"/>
  <c r="N1623" i="5"/>
  <c r="L1623" i="5"/>
  <c r="J1280" i="5"/>
  <c r="M1280" i="5"/>
  <c r="J753" i="5"/>
  <c r="M753" i="5"/>
  <c r="J1058" i="5"/>
  <c r="M1058" i="5"/>
  <c r="N250" i="5"/>
  <c r="L250" i="5"/>
  <c r="N881" i="5"/>
  <c r="L881" i="5"/>
  <c r="N473" i="5"/>
  <c r="L473" i="5"/>
  <c r="N2280" i="5"/>
  <c r="L2280" i="5"/>
  <c r="N2661" i="5"/>
  <c r="L2661" i="5"/>
  <c r="M1271" i="5"/>
  <c r="J1271" i="5"/>
  <c r="L671" i="5"/>
  <c r="N671" i="5"/>
  <c r="N672" i="5"/>
  <c r="L672" i="5"/>
  <c r="L438" i="5"/>
  <c r="N438" i="5"/>
  <c r="N2701" i="5"/>
  <c r="L2701" i="5"/>
  <c r="N1628" i="5"/>
  <c r="L1628" i="5"/>
  <c r="L107" i="5"/>
  <c r="N107" i="5"/>
  <c r="M1261" i="5"/>
  <c r="J1261" i="5"/>
  <c r="M2624" i="5"/>
  <c r="J2624" i="5"/>
  <c r="J741" i="5"/>
  <c r="M741" i="5"/>
  <c r="J903" i="5"/>
  <c r="M903" i="5"/>
  <c r="L1236" i="5"/>
  <c r="N1236" i="5"/>
  <c r="J1247" i="5"/>
  <c r="M1247" i="5"/>
  <c r="J853" i="5"/>
  <c r="M853" i="5"/>
  <c r="J2300" i="5"/>
  <c r="M2300" i="5"/>
  <c r="M130" i="5"/>
  <c r="J130" i="5"/>
  <c r="N2630" i="5"/>
  <c r="L2630" i="5"/>
  <c r="M477" i="5"/>
  <c r="J477" i="5"/>
  <c r="N2059" i="5"/>
  <c r="L2059" i="5"/>
  <c r="L197" i="5"/>
  <c r="N197" i="5"/>
  <c r="J1042" i="5"/>
  <c r="M1042" i="5"/>
  <c r="N2152" i="5"/>
  <c r="L2152" i="5"/>
  <c r="J2240" i="5"/>
  <c r="M2240" i="5"/>
  <c r="N1563" i="5"/>
  <c r="L1563" i="5"/>
  <c r="L1222" i="5"/>
  <c r="N1222" i="5"/>
  <c r="N1075" i="5"/>
  <c r="L1075" i="5"/>
  <c r="L2109" i="5"/>
  <c r="N2109" i="5"/>
  <c r="M1532" i="5"/>
  <c r="J1532" i="5"/>
  <c r="J749" i="5"/>
  <c r="M749" i="5"/>
  <c r="L582" i="5"/>
  <c r="N582" i="5"/>
  <c r="M851" i="5"/>
  <c r="J851" i="5"/>
  <c r="M2177" i="5"/>
  <c r="J2177" i="5"/>
  <c r="L335" i="5"/>
  <c r="N335" i="5"/>
  <c r="L2331" i="5"/>
  <c r="N2331" i="5"/>
  <c r="J2570" i="5"/>
  <c r="M2570" i="5"/>
  <c r="L2593" i="5"/>
  <c r="N2593" i="5"/>
  <c r="N245" i="5"/>
  <c r="L245" i="5"/>
  <c r="M255" i="5"/>
  <c r="J255" i="5"/>
  <c r="L610" i="5"/>
  <c r="N610" i="5"/>
  <c r="J1252" i="5"/>
  <c r="M1252" i="5"/>
  <c r="M93" i="5"/>
  <c r="J93" i="5"/>
  <c r="M718" i="5"/>
  <c r="J718" i="5"/>
  <c r="J1011" i="5"/>
  <c r="M1011" i="5"/>
  <c r="L200" i="5"/>
  <c r="N200" i="5"/>
  <c r="L252" i="5"/>
  <c r="N252" i="5"/>
  <c r="L440" i="5"/>
  <c r="N440" i="5"/>
  <c r="N2699" i="5"/>
  <c r="L2699" i="5"/>
  <c r="L2302" i="5"/>
  <c r="N2302" i="5"/>
  <c r="L2622" i="5"/>
  <c r="N2622" i="5"/>
  <c r="N2202" i="5"/>
  <c r="L2202" i="5"/>
  <c r="J2070" i="5"/>
  <c r="M2070" i="5"/>
  <c r="N2219" i="5"/>
  <c r="L2219" i="5"/>
  <c r="N321" i="5"/>
  <c r="L321" i="5"/>
  <c r="J2737" i="5"/>
  <c r="M2737" i="5"/>
  <c r="L2298" i="5"/>
  <c r="N2298" i="5"/>
  <c r="L2587" i="5"/>
  <c r="N2587" i="5"/>
  <c r="J146" i="5"/>
  <c r="M146" i="5"/>
  <c r="N2274" i="5"/>
  <c r="L2274" i="5"/>
  <c r="L1554" i="5"/>
  <c r="N1554" i="5"/>
  <c r="N474" i="5"/>
  <c r="L474" i="5"/>
  <c r="N324" i="5"/>
  <c r="L324" i="5"/>
  <c r="M401" i="5"/>
  <c r="J401" i="5"/>
  <c r="M181" i="5"/>
  <c r="J181" i="5"/>
  <c r="N852" i="5"/>
  <c r="L852" i="5"/>
  <c r="M422" i="5"/>
  <c r="J422" i="5"/>
  <c r="L114" i="5"/>
  <c r="N114" i="5"/>
  <c r="N7" i="5"/>
  <c r="L7" i="5"/>
  <c r="L726" i="5"/>
  <c r="N726" i="5"/>
  <c r="M479" i="5"/>
  <c r="J479" i="5"/>
  <c r="M277" i="5"/>
  <c r="J277" i="5"/>
  <c r="M2156" i="5"/>
  <c r="J2156" i="5"/>
  <c r="L147" i="5"/>
  <c r="N147" i="5"/>
  <c r="N443" i="5"/>
  <c r="L443" i="5"/>
  <c r="L2607" i="5"/>
  <c r="N2607" i="5"/>
  <c r="L1267" i="5"/>
  <c r="N1267" i="5"/>
  <c r="J925" i="5"/>
  <c r="M925" i="5"/>
  <c r="L421" i="5"/>
  <c r="N421" i="5"/>
  <c r="M152" i="5"/>
  <c r="J152" i="5"/>
  <c r="N374" i="5"/>
  <c r="L374" i="5"/>
  <c r="N1019" i="5"/>
  <c r="L1019" i="5"/>
  <c r="M737" i="5"/>
  <c r="J737" i="5"/>
  <c r="J1045" i="5"/>
  <c r="M1045" i="5"/>
  <c r="N706" i="5"/>
  <c r="L706" i="5"/>
  <c r="L172" i="5"/>
  <c r="N172" i="5"/>
  <c r="M286" i="5"/>
  <c r="J286" i="5"/>
  <c r="M725" i="5"/>
  <c r="J725" i="5"/>
  <c r="L454" i="5"/>
  <c r="N454" i="5"/>
  <c r="L742" i="5"/>
  <c r="N742" i="5"/>
  <c r="J2253" i="5"/>
  <c r="M2253" i="5"/>
  <c r="N2266" i="5"/>
  <c r="L2266" i="5"/>
  <c r="L2606" i="5"/>
  <c r="N2606" i="5"/>
  <c r="J2060" i="5"/>
  <c r="M2060" i="5"/>
  <c r="N1277" i="5"/>
  <c r="L1277" i="5"/>
  <c r="M1217" i="5"/>
  <c r="J1217" i="5"/>
  <c r="N1543" i="5"/>
  <c r="L1543" i="5"/>
  <c r="L2098" i="5"/>
  <c r="N2098" i="5"/>
  <c r="J745" i="5"/>
  <c r="M745" i="5"/>
  <c r="M125" i="5"/>
  <c r="J125" i="5"/>
  <c r="L344" i="5"/>
  <c r="N344" i="5"/>
  <c r="N2720" i="5"/>
  <c r="L2720" i="5"/>
  <c r="L353" i="5"/>
  <c r="N353" i="5"/>
  <c r="J363" i="5"/>
  <c r="M363" i="5"/>
  <c r="M2319" i="5"/>
  <c r="J2319" i="5"/>
  <c r="L2318" i="5"/>
  <c r="N2318" i="5"/>
  <c r="N2546" i="5"/>
  <c r="L2546" i="5"/>
  <c r="L303" i="5"/>
  <c r="N303" i="5"/>
  <c r="L2207" i="5"/>
  <c r="N2207" i="5"/>
  <c r="N1016" i="5"/>
  <c r="L1016" i="5"/>
  <c r="M2105" i="5"/>
  <c r="J2105" i="5"/>
  <c r="L2730" i="5"/>
  <c r="N2730" i="5"/>
  <c r="J37" i="5"/>
  <c r="M37" i="5"/>
  <c r="L2238" i="5"/>
  <c r="N2238" i="5"/>
  <c r="N1083" i="5"/>
  <c r="L1083" i="5"/>
  <c r="L190" i="5"/>
  <c r="N190" i="5"/>
  <c r="L1230" i="5"/>
  <c r="N1230" i="5"/>
  <c r="L622" i="5"/>
  <c r="N622" i="5"/>
  <c r="L1290" i="5"/>
  <c r="N1290" i="5"/>
  <c r="J870" i="5"/>
  <c r="M870" i="5"/>
  <c r="N2309" i="5"/>
  <c r="L2309" i="5"/>
  <c r="M397" i="5"/>
  <c r="J397" i="5"/>
  <c r="N244" i="5"/>
  <c r="L244" i="5"/>
  <c r="N2590" i="5"/>
  <c r="L2590" i="5"/>
  <c r="M1529" i="5"/>
  <c r="J1529" i="5"/>
  <c r="J2637" i="5"/>
  <c r="M2637" i="5"/>
  <c r="N2237" i="5"/>
  <c r="L2237" i="5"/>
  <c r="N639" i="5"/>
  <c r="L639" i="5"/>
  <c r="N2692" i="5"/>
  <c r="L2692" i="5"/>
  <c r="J2377" i="5"/>
  <c r="M2377" i="5"/>
  <c r="N2398" i="5"/>
  <c r="L2398" i="5"/>
  <c r="N1026" i="5"/>
  <c r="L1026" i="5"/>
  <c r="J2368" i="5"/>
  <c r="M2368" i="5"/>
  <c r="N132" i="5"/>
  <c r="L132" i="5"/>
  <c r="J2053" i="5"/>
  <c r="M2053" i="5"/>
  <c r="L90" i="5"/>
  <c r="N90" i="5"/>
  <c r="J1635" i="5"/>
  <c r="M1635" i="5"/>
  <c r="M278" i="5"/>
  <c r="J278" i="5"/>
  <c r="L712" i="5"/>
  <c r="N712" i="5"/>
  <c r="L779" i="5"/>
  <c r="N779" i="5"/>
  <c r="L1023" i="5"/>
  <c r="N1023" i="5"/>
  <c r="L361" i="5"/>
  <c r="N361" i="5"/>
  <c r="J1017" i="5"/>
  <c r="M1017" i="5"/>
  <c r="N2317" i="5"/>
  <c r="L2317" i="5"/>
  <c r="M493" i="5"/>
  <c r="J493" i="5"/>
  <c r="M654" i="5"/>
  <c r="J654" i="5"/>
  <c r="N2719" i="5"/>
  <c r="L2719" i="5"/>
  <c r="N124" i="5"/>
  <c r="L124" i="5"/>
  <c r="N1077" i="5"/>
  <c r="L1077" i="5"/>
  <c r="L82" i="5"/>
  <c r="N82" i="5"/>
  <c r="J2081" i="5"/>
  <c r="M2081" i="5"/>
  <c r="J383" i="5"/>
  <c r="M383" i="5"/>
  <c r="N2276" i="5"/>
  <c r="L2276" i="5"/>
  <c r="N318" i="5"/>
  <c r="L318" i="5"/>
  <c r="L1038" i="5"/>
  <c r="N1038" i="5"/>
  <c r="M1084" i="5"/>
  <c r="J1084" i="5"/>
  <c r="J2091" i="5"/>
  <c r="M2091" i="5"/>
  <c r="N1562" i="5"/>
  <c r="L1562" i="5"/>
  <c r="J131" i="5"/>
  <c r="M131" i="5"/>
  <c r="J653" i="5"/>
  <c r="M653" i="5"/>
  <c r="J13" i="5"/>
  <c r="M13" i="5"/>
  <c r="N23" i="5"/>
  <c r="L23" i="5"/>
  <c r="N2102" i="5"/>
  <c r="L2102" i="5"/>
  <c r="M2271" i="5"/>
  <c r="J2271" i="5"/>
  <c r="N2264" i="5"/>
  <c r="L2264" i="5"/>
  <c r="J2231" i="5"/>
  <c r="M2231" i="5"/>
  <c r="L1526" i="5"/>
  <c r="N1526" i="5"/>
  <c r="N1630" i="5"/>
  <c r="L1630" i="5"/>
  <c r="J2611" i="5"/>
  <c r="M2611" i="5"/>
  <c r="N343" i="5"/>
  <c r="L343" i="5"/>
  <c r="M2639" i="5"/>
  <c r="J2639" i="5"/>
  <c r="J932" i="5"/>
  <c r="M932" i="5"/>
  <c r="N747" i="5"/>
  <c r="L747" i="5"/>
  <c r="J378" i="5"/>
  <c r="M378" i="5"/>
  <c r="L2693" i="5"/>
  <c r="N2693" i="5"/>
  <c r="N258" i="5"/>
  <c r="L258" i="5"/>
  <c r="N616" i="5"/>
  <c r="L616" i="5"/>
  <c r="M25" i="5"/>
  <c r="J25" i="5"/>
  <c r="J2241" i="5"/>
  <c r="M2241" i="5"/>
  <c r="N2628" i="5"/>
  <c r="L2628" i="5"/>
  <c r="L267" i="5"/>
  <c r="N267" i="5"/>
  <c r="M2269" i="5"/>
  <c r="J2269" i="5"/>
  <c r="M928" i="5"/>
  <c r="J928" i="5"/>
  <c r="N1590" i="5"/>
  <c r="L1590" i="5"/>
  <c r="N1552" i="5"/>
  <c r="L1552" i="5"/>
  <c r="L2581" i="5"/>
  <c r="N2581" i="5"/>
  <c r="M669" i="5"/>
  <c r="J669" i="5"/>
  <c r="N703" i="5"/>
  <c r="L703" i="5"/>
  <c r="N1067" i="5"/>
  <c r="L1067" i="5"/>
  <c r="J1088" i="5"/>
  <c r="M1088" i="5"/>
  <c r="M2090" i="5"/>
  <c r="J2090" i="5"/>
  <c r="N2335" i="5"/>
  <c r="L2335" i="5"/>
  <c r="N1010" i="5"/>
  <c r="L1010" i="5"/>
  <c r="L263" i="5"/>
  <c r="N263" i="5"/>
  <c r="N2286" i="5"/>
  <c r="L2286" i="5"/>
  <c r="M49" i="5"/>
  <c r="J49" i="5"/>
  <c r="N604" i="5"/>
  <c r="L604" i="5"/>
  <c r="J665" i="5"/>
  <c r="M665" i="5"/>
  <c r="N293" i="5"/>
  <c r="L293" i="5"/>
  <c r="J118" i="5"/>
  <c r="M118" i="5"/>
  <c r="J761" i="5"/>
  <c r="M761" i="5"/>
  <c r="L170" i="5"/>
  <c r="N170" i="5"/>
  <c r="N2588" i="5"/>
  <c r="L2588" i="5"/>
  <c r="N120" i="5"/>
  <c r="L120" i="5"/>
  <c r="N683" i="5"/>
  <c r="L683" i="5"/>
  <c r="N921" i="5"/>
  <c r="L921" i="5"/>
  <c r="J897" i="5"/>
  <c r="M897" i="5"/>
  <c r="N637" i="5"/>
  <c r="L637" i="5"/>
  <c r="L2198" i="5"/>
  <c r="N2198" i="5"/>
  <c r="L489" i="5"/>
  <c r="N489" i="5"/>
  <c r="N8" i="5"/>
  <c r="L8" i="5"/>
  <c r="N460" i="5"/>
  <c r="L460" i="5"/>
  <c r="J2402" i="5"/>
  <c r="M2402" i="5"/>
  <c r="L2374" i="5"/>
  <c r="N2374" i="5"/>
  <c r="L2604" i="5"/>
  <c r="N2604" i="5"/>
  <c r="L2567" i="5"/>
  <c r="N2567" i="5"/>
  <c r="M2226" i="5"/>
  <c r="J2226" i="5"/>
  <c r="N2349" i="5"/>
  <c r="L2349" i="5"/>
  <c r="J1229" i="5"/>
  <c r="M1229" i="5"/>
  <c r="L675" i="5"/>
  <c r="N675" i="5"/>
  <c r="N708" i="5"/>
  <c r="L708" i="5"/>
  <c r="N135" i="5"/>
  <c r="L135" i="5"/>
  <c r="N2400" i="5"/>
  <c r="L2400" i="5"/>
  <c r="N2576" i="5"/>
  <c r="L2576" i="5"/>
  <c r="M773" i="5"/>
  <c r="J773" i="5"/>
  <c r="J462" i="5"/>
  <c r="M462" i="5"/>
  <c r="N618" i="5"/>
  <c r="L618" i="5"/>
  <c r="L2344" i="5"/>
  <c r="N2344" i="5"/>
  <c r="N2642" i="5"/>
  <c r="L2642" i="5"/>
  <c r="L756" i="5"/>
  <c r="N756" i="5"/>
  <c r="L2555" i="5"/>
  <c r="N2555" i="5"/>
  <c r="L1213" i="5"/>
  <c r="N1213" i="5"/>
  <c r="L24" i="5"/>
  <c r="N24" i="5"/>
  <c r="J2133" i="5"/>
  <c r="M2133" i="5"/>
  <c r="N2694" i="5"/>
  <c r="L2694" i="5"/>
  <c r="L456" i="5"/>
  <c r="N456" i="5"/>
  <c r="N2303" i="5"/>
  <c r="L2303" i="5"/>
  <c r="L722" i="5"/>
  <c r="N722" i="5"/>
  <c r="L704" i="5"/>
  <c r="N704" i="5"/>
  <c r="J1057" i="5"/>
  <c r="M1057" i="5"/>
  <c r="J77" i="5"/>
  <c r="M77" i="5"/>
  <c r="L2106" i="5"/>
  <c r="N2106" i="5"/>
  <c r="L488" i="5"/>
  <c r="N488" i="5"/>
  <c r="L483" i="5"/>
  <c r="N483" i="5"/>
  <c r="M65" i="5"/>
  <c r="J65" i="5"/>
  <c r="N11" i="5"/>
  <c r="L11" i="5"/>
  <c r="N1066" i="5"/>
  <c r="L1066" i="5"/>
  <c r="M888" i="5"/>
  <c r="J888" i="5"/>
  <c r="M2126" i="5"/>
  <c r="J2126" i="5"/>
  <c r="J2154" i="5"/>
  <c r="M2154" i="5"/>
  <c r="N451" i="5"/>
  <c r="L451" i="5"/>
  <c r="M615" i="5"/>
  <c r="J615" i="5"/>
  <c r="L2343" i="5"/>
  <c r="N2343" i="5"/>
  <c r="L2714" i="5"/>
  <c r="N2714" i="5"/>
  <c r="N2061" i="5"/>
  <c r="L2061" i="5"/>
  <c r="L2046" i="5"/>
  <c r="N2046" i="5"/>
  <c r="N624" i="5"/>
  <c r="L624" i="5"/>
  <c r="N1085" i="5"/>
  <c r="L1085" i="5"/>
  <c r="N1051" i="5"/>
  <c r="L1051" i="5"/>
  <c r="L56" i="5"/>
  <c r="N56" i="5"/>
  <c r="M931" i="5"/>
  <c r="J931" i="5"/>
  <c r="N2163" i="5"/>
  <c r="L2163" i="5"/>
  <c r="L764" i="5"/>
  <c r="N764" i="5"/>
  <c r="N1186" i="5"/>
  <c r="L1186" i="5"/>
  <c r="L927" i="5"/>
  <c r="N927" i="5"/>
  <c r="L490" i="5"/>
  <c r="N490" i="5"/>
  <c r="L74" i="5"/>
  <c r="N74" i="5"/>
  <c r="M1587" i="5"/>
  <c r="J1587" i="5"/>
  <c r="L687" i="5"/>
  <c r="N687" i="5"/>
  <c r="N2285" i="5"/>
  <c r="L2285" i="5"/>
  <c r="N367" i="5"/>
  <c r="L367" i="5"/>
  <c r="M1037" i="5"/>
  <c r="J1037" i="5"/>
  <c r="J908" i="5"/>
  <c r="M908" i="5"/>
  <c r="N2679" i="5"/>
  <c r="L2679" i="5"/>
  <c r="L1044" i="5"/>
  <c r="N1044" i="5"/>
  <c r="N699" i="5"/>
  <c r="L699" i="5"/>
  <c r="L684" i="5"/>
  <c r="N684" i="5"/>
  <c r="M222" i="5"/>
  <c r="J222" i="5"/>
  <c r="J167" i="5"/>
  <c r="M167" i="5"/>
  <c r="M2589" i="5"/>
  <c r="J2589" i="5"/>
  <c r="M1065" i="5"/>
  <c r="J1065" i="5"/>
  <c r="N1225" i="5"/>
  <c r="L1225" i="5"/>
  <c r="L595" i="5"/>
  <c r="N595" i="5"/>
  <c r="L2539" i="5"/>
  <c r="N2539" i="5"/>
  <c r="L2625" i="5"/>
  <c r="N2625" i="5"/>
  <c r="M2577" i="5"/>
  <c r="J2577" i="5"/>
  <c r="L2079" i="5"/>
  <c r="N2079" i="5"/>
  <c r="N380" i="5"/>
  <c r="L380" i="5"/>
  <c r="L2356" i="5"/>
  <c r="N2356" i="5"/>
  <c r="N723" i="5"/>
  <c r="L723" i="5"/>
  <c r="L692" i="5"/>
  <c r="N692" i="5"/>
  <c r="M686" i="5"/>
  <c r="J686" i="5"/>
  <c r="M387" i="5"/>
  <c r="J387" i="5"/>
  <c r="L208" i="5"/>
  <c r="N208" i="5"/>
  <c r="N2108" i="5"/>
  <c r="L2108" i="5"/>
  <c r="L2404" i="5"/>
  <c r="N2404" i="5"/>
  <c r="L2686" i="5"/>
  <c r="N2686" i="5"/>
  <c r="N2040" i="5"/>
  <c r="L2040" i="5"/>
  <c r="L2194" i="5"/>
  <c r="N2194" i="5"/>
  <c r="J1281" i="5"/>
  <c r="M1281" i="5"/>
  <c r="L341" i="5"/>
  <c r="N341" i="5"/>
  <c r="N2364" i="5"/>
  <c r="L2364" i="5"/>
  <c r="N476" i="5"/>
  <c r="L476" i="5"/>
  <c r="J2100" i="5"/>
  <c r="M2100" i="5"/>
  <c r="L295" i="5"/>
  <c r="N295" i="5"/>
  <c r="L2346" i="5"/>
  <c r="N2346" i="5"/>
  <c r="N2146" i="5"/>
  <c r="L2146" i="5"/>
  <c r="J2311" i="5"/>
  <c r="M2311" i="5"/>
  <c r="N2735" i="5"/>
  <c r="L2735" i="5"/>
  <c r="L710" i="5"/>
  <c r="N710" i="5"/>
  <c r="J193" i="5"/>
  <c r="M193" i="5"/>
  <c r="N2553" i="5"/>
  <c r="L2553" i="5"/>
  <c r="M2051" i="5"/>
  <c r="J2051" i="5"/>
  <c r="L727" i="5"/>
  <c r="N727" i="5"/>
  <c r="L762" i="5"/>
  <c r="N762" i="5"/>
  <c r="M734" i="5"/>
  <c r="J734" i="5"/>
  <c r="N215" i="5"/>
  <c r="L215" i="5"/>
  <c r="M2559" i="5"/>
  <c r="J2559" i="5"/>
  <c r="L1570" i="5"/>
  <c r="N1570" i="5"/>
  <c r="J1574" i="5"/>
  <c r="M1574" i="5"/>
  <c r="L88" i="5"/>
  <c r="N88" i="5"/>
  <c r="N715" i="5"/>
  <c r="L715" i="5"/>
  <c r="N688" i="5"/>
  <c r="L688" i="5"/>
  <c r="J585" i="5"/>
  <c r="M585" i="5"/>
  <c r="L2211" i="5"/>
  <c r="N2211" i="5"/>
  <c r="L79" i="5"/>
  <c r="N79" i="5"/>
  <c r="J12" i="5"/>
  <c r="M12" i="5"/>
  <c r="J19" i="5"/>
  <c r="M19" i="5"/>
  <c r="N922" i="5"/>
  <c r="L922" i="5"/>
  <c r="J861" i="5"/>
  <c r="M861" i="5"/>
  <c r="N452" i="5"/>
  <c r="L452" i="5"/>
  <c r="N2322" i="5"/>
  <c r="L2322" i="5"/>
  <c r="J2205" i="5"/>
  <c r="M2205" i="5"/>
  <c r="J918" i="5"/>
  <c r="M918" i="5"/>
  <c r="M2169" i="5"/>
  <c r="J2169" i="5"/>
  <c r="M2687" i="5"/>
  <c r="J2687" i="5"/>
  <c r="L1258" i="5"/>
  <c r="N1258" i="5"/>
  <c r="N574" i="5"/>
  <c r="L574" i="5"/>
  <c r="N1015" i="5"/>
  <c r="L1015" i="5"/>
  <c r="N297" i="5"/>
  <c r="L297" i="5"/>
  <c r="M2249" i="5"/>
  <c r="J2249" i="5"/>
  <c r="L2609" i="5"/>
  <c r="N2609" i="5"/>
  <c r="J2075" i="5"/>
  <c r="M2075" i="5"/>
  <c r="J2204" i="5"/>
  <c r="M2204" i="5"/>
  <c r="N655" i="5"/>
  <c r="L655" i="5"/>
  <c r="N163" i="5"/>
  <c r="L163" i="5"/>
  <c r="M2345" i="5"/>
  <c r="J2345" i="5"/>
  <c r="L619" i="5"/>
  <c r="N619" i="5"/>
  <c r="L97" i="5"/>
  <c r="N97" i="5"/>
  <c r="N631" i="5"/>
  <c r="L631" i="5"/>
  <c r="N2610" i="5"/>
  <c r="L2610" i="5"/>
  <c r="L80" i="5"/>
  <c r="N80" i="5"/>
  <c r="N415" i="5"/>
  <c r="L415" i="5"/>
  <c r="M2181" i="5"/>
  <c r="J2181" i="5"/>
  <c r="J220" i="5"/>
  <c r="M220" i="5"/>
  <c r="L858" i="5"/>
  <c r="N858" i="5"/>
  <c r="N609" i="5"/>
  <c r="L609" i="5"/>
  <c r="L480" i="5"/>
  <c r="N480" i="5"/>
  <c r="M389" i="5"/>
  <c r="J389" i="5"/>
  <c r="J298" i="5"/>
  <c r="M298" i="5"/>
  <c r="L2354" i="5"/>
  <c r="N2354" i="5"/>
  <c r="J2601" i="5"/>
  <c r="M2601" i="5"/>
  <c r="N2571" i="5"/>
  <c r="L2571" i="5"/>
  <c r="L1560" i="5"/>
  <c r="N1560" i="5"/>
  <c r="N2056" i="5"/>
  <c r="L2056" i="5"/>
  <c r="N2063" i="5"/>
  <c r="L2063" i="5"/>
  <c r="M913" i="5"/>
  <c r="J913" i="5"/>
  <c r="M334" i="5"/>
  <c r="J334" i="5"/>
  <c r="N371" i="5"/>
  <c r="L371" i="5"/>
  <c r="M3" i="5"/>
  <c r="J3" i="5"/>
  <c r="J1061" i="5"/>
  <c r="M1061" i="5"/>
  <c r="L42" i="5"/>
  <c r="N42" i="5"/>
  <c r="L262" i="5"/>
  <c r="N262" i="5"/>
  <c r="M2145" i="5"/>
  <c r="J2145" i="5"/>
  <c r="L411" i="5"/>
  <c r="N411" i="5"/>
  <c r="J391" i="5"/>
  <c r="M391" i="5"/>
  <c r="L145" i="5"/>
  <c r="N145" i="5"/>
  <c r="M182" i="5"/>
  <c r="J182" i="5"/>
  <c r="J458" i="5"/>
  <c r="M458" i="5"/>
  <c r="M290" i="5"/>
  <c r="J290" i="5"/>
  <c r="M165" i="5"/>
  <c r="J165" i="5"/>
  <c r="M573" i="5"/>
  <c r="J573" i="5"/>
  <c r="L117" i="5"/>
  <c r="N117" i="5"/>
  <c r="M53" i="5"/>
  <c r="J53" i="5"/>
  <c r="N355" i="5"/>
  <c r="L355" i="5"/>
  <c r="L1221" i="5"/>
  <c r="N1221" i="5"/>
  <c r="N1288" i="5"/>
  <c r="L1288" i="5"/>
  <c r="M50" i="5"/>
  <c r="J50" i="5"/>
  <c r="N2391" i="5"/>
  <c r="L2391" i="5"/>
  <c r="J2073" i="5"/>
  <c r="M2073" i="5"/>
  <c r="J2186" i="5"/>
  <c r="M2186" i="5"/>
  <c r="J760" i="5"/>
  <c r="M760" i="5"/>
  <c r="M2153" i="5"/>
  <c r="J2153" i="5"/>
  <c r="J198" i="5"/>
  <c r="M198" i="5"/>
  <c r="L731" i="5"/>
  <c r="N731" i="5"/>
  <c r="N26" i="5"/>
  <c r="L26" i="5"/>
  <c r="J877" i="5"/>
  <c r="M877" i="5"/>
  <c r="J203" i="5"/>
  <c r="M203" i="5"/>
  <c r="M629" i="5"/>
  <c r="J629" i="5"/>
  <c r="N2667" i="5"/>
  <c r="L2667" i="5"/>
  <c r="N2556" i="5"/>
  <c r="L2556" i="5"/>
  <c r="L1184" i="5"/>
  <c r="N1184" i="5"/>
  <c r="N2119" i="5"/>
  <c r="L2119" i="5"/>
  <c r="M2711" i="5"/>
  <c r="J2711" i="5"/>
  <c r="N2566" i="5"/>
  <c r="L2566" i="5"/>
  <c r="L2541" i="5"/>
  <c r="N2541" i="5"/>
  <c r="L1540" i="5"/>
  <c r="N1540" i="5"/>
  <c r="L236" i="5"/>
  <c r="N236" i="5"/>
  <c r="M256" i="5"/>
  <c r="J256" i="5"/>
  <c r="N2148" i="5"/>
  <c r="L2148" i="5"/>
  <c r="L1032" i="5"/>
  <c r="N1032" i="5"/>
  <c r="L402" i="5"/>
  <c r="N402" i="5"/>
  <c r="L140" i="5"/>
  <c r="N140" i="5"/>
  <c r="N2160" i="5"/>
  <c r="L2160" i="5"/>
  <c r="J2670" i="5"/>
  <c r="M2670" i="5"/>
  <c r="L2259" i="5"/>
  <c r="N2259" i="5"/>
  <c r="L2668" i="5"/>
  <c r="N2668" i="5"/>
  <c r="L1249" i="5"/>
  <c r="N1249" i="5"/>
  <c r="J2041" i="5"/>
  <c r="M2041" i="5"/>
  <c r="L1028" i="5"/>
  <c r="N1028" i="5"/>
  <c r="J188" i="5"/>
  <c r="M188" i="5"/>
  <c r="L2111" i="5"/>
  <c r="N2111" i="5"/>
  <c r="M2697" i="5"/>
  <c r="J2697" i="5"/>
  <c r="N2408" i="5"/>
  <c r="L2408" i="5"/>
  <c r="L20" i="5"/>
  <c r="N20" i="5"/>
  <c r="L2544" i="5"/>
  <c r="N2544" i="5"/>
  <c r="N48" i="5"/>
  <c r="L48" i="5"/>
  <c r="M273" i="5"/>
  <c r="J273" i="5"/>
  <c r="J1041" i="5"/>
  <c r="M1041" i="5"/>
  <c r="N2045" i="5"/>
  <c r="L2045" i="5"/>
  <c r="L1187" i="5"/>
  <c r="N1187" i="5"/>
  <c r="M555" i="5"/>
  <c r="J555" i="5"/>
  <c r="L465" i="5"/>
  <c r="N465" i="5"/>
  <c r="J2142" i="5"/>
  <c r="M2142" i="5"/>
  <c r="L1220" i="5"/>
  <c r="N1220" i="5"/>
  <c r="L59" i="5"/>
  <c r="N59" i="5"/>
  <c r="M429" i="5"/>
  <c r="J429" i="5"/>
  <c r="M210" i="5"/>
  <c r="J210" i="5"/>
  <c r="N1596" i="5"/>
  <c r="L1596" i="5"/>
  <c r="N544" i="5"/>
  <c r="L544" i="5"/>
  <c r="L2675" i="5"/>
  <c r="N2675" i="5"/>
  <c r="L2113" i="5"/>
  <c r="N2113" i="5"/>
  <c r="L202" i="5"/>
  <c r="N202" i="5"/>
  <c r="L1082" i="5"/>
  <c r="N1082" i="5"/>
  <c r="M2293" i="5"/>
  <c r="J2293" i="5"/>
  <c r="J426" i="5"/>
  <c r="M426" i="5"/>
  <c r="L590" i="5"/>
  <c r="N590" i="5"/>
  <c r="M697" i="5"/>
  <c r="J697" i="5"/>
  <c r="L690" i="5"/>
  <c r="N690" i="5"/>
  <c r="L405" i="5"/>
  <c r="N405" i="5"/>
  <c r="L2" i="5"/>
  <c r="N2" i="5"/>
  <c r="N212" i="5"/>
  <c r="L212" i="5"/>
  <c r="J2084" i="5"/>
  <c r="M2084" i="5"/>
  <c r="N1627" i="5"/>
  <c r="L1627" i="5"/>
  <c r="L1235" i="5"/>
  <c r="N1235" i="5"/>
  <c r="J64" i="5"/>
  <c r="M64" i="5"/>
  <c r="L547" i="5"/>
  <c r="N547" i="5"/>
  <c r="L1203" i="5"/>
  <c r="N1203" i="5"/>
  <c r="L2117" i="5"/>
  <c r="N2117" i="5"/>
  <c r="M2332" i="5"/>
  <c r="J2332" i="5"/>
  <c r="L2307" i="5"/>
  <c r="N2307" i="5"/>
  <c r="J2387" i="5"/>
  <c r="M2387" i="5"/>
  <c r="L2550" i="5"/>
  <c r="N2550" i="5"/>
  <c r="N2196" i="5"/>
  <c r="L2196" i="5"/>
  <c r="M385" i="5"/>
  <c r="J385" i="5"/>
  <c r="N1046" i="5"/>
  <c r="L1046" i="5"/>
  <c r="L315" i="5"/>
  <c r="N315" i="5"/>
  <c r="N249" i="5"/>
  <c r="L249" i="5"/>
  <c r="L350" i="5"/>
  <c r="N350" i="5"/>
  <c r="N2393" i="5"/>
  <c r="L2393" i="5"/>
  <c r="L1284" i="5"/>
  <c r="N1284" i="5"/>
  <c r="L720" i="5"/>
  <c r="N720" i="5"/>
  <c r="N2116" i="5"/>
  <c r="L2116" i="5"/>
  <c r="M2284" i="5"/>
  <c r="J2284" i="5"/>
  <c r="L496" i="5"/>
  <c r="N496" i="5"/>
  <c r="L758" i="5"/>
  <c r="N758" i="5"/>
  <c r="N445" i="5"/>
  <c r="L445" i="5"/>
  <c r="M729" i="5"/>
  <c r="J729" i="5"/>
  <c r="N196" i="5"/>
  <c r="L196" i="5"/>
  <c r="J84" i="5"/>
  <c r="M84" i="5"/>
  <c r="L1209" i="5"/>
  <c r="N1209" i="5"/>
  <c r="N98" i="5"/>
  <c r="L98" i="5"/>
  <c r="N867" i="5"/>
  <c r="L867" i="5"/>
  <c r="M376" i="5"/>
  <c r="J376" i="5"/>
  <c r="N251" i="5"/>
  <c r="L251" i="5"/>
  <c r="J2159" i="5"/>
  <c r="M2159" i="5"/>
  <c r="N2411" i="5"/>
  <c r="L2411" i="5"/>
  <c r="L2261" i="5"/>
  <c r="N2261" i="5"/>
  <c r="L2659" i="5"/>
  <c r="N2659" i="5"/>
  <c r="L1559" i="5"/>
  <c r="N1559" i="5"/>
  <c r="L2618" i="5"/>
  <c r="N2618" i="5"/>
  <c r="N2206" i="5"/>
  <c r="L2206" i="5"/>
  <c r="L682" i="5"/>
  <c r="N682" i="5"/>
  <c r="M887" i="5"/>
  <c r="J887" i="5"/>
  <c r="N1242" i="5"/>
  <c r="L1242" i="5"/>
  <c r="L929" i="5"/>
  <c r="N929" i="5"/>
  <c r="M890" i="5"/>
  <c r="J890" i="5"/>
  <c r="L467" i="5"/>
  <c r="N467" i="5"/>
  <c r="N275" i="5"/>
  <c r="L275" i="5"/>
  <c r="N566" i="5"/>
  <c r="L566" i="5"/>
  <c r="L906" i="5"/>
  <c r="N906" i="5"/>
  <c r="M414" i="5"/>
  <c r="J414" i="5"/>
  <c r="M1600" i="5"/>
  <c r="J1600" i="5"/>
  <c r="N1564" i="5"/>
  <c r="L1564" i="5"/>
  <c r="L2312" i="5"/>
  <c r="N2312" i="5"/>
  <c r="N775" i="5"/>
  <c r="L775" i="5"/>
  <c r="M406" i="5"/>
  <c r="J406" i="5"/>
  <c r="M768" i="5"/>
  <c r="J768" i="5"/>
  <c r="L551" i="5"/>
  <c r="N551" i="5"/>
  <c r="L306" i="5"/>
  <c r="N306" i="5"/>
  <c r="L1056" i="5"/>
  <c r="N1056" i="5"/>
  <c r="N428" i="5"/>
  <c r="L428" i="5"/>
  <c r="J1033" i="5"/>
  <c r="M1033" i="5"/>
  <c r="L2684" i="5"/>
  <c r="N2684" i="5"/>
  <c r="L103" i="5"/>
  <c r="N103" i="5"/>
  <c r="L591" i="5"/>
  <c r="N591" i="5"/>
  <c r="N453" i="5"/>
  <c r="L453" i="5"/>
  <c r="N2355" i="5"/>
  <c r="L2355" i="5"/>
  <c r="L2728" i="5"/>
  <c r="N2728" i="5"/>
  <c r="L1547" i="5"/>
  <c r="N1547" i="5"/>
  <c r="N2078" i="5"/>
  <c r="L2078" i="5"/>
  <c r="L1282" i="5"/>
  <c r="N1282" i="5"/>
  <c r="M2193" i="5"/>
  <c r="J2193" i="5"/>
  <c r="N882" i="5"/>
  <c r="L882" i="5"/>
  <c r="J2350" i="5"/>
  <c r="M2350" i="5"/>
  <c r="L2378" i="5"/>
  <c r="N2378" i="5"/>
  <c r="L494" i="5"/>
  <c r="N494" i="5"/>
  <c r="J587" i="5"/>
  <c r="M587" i="5"/>
  <c r="L754" i="5"/>
  <c r="N754" i="5"/>
  <c r="M750" i="5"/>
  <c r="J750" i="5"/>
  <c r="N2605" i="5"/>
  <c r="L2605" i="5"/>
  <c r="J2251" i="5"/>
  <c r="M2251" i="5"/>
  <c r="N2200" i="5"/>
  <c r="L2200" i="5"/>
  <c r="L128" i="5"/>
  <c r="N128" i="5"/>
  <c r="L1198" i="5"/>
  <c r="N1198" i="5"/>
  <c r="J2678" i="5"/>
  <c r="M2678" i="5"/>
  <c r="N1578" i="5"/>
  <c r="L1578" i="5"/>
  <c r="N1530" i="5"/>
  <c r="L1530" i="5"/>
  <c r="N1533" i="5"/>
  <c r="L1533" i="5"/>
  <c r="L482" i="5"/>
  <c r="N482" i="5"/>
  <c r="L1050" i="5"/>
  <c r="N1050" i="5"/>
  <c r="M417" i="5"/>
  <c r="J417" i="5"/>
  <c r="L2262" i="5"/>
  <c r="N2262" i="5"/>
  <c r="J1250" i="5"/>
  <c r="M1250" i="5"/>
  <c r="L663" i="5"/>
  <c r="N663" i="5"/>
  <c r="L868" i="5"/>
  <c r="N868" i="5"/>
  <c r="M442" i="5"/>
  <c r="J442" i="5"/>
  <c r="L652" i="5"/>
  <c r="N652" i="5"/>
  <c r="L311" i="5"/>
  <c r="N311" i="5"/>
  <c r="M2594" i="5"/>
  <c r="J2594" i="5"/>
  <c r="N119" i="5"/>
  <c r="L119" i="5"/>
  <c r="J2257" i="5"/>
  <c r="M2257" i="5"/>
  <c r="L2629" i="5"/>
  <c r="N2629" i="5"/>
  <c r="M2569" i="5"/>
  <c r="J2569" i="5"/>
  <c r="L660" i="5"/>
  <c r="N660" i="5"/>
  <c r="N2388" i="5"/>
  <c r="L2388" i="5"/>
  <c r="L2338" i="5"/>
  <c r="N2338" i="5"/>
  <c r="N1234" i="5"/>
  <c r="L1234" i="5"/>
  <c r="N599" i="5"/>
  <c r="L599" i="5"/>
  <c r="N2673" i="5"/>
  <c r="L2673" i="5"/>
  <c r="N1602" i="5"/>
  <c r="L1602" i="5"/>
  <c r="N1265" i="5"/>
  <c r="L1265" i="5"/>
  <c r="N134" i="5"/>
  <c r="L134" i="5"/>
  <c r="J444" i="5"/>
  <c r="M444" i="5"/>
  <c r="L2032" i="5"/>
  <c r="N2032" i="5"/>
  <c r="N478" i="5"/>
  <c r="L478" i="5"/>
  <c r="L2602" i="5"/>
  <c r="N2602" i="5"/>
  <c r="L1606" i="5"/>
  <c r="N1606" i="5"/>
  <c r="M1521" i="5"/>
  <c r="J1521" i="5"/>
  <c r="L2222" i="5"/>
  <c r="N2222" i="5"/>
  <c r="L1008" i="5"/>
  <c r="N1008" i="5"/>
  <c r="J459" i="5"/>
  <c r="M459" i="5"/>
  <c r="L1593" i="5"/>
  <c r="N1593" i="5"/>
  <c r="J2134" i="5"/>
  <c r="M2134" i="5"/>
  <c r="M2195" i="5"/>
  <c r="J2195" i="5"/>
  <c r="L111" i="5"/>
  <c r="N111" i="5"/>
  <c r="J1086" i="5"/>
  <c r="M1086" i="5"/>
  <c r="M218" i="5"/>
  <c r="J218" i="5"/>
  <c r="L641" i="5"/>
  <c r="N641" i="5"/>
  <c r="N2244" i="5"/>
  <c r="L2244" i="5"/>
  <c r="L2358" i="5"/>
  <c r="N2358" i="5"/>
  <c r="M2383" i="5"/>
  <c r="J2383" i="5"/>
  <c r="N2277" i="5"/>
  <c r="L2277" i="5"/>
  <c r="N1604" i="5"/>
  <c r="L1604" i="5"/>
  <c r="M1256" i="5"/>
  <c r="J1256" i="5"/>
  <c r="N912" i="5"/>
  <c r="L912" i="5"/>
  <c r="M447" i="5"/>
  <c r="J447" i="5"/>
  <c r="J2573" i="5"/>
  <c r="M2573" i="5"/>
  <c r="N1566" i="5"/>
  <c r="L1566" i="5"/>
  <c r="N94" i="5"/>
  <c r="L94" i="5"/>
  <c r="N676" i="5"/>
  <c r="L676" i="5"/>
  <c r="J885" i="5"/>
  <c r="M885" i="5"/>
  <c r="N2162" i="5"/>
  <c r="L2162" i="5"/>
  <c r="J349" i="5"/>
  <c r="M349" i="5"/>
  <c r="L2669" i="5"/>
  <c r="N2669" i="5"/>
  <c r="N1248" i="5"/>
  <c r="L1248" i="5"/>
  <c r="J2380" i="5"/>
  <c r="M2380" i="5"/>
  <c r="L109" i="5"/>
  <c r="N109" i="5"/>
  <c r="L68" i="5"/>
  <c r="N68" i="5"/>
  <c r="L394" i="5"/>
  <c r="N394" i="5"/>
  <c r="N1269" i="5"/>
  <c r="L1269" i="5"/>
  <c r="L1062" i="5"/>
  <c r="N1062" i="5"/>
  <c r="M876" i="5"/>
  <c r="J876" i="5"/>
  <c r="M296" i="5"/>
  <c r="J296" i="5"/>
  <c r="J634" i="5"/>
  <c r="M634" i="5"/>
  <c r="L1188" i="5"/>
  <c r="N1188" i="5"/>
  <c r="M168" i="5"/>
  <c r="J168" i="5"/>
  <c r="N247" i="5"/>
  <c r="L247" i="5"/>
  <c r="L332" i="5"/>
  <c r="N332" i="5"/>
  <c r="L2263" i="5"/>
  <c r="N2263" i="5"/>
  <c r="N2327" i="5"/>
  <c r="L2327" i="5"/>
  <c r="N2551" i="5"/>
  <c r="L2551" i="5"/>
  <c r="L1605" i="5"/>
  <c r="N1605" i="5"/>
  <c r="M1291" i="5"/>
  <c r="J1291" i="5"/>
  <c r="L2064" i="5"/>
  <c r="N2064" i="5"/>
  <c r="M1278" i="5"/>
  <c r="J1278" i="5"/>
  <c r="L498" i="5"/>
  <c r="N498" i="5"/>
  <c r="L746" i="5"/>
  <c r="N746" i="5"/>
  <c r="J189" i="5"/>
  <c r="M189" i="5"/>
  <c r="N253" i="5"/>
  <c r="L253" i="5"/>
  <c r="L2381" i="5"/>
  <c r="N2381" i="5"/>
  <c r="M2608" i="5"/>
  <c r="J2608" i="5"/>
  <c r="J1069" i="5"/>
  <c r="M1069" i="5"/>
  <c r="M312" i="5"/>
  <c r="J312" i="5"/>
  <c r="J2157" i="5"/>
  <c r="M2157" i="5"/>
  <c r="L310" i="5"/>
  <c r="N310" i="5"/>
  <c r="J34" i="5"/>
  <c r="M34" i="5"/>
  <c r="M21" i="5"/>
  <c r="J21" i="5"/>
  <c r="N883" i="5"/>
  <c r="L883" i="5"/>
  <c r="N605" i="5"/>
  <c r="L605" i="5"/>
  <c r="M468" i="5"/>
  <c r="J468" i="5"/>
  <c r="L2038" i="5"/>
  <c r="N2038" i="5"/>
  <c r="L2283" i="5"/>
  <c r="N2283" i="5"/>
  <c r="J2279" i="5"/>
  <c r="M2279" i="5"/>
  <c r="N1634" i="5" l="1"/>
  <c r="L2475" i="5"/>
  <c r="N2475" i="5"/>
  <c r="N1474" i="5"/>
  <c r="L1474" i="5"/>
  <c r="L2518" i="5"/>
  <c r="N2518" i="5"/>
  <c r="N2418" i="5"/>
  <c r="L2418" i="5"/>
  <c r="L833" i="5"/>
  <c r="N833" i="5"/>
  <c r="N532" i="5"/>
  <c r="L532" i="5"/>
  <c r="N1449" i="5"/>
  <c r="L1449" i="5"/>
  <c r="L2447" i="5"/>
  <c r="N2447" i="5"/>
  <c r="L1353" i="5"/>
  <c r="N1353" i="5"/>
  <c r="L1343" i="5"/>
  <c r="N1343" i="5"/>
  <c r="L840" i="5"/>
  <c r="N840" i="5"/>
  <c r="N1419" i="5"/>
  <c r="L1419" i="5"/>
  <c r="N807" i="5"/>
  <c r="L807" i="5"/>
  <c r="N822" i="5"/>
  <c r="L822" i="5"/>
  <c r="L2531" i="5"/>
  <c r="N2531" i="5"/>
  <c r="N1450" i="5"/>
  <c r="L1450" i="5"/>
  <c r="L1319" i="5"/>
  <c r="N1319" i="5"/>
  <c r="N824" i="5"/>
  <c r="L824" i="5"/>
  <c r="N1308" i="5"/>
  <c r="L1308" i="5"/>
  <c r="L513" i="5"/>
  <c r="N513" i="5"/>
  <c r="N828" i="5"/>
  <c r="L828" i="5"/>
  <c r="N2513" i="5"/>
  <c r="L2513" i="5"/>
  <c r="N1455" i="5"/>
  <c r="L1455" i="5"/>
  <c r="N836" i="5"/>
  <c r="L836" i="5"/>
  <c r="N816" i="5"/>
  <c r="L816" i="5"/>
  <c r="N2495" i="5"/>
  <c r="L2495" i="5"/>
  <c r="L2425" i="5"/>
  <c r="N2425" i="5"/>
  <c r="L1464" i="5"/>
  <c r="N1464" i="5"/>
  <c r="N2421" i="5"/>
  <c r="L2421" i="5"/>
  <c r="N1412" i="5"/>
  <c r="L1412" i="5"/>
  <c r="N2504" i="5"/>
  <c r="L2504" i="5"/>
  <c r="L520" i="5"/>
  <c r="N520" i="5"/>
  <c r="N1331" i="5"/>
  <c r="L1331" i="5"/>
  <c r="N1465" i="5"/>
  <c r="L1465" i="5"/>
  <c r="L801" i="5"/>
  <c r="N801" i="5"/>
  <c r="N2508" i="5"/>
  <c r="L2508" i="5"/>
  <c r="N2465" i="5"/>
  <c r="L2465" i="5"/>
  <c r="N1467" i="5"/>
  <c r="L1467" i="5"/>
  <c r="N809" i="5"/>
  <c r="L809" i="5"/>
  <c r="L527" i="5"/>
  <c r="N527" i="5"/>
  <c r="L1364" i="5"/>
  <c r="N1364" i="5"/>
  <c r="L2459" i="5"/>
  <c r="N2459" i="5"/>
  <c r="L837" i="5"/>
  <c r="N837" i="5"/>
  <c r="N823" i="5"/>
  <c r="L823" i="5"/>
  <c r="N2515" i="5"/>
  <c r="L2515" i="5"/>
  <c r="L1453" i="5"/>
  <c r="N1453" i="5"/>
  <c r="N1397" i="5"/>
  <c r="L1397" i="5"/>
  <c r="L1363" i="5"/>
  <c r="N1363" i="5"/>
  <c r="N1311" i="5"/>
  <c r="L1311" i="5"/>
  <c r="L1325" i="5"/>
  <c r="N1325" i="5"/>
  <c r="L2439" i="5"/>
  <c r="N2439" i="5"/>
  <c r="L512" i="5"/>
  <c r="N512" i="5"/>
  <c r="L789" i="5"/>
  <c r="N789" i="5"/>
  <c r="N1382" i="5"/>
  <c r="L1382" i="5"/>
  <c r="N2506" i="5"/>
  <c r="L2506" i="5"/>
  <c r="L786" i="5"/>
  <c r="N786" i="5"/>
  <c r="N2488" i="5"/>
  <c r="L2488" i="5"/>
  <c r="N536" i="5"/>
  <c r="L536" i="5"/>
  <c r="N534" i="5"/>
  <c r="L534" i="5"/>
  <c r="N517" i="5"/>
  <c r="L517" i="5"/>
  <c r="N2484" i="5"/>
  <c r="L2484" i="5"/>
  <c r="N806" i="5"/>
  <c r="L806" i="5"/>
  <c r="L1334" i="5"/>
  <c r="N1334" i="5"/>
  <c r="L2433" i="5"/>
  <c r="N2433" i="5"/>
  <c r="N1376" i="5"/>
  <c r="L1376" i="5"/>
  <c r="L543" i="5"/>
  <c r="N543" i="5"/>
  <c r="L2461" i="5"/>
  <c r="N2461" i="5"/>
  <c r="N2512" i="5"/>
  <c r="L2512" i="5"/>
  <c r="L2469" i="5"/>
  <c r="N2469" i="5"/>
  <c r="L2516" i="5"/>
  <c r="N2516" i="5"/>
  <c r="N1422" i="5"/>
  <c r="L1422" i="5"/>
  <c r="N1294" i="5"/>
  <c r="L1294" i="5"/>
  <c r="N2426" i="5"/>
  <c r="L2426" i="5"/>
  <c r="L2455" i="5"/>
  <c r="N2455" i="5"/>
  <c r="N1310" i="5"/>
  <c r="L1310" i="5"/>
  <c r="N2487" i="5"/>
  <c r="L2487" i="5"/>
  <c r="N1342" i="5"/>
  <c r="L1342" i="5"/>
  <c r="N526" i="5"/>
  <c r="L526" i="5"/>
  <c r="L1328" i="5"/>
  <c r="N1328" i="5"/>
  <c r="N2434" i="5"/>
  <c r="L2434" i="5"/>
  <c r="L1379" i="5"/>
  <c r="N1379" i="5"/>
  <c r="L1329" i="5"/>
  <c r="N1329" i="5"/>
  <c r="L1339" i="5"/>
  <c r="N1339" i="5"/>
  <c r="L2497" i="5"/>
  <c r="N2497" i="5"/>
  <c r="N2422" i="5"/>
  <c r="L2422" i="5"/>
  <c r="N1430" i="5"/>
  <c r="L1430" i="5"/>
  <c r="N790" i="5"/>
  <c r="L790" i="5"/>
  <c r="L540" i="5"/>
  <c r="N540" i="5"/>
  <c r="L1458" i="5"/>
  <c r="N1458" i="5"/>
  <c r="N522" i="5"/>
  <c r="L522" i="5"/>
  <c r="N2486" i="5"/>
  <c r="L2486" i="5"/>
  <c r="L1357" i="5"/>
  <c r="N1357" i="5"/>
  <c r="N1312" i="5"/>
  <c r="L1312" i="5"/>
  <c r="N1404" i="5"/>
  <c r="L1404" i="5"/>
  <c r="N1427" i="5"/>
  <c r="L1427" i="5"/>
  <c r="N1472" i="5"/>
  <c r="L1472" i="5"/>
  <c r="N839" i="5"/>
  <c r="L839" i="5"/>
  <c r="L1297" i="5"/>
  <c r="N1297" i="5"/>
  <c r="N1408" i="5"/>
  <c r="L1408" i="5"/>
  <c r="N1401" i="5"/>
  <c r="L1401" i="5"/>
  <c r="L1304" i="5"/>
  <c r="N1304" i="5"/>
  <c r="N1402" i="5"/>
  <c r="L1402" i="5"/>
  <c r="L1327" i="5"/>
  <c r="N1327" i="5"/>
  <c r="L1370" i="5"/>
  <c r="N1370" i="5"/>
  <c r="L2472" i="5"/>
  <c r="N2472" i="5"/>
  <c r="L2501" i="5"/>
  <c r="N2501" i="5"/>
  <c r="N528" i="5"/>
  <c r="L528" i="5"/>
  <c r="N821" i="5"/>
  <c r="L821" i="5"/>
  <c r="L2476" i="5"/>
  <c r="N2476" i="5"/>
  <c r="L1361" i="5"/>
  <c r="N1361" i="5"/>
  <c r="N537" i="5"/>
  <c r="L537" i="5"/>
  <c r="N1471" i="5"/>
  <c r="L1471" i="5"/>
  <c r="L1373" i="5"/>
  <c r="N1373" i="5"/>
  <c r="L1428" i="5"/>
  <c r="N1428" i="5"/>
  <c r="L525" i="5"/>
  <c r="N525" i="5"/>
  <c r="N2494" i="5"/>
  <c r="L2494" i="5"/>
  <c r="N1420" i="5"/>
  <c r="L1420" i="5"/>
  <c r="L1384" i="5"/>
  <c r="N1384" i="5"/>
  <c r="L820" i="5"/>
  <c r="N820" i="5"/>
  <c r="L2443" i="5"/>
  <c r="N2443" i="5"/>
  <c r="N1418" i="5"/>
  <c r="L1418" i="5"/>
  <c r="N1399" i="5"/>
  <c r="L1399" i="5"/>
  <c r="L2437" i="5"/>
  <c r="N2437" i="5"/>
  <c r="L1454" i="5"/>
  <c r="N1454" i="5"/>
  <c r="N538" i="5"/>
  <c r="L538" i="5"/>
  <c r="L1313" i="5"/>
  <c r="N1313" i="5"/>
  <c r="N812" i="5"/>
  <c r="L812" i="5"/>
  <c r="L1365" i="5"/>
  <c r="N1365" i="5"/>
  <c r="N1438" i="5"/>
  <c r="L1438" i="5"/>
  <c r="N504" i="5"/>
  <c r="L504" i="5"/>
  <c r="N1424" i="5"/>
  <c r="L1424" i="5"/>
  <c r="L1461" i="5"/>
  <c r="N1461" i="5"/>
  <c r="L1389" i="5"/>
  <c r="N1389" i="5"/>
  <c r="L1473" i="5"/>
  <c r="N1473" i="5"/>
  <c r="L1299" i="5"/>
  <c r="N1299" i="5"/>
  <c r="N541" i="5"/>
  <c r="L541" i="5"/>
  <c r="N2416" i="5"/>
  <c r="L2416" i="5"/>
  <c r="N1443" i="5"/>
  <c r="L1443" i="5"/>
  <c r="L1307" i="5"/>
  <c r="N1307" i="5"/>
  <c r="N2454" i="5"/>
  <c r="L2454" i="5"/>
  <c r="N1362" i="5"/>
  <c r="L1362" i="5"/>
  <c r="L523" i="5"/>
  <c r="N523" i="5"/>
  <c r="L2524" i="5"/>
  <c r="N2524" i="5"/>
  <c r="N2420" i="5"/>
  <c r="L2420" i="5"/>
  <c r="N1387" i="5"/>
  <c r="L1387" i="5"/>
  <c r="N1320" i="5"/>
  <c r="L1320" i="5"/>
  <c r="N519" i="5"/>
  <c r="L519" i="5"/>
  <c r="N1296" i="5"/>
  <c r="L1296" i="5"/>
  <c r="L2481" i="5"/>
  <c r="N2481" i="5"/>
  <c r="N1442" i="5"/>
  <c r="L1442" i="5"/>
  <c r="L830" i="5"/>
  <c r="N830" i="5"/>
  <c r="N2446" i="5"/>
  <c r="L2446" i="5"/>
  <c r="L507" i="5"/>
  <c r="N507" i="5"/>
  <c r="L2419" i="5"/>
  <c r="N2419" i="5"/>
  <c r="N1403" i="5"/>
  <c r="L1403" i="5"/>
  <c r="L2467" i="5"/>
  <c r="N2467" i="5"/>
  <c r="L515" i="5"/>
  <c r="N515" i="5"/>
  <c r="N1426" i="5"/>
  <c r="L1426" i="5"/>
  <c r="L2471" i="5"/>
  <c r="N2471" i="5"/>
  <c r="L2498" i="5"/>
  <c r="N2498" i="5"/>
  <c r="L2522" i="5"/>
  <c r="N2522" i="5"/>
  <c r="L1349" i="5"/>
  <c r="N1349" i="5"/>
  <c r="N1375" i="5"/>
  <c r="L1375" i="5"/>
  <c r="L787" i="5"/>
  <c r="N787" i="5"/>
  <c r="L2440" i="5"/>
  <c r="N2440" i="5"/>
  <c r="L2453" i="5"/>
  <c r="N2453" i="5"/>
  <c r="N2435" i="5"/>
  <c r="L2435" i="5"/>
  <c r="N1466" i="5"/>
  <c r="L1466" i="5"/>
  <c r="L2427" i="5"/>
  <c r="N2427" i="5"/>
  <c r="N829" i="5"/>
  <c r="L829" i="5"/>
  <c r="N1391" i="5"/>
  <c r="L1391" i="5"/>
  <c r="L784" i="5"/>
  <c r="N784" i="5"/>
  <c r="L2490" i="5"/>
  <c r="N2490" i="5"/>
  <c r="L2493" i="5"/>
  <c r="N2493" i="5"/>
  <c r="L1413" i="5"/>
  <c r="N1413" i="5"/>
  <c r="N2463" i="5"/>
  <c r="L2463" i="5"/>
  <c r="L1317" i="5"/>
  <c r="N1317" i="5"/>
  <c r="L799" i="5"/>
  <c r="N799" i="5"/>
  <c r="L1475" i="5"/>
  <c r="N1475" i="5"/>
  <c r="L2528" i="5"/>
  <c r="N2528" i="5"/>
  <c r="L1309" i="5"/>
  <c r="N1309" i="5"/>
  <c r="L2423" i="5"/>
  <c r="N2423" i="5"/>
  <c r="N1390" i="5"/>
  <c r="L1390" i="5"/>
  <c r="N1298" i="5"/>
  <c r="L1298" i="5"/>
  <c r="N2464" i="5"/>
  <c r="L2464" i="5"/>
  <c r="N533" i="5"/>
  <c r="L533" i="5"/>
  <c r="N2470" i="5"/>
  <c r="L2470" i="5"/>
  <c r="N2521" i="5"/>
  <c r="L2521" i="5"/>
  <c r="L1350" i="5"/>
  <c r="N1350" i="5"/>
  <c r="N1356" i="5"/>
  <c r="L1356" i="5"/>
  <c r="N1434" i="5"/>
  <c r="L1434" i="5"/>
  <c r="L831" i="5"/>
  <c r="N831" i="5"/>
  <c r="L2517" i="5"/>
  <c r="N2517" i="5"/>
  <c r="N1368" i="5"/>
  <c r="L1368" i="5"/>
  <c r="L516" i="5"/>
  <c r="N516" i="5"/>
  <c r="L1354" i="5"/>
  <c r="N1354" i="5"/>
  <c r="N1459" i="5"/>
  <c r="L1459" i="5"/>
  <c r="L2527" i="5"/>
  <c r="N2527" i="5"/>
  <c r="N2452" i="5"/>
  <c r="L2452" i="5"/>
  <c r="L1383" i="5"/>
  <c r="N1383" i="5"/>
  <c r="L1439" i="5"/>
  <c r="N1439" i="5"/>
  <c r="N2428" i="5"/>
  <c r="L2428" i="5"/>
  <c r="L1345" i="5"/>
  <c r="N1345" i="5"/>
  <c r="N845" i="5"/>
  <c r="L845" i="5"/>
  <c r="N542" i="5"/>
  <c r="L542" i="5"/>
  <c r="N835" i="5"/>
  <c r="L835" i="5"/>
  <c r="L794" i="5"/>
  <c r="N794" i="5"/>
  <c r="N2478" i="5"/>
  <c r="L2478" i="5"/>
  <c r="L2449" i="5"/>
  <c r="N2449" i="5"/>
  <c r="N1447" i="5"/>
  <c r="L1447" i="5"/>
  <c r="N1330" i="5"/>
  <c r="L1330" i="5"/>
  <c r="L838" i="5"/>
  <c r="N838" i="5"/>
  <c r="N788" i="5"/>
  <c r="L788" i="5"/>
  <c r="N2444" i="5"/>
  <c r="L2444" i="5"/>
  <c r="N2514" i="5"/>
  <c r="L2514" i="5"/>
  <c r="L524" i="5"/>
  <c r="N524" i="5"/>
  <c r="L2417" i="5"/>
  <c r="N2417" i="5"/>
  <c r="L1318" i="5"/>
  <c r="N1318" i="5"/>
  <c r="N1348" i="5"/>
  <c r="L1348" i="5"/>
  <c r="N814" i="5"/>
  <c r="L814" i="5"/>
  <c r="L1462" i="5"/>
  <c r="N1462" i="5"/>
  <c r="N2500" i="5"/>
  <c r="L2500" i="5"/>
  <c r="L1323" i="5"/>
  <c r="N1323" i="5"/>
  <c r="N539" i="5"/>
  <c r="L539" i="5"/>
  <c r="L509" i="5"/>
  <c r="N509" i="5"/>
  <c r="L1425" i="5"/>
  <c r="N1425" i="5"/>
  <c r="L1352" i="5"/>
  <c r="N1352" i="5"/>
  <c r="L2442" i="5"/>
  <c r="N2442" i="5"/>
  <c r="N1423" i="5"/>
  <c r="L1423" i="5"/>
  <c r="N2519" i="5"/>
  <c r="L2519" i="5"/>
  <c r="L1377" i="5"/>
  <c r="N1377" i="5"/>
  <c r="N2468" i="5"/>
  <c r="L2468" i="5"/>
  <c r="N510" i="5"/>
  <c r="L510" i="5"/>
  <c r="L1306" i="5"/>
  <c r="N1306" i="5"/>
  <c r="L535" i="5"/>
  <c r="N535" i="5"/>
  <c r="L1340" i="5"/>
  <c r="N1340" i="5"/>
  <c r="N1385" i="5"/>
  <c r="L1385" i="5"/>
  <c r="N530" i="5"/>
  <c r="L530" i="5"/>
  <c r="L2482" i="5"/>
  <c r="N2482" i="5"/>
  <c r="N1358" i="5"/>
  <c r="L1358" i="5"/>
  <c r="L2507" i="5"/>
  <c r="N2507" i="5"/>
  <c r="N2534" i="5"/>
  <c r="L2534" i="5"/>
  <c r="L1457" i="5"/>
  <c r="N1457" i="5"/>
  <c r="L1444" i="5"/>
  <c r="N1444" i="5"/>
  <c r="N2526" i="5"/>
  <c r="L2526" i="5"/>
  <c r="N1478" i="5"/>
  <c r="L1478" i="5"/>
  <c r="L2530" i="5"/>
  <c r="N2530" i="5"/>
  <c r="L1421" i="5"/>
  <c r="N1421" i="5"/>
  <c r="L1476" i="5"/>
  <c r="N1476" i="5"/>
  <c r="N2451" i="5"/>
  <c r="L2451" i="5"/>
  <c r="L514" i="5"/>
  <c r="N514" i="5"/>
  <c r="L1396" i="5"/>
  <c r="N1396" i="5"/>
  <c r="L1333" i="5"/>
  <c r="N1333" i="5"/>
  <c r="N2432" i="5"/>
  <c r="L2432" i="5"/>
  <c r="N1441" i="5"/>
  <c r="L1441" i="5"/>
  <c r="N1395" i="5"/>
  <c r="L1395" i="5"/>
  <c r="N1300" i="5"/>
  <c r="L1300" i="5"/>
  <c r="N804" i="5"/>
  <c r="L804" i="5"/>
  <c r="L1463" i="5"/>
  <c r="N1463" i="5"/>
  <c r="L1468" i="5"/>
  <c r="N1468" i="5"/>
  <c r="L798" i="5"/>
  <c r="N798" i="5"/>
  <c r="N1414" i="5"/>
  <c r="L1414" i="5"/>
  <c r="L1367" i="5"/>
  <c r="N1367" i="5"/>
  <c r="N1378" i="5"/>
  <c r="L1378" i="5"/>
  <c r="N810" i="5"/>
  <c r="L810" i="5"/>
  <c r="N1394" i="5"/>
  <c r="L1394" i="5"/>
  <c r="L791" i="5"/>
  <c r="N791" i="5"/>
  <c r="N1366" i="5"/>
  <c r="L1366" i="5"/>
  <c r="N1405" i="5"/>
  <c r="L1405" i="5"/>
  <c r="N2450" i="5"/>
  <c r="L2450" i="5"/>
  <c r="L2503" i="5"/>
  <c r="N2503" i="5"/>
  <c r="N826" i="5"/>
  <c r="L826" i="5"/>
  <c r="N842" i="5"/>
  <c r="L842" i="5"/>
  <c r="L1429" i="5"/>
  <c r="N1429" i="5"/>
  <c r="N796" i="5"/>
  <c r="L796" i="5"/>
  <c r="N2445" i="5"/>
  <c r="L2445" i="5"/>
  <c r="N800" i="5"/>
  <c r="L800" i="5"/>
  <c r="L1448" i="5"/>
  <c r="N1448" i="5"/>
  <c r="L2525" i="5"/>
  <c r="N2525" i="5"/>
  <c r="L2533" i="5"/>
  <c r="N2533" i="5"/>
  <c r="N1398" i="5"/>
  <c r="L1398" i="5"/>
  <c r="L2532" i="5"/>
  <c r="N2532" i="5"/>
  <c r="N1416" i="5"/>
  <c r="L1416" i="5"/>
  <c r="N813" i="5"/>
  <c r="L813" i="5"/>
  <c r="N2538" i="5"/>
  <c r="L2538" i="5"/>
  <c r="L1326" i="5"/>
  <c r="N1326" i="5"/>
  <c r="N1338" i="5"/>
  <c r="L1338" i="5"/>
  <c r="L503" i="5"/>
  <c r="N503" i="5"/>
  <c r="L817" i="5"/>
  <c r="N817" i="5"/>
  <c r="N2438" i="5"/>
  <c r="L2438" i="5"/>
  <c r="L2489" i="5"/>
  <c r="N2489" i="5"/>
  <c r="N1436" i="5"/>
  <c r="L1436" i="5"/>
  <c r="N2483" i="5"/>
  <c r="L2483" i="5"/>
  <c r="L1445" i="5"/>
  <c r="N1445" i="5"/>
  <c r="N1314" i="5"/>
  <c r="L1314" i="5"/>
  <c r="N1440" i="5"/>
  <c r="L1440" i="5"/>
  <c r="L847" i="5"/>
  <c r="N847" i="5"/>
  <c r="N2460" i="5"/>
  <c r="L2460" i="5"/>
  <c r="L1452" i="5"/>
  <c r="N1452" i="5"/>
  <c r="L1295" i="5"/>
  <c r="N1295" i="5"/>
  <c r="N2456" i="5"/>
  <c r="L2456" i="5"/>
  <c r="L1321" i="5"/>
  <c r="N1321" i="5"/>
  <c r="L2537" i="5"/>
  <c r="N2537" i="5"/>
  <c r="L1360" i="5"/>
  <c r="N1360" i="5"/>
  <c r="N792" i="5"/>
  <c r="L792" i="5"/>
  <c r="N1372" i="5"/>
  <c r="L1372" i="5"/>
  <c r="L1460" i="5"/>
  <c r="N1460" i="5"/>
  <c r="N1324" i="5"/>
  <c r="L1324" i="5"/>
  <c r="L808" i="5"/>
  <c r="N808" i="5"/>
  <c r="L1400" i="5"/>
  <c r="N1400" i="5"/>
  <c r="N834" i="5"/>
  <c r="L834" i="5"/>
  <c r="N2511" i="5"/>
  <c r="L2511" i="5"/>
  <c r="N518" i="5"/>
  <c r="L518" i="5"/>
  <c r="N1456" i="5"/>
  <c r="L1456" i="5"/>
  <c r="N1433" i="5"/>
  <c r="L1433" i="5"/>
  <c r="N2536" i="5"/>
  <c r="L2536" i="5"/>
  <c r="N1446" i="5"/>
  <c r="L1446" i="5"/>
  <c r="N1437" i="5"/>
  <c r="L1437" i="5"/>
  <c r="N802" i="5"/>
  <c r="L802" i="5"/>
  <c r="L1470" i="5"/>
  <c r="N1470" i="5"/>
  <c r="N2430" i="5"/>
  <c r="L2430" i="5"/>
  <c r="N1392" i="5"/>
  <c r="L1392" i="5"/>
  <c r="L1303" i="5"/>
  <c r="N1303" i="5"/>
  <c r="N1346" i="5"/>
  <c r="L1346" i="5"/>
  <c r="N841" i="5"/>
  <c r="L841" i="5"/>
  <c r="L1355" i="5"/>
  <c r="N1355" i="5"/>
  <c r="N1393" i="5"/>
  <c r="L1393" i="5"/>
  <c r="N1406" i="5"/>
  <c r="L1406" i="5"/>
  <c r="N803" i="5"/>
  <c r="L803" i="5"/>
  <c r="L2509" i="5"/>
  <c r="N2509" i="5"/>
  <c r="N1359" i="5"/>
  <c r="L1359" i="5"/>
  <c r="L502" i="5"/>
  <c r="N502" i="5"/>
  <c r="L2510" i="5"/>
  <c r="N2510" i="5"/>
  <c r="L827" i="5"/>
  <c r="N827" i="5"/>
  <c r="N505" i="5"/>
  <c r="L505" i="5"/>
  <c r="L811" i="5"/>
  <c r="N811" i="5"/>
  <c r="L785" i="5"/>
  <c r="N785" i="5"/>
  <c r="N2479" i="5"/>
  <c r="L2479" i="5"/>
  <c r="N2462" i="5"/>
  <c r="L2462" i="5"/>
  <c r="L783" i="5"/>
  <c r="N783" i="5"/>
  <c r="L1301" i="5"/>
  <c r="N1301" i="5"/>
  <c r="N1336" i="5"/>
  <c r="L1336" i="5"/>
  <c r="N793" i="5"/>
  <c r="L793" i="5"/>
  <c r="L1410" i="5"/>
  <c r="N1410" i="5"/>
  <c r="N2529" i="5"/>
  <c r="L2529" i="5"/>
  <c r="L1435" i="5"/>
  <c r="N1435" i="5"/>
  <c r="N1595" i="5"/>
  <c r="N1477" i="5"/>
  <c r="L1477" i="5"/>
  <c r="N782" i="5"/>
  <c r="L782" i="5"/>
  <c r="L795" i="5"/>
  <c r="N795" i="5"/>
  <c r="N2448" i="5"/>
  <c r="L2448" i="5"/>
  <c r="L1371" i="5"/>
  <c r="N1371" i="5"/>
  <c r="N1322" i="5"/>
  <c r="L1322" i="5"/>
  <c r="L1341" i="5"/>
  <c r="N1341" i="5"/>
  <c r="N2431" i="5"/>
  <c r="L2431" i="5"/>
  <c r="L531" i="5"/>
  <c r="N531" i="5"/>
  <c r="N2502" i="5"/>
  <c r="L2502" i="5"/>
  <c r="N815" i="5"/>
  <c r="L815" i="5"/>
  <c r="L1347" i="5"/>
  <c r="N1347" i="5"/>
  <c r="N843" i="5"/>
  <c r="L843" i="5"/>
  <c r="N2480" i="5"/>
  <c r="L2480" i="5"/>
  <c r="N2424" i="5"/>
  <c r="L2424" i="5"/>
  <c r="L2485" i="5"/>
  <c r="N2485" i="5"/>
  <c r="L2520" i="5"/>
  <c r="N2520" i="5"/>
  <c r="N1417" i="5"/>
  <c r="L1417" i="5"/>
  <c r="N1374" i="5"/>
  <c r="L1374" i="5"/>
  <c r="L2477" i="5"/>
  <c r="N2477" i="5"/>
  <c r="L1302" i="5"/>
  <c r="N1302" i="5"/>
  <c r="N1411" i="5"/>
  <c r="L1411" i="5"/>
  <c r="L1316" i="5"/>
  <c r="N1316" i="5"/>
  <c r="L1305" i="5"/>
  <c r="N1305" i="5"/>
  <c r="L2499" i="5"/>
  <c r="N2499" i="5"/>
  <c r="L797" i="5"/>
  <c r="N797" i="5"/>
  <c r="N1315" i="5"/>
  <c r="L1315" i="5"/>
  <c r="L1451" i="5"/>
  <c r="N1451" i="5"/>
  <c r="N508" i="5"/>
  <c r="L508" i="5"/>
  <c r="N2505" i="5"/>
  <c r="L2505" i="5"/>
  <c r="N818" i="5"/>
  <c r="L818" i="5"/>
  <c r="N529" i="5"/>
  <c r="L529" i="5"/>
  <c r="L2429" i="5"/>
  <c r="N2429" i="5"/>
  <c r="L1432" i="5"/>
  <c r="N1432" i="5"/>
  <c r="L846" i="5"/>
  <c r="N846" i="5"/>
  <c r="N1622" i="5"/>
  <c r="L1407" i="5"/>
  <c r="N1407" i="5"/>
  <c r="N1409" i="5"/>
  <c r="L1409" i="5"/>
  <c r="N2441" i="5"/>
  <c r="L2441" i="5"/>
  <c r="L2492" i="5"/>
  <c r="N2492" i="5"/>
  <c r="N844" i="5"/>
  <c r="L844" i="5"/>
  <c r="N511" i="5"/>
  <c r="L511" i="5"/>
  <c r="N1469" i="5"/>
  <c r="L1469" i="5"/>
  <c r="L2466" i="5"/>
  <c r="N2466" i="5"/>
  <c r="N506" i="5"/>
  <c r="L506" i="5"/>
  <c r="N1380" i="5"/>
  <c r="L1380" i="5"/>
  <c r="L2457" i="5"/>
  <c r="N2457" i="5"/>
  <c r="N1332" i="5"/>
  <c r="L1332" i="5"/>
  <c r="L1369" i="5"/>
  <c r="N1369" i="5"/>
  <c r="L1388" i="5"/>
  <c r="N1388" i="5"/>
  <c r="N2491" i="5"/>
  <c r="L2491" i="5"/>
  <c r="N2458" i="5"/>
  <c r="L2458" i="5"/>
  <c r="L1431" i="5"/>
  <c r="N1431" i="5"/>
  <c r="N2523" i="5"/>
  <c r="L2523" i="5"/>
  <c r="L832" i="5"/>
  <c r="N832" i="5"/>
  <c r="L805" i="5"/>
  <c r="N805" i="5"/>
  <c r="L1344" i="5"/>
  <c r="N1344" i="5"/>
  <c r="L1335" i="5"/>
  <c r="N1335" i="5"/>
  <c r="N2496" i="5"/>
  <c r="L2496" i="5"/>
  <c r="L521" i="5"/>
  <c r="N521" i="5"/>
  <c r="L2473" i="5"/>
  <c r="N2473" i="5"/>
  <c r="L1381" i="5"/>
  <c r="N1381" i="5"/>
  <c r="N2436" i="5"/>
  <c r="L2436" i="5"/>
  <c r="N825" i="5"/>
  <c r="L825" i="5"/>
  <c r="L1386" i="5"/>
  <c r="N1386" i="5"/>
  <c r="L819" i="5"/>
  <c r="N819" i="5"/>
  <c r="L1337" i="5"/>
  <c r="N1337" i="5"/>
  <c r="N1415" i="5"/>
  <c r="L1415" i="5"/>
  <c r="L2474" i="5"/>
  <c r="N2474" i="5"/>
  <c r="N1351" i="5"/>
  <c r="L1351" i="5"/>
  <c r="N2535" i="5"/>
  <c r="L2535" i="5"/>
  <c r="L2279" i="5"/>
  <c r="N2279" i="5"/>
  <c r="N1069" i="5"/>
  <c r="L1069" i="5"/>
  <c r="N189" i="5"/>
  <c r="L189" i="5"/>
  <c r="N1086" i="5"/>
  <c r="L1086" i="5"/>
  <c r="L2159" i="5"/>
  <c r="N2159" i="5"/>
  <c r="L2387" i="5"/>
  <c r="N2387" i="5"/>
  <c r="L877" i="5"/>
  <c r="N877" i="5"/>
  <c r="N760" i="5"/>
  <c r="L760" i="5"/>
  <c r="N391" i="5"/>
  <c r="L391" i="5"/>
  <c r="N918" i="5"/>
  <c r="L918" i="5"/>
  <c r="L861" i="5"/>
  <c r="N861" i="5"/>
  <c r="L585" i="5"/>
  <c r="N585" i="5"/>
  <c r="N193" i="5"/>
  <c r="L193" i="5"/>
  <c r="N2133" i="5"/>
  <c r="L2133" i="5"/>
  <c r="L2402" i="5"/>
  <c r="N2402" i="5"/>
  <c r="N897" i="5"/>
  <c r="L897" i="5"/>
  <c r="N761" i="5"/>
  <c r="L761" i="5"/>
  <c r="L1088" i="5"/>
  <c r="N1088" i="5"/>
  <c r="N383" i="5"/>
  <c r="L383" i="5"/>
  <c r="N363" i="5"/>
  <c r="L363" i="5"/>
  <c r="N2253" i="5"/>
  <c r="L2253" i="5"/>
  <c r="L2070" i="5"/>
  <c r="N2070" i="5"/>
  <c r="L2570" i="5"/>
  <c r="N2570" i="5"/>
  <c r="N749" i="5"/>
  <c r="L749" i="5"/>
  <c r="N2240" i="5"/>
  <c r="L2240" i="5"/>
  <c r="L1280" i="5"/>
  <c r="N1280" i="5"/>
  <c r="N320" i="5"/>
  <c r="L320" i="5"/>
  <c r="L1586" i="5"/>
  <c r="N1586" i="5"/>
  <c r="N2138" i="5"/>
  <c r="L2138" i="5"/>
  <c r="L2209" i="5"/>
  <c r="N2209" i="5"/>
  <c r="L2095" i="5"/>
  <c r="N2095" i="5"/>
  <c r="N2069" i="5"/>
  <c r="L2069" i="5"/>
  <c r="L2083" i="5"/>
  <c r="N2083" i="5"/>
  <c r="N721" i="5"/>
  <c r="L721" i="5"/>
  <c r="N330" i="5"/>
  <c r="L330" i="5"/>
  <c r="L2304" i="5"/>
  <c r="N2304" i="5"/>
  <c r="L2585" i="5"/>
  <c r="N2585" i="5"/>
  <c r="N2149" i="5"/>
  <c r="L2149" i="5"/>
  <c r="L857" i="5"/>
  <c r="N857" i="5"/>
  <c r="L614" i="5"/>
  <c r="N614" i="5"/>
  <c r="L33" i="5"/>
  <c r="N33" i="5"/>
  <c r="N259" i="5"/>
  <c r="L259" i="5"/>
  <c r="L41" i="5"/>
  <c r="N41" i="5"/>
  <c r="L2168" i="5"/>
  <c r="N2168" i="5"/>
  <c r="L2227" i="5"/>
  <c r="N2227" i="5"/>
  <c r="N2101" i="5"/>
  <c r="L2101" i="5"/>
  <c r="N2672" i="5"/>
  <c r="L2672" i="5"/>
  <c r="N228" i="5"/>
  <c r="L228" i="5"/>
  <c r="N237" i="5"/>
  <c r="L237" i="5"/>
  <c r="N1268" i="5"/>
  <c r="L1268" i="5"/>
  <c r="N2180" i="5"/>
  <c r="L2180" i="5"/>
  <c r="L556" i="5"/>
  <c r="N556" i="5"/>
  <c r="L2549" i="5"/>
  <c r="N2549" i="5"/>
  <c r="N2208" i="5"/>
  <c r="L2208" i="5"/>
  <c r="N2218" i="5"/>
  <c r="L2218" i="5"/>
  <c r="L701" i="5"/>
  <c r="N701" i="5"/>
  <c r="L373" i="5"/>
  <c r="N373" i="5"/>
  <c r="N2120" i="5"/>
  <c r="L2120" i="5"/>
  <c r="N548" i="5"/>
  <c r="L548" i="5"/>
  <c r="L1208" i="5"/>
  <c r="N1208" i="5"/>
  <c r="N162" i="5"/>
  <c r="L162" i="5"/>
  <c r="N1546" i="5"/>
  <c r="L1546" i="5"/>
  <c r="N1237" i="5"/>
  <c r="L1237" i="5"/>
  <c r="N2234" i="5"/>
  <c r="L2234" i="5"/>
  <c r="N2216" i="5"/>
  <c r="L2216" i="5"/>
  <c r="L21" i="5"/>
  <c r="N21" i="5"/>
  <c r="N312" i="5"/>
  <c r="L312" i="5"/>
  <c r="N1278" i="5"/>
  <c r="L1278" i="5"/>
  <c r="L1291" i="5"/>
  <c r="N1291" i="5"/>
  <c r="L876" i="5"/>
  <c r="N876" i="5"/>
  <c r="N447" i="5"/>
  <c r="L447" i="5"/>
  <c r="L1256" i="5"/>
  <c r="N1256" i="5"/>
  <c r="L2195" i="5"/>
  <c r="N2195" i="5"/>
  <c r="L1521" i="5"/>
  <c r="N1521" i="5"/>
  <c r="N2569" i="5"/>
  <c r="L2569" i="5"/>
  <c r="N2594" i="5"/>
  <c r="L2594" i="5"/>
  <c r="N417" i="5"/>
  <c r="L417" i="5"/>
  <c r="L768" i="5"/>
  <c r="N768" i="5"/>
  <c r="N414" i="5"/>
  <c r="L414" i="5"/>
  <c r="L887" i="5"/>
  <c r="N887" i="5"/>
  <c r="L376" i="5"/>
  <c r="N376" i="5"/>
  <c r="L729" i="5"/>
  <c r="N729" i="5"/>
  <c r="N2284" i="5"/>
  <c r="L2284" i="5"/>
  <c r="N2332" i="5"/>
  <c r="L2332" i="5"/>
  <c r="L697" i="5"/>
  <c r="N697" i="5"/>
  <c r="N210" i="5"/>
  <c r="L210" i="5"/>
  <c r="N555" i="5"/>
  <c r="L555" i="5"/>
  <c r="N273" i="5"/>
  <c r="L273" i="5"/>
  <c r="L256" i="5"/>
  <c r="N256" i="5"/>
  <c r="L629" i="5"/>
  <c r="N629" i="5"/>
  <c r="N2153" i="5"/>
  <c r="L2153" i="5"/>
  <c r="N50" i="5"/>
  <c r="L50" i="5"/>
  <c r="L53" i="5"/>
  <c r="N53" i="5"/>
  <c r="N573" i="5"/>
  <c r="L573" i="5"/>
  <c r="N290" i="5"/>
  <c r="L290" i="5"/>
  <c r="L182" i="5"/>
  <c r="N182" i="5"/>
  <c r="N2145" i="5"/>
  <c r="L2145" i="5"/>
  <c r="N3" i="5"/>
  <c r="L3" i="5"/>
  <c r="N334" i="5"/>
  <c r="L334" i="5"/>
  <c r="L2181" i="5"/>
  <c r="N2181" i="5"/>
  <c r="L2687" i="5"/>
  <c r="N2687" i="5"/>
  <c r="L2051" i="5"/>
  <c r="N2051" i="5"/>
  <c r="L387" i="5"/>
  <c r="N387" i="5"/>
  <c r="L2589" i="5"/>
  <c r="N2589" i="5"/>
  <c r="N222" i="5"/>
  <c r="L222" i="5"/>
  <c r="L1037" i="5"/>
  <c r="N1037" i="5"/>
  <c r="N1587" i="5"/>
  <c r="L1587" i="5"/>
  <c r="L2126" i="5"/>
  <c r="N2126" i="5"/>
  <c r="N65" i="5"/>
  <c r="L65" i="5"/>
  <c r="N2226" i="5"/>
  <c r="L2226" i="5"/>
  <c r="N2090" i="5"/>
  <c r="L2090" i="5"/>
  <c r="N669" i="5"/>
  <c r="L669" i="5"/>
  <c r="L928" i="5"/>
  <c r="N928" i="5"/>
  <c r="L2271" i="5"/>
  <c r="N2271" i="5"/>
  <c r="L1084" i="5"/>
  <c r="N1084" i="5"/>
  <c r="N654" i="5"/>
  <c r="L654" i="5"/>
  <c r="L278" i="5"/>
  <c r="N278" i="5"/>
  <c r="L1529" i="5"/>
  <c r="N1529" i="5"/>
  <c r="L397" i="5"/>
  <c r="N397" i="5"/>
  <c r="L125" i="5"/>
  <c r="N125" i="5"/>
  <c r="N1217" i="5"/>
  <c r="L1217" i="5"/>
  <c r="L725" i="5"/>
  <c r="N725" i="5"/>
  <c r="N152" i="5"/>
  <c r="L152" i="5"/>
  <c r="L277" i="5"/>
  <c r="N277" i="5"/>
  <c r="L401" i="5"/>
  <c r="N401" i="5"/>
  <c r="N93" i="5"/>
  <c r="L93" i="5"/>
  <c r="N851" i="5"/>
  <c r="L851" i="5"/>
  <c r="L130" i="5"/>
  <c r="N130" i="5"/>
  <c r="L2624" i="5"/>
  <c r="N2624" i="5"/>
  <c r="N1271" i="5"/>
  <c r="L1271" i="5"/>
  <c r="L777" i="5"/>
  <c r="N777" i="5"/>
  <c r="L184" i="5"/>
  <c r="N184" i="5"/>
  <c r="L1584" i="5"/>
  <c r="N1584" i="5"/>
  <c r="N879" i="5"/>
  <c r="L879" i="5"/>
  <c r="N2561" i="5"/>
  <c r="L2561" i="5"/>
  <c r="L433" i="5"/>
  <c r="N433" i="5"/>
  <c r="N780" i="5"/>
  <c r="L780" i="5"/>
  <c r="N875" i="5"/>
  <c r="L875" i="5"/>
  <c r="N29" i="5"/>
  <c r="L29" i="5"/>
  <c r="L472" i="5"/>
  <c r="N472" i="5"/>
  <c r="N1253" i="5"/>
  <c r="L1253" i="5"/>
  <c r="L239" i="5"/>
  <c r="N239" i="5"/>
  <c r="N693" i="5"/>
  <c r="L693" i="5"/>
  <c r="N127" i="5"/>
  <c r="L127" i="5"/>
  <c r="N873" i="5"/>
  <c r="L873" i="5"/>
  <c r="L2125" i="5"/>
  <c r="N2125" i="5"/>
  <c r="N2085" i="5"/>
  <c r="L2085" i="5"/>
  <c r="N485" i="5"/>
  <c r="L485" i="5"/>
  <c r="N717" i="5"/>
  <c r="L717" i="5"/>
  <c r="N2545" i="5"/>
  <c r="L2545" i="5"/>
  <c r="L1189" i="5"/>
  <c r="N1189" i="5"/>
  <c r="N769" i="5"/>
  <c r="L769" i="5"/>
  <c r="L390" i="5"/>
  <c r="N390" i="5"/>
  <c r="L765" i="5"/>
  <c r="N765" i="5"/>
  <c r="N1080" i="5"/>
  <c r="L1080" i="5"/>
  <c r="L28" i="5"/>
  <c r="N28" i="5"/>
  <c r="N681" i="5"/>
  <c r="L681" i="5"/>
  <c r="L561" i="5"/>
  <c r="N561" i="5"/>
  <c r="L565" i="5"/>
  <c r="N565" i="5"/>
  <c r="L2362" i="5"/>
  <c r="N2362" i="5"/>
  <c r="L545" i="5"/>
  <c r="N545" i="5"/>
  <c r="N2688" i="5"/>
  <c r="L2688" i="5"/>
  <c r="N392" i="5"/>
  <c r="L392" i="5"/>
  <c r="N2250" i="5"/>
  <c r="L2250" i="5"/>
  <c r="L661" i="5"/>
  <c r="N661" i="5"/>
  <c r="N553" i="5"/>
  <c r="L553" i="5"/>
  <c r="L2339" i="5"/>
  <c r="N2339" i="5"/>
  <c r="N2254" i="5"/>
  <c r="L2254" i="5"/>
  <c r="L865" i="5"/>
  <c r="N865" i="5"/>
  <c r="L2724" i="5"/>
  <c r="N2724" i="5"/>
  <c r="L2255" i="5"/>
  <c r="N2255" i="5"/>
  <c r="N713" i="5"/>
  <c r="L713" i="5"/>
  <c r="L2708" i="5"/>
  <c r="N2708" i="5"/>
  <c r="L1251" i="5"/>
  <c r="N1251" i="5"/>
  <c r="L2562" i="5"/>
  <c r="N2562" i="5"/>
  <c r="L1191" i="5"/>
  <c r="N1191" i="5"/>
  <c r="L143" i="5"/>
  <c r="N143" i="5"/>
  <c r="L899" i="5"/>
  <c r="N899" i="5"/>
  <c r="N1589" i="5"/>
  <c r="L1589" i="5"/>
  <c r="L185" i="5"/>
  <c r="N185" i="5"/>
  <c r="N677" i="5"/>
  <c r="L677" i="5"/>
  <c r="L2614" i="5"/>
  <c r="N2614" i="5"/>
  <c r="N1228" i="5"/>
  <c r="L1228" i="5"/>
  <c r="L410" i="5"/>
  <c r="N410" i="5"/>
  <c r="N235" i="5"/>
  <c r="L235" i="5"/>
  <c r="N733" i="5"/>
  <c r="L733" i="5"/>
  <c r="L1279" i="5"/>
  <c r="N1279" i="5"/>
  <c r="N2713" i="5"/>
  <c r="L2713" i="5"/>
  <c r="N709" i="5"/>
  <c r="L709" i="5"/>
  <c r="L2143" i="5"/>
  <c r="N2143" i="5"/>
  <c r="N1625" i="5"/>
  <c r="L1625" i="5"/>
  <c r="L362" i="5"/>
  <c r="N362" i="5"/>
  <c r="N35" i="5"/>
  <c r="L35" i="5"/>
  <c r="L1240" i="5"/>
  <c r="N1240" i="5"/>
  <c r="L5" i="5"/>
  <c r="N5" i="5"/>
  <c r="L2155" i="5"/>
  <c r="N2155" i="5"/>
  <c r="L2097" i="5"/>
  <c r="N2097" i="5"/>
  <c r="L1204" i="5"/>
  <c r="N1204" i="5"/>
  <c r="L337" i="5"/>
  <c r="N337" i="5"/>
  <c r="L1592" i="5"/>
  <c r="N1592" i="5"/>
  <c r="L308" i="5"/>
  <c r="N308" i="5"/>
  <c r="L1260" i="5"/>
  <c r="N1260" i="5"/>
  <c r="L670" i="5"/>
  <c r="N670" i="5"/>
  <c r="L409" i="5"/>
  <c r="N409" i="5"/>
  <c r="L2215" i="5"/>
  <c r="N2215" i="5"/>
  <c r="N612" i="5"/>
  <c r="L612" i="5"/>
  <c r="N316" i="5"/>
  <c r="L316" i="5"/>
  <c r="L234" i="5"/>
  <c r="N234" i="5"/>
  <c r="L2412" i="5"/>
  <c r="N2412" i="5"/>
  <c r="N2068" i="5"/>
  <c r="L2068" i="5"/>
  <c r="L226" i="5"/>
  <c r="N226" i="5"/>
  <c r="N1255" i="5"/>
  <c r="L1255" i="5"/>
  <c r="L17" i="5"/>
  <c r="N17" i="5"/>
  <c r="L1183" i="5"/>
  <c r="N1183" i="5"/>
  <c r="N2598" i="5"/>
  <c r="L2598" i="5"/>
  <c r="N2334" i="5"/>
  <c r="L2334" i="5"/>
  <c r="N776" i="5"/>
  <c r="L776" i="5"/>
  <c r="N860" i="5"/>
  <c r="L860" i="5"/>
  <c r="L471" i="5"/>
  <c r="N471" i="5"/>
  <c r="L398" i="5"/>
  <c r="N398" i="5"/>
  <c r="L2621" i="5"/>
  <c r="N2621" i="5"/>
  <c r="L1555" i="5"/>
  <c r="N1555" i="5"/>
  <c r="N282" i="5"/>
  <c r="L282" i="5"/>
  <c r="L2342" i="5"/>
  <c r="N2342" i="5"/>
  <c r="N194" i="5"/>
  <c r="L194" i="5"/>
  <c r="L243" i="5"/>
  <c r="N243" i="5"/>
  <c r="L300" i="5"/>
  <c r="N300" i="5"/>
  <c r="N328" i="5"/>
  <c r="L328" i="5"/>
  <c r="N859" i="5"/>
  <c r="L859" i="5"/>
  <c r="L2135" i="5"/>
  <c r="N2135" i="5"/>
  <c r="N2306" i="5"/>
  <c r="L2306" i="5"/>
  <c r="L2199" i="5"/>
  <c r="N2199" i="5"/>
  <c r="L284" i="5"/>
  <c r="N284" i="5"/>
  <c r="L199" i="5"/>
  <c r="N199" i="5"/>
  <c r="N1539" i="5"/>
  <c r="L1539" i="5"/>
  <c r="L2380" i="5"/>
  <c r="N2380" i="5"/>
  <c r="L2678" i="5"/>
  <c r="N2678" i="5"/>
  <c r="L587" i="5"/>
  <c r="N587" i="5"/>
  <c r="N84" i="5"/>
  <c r="L84" i="5"/>
  <c r="L2084" i="5"/>
  <c r="N2084" i="5"/>
  <c r="N298" i="5"/>
  <c r="L298" i="5"/>
  <c r="N2241" i="5"/>
  <c r="L2241" i="5"/>
  <c r="L2231" i="5"/>
  <c r="N2231" i="5"/>
  <c r="L653" i="5"/>
  <c r="N653" i="5"/>
  <c r="N1045" i="5"/>
  <c r="L1045" i="5"/>
  <c r="N925" i="5"/>
  <c r="L925" i="5"/>
  <c r="N1011" i="5"/>
  <c r="L1011" i="5"/>
  <c r="L1042" i="5"/>
  <c r="N1042" i="5"/>
  <c r="N1058" i="5"/>
  <c r="L1058" i="5"/>
  <c r="N2547" i="5"/>
  <c r="L2547" i="5"/>
  <c r="N304" i="5"/>
  <c r="L304" i="5"/>
  <c r="N1053" i="5"/>
  <c r="L1053" i="5"/>
  <c r="L1579" i="5"/>
  <c r="N1579" i="5"/>
  <c r="N620" i="5"/>
  <c r="L620" i="5"/>
  <c r="N339" i="5"/>
  <c r="L339" i="5"/>
  <c r="L848" i="5"/>
  <c r="N848" i="5"/>
  <c r="N646" i="5"/>
  <c r="L646" i="5"/>
  <c r="N287" i="5"/>
  <c r="L287" i="5"/>
  <c r="N569" i="5"/>
  <c r="L569" i="5"/>
  <c r="L470" i="5"/>
  <c r="N470" i="5"/>
  <c r="N1569" i="5"/>
  <c r="L1569" i="5"/>
  <c r="N625" i="5"/>
  <c r="L625" i="5"/>
  <c r="L1196" i="5"/>
  <c r="N1196" i="5"/>
  <c r="L423" i="5"/>
  <c r="N423" i="5"/>
  <c r="L240" i="5"/>
  <c r="N240" i="5"/>
  <c r="L153" i="5"/>
  <c r="N153" i="5"/>
  <c r="L2246" i="5"/>
  <c r="N2246" i="5"/>
  <c r="N2715" i="5"/>
  <c r="L2715" i="5"/>
  <c r="L2082" i="5"/>
  <c r="N2082" i="5"/>
  <c r="L1286" i="5"/>
  <c r="N1286" i="5"/>
  <c r="L357" i="5"/>
  <c r="N357" i="5"/>
  <c r="L2376" i="5"/>
  <c r="N2376" i="5"/>
  <c r="L351" i="5"/>
  <c r="N351" i="5"/>
  <c r="L2347" i="5"/>
  <c r="N2347" i="5"/>
  <c r="L400" i="5"/>
  <c r="N400" i="5"/>
  <c r="N34" i="5"/>
  <c r="L34" i="5"/>
  <c r="L2157" i="5"/>
  <c r="N2157" i="5"/>
  <c r="N634" i="5"/>
  <c r="L634" i="5"/>
  <c r="N349" i="5"/>
  <c r="L349" i="5"/>
  <c r="L885" i="5"/>
  <c r="N885" i="5"/>
  <c r="L2573" i="5"/>
  <c r="N2573" i="5"/>
  <c r="N2134" i="5"/>
  <c r="L2134" i="5"/>
  <c r="L459" i="5"/>
  <c r="N459" i="5"/>
  <c r="L2251" i="5"/>
  <c r="N2251" i="5"/>
  <c r="N2350" i="5"/>
  <c r="L2350" i="5"/>
  <c r="L1033" i="5"/>
  <c r="N1033" i="5"/>
  <c r="L64" i="5"/>
  <c r="N64" i="5"/>
  <c r="L1041" i="5"/>
  <c r="N1041" i="5"/>
  <c r="L188" i="5"/>
  <c r="N188" i="5"/>
  <c r="N2041" i="5"/>
  <c r="L2041" i="5"/>
  <c r="N2670" i="5"/>
  <c r="L2670" i="5"/>
  <c r="L203" i="5"/>
  <c r="N203" i="5"/>
  <c r="N198" i="5"/>
  <c r="L198" i="5"/>
  <c r="L2186" i="5"/>
  <c r="N2186" i="5"/>
  <c r="L458" i="5"/>
  <c r="N458" i="5"/>
  <c r="N1061" i="5"/>
  <c r="L1061" i="5"/>
  <c r="L220" i="5"/>
  <c r="N220" i="5"/>
  <c r="L2075" i="5"/>
  <c r="N2075" i="5"/>
  <c r="N2205" i="5"/>
  <c r="L2205" i="5"/>
  <c r="L12" i="5"/>
  <c r="N12" i="5"/>
  <c r="L1574" i="5"/>
  <c r="N1574" i="5"/>
  <c r="L2311" i="5"/>
  <c r="N2311" i="5"/>
  <c r="L2100" i="5"/>
  <c r="N2100" i="5"/>
  <c r="L1281" i="5"/>
  <c r="N1281" i="5"/>
  <c r="N167" i="5"/>
  <c r="L167" i="5"/>
  <c r="L908" i="5"/>
  <c r="N908" i="5"/>
  <c r="N2154" i="5"/>
  <c r="L2154" i="5"/>
  <c r="N77" i="5"/>
  <c r="L77" i="5"/>
  <c r="L118" i="5"/>
  <c r="N118" i="5"/>
  <c r="N665" i="5"/>
  <c r="L665" i="5"/>
  <c r="N378" i="5"/>
  <c r="L378" i="5"/>
  <c r="L932" i="5"/>
  <c r="N932" i="5"/>
  <c r="N2611" i="5"/>
  <c r="L2611" i="5"/>
  <c r="L13" i="5"/>
  <c r="N13" i="5"/>
  <c r="L131" i="5"/>
  <c r="N131" i="5"/>
  <c r="L2091" i="5"/>
  <c r="N2091" i="5"/>
  <c r="L1017" i="5"/>
  <c r="N1017" i="5"/>
  <c r="L1635" i="5"/>
  <c r="N1635" i="5"/>
  <c r="L2053" i="5"/>
  <c r="N2053" i="5"/>
  <c r="N2368" i="5"/>
  <c r="L2368" i="5"/>
  <c r="L2377" i="5"/>
  <c r="N2377" i="5"/>
  <c r="L2637" i="5"/>
  <c r="N2637" i="5"/>
  <c r="L37" i="5"/>
  <c r="N37" i="5"/>
  <c r="N745" i="5"/>
  <c r="L745" i="5"/>
  <c r="N2060" i="5"/>
  <c r="L2060" i="5"/>
  <c r="L2737" i="5"/>
  <c r="N2737" i="5"/>
  <c r="N1252" i="5"/>
  <c r="L1252" i="5"/>
  <c r="N2300" i="5"/>
  <c r="L2300" i="5"/>
  <c r="L1247" i="5"/>
  <c r="N1247" i="5"/>
  <c r="N903" i="5"/>
  <c r="L903" i="5"/>
  <c r="L741" i="5"/>
  <c r="N741" i="5"/>
  <c r="L753" i="5"/>
  <c r="N753" i="5"/>
  <c r="L420" i="5"/>
  <c r="N420" i="5"/>
  <c r="L896" i="5"/>
  <c r="N896" i="5"/>
  <c r="L644" i="5"/>
  <c r="N644" i="5"/>
  <c r="N2093" i="5"/>
  <c r="L2093" i="5"/>
  <c r="L356" i="5"/>
  <c r="N356" i="5"/>
  <c r="N159" i="5"/>
  <c r="L159" i="5"/>
  <c r="N757" i="5"/>
  <c r="L757" i="5"/>
  <c r="L685" i="5"/>
  <c r="N685" i="5"/>
  <c r="L2360" i="5"/>
  <c r="N2360" i="5"/>
  <c r="N179" i="5"/>
  <c r="L179" i="5"/>
  <c r="L2389" i="5"/>
  <c r="N2389" i="5"/>
  <c r="L329" i="5"/>
  <c r="N329" i="5"/>
  <c r="N156" i="5"/>
  <c r="L156" i="5"/>
  <c r="N2128" i="5"/>
  <c r="L2128" i="5"/>
  <c r="N1029" i="5"/>
  <c r="L1029" i="5"/>
  <c r="L2727" i="5"/>
  <c r="N2727" i="5"/>
  <c r="N2141" i="5"/>
  <c r="L2141" i="5"/>
  <c r="L1613" i="5"/>
  <c r="N1613" i="5"/>
  <c r="N1548" i="5"/>
  <c r="L1548" i="5"/>
  <c r="L102" i="5"/>
  <c r="N102" i="5"/>
  <c r="L1285" i="5"/>
  <c r="N1285" i="5"/>
  <c r="L904" i="5"/>
  <c r="N904" i="5"/>
  <c r="L57" i="5"/>
  <c r="N57" i="5"/>
  <c r="L1195" i="5"/>
  <c r="N1195" i="5"/>
  <c r="L2187" i="5"/>
  <c r="N2187" i="5"/>
  <c r="L638" i="5"/>
  <c r="N638" i="5"/>
  <c r="N45" i="5"/>
  <c r="L45" i="5"/>
  <c r="L2394" i="5"/>
  <c r="N2394" i="5"/>
  <c r="L2089" i="5"/>
  <c r="N2089" i="5"/>
  <c r="N9" i="5"/>
  <c r="L9" i="5"/>
  <c r="L1009" i="5"/>
  <c r="N1009" i="5"/>
  <c r="L657" i="5"/>
  <c r="N657" i="5"/>
  <c r="L2080" i="5"/>
  <c r="N2080" i="5"/>
  <c r="N557" i="5"/>
  <c r="L557" i="5"/>
  <c r="L61" i="5"/>
  <c r="N61" i="5"/>
  <c r="L1620" i="5"/>
  <c r="N1620" i="5"/>
  <c r="N1615" i="5"/>
  <c r="L1615" i="5"/>
  <c r="N201" i="5"/>
  <c r="L201" i="5"/>
  <c r="L2176" i="5"/>
  <c r="N2176" i="5"/>
  <c r="N2047" i="5"/>
  <c r="L2047" i="5"/>
  <c r="N767" i="5"/>
  <c r="L767" i="5"/>
  <c r="N2599" i="5"/>
  <c r="L2599" i="5"/>
  <c r="L2367" i="5"/>
  <c r="N2367" i="5"/>
  <c r="N141" i="5"/>
  <c r="L141" i="5"/>
  <c r="L1283" i="5"/>
  <c r="N1283" i="5"/>
  <c r="N914" i="5"/>
  <c r="L914" i="5"/>
  <c r="L2094" i="5"/>
  <c r="N2094" i="5"/>
  <c r="L1612" i="5"/>
  <c r="N1612" i="5"/>
  <c r="N593" i="5"/>
  <c r="L593" i="5"/>
  <c r="N36" i="5"/>
  <c r="L36" i="5"/>
  <c r="L2124" i="5"/>
  <c r="N2124" i="5"/>
  <c r="L581" i="5"/>
  <c r="N581" i="5"/>
  <c r="L894" i="5"/>
  <c r="N894" i="5"/>
  <c r="L2301" i="5"/>
  <c r="N2301" i="5"/>
  <c r="N596" i="5"/>
  <c r="L596" i="5"/>
  <c r="L126" i="5"/>
  <c r="N126" i="5"/>
  <c r="L246" i="5"/>
  <c r="N246" i="5"/>
  <c r="L1216" i="5"/>
  <c r="N1216" i="5"/>
  <c r="N2297" i="5"/>
  <c r="L2297" i="5"/>
  <c r="N2223" i="5"/>
  <c r="L2223" i="5"/>
  <c r="N86" i="5"/>
  <c r="L86" i="5"/>
  <c r="N2723" i="5"/>
  <c r="L2723" i="5"/>
  <c r="L1072" i="5"/>
  <c r="N1072" i="5"/>
  <c r="L419" i="5"/>
  <c r="N419" i="5"/>
  <c r="N884" i="5"/>
  <c r="L884" i="5"/>
  <c r="N889" i="5"/>
  <c r="L889" i="5"/>
  <c r="L1616" i="5"/>
  <c r="N1616" i="5"/>
  <c r="N133" i="5"/>
  <c r="L133" i="5"/>
  <c r="N568" i="5"/>
  <c r="L568" i="5"/>
  <c r="L1561" i="5"/>
  <c r="N1561" i="5"/>
  <c r="N2650" i="5"/>
  <c r="L2650" i="5"/>
  <c r="N1079" i="5"/>
  <c r="L1079" i="5"/>
  <c r="N432" i="5"/>
  <c r="L432" i="5"/>
  <c r="N2734" i="5"/>
  <c r="L2734" i="5"/>
  <c r="N2213" i="5"/>
  <c r="L2213" i="5"/>
  <c r="L2314" i="5"/>
  <c r="N2314" i="5"/>
  <c r="N2114" i="5"/>
  <c r="L2114" i="5"/>
  <c r="N51" i="5"/>
  <c r="L51" i="5"/>
  <c r="L2054" i="5"/>
  <c r="N2054" i="5"/>
  <c r="N377" i="5"/>
  <c r="L377" i="5"/>
  <c r="L2130" i="5"/>
  <c r="N2130" i="5"/>
  <c r="L346" i="5"/>
  <c r="N346" i="5"/>
  <c r="L892" i="5"/>
  <c r="N892" i="5"/>
  <c r="N2170" i="5"/>
  <c r="L2170" i="5"/>
  <c r="N242" i="5"/>
  <c r="L242" i="5"/>
  <c r="L381" i="5"/>
  <c r="N381" i="5"/>
  <c r="N309" i="5"/>
  <c r="L309" i="5"/>
  <c r="L2270" i="5"/>
  <c r="N2270" i="5"/>
  <c r="N416" i="5"/>
  <c r="L416" i="5"/>
  <c r="N169" i="5"/>
  <c r="L169" i="5"/>
  <c r="N2190" i="5"/>
  <c r="L2190" i="5"/>
  <c r="N1544" i="5"/>
  <c r="L1544" i="5"/>
  <c r="N154" i="5"/>
  <c r="L154" i="5"/>
  <c r="N2370" i="5"/>
  <c r="L2370" i="5"/>
  <c r="N2229" i="5"/>
  <c r="L2229" i="5"/>
  <c r="L2631" i="5"/>
  <c r="N2631" i="5"/>
  <c r="L597" i="5"/>
  <c r="N597" i="5"/>
  <c r="N444" i="5"/>
  <c r="L444" i="5"/>
  <c r="L2257" i="5"/>
  <c r="N2257" i="5"/>
  <c r="N1250" i="5"/>
  <c r="L1250" i="5"/>
  <c r="N426" i="5"/>
  <c r="L426" i="5"/>
  <c r="L2142" i="5"/>
  <c r="N2142" i="5"/>
  <c r="N2073" i="5"/>
  <c r="L2073" i="5"/>
  <c r="N2601" i="5"/>
  <c r="L2601" i="5"/>
  <c r="L2204" i="5"/>
  <c r="N2204" i="5"/>
  <c r="L19" i="5"/>
  <c r="N19" i="5"/>
  <c r="N1057" i="5"/>
  <c r="L1057" i="5"/>
  <c r="L462" i="5"/>
  <c r="N462" i="5"/>
  <c r="L1229" i="5"/>
  <c r="N1229" i="5"/>
  <c r="L2081" i="5"/>
  <c r="N2081" i="5"/>
  <c r="N870" i="5"/>
  <c r="L870" i="5"/>
  <c r="N146" i="5"/>
  <c r="L146" i="5"/>
  <c r="N853" i="5"/>
  <c r="L853" i="5"/>
  <c r="L572" i="5"/>
  <c r="N572" i="5"/>
  <c r="L2651" i="5"/>
  <c r="N2651" i="5"/>
  <c r="L205" i="5"/>
  <c r="N205" i="5"/>
  <c r="L2321" i="5"/>
  <c r="N2321" i="5"/>
  <c r="L919" i="5"/>
  <c r="N919" i="5"/>
  <c r="N2680" i="5"/>
  <c r="L2680" i="5"/>
  <c r="N424" i="5"/>
  <c r="L424" i="5"/>
  <c r="L2645" i="5"/>
  <c r="N2645" i="5"/>
  <c r="L2371" i="5"/>
  <c r="N2371" i="5"/>
  <c r="N1272" i="5"/>
  <c r="L1272" i="5"/>
  <c r="L1005" i="5"/>
  <c r="N1005" i="5"/>
  <c r="L2191" i="5"/>
  <c r="N2191" i="5"/>
  <c r="N283" i="5"/>
  <c r="L283" i="5"/>
  <c r="L333" i="5"/>
  <c r="N333" i="5"/>
  <c r="L2225" i="5"/>
  <c r="N2225" i="5"/>
  <c r="L1013" i="5"/>
  <c r="N1013" i="5"/>
  <c r="N863" i="5"/>
  <c r="L863" i="5"/>
  <c r="L2540" i="5"/>
  <c r="N2540" i="5"/>
  <c r="L430" i="5"/>
  <c r="N430" i="5"/>
  <c r="L554" i="5"/>
  <c r="N554" i="5"/>
  <c r="L1537" i="5"/>
  <c r="N1537" i="5"/>
  <c r="L386" i="5"/>
  <c r="N386" i="5"/>
  <c r="N2641" i="5"/>
  <c r="L2641" i="5"/>
  <c r="L923" i="5"/>
  <c r="N923" i="5"/>
  <c r="L1599" i="5"/>
  <c r="N1599" i="5"/>
  <c r="N911" i="5"/>
  <c r="L911" i="5"/>
  <c r="L891" i="5"/>
  <c r="N891" i="5"/>
  <c r="N211" i="5"/>
  <c r="L211" i="5"/>
  <c r="L271" i="5"/>
  <c r="N271" i="5"/>
  <c r="N781" i="5"/>
  <c r="L781" i="5"/>
  <c r="L2664" i="5"/>
  <c r="N2664" i="5"/>
  <c r="N930" i="5"/>
  <c r="L930" i="5"/>
  <c r="N592" i="5"/>
  <c r="L592" i="5"/>
  <c r="L1021" i="5"/>
  <c r="N1021" i="5"/>
  <c r="N407" i="5"/>
  <c r="L407" i="5"/>
  <c r="L2165" i="5"/>
  <c r="N2165" i="5"/>
  <c r="L151" i="5"/>
  <c r="N151" i="5"/>
  <c r="N2365" i="5"/>
  <c r="L2365" i="5"/>
  <c r="L1070" i="5"/>
  <c r="N1070" i="5"/>
  <c r="N468" i="5"/>
  <c r="L468" i="5"/>
  <c r="L2608" i="5"/>
  <c r="N2608" i="5"/>
  <c r="N168" i="5"/>
  <c r="L168" i="5"/>
  <c r="N296" i="5"/>
  <c r="L296" i="5"/>
  <c r="L2383" i="5"/>
  <c r="N2383" i="5"/>
  <c r="L218" i="5"/>
  <c r="N218" i="5"/>
  <c r="L442" i="5"/>
  <c r="N442" i="5"/>
  <c r="L750" i="5"/>
  <c r="N750" i="5"/>
  <c r="L2193" i="5"/>
  <c r="N2193" i="5"/>
  <c r="L406" i="5"/>
  <c r="N406" i="5"/>
  <c r="L1600" i="5"/>
  <c r="N1600" i="5"/>
  <c r="L890" i="5"/>
  <c r="N890" i="5"/>
  <c r="L385" i="5"/>
  <c r="N385" i="5"/>
  <c r="N2293" i="5"/>
  <c r="L2293" i="5"/>
  <c r="L429" i="5"/>
  <c r="N429" i="5"/>
  <c r="N2697" i="5"/>
  <c r="L2697" i="5"/>
  <c r="L2711" i="5"/>
  <c r="N2711" i="5"/>
  <c r="N165" i="5"/>
  <c r="L165" i="5"/>
  <c r="L913" i="5"/>
  <c r="N913" i="5"/>
  <c r="L389" i="5"/>
  <c r="N389" i="5"/>
  <c r="N2345" i="5"/>
  <c r="L2345" i="5"/>
  <c r="N2249" i="5"/>
  <c r="L2249" i="5"/>
  <c r="N2169" i="5"/>
  <c r="L2169" i="5"/>
  <c r="L2559" i="5"/>
  <c r="N2559" i="5"/>
  <c r="N734" i="5"/>
  <c r="L734" i="5"/>
  <c r="N686" i="5"/>
  <c r="L686" i="5"/>
  <c r="L2577" i="5"/>
  <c r="N2577" i="5"/>
  <c r="L1065" i="5"/>
  <c r="N1065" i="5"/>
  <c r="L931" i="5"/>
  <c r="N931" i="5"/>
  <c r="L615" i="5"/>
  <c r="N615" i="5"/>
  <c r="L888" i="5"/>
  <c r="N888" i="5"/>
  <c r="L773" i="5"/>
  <c r="N773" i="5"/>
  <c r="N49" i="5"/>
  <c r="L49" i="5"/>
  <c r="L2269" i="5"/>
  <c r="N2269" i="5"/>
  <c r="L25" i="5"/>
  <c r="N25" i="5"/>
  <c r="L2639" i="5"/>
  <c r="N2639" i="5"/>
  <c r="N493" i="5"/>
  <c r="L493" i="5"/>
  <c r="L2105" i="5"/>
  <c r="N2105" i="5"/>
  <c r="L2319" i="5"/>
  <c r="N2319" i="5"/>
  <c r="N286" i="5"/>
  <c r="L286" i="5"/>
  <c r="N737" i="5"/>
  <c r="L737" i="5"/>
  <c r="L2156" i="5"/>
  <c r="N2156" i="5"/>
  <c r="L479" i="5"/>
  <c r="N479" i="5"/>
  <c r="N422" i="5"/>
  <c r="L422" i="5"/>
  <c r="L181" i="5"/>
  <c r="N181" i="5"/>
  <c r="L718" i="5"/>
  <c r="N718" i="5"/>
  <c r="N255" i="5"/>
  <c r="L255" i="5"/>
  <c r="N2177" i="5"/>
  <c r="L2177" i="5"/>
  <c r="N1532" i="5"/>
  <c r="L1532" i="5"/>
  <c r="L477" i="5"/>
  <c r="N477" i="5"/>
  <c r="L1261" i="5"/>
  <c r="N1261" i="5"/>
  <c r="N570" i="5"/>
  <c r="L570" i="5"/>
  <c r="N2677" i="5"/>
  <c r="L2677" i="5"/>
  <c r="N549" i="5"/>
  <c r="L549" i="5"/>
  <c r="L138" i="5"/>
  <c r="N138" i="5"/>
  <c r="L2077" i="5"/>
  <c r="N2077" i="5"/>
  <c r="L302" i="5"/>
  <c r="N302" i="5"/>
  <c r="L136" i="5"/>
  <c r="N136" i="5"/>
  <c r="N2579" i="5"/>
  <c r="L2579" i="5"/>
  <c r="N898" i="5"/>
  <c r="L898" i="5"/>
  <c r="N1270" i="5"/>
  <c r="L1270" i="5"/>
  <c r="N855" i="5"/>
  <c r="L855" i="5"/>
  <c r="N2282" i="5"/>
  <c r="L2282" i="5"/>
  <c r="N850" i="5"/>
  <c r="L850" i="5"/>
  <c r="L1520" i="5"/>
  <c r="N1520" i="5"/>
  <c r="L2189" i="5"/>
  <c r="N2189" i="5"/>
  <c r="N2655" i="5"/>
  <c r="L2655" i="5"/>
  <c r="N2036" i="5"/>
  <c r="L2036" i="5"/>
  <c r="L642" i="5"/>
  <c r="N642" i="5"/>
  <c r="N393" i="5"/>
  <c r="L393" i="5"/>
  <c r="N2057" i="5"/>
  <c r="L2057" i="5"/>
  <c r="L2129" i="5"/>
  <c r="N2129" i="5"/>
  <c r="N388" i="5"/>
  <c r="L388" i="5"/>
  <c r="L217" i="5"/>
  <c r="N217" i="5"/>
  <c r="L186" i="5"/>
  <c r="N186" i="5"/>
  <c r="N207" i="5"/>
  <c r="L207" i="5"/>
  <c r="L281" i="5"/>
  <c r="N281" i="5"/>
  <c r="L1076" i="5"/>
  <c r="N1076" i="5"/>
  <c r="L1025" i="5"/>
  <c r="N1025" i="5"/>
  <c r="N705" i="5"/>
  <c r="L705" i="5"/>
  <c r="N427" i="5"/>
  <c r="L427" i="5"/>
  <c r="N586" i="5"/>
  <c r="L586" i="5"/>
  <c r="N2369" i="5"/>
  <c r="L2369" i="5"/>
  <c r="N264" i="5"/>
  <c r="L264" i="5"/>
  <c r="L2396" i="5"/>
  <c r="N2396" i="5"/>
  <c r="N395" i="5"/>
  <c r="L395" i="5"/>
  <c r="L702" i="5"/>
  <c r="N702" i="5"/>
  <c r="L66" i="5"/>
  <c r="N66" i="5"/>
  <c r="L1610" i="5"/>
  <c r="N1610" i="5"/>
  <c r="L916" i="5"/>
  <c r="N916" i="5"/>
  <c r="N2065" i="5"/>
  <c r="L2065" i="5"/>
  <c r="N2172" i="5"/>
  <c r="L2172" i="5"/>
  <c r="N221" i="5"/>
  <c r="L221" i="5"/>
  <c r="L689" i="5"/>
  <c r="N689" i="5"/>
  <c r="L261" i="5"/>
  <c r="N261" i="5"/>
  <c r="N2230" i="5"/>
  <c r="L2230" i="5"/>
  <c r="L2112" i="5"/>
  <c r="N2112" i="5"/>
  <c r="L360" i="5"/>
  <c r="N360" i="5"/>
  <c r="L901" i="5"/>
  <c r="N901" i="5"/>
  <c r="N920" i="5"/>
  <c r="L920" i="5"/>
  <c r="L886" i="5"/>
  <c r="N886" i="5"/>
  <c r="N396" i="5"/>
  <c r="L396" i="5"/>
  <c r="N272" i="5"/>
  <c r="L272" i="5"/>
  <c r="L872" i="5"/>
  <c r="N872" i="5"/>
  <c r="N2333" i="5"/>
  <c r="L2333" i="5"/>
  <c r="N70" i="5"/>
  <c r="L70" i="5"/>
  <c r="L2690" i="5"/>
  <c r="N2690" i="5"/>
  <c r="L2554" i="5"/>
  <c r="N2554" i="5"/>
  <c r="L2595" i="5"/>
  <c r="N2595" i="5"/>
  <c r="N455" i="5"/>
  <c r="L455" i="5"/>
  <c r="L577" i="5"/>
  <c r="N577" i="5"/>
  <c r="L274" i="5"/>
  <c r="N274" i="5"/>
  <c r="N1535" i="5"/>
  <c r="L1535" i="5"/>
  <c r="N589" i="5"/>
  <c r="L589" i="5"/>
  <c r="L2636" i="5"/>
  <c r="N2636" i="5"/>
  <c r="L2712" i="5"/>
  <c r="N2712" i="5"/>
  <c r="L673" i="5"/>
  <c r="N673" i="5"/>
  <c r="N206" i="5"/>
  <c r="L206" i="5"/>
  <c r="N1558" i="5"/>
  <c r="L1558" i="5"/>
  <c r="L2123" i="5"/>
  <c r="N2123" i="5"/>
  <c r="N601" i="5"/>
  <c r="L601" i="5"/>
  <c r="N1049" i="5"/>
  <c r="L1049" i="5"/>
  <c r="N910" i="5"/>
  <c r="L910" i="5"/>
  <c r="L466" i="5"/>
  <c r="N466" i="5"/>
  <c r="L2348" i="5"/>
  <c r="N2348" i="5"/>
  <c r="L294" i="5"/>
  <c r="N294" i="5"/>
  <c r="N370" i="5"/>
  <c r="L370" i="5"/>
  <c r="AG1147" i="5"/>
  <c r="AF1139" i="5"/>
  <c r="AI1139" i="5" s="1"/>
  <c r="AG1139" i="5"/>
  <c r="AG1137" i="5"/>
  <c r="AG1117" i="5"/>
  <c r="AG1109" i="5"/>
  <c r="AG1166" i="5"/>
  <c r="AG1125" i="5"/>
  <c r="AF1117" i="5"/>
  <c r="AI1117" i="5" s="1"/>
  <c r="AF1137" i="5"/>
  <c r="AG1111" i="5"/>
  <c r="AG1106" i="5"/>
  <c r="AG1141" i="5"/>
  <c r="AG1174" i="5"/>
  <c r="AG1132" i="5"/>
  <c r="AG1135" i="5"/>
  <c r="AG1168" i="5"/>
  <c r="AF1158" i="5"/>
  <c r="AG1158" i="5"/>
  <c r="AG1129" i="5"/>
  <c r="AG1102" i="5"/>
  <c r="AG1171" i="5"/>
  <c r="AF1171" i="5"/>
  <c r="AH1171" i="5" s="1"/>
  <c r="AF1102" i="5"/>
  <c r="AH1102" i="5" s="1"/>
  <c r="AF1118" i="5"/>
  <c r="AH1118" i="5" s="1"/>
  <c r="AG1118" i="5"/>
  <c r="AF1135" i="5"/>
  <c r="AH1135" i="5" s="1"/>
  <c r="AF1162" i="5"/>
  <c r="AH1162" i="5" s="1"/>
  <c r="AG1162" i="5"/>
  <c r="AG1094" i="5"/>
  <c r="AG1120" i="5"/>
  <c r="AG1170" i="5"/>
  <c r="AG1104" i="5"/>
  <c r="AG1096" i="5"/>
  <c r="AG1152" i="5"/>
  <c r="AF1143" i="5"/>
  <c r="AG1143" i="5"/>
  <c r="AF1132" i="5"/>
  <c r="AH1132" i="5" s="1"/>
  <c r="AF1147" i="5"/>
  <c r="AH1147" i="5" s="1"/>
  <c r="AG1163" i="5"/>
  <c r="AF1105" i="5"/>
  <c r="AH1105" i="5" s="1"/>
  <c r="AG1105" i="5"/>
  <c r="AG1128" i="5"/>
  <c r="AF1129" i="5"/>
  <c r="AG1131" i="5"/>
  <c r="AF1141" i="5"/>
  <c r="AH1141" i="5" s="1"/>
  <c r="AF1174" i="5"/>
  <c r="AH1174" i="5" s="1"/>
  <c r="AG1097" i="5"/>
  <c r="AF1163" i="5"/>
  <c r="AH1163" i="5" s="1"/>
  <c r="AF1109" i="5"/>
  <c r="AH1109" i="5" s="1"/>
  <c r="AF1154" i="5"/>
  <c r="AH1154" i="5" s="1"/>
  <c r="AG1154" i="5"/>
  <c r="AF1097" i="5"/>
  <c r="AH1097" i="5" s="1"/>
  <c r="AF1128" i="5"/>
  <c r="AH1128" i="5" s="1"/>
  <c r="AF1110" i="5"/>
  <c r="AG1110" i="5"/>
  <c r="AF1150" i="5"/>
  <c r="AH1150" i="5" s="1"/>
  <c r="AG1150" i="5"/>
  <c r="AF1111" i="5"/>
  <c r="AH1111" i="5" s="1"/>
  <c r="AF1131" i="5"/>
  <c r="AH1131" i="5" s="1"/>
  <c r="AF1106" i="5"/>
  <c r="AH1106" i="5" s="1"/>
  <c r="AF1178" i="5"/>
  <c r="AH1178" i="5" s="1"/>
  <c r="AG1178" i="5"/>
  <c r="AF1166" i="5"/>
  <c r="AH1166" i="5" s="1"/>
  <c r="AF1127" i="5"/>
  <c r="AH1127" i="5" s="1"/>
  <c r="AG1127" i="5"/>
  <c r="AG1161" i="5"/>
  <c r="AG1140" i="5"/>
  <c r="AG1165" i="5"/>
  <c r="AG1107" i="5"/>
  <c r="AG1114" i="5"/>
  <c r="AG1093" i="5"/>
  <c r="AG1155" i="5"/>
  <c r="AG1121" i="5"/>
  <c r="AG1149" i="5"/>
  <c r="AG1092" i="5"/>
  <c r="AG1091" i="5"/>
  <c r="AG1172" i="5"/>
  <c r="AG1115" i="5"/>
  <c r="AG1151" i="5"/>
  <c r="AF1103" i="5"/>
  <c r="AH1103" i="5" s="1"/>
  <c r="AG1103" i="5"/>
  <c r="AF1114" i="5"/>
  <c r="AH1114" i="5" s="1"/>
  <c r="AG1146" i="5"/>
  <c r="AG1175" i="5"/>
  <c r="AF1094" i="5"/>
  <c r="AH1094" i="5" s="1"/>
  <c r="AF1125" i="5"/>
  <c r="AH1125" i="5" s="1"/>
  <c r="AF1101" i="5"/>
  <c r="AH1101" i="5" s="1"/>
  <c r="AG1101" i="5"/>
  <c r="AF1121" i="5"/>
  <c r="AH1121" i="5" s="1"/>
  <c r="AF1104" i="5"/>
  <c r="AH1104" i="5" s="1"/>
  <c r="AG1176" i="5"/>
  <c r="AF1149" i="5"/>
  <c r="AH1149" i="5" s="1"/>
  <c r="AF1091" i="5"/>
  <c r="AH1091" i="5" s="1"/>
  <c r="AF1096" i="5"/>
  <c r="AH1096" i="5" s="1"/>
  <c r="AF1176" i="5"/>
  <c r="AI1176" i="5" s="1"/>
  <c r="AG1108" i="5"/>
  <c r="AF1134" i="5"/>
  <c r="AH1134" i="5" s="1"/>
  <c r="AG1134" i="5"/>
  <c r="AF1092" i="5"/>
  <c r="AH1092" i="5" s="1"/>
  <c r="AF1115" i="5"/>
  <c r="AH1115" i="5" s="1"/>
  <c r="AG1160" i="5"/>
  <c r="AF1151" i="5"/>
  <c r="AH1151" i="5" s="1"/>
  <c r="AF1122" i="5"/>
  <c r="AH1122" i="5" s="1"/>
  <c r="AG1122" i="5"/>
  <c r="AF1126" i="5"/>
  <c r="AH1126" i="5" s="1"/>
  <c r="AG1126" i="5"/>
  <c r="AG1173" i="5"/>
  <c r="AG1145" i="5"/>
  <c r="AG1157" i="5"/>
  <c r="AG1164" i="5"/>
  <c r="AG1167" i="5"/>
  <c r="AG1180" i="5"/>
  <c r="AF1148" i="5"/>
  <c r="AH1148" i="5" s="1"/>
  <c r="AG1148" i="5"/>
  <c r="AF1123" i="5"/>
  <c r="AH1123" i="5" s="1"/>
  <c r="AG1123" i="5"/>
  <c r="AF1112" i="5"/>
  <c r="AH1112" i="5" s="1"/>
  <c r="AG1112" i="5"/>
  <c r="AF1095" i="5"/>
  <c r="AH1095" i="5" s="1"/>
  <c r="AG1095" i="5"/>
  <c r="AF1119" i="5"/>
  <c r="AH1119" i="5" s="1"/>
  <c r="AG1119" i="5"/>
  <c r="AF1108" i="5"/>
  <c r="AH1108" i="5" s="1"/>
  <c r="AF1172" i="5"/>
  <c r="AH1172" i="5" s="1"/>
  <c r="AF1160" i="5"/>
  <c r="AH1160" i="5" s="1"/>
  <c r="AF1169" i="5"/>
  <c r="AI1169" i="5" s="1"/>
  <c r="AG1169" i="5"/>
  <c r="AF1099" i="5"/>
  <c r="AH1099" i="5" s="1"/>
  <c r="AG1099" i="5"/>
  <c r="AG1153" i="5"/>
  <c r="AG1098" i="5"/>
  <c r="AF1130" i="5"/>
  <c r="AH1130" i="5" s="1"/>
  <c r="AG1130" i="5"/>
  <c r="AF1155" i="5"/>
  <c r="AH1155" i="5" s="1"/>
  <c r="AF1173" i="5"/>
  <c r="AF1157" i="5"/>
  <c r="AI1157" i="5" s="1"/>
  <c r="AG1156" i="5"/>
  <c r="AF1167" i="5"/>
  <c r="AH1167" i="5" s="1"/>
  <c r="AF1179" i="5"/>
  <c r="AH1179" i="5" s="1"/>
  <c r="AG1179" i="5"/>
  <c r="AG1144" i="5"/>
  <c r="AF1107" i="5"/>
  <c r="AH1107" i="5" s="1"/>
  <c r="AF1116" i="5"/>
  <c r="AG1116" i="5"/>
  <c r="AG1100" i="5"/>
  <c r="AF1093" i="5"/>
  <c r="AF1175" i="5"/>
  <c r="AH1175" i="5" s="1"/>
  <c r="AF1144" i="5"/>
  <c r="AH1144" i="5" s="1"/>
  <c r="AF1177" i="5"/>
  <c r="AH1177" i="5" s="1"/>
  <c r="AG1177" i="5"/>
  <c r="AF1153" i="5"/>
  <c r="AH1153" i="5" s="1"/>
  <c r="AF1120" i="5"/>
  <c r="AH1120" i="5" s="1"/>
  <c r="AF1133" i="5"/>
  <c r="AH1133" i="5" s="1"/>
  <c r="AG1133" i="5"/>
  <c r="AF1124" i="5"/>
  <c r="AH1124" i="5" s="1"/>
  <c r="AG1124" i="5"/>
  <c r="AF1161" i="5"/>
  <c r="AH1161" i="5" s="1"/>
  <c r="AF1170" i="5"/>
  <c r="AH1170" i="5" s="1"/>
  <c r="AF1113" i="5"/>
  <c r="AH1113" i="5" s="1"/>
  <c r="AG1113" i="5"/>
  <c r="AF1159" i="5"/>
  <c r="AH1159" i="5" s="1"/>
  <c r="AG1159" i="5"/>
  <c r="AF1098" i="5"/>
  <c r="AH1098" i="5" s="1"/>
  <c r="AF1140" i="5"/>
  <c r="AH1140" i="5" s="1"/>
  <c r="AF1136" i="5"/>
  <c r="AH1136" i="5" s="1"/>
  <c r="AG1136" i="5"/>
  <c r="AF1165" i="5"/>
  <c r="AH1165" i="5" s="1"/>
  <c r="AF1100" i="5"/>
  <c r="AH1100" i="5" s="1"/>
  <c r="AF1152" i="5"/>
  <c r="AH1152" i="5" s="1"/>
  <c r="AF1146" i="5"/>
  <c r="AH1146" i="5" s="1"/>
  <c r="AF1168" i="5"/>
  <c r="AH1168" i="5" s="1"/>
  <c r="AF1145" i="5"/>
  <c r="AH1145" i="5" s="1"/>
  <c r="AF1156" i="5"/>
  <c r="AH1156" i="5" s="1"/>
  <c r="AF1164" i="5"/>
  <c r="AH1164" i="5" s="1"/>
  <c r="AF1138" i="5"/>
  <c r="AH1138" i="5" s="1"/>
  <c r="AG1138" i="5"/>
  <c r="AF1180" i="5"/>
  <c r="AH1180" i="5" s="1"/>
  <c r="AF1142" i="5"/>
  <c r="AH1142" i="5" s="1"/>
  <c r="AG1142" i="5"/>
  <c r="AI1145" i="5" l="1"/>
  <c r="AJ1145" i="5" s="1"/>
  <c r="K1145" i="5" s="1"/>
  <c r="AI1111" i="5"/>
  <c r="AI1127" i="5"/>
  <c r="I1127" i="5" s="1"/>
  <c r="AI1099" i="5"/>
  <c r="AJ1099" i="5" s="1"/>
  <c r="K1099" i="5" s="1"/>
  <c r="AI1160" i="5"/>
  <c r="AJ1160" i="5" s="1"/>
  <c r="K1160" i="5" s="1"/>
  <c r="AI1105" i="5"/>
  <c r="AJ1105" i="5" s="1"/>
  <c r="K1105" i="5" s="1"/>
  <c r="AI1132" i="5"/>
  <c r="AJ1132" i="5" s="1"/>
  <c r="K1132" i="5" s="1"/>
  <c r="AI1175" i="5"/>
  <c r="I1175" i="5" s="1"/>
  <c r="AH1157" i="5"/>
  <c r="AI1097" i="5"/>
  <c r="I1097" i="5" s="1"/>
  <c r="AI1162" i="5"/>
  <c r="AJ1162" i="5" s="1"/>
  <c r="AI1118" i="5"/>
  <c r="AJ1118" i="5" s="1"/>
  <c r="AK1139" i="5"/>
  <c r="AK1117" i="5"/>
  <c r="AI1155" i="5"/>
  <c r="I1155" i="5" s="1"/>
  <c r="AI1134" i="5"/>
  <c r="I1134" i="5" s="1"/>
  <c r="AI1166" i="5"/>
  <c r="AJ1166" i="5" s="1"/>
  <c r="AI1159" i="5"/>
  <c r="I1159" i="5" s="1"/>
  <c r="AI1124" i="5"/>
  <c r="AJ1124" i="5" s="1"/>
  <c r="AI1107" i="5"/>
  <c r="AJ1107" i="5" s="1"/>
  <c r="AH1176" i="5"/>
  <c r="AI1149" i="5"/>
  <c r="I1149" i="5" s="1"/>
  <c r="AI1114" i="5"/>
  <c r="I1114" i="5" s="1"/>
  <c r="AI1103" i="5"/>
  <c r="AK1103" i="5" s="1"/>
  <c r="AI1178" i="5"/>
  <c r="AK1178" i="5" s="1"/>
  <c r="AI1150" i="5"/>
  <c r="I1150" i="5" s="1"/>
  <c r="AI1154" i="5"/>
  <c r="I1154" i="5" s="1"/>
  <c r="I1117" i="5"/>
  <c r="M1117" i="5" s="1"/>
  <c r="L1117" i="5" s="1"/>
  <c r="AI1165" i="5"/>
  <c r="AJ1165" i="5" s="1"/>
  <c r="AI1161" i="5"/>
  <c r="AJ1161" i="5" s="1"/>
  <c r="AI1153" i="5"/>
  <c r="I1153" i="5" s="1"/>
  <c r="AI1130" i="5"/>
  <c r="AI1171" i="5"/>
  <c r="I1171" i="5" s="1"/>
  <c r="AH1139" i="5"/>
  <c r="AI1106" i="5"/>
  <c r="I1106" i="5" s="1"/>
  <c r="AI1109" i="5"/>
  <c r="AJ1109" i="5" s="1"/>
  <c r="AJ1117" i="5"/>
  <c r="K1117" i="5" s="1"/>
  <c r="AI1167" i="5"/>
  <c r="AJ1167" i="5" s="1"/>
  <c r="AI1119" i="5"/>
  <c r="I1119" i="5" s="1"/>
  <c r="AI1151" i="5"/>
  <c r="I1151" i="5" s="1"/>
  <c r="AI1147" i="5"/>
  <c r="AK1147" i="5" s="1"/>
  <c r="AI1102" i="5"/>
  <c r="AI1180" i="5"/>
  <c r="AJ1180" i="5" s="1"/>
  <c r="AI1138" i="5"/>
  <c r="AI1168" i="5"/>
  <c r="AI1100" i="5"/>
  <c r="AI1140" i="5"/>
  <c r="AJ1140" i="5" s="1"/>
  <c r="AI1098" i="5"/>
  <c r="AI1177" i="5"/>
  <c r="AI1144" i="5"/>
  <c r="AJ1144" i="5" s="1"/>
  <c r="AI1093" i="5"/>
  <c r="AJ1093" i="5" s="1"/>
  <c r="AH1093" i="5"/>
  <c r="AK1157" i="5"/>
  <c r="I1157" i="5"/>
  <c r="AJ1157" i="5"/>
  <c r="K1157" i="5" s="1"/>
  <c r="AH1173" i="5"/>
  <c r="AI1173" i="5"/>
  <c r="AK1169" i="5"/>
  <c r="I1169" i="5"/>
  <c r="AK1176" i="5"/>
  <c r="I1176" i="5"/>
  <c r="AJ1176" i="5"/>
  <c r="K1176" i="5" s="1"/>
  <c r="AI1142" i="5"/>
  <c r="AI1164" i="5"/>
  <c r="AJ1164" i="5" s="1"/>
  <c r="AI1156" i="5"/>
  <c r="AI1146" i="5"/>
  <c r="AJ1146" i="5" s="1"/>
  <c r="AI1152" i="5"/>
  <c r="AI1136" i="5"/>
  <c r="AI1113" i="5"/>
  <c r="AI1133" i="5"/>
  <c r="AH1116" i="5"/>
  <c r="AI1116" i="5"/>
  <c r="AK1145" i="5"/>
  <c r="AI1170" i="5"/>
  <c r="AI1120" i="5"/>
  <c r="AI1179" i="5"/>
  <c r="AI1095" i="5"/>
  <c r="AI1112" i="5"/>
  <c r="AI1123" i="5"/>
  <c r="AI1148" i="5"/>
  <c r="AI1092" i="5"/>
  <c r="AJ1092" i="5" s="1"/>
  <c r="AI1131" i="5"/>
  <c r="AJ1131" i="5" s="1"/>
  <c r="AI1128" i="5"/>
  <c r="AJ1128" i="5" s="1"/>
  <c r="AH1143" i="5"/>
  <c r="AI1143" i="5"/>
  <c r="AH1169" i="5"/>
  <c r="AJ1155" i="5"/>
  <c r="AH1158" i="5"/>
  <c r="AI1158" i="5"/>
  <c r="AJ1158" i="5" s="1"/>
  <c r="AJ1169" i="5"/>
  <c r="K1169" i="5" s="1"/>
  <c r="AI1172" i="5"/>
  <c r="AI1108" i="5"/>
  <c r="AI1126" i="5"/>
  <c r="AI1122" i="5"/>
  <c r="AI1115" i="5"/>
  <c r="AI1096" i="5"/>
  <c r="AI1091" i="5"/>
  <c r="AI1104" i="5"/>
  <c r="AI1121" i="5"/>
  <c r="AI1101" i="5"/>
  <c r="AI1125" i="5"/>
  <c r="AJ1125" i="5" s="1"/>
  <c r="AI1094" i="5"/>
  <c r="I1111" i="5"/>
  <c r="AJ1111" i="5"/>
  <c r="K1111" i="5" s="1"/>
  <c r="AK1111" i="5"/>
  <c r="AH1110" i="5"/>
  <c r="AI1110" i="5"/>
  <c r="AI1174" i="5"/>
  <c r="AH1129" i="5"/>
  <c r="AI1129" i="5"/>
  <c r="AI1163" i="5"/>
  <c r="AI1141" i="5"/>
  <c r="AI1135" i="5"/>
  <c r="I1139" i="5"/>
  <c r="AH1137" i="5"/>
  <c r="AI1137" i="5"/>
  <c r="AH1117" i="5"/>
  <c r="AJ1139" i="5"/>
  <c r="K1139" i="5" s="1"/>
  <c r="I1124" i="5" l="1"/>
  <c r="AK1105" i="5"/>
  <c r="AK1132" i="5"/>
  <c r="AK1161" i="5"/>
  <c r="I1160" i="5"/>
  <c r="I1109" i="5"/>
  <c r="M1109" i="5" s="1"/>
  <c r="AK1097" i="5"/>
  <c r="AJ1103" i="5"/>
  <c r="I1162" i="5"/>
  <c r="M1162" i="5" s="1"/>
  <c r="AK1154" i="5"/>
  <c r="AK1160" i="5"/>
  <c r="AK1171" i="5"/>
  <c r="I1145" i="5"/>
  <c r="M1145" i="5" s="1"/>
  <c r="N1145" i="5" s="1"/>
  <c r="AJ1150" i="5"/>
  <c r="K1150" i="5" s="1"/>
  <c r="AJ1153" i="5"/>
  <c r="K1153" i="5" s="1"/>
  <c r="AJ1154" i="5"/>
  <c r="K1154" i="5" s="1"/>
  <c r="AK1109" i="5"/>
  <c r="AK1162" i="5"/>
  <c r="AJ1171" i="5"/>
  <c r="K1171" i="5" s="1"/>
  <c r="AK1099" i="5"/>
  <c r="AJ1106" i="5"/>
  <c r="K1106" i="5" s="1"/>
  <c r="AK1106" i="5"/>
  <c r="AJ1127" i="5"/>
  <c r="K1127" i="5" s="1"/>
  <c r="AK1127" i="5"/>
  <c r="I1147" i="5"/>
  <c r="J1147" i="5" s="1"/>
  <c r="AJ1147" i="5"/>
  <c r="K1147" i="5" s="1"/>
  <c r="I1132" i="5"/>
  <c r="J1132" i="5" s="1"/>
  <c r="AK1153" i="5"/>
  <c r="I1118" i="5"/>
  <c r="M1118" i="5" s="1"/>
  <c r="I1166" i="5"/>
  <c r="J1166" i="5" s="1"/>
  <c r="I1099" i="5"/>
  <c r="J1099" i="5" s="1"/>
  <c r="AK1175" i="5"/>
  <c r="AK1118" i="5"/>
  <c r="AJ1175" i="5"/>
  <c r="K1175" i="5" s="1"/>
  <c r="AJ1159" i="5"/>
  <c r="K1159" i="5" s="1"/>
  <c r="AJ1097" i="5"/>
  <c r="K1097" i="5" s="1"/>
  <c r="I1105" i="5"/>
  <c r="M1105" i="5" s="1"/>
  <c r="AJ1151" i="5"/>
  <c r="K1151" i="5" s="1"/>
  <c r="K1125" i="5"/>
  <c r="K1131" i="5"/>
  <c r="AJ1133" i="5"/>
  <c r="K1133" i="5" s="1"/>
  <c r="K1164" i="5"/>
  <c r="AK1102" i="5"/>
  <c r="AK1165" i="5"/>
  <c r="K1165" i="5"/>
  <c r="I1178" i="5"/>
  <c r="J1178" i="5" s="1"/>
  <c r="AK1149" i="5"/>
  <c r="I1107" i="5"/>
  <c r="K1107" i="5"/>
  <c r="AK1134" i="5"/>
  <c r="K1162" i="5"/>
  <c r="K1158" i="5"/>
  <c r="AJ1098" i="5"/>
  <c r="K1098" i="5" s="1"/>
  <c r="AK1151" i="5"/>
  <c r="AK1130" i="5"/>
  <c r="AK1124" i="5"/>
  <c r="K1124" i="5"/>
  <c r="AK1155" i="5"/>
  <c r="K1155" i="5"/>
  <c r="AJ1174" i="5"/>
  <c r="K1174" i="5" s="1"/>
  <c r="AJ1115" i="5"/>
  <c r="K1115" i="5" s="1"/>
  <c r="K1092" i="5"/>
  <c r="AJ1112" i="5"/>
  <c r="K1112" i="5" s="1"/>
  <c r="AJ1170" i="5"/>
  <c r="K1170" i="5" s="1"/>
  <c r="K1146" i="5"/>
  <c r="K1093" i="5"/>
  <c r="K1140" i="5"/>
  <c r="K1180" i="5"/>
  <c r="AK1119" i="5"/>
  <c r="I1103" i="5"/>
  <c r="K1103" i="5"/>
  <c r="AJ1134" i="5"/>
  <c r="K1134" i="5" s="1"/>
  <c r="AK1159" i="5"/>
  <c r="K1128" i="5"/>
  <c r="AJ1116" i="5"/>
  <c r="K1116" i="5" s="1"/>
  <c r="K1144" i="5"/>
  <c r="K1167" i="5"/>
  <c r="K1109" i="5"/>
  <c r="I1161" i="5"/>
  <c r="K1161" i="5"/>
  <c r="AK1150" i="5"/>
  <c r="AK1114" i="5"/>
  <c r="AJ1130" i="5"/>
  <c r="K1130" i="5" s="1"/>
  <c r="AK1166" i="5"/>
  <c r="K1166" i="5"/>
  <c r="K1118" i="5"/>
  <c r="J1117" i="5"/>
  <c r="I1102" i="5"/>
  <c r="M1102" i="5" s="1"/>
  <c r="AJ1178" i="5"/>
  <c r="K1178" i="5" s="1"/>
  <c r="N1117" i="5"/>
  <c r="I1130" i="5"/>
  <c r="M1130" i="5" s="1"/>
  <c r="I1165" i="5"/>
  <c r="M1165" i="5" s="1"/>
  <c r="AJ1114" i="5"/>
  <c r="K1114" i="5" s="1"/>
  <c r="AJ1102" i="5"/>
  <c r="K1102" i="5" s="1"/>
  <c r="AK1167" i="5"/>
  <c r="I1167" i="5"/>
  <c r="AJ1119" i="5"/>
  <c r="K1119" i="5" s="1"/>
  <c r="AJ1149" i="5"/>
  <c r="K1149" i="5" s="1"/>
  <c r="AK1107" i="5"/>
  <c r="J1139" i="5"/>
  <c r="M1139" i="5"/>
  <c r="AK1135" i="5"/>
  <c r="I1135" i="5"/>
  <c r="AJ1135" i="5"/>
  <c r="K1135" i="5" s="1"/>
  <c r="J1114" i="5"/>
  <c r="M1114" i="5"/>
  <c r="AK1121" i="5"/>
  <c r="I1121" i="5"/>
  <c r="AK1122" i="5"/>
  <c r="I1122" i="5"/>
  <c r="AJ1122" i="5"/>
  <c r="K1122" i="5" s="1"/>
  <c r="AK1172" i="5"/>
  <c r="I1172" i="5"/>
  <c r="J1109" i="5"/>
  <c r="AK1143" i="5"/>
  <c r="AJ1143" i="5"/>
  <c r="K1143" i="5" s="1"/>
  <c r="I1143" i="5"/>
  <c r="AK1131" i="5"/>
  <c r="I1131" i="5"/>
  <c r="J1162" i="5"/>
  <c r="J1151" i="5"/>
  <c r="M1151" i="5"/>
  <c r="AK1095" i="5"/>
  <c r="I1095" i="5"/>
  <c r="AK1179" i="5"/>
  <c r="I1179" i="5"/>
  <c r="J1175" i="5"/>
  <c r="M1175" i="5"/>
  <c r="AK1113" i="5"/>
  <c r="I1113" i="5"/>
  <c r="AK1152" i="5"/>
  <c r="AJ1152" i="5"/>
  <c r="K1152" i="5" s="1"/>
  <c r="I1152" i="5"/>
  <c r="AK1142" i="5"/>
  <c r="AJ1142" i="5"/>
  <c r="K1142" i="5" s="1"/>
  <c r="I1142" i="5"/>
  <c r="J1176" i="5"/>
  <c r="M1176" i="5"/>
  <c r="AK1177" i="5"/>
  <c r="I1177" i="5"/>
  <c r="AJ1177" i="5"/>
  <c r="K1177" i="5" s="1"/>
  <c r="AK1168" i="5"/>
  <c r="I1168" i="5"/>
  <c r="AJ1168" i="5"/>
  <c r="K1168" i="5" s="1"/>
  <c r="AK1141" i="5"/>
  <c r="I1141" i="5"/>
  <c r="I1174" i="5"/>
  <c r="AK1174" i="5"/>
  <c r="AK1094" i="5"/>
  <c r="I1094" i="5"/>
  <c r="AJ1094" i="5"/>
  <c r="K1094" i="5" s="1"/>
  <c r="AK1104" i="5"/>
  <c r="I1104" i="5"/>
  <c r="AK1115" i="5"/>
  <c r="I1115" i="5"/>
  <c r="AK1126" i="5"/>
  <c r="I1126" i="5"/>
  <c r="AJ1126" i="5"/>
  <c r="K1126" i="5" s="1"/>
  <c r="AK1158" i="5"/>
  <c r="I1158" i="5"/>
  <c r="AJ1104" i="5"/>
  <c r="K1104" i="5" s="1"/>
  <c r="J1097" i="5"/>
  <c r="M1097" i="5"/>
  <c r="J1106" i="5"/>
  <c r="M1106" i="5"/>
  <c r="J1150" i="5"/>
  <c r="M1150" i="5"/>
  <c r="J1149" i="5"/>
  <c r="M1149" i="5"/>
  <c r="AK1148" i="5"/>
  <c r="I1148" i="5"/>
  <c r="AJ1095" i="5"/>
  <c r="K1095" i="5" s="1"/>
  <c r="J1155" i="5"/>
  <c r="M1155" i="5"/>
  <c r="AJ1148" i="5"/>
  <c r="K1148" i="5" s="1"/>
  <c r="AK1170" i="5"/>
  <c r="I1170" i="5"/>
  <c r="AK1133" i="5"/>
  <c r="I1133" i="5"/>
  <c r="AJ1113" i="5"/>
  <c r="K1113" i="5" s="1"/>
  <c r="AK1146" i="5"/>
  <c r="I1146" i="5"/>
  <c r="J1169" i="5"/>
  <c r="M1169" i="5"/>
  <c r="AK1098" i="5"/>
  <c r="I1098" i="5"/>
  <c r="AK1138" i="5"/>
  <c r="AJ1138" i="5"/>
  <c r="K1138" i="5" s="1"/>
  <c r="I1138" i="5"/>
  <c r="AK1129" i="5"/>
  <c r="AJ1129" i="5"/>
  <c r="K1129" i="5" s="1"/>
  <c r="I1129" i="5"/>
  <c r="J1111" i="5"/>
  <c r="M1111" i="5"/>
  <c r="AK1125" i="5"/>
  <c r="I1125" i="5"/>
  <c r="AK1091" i="5"/>
  <c r="I1091" i="5"/>
  <c r="J1160" i="5"/>
  <c r="M1160" i="5"/>
  <c r="J1154" i="5"/>
  <c r="M1154" i="5"/>
  <c r="J1127" i="5"/>
  <c r="M1127" i="5"/>
  <c r="AJ1121" i="5"/>
  <c r="K1121" i="5" s="1"/>
  <c r="M1171" i="5"/>
  <c r="J1171" i="5"/>
  <c r="J1134" i="5"/>
  <c r="M1134" i="5"/>
  <c r="AK1123" i="5"/>
  <c r="I1123" i="5"/>
  <c r="J1119" i="5"/>
  <c r="M1119" i="5"/>
  <c r="AK1120" i="5"/>
  <c r="I1120" i="5"/>
  <c r="AJ1120" i="5"/>
  <c r="K1120" i="5" s="1"/>
  <c r="J1159" i="5"/>
  <c r="M1159" i="5"/>
  <c r="AK1156" i="5"/>
  <c r="AJ1156" i="5"/>
  <c r="K1156" i="5" s="1"/>
  <c r="I1156" i="5"/>
  <c r="J1153" i="5"/>
  <c r="M1153" i="5"/>
  <c r="AK1093" i="5"/>
  <c r="I1093" i="5"/>
  <c r="AK1140" i="5"/>
  <c r="I1140" i="5"/>
  <c r="AK1180" i="5"/>
  <c r="I1180" i="5"/>
  <c r="AK1137" i="5"/>
  <c r="I1137" i="5"/>
  <c r="AK1163" i="5"/>
  <c r="AJ1163" i="5"/>
  <c r="K1163" i="5" s="1"/>
  <c r="I1163" i="5"/>
  <c r="AK1110" i="5"/>
  <c r="AJ1110" i="5"/>
  <c r="K1110" i="5" s="1"/>
  <c r="I1110" i="5"/>
  <c r="AJ1172" i="5"/>
  <c r="K1172" i="5" s="1"/>
  <c r="AK1101" i="5"/>
  <c r="I1101" i="5"/>
  <c r="AJ1101" i="5"/>
  <c r="K1101" i="5" s="1"/>
  <c r="AK1096" i="5"/>
  <c r="AJ1096" i="5"/>
  <c r="K1096" i="5" s="1"/>
  <c r="I1096" i="5"/>
  <c r="AK1108" i="5"/>
  <c r="I1108" i="5"/>
  <c r="AK1128" i="5"/>
  <c r="I1128" i="5"/>
  <c r="AJ1137" i="5"/>
  <c r="K1137" i="5" s="1"/>
  <c r="AJ1141" i="5"/>
  <c r="K1141" i="5" s="1"/>
  <c r="AJ1091" i="5"/>
  <c r="K1091" i="5" s="1"/>
  <c r="AK1092" i="5"/>
  <c r="I1092" i="5"/>
  <c r="AK1112" i="5"/>
  <c r="I1112" i="5"/>
  <c r="AJ1108" i="5"/>
  <c r="K1108" i="5" s="1"/>
  <c r="AK1116" i="5"/>
  <c r="I1116" i="5"/>
  <c r="J1124" i="5"/>
  <c r="M1124" i="5"/>
  <c r="AK1136" i="5"/>
  <c r="I1136" i="5"/>
  <c r="AJ1136" i="5"/>
  <c r="K1136" i="5" s="1"/>
  <c r="AK1164" i="5"/>
  <c r="I1164" i="5"/>
  <c r="AJ1123" i="5"/>
  <c r="K1123" i="5" s="1"/>
  <c r="AK1173" i="5"/>
  <c r="I1173" i="5"/>
  <c r="AJ1173" i="5"/>
  <c r="K1173" i="5" s="1"/>
  <c r="AJ1179" i="5"/>
  <c r="K1179" i="5" s="1"/>
  <c r="J1157" i="5"/>
  <c r="M1157" i="5"/>
  <c r="AK1144" i="5"/>
  <c r="I1144" i="5"/>
  <c r="AK1100" i="5"/>
  <c r="I1100" i="5"/>
  <c r="AJ1100" i="5"/>
  <c r="K1100" i="5" s="1"/>
  <c r="J1105" i="5" l="1"/>
  <c r="M1166" i="5"/>
  <c r="L1145" i="5"/>
  <c r="M1147" i="5"/>
  <c r="L1147" i="5" s="1"/>
  <c r="J1118" i="5"/>
  <c r="J1145" i="5"/>
  <c r="M1132" i="5"/>
  <c r="L1132" i="5" s="1"/>
  <c r="M1099" i="5"/>
  <c r="N1099" i="5" s="1"/>
  <c r="J1130" i="5"/>
  <c r="J1165" i="5"/>
  <c r="J1102" i="5"/>
  <c r="M1178" i="5"/>
  <c r="N1178" i="5" s="1"/>
  <c r="J1161" i="5"/>
  <c r="M1161" i="5"/>
  <c r="M1107" i="5"/>
  <c r="J1107" i="5"/>
  <c r="J1103" i="5"/>
  <c r="M1103" i="5"/>
  <c r="J1167" i="5"/>
  <c r="M1167" i="5"/>
  <c r="L1166" i="5"/>
  <c r="N1166" i="5"/>
  <c r="J1128" i="5"/>
  <c r="M1128" i="5"/>
  <c r="N1153" i="5"/>
  <c r="L1153" i="5"/>
  <c r="N1165" i="5"/>
  <c r="L1165" i="5"/>
  <c r="J1120" i="5"/>
  <c r="M1120" i="5"/>
  <c r="N1171" i="5"/>
  <c r="L1171" i="5"/>
  <c r="N1154" i="5"/>
  <c r="L1154" i="5"/>
  <c r="J1125" i="5"/>
  <c r="M1125" i="5"/>
  <c r="J1129" i="5"/>
  <c r="M1129" i="5"/>
  <c r="J1138" i="5"/>
  <c r="M1138" i="5"/>
  <c r="N1155" i="5"/>
  <c r="L1155" i="5"/>
  <c r="J1148" i="5"/>
  <c r="M1148" i="5"/>
  <c r="N1150" i="5"/>
  <c r="L1150" i="5"/>
  <c r="N1097" i="5"/>
  <c r="L1097" i="5"/>
  <c r="M1158" i="5"/>
  <c r="J1158" i="5"/>
  <c r="J1126" i="5"/>
  <c r="M1126" i="5"/>
  <c r="J1141" i="5"/>
  <c r="M1141" i="5"/>
  <c r="J1168" i="5"/>
  <c r="M1168" i="5"/>
  <c r="J1177" i="5"/>
  <c r="M1177" i="5"/>
  <c r="N1130" i="5"/>
  <c r="L1130" i="5"/>
  <c r="J1143" i="5"/>
  <c r="M1143" i="5"/>
  <c r="N1109" i="5"/>
  <c r="L1109" i="5"/>
  <c r="N1114" i="5"/>
  <c r="L1114" i="5"/>
  <c r="N1118" i="5"/>
  <c r="L1118" i="5"/>
  <c r="J1135" i="5"/>
  <c r="M1135" i="5"/>
  <c r="J1136" i="5"/>
  <c r="M1136" i="5"/>
  <c r="J1144" i="5"/>
  <c r="M1144" i="5"/>
  <c r="J1098" i="5"/>
  <c r="M1098" i="5"/>
  <c r="J1170" i="5"/>
  <c r="M1170" i="5"/>
  <c r="J1104" i="5"/>
  <c r="M1104" i="5"/>
  <c r="J1142" i="5"/>
  <c r="M1142" i="5"/>
  <c r="J1152" i="5"/>
  <c r="M1152" i="5"/>
  <c r="J1113" i="5"/>
  <c r="M1113" i="5"/>
  <c r="N1151" i="5"/>
  <c r="L1151" i="5"/>
  <c r="J1110" i="5"/>
  <c r="M1110" i="5"/>
  <c r="J1100" i="5"/>
  <c r="M1100" i="5"/>
  <c r="J1116" i="5"/>
  <c r="M1116" i="5"/>
  <c r="J1092" i="5"/>
  <c r="M1092" i="5"/>
  <c r="J1091" i="5"/>
  <c r="M1091" i="5"/>
  <c r="N1124" i="5"/>
  <c r="L1124" i="5"/>
  <c r="J1096" i="5"/>
  <c r="M1096" i="5"/>
  <c r="J1163" i="5"/>
  <c r="M1163" i="5"/>
  <c r="J1137" i="5"/>
  <c r="M1137" i="5"/>
  <c r="J1093" i="5"/>
  <c r="M1093" i="5"/>
  <c r="N1159" i="5"/>
  <c r="L1159" i="5"/>
  <c r="N1119" i="5"/>
  <c r="L1119" i="5"/>
  <c r="N1127" i="5"/>
  <c r="L1127" i="5"/>
  <c r="N1160" i="5"/>
  <c r="L1160" i="5"/>
  <c r="N1111" i="5"/>
  <c r="L1111" i="5"/>
  <c r="J1146" i="5"/>
  <c r="M1146" i="5"/>
  <c r="J1133" i="5"/>
  <c r="M1133" i="5"/>
  <c r="N1149" i="5"/>
  <c r="L1149" i="5"/>
  <c r="L1106" i="5"/>
  <c r="N1106" i="5"/>
  <c r="M1094" i="5"/>
  <c r="J1094" i="5"/>
  <c r="J1174" i="5"/>
  <c r="M1174" i="5"/>
  <c r="N1176" i="5"/>
  <c r="L1176" i="5"/>
  <c r="J1179" i="5"/>
  <c r="M1179" i="5"/>
  <c r="J1131" i="5"/>
  <c r="M1131" i="5"/>
  <c r="J1121" i="5"/>
  <c r="M1121" i="5"/>
  <c r="N1105" i="5"/>
  <c r="L1105" i="5"/>
  <c r="L1139" i="5"/>
  <c r="N1139" i="5"/>
  <c r="J1164" i="5"/>
  <c r="M1164" i="5"/>
  <c r="J1123" i="5"/>
  <c r="M1123" i="5"/>
  <c r="N1157" i="5"/>
  <c r="L1157" i="5"/>
  <c r="J1173" i="5"/>
  <c r="M1173" i="5"/>
  <c r="J1112" i="5"/>
  <c r="M1112" i="5"/>
  <c r="J1108" i="5"/>
  <c r="M1108" i="5"/>
  <c r="J1101" i="5"/>
  <c r="M1101" i="5"/>
  <c r="L1102" i="5"/>
  <c r="N1102" i="5"/>
  <c r="J1180" i="5"/>
  <c r="M1180" i="5"/>
  <c r="J1140" i="5"/>
  <c r="M1140" i="5"/>
  <c r="J1156" i="5"/>
  <c r="M1156" i="5"/>
  <c r="N1134" i="5"/>
  <c r="L1134" i="5"/>
  <c r="N1169" i="5"/>
  <c r="L1169" i="5"/>
  <c r="J1115" i="5"/>
  <c r="M1115" i="5"/>
  <c r="N1175" i="5"/>
  <c r="L1175" i="5"/>
  <c r="J1095" i="5"/>
  <c r="M1095" i="5"/>
  <c r="N1162" i="5"/>
  <c r="L1162" i="5"/>
  <c r="J1172" i="5"/>
  <c r="M1172" i="5"/>
  <c r="J1122" i="5"/>
  <c r="M1122" i="5"/>
  <c r="N1147" i="5" l="1"/>
  <c r="N1132" i="5"/>
  <c r="L1099" i="5"/>
  <c r="L1178" i="5"/>
  <c r="N1107" i="5"/>
  <c r="L1107" i="5"/>
  <c r="L1103" i="5"/>
  <c r="N1103" i="5"/>
  <c r="L1161" i="5"/>
  <c r="N1161" i="5"/>
  <c r="L1167" i="5"/>
  <c r="N1167" i="5"/>
  <c r="N1122" i="5"/>
  <c r="L1122" i="5"/>
  <c r="N1095" i="5"/>
  <c r="L1095" i="5"/>
  <c r="N1179" i="5"/>
  <c r="L1179" i="5"/>
  <c r="N1172" i="5"/>
  <c r="L1172" i="5"/>
  <c r="N1156" i="5"/>
  <c r="L1156" i="5"/>
  <c r="N1180" i="5"/>
  <c r="L1180" i="5"/>
  <c r="N1101" i="5"/>
  <c r="L1101" i="5"/>
  <c r="N1112" i="5"/>
  <c r="L1112" i="5"/>
  <c r="N1164" i="5"/>
  <c r="L1164" i="5"/>
  <c r="N1131" i="5"/>
  <c r="L1131" i="5"/>
  <c r="N1146" i="5"/>
  <c r="L1146" i="5"/>
  <c r="N1093" i="5"/>
  <c r="L1093" i="5"/>
  <c r="N1163" i="5"/>
  <c r="L1163" i="5"/>
  <c r="N1116" i="5"/>
  <c r="L1116" i="5"/>
  <c r="N1110" i="5"/>
  <c r="L1110" i="5"/>
  <c r="N1113" i="5"/>
  <c r="L1113" i="5"/>
  <c r="N1142" i="5"/>
  <c r="L1142" i="5"/>
  <c r="N1170" i="5"/>
  <c r="L1170" i="5"/>
  <c r="N1144" i="5"/>
  <c r="L1144" i="5"/>
  <c r="N1135" i="5"/>
  <c r="L1135" i="5"/>
  <c r="N1143" i="5"/>
  <c r="L1143" i="5"/>
  <c r="N1177" i="5"/>
  <c r="L1177" i="5"/>
  <c r="N1141" i="5"/>
  <c r="L1141" i="5"/>
  <c r="N1129" i="5"/>
  <c r="L1129" i="5"/>
  <c r="N1120" i="5"/>
  <c r="L1120" i="5"/>
  <c r="N1094" i="5"/>
  <c r="L1094" i="5"/>
  <c r="N1158" i="5"/>
  <c r="L1158" i="5"/>
  <c r="N1173" i="5"/>
  <c r="L1173" i="5"/>
  <c r="N1121" i="5"/>
  <c r="L1121" i="5"/>
  <c r="N1133" i="5"/>
  <c r="L1133" i="5"/>
  <c r="N1137" i="5"/>
  <c r="L1137" i="5"/>
  <c r="N1096" i="5"/>
  <c r="L1096" i="5"/>
  <c r="N1091" i="5"/>
  <c r="L1091" i="5"/>
  <c r="N1092" i="5"/>
  <c r="L1092" i="5"/>
  <c r="N1100" i="5"/>
  <c r="L1100" i="5"/>
  <c r="N1152" i="5"/>
  <c r="L1152" i="5"/>
  <c r="N1104" i="5"/>
  <c r="L1104" i="5"/>
  <c r="N1098" i="5"/>
  <c r="L1098" i="5"/>
  <c r="N1136" i="5"/>
  <c r="L1136" i="5"/>
  <c r="N1168" i="5"/>
  <c r="L1168" i="5"/>
  <c r="N1126" i="5"/>
  <c r="L1126" i="5"/>
  <c r="N1148" i="5"/>
  <c r="L1148" i="5"/>
  <c r="N1138" i="5"/>
  <c r="L1138" i="5"/>
  <c r="N1125" i="5"/>
  <c r="L1125" i="5"/>
  <c r="N1128" i="5"/>
  <c r="L1128" i="5"/>
  <c r="N1115" i="5"/>
  <c r="L1115" i="5"/>
  <c r="N1140" i="5"/>
  <c r="L1140" i="5"/>
  <c r="N1108" i="5"/>
  <c r="L1108" i="5"/>
  <c r="N1123" i="5"/>
  <c r="L1123" i="5"/>
  <c r="N1174" i="5"/>
  <c r="L1174" i="5"/>
</calcChain>
</file>

<file path=xl/sharedStrings.xml><?xml version="1.0" encoding="utf-8"?>
<sst xmlns="http://schemas.openxmlformats.org/spreadsheetml/2006/main" count="5802" uniqueCount="231">
  <si>
    <t>Total Depth (cm)</t>
  </si>
  <si>
    <t>detrital U/Th</t>
  </si>
  <si>
    <t>±</t>
  </si>
  <si>
    <t>lambda230</t>
  </si>
  <si>
    <t>lambda234</t>
  </si>
  <si>
    <t>lambda231Pa</t>
  </si>
  <si>
    <t>seawater 234/238 U</t>
  </si>
  <si>
    <t>230Th Production ratio</t>
  </si>
  <si>
    <t>dpm/cm3ka</t>
  </si>
  <si>
    <t>rho</t>
  </si>
  <si>
    <t>g/cm3</t>
  </si>
  <si>
    <t>Mass Flux (g/cm2kyr)</t>
  </si>
  <si>
    <t>Mass Flux 2sigma (Regular)</t>
  </si>
  <si>
    <t>Lith %</t>
  </si>
  <si>
    <t>232Th Flux (ug/cm2kyr)</t>
  </si>
  <si>
    <t>232Th Flux 2 sigma</t>
  </si>
  <si>
    <t>238U dpm/g</t>
  </si>
  <si>
    <t>238U dpm/g 2 sigma</t>
  </si>
  <si>
    <t>230Th dpm/g</t>
  </si>
  <si>
    <t>230Th dpm/g 2 sigma</t>
  </si>
  <si>
    <t>232Th dpm/g</t>
  </si>
  <si>
    <t>232Th dpm/g 2 sigma</t>
  </si>
  <si>
    <t>Lith U (dpm/g)</t>
  </si>
  <si>
    <t>Lith U (dpm/g) 1 sigma</t>
  </si>
  <si>
    <t>Auth U (dpm/g)</t>
  </si>
  <si>
    <t>Auth U (dpm/g) 1 sigma</t>
  </si>
  <si>
    <t>Ingrowth Factor</t>
  </si>
  <si>
    <t>Ingrowth Factor 1 sigma</t>
  </si>
  <si>
    <t>Ingrown Auth U combined error 1 sig</t>
  </si>
  <si>
    <t>230Thex (dpm/g)</t>
  </si>
  <si>
    <t>230Thex (dpm/g) 1 sigma</t>
  </si>
  <si>
    <t>230Thex0 (dpm/g)</t>
  </si>
  <si>
    <t>230Thex0 (dpm/g) 2 sigma</t>
  </si>
  <si>
    <t>Auth U (ppm)</t>
  </si>
  <si>
    <t>%Excess</t>
  </si>
  <si>
    <t>232Th cncn (ppm)</t>
  </si>
  <si>
    <t>halflife (yrs)</t>
  </si>
  <si>
    <t>cheng et al 2013</t>
  </si>
  <si>
    <t>Andersen 2010</t>
  </si>
  <si>
    <t>238U/232Th (activity)</t>
  </si>
  <si>
    <t>CORE INFO</t>
  </si>
  <si>
    <t>m</t>
  </si>
  <si>
    <t>234U dpm/g</t>
  </si>
  <si>
    <t>234U dpm/g 2 sigma</t>
  </si>
  <si>
    <t>234U/238U</t>
  </si>
  <si>
    <t xml:space="preserve"> c </t>
  </si>
  <si>
    <t>Longitude</t>
  </si>
  <si>
    <t>Latitude</t>
  </si>
  <si>
    <t>Citation</t>
  </si>
  <si>
    <t>Core</t>
  </si>
  <si>
    <t>Temporal Assignment</t>
  </si>
  <si>
    <t>MIS 2</t>
  </si>
  <si>
    <t>DO 2</t>
  </si>
  <si>
    <t>DO 3</t>
  </si>
  <si>
    <t>MIS3</t>
  </si>
  <si>
    <t>DO 4</t>
  </si>
  <si>
    <t>DO 8</t>
  </si>
  <si>
    <t>DO 11</t>
  </si>
  <si>
    <t>DO 12</t>
  </si>
  <si>
    <t>DO 14</t>
  </si>
  <si>
    <t>MIS 4</t>
  </si>
  <si>
    <t>DO 18</t>
  </si>
  <si>
    <t>DO 20</t>
  </si>
  <si>
    <t>MIS 5</t>
  </si>
  <si>
    <t>DO 21</t>
  </si>
  <si>
    <t>DO21</t>
  </si>
  <si>
    <t>DO 22</t>
  </si>
  <si>
    <t>DO 23</t>
  </si>
  <si>
    <t>MIS 5e</t>
  </si>
  <si>
    <t>MIS 6</t>
  </si>
  <si>
    <t>ODP1062 Depth</t>
  </si>
  <si>
    <t>Age (ka BP)</t>
  </si>
  <si>
    <t>SU90-11</t>
  </si>
  <si>
    <t>SU90-11 Depth</t>
  </si>
  <si>
    <t>MD01-2446</t>
  </si>
  <si>
    <t>MD01-2446 Depth</t>
  </si>
  <si>
    <t>MD95-2037</t>
  </si>
  <si>
    <t>MD95-2037 Depth</t>
  </si>
  <si>
    <t>SU90-03</t>
  </si>
  <si>
    <t>SU90-03 Depth</t>
  </si>
  <si>
    <t>SU90-08</t>
  </si>
  <si>
    <t>SU90-08 Depth</t>
  </si>
  <si>
    <t>HU91-045-094</t>
  </si>
  <si>
    <t>HU91-045-094 Depth</t>
  </si>
  <si>
    <t>M35003-4</t>
  </si>
  <si>
    <t>M35003-4 Depth</t>
  </si>
  <si>
    <t>IODP U1313</t>
  </si>
  <si>
    <t>IODP U1313 Depth</t>
  </si>
  <si>
    <t>ODP1089 Depth</t>
  </si>
  <si>
    <t>V28-82</t>
  </si>
  <si>
    <t>V28-82 Depth</t>
  </si>
  <si>
    <t>BOFS 17K</t>
  </si>
  <si>
    <t>BOFS 17K Depth</t>
  </si>
  <si>
    <t>BOSF 10K</t>
  </si>
  <si>
    <t>BOSF 10K Depth</t>
  </si>
  <si>
    <t>BOSF 8K</t>
  </si>
  <si>
    <t>BOSF 8K Depth</t>
  </si>
  <si>
    <t>EW93-03-37JPC</t>
  </si>
  <si>
    <t>EW93-03-31GGC</t>
  </si>
  <si>
    <t>This study</t>
  </si>
  <si>
    <t>KNR140-12JPC</t>
  </si>
  <si>
    <t>KNR140-12JPC Depth</t>
  </si>
  <si>
    <t>ODP 172-1063</t>
  </si>
  <si>
    <t>ODP 172-1063 Depth</t>
  </si>
  <si>
    <t>Water Depth (m)</t>
  </si>
  <si>
    <t>230Thex0_depth_normalized (dpm/(g*km))</t>
  </si>
  <si>
    <t>MD95-2039</t>
  </si>
  <si>
    <t>CD63#9K</t>
  </si>
  <si>
    <t>CD63#9K Depth</t>
  </si>
  <si>
    <t>BOFS3C</t>
  </si>
  <si>
    <t>BOFS3C Depth</t>
  </si>
  <si>
    <t>BOFS4C</t>
  </si>
  <si>
    <t>BOFS4C Depth</t>
  </si>
  <si>
    <t>BOSF5C</t>
  </si>
  <si>
    <t>BOSF5C Depth</t>
  </si>
  <si>
    <t>BOSF7C</t>
  </si>
  <si>
    <t>BOSF7C Depth</t>
  </si>
  <si>
    <t>BOSF8C</t>
  </si>
  <si>
    <t>BOSF8C Depth</t>
  </si>
  <si>
    <t>BOSF9C</t>
  </si>
  <si>
    <t>BOSF9C Depth</t>
  </si>
  <si>
    <t>YD</t>
  </si>
  <si>
    <t>H1</t>
  </si>
  <si>
    <t>H2</t>
  </si>
  <si>
    <t>H3</t>
  </si>
  <si>
    <t>H4</t>
  </si>
  <si>
    <t>H5</t>
  </si>
  <si>
    <t>H6</t>
  </si>
  <si>
    <t>H11</t>
  </si>
  <si>
    <t>LGM</t>
  </si>
  <si>
    <t>H7</t>
  </si>
  <si>
    <t>H8</t>
  </si>
  <si>
    <t>H10</t>
  </si>
  <si>
    <t>Mass Flux log (g/cm2kyr)</t>
  </si>
  <si>
    <t>V30-099</t>
  </si>
  <si>
    <t>V30-99 Depth</t>
  </si>
  <si>
    <t>V30-100</t>
  </si>
  <si>
    <t>detrital 230/238</t>
  </si>
  <si>
    <t>Lith Th (dpm/g)</t>
  </si>
  <si>
    <t>Lith Th (dpm/g) 1 sigma</t>
  </si>
  <si>
    <t>HQ</t>
  </si>
  <si>
    <t>V30-100 Depth</t>
  </si>
  <si>
    <t>OC437-07_GC27</t>
  </si>
  <si>
    <t>OC437-07_GC37</t>
  </si>
  <si>
    <t>OC437-07_GC49</t>
  </si>
  <si>
    <t>OC437-07_GC66</t>
  </si>
  <si>
    <t>OC437-07_GC68</t>
  </si>
  <si>
    <t>JC094-GVY14</t>
  </si>
  <si>
    <t>172-1063B</t>
  </si>
  <si>
    <t>172-1063D</t>
  </si>
  <si>
    <t>ODP 108-658C</t>
  </si>
  <si>
    <t>ODP 105-646B</t>
  </si>
  <si>
    <t>GIK23359-2</t>
  </si>
  <si>
    <t>GIK16059-1</t>
  </si>
  <si>
    <t>GIK16339-1</t>
  </si>
  <si>
    <t>GIK16340-1</t>
  </si>
  <si>
    <t>GIK23009-1</t>
  </si>
  <si>
    <t>GIK16331-1</t>
  </si>
  <si>
    <t>GIK23301-2</t>
  </si>
  <si>
    <t>GIK23303-1</t>
  </si>
  <si>
    <t>GIK23304-1</t>
  </si>
  <si>
    <t>GIK23298-2</t>
  </si>
  <si>
    <t>GIK23352-2</t>
  </si>
  <si>
    <t>GIK23297-1</t>
  </si>
  <si>
    <t>GIK23354-4</t>
  </si>
  <si>
    <t>GIK23351-4</t>
  </si>
  <si>
    <t>GIK23347-4</t>
  </si>
  <si>
    <t>GIK23353-2</t>
  </si>
  <si>
    <t>GIK23341-2</t>
  </si>
  <si>
    <t>GIK23295-4</t>
  </si>
  <si>
    <t>GIK23264-3</t>
  </si>
  <si>
    <t>GIK23346-3</t>
  </si>
  <si>
    <t>GIK23269-2</t>
  </si>
  <si>
    <t>GIK23344-4</t>
  </si>
  <si>
    <t>GIK23266-1</t>
  </si>
  <si>
    <t>GIK23267-2</t>
  </si>
  <si>
    <t>GIK23277-1</t>
  </si>
  <si>
    <t>GIK23259-3</t>
  </si>
  <si>
    <t>GIK23279-1</t>
  </si>
  <si>
    <t>GIK23260-1</t>
  </si>
  <si>
    <t>GIK23289-2</t>
  </si>
  <si>
    <t>GIK23294-3</t>
  </si>
  <si>
    <t>GIK23291-1</t>
  </si>
  <si>
    <t>GIK23293-2</t>
  </si>
  <si>
    <t>PS1700-1</t>
  </si>
  <si>
    <t>GIK23254-3</t>
  </si>
  <si>
    <t>GIK23270-2</t>
  </si>
  <si>
    <t>PS1701-1</t>
  </si>
  <si>
    <t>GIK23257-3</t>
  </si>
  <si>
    <t>GIK23258-3</t>
  </si>
  <si>
    <t>PS1702-1</t>
  </si>
  <si>
    <t>PS1704-1</t>
  </si>
  <si>
    <t>PS1703-1</t>
  </si>
  <si>
    <t>DY081-GVY001</t>
  </si>
  <si>
    <t>HU08-029-004PC</t>
  </si>
  <si>
    <t>KN140-2-51GGC</t>
  </si>
  <si>
    <t>KNR140-2 GGC39A</t>
  </si>
  <si>
    <t>KNR140-2-GGC40</t>
  </si>
  <si>
    <t>KN207-2-GGC3</t>
  </si>
  <si>
    <t>KN207-2-GGC6</t>
  </si>
  <si>
    <t>OCE205-2 103GGC</t>
  </si>
  <si>
    <t>OCE205-2 100GGC</t>
  </si>
  <si>
    <t>MD03-2705</t>
  </si>
  <si>
    <t>ODP 172-1062</t>
  </si>
  <si>
    <t>DY081-GVY005</t>
  </si>
  <si>
    <t>Adkins et al., 2006</t>
  </si>
  <si>
    <t>Bohm et al., 2015</t>
  </si>
  <si>
    <t>Bourne et al., 2012</t>
  </si>
  <si>
    <t>Burckel et al., 2016</t>
  </si>
  <si>
    <t>Guihou et al., 2010</t>
  </si>
  <si>
    <t>Guihou et al., 2011</t>
  </si>
  <si>
    <t>Hillaire-Marcel et al., 1990</t>
  </si>
  <si>
    <t>Hoffmann et al., 2018</t>
  </si>
  <si>
    <t>Lippold et al., 2009</t>
  </si>
  <si>
    <t>Lippold et al., 2016</t>
  </si>
  <si>
    <t>McGee et al., 2013</t>
  </si>
  <si>
    <t>McGee et al., 2010</t>
  </si>
  <si>
    <t>McManus et al., 1998</t>
  </si>
  <si>
    <t>Middleton et al., 2020</t>
  </si>
  <si>
    <t>Missiaen et al., 2018</t>
  </si>
  <si>
    <t>Ng et al., 2018</t>
  </si>
  <si>
    <t>Nuttin et al., 2015</t>
  </si>
  <si>
    <t>Paetsch and Stoffers, 1999</t>
  </si>
  <si>
    <t>Roberts et al., 2014</t>
  </si>
  <si>
    <t>Skonieczny et al., 2019</t>
  </si>
  <si>
    <t>Thomson et al., 1995</t>
  </si>
  <si>
    <t>Thomson et al., 1999</t>
  </si>
  <si>
    <t>Thomson et al., 1993</t>
  </si>
  <si>
    <t>Veiga-Pires and Hillaire-Marcel, 1999</t>
  </si>
  <si>
    <t>Williams et al., 2016</t>
  </si>
  <si>
    <t>Zhou et al., in review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</si>
</sst>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00000"/>
  </numFmts>
  <fonts count="22">
    <font>
      <sz val="10"/>
      <color rgb="FF000000"/>
      <name val="Arial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 (Body)"/>
    </font>
    <font>
      <sz val="12"/>
      <color rgb="FF000000"/>
      <name val="Calibri (Body)"/>
    </font>
    <font>
      <b/>
      <sz val="10"/>
      <color theme="1"/>
      <name val="Calibri (Body)"/>
    </font>
    <font>
      <b/>
      <sz val="11"/>
      <color theme="1"/>
      <name val="Verdana"/>
      <family val="2"/>
    </font>
    <font>
      <sz val="11"/>
      <color rgb="FF000000"/>
      <name val="Verdana"/>
      <family val="2"/>
    </font>
    <font>
      <b/>
      <sz val="11"/>
      <color rgb="FF000000"/>
      <name val="Verdana"/>
      <family val="2"/>
    </font>
    <font>
      <sz val="12"/>
      <color theme="1"/>
      <name val="Verdana"/>
      <family val="2"/>
    </font>
    <font>
      <b/>
      <sz val="11"/>
      <color theme="1"/>
      <name val="Verdana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8"/>
      <name val="Geneva"/>
      <family val="2"/>
    </font>
    <font>
      <sz val="10"/>
      <name val="Arial"/>
      <family val="2"/>
    </font>
    <font>
      <sz val="10"/>
      <color rgb="FF000000"/>
      <name val="Calibri"/>
      <family val="2"/>
    </font>
    <font>
      <sz val="12"/>
      <color theme="1"/>
      <name val="Calibri"/>
      <family val="2"/>
    </font>
    <font>
      <sz val="8"/>
      <name val="Arial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rgb="FF0000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30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1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4" fillId="0" borderId="0"/>
    <xf numFmtId="0" fontId="18" fillId="0" borderId="0"/>
  </cellStyleXfs>
  <cellXfs count="102">
    <xf numFmtId="0" fontId="0" fillId="0" borderId="0" xfId="0" applyFont="1" applyAlignment="1"/>
    <xf numFmtId="0" fontId="0" fillId="0" borderId="0" xfId="0"/>
    <xf numFmtId="0" fontId="0" fillId="2" borderId="1" xfId="0" applyFill="1" applyBorder="1" applyAlignment="1">
      <alignment horizontal="right"/>
    </xf>
    <xf numFmtId="0" fontId="0" fillId="2" borderId="1" xfId="0" applyFill="1" applyBorder="1"/>
    <xf numFmtId="10" fontId="0" fillId="2" borderId="1" xfId="0" applyNumberFormat="1" applyFill="1" applyBorder="1"/>
    <xf numFmtId="2" fontId="0" fillId="2" borderId="1" xfId="0" applyNumberFormat="1" applyFill="1" applyBorder="1"/>
    <xf numFmtId="0" fontId="0" fillId="3" borderId="0" xfId="0" applyFill="1" applyAlignment="1">
      <alignment horizontal="right"/>
    </xf>
    <xf numFmtId="0" fontId="0" fillId="3" borderId="0" xfId="0" applyFill="1"/>
    <xf numFmtId="0" fontId="0" fillId="4" borderId="0" xfId="0" applyFill="1" applyAlignment="1">
      <alignment horizontal="right"/>
    </xf>
    <xf numFmtId="0" fontId="0" fillId="4" borderId="0" xfId="0" applyFill="1"/>
    <xf numFmtId="0" fontId="4" fillId="0" borderId="0" xfId="0" applyFont="1"/>
    <xf numFmtId="0" fontId="4" fillId="0" borderId="0" xfId="0" applyFont="1" applyAlignment="1">
      <alignment horizontal="right"/>
    </xf>
    <xf numFmtId="2" fontId="4" fillId="0" borderId="0" xfId="0" applyNumberFormat="1" applyFont="1"/>
    <xf numFmtId="0" fontId="5" fillId="0" borderId="0" xfId="0" applyFont="1" applyAlignment="1">
      <alignment wrapText="1"/>
    </xf>
    <xf numFmtId="0" fontId="6" fillId="0" borderId="0" xfId="0" applyFont="1" applyAlignment="1"/>
    <xf numFmtId="2" fontId="6" fillId="0" borderId="0" xfId="0" applyNumberFormat="1" applyFont="1" applyAlignment="1"/>
    <xf numFmtId="1" fontId="6" fillId="0" borderId="0" xfId="0" applyNumberFormat="1" applyFont="1" applyAlignment="1"/>
    <xf numFmtId="2" fontId="7" fillId="0" borderId="0" xfId="0" applyNumberFormat="1" applyFont="1" applyAlignment="1">
      <alignment wrapText="1"/>
    </xf>
    <xf numFmtId="2" fontId="0" fillId="0" borderId="0" xfId="0" applyNumberFormat="1" applyFont="1" applyAlignment="1"/>
    <xf numFmtId="1" fontId="3" fillId="0" borderId="0" xfId="0" applyNumberFormat="1" applyFont="1" applyAlignment="1">
      <alignment wrapText="1"/>
    </xf>
    <xf numFmtId="1" fontId="0" fillId="0" borderId="0" xfId="0" applyNumberFormat="1" applyFill="1"/>
    <xf numFmtId="165" fontId="3" fillId="0" borderId="0" xfId="0" applyNumberFormat="1" applyFont="1"/>
    <xf numFmtId="165" fontId="0" fillId="0" borderId="0" xfId="0" applyNumberFormat="1" applyFill="1"/>
    <xf numFmtId="0" fontId="8" fillId="0" borderId="0" xfId="0" applyFont="1" applyAlignment="1">
      <alignment wrapText="1"/>
    </xf>
    <xf numFmtId="1" fontId="8" fillId="0" borderId="0" xfId="0" applyNumberFormat="1" applyFont="1" applyAlignment="1">
      <alignment wrapText="1"/>
    </xf>
    <xf numFmtId="0" fontId="8" fillId="0" borderId="0" xfId="0" applyNumberFormat="1" applyFont="1" applyFill="1" applyBorder="1" applyAlignment="1">
      <alignment wrapText="1"/>
    </xf>
    <xf numFmtId="2" fontId="8" fillId="0" borderId="0" xfId="0" applyNumberFormat="1" applyFont="1" applyAlignment="1">
      <alignment wrapText="1"/>
    </xf>
    <xf numFmtId="164" fontId="8" fillId="0" borderId="0" xfId="0" applyNumberFormat="1" applyFont="1" applyAlignment="1">
      <alignment wrapText="1"/>
    </xf>
    <xf numFmtId="2" fontId="9" fillId="0" borderId="0" xfId="0" applyNumberFormat="1" applyFont="1" applyFill="1" applyAlignment="1"/>
    <xf numFmtId="0" fontId="10" fillId="0" borderId="0" xfId="0" applyFont="1" applyFill="1" applyAlignment="1">
      <alignment wrapText="1"/>
    </xf>
    <xf numFmtId="0" fontId="0" fillId="0" borderId="0" xfId="0" applyFont="1" applyFill="1" applyAlignment="1"/>
    <xf numFmtId="2" fontId="0" fillId="0" borderId="0" xfId="0" applyNumberFormat="1"/>
    <xf numFmtId="166" fontId="0" fillId="0" borderId="0" xfId="0" applyNumberFormat="1" applyFont="1" applyAlignment="1"/>
    <xf numFmtId="164" fontId="6" fillId="0" borderId="0" xfId="0" applyNumberFormat="1" applyFont="1" applyAlignment="1"/>
    <xf numFmtId="0" fontId="12" fillId="0" borderId="0" xfId="0" applyNumberFormat="1" applyFont="1" applyFill="1" applyBorder="1" applyAlignment="1">
      <alignment wrapText="1"/>
    </xf>
    <xf numFmtId="164" fontId="9" fillId="0" borderId="0" xfId="0" applyNumberFormat="1" applyFont="1" applyFill="1" applyAlignment="1"/>
    <xf numFmtId="10" fontId="9" fillId="0" borderId="0" xfId="0" applyNumberFormat="1" applyFont="1" applyFill="1" applyAlignment="1"/>
    <xf numFmtId="0" fontId="0" fillId="3" borderId="0" xfId="0" applyFill="1"/>
    <xf numFmtId="2" fontId="8" fillId="5" borderId="0" xfId="0" applyNumberFormat="1" applyFont="1" applyFill="1" applyAlignment="1">
      <alignment wrapText="1"/>
    </xf>
    <xf numFmtId="2" fontId="9" fillId="5" borderId="0" xfId="0" applyNumberFormat="1" applyFont="1" applyFill="1" applyAlignment="1"/>
    <xf numFmtId="2" fontId="6" fillId="5" borderId="0" xfId="0" applyNumberFormat="1" applyFont="1" applyFill="1" applyAlignment="1"/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Fill="1" applyAlignment="1">
      <alignment horizontal="center"/>
    </xf>
    <xf numFmtId="0" fontId="13" fillId="0" borderId="0" xfId="0" applyFont="1" applyAlignment="1">
      <alignment horizontal="right"/>
    </xf>
    <xf numFmtId="0" fontId="13" fillId="0" borderId="0" xfId="0" applyFont="1" applyAlignment="1">
      <alignment horizontal="left"/>
    </xf>
    <xf numFmtId="0" fontId="13" fillId="0" borderId="0" xfId="0" applyFont="1"/>
    <xf numFmtId="1" fontId="0" fillId="0" borderId="0" xfId="0" applyNumberFormat="1"/>
    <xf numFmtId="0" fontId="0" fillId="5" borderId="0" xfId="0" applyFont="1" applyFill="1" applyAlignment="1"/>
    <xf numFmtId="0" fontId="13" fillId="0" borderId="0" xfId="0" applyFont="1" applyAlignment="1"/>
    <xf numFmtId="0" fontId="6" fillId="0" borderId="0" xfId="0" applyFont="1" applyAlignment="1">
      <alignment horizontal="right"/>
    </xf>
    <xf numFmtId="0" fontId="15" fillId="0" borderId="0" xfId="0" applyFont="1" applyAlignment="1"/>
    <xf numFmtId="165" fontId="6" fillId="0" borderId="0" xfId="0" applyNumberFormat="1" applyFont="1" applyAlignment="1"/>
    <xf numFmtId="2" fontId="6" fillId="0" borderId="0" xfId="0" applyNumberFormat="1" applyFont="1" applyFill="1" applyAlignment="1"/>
    <xf numFmtId="164" fontId="4" fillId="0" borderId="0" xfId="0" applyNumberFormat="1" applyFont="1" applyAlignment="1"/>
    <xf numFmtId="164" fontId="0" fillId="0" borderId="0" xfId="0" applyNumberFormat="1" applyFont="1" applyAlignment="1">
      <alignment horizontal="center"/>
    </xf>
    <xf numFmtId="2" fontId="0" fillId="0" borderId="0" xfId="0" applyNumberFormat="1" applyFont="1" applyAlignment="1">
      <alignment horizontal="center"/>
    </xf>
    <xf numFmtId="164" fontId="0" fillId="0" borderId="0" xfId="0" applyNumberFormat="1" applyFont="1" applyBorder="1" applyAlignment="1">
      <alignment horizontal="center"/>
    </xf>
    <xf numFmtId="164" fontId="6" fillId="0" borderId="0" xfId="0" applyNumberFormat="1" applyFont="1" applyBorder="1" applyAlignment="1"/>
    <xf numFmtId="2" fontId="0" fillId="0" borderId="0" xfId="0" applyNumberFormat="1" applyFont="1" applyBorder="1" applyAlignment="1">
      <alignment horizontal="center"/>
    </xf>
    <xf numFmtId="164" fontId="16" fillId="0" borderId="0" xfId="0" applyNumberFormat="1" applyFont="1" applyAlignment="1">
      <alignment horizontal="center"/>
    </xf>
    <xf numFmtId="2" fontId="16" fillId="0" borderId="0" xfId="0" applyNumberFormat="1" applyFont="1" applyAlignment="1">
      <alignment horizontal="center"/>
    </xf>
    <xf numFmtId="164" fontId="16" fillId="0" borderId="0" xfId="0" applyNumberFormat="1" applyFont="1" applyFill="1" applyAlignment="1">
      <alignment horizontal="center"/>
    </xf>
    <xf numFmtId="2" fontId="16" fillId="0" borderId="0" xfId="0" applyNumberFormat="1" applyFont="1" applyFill="1" applyAlignment="1">
      <alignment horizontal="center"/>
    </xf>
    <xf numFmtId="164" fontId="16" fillId="0" borderId="0" xfId="0" applyNumberFormat="1" applyFont="1" applyBorder="1" applyAlignment="1">
      <alignment horizontal="center"/>
    </xf>
    <xf numFmtId="2" fontId="16" fillId="0" borderId="0" xfId="0" applyNumberFormat="1" applyFont="1" applyBorder="1" applyAlignment="1">
      <alignment horizontal="center"/>
    </xf>
    <xf numFmtId="2" fontId="0" fillId="0" borderId="0" xfId="0" applyNumberFormat="1" applyFill="1"/>
    <xf numFmtId="0" fontId="15" fillId="0" borderId="0" xfId="0" applyFont="1" applyBorder="1" applyAlignment="1">
      <alignment horizontal="left" vertical="top"/>
    </xf>
    <xf numFmtId="2" fontId="13" fillId="0" borderId="0" xfId="0" applyNumberFormat="1" applyFont="1" applyFill="1" applyBorder="1" applyAlignment="1"/>
    <xf numFmtId="2" fontId="13" fillId="0" borderId="0" xfId="0" applyNumberFormat="1" applyFont="1" applyFill="1" applyBorder="1"/>
    <xf numFmtId="1" fontId="9" fillId="0" borderId="0" xfId="0" applyNumberFormat="1" applyFont="1" applyFill="1" applyAlignment="1"/>
    <xf numFmtId="2" fontId="0" fillId="0" borderId="0" xfId="0" applyNumberFormat="1" applyFill="1" applyAlignment="1">
      <alignment horizontal="center"/>
    </xf>
    <xf numFmtId="0" fontId="20" fillId="0" borderId="0" xfId="0" applyFont="1" applyFill="1"/>
    <xf numFmtId="2" fontId="20" fillId="0" borderId="0" xfId="0" applyNumberFormat="1" applyFont="1" applyAlignment="1">
      <alignment horizontal="right"/>
    </xf>
    <xf numFmtId="164" fontId="0" fillId="0" borderId="0" xfId="0" applyNumberFormat="1"/>
    <xf numFmtId="2" fontId="0" fillId="0" borderId="0" xfId="0" applyNumberFormat="1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0" xfId="0" applyNumberFormat="1" applyFont="1" applyFill="1" applyAlignment="1"/>
    <xf numFmtId="2" fontId="13" fillId="0" borderId="0" xfId="0" applyNumberFormat="1" applyFont="1" applyFill="1" applyAlignment="1"/>
    <xf numFmtId="2" fontId="13" fillId="0" borderId="0" xfId="0" applyNumberFormat="1" applyFont="1" applyFill="1"/>
    <xf numFmtId="2" fontId="9" fillId="0" borderId="0" xfId="0" applyNumberFormat="1" applyFont="1" applyFill="1" applyBorder="1" applyAlignment="1"/>
    <xf numFmtId="2" fontId="13" fillId="6" borderId="0" xfId="0" applyNumberFormat="1" applyFont="1" applyFill="1" applyBorder="1"/>
    <xf numFmtId="2" fontId="9" fillId="6" borderId="0" xfId="0" applyNumberFormat="1" applyFont="1" applyFill="1" applyBorder="1" applyAlignment="1"/>
    <xf numFmtId="2" fontId="0" fillId="0" borderId="0" xfId="0" applyNumberFormat="1" applyBorder="1"/>
    <xf numFmtId="2" fontId="15" fillId="0" borderId="0" xfId="0" applyNumberFormat="1" applyFont="1" applyBorder="1" applyAlignment="1">
      <alignment horizontal="left" vertical="top"/>
    </xf>
    <xf numFmtId="2" fontId="19" fillId="0" borderId="0" xfId="0" applyNumberFormat="1" applyFont="1" applyBorder="1" applyAlignment="1">
      <alignment horizontal="center" vertical="top"/>
    </xf>
    <xf numFmtId="2" fontId="19" fillId="0" borderId="0" xfId="0" applyNumberFormat="1" applyFont="1" applyFill="1" applyBorder="1" applyAlignment="1">
      <alignment horizontal="center" vertical="top"/>
    </xf>
    <xf numFmtId="2" fontId="17" fillId="0" borderId="0" xfId="0" applyNumberFormat="1" applyFont="1" applyAlignment="1">
      <alignment horizontal="center"/>
    </xf>
    <xf numFmtId="2" fontId="17" fillId="0" borderId="0" xfId="0" applyNumberFormat="1" applyFont="1" applyBorder="1" applyAlignment="1">
      <alignment horizontal="center"/>
    </xf>
    <xf numFmtId="2" fontId="17" fillId="0" borderId="0" xfId="629" applyNumberFormat="1" applyFont="1" applyAlignment="1">
      <alignment horizontal="center"/>
    </xf>
    <xf numFmtId="2" fontId="17" fillId="0" borderId="0" xfId="629" applyNumberFormat="1" applyFont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2" fontId="17" fillId="0" borderId="0" xfId="628" applyNumberFormat="1" applyFont="1" applyBorder="1" applyAlignment="1">
      <alignment horizontal="center"/>
    </xf>
    <xf numFmtId="2" fontId="9" fillId="0" borderId="0" xfId="0" applyNumberFormat="1" applyFont="1" applyAlignment="1"/>
    <xf numFmtId="2" fontId="6" fillId="0" borderId="0" xfId="0" applyNumberFormat="1" applyFont="1" applyAlignment="1">
      <alignment horizontal="right"/>
    </xf>
    <xf numFmtId="2" fontId="0" fillId="0" borderId="0" xfId="0" applyNumberFormat="1" applyFont="1" applyFill="1" applyAlignment="1">
      <alignment horizontal="right"/>
    </xf>
    <xf numFmtId="0" fontId="6" fillId="0" borderId="0" xfId="0" applyFont="1"/>
    <xf numFmtId="0" fontId="9" fillId="0" borderId="0" xfId="0" applyFont="1"/>
    <xf numFmtId="2" fontId="9" fillId="0" borderId="0" xfId="0" applyNumberFormat="1" applyFont="1"/>
    <xf numFmtId="2" fontId="6" fillId="0" borderId="0" xfId="0" applyNumberFormat="1" applyFont="1"/>
  </cellXfs>
  <cellStyles count="630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Normal" xfId="0" builtinId="0"/>
    <cellStyle name="Normal 2" xfId="617" xr:uid="{00000000-0005-0000-0000-000073020000}"/>
    <cellStyle name="Normal_MD95-2037.xls" xfId="629" xr:uid="{8CE8BE4E-A943-124E-8E16-6B13678E9FFE}"/>
    <cellStyle name="Style 1" xfId="628" xr:uid="{1330DEEE-1E75-D043-A380-24F7A53B5258}"/>
  </cellStyles>
  <dxfs count="12">
    <dxf>
      <font>
        <color auto="1"/>
      </font>
      <fill>
        <patternFill patternType="solid">
          <fgColor indexed="64"/>
          <bgColor rgb="FF00FF80"/>
        </patternFill>
      </fill>
    </dxf>
    <dxf>
      <font>
        <color auto="1"/>
      </font>
      <fill>
        <patternFill patternType="solid">
          <fgColor indexed="64"/>
          <bgColor theme="5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auto="1"/>
      </font>
      <fill>
        <patternFill patternType="solid">
          <fgColor indexed="64"/>
          <bgColor rgb="FF00FF80"/>
        </patternFill>
      </fill>
    </dxf>
    <dxf>
      <font>
        <color auto="1"/>
      </font>
      <fill>
        <patternFill patternType="solid">
          <fgColor indexed="64"/>
          <bgColor theme="5"/>
        </patternFill>
      </fill>
    </dxf>
  </dxfs>
  <tableStyles count="0" defaultTableStyle="TableStyleMedium9" defaultPivotStyle="PivotStyleMedium4"/>
  <colors>
    <mruColors>
      <color rgb="FFFF0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232Th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Master!#REF!</c:f>
            </c:numRef>
          </c:xVal>
          <c:yVal>
            <c:numRef>
              <c:f>Master!#REF!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36-0F4F-87A5-7DC5374A41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644464"/>
        <c:axId val="519649168"/>
      </c:scatterChart>
      <c:valAx>
        <c:axId val="519644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649168"/>
        <c:crosses val="autoZero"/>
        <c:crossBetween val="midCat"/>
      </c:valAx>
      <c:valAx>
        <c:axId val="51964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644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Auth</a:t>
            </a:r>
            <a:r>
              <a:rPr lang="en-US" baseline="0"/>
              <a:t> U </a:t>
            </a:r>
            <a:r>
              <a:rPr lang="en-US"/>
              <a:t>(red) &amp; 230Th excess (blue)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Auth U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Master!#REF!</c:f>
            </c:numRef>
          </c:xVal>
          <c:yVal>
            <c:numRef>
              <c:f>Master!#REF!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15-724B-B56B-D83027EB86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490304"/>
        <c:axId val="424495792"/>
      </c:scatterChart>
      <c:scatterChart>
        <c:scatterStyle val="lineMarker"/>
        <c:varyColors val="0"/>
        <c:ser>
          <c:idx val="0"/>
          <c:order val="0"/>
          <c:tx>
            <c:v>230Thex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Master!#REF!</c:f>
            </c:numRef>
          </c:xVal>
          <c:yVal>
            <c:numRef>
              <c:f>Master!#REF!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B15-724B-B56B-D83027EB86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484816"/>
        <c:axId val="424495400"/>
      </c:scatterChart>
      <c:valAx>
        <c:axId val="424490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495792"/>
        <c:crosses val="autoZero"/>
        <c:crossBetween val="midCat"/>
      </c:valAx>
      <c:valAx>
        <c:axId val="424495792"/>
        <c:scaling>
          <c:orientation val="minMax"/>
          <c:min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238U/232Th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490304"/>
        <c:crosses val="autoZero"/>
        <c:crossBetween val="midCat"/>
      </c:valAx>
      <c:valAx>
        <c:axId val="424495400"/>
        <c:scaling>
          <c:orientation val="minMax"/>
          <c:max val="1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230Th</a:t>
                </a:r>
                <a:r>
                  <a:rPr lang="en-US" baseline="0"/>
                  <a:t>ex (dpm/g)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484816"/>
        <c:crosses val="max"/>
        <c:crossBetween val="midCat"/>
      </c:valAx>
      <c:valAx>
        <c:axId val="424484816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424495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238U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Master!#REF!</c:f>
            </c:numRef>
          </c:xVal>
          <c:yVal>
            <c:numRef>
              <c:f>Master!#REF!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B8-E043-B342-8EEAE4095F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645248"/>
        <c:axId val="519646032"/>
      </c:scatterChart>
      <c:valAx>
        <c:axId val="519645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646032"/>
        <c:crosses val="autoZero"/>
        <c:crossBetween val="midCat"/>
      </c:valAx>
      <c:valAx>
        <c:axId val="51964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645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230Th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Master!#REF!</c:f>
            </c:numRef>
          </c:xVal>
          <c:yVal>
            <c:numRef>
              <c:f>Master!#REF!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BF-724F-A0E5-B21CB332BA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645640"/>
        <c:axId val="519647208"/>
      </c:scatterChart>
      <c:valAx>
        <c:axId val="519645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647208"/>
        <c:crosses val="autoZero"/>
        <c:crossBetween val="midCat"/>
      </c:valAx>
      <c:valAx>
        <c:axId val="519647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645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234U/238U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Master!$G$2:$G$1742</c:f>
              <c:numCache>
                <c:formatCode>0.00</c:formatCode>
                <c:ptCount val="1741"/>
                <c:pt idx="0">
                  <c:v>0.193</c:v>
                </c:pt>
                <c:pt idx="1">
                  <c:v>0.28899999999999998</c:v>
                </c:pt>
                <c:pt idx="2">
                  <c:v>0.38400000000000001</c:v>
                </c:pt>
                <c:pt idx="3">
                  <c:v>0.48</c:v>
                </c:pt>
                <c:pt idx="4">
                  <c:v>0.51500000000000001</c:v>
                </c:pt>
                <c:pt idx="5">
                  <c:v>0.63800000000000001</c:v>
                </c:pt>
                <c:pt idx="6">
                  <c:v>0.67500000000000004</c:v>
                </c:pt>
                <c:pt idx="7">
                  <c:v>0.71199999999999997</c:v>
                </c:pt>
                <c:pt idx="8">
                  <c:v>0.78500000000000003</c:v>
                </c:pt>
                <c:pt idx="9">
                  <c:v>0.88700000000000001</c:v>
                </c:pt>
                <c:pt idx="10">
                  <c:v>0.93300000000000005</c:v>
                </c:pt>
                <c:pt idx="11">
                  <c:v>0.98</c:v>
                </c:pt>
                <c:pt idx="12">
                  <c:v>1.0269999999999999</c:v>
                </c:pt>
                <c:pt idx="13">
                  <c:v>1.143</c:v>
                </c:pt>
                <c:pt idx="14">
                  <c:v>1.19</c:v>
                </c:pt>
                <c:pt idx="15">
                  <c:v>1.2370000000000001</c:v>
                </c:pt>
                <c:pt idx="16">
                  <c:v>1.2829999999999999</c:v>
                </c:pt>
                <c:pt idx="17">
                  <c:v>1.353</c:v>
                </c:pt>
                <c:pt idx="18">
                  <c:v>1.5149999999999999</c:v>
                </c:pt>
                <c:pt idx="19">
                  <c:v>1.63</c:v>
                </c:pt>
                <c:pt idx="20">
                  <c:v>1.7450000000000001</c:v>
                </c:pt>
                <c:pt idx="21">
                  <c:v>1.86</c:v>
                </c:pt>
                <c:pt idx="22">
                  <c:v>1.9750000000000001</c:v>
                </c:pt>
                <c:pt idx="23">
                  <c:v>2.2709999999999999</c:v>
                </c:pt>
                <c:pt idx="24">
                  <c:v>2.452</c:v>
                </c:pt>
                <c:pt idx="25">
                  <c:v>2.633</c:v>
                </c:pt>
                <c:pt idx="26">
                  <c:v>3.085</c:v>
                </c:pt>
                <c:pt idx="27">
                  <c:v>3.2650000000000001</c:v>
                </c:pt>
                <c:pt idx="28">
                  <c:v>3.4460000000000002</c:v>
                </c:pt>
                <c:pt idx="29">
                  <c:v>3.6269999999999998</c:v>
                </c:pt>
                <c:pt idx="30">
                  <c:v>3.8079999999999998</c:v>
                </c:pt>
                <c:pt idx="31">
                  <c:v>3.9889999999999999</c:v>
                </c:pt>
                <c:pt idx="32">
                  <c:v>4.3220000000000001</c:v>
                </c:pt>
                <c:pt idx="33">
                  <c:v>4.3840000000000003</c:v>
                </c:pt>
                <c:pt idx="34">
                  <c:v>4.5069999999999997</c:v>
                </c:pt>
                <c:pt idx="35">
                  <c:v>4.7229999999999999</c:v>
                </c:pt>
                <c:pt idx="36">
                  <c:v>4.8780000000000001</c:v>
                </c:pt>
                <c:pt idx="37">
                  <c:v>4.9390000000000001</c:v>
                </c:pt>
                <c:pt idx="38">
                  <c:v>5.0010000000000003</c:v>
                </c:pt>
                <c:pt idx="39">
                  <c:v>5.0629999999999997</c:v>
                </c:pt>
                <c:pt idx="40">
                  <c:v>5.125</c:v>
                </c:pt>
                <c:pt idx="41">
                  <c:v>5.1859999999999999</c:v>
                </c:pt>
                <c:pt idx="42">
                  <c:v>5.3719999999999999</c:v>
                </c:pt>
                <c:pt idx="43">
                  <c:v>5.4969999999999999</c:v>
                </c:pt>
                <c:pt idx="44">
                  <c:v>5.8079999999999998</c:v>
                </c:pt>
                <c:pt idx="45">
                  <c:v>6.0570000000000004</c:v>
                </c:pt>
                <c:pt idx="46">
                  <c:v>6.3689999999999998</c:v>
                </c:pt>
                <c:pt idx="47">
                  <c:v>6.4930000000000003</c:v>
                </c:pt>
                <c:pt idx="48">
                  <c:v>6.8049999999999997</c:v>
                </c:pt>
                <c:pt idx="49">
                  <c:v>6.9290000000000003</c:v>
                </c:pt>
                <c:pt idx="50">
                  <c:v>7.3650000000000002</c:v>
                </c:pt>
                <c:pt idx="51">
                  <c:v>7.5380000000000003</c:v>
                </c:pt>
                <c:pt idx="52">
                  <c:v>7.57</c:v>
                </c:pt>
                <c:pt idx="53">
                  <c:v>7.6029999999999998</c:v>
                </c:pt>
                <c:pt idx="54">
                  <c:v>7.6349999999999998</c:v>
                </c:pt>
                <c:pt idx="55">
                  <c:v>7.6669999999999998</c:v>
                </c:pt>
                <c:pt idx="56">
                  <c:v>7.6989999999999998</c:v>
                </c:pt>
                <c:pt idx="57">
                  <c:v>7.7309999999999999</c:v>
                </c:pt>
                <c:pt idx="58">
                  <c:v>7.7629999999999999</c:v>
                </c:pt>
                <c:pt idx="59">
                  <c:v>7.7949999999999999</c:v>
                </c:pt>
                <c:pt idx="60">
                  <c:v>7.8280000000000003</c:v>
                </c:pt>
                <c:pt idx="61">
                  <c:v>7.86</c:v>
                </c:pt>
                <c:pt idx="62">
                  <c:v>7.8920000000000003</c:v>
                </c:pt>
                <c:pt idx="63">
                  <c:v>8.2929999999999993</c:v>
                </c:pt>
                <c:pt idx="64">
                  <c:v>8.5280000000000005</c:v>
                </c:pt>
                <c:pt idx="65">
                  <c:v>8.7629999999999999</c:v>
                </c:pt>
                <c:pt idx="66">
                  <c:v>8.9979999999999993</c:v>
                </c:pt>
                <c:pt idx="67">
                  <c:v>9.2330000000000005</c:v>
                </c:pt>
                <c:pt idx="68">
                  <c:v>9.468</c:v>
                </c:pt>
                <c:pt idx="69">
                  <c:v>10.037000000000001</c:v>
                </c:pt>
                <c:pt idx="70">
                  <c:v>10.146000000000001</c:v>
                </c:pt>
                <c:pt idx="71">
                  <c:v>10.254</c:v>
                </c:pt>
                <c:pt idx="72">
                  <c:v>10.363</c:v>
                </c:pt>
                <c:pt idx="73">
                  <c:v>10.471</c:v>
                </c:pt>
                <c:pt idx="74">
                  <c:v>10.58</c:v>
                </c:pt>
                <c:pt idx="75">
                  <c:v>10.689</c:v>
                </c:pt>
                <c:pt idx="76">
                  <c:v>10.797000000000001</c:v>
                </c:pt>
                <c:pt idx="77">
                  <c:v>10.906000000000001</c:v>
                </c:pt>
                <c:pt idx="78">
                  <c:v>11.013999999999999</c:v>
                </c:pt>
                <c:pt idx="79">
                  <c:v>11.122999999999999</c:v>
                </c:pt>
                <c:pt idx="80">
                  <c:v>11.407</c:v>
                </c:pt>
                <c:pt idx="81">
                  <c:v>11.473000000000001</c:v>
                </c:pt>
                <c:pt idx="82">
                  <c:v>11.54</c:v>
                </c:pt>
                <c:pt idx="83">
                  <c:v>11.606</c:v>
                </c:pt>
                <c:pt idx="84">
                  <c:v>11.673</c:v>
                </c:pt>
                <c:pt idx="85">
                  <c:v>11.739000000000001</c:v>
                </c:pt>
                <c:pt idx="86">
                  <c:v>11.805999999999999</c:v>
                </c:pt>
                <c:pt idx="87">
                  <c:v>11.872</c:v>
                </c:pt>
                <c:pt idx="88">
                  <c:v>11.939</c:v>
                </c:pt>
                <c:pt idx="89">
                  <c:v>12.005000000000001</c:v>
                </c:pt>
                <c:pt idx="90">
                  <c:v>12.238</c:v>
                </c:pt>
                <c:pt idx="91">
                  <c:v>12.404</c:v>
                </c:pt>
                <c:pt idx="92">
                  <c:v>12.471</c:v>
                </c:pt>
                <c:pt idx="93">
                  <c:v>12.538</c:v>
                </c:pt>
                <c:pt idx="94">
                  <c:v>12.603999999999999</c:v>
                </c:pt>
                <c:pt idx="95">
                  <c:v>12.670999999999999</c:v>
                </c:pt>
                <c:pt idx="96">
                  <c:v>12.737</c:v>
                </c:pt>
                <c:pt idx="97">
                  <c:v>12.804</c:v>
                </c:pt>
                <c:pt idx="98">
                  <c:v>12.99</c:v>
                </c:pt>
                <c:pt idx="99">
                  <c:v>13.03</c:v>
                </c:pt>
                <c:pt idx="100">
                  <c:v>13.07</c:v>
                </c:pt>
                <c:pt idx="101">
                  <c:v>13.11</c:v>
                </c:pt>
                <c:pt idx="102">
                  <c:v>13.15</c:v>
                </c:pt>
                <c:pt idx="103">
                  <c:v>13.19</c:v>
                </c:pt>
                <c:pt idx="104">
                  <c:v>13.23</c:v>
                </c:pt>
                <c:pt idx="105">
                  <c:v>13.27</c:v>
                </c:pt>
                <c:pt idx="106">
                  <c:v>13.353999999999999</c:v>
                </c:pt>
                <c:pt idx="107">
                  <c:v>13.438000000000001</c:v>
                </c:pt>
                <c:pt idx="108">
                  <c:v>13.523</c:v>
                </c:pt>
                <c:pt idx="109">
                  <c:v>13.606999999999999</c:v>
                </c:pt>
                <c:pt idx="110">
                  <c:v>13.944000000000001</c:v>
                </c:pt>
                <c:pt idx="111">
                  <c:v>14.028</c:v>
                </c:pt>
                <c:pt idx="112">
                  <c:v>14.095000000000001</c:v>
                </c:pt>
                <c:pt idx="113">
                  <c:v>14.146000000000001</c:v>
                </c:pt>
                <c:pt idx="114">
                  <c:v>14.196999999999999</c:v>
                </c:pt>
                <c:pt idx="115">
                  <c:v>14.247999999999999</c:v>
                </c:pt>
                <c:pt idx="116">
                  <c:v>15.118</c:v>
                </c:pt>
                <c:pt idx="117">
                  <c:v>17.504999999999999</c:v>
                </c:pt>
                <c:pt idx="118">
                  <c:v>17.675000000000001</c:v>
                </c:pt>
                <c:pt idx="119">
                  <c:v>17.844000000000001</c:v>
                </c:pt>
                <c:pt idx="120">
                  <c:v>18.012</c:v>
                </c:pt>
                <c:pt idx="121">
                  <c:v>18.178999999999998</c:v>
                </c:pt>
                <c:pt idx="122">
                  <c:v>18.347000000000001</c:v>
                </c:pt>
                <c:pt idx="123">
                  <c:v>18.515000000000001</c:v>
                </c:pt>
                <c:pt idx="124">
                  <c:v>15.238556603773601</c:v>
                </c:pt>
                <c:pt idx="125">
                  <c:v>16.330400338257199</c:v>
                </c:pt>
                <c:pt idx="126">
                  <c:v>17.073002819548872</c:v>
                </c:pt>
                <c:pt idx="127">
                  <c:v>17.29741447368421</c:v>
                </c:pt>
                <c:pt idx="128">
                  <c:v>17.624077452153109</c:v>
                </c:pt>
                <c:pt idx="129">
                  <c:v>17.837319377990429</c:v>
                </c:pt>
                <c:pt idx="130">
                  <c:v>18.121641945773526</c:v>
                </c:pt>
                <c:pt idx="131">
                  <c:v>18.390807272727272</c:v>
                </c:pt>
                <c:pt idx="132">
                  <c:v>18.599343636363635</c:v>
                </c:pt>
                <c:pt idx="133">
                  <c:v>18.832360511363635</c:v>
                </c:pt>
                <c:pt idx="134">
                  <c:v>19.163299431818182</c:v>
                </c:pt>
                <c:pt idx="135">
                  <c:v>19.432272368421053</c:v>
                </c:pt>
                <c:pt idx="136">
                  <c:v>19.659934649122807</c:v>
                </c:pt>
                <c:pt idx="137">
                  <c:v>19.887596929824561</c:v>
                </c:pt>
                <c:pt idx="138">
                  <c:v>20.115259210526318</c:v>
                </c:pt>
                <c:pt idx="139">
                  <c:v>20.263152165758509</c:v>
                </c:pt>
                <c:pt idx="140">
                  <c:v>20.391102789623311</c:v>
                </c:pt>
                <c:pt idx="141">
                  <c:v>20.519053413488116</c:v>
                </c:pt>
                <c:pt idx="142">
                  <c:v>20.647004037352918</c:v>
                </c:pt>
                <c:pt idx="143">
                  <c:v>21.059227913066245</c:v>
                </c:pt>
                <c:pt idx="144">
                  <c:v>21.613311809374181</c:v>
                </c:pt>
                <c:pt idx="145">
                  <c:v>22.206600941176472</c:v>
                </c:pt>
                <c:pt idx="146">
                  <c:v>22.935220307692308</c:v>
                </c:pt>
                <c:pt idx="147">
                  <c:v>23.532829898989903</c:v>
                </c:pt>
                <c:pt idx="148">
                  <c:v>23.946140279078854</c:v>
                </c:pt>
                <c:pt idx="149">
                  <c:v>24.197037566384004</c:v>
                </c:pt>
                <c:pt idx="150">
                  <c:v>24.390164091667931</c:v>
                </c:pt>
                <c:pt idx="151">
                  <c:v>24.596978418576413</c:v>
                </c:pt>
                <c:pt idx="152">
                  <c:v>24.791627196843223</c:v>
                </c:pt>
                <c:pt idx="153">
                  <c:v>24.998441523751708</c:v>
                </c:pt>
                <c:pt idx="154">
                  <c:v>25.20525585066019</c:v>
                </c:pt>
                <c:pt idx="155">
                  <c:v>25.399904628927001</c:v>
                </c:pt>
                <c:pt idx="156">
                  <c:v>25.599082976131392</c:v>
                </c:pt>
                <c:pt idx="157">
                  <c:v>25.773444389297477</c:v>
                </c:pt>
                <c:pt idx="158">
                  <c:v>25.937549248747914</c:v>
                </c:pt>
                <c:pt idx="159">
                  <c:v>26.111910661914003</c:v>
                </c:pt>
                <c:pt idx="160">
                  <c:v>26.286272075080092</c:v>
                </c:pt>
                <c:pt idx="161">
                  <c:v>26.430639816360603</c:v>
                </c:pt>
                <c:pt idx="162">
                  <c:v>26.727742487479134</c:v>
                </c:pt>
                <c:pt idx="163">
                  <c:v>26.885706193327138</c:v>
                </c:pt>
                <c:pt idx="164">
                  <c:v>27.137111405709025</c:v>
                </c:pt>
                <c:pt idx="165">
                  <c:v>27.37372807618609</c:v>
                </c:pt>
                <c:pt idx="166">
                  <c:v>27.832172875235408</c:v>
                </c:pt>
                <c:pt idx="167">
                  <c:v>28.068789545712477</c:v>
                </c:pt>
                <c:pt idx="168">
                  <c:v>28.701903354037263</c:v>
                </c:pt>
                <c:pt idx="169">
                  <c:v>29.442433333333334</c:v>
                </c:pt>
                <c:pt idx="170">
                  <c:v>30.644141295546557</c:v>
                </c:pt>
                <c:pt idx="171">
                  <c:v>31.098637651821861</c:v>
                </c:pt>
                <c:pt idx="172">
                  <c:v>32.222297766749378</c:v>
                </c:pt>
                <c:pt idx="173">
                  <c:v>33.516094292803977</c:v>
                </c:pt>
                <c:pt idx="174">
                  <c:v>34.859324414715729</c:v>
                </c:pt>
                <c:pt idx="175">
                  <c:v>35.5</c:v>
                </c:pt>
                <c:pt idx="176">
                  <c:v>36.299999999999997</c:v>
                </c:pt>
                <c:pt idx="177">
                  <c:v>37.200000000000003</c:v>
                </c:pt>
                <c:pt idx="178">
                  <c:v>38.1</c:v>
                </c:pt>
                <c:pt idx="179">
                  <c:v>38.9</c:v>
                </c:pt>
                <c:pt idx="180">
                  <c:v>39.700000000000003</c:v>
                </c:pt>
                <c:pt idx="181">
                  <c:v>41.8</c:v>
                </c:pt>
                <c:pt idx="182">
                  <c:v>43.8</c:v>
                </c:pt>
                <c:pt idx="183">
                  <c:v>45</c:v>
                </c:pt>
                <c:pt idx="184">
                  <c:v>46.3</c:v>
                </c:pt>
                <c:pt idx="185">
                  <c:v>47.2</c:v>
                </c:pt>
                <c:pt idx="186">
                  <c:v>50.4</c:v>
                </c:pt>
                <c:pt idx="187">
                  <c:v>52</c:v>
                </c:pt>
                <c:pt idx="188">
                  <c:v>53.7</c:v>
                </c:pt>
                <c:pt idx="189">
                  <c:v>55</c:v>
                </c:pt>
                <c:pt idx="190">
                  <c:v>55.8</c:v>
                </c:pt>
                <c:pt idx="191">
                  <c:v>57.7</c:v>
                </c:pt>
                <c:pt idx="192">
                  <c:v>60.8</c:v>
                </c:pt>
                <c:pt idx="193">
                  <c:v>62.6</c:v>
                </c:pt>
                <c:pt idx="194">
                  <c:v>62.9</c:v>
                </c:pt>
                <c:pt idx="195">
                  <c:v>64.099999999999994</c:v>
                </c:pt>
                <c:pt idx="196">
                  <c:v>64.5</c:v>
                </c:pt>
                <c:pt idx="197">
                  <c:v>65.2</c:v>
                </c:pt>
                <c:pt idx="198">
                  <c:v>66.8</c:v>
                </c:pt>
                <c:pt idx="199">
                  <c:v>67.7</c:v>
                </c:pt>
                <c:pt idx="200">
                  <c:v>69.099999999999994</c:v>
                </c:pt>
                <c:pt idx="201">
                  <c:v>70.5</c:v>
                </c:pt>
                <c:pt idx="202">
                  <c:v>71.400000000000006</c:v>
                </c:pt>
                <c:pt idx="203">
                  <c:v>72.7</c:v>
                </c:pt>
                <c:pt idx="204">
                  <c:v>74.3</c:v>
                </c:pt>
                <c:pt idx="205">
                  <c:v>74.7</c:v>
                </c:pt>
                <c:pt idx="206">
                  <c:v>76.2</c:v>
                </c:pt>
                <c:pt idx="207">
                  <c:v>76.5</c:v>
                </c:pt>
                <c:pt idx="208">
                  <c:v>78</c:v>
                </c:pt>
                <c:pt idx="209">
                  <c:v>79.2</c:v>
                </c:pt>
                <c:pt idx="210">
                  <c:v>79.5</c:v>
                </c:pt>
                <c:pt idx="211">
                  <c:v>80.7</c:v>
                </c:pt>
                <c:pt idx="212">
                  <c:v>81.599999999999994</c:v>
                </c:pt>
                <c:pt idx="213">
                  <c:v>81.900000000000006</c:v>
                </c:pt>
                <c:pt idx="214">
                  <c:v>82.8</c:v>
                </c:pt>
                <c:pt idx="215">
                  <c:v>83.7</c:v>
                </c:pt>
                <c:pt idx="216">
                  <c:v>84</c:v>
                </c:pt>
                <c:pt idx="217">
                  <c:v>84.6</c:v>
                </c:pt>
                <c:pt idx="218">
                  <c:v>84.9</c:v>
                </c:pt>
                <c:pt idx="219">
                  <c:v>85.4</c:v>
                </c:pt>
                <c:pt idx="220">
                  <c:v>85.6</c:v>
                </c:pt>
                <c:pt idx="221">
                  <c:v>85.9</c:v>
                </c:pt>
                <c:pt idx="222">
                  <c:v>86.1</c:v>
                </c:pt>
                <c:pt idx="223">
                  <c:v>86.433333333333323</c:v>
                </c:pt>
                <c:pt idx="224">
                  <c:v>87</c:v>
                </c:pt>
                <c:pt idx="225">
                  <c:v>87.5</c:v>
                </c:pt>
                <c:pt idx="226">
                  <c:v>87.7</c:v>
                </c:pt>
                <c:pt idx="227">
                  <c:v>87.9</c:v>
                </c:pt>
                <c:pt idx="228">
                  <c:v>88</c:v>
                </c:pt>
                <c:pt idx="229">
                  <c:v>88.8</c:v>
                </c:pt>
                <c:pt idx="230">
                  <c:v>89.1</c:v>
                </c:pt>
                <c:pt idx="231">
                  <c:v>89.4</c:v>
                </c:pt>
                <c:pt idx="232">
                  <c:v>89.7</c:v>
                </c:pt>
                <c:pt idx="233">
                  <c:v>89.9</c:v>
                </c:pt>
                <c:pt idx="234">
                  <c:v>90.1</c:v>
                </c:pt>
                <c:pt idx="235">
                  <c:v>90.5</c:v>
                </c:pt>
                <c:pt idx="236">
                  <c:v>91.9</c:v>
                </c:pt>
                <c:pt idx="237">
                  <c:v>93.4</c:v>
                </c:pt>
                <c:pt idx="238">
                  <c:v>94.9</c:v>
                </c:pt>
                <c:pt idx="239">
                  <c:v>96.3</c:v>
                </c:pt>
                <c:pt idx="240">
                  <c:v>97.8</c:v>
                </c:pt>
                <c:pt idx="241">
                  <c:v>99.2</c:v>
                </c:pt>
                <c:pt idx="242">
                  <c:v>100.7</c:v>
                </c:pt>
                <c:pt idx="243">
                  <c:v>102.6</c:v>
                </c:pt>
                <c:pt idx="244">
                  <c:v>103.1</c:v>
                </c:pt>
                <c:pt idx="245">
                  <c:v>103.3</c:v>
                </c:pt>
                <c:pt idx="246">
                  <c:v>103.6</c:v>
                </c:pt>
                <c:pt idx="247">
                  <c:v>103.9</c:v>
                </c:pt>
                <c:pt idx="248">
                  <c:v>104.1</c:v>
                </c:pt>
                <c:pt idx="249">
                  <c:v>104.3</c:v>
                </c:pt>
                <c:pt idx="250">
                  <c:v>104.6</c:v>
                </c:pt>
                <c:pt idx="251">
                  <c:v>105.7</c:v>
                </c:pt>
                <c:pt idx="252">
                  <c:v>106.3</c:v>
                </c:pt>
                <c:pt idx="253">
                  <c:v>107.2</c:v>
                </c:pt>
                <c:pt idx="254">
                  <c:v>108.1</c:v>
                </c:pt>
                <c:pt idx="255">
                  <c:v>109.8</c:v>
                </c:pt>
                <c:pt idx="256">
                  <c:v>110.8</c:v>
                </c:pt>
                <c:pt idx="257">
                  <c:v>111.8</c:v>
                </c:pt>
                <c:pt idx="258">
                  <c:v>112.3</c:v>
                </c:pt>
                <c:pt idx="259">
                  <c:v>112.7</c:v>
                </c:pt>
                <c:pt idx="260">
                  <c:v>113.3</c:v>
                </c:pt>
                <c:pt idx="261">
                  <c:v>114.1</c:v>
                </c:pt>
                <c:pt idx="262">
                  <c:v>114.5</c:v>
                </c:pt>
                <c:pt idx="263">
                  <c:v>114.8</c:v>
                </c:pt>
                <c:pt idx="264">
                  <c:v>115.3</c:v>
                </c:pt>
                <c:pt idx="265">
                  <c:v>115.8</c:v>
                </c:pt>
                <c:pt idx="266">
                  <c:v>117.1</c:v>
                </c:pt>
                <c:pt idx="267">
                  <c:v>119.3</c:v>
                </c:pt>
                <c:pt idx="268">
                  <c:v>121.4</c:v>
                </c:pt>
                <c:pt idx="269">
                  <c:v>122.8</c:v>
                </c:pt>
                <c:pt idx="270">
                  <c:v>125.1</c:v>
                </c:pt>
                <c:pt idx="271">
                  <c:v>126.1</c:v>
                </c:pt>
                <c:pt idx="272">
                  <c:v>126.6</c:v>
                </c:pt>
                <c:pt idx="273">
                  <c:v>127.3</c:v>
                </c:pt>
                <c:pt idx="274">
                  <c:v>128</c:v>
                </c:pt>
                <c:pt idx="275">
                  <c:v>130.62295081967213</c:v>
                </c:pt>
                <c:pt idx="276">
                  <c:v>132</c:v>
                </c:pt>
                <c:pt idx="277">
                  <c:v>132.2108768035516</c:v>
                </c:pt>
                <c:pt idx="278">
                  <c:v>132.43285238623753</c:v>
                </c:pt>
                <c:pt idx="279">
                  <c:v>132.66592674805773</c:v>
                </c:pt>
                <c:pt idx="280">
                  <c:v>132.84350721420645</c:v>
                </c:pt>
                <c:pt idx="281">
                  <c:v>133.69917585661324</c:v>
                </c:pt>
                <c:pt idx="282">
                  <c:v>134.97577160129407</c:v>
                </c:pt>
                <c:pt idx="283">
                  <c:v>135.42258011193238</c:v>
                </c:pt>
                <c:pt idx="284">
                  <c:v>77.569999999999993</c:v>
                </c:pt>
                <c:pt idx="285">
                  <c:v>83.331999999999994</c:v>
                </c:pt>
                <c:pt idx="286">
                  <c:v>88.902000000000001</c:v>
                </c:pt>
                <c:pt idx="287">
                  <c:v>92.744</c:v>
                </c:pt>
                <c:pt idx="288">
                  <c:v>97.738</c:v>
                </c:pt>
                <c:pt idx="289">
                  <c:v>101.39</c:v>
                </c:pt>
                <c:pt idx="290">
                  <c:v>109.17</c:v>
                </c:pt>
                <c:pt idx="291">
                  <c:v>113.68</c:v>
                </c:pt>
                <c:pt idx="292">
                  <c:v>115.79</c:v>
                </c:pt>
                <c:pt idx="293">
                  <c:v>119.63</c:v>
                </c:pt>
                <c:pt idx="294">
                  <c:v>122.08</c:v>
                </c:pt>
                <c:pt idx="295">
                  <c:v>123.67</c:v>
                </c:pt>
                <c:pt idx="296">
                  <c:v>125.06</c:v>
                </c:pt>
                <c:pt idx="297">
                  <c:v>126.55</c:v>
                </c:pt>
                <c:pt idx="298">
                  <c:v>127.56</c:v>
                </c:pt>
                <c:pt idx="299">
                  <c:v>130.19999999999999</c:v>
                </c:pt>
                <c:pt idx="300">
                  <c:v>131.35</c:v>
                </c:pt>
                <c:pt idx="301">
                  <c:v>132.69999999999999</c:v>
                </c:pt>
                <c:pt idx="302">
                  <c:v>24.533999999999999</c:v>
                </c:pt>
                <c:pt idx="303">
                  <c:v>25.832000000000001</c:v>
                </c:pt>
                <c:pt idx="304">
                  <c:v>26.327999999999999</c:v>
                </c:pt>
                <c:pt idx="305">
                  <c:v>26.67</c:v>
                </c:pt>
                <c:pt idx="306">
                  <c:v>26.67</c:v>
                </c:pt>
                <c:pt idx="307">
                  <c:v>27.353999999999999</c:v>
                </c:pt>
                <c:pt idx="308">
                  <c:v>28.074999999999999</c:v>
                </c:pt>
                <c:pt idx="309">
                  <c:v>28.454000000000001</c:v>
                </c:pt>
                <c:pt idx="310">
                  <c:v>28.832999999999998</c:v>
                </c:pt>
                <c:pt idx="311">
                  <c:v>34.247</c:v>
                </c:pt>
                <c:pt idx="312">
                  <c:v>35.598999999999997</c:v>
                </c:pt>
                <c:pt idx="313">
                  <c:v>37.19</c:v>
                </c:pt>
                <c:pt idx="314">
                  <c:v>38.78</c:v>
                </c:pt>
                <c:pt idx="315">
                  <c:v>39.942</c:v>
                </c:pt>
                <c:pt idx="316">
                  <c:v>40.868000000000002</c:v>
                </c:pt>
                <c:pt idx="317">
                  <c:v>41.713000000000001</c:v>
                </c:pt>
                <c:pt idx="318">
                  <c:v>42.558</c:v>
                </c:pt>
                <c:pt idx="319">
                  <c:v>61.8</c:v>
                </c:pt>
                <c:pt idx="320">
                  <c:v>63</c:v>
                </c:pt>
                <c:pt idx="321">
                  <c:v>63.7</c:v>
                </c:pt>
                <c:pt idx="322">
                  <c:v>64.900000000000006</c:v>
                </c:pt>
                <c:pt idx="323">
                  <c:v>65.8</c:v>
                </c:pt>
                <c:pt idx="324">
                  <c:v>68.599999999999994</c:v>
                </c:pt>
                <c:pt idx="325">
                  <c:v>70.3</c:v>
                </c:pt>
                <c:pt idx="326">
                  <c:v>71.400000000000006</c:v>
                </c:pt>
                <c:pt idx="327">
                  <c:v>73.099999999999994</c:v>
                </c:pt>
                <c:pt idx="328">
                  <c:v>73.400000000000006</c:v>
                </c:pt>
                <c:pt idx="329">
                  <c:v>74.3</c:v>
                </c:pt>
                <c:pt idx="330">
                  <c:v>74.8</c:v>
                </c:pt>
                <c:pt idx="331">
                  <c:v>75.900000000000006</c:v>
                </c:pt>
                <c:pt idx="332">
                  <c:v>76.099999999999994</c:v>
                </c:pt>
                <c:pt idx="333">
                  <c:v>76.5</c:v>
                </c:pt>
                <c:pt idx="334">
                  <c:v>76.8</c:v>
                </c:pt>
                <c:pt idx="335">
                  <c:v>77.3</c:v>
                </c:pt>
                <c:pt idx="336">
                  <c:v>78.8</c:v>
                </c:pt>
                <c:pt idx="337">
                  <c:v>79.3</c:v>
                </c:pt>
                <c:pt idx="338">
                  <c:v>80.2</c:v>
                </c:pt>
                <c:pt idx="339">
                  <c:v>80.8</c:v>
                </c:pt>
                <c:pt idx="340">
                  <c:v>82.5</c:v>
                </c:pt>
                <c:pt idx="341">
                  <c:v>85.4</c:v>
                </c:pt>
                <c:pt idx="342">
                  <c:v>87.4</c:v>
                </c:pt>
                <c:pt idx="343">
                  <c:v>89.3</c:v>
                </c:pt>
                <c:pt idx="344">
                  <c:v>91.2</c:v>
                </c:pt>
                <c:pt idx="345">
                  <c:v>93.1</c:v>
                </c:pt>
                <c:pt idx="346">
                  <c:v>95.6</c:v>
                </c:pt>
                <c:pt idx="347">
                  <c:v>95.6</c:v>
                </c:pt>
                <c:pt idx="348">
                  <c:v>96.7</c:v>
                </c:pt>
                <c:pt idx="349">
                  <c:v>98.6</c:v>
                </c:pt>
                <c:pt idx="350">
                  <c:v>100.4</c:v>
                </c:pt>
                <c:pt idx="351">
                  <c:v>101.2</c:v>
                </c:pt>
                <c:pt idx="352">
                  <c:v>102.3</c:v>
                </c:pt>
                <c:pt idx="353">
                  <c:v>102.5</c:v>
                </c:pt>
                <c:pt idx="354">
                  <c:v>103.2</c:v>
                </c:pt>
                <c:pt idx="355">
                  <c:v>103.6</c:v>
                </c:pt>
                <c:pt idx="356">
                  <c:v>104.4</c:v>
                </c:pt>
                <c:pt idx="357">
                  <c:v>104.6</c:v>
                </c:pt>
                <c:pt idx="358">
                  <c:v>105.3</c:v>
                </c:pt>
                <c:pt idx="359">
                  <c:v>105.3</c:v>
                </c:pt>
                <c:pt idx="360">
                  <c:v>105.7</c:v>
                </c:pt>
                <c:pt idx="361">
                  <c:v>106.5</c:v>
                </c:pt>
                <c:pt idx="362">
                  <c:v>106.7</c:v>
                </c:pt>
                <c:pt idx="363">
                  <c:v>107.4</c:v>
                </c:pt>
                <c:pt idx="364">
                  <c:v>110.1</c:v>
                </c:pt>
                <c:pt idx="365">
                  <c:v>114.7</c:v>
                </c:pt>
                <c:pt idx="366">
                  <c:v>114.7</c:v>
                </c:pt>
                <c:pt idx="367">
                  <c:v>116.5</c:v>
                </c:pt>
                <c:pt idx="368">
                  <c:v>119.2</c:v>
                </c:pt>
                <c:pt idx="369">
                  <c:v>119.2</c:v>
                </c:pt>
                <c:pt idx="370">
                  <c:v>121.1</c:v>
                </c:pt>
                <c:pt idx="371">
                  <c:v>123.5</c:v>
                </c:pt>
                <c:pt idx="372">
                  <c:v>127.2</c:v>
                </c:pt>
                <c:pt idx="373">
                  <c:v>60.2</c:v>
                </c:pt>
                <c:pt idx="374">
                  <c:v>62.2</c:v>
                </c:pt>
                <c:pt idx="375">
                  <c:v>63.6</c:v>
                </c:pt>
                <c:pt idx="376">
                  <c:v>64.599999999999994</c:v>
                </c:pt>
                <c:pt idx="377">
                  <c:v>65.599999999999994</c:v>
                </c:pt>
                <c:pt idx="378">
                  <c:v>66.599999999999994</c:v>
                </c:pt>
                <c:pt idx="379">
                  <c:v>69.3</c:v>
                </c:pt>
                <c:pt idx="380">
                  <c:v>71.2</c:v>
                </c:pt>
                <c:pt idx="381">
                  <c:v>72.400000000000006</c:v>
                </c:pt>
                <c:pt idx="382">
                  <c:v>73.2</c:v>
                </c:pt>
                <c:pt idx="383">
                  <c:v>74.400000000000006</c:v>
                </c:pt>
                <c:pt idx="384">
                  <c:v>74.400000000000006</c:v>
                </c:pt>
                <c:pt idx="385">
                  <c:v>74.400000000000006</c:v>
                </c:pt>
                <c:pt idx="386">
                  <c:v>74.400000000000006</c:v>
                </c:pt>
                <c:pt idx="387">
                  <c:v>75.2</c:v>
                </c:pt>
                <c:pt idx="388">
                  <c:v>76.400000000000006</c:v>
                </c:pt>
                <c:pt idx="389">
                  <c:v>77.900000000000006</c:v>
                </c:pt>
                <c:pt idx="390">
                  <c:v>79.400000000000006</c:v>
                </c:pt>
                <c:pt idx="391">
                  <c:v>80</c:v>
                </c:pt>
                <c:pt idx="392">
                  <c:v>80</c:v>
                </c:pt>
                <c:pt idx="393">
                  <c:v>80.900000000000006</c:v>
                </c:pt>
                <c:pt idx="394">
                  <c:v>82.7</c:v>
                </c:pt>
                <c:pt idx="395">
                  <c:v>84</c:v>
                </c:pt>
                <c:pt idx="396">
                  <c:v>85.6</c:v>
                </c:pt>
                <c:pt idx="397">
                  <c:v>87.3</c:v>
                </c:pt>
                <c:pt idx="398">
                  <c:v>87.3</c:v>
                </c:pt>
                <c:pt idx="399">
                  <c:v>88.9</c:v>
                </c:pt>
                <c:pt idx="400">
                  <c:v>90.6</c:v>
                </c:pt>
                <c:pt idx="401">
                  <c:v>92.2</c:v>
                </c:pt>
                <c:pt idx="402">
                  <c:v>93.7</c:v>
                </c:pt>
                <c:pt idx="403">
                  <c:v>95.1</c:v>
                </c:pt>
                <c:pt idx="404">
                  <c:v>95.1</c:v>
                </c:pt>
                <c:pt idx="405">
                  <c:v>96.6</c:v>
                </c:pt>
                <c:pt idx="406">
                  <c:v>97.2</c:v>
                </c:pt>
                <c:pt idx="407">
                  <c:v>98</c:v>
                </c:pt>
                <c:pt idx="408">
                  <c:v>99.5</c:v>
                </c:pt>
                <c:pt idx="409">
                  <c:v>101</c:v>
                </c:pt>
                <c:pt idx="410">
                  <c:v>101.6</c:v>
                </c:pt>
                <c:pt idx="411">
                  <c:v>102.4</c:v>
                </c:pt>
                <c:pt idx="412">
                  <c:v>103</c:v>
                </c:pt>
                <c:pt idx="413">
                  <c:v>103.3</c:v>
                </c:pt>
                <c:pt idx="414">
                  <c:v>103.9</c:v>
                </c:pt>
                <c:pt idx="415">
                  <c:v>104.7</c:v>
                </c:pt>
                <c:pt idx="416">
                  <c:v>105.8</c:v>
                </c:pt>
                <c:pt idx="417">
                  <c:v>106.6</c:v>
                </c:pt>
                <c:pt idx="418">
                  <c:v>106.6</c:v>
                </c:pt>
                <c:pt idx="419">
                  <c:v>107.8</c:v>
                </c:pt>
                <c:pt idx="420">
                  <c:v>111.5</c:v>
                </c:pt>
                <c:pt idx="421">
                  <c:v>116.7</c:v>
                </c:pt>
                <c:pt idx="422">
                  <c:v>120.1</c:v>
                </c:pt>
                <c:pt idx="423">
                  <c:v>122.4</c:v>
                </c:pt>
                <c:pt idx="424">
                  <c:v>125.3</c:v>
                </c:pt>
                <c:pt idx="425">
                  <c:v>125.3</c:v>
                </c:pt>
                <c:pt idx="426">
                  <c:v>61.55</c:v>
                </c:pt>
                <c:pt idx="427">
                  <c:v>62.53</c:v>
                </c:pt>
                <c:pt idx="428">
                  <c:v>64.03</c:v>
                </c:pt>
                <c:pt idx="429">
                  <c:v>65.67</c:v>
                </c:pt>
                <c:pt idx="430">
                  <c:v>68.52</c:v>
                </c:pt>
                <c:pt idx="431">
                  <c:v>70.010000000000005</c:v>
                </c:pt>
                <c:pt idx="432">
                  <c:v>70.010000000000005</c:v>
                </c:pt>
                <c:pt idx="433">
                  <c:v>71.510000000000005</c:v>
                </c:pt>
                <c:pt idx="434">
                  <c:v>73.03</c:v>
                </c:pt>
                <c:pt idx="435">
                  <c:v>74.59</c:v>
                </c:pt>
                <c:pt idx="436">
                  <c:v>75.38</c:v>
                </c:pt>
                <c:pt idx="437">
                  <c:v>78.510000000000005</c:v>
                </c:pt>
                <c:pt idx="438">
                  <c:v>79.34</c:v>
                </c:pt>
                <c:pt idx="439">
                  <c:v>81.97</c:v>
                </c:pt>
                <c:pt idx="440">
                  <c:v>87.23</c:v>
                </c:pt>
                <c:pt idx="441">
                  <c:v>89.51</c:v>
                </c:pt>
                <c:pt idx="442">
                  <c:v>90.71</c:v>
                </c:pt>
                <c:pt idx="443">
                  <c:v>92.71</c:v>
                </c:pt>
                <c:pt idx="444">
                  <c:v>93.53</c:v>
                </c:pt>
                <c:pt idx="445">
                  <c:v>95.47</c:v>
                </c:pt>
                <c:pt idx="446">
                  <c:v>99.35</c:v>
                </c:pt>
                <c:pt idx="447">
                  <c:v>102.2</c:v>
                </c:pt>
                <c:pt idx="448">
                  <c:v>104.8</c:v>
                </c:pt>
                <c:pt idx="449">
                  <c:v>107.4</c:v>
                </c:pt>
                <c:pt idx="450">
                  <c:v>108.3</c:v>
                </c:pt>
                <c:pt idx="451">
                  <c:v>109.2</c:v>
                </c:pt>
                <c:pt idx="452">
                  <c:v>111.9</c:v>
                </c:pt>
                <c:pt idx="453">
                  <c:v>112.9</c:v>
                </c:pt>
                <c:pt idx="454">
                  <c:v>114.1</c:v>
                </c:pt>
                <c:pt idx="455">
                  <c:v>117.9</c:v>
                </c:pt>
                <c:pt idx="456">
                  <c:v>119.1</c:v>
                </c:pt>
                <c:pt idx="457">
                  <c:v>120.3</c:v>
                </c:pt>
                <c:pt idx="458">
                  <c:v>121.6</c:v>
                </c:pt>
                <c:pt idx="459">
                  <c:v>122.8</c:v>
                </c:pt>
                <c:pt idx="460">
                  <c:v>124.1</c:v>
                </c:pt>
                <c:pt idx="461">
                  <c:v>125.3</c:v>
                </c:pt>
                <c:pt idx="462">
                  <c:v>126.6</c:v>
                </c:pt>
                <c:pt idx="463">
                  <c:v>65.400000000000006</c:v>
                </c:pt>
                <c:pt idx="464">
                  <c:v>81.3</c:v>
                </c:pt>
                <c:pt idx="465">
                  <c:v>110.1</c:v>
                </c:pt>
                <c:pt idx="466">
                  <c:v>110.1</c:v>
                </c:pt>
                <c:pt idx="467">
                  <c:v>118.3</c:v>
                </c:pt>
                <c:pt idx="468">
                  <c:v>127.1</c:v>
                </c:pt>
                <c:pt idx="469">
                  <c:v>65.400000000000006</c:v>
                </c:pt>
                <c:pt idx="470">
                  <c:v>74.2</c:v>
                </c:pt>
                <c:pt idx="471">
                  <c:v>82.7</c:v>
                </c:pt>
                <c:pt idx="472">
                  <c:v>96.8</c:v>
                </c:pt>
                <c:pt idx="473">
                  <c:v>105.6</c:v>
                </c:pt>
                <c:pt idx="474">
                  <c:v>114.9</c:v>
                </c:pt>
                <c:pt idx="475">
                  <c:v>123.3</c:v>
                </c:pt>
                <c:pt idx="476">
                  <c:v>125.1</c:v>
                </c:pt>
                <c:pt idx="477">
                  <c:v>128.30000000000001</c:v>
                </c:pt>
                <c:pt idx="478">
                  <c:v>250</c:v>
                </c:pt>
                <c:pt idx="479">
                  <c:v>40</c:v>
                </c:pt>
                <c:pt idx="480">
                  <c:v>19</c:v>
                </c:pt>
                <c:pt idx="481">
                  <c:v>29</c:v>
                </c:pt>
                <c:pt idx="482">
                  <c:v>90</c:v>
                </c:pt>
                <c:pt idx="483">
                  <c:v>84</c:v>
                </c:pt>
                <c:pt idx="484">
                  <c:v>2</c:v>
                </c:pt>
                <c:pt idx="485">
                  <c:v>12</c:v>
                </c:pt>
                <c:pt idx="486">
                  <c:v>130</c:v>
                </c:pt>
                <c:pt idx="487">
                  <c:v>2</c:v>
                </c:pt>
                <c:pt idx="488">
                  <c:v>121</c:v>
                </c:pt>
                <c:pt idx="489">
                  <c:v>74</c:v>
                </c:pt>
                <c:pt idx="490">
                  <c:v>140</c:v>
                </c:pt>
                <c:pt idx="491">
                  <c:v>197</c:v>
                </c:pt>
                <c:pt idx="492">
                  <c:v>84</c:v>
                </c:pt>
                <c:pt idx="493">
                  <c:v>230</c:v>
                </c:pt>
                <c:pt idx="494">
                  <c:v>240</c:v>
                </c:pt>
                <c:pt idx="495">
                  <c:v>223</c:v>
                </c:pt>
                <c:pt idx="496">
                  <c:v>183</c:v>
                </c:pt>
                <c:pt idx="497">
                  <c:v>157</c:v>
                </c:pt>
                <c:pt idx="498">
                  <c:v>210</c:v>
                </c:pt>
                <c:pt idx="499">
                  <c:v>264</c:v>
                </c:pt>
                <c:pt idx="500">
                  <c:v>8.5400000000000031E-2</c:v>
                </c:pt>
                <c:pt idx="501">
                  <c:v>8.5400000000000031E-2</c:v>
                </c:pt>
                <c:pt idx="502">
                  <c:v>0.22</c:v>
                </c:pt>
                <c:pt idx="503">
                  <c:v>0.52269230769230768</c:v>
                </c:pt>
                <c:pt idx="504">
                  <c:v>0.89961538461538471</c:v>
                </c:pt>
                <c:pt idx="505">
                  <c:v>1.6534615384615385</c:v>
                </c:pt>
                <c:pt idx="506">
                  <c:v>2.4073076923076924</c:v>
                </c:pt>
                <c:pt idx="507">
                  <c:v>3.1611538461538462</c:v>
                </c:pt>
                <c:pt idx="508">
                  <c:v>3.915</c:v>
                </c:pt>
                <c:pt idx="509">
                  <c:v>4.6162727272727277</c:v>
                </c:pt>
                <c:pt idx="510">
                  <c:v>5.3175454545454546</c:v>
                </c:pt>
                <c:pt idx="511">
                  <c:v>5.668181818181818</c:v>
                </c:pt>
                <c:pt idx="512">
                  <c:v>6.0538818181818179</c:v>
                </c:pt>
                <c:pt idx="513">
                  <c:v>6.7551545454545456</c:v>
                </c:pt>
                <c:pt idx="514">
                  <c:v>7.4213636363636368</c:v>
                </c:pt>
                <c:pt idx="515">
                  <c:v>7.7018727272727272</c:v>
                </c:pt>
                <c:pt idx="516">
                  <c:v>7.7720000000000002</c:v>
                </c:pt>
                <c:pt idx="517">
                  <c:v>7.8275000000000006</c:v>
                </c:pt>
                <c:pt idx="518">
                  <c:v>7.883</c:v>
                </c:pt>
                <c:pt idx="519">
                  <c:v>7.9385000000000003</c:v>
                </c:pt>
                <c:pt idx="520">
                  <c:v>7.9940000000000007</c:v>
                </c:pt>
                <c:pt idx="521">
                  <c:v>8.0495000000000001</c:v>
                </c:pt>
                <c:pt idx="522">
                  <c:v>8.1050000000000004</c:v>
                </c:pt>
                <c:pt idx="523">
                  <c:v>8.1050000000000004</c:v>
                </c:pt>
                <c:pt idx="524">
                  <c:v>8.1605000000000008</c:v>
                </c:pt>
                <c:pt idx="525">
                  <c:v>8.2160000000000011</c:v>
                </c:pt>
                <c:pt idx="526">
                  <c:v>8.2714999999999996</c:v>
                </c:pt>
                <c:pt idx="527">
                  <c:v>8.327</c:v>
                </c:pt>
                <c:pt idx="528">
                  <c:v>8.3825000000000003</c:v>
                </c:pt>
                <c:pt idx="529">
                  <c:v>8.4380000000000006</c:v>
                </c:pt>
                <c:pt idx="530">
                  <c:v>8.6287272727272732</c:v>
                </c:pt>
                <c:pt idx="531">
                  <c:v>8.8194545454545459</c:v>
                </c:pt>
                <c:pt idx="532">
                  <c:v>9.0101818181818185</c:v>
                </c:pt>
                <c:pt idx="533">
                  <c:v>9.2009090909090911</c:v>
                </c:pt>
                <c:pt idx="534">
                  <c:v>9.4870000000000001</c:v>
                </c:pt>
                <c:pt idx="535">
                  <c:v>9.7568333333333328</c:v>
                </c:pt>
                <c:pt idx="536">
                  <c:v>9.7568333333333328</c:v>
                </c:pt>
                <c:pt idx="537">
                  <c:v>10.026666666666667</c:v>
                </c:pt>
                <c:pt idx="538">
                  <c:v>10.656277777777778</c:v>
                </c:pt>
                <c:pt idx="539">
                  <c:v>11.106</c:v>
                </c:pt>
                <c:pt idx="540">
                  <c:v>11.193</c:v>
                </c:pt>
                <c:pt idx="541">
                  <c:v>11.193</c:v>
                </c:pt>
                <c:pt idx="542">
                  <c:v>15.2</c:v>
                </c:pt>
                <c:pt idx="543">
                  <c:v>16.3</c:v>
                </c:pt>
                <c:pt idx="544">
                  <c:v>17.100000000000001</c:v>
                </c:pt>
                <c:pt idx="545">
                  <c:v>17.3</c:v>
                </c:pt>
                <c:pt idx="546">
                  <c:v>17.600000000000001</c:v>
                </c:pt>
                <c:pt idx="547">
                  <c:v>17.8</c:v>
                </c:pt>
                <c:pt idx="548">
                  <c:v>18.100000000000001</c:v>
                </c:pt>
                <c:pt idx="549">
                  <c:v>18.399999999999999</c:v>
                </c:pt>
                <c:pt idx="550">
                  <c:v>18.600000000000001</c:v>
                </c:pt>
                <c:pt idx="551">
                  <c:v>18.8</c:v>
                </c:pt>
                <c:pt idx="552">
                  <c:v>19.2</c:v>
                </c:pt>
                <c:pt idx="553">
                  <c:v>19.399999999999999</c:v>
                </c:pt>
                <c:pt idx="554">
                  <c:v>19.7</c:v>
                </c:pt>
                <c:pt idx="555">
                  <c:v>19.899999999999999</c:v>
                </c:pt>
                <c:pt idx="556">
                  <c:v>20.100000000000001</c:v>
                </c:pt>
                <c:pt idx="557">
                  <c:v>20.3</c:v>
                </c:pt>
                <c:pt idx="558">
                  <c:v>20.399999999999999</c:v>
                </c:pt>
                <c:pt idx="559">
                  <c:v>20.5</c:v>
                </c:pt>
                <c:pt idx="560">
                  <c:v>20.6</c:v>
                </c:pt>
                <c:pt idx="561">
                  <c:v>21.1</c:v>
                </c:pt>
                <c:pt idx="562">
                  <c:v>21.6</c:v>
                </c:pt>
                <c:pt idx="563">
                  <c:v>22.2</c:v>
                </c:pt>
                <c:pt idx="564">
                  <c:v>22.9</c:v>
                </c:pt>
                <c:pt idx="565">
                  <c:v>23.5</c:v>
                </c:pt>
                <c:pt idx="566">
                  <c:v>23.9</c:v>
                </c:pt>
                <c:pt idx="567">
                  <c:v>24.2</c:v>
                </c:pt>
                <c:pt idx="568">
                  <c:v>24.4</c:v>
                </c:pt>
                <c:pt idx="569">
                  <c:v>24.6</c:v>
                </c:pt>
                <c:pt idx="570">
                  <c:v>24.8</c:v>
                </c:pt>
                <c:pt idx="571">
                  <c:v>25</c:v>
                </c:pt>
                <c:pt idx="572">
                  <c:v>25.2</c:v>
                </c:pt>
                <c:pt idx="573">
                  <c:v>25.4</c:v>
                </c:pt>
                <c:pt idx="574">
                  <c:v>25.6</c:v>
                </c:pt>
                <c:pt idx="575">
                  <c:v>25.8</c:v>
                </c:pt>
                <c:pt idx="576">
                  <c:v>25.9</c:v>
                </c:pt>
                <c:pt idx="577">
                  <c:v>26.1</c:v>
                </c:pt>
                <c:pt idx="578">
                  <c:v>26.3</c:v>
                </c:pt>
                <c:pt idx="579">
                  <c:v>26.4</c:v>
                </c:pt>
                <c:pt idx="580">
                  <c:v>26.7</c:v>
                </c:pt>
                <c:pt idx="581">
                  <c:v>26.9</c:v>
                </c:pt>
                <c:pt idx="582">
                  <c:v>27.1</c:v>
                </c:pt>
                <c:pt idx="583">
                  <c:v>27.4</c:v>
                </c:pt>
                <c:pt idx="584">
                  <c:v>27.6</c:v>
                </c:pt>
                <c:pt idx="585">
                  <c:v>27.8</c:v>
                </c:pt>
                <c:pt idx="586">
                  <c:v>28.1</c:v>
                </c:pt>
                <c:pt idx="587">
                  <c:v>28.5</c:v>
                </c:pt>
                <c:pt idx="588">
                  <c:v>28.7</c:v>
                </c:pt>
                <c:pt idx="589">
                  <c:v>28.9</c:v>
                </c:pt>
                <c:pt idx="590">
                  <c:v>29</c:v>
                </c:pt>
                <c:pt idx="591">
                  <c:v>29.4</c:v>
                </c:pt>
                <c:pt idx="592">
                  <c:v>29.8</c:v>
                </c:pt>
                <c:pt idx="593">
                  <c:v>30.3</c:v>
                </c:pt>
                <c:pt idx="594">
                  <c:v>30.6</c:v>
                </c:pt>
                <c:pt idx="595">
                  <c:v>31.1</c:v>
                </c:pt>
                <c:pt idx="596">
                  <c:v>31.6</c:v>
                </c:pt>
                <c:pt idx="597">
                  <c:v>32.200000000000003</c:v>
                </c:pt>
                <c:pt idx="598">
                  <c:v>33.5</c:v>
                </c:pt>
                <c:pt idx="599">
                  <c:v>34.9</c:v>
                </c:pt>
                <c:pt idx="600">
                  <c:v>5.5</c:v>
                </c:pt>
                <c:pt idx="601">
                  <c:v>8.8000000000000007</c:v>
                </c:pt>
                <c:pt idx="602">
                  <c:v>12.8</c:v>
                </c:pt>
                <c:pt idx="603">
                  <c:v>17.7</c:v>
                </c:pt>
                <c:pt idx="604">
                  <c:v>18.7</c:v>
                </c:pt>
                <c:pt idx="605">
                  <c:v>20.6</c:v>
                </c:pt>
                <c:pt idx="606">
                  <c:v>20.6</c:v>
                </c:pt>
                <c:pt idx="607">
                  <c:v>21.8</c:v>
                </c:pt>
                <c:pt idx="608">
                  <c:v>22.4</c:v>
                </c:pt>
                <c:pt idx="609">
                  <c:v>22.8</c:v>
                </c:pt>
                <c:pt idx="610">
                  <c:v>23</c:v>
                </c:pt>
                <c:pt idx="611">
                  <c:v>23.1</c:v>
                </c:pt>
                <c:pt idx="612">
                  <c:v>23.5</c:v>
                </c:pt>
                <c:pt idx="613">
                  <c:v>23.6</c:v>
                </c:pt>
                <c:pt idx="614">
                  <c:v>23.9</c:v>
                </c:pt>
                <c:pt idx="615">
                  <c:v>24.1</c:v>
                </c:pt>
                <c:pt idx="616">
                  <c:v>24.7</c:v>
                </c:pt>
                <c:pt idx="617">
                  <c:v>26.6</c:v>
                </c:pt>
                <c:pt idx="618">
                  <c:v>27.8</c:v>
                </c:pt>
                <c:pt idx="619">
                  <c:v>28.5</c:v>
                </c:pt>
                <c:pt idx="620">
                  <c:v>29.5</c:v>
                </c:pt>
                <c:pt idx="621">
                  <c:v>2.6</c:v>
                </c:pt>
                <c:pt idx="622">
                  <c:v>3.8</c:v>
                </c:pt>
                <c:pt idx="623">
                  <c:v>7.2</c:v>
                </c:pt>
                <c:pt idx="624">
                  <c:v>8.3000000000000007</c:v>
                </c:pt>
                <c:pt idx="625">
                  <c:v>11</c:v>
                </c:pt>
                <c:pt idx="626">
                  <c:v>12.2</c:v>
                </c:pt>
                <c:pt idx="627">
                  <c:v>13</c:v>
                </c:pt>
                <c:pt idx="628">
                  <c:v>14.1</c:v>
                </c:pt>
                <c:pt idx="629">
                  <c:v>14.8</c:v>
                </c:pt>
                <c:pt idx="630">
                  <c:v>15.9</c:v>
                </c:pt>
                <c:pt idx="631">
                  <c:v>16.600000000000001</c:v>
                </c:pt>
                <c:pt idx="632">
                  <c:v>17.3</c:v>
                </c:pt>
                <c:pt idx="633">
                  <c:v>18.3</c:v>
                </c:pt>
                <c:pt idx="634">
                  <c:v>18.8</c:v>
                </c:pt>
                <c:pt idx="635">
                  <c:v>19.5</c:v>
                </c:pt>
                <c:pt idx="636">
                  <c:v>20.100000000000001</c:v>
                </c:pt>
                <c:pt idx="637">
                  <c:v>20.3</c:v>
                </c:pt>
                <c:pt idx="638">
                  <c:v>20.5</c:v>
                </c:pt>
                <c:pt idx="639">
                  <c:v>0.18</c:v>
                </c:pt>
                <c:pt idx="640">
                  <c:v>3.93</c:v>
                </c:pt>
                <c:pt idx="641">
                  <c:v>13.73</c:v>
                </c:pt>
                <c:pt idx="642">
                  <c:v>16.98</c:v>
                </c:pt>
                <c:pt idx="643">
                  <c:v>19.64</c:v>
                </c:pt>
                <c:pt idx="644">
                  <c:v>20.66</c:v>
                </c:pt>
                <c:pt idx="645">
                  <c:v>23.9</c:v>
                </c:pt>
                <c:pt idx="646">
                  <c:v>24.72</c:v>
                </c:pt>
                <c:pt idx="647">
                  <c:v>25.6</c:v>
                </c:pt>
                <c:pt idx="648">
                  <c:v>0.52500000000000002</c:v>
                </c:pt>
                <c:pt idx="649">
                  <c:v>2.335</c:v>
                </c:pt>
                <c:pt idx="650">
                  <c:v>4.3520000000000003</c:v>
                </c:pt>
                <c:pt idx="651">
                  <c:v>6.28</c:v>
                </c:pt>
                <c:pt idx="652">
                  <c:v>7.9249999999999998</c:v>
                </c:pt>
                <c:pt idx="653">
                  <c:v>9.6460000000000008</c:v>
                </c:pt>
                <c:pt idx="654">
                  <c:v>11.271000000000001</c:v>
                </c:pt>
                <c:pt idx="655">
                  <c:v>12.576000000000001</c:v>
                </c:pt>
                <c:pt idx="656">
                  <c:v>14.135999999999999</c:v>
                </c:pt>
                <c:pt idx="657">
                  <c:v>16.773</c:v>
                </c:pt>
                <c:pt idx="658">
                  <c:v>18.006</c:v>
                </c:pt>
                <c:pt idx="659">
                  <c:v>19.036000000000001</c:v>
                </c:pt>
                <c:pt idx="660">
                  <c:v>20.062000000000001</c:v>
                </c:pt>
                <c:pt idx="661">
                  <c:v>1.5289999999999999</c:v>
                </c:pt>
                <c:pt idx="662">
                  <c:v>4.2080000000000002</c:v>
                </c:pt>
                <c:pt idx="663">
                  <c:v>6.2169999999999996</c:v>
                </c:pt>
                <c:pt idx="664">
                  <c:v>8.1890000000000001</c:v>
                </c:pt>
                <c:pt idx="665">
                  <c:v>10.438000000000001</c:v>
                </c:pt>
                <c:pt idx="666">
                  <c:v>11.231</c:v>
                </c:pt>
                <c:pt idx="667">
                  <c:v>12.061</c:v>
                </c:pt>
                <c:pt idx="668">
                  <c:v>12.93</c:v>
                </c:pt>
                <c:pt idx="669">
                  <c:v>13.805</c:v>
                </c:pt>
                <c:pt idx="670">
                  <c:v>14.678000000000001</c:v>
                </c:pt>
                <c:pt idx="671">
                  <c:v>0.55300000000000005</c:v>
                </c:pt>
                <c:pt idx="672">
                  <c:v>1.004</c:v>
                </c:pt>
                <c:pt idx="673">
                  <c:v>2.21</c:v>
                </c:pt>
                <c:pt idx="674">
                  <c:v>3.44</c:v>
                </c:pt>
                <c:pt idx="675">
                  <c:v>4.5579999999999998</c:v>
                </c:pt>
                <c:pt idx="676">
                  <c:v>5.57</c:v>
                </c:pt>
                <c:pt idx="677">
                  <c:v>6.5730000000000004</c:v>
                </c:pt>
                <c:pt idx="678">
                  <c:v>7.476</c:v>
                </c:pt>
                <c:pt idx="679">
                  <c:v>8.3759999999999994</c:v>
                </c:pt>
                <c:pt idx="680">
                  <c:v>9.1920000000000002</c:v>
                </c:pt>
                <c:pt idx="681">
                  <c:v>10.077999999999999</c:v>
                </c:pt>
                <c:pt idx="682">
                  <c:v>10.787000000000001</c:v>
                </c:pt>
                <c:pt idx="683">
                  <c:v>11.244</c:v>
                </c:pt>
                <c:pt idx="684">
                  <c:v>11.707000000000001</c:v>
                </c:pt>
                <c:pt idx="685">
                  <c:v>12.17</c:v>
                </c:pt>
                <c:pt idx="686">
                  <c:v>12.622999999999999</c:v>
                </c:pt>
                <c:pt idx="687">
                  <c:v>12.935</c:v>
                </c:pt>
                <c:pt idx="688">
                  <c:v>13.175000000000001</c:v>
                </c:pt>
                <c:pt idx="689">
                  <c:v>13.504</c:v>
                </c:pt>
                <c:pt idx="690">
                  <c:v>13.896000000000001</c:v>
                </c:pt>
                <c:pt idx="691">
                  <c:v>14.289</c:v>
                </c:pt>
                <c:pt idx="692">
                  <c:v>15.08</c:v>
                </c:pt>
                <c:pt idx="693">
                  <c:v>15.526999999999999</c:v>
                </c:pt>
                <c:pt idx="694">
                  <c:v>15.991</c:v>
                </c:pt>
                <c:pt idx="695">
                  <c:v>16.922000000000001</c:v>
                </c:pt>
                <c:pt idx="696">
                  <c:v>17.827999999999999</c:v>
                </c:pt>
                <c:pt idx="697">
                  <c:v>18.783000000000001</c:v>
                </c:pt>
                <c:pt idx="698">
                  <c:v>19.768999999999998</c:v>
                </c:pt>
                <c:pt idx="699">
                  <c:v>20.756</c:v>
                </c:pt>
                <c:pt idx="700">
                  <c:v>21.741</c:v>
                </c:pt>
                <c:pt idx="701">
                  <c:v>0.35799999999999998</c:v>
                </c:pt>
                <c:pt idx="702">
                  <c:v>0.68700000000000006</c:v>
                </c:pt>
                <c:pt idx="703">
                  <c:v>0.98899999999999999</c:v>
                </c:pt>
                <c:pt idx="704">
                  <c:v>1.2390000000000001</c:v>
                </c:pt>
                <c:pt idx="705">
                  <c:v>1.4990000000000001</c:v>
                </c:pt>
                <c:pt idx="706">
                  <c:v>1.762</c:v>
                </c:pt>
                <c:pt idx="707">
                  <c:v>2.0249999999999999</c:v>
                </c:pt>
                <c:pt idx="708">
                  <c:v>2.2869999999999999</c:v>
                </c:pt>
                <c:pt idx="709">
                  <c:v>2.5510000000000002</c:v>
                </c:pt>
                <c:pt idx="710">
                  <c:v>2.8109999999999999</c:v>
                </c:pt>
                <c:pt idx="711">
                  <c:v>3.056</c:v>
                </c:pt>
                <c:pt idx="712">
                  <c:v>3.3639999999999999</c:v>
                </c:pt>
                <c:pt idx="713">
                  <c:v>3.6850000000000001</c:v>
                </c:pt>
                <c:pt idx="714">
                  <c:v>4.01</c:v>
                </c:pt>
                <c:pt idx="715">
                  <c:v>4.4029999999999996</c:v>
                </c:pt>
                <c:pt idx="716">
                  <c:v>4.8</c:v>
                </c:pt>
                <c:pt idx="717">
                  <c:v>5.1959999999999997</c:v>
                </c:pt>
                <c:pt idx="718">
                  <c:v>5.5919999999999996</c:v>
                </c:pt>
                <c:pt idx="719">
                  <c:v>5.9859999999999998</c:v>
                </c:pt>
                <c:pt idx="720">
                  <c:v>6.3789999999999996</c:v>
                </c:pt>
                <c:pt idx="721">
                  <c:v>6.782</c:v>
                </c:pt>
                <c:pt idx="722">
                  <c:v>7.3129999999999997</c:v>
                </c:pt>
                <c:pt idx="723">
                  <c:v>7.5060000000000002</c:v>
                </c:pt>
                <c:pt idx="724">
                  <c:v>8.2129999999999992</c:v>
                </c:pt>
                <c:pt idx="725">
                  <c:v>8.5690000000000008</c:v>
                </c:pt>
                <c:pt idx="726">
                  <c:v>9.2959999999999994</c:v>
                </c:pt>
                <c:pt idx="727">
                  <c:v>10.118</c:v>
                </c:pt>
                <c:pt idx="728">
                  <c:v>10.323</c:v>
                </c:pt>
                <c:pt idx="729">
                  <c:v>10.523</c:v>
                </c:pt>
                <c:pt idx="730">
                  <c:v>10.659000000000001</c:v>
                </c:pt>
                <c:pt idx="731">
                  <c:v>10.776</c:v>
                </c:pt>
                <c:pt idx="732">
                  <c:v>11.01</c:v>
                </c:pt>
                <c:pt idx="733">
                  <c:v>11.244999999999999</c:v>
                </c:pt>
                <c:pt idx="734">
                  <c:v>11.48</c:v>
                </c:pt>
                <c:pt idx="735">
                  <c:v>11.714</c:v>
                </c:pt>
                <c:pt idx="736">
                  <c:v>11.833</c:v>
                </c:pt>
                <c:pt idx="737">
                  <c:v>11.95</c:v>
                </c:pt>
                <c:pt idx="738">
                  <c:v>12.069000000000001</c:v>
                </c:pt>
                <c:pt idx="739">
                  <c:v>12.186</c:v>
                </c:pt>
                <c:pt idx="740">
                  <c:v>1.919</c:v>
                </c:pt>
                <c:pt idx="741">
                  <c:v>2.3479999999999999</c:v>
                </c:pt>
                <c:pt idx="742">
                  <c:v>3.28</c:v>
                </c:pt>
                <c:pt idx="743">
                  <c:v>4.2300000000000004</c:v>
                </c:pt>
                <c:pt idx="744">
                  <c:v>4.97</c:v>
                </c:pt>
                <c:pt idx="745">
                  <c:v>5.26</c:v>
                </c:pt>
                <c:pt idx="746">
                  <c:v>5.6890000000000001</c:v>
                </c:pt>
                <c:pt idx="747">
                  <c:v>5.8890000000000002</c:v>
                </c:pt>
                <c:pt idx="748">
                  <c:v>6.3</c:v>
                </c:pt>
                <c:pt idx="749">
                  <c:v>7.0090000000000003</c:v>
                </c:pt>
                <c:pt idx="750">
                  <c:v>7.657</c:v>
                </c:pt>
                <c:pt idx="751">
                  <c:v>7.9820000000000002</c:v>
                </c:pt>
                <c:pt idx="752">
                  <c:v>8.3249999999999993</c:v>
                </c:pt>
                <c:pt idx="753">
                  <c:v>8.6690000000000005</c:v>
                </c:pt>
                <c:pt idx="754">
                  <c:v>9.0039999999999996</c:v>
                </c:pt>
                <c:pt idx="755">
                  <c:v>9.5510000000000002</c:v>
                </c:pt>
                <c:pt idx="756">
                  <c:v>10.356999999999999</c:v>
                </c:pt>
                <c:pt idx="757">
                  <c:v>11.166</c:v>
                </c:pt>
                <c:pt idx="758">
                  <c:v>11.952999999999999</c:v>
                </c:pt>
                <c:pt idx="759">
                  <c:v>12.218999999999999</c:v>
                </c:pt>
                <c:pt idx="760">
                  <c:v>12.41</c:v>
                </c:pt>
                <c:pt idx="761">
                  <c:v>12.641</c:v>
                </c:pt>
                <c:pt idx="762">
                  <c:v>12.877000000000001</c:v>
                </c:pt>
                <c:pt idx="763">
                  <c:v>13.116</c:v>
                </c:pt>
                <c:pt idx="764">
                  <c:v>13.356</c:v>
                </c:pt>
                <c:pt idx="765">
                  <c:v>13.593999999999999</c:v>
                </c:pt>
                <c:pt idx="766">
                  <c:v>13.819000000000001</c:v>
                </c:pt>
                <c:pt idx="767">
                  <c:v>14.263</c:v>
                </c:pt>
                <c:pt idx="768">
                  <c:v>14.739000000000001</c:v>
                </c:pt>
                <c:pt idx="769">
                  <c:v>15.215</c:v>
                </c:pt>
                <c:pt idx="770">
                  <c:v>15.694000000000001</c:v>
                </c:pt>
                <c:pt idx="771">
                  <c:v>16.143000000000001</c:v>
                </c:pt>
                <c:pt idx="772">
                  <c:v>16.504000000000001</c:v>
                </c:pt>
                <c:pt idx="773">
                  <c:v>16.753</c:v>
                </c:pt>
                <c:pt idx="774">
                  <c:v>17.009</c:v>
                </c:pt>
                <c:pt idx="775">
                  <c:v>17.274000000000001</c:v>
                </c:pt>
                <c:pt idx="776">
                  <c:v>17.603000000000002</c:v>
                </c:pt>
                <c:pt idx="777">
                  <c:v>18.434000000000001</c:v>
                </c:pt>
                <c:pt idx="778">
                  <c:v>19.273</c:v>
                </c:pt>
                <c:pt idx="779">
                  <c:v>20.082000000000001</c:v>
                </c:pt>
                <c:pt idx="780">
                  <c:v>1.6132500000000001</c:v>
                </c:pt>
                <c:pt idx="781">
                  <c:v>2.952</c:v>
                </c:pt>
                <c:pt idx="782">
                  <c:v>4.2112499999999997</c:v>
                </c:pt>
                <c:pt idx="783">
                  <c:v>5.3927500000000004</c:v>
                </c:pt>
                <c:pt idx="784">
                  <c:v>6.49925</c:v>
                </c:pt>
                <c:pt idx="785">
                  <c:v>7.5342500000000001</c:v>
                </c:pt>
                <c:pt idx="786">
                  <c:v>8.5</c:v>
                </c:pt>
                <c:pt idx="787">
                  <c:v>9.3987499999999997</c:v>
                </c:pt>
                <c:pt idx="788">
                  <c:v>10.233000000000001</c:v>
                </c:pt>
                <c:pt idx="789">
                  <c:v>11.005750000000001</c:v>
                </c:pt>
                <c:pt idx="790">
                  <c:v>11.72</c:v>
                </c:pt>
                <c:pt idx="791">
                  <c:v>12.379</c:v>
                </c:pt>
                <c:pt idx="792">
                  <c:v>12.983000000000001</c:v>
                </c:pt>
                <c:pt idx="793">
                  <c:v>13.5365</c:v>
                </c:pt>
                <c:pt idx="794">
                  <c:v>14.041</c:v>
                </c:pt>
                <c:pt idx="795">
                  <c:v>14.041</c:v>
                </c:pt>
                <c:pt idx="796">
                  <c:v>14.500999999999999</c:v>
                </c:pt>
                <c:pt idx="797">
                  <c:v>14.500999999999999</c:v>
                </c:pt>
                <c:pt idx="798">
                  <c:v>14.9175</c:v>
                </c:pt>
                <c:pt idx="799">
                  <c:v>15.2935</c:v>
                </c:pt>
                <c:pt idx="800">
                  <c:v>15.630750000000001</c:v>
                </c:pt>
                <c:pt idx="801">
                  <c:v>15.93425</c:v>
                </c:pt>
                <c:pt idx="802">
                  <c:v>16.204249999999998</c:v>
                </c:pt>
                <c:pt idx="803">
                  <c:v>16.443999999999999</c:v>
                </c:pt>
                <c:pt idx="804">
                  <c:v>16.658750000000001</c:v>
                </c:pt>
                <c:pt idx="805">
                  <c:v>16.8475</c:v>
                </c:pt>
                <c:pt idx="806">
                  <c:v>17.013999999999999</c:v>
                </c:pt>
                <c:pt idx="807">
                  <c:v>17.1615</c:v>
                </c:pt>
                <c:pt idx="808">
                  <c:v>17.2925</c:v>
                </c:pt>
                <c:pt idx="809">
                  <c:v>17.408750000000001</c:v>
                </c:pt>
                <c:pt idx="810">
                  <c:v>17.513750000000002</c:v>
                </c:pt>
                <c:pt idx="811">
                  <c:v>17.610250000000001</c:v>
                </c:pt>
                <c:pt idx="812">
                  <c:v>17.700125</c:v>
                </c:pt>
                <c:pt idx="813">
                  <c:v>17.786625000000001</c:v>
                </c:pt>
                <c:pt idx="814">
                  <c:v>17.872875000000001</c:v>
                </c:pt>
                <c:pt idx="815">
                  <c:v>17.96</c:v>
                </c:pt>
                <c:pt idx="816">
                  <c:v>18.051749999999998</c:v>
                </c:pt>
                <c:pt idx="817">
                  <c:v>18.150625000000002</c:v>
                </c:pt>
                <c:pt idx="818">
                  <c:v>18.259</c:v>
                </c:pt>
                <c:pt idx="819">
                  <c:v>18.381125000000001</c:v>
                </c:pt>
                <c:pt idx="820">
                  <c:v>18.515499999999999</c:v>
                </c:pt>
                <c:pt idx="821">
                  <c:v>18.668875</c:v>
                </c:pt>
                <c:pt idx="822">
                  <c:v>18.842874999999999</c:v>
                </c:pt>
                <c:pt idx="823">
                  <c:v>19.039124999999999</c:v>
                </c:pt>
                <c:pt idx="824">
                  <c:v>19.259499999999999</c:v>
                </c:pt>
                <c:pt idx="825">
                  <c:v>19.509374999999999</c:v>
                </c:pt>
                <c:pt idx="826">
                  <c:v>2.5842499999999999</c:v>
                </c:pt>
                <c:pt idx="827">
                  <c:v>4.8657500000000002</c:v>
                </c:pt>
                <c:pt idx="828">
                  <c:v>6.8817500000000003</c:v>
                </c:pt>
                <c:pt idx="829">
                  <c:v>8.6549999999999994</c:v>
                </c:pt>
                <c:pt idx="830">
                  <c:v>10.202999999999999</c:v>
                </c:pt>
                <c:pt idx="831">
                  <c:v>11.546250000000001</c:v>
                </c:pt>
                <c:pt idx="832">
                  <c:v>12.704750000000001</c:v>
                </c:pt>
                <c:pt idx="833">
                  <c:v>13.69875</c:v>
                </c:pt>
                <c:pt idx="834">
                  <c:v>14.548</c:v>
                </c:pt>
                <c:pt idx="835">
                  <c:v>15.272</c:v>
                </c:pt>
                <c:pt idx="836">
                  <c:v>15.890499999999999</c:v>
                </c:pt>
                <c:pt idx="837">
                  <c:v>16.423749999999998</c:v>
                </c:pt>
                <c:pt idx="838">
                  <c:v>16.891999999999999</c:v>
                </c:pt>
                <c:pt idx="839">
                  <c:v>17.31325</c:v>
                </c:pt>
                <c:pt idx="840">
                  <c:v>17.708874999999999</c:v>
                </c:pt>
                <c:pt idx="841">
                  <c:v>18.098749999999999</c:v>
                </c:pt>
                <c:pt idx="842">
                  <c:v>18.503</c:v>
                </c:pt>
                <c:pt idx="843">
                  <c:v>18.899999999999999</c:v>
                </c:pt>
                <c:pt idx="844">
                  <c:v>19.3</c:v>
                </c:pt>
                <c:pt idx="845">
                  <c:v>19.7</c:v>
                </c:pt>
                <c:pt idx="846">
                  <c:v>3.5</c:v>
                </c:pt>
                <c:pt idx="847">
                  <c:v>5.9846199999999996</c:v>
                </c:pt>
                <c:pt idx="848">
                  <c:v>8.3230799999999991</c:v>
                </c:pt>
                <c:pt idx="849">
                  <c:v>10.0769</c:v>
                </c:pt>
                <c:pt idx="850">
                  <c:v>11.538500000000001</c:v>
                </c:pt>
                <c:pt idx="851">
                  <c:v>13.418200000000001</c:v>
                </c:pt>
                <c:pt idx="852">
                  <c:v>14.4636</c:v>
                </c:pt>
                <c:pt idx="853">
                  <c:v>15.3</c:v>
                </c:pt>
                <c:pt idx="854">
                  <c:v>16.554500000000001</c:v>
                </c:pt>
                <c:pt idx="855">
                  <c:v>17.077300000000001</c:v>
                </c:pt>
                <c:pt idx="856">
                  <c:v>17.600000000000001</c:v>
                </c:pt>
                <c:pt idx="857">
                  <c:v>18.645499999999998</c:v>
                </c:pt>
                <c:pt idx="858">
                  <c:v>19.4818</c:v>
                </c:pt>
                <c:pt idx="859">
                  <c:v>20.422699999999999</c:v>
                </c:pt>
                <c:pt idx="860">
                  <c:v>20.5273</c:v>
                </c:pt>
                <c:pt idx="861">
                  <c:v>21.363599999999998</c:v>
                </c:pt>
                <c:pt idx="862">
                  <c:v>22.2</c:v>
                </c:pt>
                <c:pt idx="863">
                  <c:v>23.0364</c:v>
                </c:pt>
                <c:pt idx="864">
                  <c:v>23.9773</c:v>
                </c:pt>
                <c:pt idx="865">
                  <c:v>24.081799999999998</c:v>
                </c:pt>
                <c:pt idx="866">
                  <c:v>24.5</c:v>
                </c:pt>
                <c:pt idx="867">
                  <c:v>25.308799999999998</c:v>
                </c:pt>
                <c:pt idx="868">
                  <c:v>26.117599999999999</c:v>
                </c:pt>
                <c:pt idx="869">
                  <c:v>26.926500000000001</c:v>
                </c:pt>
                <c:pt idx="870">
                  <c:v>27.735299999999999</c:v>
                </c:pt>
                <c:pt idx="871">
                  <c:v>28.5441</c:v>
                </c:pt>
                <c:pt idx="872">
                  <c:v>29.191200000000002</c:v>
                </c:pt>
                <c:pt idx="873">
                  <c:v>29.838200000000001</c:v>
                </c:pt>
                <c:pt idx="874">
                  <c:v>30.323499999999999</c:v>
                </c:pt>
                <c:pt idx="875">
                  <c:v>30.808799999999998</c:v>
                </c:pt>
                <c:pt idx="876">
                  <c:v>30.970599999999997</c:v>
                </c:pt>
                <c:pt idx="877">
                  <c:v>31.132400000000001</c:v>
                </c:pt>
                <c:pt idx="878">
                  <c:v>31.4559</c:v>
                </c:pt>
                <c:pt idx="879">
                  <c:v>32.264699999999998</c:v>
                </c:pt>
                <c:pt idx="880">
                  <c:v>33.073500000000003</c:v>
                </c:pt>
                <c:pt idx="881">
                  <c:v>36.147100000000002</c:v>
                </c:pt>
                <c:pt idx="882">
                  <c:v>36.7941</c:v>
                </c:pt>
                <c:pt idx="883">
                  <c:v>37.602899999999998</c:v>
                </c:pt>
                <c:pt idx="884">
                  <c:v>38.411799999999999</c:v>
                </c:pt>
                <c:pt idx="885">
                  <c:v>39.058800000000005</c:v>
                </c:pt>
                <c:pt idx="886">
                  <c:v>40.029400000000003</c:v>
                </c:pt>
                <c:pt idx="887">
                  <c:v>40.352899999999998</c:v>
                </c:pt>
                <c:pt idx="888">
                  <c:v>40.352899999999998</c:v>
                </c:pt>
                <c:pt idx="889">
                  <c:v>41.647100000000002</c:v>
                </c:pt>
                <c:pt idx="890">
                  <c:v>42.4559</c:v>
                </c:pt>
                <c:pt idx="891">
                  <c:v>43.264699999999998</c:v>
                </c:pt>
                <c:pt idx="892">
                  <c:v>44.073500000000003</c:v>
                </c:pt>
                <c:pt idx="893">
                  <c:v>44.073500000000003</c:v>
                </c:pt>
                <c:pt idx="894">
                  <c:v>45.0441</c:v>
                </c:pt>
                <c:pt idx="895">
                  <c:v>45.852899999999998</c:v>
                </c:pt>
                <c:pt idx="896">
                  <c:v>47.308800000000005</c:v>
                </c:pt>
                <c:pt idx="897">
                  <c:v>47.9559</c:v>
                </c:pt>
                <c:pt idx="898">
                  <c:v>48.926499999999997</c:v>
                </c:pt>
                <c:pt idx="899">
                  <c:v>49.573500000000003</c:v>
                </c:pt>
                <c:pt idx="900">
                  <c:v>51.191199999999995</c:v>
                </c:pt>
                <c:pt idx="901">
                  <c:v>53.461500000000001</c:v>
                </c:pt>
                <c:pt idx="902">
                  <c:v>57.261499999999998</c:v>
                </c:pt>
                <c:pt idx="903">
                  <c:v>59.6</c:v>
                </c:pt>
                <c:pt idx="904">
                  <c:v>60.769199999999998</c:v>
                </c:pt>
                <c:pt idx="905">
                  <c:v>62.230800000000002</c:v>
                </c:pt>
                <c:pt idx="906">
                  <c:v>65.153800000000004</c:v>
                </c:pt>
                <c:pt idx="907">
                  <c:v>68.076899999999995</c:v>
                </c:pt>
                <c:pt idx="908">
                  <c:v>71.292299999999997</c:v>
                </c:pt>
                <c:pt idx="909">
                  <c:v>73.923100000000005</c:v>
                </c:pt>
                <c:pt idx="910">
                  <c:v>77.138499999999993</c:v>
                </c:pt>
                <c:pt idx="911">
                  <c:v>79.769199999999998</c:v>
                </c:pt>
                <c:pt idx="912">
                  <c:v>85.615399999999994</c:v>
                </c:pt>
                <c:pt idx="913">
                  <c:v>88.830799999999996</c:v>
                </c:pt>
                <c:pt idx="914">
                  <c:v>91.461500000000001</c:v>
                </c:pt>
                <c:pt idx="915">
                  <c:v>94.384600000000006</c:v>
                </c:pt>
                <c:pt idx="916">
                  <c:v>97.307699999999997</c:v>
                </c:pt>
                <c:pt idx="917">
                  <c:v>100.23099999999999</c:v>
                </c:pt>
                <c:pt idx="918">
                  <c:v>103.154</c:v>
                </c:pt>
                <c:pt idx="919">
                  <c:v>105.492</c:v>
                </c:pt>
                <c:pt idx="920">
                  <c:v>109</c:v>
                </c:pt>
                <c:pt idx="921">
                  <c:v>111.923</c:v>
                </c:pt>
                <c:pt idx="922">
                  <c:v>117.76900000000001</c:v>
                </c:pt>
                <c:pt idx="923">
                  <c:v>118.062</c:v>
                </c:pt>
                <c:pt idx="924">
                  <c:v>120.69199999999999</c:v>
                </c:pt>
                <c:pt idx="925">
                  <c:v>123.61499999999999</c:v>
                </c:pt>
                <c:pt idx="926">
                  <c:v>125.077</c:v>
                </c:pt>
                <c:pt idx="927">
                  <c:v>128</c:v>
                </c:pt>
                <c:pt idx="928">
                  <c:v>128.58500000000001</c:v>
                </c:pt>
                <c:pt idx="929">
                  <c:v>130.923</c:v>
                </c:pt>
                <c:pt idx="930">
                  <c:v>135.30799999999999</c:v>
                </c:pt>
                <c:pt idx="931" formatCode="General">
                  <c:v>3.8181818181818179</c:v>
                </c:pt>
                <c:pt idx="932" formatCode="General">
                  <c:v>6</c:v>
                </c:pt>
                <c:pt idx="933" formatCode="General">
                  <c:v>6.5709677419354842</c:v>
                </c:pt>
                <c:pt idx="934" formatCode="General">
                  <c:v>8.0935483870967744</c:v>
                </c:pt>
                <c:pt idx="935" formatCode="General">
                  <c:v>8.8548387096774199</c:v>
                </c:pt>
                <c:pt idx="936" formatCode="General">
                  <c:v>9.6161290322580655</c:v>
                </c:pt>
                <c:pt idx="937" formatCode="General">
                  <c:v>10.377419354838711</c:v>
                </c:pt>
                <c:pt idx="938" formatCode="General">
                  <c:v>11.138709677419355</c:v>
                </c:pt>
                <c:pt idx="939" formatCode="General">
                  <c:v>11.9</c:v>
                </c:pt>
                <c:pt idx="940" formatCode="General">
                  <c:v>13.012500000000001</c:v>
                </c:pt>
                <c:pt idx="941" formatCode="General">
                  <c:v>14.125</c:v>
                </c:pt>
                <c:pt idx="942" formatCode="General">
                  <c:v>15.237500000000001</c:v>
                </c:pt>
                <c:pt idx="943" formatCode="General">
                  <c:v>16.350000000000001</c:v>
                </c:pt>
                <c:pt idx="944" formatCode="General">
                  <c:v>17.462499999999999</c:v>
                </c:pt>
                <c:pt idx="945" formatCode="General">
                  <c:v>18.575000000000003</c:v>
                </c:pt>
                <c:pt idx="946" formatCode="General">
                  <c:v>19.6875</c:v>
                </c:pt>
                <c:pt idx="947" formatCode="General">
                  <c:v>20.8</c:v>
                </c:pt>
                <c:pt idx="948" formatCode="General">
                  <c:v>24.450000000000003</c:v>
                </c:pt>
                <c:pt idx="949" formatCode="General">
                  <c:v>29.36</c:v>
                </c:pt>
                <c:pt idx="950" formatCode="General">
                  <c:v>33.14</c:v>
                </c:pt>
                <c:pt idx="951" formatCode="General">
                  <c:v>34.4</c:v>
                </c:pt>
                <c:pt idx="952" formatCode="General">
                  <c:v>36.15</c:v>
                </c:pt>
                <c:pt idx="953" formatCode="General">
                  <c:v>37.316666666666663</c:v>
                </c:pt>
                <c:pt idx="954" formatCode="General">
                  <c:v>39.18333333333333</c:v>
                </c:pt>
                <c:pt idx="955" formatCode="General">
                  <c:v>41.75</c:v>
                </c:pt>
                <c:pt idx="956" formatCode="General">
                  <c:v>43.033333333333331</c:v>
                </c:pt>
                <c:pt idx="957" formatCode="General">
                  <c:v>46.88333333333334</c:v>
                </c:pt>
                <c:pt idx="958" formatCode="General">
                  <c:v>1.4181818181818182</c:v>
                </c:pt>
                <c:pt idx="959" formatCode="General">
                  <c:v>3.3090909090909091</c:v>
                </c:pt>
                <c:pt idx="960" formatCode="General">
                  <c:v>5.2</c:v>
                </c:pt>
                <c:pt idx="961" formatCode="General">
                  <c:v>7.2857142857142865</c:v>
                </c:pt>
                <c:pt idx="962" formatCode="General">
                  <c:v>8.3285714285714292</c:v>
                </c:pt>
                <c:pt idx="963" formatCode="General">
                  <c:v>9.3714285714285719</c:v>
                </c:pt>
                <c:pt idx="964" formatCode="General">
                  <c:v>11.457142857142859</c:v>
                </c:pt>
                <c:pt idx="965" formatCode="General">
                  <c:v>12.5</c:v>
                </c:pt>
                <c:pt idx="966" formatCode="General">
                  <c:v>13.363636363636363</c:v>
                </c:pt>
                <c:pt idx="967" formatCode="General">
                  <c:v>14.227272727272727</c:v>
                </c:pt>
                <c:pt idx="968" formatCode="General">
                  <c:v>15.09090909090909</c:v>
                </c:pt>
                <c:pt idx="969" formatCode="General">
                  <c:v>16.81818181818182</c:v>
                </c:pt>
                <c:pt idx="970" formatCode="General">
                  <c:v>17.68181818181818</c:v>
                </c:pt>
                <c:pt idx="971" formatCode="General">
                  <c:v>18.545454545454547</c:v>
                </c:pt>
                <c:pt idx="972" formatCode="General">
                  <c:v>21.136363636363637</c:v>
                </c:pt>
                <c:pt idx="973" formatCode="General">
                  <c:v>22.642857142857142</c:v>
                </c:pt>
                <c:pt idx="974" formatCode="General">
                  <c:v>23.714285714285715</c:v>
                </c:pt>
                <c:pt idx="975" formatCode="General">
                  <c:v>25.428571428571427</c:v>
                </c:pt>
                <c:pt idx="976" formatCode="General">
                  <c:v>26.285714285714285</c:v>
                </c:pt>
                <c:pt idx="977" formatCode="General">
                  <c:v>28</c:v>
                </c:pt>
                <c:pt idx="978" formatCode="General">
                  <c:v>29.056000000000001</c:v>
                </c:pt>
                <c:pt idx="979" formatCode="General">
                  <c:v>31.167999999999999</c:v>
                </c:pt>
                <c:pt idx="980" formatCode="General">
                  <c:v>33.015999999999998</c:v>
                </c:pt>
                <c:pt idx="981" formatCode="General">
                  <c:v>33.808</c:v>
                </c:pt>
                <c:pt idx="982" formatCode="General">
                  <c:v>35.367441860465121</c:v>
                </c:pt>
                <c:pt idx="983" formatCode="General">
                  <c:v>37.413953488372094</c:v>
                </c:pt>
                <c:pt idx="984" formatCode="General">
                  <c:v>39.460465116279067</c:v>
                </c:pt>
                <c:pt idx="985" formatCode="General">
                  <c:v>41.506976744186048</c:v>
                </c:pt>
                <c:pt idx="986" formatCode="General">
                  <c:v>42.530232558139531</c:v>
                </c:pt>
                <c:pt idx="987" formatCode="General">
                  <c:v>43.553488372093028</c:v>
                </c:pt>
                <c:pt idx="988" formatCode="General">
                  <c:v>45.6</c:v>
                </c:pt>
                <c:pt idx="989" formatCode="General">
                  <c:v>47.56666666666667</c:v>
                </c:pt>
                <c:pt idx="990" formatCode="General">
                  <c:v>48.55</c:v>
                </c:pt>
                <c:pt idx="991" formatCode="General">
                  <c:v>50.516666666666666</c:v>
                </c:pt>
                <c:pt idx="992" formatCode="General">
                  <c:v>52.483333333333334</c:v>
                </c:pt>
                <c:pt idx="993" formatCode="General">
                  <c:v>54.45</c:v>
                </c:pt>
                <c:pt idx="994" formatCode="General">
                  <c:v>56.416666666666664</c:v>
                </c:pt>
                <c:pt idx="995" formatCode="General">
                  <c:v>59.12</c:v>
                </c:pt>
                <c:pt idx="996" formatCode="General">
                  <c:v>59.980000000000004</c:v>
                </c:pt>
                <c:pt idx="997" formatCode="General">
                  <c:v>60.84</c:v>
                </c:pt>
                <c:pt idx="998" formatCode="General">
                  <c:v>62.56</c:v>
                </c:pt>
                <c:pt idx="999" formatCode="General">
                  <c:v>64.28</c:v>
                </c:pt>
                <c:pt idx="1000" formatCode="General">
                  <c:v>66</c:v>
                </c:pt>
                <c:pt idx="1001" formatCode="General">
                  <c:v>66.860000000000014</c:v>
                </c:pt>
                <c:pt idx="1002" formatCode="General">
                  <c:v>67.720000000000013</c:v>
                </c:pt>
                <c:pt idx="1003">
                  <c:v>2.08</c:v>
                </c:pt>
                <c:pt idx="1004">
                  <c:v>2.7</c:v>
                </c:pt>
                <c:pt idx="1005">
                  <c:v>2.7</c:v>
                </c:pt>
                <c:pt idx="1006">
                  <c:v>3.31</c:v>
                </c:pt>
                <c:pt idx="1007">
                  <c:v>3.93</c:v>
                </c:pt>
                <c:pt idx="1008">
                  <c:v>4.95</c:v>
                </c:pt>
                <c:pt idx="1009">
                  <c:v>4.95</c:v>
                </c:pt>
                <c:pt idx="1010">
                  <c:v>6.64</c:v>
                </c:pt>
                <c:pt idx="1011">
                  <c:v>10.199999999999999</c:v>
                </c:pt>
                <c:pt idx="1012">
                  <c:v>10.199999999999999</c:v>
                </c:pt>
                <c:pt idx="1013">
                  <c:v>11.66</c:v>
                </c:pt>
                <c:pt idx="1014">
                  <c:v>11.66</c:v>
                </c:pt>
                <c:pt idx="1015">
                  <c:v>12.17</c:v>
                </c:pt>
                <c:pt idx="1016">
                  <c:v>12.43</c:v>
                </c:pt>
                <c:pt idx="1017">
                  <c:v>12.82</c:v>
                </c:pt>
                <c:pt idx="1018">
                  <c:v>12.82</c:v>
                </c:pt>
                <c:pt idx="1019">
                  <c:v>13.08</c:v>
                </c:pt>
                <c:pt idx="1020">
                  <c:v>13.47</c:v>
                </c:pt>
                <c:pt idx="1021">
                  <c:v>14.11</c:v>
                </c:pt>
                <c:pt idx="1022">
                  <c:v>14.11</c:v>
                </c:pt>
                <c:pt idx="1023">
                  <c:v>14.5</c:v>
                </c:pt>
                <c:pt idx="1024">
                  <c:v>15.45</c:v>
                </c:pt>
                <c:pt idx="1025">
                  <c:v>15.95</c:v>
                </c:pt>
                <c:pt idx="1026">
                  <c:v>16.440000000000001</c:v>
                </c:pt>
                <c:pt idx="1027">
                  <c:v>16.93</c:v>
                </c:pt>
                <c:pt idx="1028">
                  <c:v>17.100000000000001</c:v>
                </c:pt>
                <c:pt idx="1029">
                  <c:v>17.100000000000001</c:v>
                </c:pt>
                <c:pt idx="1030">
                  <c:v>17.43</c:v>
                </c:pt>
                <c:pt idx="1031">
                  <c:v>18.079999999999998</c:v>
                </c:pt>
                <c:pt idx="1032">
                  <c:v>19.07</c:v>
                </c:pt>
                <c:pt idx="1033">
                  <c:v>19.89</c:v>
                </c:pt>
                <c:pt idx="1034">
                  <c:v>20.22</c:v>
                </c:pt>
                <c:pt idx="1035">
                  <c:v>20.22</c:v>
                </c:pt>
                <c:pt idx="1036">
                  <c:v>20.55</c:v>
                </c:pt>
                <c:pt idx="1037">
                  <c:v>20.88</c:v>
                </c:pt>
                <c:pt idx="1038">
                  <c:v>20.88</c:v>
                </c:pt>
                <c:pt idx="1039">
                  <c:v>21.21</c:v>
                </c:pt>
                <c:pt idx="1040">
                  <c:v>21.54</c:v>
                </c:pt>
                <c:pt idx="1041">
                  <c:v>21.87</c:v>
                </c:pt>
                <c:pt idx="1042">
                  <c:v>22.69</c:v>
                </c:pt>
                <c:pt idx="1043">
                  <c:v>23.02</c:v>
                </c:pt>
                <c:pt idx="1044">
                  <c:v>23.35</c:v>
                </c:pt>
                <c:pt idx="1045">
                  <c:v>23.35</c:v>
                </c:pt>
                <c:pt idx="1046">
                  <c:v>23.95</c:v>
                </c:pt>
                <c:pt idx="1047">
                  <c:v>24.25</c:v>
                </c:pt>
                <c:pt idx="1048">
                  <c:v>24.86</c:v>
                </c:pt>
                <c:pt idx="1049">
                  <c:v>25.46</c:v>
                </c:pt>
                <c:pt idx="1050">
                  <c:v>25.46</c:v>
                </c:pt>
                <c:pt idx="1051">
                  <c:v>26.07</c:v>
                </c:pt>
                <c:pt idx="1052">
                  <c:v>26.67</c:v>
                </c:pt>
                <c:pt idx="1053">
                  <c:v>27.28</c:v>
                </c:pt>
                <c:pt idx="1054">
                  <c:v>35.28</c:v>
                </c:pt>
                <c:pt idx="1055">
                  <c:v>36.770000000000003</c:v>
                </c:pt>
                <c:pt idx="1056">
                  <c:v>36.770000000000003</c:v>
                </c:pt>
                <c:pt idx="1057">
                  <c:v>38.29</c:v>
                </c:pt>
                <c:pt idx="1058">
                  <c:v>39.06</c:v>
                </c:pt>
                <c:pt idx="1059">
                  <c:v>39.06</c:v>
                </c:pt>
                <c:pt idx="1060">
                  <c:v>39.67</c:v>
                </c:pt>
                <c:pt idx="1061">
                  <c:v>40.130000000000003</c:v>
                </c:pt>
                <c:pt idx="1062">
                  <c:v>40.75</c:v>
                </c:pt>
                <c:pt idx="1063">
                  <c:v>41.36</c:v>
                </c:pt>
                <c:pt idx="1064">
                  <c:v>41.97</c:v>
                </c:pt>
                <c:pt idx="1065">
                  <c:v>42.59</c:v>
                </c:pt>
                <c:pt idx="1066">
                  <c:v>43.2</c:v>
                </c:pt>
                <c:pt idx="1067">
                  <c:v>4.4249999999999998</c:v>
                </c:pt>
                <c:pt idx="1068">
                  <c:v>5.5469999999999997</c:v>
                </c:pt>
                <c:pt idx="1069">
                  <c:v>7.6559999999999997</c:v>
                </c:pt>
                <c:pt idx="1070">
                  <c:v>8.5679999999999996</c:v>
                </c:pt>
                <c:pt idx="1071">
                  <c:v>9.7629999999999999</c:v>
                </c:pt>
                <c:pt idx="1072">
                  <c:v>10.686</c:v>
                </c:pt>
                <c:pt idx="1073">
                  <c:v>11.375999999999999</c:v>
                </c:pt>
                <c:pt idx="1074">
                  <c:v>12.077</c:v>
                </c:pt>
                <c:pt idx="1075">
                  <c:v>12.403</c:v>
                </c:pt>
                <c:pt idx="1076">
                  <c:v>12.647</c:v>
                </c:pt>
                <c:pt idx="1077">
                  <c:v>12.686</c:v>
                </c:pt>
                <c:pt idx="1078">
                  <c:v>12.742000000000001</c:v>
                </c:pt>
                <c:pt idx="1079">
                  <c:v>12.862</c:v>
                </c:pt>
                <c:pt idx="1080">
                  <c:v>13.01</c:v>
                </c:pt>
                <c:pt idx="1081">
                  <c:v>13.372999999999999</c:v>
                </c:pt>
                <c:pt idx="1082">
                  <c:v>16.616</c:v>
                </c:pt>
                <c:pt idx="1083">
                  <c:v>18.849</c:v>
                </c:pt>
                <c:pt idx="1084">
                  <c:v>20.257000000000001</c:v>
                </c:pt>
                <c:pt idx="1085">
                  <c:v>21.648</c:v>
                </c:pt>
                <c:pt idx="1086">
                  <c:v>22.251000000000001</c:v>
                </c:pt>
                <c:pt idx="1087">
                  <c:v>23.140999999999998</c:v>
                </c:pt>
                <c:pt idx="1088">
                  <c:v>24.21</c:v>
                </c:pt>
                <c:pt idx="1089">
                  <c:v>4.87E-2</c:v>
                </c:pt>
                <c:pt idx="1090">
                  <c:v>0.43860000000000005</c:v>
                </c:pt>
                <c:pt idx="1091">
                  <c:v>0.82840000000000003</c:v>
                </c:pt>
                <c:pt idx="1092">
                  <c:v>1.2182999999999999</c:v>
                </c:pt>
                <c:pt idx="1093">
                  <c:v>1.6080999999999999</c:v>
                </c:pt>
                <c:pt idx="1094">
                  <c:v>1.998</c:v>
                </c:pt>
                <c:pt idx="1095">
                  <c:v>2.9239999999999999</c:v>
                </c:pt>
                <c:pt idx="1096">
                  <c:v>3.85</c:v>
                </c:pt>
                <c:pt idx="1097">
                  <c:v>6.0845000000000002</c:v>
                </c:pt>
                <c:pt idx="1098">
                  <c:v>8.3190000000000008</c:v>
                </c:pt>
                <c:pt idx="1099">
                  <c:v>8.327</c:v>
                </c:pt>
                <c:pt idx="1100">
                  <c:v>8.327</c:v>
                </c:pt>
                <c:pt idx="1101">
                  <c:v>8.327</c:v>
                </c:pt>
                <c:pt idx="1102">
                  <c:v>8.327</c:v>
                </c:pt>
                <c:pt idx="1103">
                  <c:v>8.327</c:v>
                </c:pt>
                <c:pt idx="1104">
                  <c:v>8.327</c:v>
                </c:pt>
                <c:pt idx="1105">
                  <c:v>8.327</c:v>
                </c:pt>
                <c:pt idx="1106">
                  <c:v>8.7057000000000002</c:v>
                </c:pt>
                <c:pt idx="1107">
                  <c:v>9.4469999999999992</c:v>
                </c:pt>
                <c:pt idx="1108">
                  <c:v>9.7270000000000003</c:v>
                </c:pt>
                <c:pt idx="1109">
                  <c:v>10.007</c:v>
                </c:pt>
                <c:pt idx="1110">
                  <c:v>10.24</c:v>
                </c:pt>
                <c:pt idx="1111">
                  <c:v>10.4261</c:v>
                </c:pt>
                <c:pt idx="1112">
                  <c:v>10.612200000000001</c:v>
                </c:pt>
                <c:pt idx="1113">
                  <c:v>10.891299999999999</c:v>
                </c:pt>
                <c:pt idx="1114">
                  <c:v>11.170399999999999</c:v>
                </c:pt>
                <c:pt idx="1115">
                  <c:v>11.4496</c:v>
                </c:pt>
                <c:pt idx="1116">
                  <c:v>11.7287</c:v>
                </c:pt>
                <c:pt idx="1117">
                  <c:v>12.0078</c:v>
                </c:pt>
                <c:pt idx="1118">
                  <c:v>12.286899999999999</c:v>
                </c:pt>
                <c:pt idx="1119">
                  <c:v>12.522</c:v>
                </c:pt>
                <c:pt idx="1120">
                  <c:v>12.669</c:v>
                </c:pt>
                <c:pt idx="1121">
                  <c:v>12.816000000000001</c:v>
                </c:pt>
                <c:pt idx="1122">
                  <c:v>12.944900000000001</c:v>
                </c:pt>
                <c:pt idx="1123">
                  <c:v>13.073799999999999</c:v>
                </c:pt>
                <c:pt idx="1124">
                  <c:v>13.2028</c:v>
                </c:pt>
                <c:pt idx="1125">
                  <c:v>13.331700000000001</c:v>
                </c:pt>
                <c:pt idx="1126">
                  <c:v>13.460600000000001</c:v>
                </c:pt>
                <c:pt idx="1127">
                  <c:v>13.589499999999999</c:v>
                </c:pt>
                <c:pt idx="1128">
                  <c:v>13.718399999999999</c:v>
                </c:pt>
                <c:pt idx="1129">
                  <c:v>13.847299999999999</c:v>
                </c:pt>
                <c:pt idx="1130">
                  <c:v>13.976299999999998</c:v>
                </c:pt>
                <c:pt idx="1131">
                  <c:v>14.1052</c:v>
                </c:pt>
                <c:pt idx="1132">
                  <c:v>14.2341</c:v>
                </c:pt>
                <c:pt idx="1133">
                  <c:v>14.363</c:v>
                </c:pt>
                <c:pt idx="1134">
                  <c:v>14.5267</c:v>
                </c:pt>
                <c:pt idx="1135">
                  <c:v>14.6904</c:v>
                </c:pt>
                <c:pt idx="1136">
                  <c:v>14.854100000000001</c:v>
                </c:pt>
                <c:pt idx="1137">
                  <c:v>14.963299999999998</c:v>
                </c:pt>
                <c:pt idx="1138">
                  <c:v>15.127000000000001</c:v>
                </c:pt>
                <c:pt idx="1139">
                  <c:v>15.290700000000001</c:v>
                </c:pt>
                <c:pt idx="1140">
                  <c:v>15.399899999999999</c:v>
                </c:pt>
                <c:pt idx="1141">
                  <c:v>15.563600000000001</c:v>
                </c:pt>
                <c:pt idx="1142">
                  <c:v>15.734</c:v>
                </c:pt>
                <c:pt idx="1143">
                  <c:v>15.980600000000001</c:v>
                </c:pt>
                <c:pt idx="1144">
                  <c:v>16.2272</c:v>
                </c:pt>
                <c:pt idx="1145">
                  <c:v>16.473800000000001</c:v>
                </c:pt>
                <c:pt idx="1146">
                  <c:v>16.720400000000001</c:v>
                </c:pt>
                <c:pt idx="1147">
                  <c:v>16.966900000000003</c:v>
                </c:pt>
                <c:pt idx="1148">
                  <c:v>17.2135</c:v>
                </c:pt>
                <c:pt idx="1149">
                  <c:v>17.460099999999997</c:v>
                </c:pt>
                <c:pt idx="1150">
                  <c:v>17.542300000000001</c:v>
                </c:pt>
                <c:pt idx="1151">
                  <c:v>17.624500000000001</c:v>
                </c:pt>
                <c:pt idx="1152">
                  <c:v>17.706700000000001</c:v>
                </c:pt>
                <c:pt idx="1153">
                  <c:v>17.898</c:v>
                </c:pt>
                <c:pt idx="1154">
                  <c:v>18.624299999999998</c:v>
                </c:pt>
                <c:pt idx="1155">
                  <c:v>19.3507</c:v>
                </c:pt>
                <c:pt idx="1156">
                  <c:v>20.077000000000002</c:v>
                </c:pt>
                <c:pt idx="1157">
                  <c:v>20.8034</c:v>
                </c:pt>
                <c:pt idx="1158">
                  <c:v>21.529700000000002</c:v>
                </c:pt>
                <c:pt idx="1159">
                  <c:v>22.256</c:v>
                </c:pt>
                <c:pt idx="1160">
                  <c:v>22.982400000000002</c:v>
                </c:pt>
                <c:pt idx="1161">
                  <c:v>23.7087</c:v>
                </c:pt>
                <c:pt idx="1162">
                  <c:v>24.192900000000002</c:v>
                </c:pt>
                <c:pt idx="1163">
                  <c:v>24.344999999999999</c:v>
                </c:pt>
                <c:pt idx="1164">
                  <c:v>24.523799999999998</c:v>
                </c:pt>
                <c:pt idx="1165">
                  <c:v>24.699099999999998</c:v>
                </c:pt>
                <c:pt idx="1166">
                  <c:v>24.874299999999998</c:v>
                </c:pt>
                <c:pt idx="1167">
                  <c:v>25.049599999999998</c:v>
                </c:pt>
                <c:pt idx="1168">
                  <c:v>25.224799999999998</c:v>
                </c:pt>
                <c:pt idx="1169">
                  <c:v>26.044499999999999</c:v>
                </c:pt>
                <c:pt idx="1170">
                  <c:v>27.081799999999998</c:v>
                </c:pt>
                <c:pt idx="1171">
                  <c:v>28.119199999999999</c:v>
                </c:pt>
                <c:pt idx="1172">
                  <c:v>29.156500000000001</c:v>
                </c:pt>
                <c:pt idx="1173">
                  <c:v>30.1938</c:v>
                </c:pt>
                <c:pt idx="1174">
                  <c:v>31.231099999999998</c:v>
                </c:pt>
                <c:pt idx="1175">
                  <c:v>32.2684</c:v>
                </c:pt>
                <c:pt idx="1176">
                  <c:v>33.305699999999995</c:v>
                </c:pt>
                <c:pt idx="1177">
                  <c:v>34.343000000000004</c:v>
                </c:pt>
                <c:pt idx="1178">
                  <c:v>35.671099999999996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1.4</c:v>
                </c:pt>
                <c:pt idx="1221">
                  <c:v>1.5408999999999999</c:v>
                </c:pt>
                <c:pt idx="1222">
                  <c:v>3.9817</c:v>
                </c:pt>
                <c:pt idx="1223">
                  <c:v>5.4461000000000004</c:v>
                </c:pt>
                <c:pt idx="1224">
                  <c:v>6.4249000000000001</c:v>
                </c:pt>
                <c:pt idx="1225">
                  <c:v>7.4085999999999999</c:v>
                </c:pt>
                <c:pt idx="1226">
                  <c:v>8.0643999999999991</c:v>
                </c:pt>
                <c:pt idx="1227">
                  <c:v>9.3760999999999992</c:v>
                </c:pt>
                <c:pt idx="1228">
                  <c:v>10.032</c:v>
                </c:pt>
                <c:pt idx="1229">
                  <c:v>12.983000000000001</c:v>
                </c:pt>
                <c:pt idx="1230">
                  <c:v>15.278</c:v>
                </c:pt>
                <c:pt idx="1231">
                  <c:v>15.933999999999999</c:v>
                </c:pt>
                <c:pt idx="1232">
                  <c:v>16.59</c:v>
                </c:pt>
                <c:pt idx="1233">
                  <c:v>18.045999999999999</c:v>
                </c:pt>
                <c:pt idx="1234">
                  <c:v>19.501999999999999</c:v>
                </c:pt>
                <c:pt idx="1235">
                  <c:v>19.501999999999999</c:v>
                </c:pt>
                <c:pt idx="1236">
                  <c:v>19.501999999999999</c:v>
                </c:pt>
                <c:pt idx="1237">
                  <c:v>20.472999999999999</c:v>
                </c:pt>
                <c:pt idx="1238">
                  <c:v>22.414000000000001</c:v>
                </c:pt>
                <c:pt idx="1239">
                  <c:v>22.414000000000001</c:v>
                </c:pt>
                <c:pt idx="1240">
                  <c:v>22.414000000000001</c:v>
                </c:pt>
                <c:pt idx="1241">
                  <c:v>23.547000000000001</c:v>
                </c:pt>
                <c:pt idx="1242">
                  <c:v>0.87204000000000004</c:v>
                </c:pt>
                <c:pt idx="1243">
                  <c:v>2.2323</c:v>
                </c:pt>
                <c:pt idx="1244">
                  <c:v>3.5924999999999998</c:v>
                </c:pt>
                <c:pt idx="1245">
                  <c:v>4.4085999999999999</c:v>
                </c:pt>
                <c:pt idx="1246">
                  <c:v>5.2247000000000003</c:v>
                </c:pt>
                <c:pt idx="1247">
                  <c:v>5.4968000000000004</c:v>
                </c:pt>
                <c:pt idx="1248">
                  <c:v>6.3129</c:v>
                </c:pt>
                <c:pt idx="1249">
                  <c:v>6.8570000000000002</c:v>
                </c:pt>
                <c:pt idx="1250">
                  <c:v>9.2005999999999997</c:v>
                </c:pt>
                <c:pt idx="1251">
                  <c:v>9.2005999999999997</c:v>
                </c:pt>
                <c:pt idx="1252">
                  <c:v>9.2005999999999997</c:v>
                </c:pt>
                <c:pt idx="1253">
                  <c:v>9.2005999999999997</c:v>
                </c:pt>
                <c:pt idx="1254">
                  <c:v>10.138</c:v>
                </c:pt>
                <c:pt idx="1255">
                  <c:v>11.074999999999999</c:v>
                </c:pt>
                <c:pt idx="1256">
                  <c:v>12.481999999999999</c:v>
                </c:pt>
                <c:pt idx="1257">
                  <c:v>13.419</c:v>
                </c:pt>
                <c:pt idx="1258">
                  <c:v>15.294</c:v>
                </c:pt>
                <c:pt idx="1259">
                  <c:v>15.763</c:v>
                </c:pt>
                <c:pt idx="1260">
                  <c:v>16.231000000000002</c:v>
                </c:pt>
                <c:pt idx="1261">
                  <c:v>16.917999999999999</c:v>
                </c:pt>
                <c:pt idx="1262">
                  <c:v>17.135999999999999</c:v>
                </c:pt>
                <c:pt idx="1263">
                  <c:v>17.79</c:v>
                </c:pt>
                <c:pt idx="1264">
                  <c:v>17.79</c:v>
                </c:pt>
                <c:pt idx="1265">
                  <c:v>17.79</c:v>
                </c:pt>
                <c:pt idx="1266">
                  <c:v>0.77810000000000001</c:v>
                </c:pt>
                <c:pt idx="1267">
                  <c:v>7.0151000000000003</c:v>
                </c:pt>
                <c:pt idx="1268">
                  <c:v>8.3292000000000002</c:v>
                </c:pt>
                <c:pt idx="1269">
                  <c:v>8.7673000000000005</c:v>
                </c:pt>
                <c:pt idx="1270">
                  <c:v>10.081</c:v>
                </c:pt>
                <c:pt idx="1271">
                  <c:v>10.519</c:v>
                </c:pt>
                <c:pt idx="1272">
                  <c:v>13.148</c:v>
                </c:pt>
                <c:pt idx="1273">
                  <c:v>13.586</c:v>
                </c:pt>
                <c:pt idx="1274">
                  <c:v>14.023999999999999</c:v>
                </c:pt>
                <c:pt idx="1275">
                  <c:v>14.9</c:v>
                </c:pt>
                <c:pt idx="1276">
                  <c:v>15.489000000000001</c:v>
                </c:pt>
                <c:pt idx="1277">
                  <c:v>15.686</c:v>
                </c:pt>
                <c:pt idx="1278">
                  <c:v>16.079000000000001</c:v>
                </c:pt>
                <c:pt idx="1279">
                  <c:v>16.274999999999999</c:v>
                </c:pt>
                <c:pt idx="1280">
                  <c:v>16.472000000000001</c:v>
                </c:pt>
                <c:pt idx="1281">
                  <c:v>16.741</c:v>
                </c:pt>
                <c:pt idx="1282">
                  <c:v>17.427</c:v>
                </c:pt>
                <c:pt idx="1283">
                  <c:v>17.768999999999998</c:v>
                </c:pt>
                <c:pt idx="1284">
                  <c:v>17.768999999999998</c:v>
                </c:pt>
                <c:pt idx="1285">
                  <c:v>17.768999999999998</c:v>
                </c:pt>
                <c:pt idx="1286">
                  <c:v>17.768999999999998</c:v>
                </c:pt>
                <c:pt idx="1287">
                  <c:v>18.111999999999998</c:v>
                </c:pt>
                <c:pt idx="1288">
                  <c:v>18.111999999999998</c:v>
                </c:pt>
                <c:pt idx="1289">
                  <c:v>18.111999999999998</c:v>
                </c:pt>
                <c:pt idx="1290">
                  <c:v>18.797000000000001</c:v>
                </c:pt>
                <c:pt idx="1291">
                  <c:v>20.167999999999999</c:v>
                </c:pt>
                <c:pt idx="1292">
                  <c:v>0.38</c:v>
                </c:pt>
                <c:pt idx="1293">
                  <c:v>1.02</c:v>
                </c:pt>
                <c:pt idx="1294">
                  <c:v>1.95</c:v>
                </c:pt>
                <c:pt idx="1295">
                  <c:v>2.97</c:v>
                </c:pt>
                <c:pt idx="1296">
                  <c:v>4.07</c:v>
                </c:pt>
                <c:pt idx="1297">
                  <c:v>5.26</c:v>
                </c:pt>
                <c:pt idx="1298">
                  <c:v>6.55</c:v>
                </c:pt>
                <c:pt idx="1299">
                  <c:v>7.92</c:v>
                </c:pt>
                <c:pt idx="1300">
                  <c:v>8.6300000000000008</c:v>
                </c:pt>
                <c:pt idx="1301">
                  <c:v>9.3699999999999992</c:v>
                </c:pt>
                <c:pt idx="1302">
                  <c:v>10.14</c:v>
                </c:pt>
                <c:pt idx="1303">
                  <c:v>10.92</c:v>
                </c:pt>
                <c:pt idx="1304">
                  <c:v>11.32</c:v>
                </c:pt>
                <c:pt idx="1305">
                  <c:v>11.76</c:v>
                </c:pt>
                <c:pt idx="1306">
                  <c:v>11.88</c:v>
                </c:pt>
                <c:pt idx="1307">
                  <c:v>12.08</c:v>
                </c:pt>
                <c:pt idx="1308">
                  <c:v>12.24</c:v>
                </c:pt>
                <c:pt idx="1309">
                  <c:v>12.38</c:v>
                </c:pt>
                <c:pt idx="1310">
                  <c:v>12.44</c:v>
                </c:pt>
                <c:pt idx="1311">
                  <c:v>12.49</c:v>
                </c:pt>
                <c:pt idx="1312">
                  <c:v>12.57</c:v>
                </c:pt>
                <c:pt idx="1313">
                  <c:v>12.6</c:v>
                </c:pt>
                <c:pt idx="1314">
                  <c:v>12.63</c:v>
                </c:pt>
                <c:pt idx="1315">
                  <c:v>12.71</c:v>
                </c:pt>
                <c:pt idx="1316">
                  <c:v>12.75</c:v>
                </c:pt>
                <c:pt idx="1317">
                  <c:v>12.78</c:v>
                </c:pt>
                <c:pt idx="1318">
                  <c:v>12.84</c:v>
                </c:pt>
                <c:pt idx="1319">
                  <c:v>12.94</c:v>
                </c:pt>
                <c:pt idx="1320">
                  <c:v>13.12</c:v>
                </c:pt>
                <c:pt idx="1321">
                  <c:v>13.42</c:v>
                </c:pt>
                <c:pt idx="1322">
                  <c:v>13.85</c:v>
                </c:pt>
                <c:pt idx="1323">
                  <c:v>14.44</c:v>
                </c:pt>
                <c:pt idx="1324">
                  <c:v>15.24</c:v>
                </c:pt>
                <c:pt idx="1325">
                  <c:v>16.05</c:v>
                </c:pt>
                <c:pt idx="1326">
                  <c:v>17.079999999999998</c:v>
                </c:pt>
                <c:pt idx="1327">
                  <c:v>17.420000000000002</c:v>
                </c:pt>
                <c:pt idx="1328">
                  <c:v>17.690000000000001</c:v>
                </c:pt>
                <c:pt idx="1329">
                  <c:v>17.940000000000001</c:v>
                </c:pt>
                <c:pt idx="1330">
                  <c:v>18.2</c:v>
                </c:pt>
                <c:pt idx="1331">
                  <c:v>18.48</c:v>
                </c:pt>
                <c:pt idx="1332">
                  <c:v>18.8</c:v>
                </c:pt>
                <c:pt idx="1333">
                  <c:v>19.18</c:v>
                </c:pt>
                <c:pt idx="1334">
                  <c:v>19.61</c:v>
                </c:pt>
                <c:pt idx="1335">
                  <c:v>20.09</c:v>
                </c:pt>
                <c:pt idx="1336">
                  <c:v>20.63</c:v>
                </c:pt>
                <c:pt idx="1337">
                  <c:v>21.83</c:v>
                </c:pt>
                <c:pt idx="1338">
                  <c:v>22.47</c:v>
                </c:pt>
                <c:pt idx="1339">
                  <c:v>23.12</c:v>
                </c:pt>
                <c:pt idx="1340">
                  <c:v>23.76</c:v>
                </c:pt>
                <c:pt idx="1341">
                  <c:v>24.38</c:v>
                </c:pt>
                <c:pt idx="1342">
                  <c:v>24.97</c:v>
                </c:pt>
                <c:pt idx="1343">
                  <c:v>25.5</c:v>
                </c:pt>
                <c:pt idx="1344">
                  <c:v>25.96</c:v>
                </c:pt>
                <c:pt idx="1345">
                  <c:v>26.07</c:v>
                </c:pt>
                <c:pt idx="1346">
                  <c:v>26.82</c:v>
                </c:pt>
                <c:pt idx="1347">
                  <c:v>27.34</c:v>
                </c:pt>
                <c:pt idx="1348">
                  <c:v>28.47</c:v>
                </c:pt>
                <c:pt idx="1349">
                  <c:v>29.6</c:v>
                </c:pt>
                <c:pt idx="1350">
                  <c:v>30.73</c:v>
                </c:pt>
                <c:pt idx="1351">
                  <c:v>31.87</c:v>
                </c:pt>
                <c:pt idx="1352">
                  <c:v>33</c:v>
                </c:pt>
                <c:pt idx="1353">
                  <c:v>34.130000000000003</c:v>
                </c:pt>
                <c:pt idx="1354">
                  <c:v>35.26</c:v>
                </c:pt>
                <c:pt idx="1355">
                  <c:v>36.39</c:v>
                </c:pt>
                <c:pt idx="1356">
                  <c:v>37.520000000000003</c:v>
                </c:pt>
                <c:pt idx="1357">
                  <c:v>39.42</c:v>
                </c:pt>
                <c:pt idx="1358">
                  <c:v>42.09</c:v>
                </c:pt>
                <c:pt idx="1359">
                  <c:v>44.89</c:v>
                </c:pt>
                <c:pt idx="1360">
                  <c:v>45.82</c:v>
                </c:pt>
                <c:pt idx="1361">
                  <c:v>47.42</c:v>
                </c:pt>
                <c:pt idx="1362">
                  <c:v>50.08</c:v>
                </c:pt>
                <c:pt idx="1363">
                  <c:v>52.75</c:v>
                </c:pt>
                <c:pt idx="1364">
                  <c:v>55.41</c:v>
                </c:pt>
                <c:pt idx="1365">
                  <c:v>58.08</c:v>
                </c:pt>
                <c:pt idx="1366">
                  <c:v>60.74</c:v>
                </c:pt>
                <c:pt idx="1367">
                  <c:v>63.37</c:v>
                </c:pt>
                <c:pt idx="1368">
                  <c:v>64.83</c:v>
                </c:pt>
                <c:pt idx="1369">
                  <c:v>66.37</c:v>
                </c:pt>
                <c:pt idx="1370">
                  <c:v>66.989999999999995</c:v>
                </c:pt>
                <c:pt idx="1371">
                  <c:v>67.91</c:v>
                </c:pt>
                <c:pt idx="1372">
                  <c:v>69.45</c:v>
                </c:pt>
                <c:pt idx="1373">
                  <c:v>72.53</c:v>
                </c:pt>
                <c:pt idx="1374">
                  <c:v>74.239999999999995</c:v>
                </c:pt>
                <c:pt idx="1375">
                  <c:v>77.569999999999993</c:v>
                </c:pt>
                <c:pt idx="1376">
                  <c:v>80.89</c:v>
                </c:pt>
                <c:pt idx="1377">
                  <c:v>84.22</c:v>
                </c:pt>
                <c:pt idx="1378">
                  <c:v>85.55</c:v>
                </c:pt>
                <c:pt idx="1379">
                  <c:v>87.04</c:v>
                </c:pt>
                <c:pt idx="1380">
                  <c:v>89.04</c:v>
                </c:pt>
                <c:pt idx="1381">
                  <c:v>90.71</c:v>
                </c:pt>
                <c:pt idx="1382">
                  <c:v>92.39</c:v>
                </c:pt>
                <c:pt idx="1383">
                  <c:v>94.07</c:v>
                </c:pt>
                <c:pt idx="1384">
                  <c:v>95.75</c:v>
                </c:pt>
                <c:pt idx="1385">
                  <c:v>97.42</c:v>
                </c:pt>
                <c:pt idx="1386">
                  <c:v>99.1</c:v>
                </c:pt>
                <c:pt idx="1387">
                  <c:v>100.78</c:v>
                </c:pt>
                <c:pt idx="1388">
                  <c:v>102.46</c:v>
                </c:pt>
                <c:pt idx="1389">
                  <c:v>104.13</c:v>
                </c:pt>
                <c:pt idx="1390">
                  <c:v>105.81</c:v>
                </c:pt>
                <c:pt idx="1391">
                  <c:v>107.49</c:v>
                </c:pt>
                <c:pt idx="1392">
                  <c:v>109.23</c:v>
                </c:pt>
                <c:pt idx="1393">
                  <c:v>111.54</c:v>
                </c:pt>
                <c:pt idx="1394">
                  <c:v>113.85</c:v>
                </c:pt>
                <c:pt idx="1395">
                  <c:v>116.15</c:v>
                </c:pt>
                <c:pt idx="1396">
                  <c:v>118.46</c:v>
                </c:pt>
                <c:pt idx="1397">
                  <c:v>120.77</c:v>
                </c:pt>
                <c:pt idx="1398">
                  <c:v>123.08</c:v>
                </c:pt>
                <c:pt idx="1399">
                  <c:v>125.7</c:v>
                </c:pt>
                <c:pt idx="1400">
                  <c:v>128.53</c:v>
                </c:pt>
                <c:pt idx="1401">
                  <c:v>131.37</c:v>
                </c:pt>
                <c:pt idx="1402">
                  <c:v>132.93</c:v>
                </c:pt>
                <c:pt idx="1403">
                  <c:v>133.63999999999999</c:v>
                </c:pt>
                <c:pt idx="1404">
                  <c:v>134.36000000000001</c:v>
                </c:pt>
                <c:pt idx="1405">
                  <c:v>135.21</c:v>
                </c:pt>
                <c:pt idx="1406">
                  <c:v>137.31</c:v>
                </c:pt>
                <c:pt idx="1407">
                  <c:v>139.41</c:v>
                </c:pt>
                <c:pt idx="1408">
                  <c:v>141.51</c:v>
                </c:pt>
                <c:pt idx="1409">
                  <c:v>143.61000000000001</c:v>
                </c:pt>
                <c:pt idx="1410">
                  <c:v>145.71</c:v>
                </c:pt>
                <c:pt idx="1411">
                  <c:v>147.81</c:v>
                </c:pt>
                <c:pt idx="1412">
                  <c:v>149.91</c:v>
                </c:pt>
                <c:pt idx="1413">
                  <c:v>152.01</c:v>
                </c:pt>
                <c:pt idx="1414">
                  <c:v>154.11000000000001</c:v>
                </c:pt>
                <c:pt idx="1415">
                  <c:v>156.19</c:v>
                </c:pt>
                <c:pt idx="1416">
                  <c:v>158.1</c:v>
                </c:pt>
                <c:pt idx="1417">
                  <c:v>160.01</c:v>
                </c:pt>
                <c:pt idx="1418">
                  <c:v>161.91999999999999</c:v>
                </c:pt>
                <c:pt idx="1419">
                  <c:v>163.83000000000001</c:v>
                </c:pt>
                <c:pt idx="1420">
                  <c:v>165.74</c:v>
                </c:pt>
                <c:pt idx="1421">
                  <c:v>167.65</c:v>
                </c:pt>
                <c:pt idx="1422">
                  <c:v>168.6</c:v>
                </c:pt>
                <c:pt idx="1423">
                  <c:v>169.55</c:v>
                </c:pt>
                <c:pt idx="1424">
                  <c:v>171.46</c:v>
                </c:pt>
                <c:pt idx="1425">
                  <c:v>173.37</c:v>
                </c:pt>
                <c:pt idx="1426">
                  <c:v>175.28</c:v>
                </c:pt>
                <c:pt idx="1427">
                  <c:v>183.3</c:v>
                </c:pt>
                <c:pt idx="1428">
                  <c:v>189.3</c:v>
                </c:pt>
                <c:pt idx="1429">
                  <c:v>192.2</c:v>
                </c:pt>
                <c:pt idx="1430">
                  <c:v>194.2</c:v>
                </c:pt>
                <c:pt idx="1431">
                  <c:v>196</c:v>
                </c:pt>
                <c:pt idx="1432">
                  <c:v>198.2</c:v>
                </c:pt>
                <c:pt idx="1433">
                  <c:v>200.2</c:v>
                </c:pt>
                <c:pt idx="1434">
                  <c:v>202.2</c:v>
                </c:pt>
                <c:pt idx="1435">
                  <c:v>204.2</c:v>
                </c:pt>
                <c:pt idx="1436">
                  <c:v>206.34</c:v>
                </c:pt>
                <c:pt idx="1437">
                  <c:v>209.74</c:v>
                </c:pt>
                <c:pt idx="1438">
                  <c:v>213.14</c:v>
                </c:pt>
                <c:pt idx="1439">
                  <c:v>216.54</c:v>
                </c:pt>
                <c:pt idx="1440">
                  <c:v>219.94</c:v>
                </c:pt>
                <c:pt idx="1441">
                  <c:v>223.21</c:v>
                </c:pt>
                <c:pt idx="1442">
                  <c:v>225.36</c:v>
                </c:pt>
                <c:pt idx="1443">
                  <c:v>226.21</c:v>
                </c:pt>
                <c:pt idx="1444">
                  <c:v>227.5</c:v>
                </c:pt>
                <c:pt idx="1445">
                  <c:v>229.64</c:v>
                </c:pt>
                <c:pt idx="1446">
                  <c:v>231.79</c:v>
                </c:pt>
                <c:pt idx="1447">
                  <c:v>233.93</c:v>
                </c:pt>
                <c:pt idx="1448">
                  <c:v>236.07</c:v>
                </c:pt>
                <c:pt idx="1449">
                  <c:v>240.57</c:v>
                </c:pt>
                <c:pt idx="1450">
                  <c:v>32.493200000000002</c:v>
                </c:pt>
                <c:pt idx="1451">
                  <c:v>32.910499999999999</c:v>
                </c:pt>
                <c:pt idx="1452">
                  <c:v>33.160899999999998</c:v>
                </c:pt>
                <c:pt idx="1453">
                  <c:v>33.744999999999997</c:v>
                </c:pt>
                <c:pt idx="1454">
                  <c:v>34.162300000000002</c:v>
                </c:pt>
                <c:pt idx="1455">
                  <c:v>34.579500000000003</c:v>
                </c:pt>
                <c:pt idx="1456">
                  <c:v>34.746499999999997</c:v>
                </c:pt>
                <c:pt idx="1457">
                  <c:v>34.9968</c:v>
                </c:pt>
                <c:pt idx="1458">
                  <c:v>35.414099999999998</c:v>
                </c:pt>
                <c:pt idx="1459">
                  <c:v>35.831300000000006</c:v>
                </c:pt>
                <c:pt idx="1460">
                  <c:v>36.248599999999996</c:v>
                </c:pt>
                <c:pt idx="1461">
                  <c:v>36.665900000000001</c:v>
                </c:pt>
                <c:pt idx="1462">
                  <c:v>37.083100000000002</c:v>
                </c:pt>
                <c:pt idx="1463">
                  <c:v>37.500399999999999</c:v>
                </c:pt>
                <c:pt idx="1464">
                  <c:v>37.9176</c:v>
                </c:pt>
                <c:pt idx="1465">
                  <c:v>38.334900000000005</c:v>
                </c:pt>
                <c:pt idx="1466">
                  <c:v>38.752199999999995</c:v>
                </c:pt>
                <c:pt idx="1467">
                  <c:v>39.169400000000003</c:v>
                </c:pt>
                <c:pt idx="1468">
                  <c:v>39.5867</c:v>
                </c:pt>
                <c:pt idx="1469">
                  <c:v>40.421199999999999</c:v>
                </c:pt>
                <c:pt idx="1470">
                  <c:v>40.838500000000003</c:v>
                </c:pt>
                <c:pt idx="1471">
                  <c:v>41.255699999999997</c:v>
                </c:pt>
                <c:pt idx="1472">
                  <c:v>41.673000000000002</c:v>
                </c:pt>
                <c:pt idx="1473">
                  <c:v>42.090300000000006</c:v>
                </c:pt>
                <c:pt idx="1474">
                  <c:v>42.5075</c:v>
                </c:pt>
                <c:pt idx="1475">
                  <c:v>42.924800000000005</c:v>
                </c:pt>
                <c:pt idx="1476">
                  <c:v>43.341999999999999</c:v>
                </c:pt>
                <c:pt idx="1477" formatCode="General">
                  <c:v>8.82911</c:v>
                </c:pt>
                <c:pt idx="1478" formatCode="General">
                  <c:v>11.333600000000001</c:v>
                </c:pt>
                <c:pt idx="1479" formatCode="General">
                  <c:v>13.837999999999999</c:v>
                </c:pt>
                <c:pt idx="1480" formatCode="General">
                  <c:v>16.342400000000001</c:v>
                </c:pt>
                <c:pt idx="1481" formatCode="General">
                  <c:v>18.6023</c:v>
                </c:pt>
                <c:pt idx="1482" formatCode="General">
                  <c:v>19.114900000000002</c:v>
                </c:pt>
                <c:pt idx="1483" formatCode="General">
                  <c:v>19.883800000000001</c:v>
                </c:pt>
                <c:pt idx="1484" formatCode="General">
                  <c:v>21.165400000000002</c:v>
                </c:pt>
                <c:pt idx="1485" formatCode="General">
                  <c:v>22.128599999999999</c:v>
                </c:pt>
                <c:pt idx="1486" formatCode="General">
                  <c:v>22.8796</c:v>
                </c:pt>
                <c:pt idx="1487" formatCode="General">
                  <c:v>23.630599999999998</c:v>
                </c:pt>
                <c:pt idx="1488" formatCode="General">
                  <c:v>24.381599999999999</c:v>
                </c:pt>
                <c:pt idx="1489" formatCode="General">
                  <c:v>24.681999999999999</c:v>
                </c:pt>
                <c:pt idx="1490" formatCode="General">
                  <c:v>25.252400000000002</c:v>
                </c:pt>
                <c:pt idx="1491" formatCode="General">
                  <c:v>26.202999999999999</c:v>
                </c:pt>
                <c:pt idx="1492" formatCode="General">
                  <c:v>27.153599999999997</c:v>
                </c:pt>
                <c:pt idx="1493" formatCode="General">
                  <c:v>28.104200000000002</c:v>
                </c:pt>
                <c:pt idx="1494" formatCode="General">
                  <c:v>29.0549</c:v>
                </c:pt>
                <c:pt idx="1495" formatCode="General">
                  <c:v>30.005500000000001</c:v>
                </c:pt>
                <c:pt idx="1496" formatCode="General">
                  <c:v>30.956099999999999</c:v>
                </c:pt>
                <c:pt idx="1497" formatCode="General">
                  <c:v>31.9068</c:v>
                </c:pt>
                <c:pt idx="1498" formatCode="General">
                  <c:v>32.286999999999999</c:v>
                </c:pt>
                <c:pt idx="1499" formatCode="General">
                  <c:v>32.857399999999998</c:v>
                </c:pt>
                <c:pt idx="1500" formatCode="General">
                  <c:v>33.808</c:v>
                </c:pt>
                <c:pt idx="1501" formatCode="General">
                  <c:v>34.758600000000001</c:v>
                </c:pt>
                <c:pt idx="1502" formatCode="General">
                  <c:v>35.709199999999996</c:v>
                </c:pt>
                <c:pt idx="1503" formatCode="General">
                  <c:v>36.6599</c:v>
                </c:pt>
                <c:pt idx="1504" formatCode="General">
                  <c:v>37.610500000000002</c:v>
                </c:pt>
                <c:pt idx="1505" formatCode="General">
                  <c:v>38.561099999999996</c:v>
                </c:pt>
                <c:pt idx="1506" formatCode="General">
                  <c:v>39.511800000000001</c:v>
                </c:pt>
                <c:pt idx="1507" formatCode="General">
                  <c:v>40.462400000000002</c:v>
                </c:pt>
                <c:pt idx="1508" formatCode="General">
                  <c:v>41.412999999999997</c:v>
                </c:pt>
                <c:pt idx="1509" formatCode="General">
                  <c:v>42.363599999999998</c:v>
                </c:pt>
                <c:pt idx="1510" formatCode="General">
                  <c:v>43.3142</c:v>
                </c:pt>
                <c:pt idx="1511" formatCode="General">
                  <c:v>44.264900000000004</c:v>
                </c:pt>
                <c:pt idx="1512" formatCode="General">
                  <c:v>45.215499999999999</c:v>
                </c:pt>
                <c:pt idx="1513" formatCode="General">
                  <c:v>46.1661</c:v>
                </c:pt>
                <c:pt idx="1514" formatCode="General">
                  <c:v>47.116800000000005</c:v>
                </c:pt>
                <c:pt idx="1515" formatCode="General">
                  <c:v>47.497</c:v>
                </c:pt>
                <c:pt idx="1516" formatCode="General">
                  <c:v>48.067399999999999</c:v>
                </c:pt>
                <c:pt idx="1517" formatCode="General">
                  <c:v>49.018000000000001</c:v>
                </c:pt>
                <c:pt idx="1518">
                  <c:v>2</c:v>
                </c:pt>
                <c:pt idx="1519">
                  <c:v>2.9638299999999997</c:v>
                </c:pt>
                <c:pt idx="1520">
                  <c:v>3.92767</c:v>
                </c:pt>
                <c:pt idx="1521">
                  <c:v>3.92767</c:v>
                </c:pt>
                <c:pt idx="1522">
                  <c:v>4.8914999999999997</c:v>
                </c:pt>
                <c:pt idx="1523">
                  <c:v>5.8553300000000004</c:v>
                </c:pt>
                <c:pt idx="1524">
                  <c:v>6.8191699999999997</c:v>
                </c:pt>
                <c:pt idx="1525">
                  <c:v>7.7830000000000004</c:v>
                </c:pt>
                <c:pt idx="1526">
                  <c:v>10.896000000000001</c:v>
                </c:pt>
                <c:pt idx="1527">
                  <c:v>11.219299999999999</c:v>
                </c:pt>
                <c:pt idx="1528">
                  <c:v>11.5427</c:v>
                </c:pt>
                <c:pt idx="1529">
                  <c:v>11.866</c:v>
                </c:pt>
                <c:pt idx="1530">
                  <c:v>12.129200000000001</c:v>
                </c:pt>
                <c:pt idx="1531">
                  <c:v>12.3925</c:v>
                </c:pt>
                <c:pt idx="1532">
                  <c:v>12.655799999999999</c:v>
                </c:pt>
                <c:pt idx="1533">
                  <c:v>12.919</c:v>
                </c:pt>
                <c:pt idx="1534">
                  <c:v>13.279</c:v>
                </c:pt>
                <c:pt idx="1535">
                  <c:v>13.459</c:v>
                </c:pt>
                <c:pt idx="1536">
                  <c:v>13.7477</c:v>
                </c:pt>
                <c:pt idx="1537">
                  <c:v>14.5425</c:v>
                </c:pt>
                <c:pt idx="1538">
                  <c:v>14.9399</c:v>
                </c:pt>
                <c:pt idx="1539">
                  <c:v>15.337299999999999</c:v>
                </c:pt>
                <c:pt idx="1540">
                  <c:v>16.132100000000001</c:v>
                </c:pt>
                <c:pt idx="1541">
                  <c:v>16.529499999999999</c:v>
                </c:pt>
                <c:pt idx="1542">
                  <c:v>16.9269</c:v>
                </c:pt>
                <c:pt idx="1543">
                  <c:v>17.324300000000001</c:v>
                </c:pt>
                <c:pt idx="1544">
                  <c:v>17.700800000000001</c:v>
                </c:pt>
                <c:pt idx="1545">
                  <c:v>18.0564</c:v>
                </c:pt>
                <c:pt idx="1546">
                  <c:v>18.411999999999999</c:v>
                </c:pt>
                <c:pt idx="1547">
                  <c:v>18.659599999999998</c:v>
                </c:pt>
                <c:pt idx="1548">
                  <c:v>18.9072</c:v>
                </c:pt>
                <c:pt idx="1549">
                  <c:v>19.154799999999998</c:v>
                </c:pt>
                <c:pt idx="1550">
                  <c:v>19.4024</c:v>
                </c:pt>
                <c:pt idx="1551">
                  <c:v>19.944700000000001</c:v>
                </c:pt>
                <c:pt idx="1552">
                  <c:v>20.2394</c:v>
                </c:pt>
                <c:pt idx="1553">
                  <c:v>20.534099999999999</c:v>
                </c:pt>
                <c:pt idx="1554">
                  <c:v>21.1235</c:v>
                </c:pt>
                <c:pt idx="1555">
                  <c:v>21.418200000000002</c:v>
                </c:pt>
                <c:pt idx="1556">
                  <c:v>21.712900000000001</c:v>
                </c:pt>
                <c:pt idx="1557">
                  <c:v>22.0076</c:v>
                </c:pt>
                <c:pt idx="1558">
                  <c:v>22.302299999999999</c:v>
                </c:pt>
                <c:pt idx="1559">
                  <c:v>22.597000000000001</c:v>
                </c:pt>
                <c:pt idx="1560">
                  <c:v>22.820799999999998</c:v>
                </c:pt>
                <c:pt idx="1561">
                  <c:v>23.044599999999999</c:v>
                </c:pt>
                <c:pt idx="1562">
                  <c:v>23.2684</c:v>
                </c:pt>
                <c:pt idx="1563">
                  <c:v>23.492099999999997</c:v>
                </c:pt>
                <c:pt idx="1564">
                  <c:v>23.715900000000001</c:v>
                </c:pt>
                <c:pt idx="1565">
                  <c:v>24.163499999999999</c:v>
                </c:pt>
                <c:pt idx="1566">
                  <c:v>24.611099999999997</c:v>
                </c:pt>
                <c:pt idx="1567">
                  <c:v>25.058599999999998</c:v>
                </c:pt>
                <c:pt idx="1568">
                  <c:v>25.282400000000003</c:v>
                </c:pt>
                <c:pt idx="1569">
                  <c:v>25.5062</c:v>
                </c:pt>
                <c:pt idx="1570">
                  <c:v>25.953799999999998</c:v>
                </c:pt>
                <c:pt idx="1571">
                  <c:v>26.177499999999998</c:v>
                </c:pt>
                <c:pt idx="1572">
                  <c:v>26.401299999999999</c:v>
                </c:pt>
                <c:pt idx="1573">
                  <c:v>26.6251</c:v>
                </c:pt>
                <c:pt idx="1574">
                  <c:v>27.0503</c:v>
                </c:pt>
                <c:pt idx="1575">
                  <c:v>27.677</c:v>
                </c:pt>
                <c:pt idx="1576">
                  <c:v>28.028200000000002</c:v>
                </c:pt>
                <c:pt idx="1577">
                  <c:v>28.3794</c:v>
                </c:pt>
                <c:pt idx="1578">
                  <c:v>28.800999999999998</c:v>
                </c:pt>
                <c:pt idx="1579">
                  <c:v>29.292999999999999</c:v>
                </c:pt>
                <c:pt idx="1580">
                  <c:v>29.785</c:v>
                </c:pt>
                <c:pt idx="1581">
                  <c:v>30.862599999999997</c:v>
                </c:pt>
                <c:pt idx="1582">
                  <c:v>31.172599999999999</c:v>
                </c:pt>
                <c:pt idx="1583">
                  <c:v>31.253799999999998</c:v>
                </c:pt>
                <c:pt idx="1584">
                  <c:v>31.837700000000002</c:v>
                </c:pt>
                <c:pt idx="1585">
                  <c:v>32.340400000000002</c:v>
                </c:pt>
                <c:pt idx="1586">
                  <c:v>32.8431</c:v>
                </c:pt>
                <c:pt idx="1587">
                  <c:v>33.345800000000004</c:v>
                </c:pt>
                <c:pt idx="1588">
                  <c:v>33.848500000000001</c:v>
                </c:pt>
                <c:pt idx="1589">
                  <c:v>34.351199999999999</c:v>
                </c:pt>
                <c:pt idx="1590">
                  <c:v>34.853900000000003</c:v>
                </c:pt>
                <c:pt idx="1591">
                  <c:v>35.3566</c:v>
                </c:pt>
                <c:pt idx="1592">
                  <c:v>35.859300000000005</c:v>
                </c:pt>
                <c:pt idx="1593">
                  <c:v>36.362000000000002</c:v>
                </c:pt>
                <c:pt idx="1594">
                  <c:v>36.795300000000005</c:v>
                </c:pt>
                <c:pt idx="1595">
                  <c:v>37.2286</c:v>
                </c:pt>
                <c:pt idx="1596">
                  <c:v>37.661900000000003</c:v>
                </c:pt>
                <c:pt idx="1597">
                  <c:v>38.095199999999998</c:v>
                </c:pt>
                <c:pt idx="1598">
                  <c:v>38.528500000000001</c:v>
                </c:pt>
                <c:pt idx="1599">
                  <c:v>39.395099999999999</c:v>
                </c:pt>
                <c:pt idx="1600">
                  <c:v>39.828400000000002</c:v>
                </c:pt>
                <c:pt idx="1601">
                  <c:v>40.261699999999998</c:v>
                </c:pt>
                <c:pt idx="1602">
                  <c:v>40.695</c:v>
                </c:pt>
                <c:pt idx="1603">
                  <c:v>41.148199999999996</c:v>
                </c:pt>
                <c:pt idx="1604">
                  <c:v>41.601300000000002</c:v>
                </c:pt>
                <c:pt idx="1605">
                  <c:v>42.054499999999997</c:v>
                </c:pt>
                <c:pt idx="1606">
                  <c:v>42.507599999999996</c:v>
                </c:pt>
                <c:pt idx="1607">
                  <c:v>42.960800000000006</c:v>
                </c:pt>
                <c:pt idx="1608">
                  <c:v>43.867100000000001</c:v>
                </c:pt>
                <c:pt idx="1609">
                  <c:v>44.320300000000003</c:v>
                </c:pt>
                <c:pt idx="1610">
                  <c:v>44.773400000000002</c:v>
                </c:pt>
                <c:pt idx="1611">
                  <c:v>45.384599999999999</c:v>
                </c:pt>
                <c:pt idx="1612">
                  <c:v>46.153800000000004</c:v>
                </c:pt>
                <c:pt idx="1613">
                  <c:v>46.923099999999998</c:v>
                </c:pt>
                <c:pt idx="1614">
                  <c:v>47.692300000000003</c:v>
                </c:pt>
                <c:pt idx="1615">
                  <c:v>48.461500000000001</c:v>
                </c:pt>
                <c:pt idx="1616">
                  <c:v>49.230800000000002</c:v>
                </c:pt>
                <c:pt idx="1617">
                  <c:v>50.769199999999998</c:v>
                </c:pt>
                <c:pt idx="1618">
                  <c:v>51.538499999999999</c:v>
                </c:pt>
                <c:pt idx="1619">
                  <c:v>52.307699999999997</c:v>
                </c:pt>
                <c:pt idx="1620">
                  <c:v>53.076900000000002</c:v>
                </c:pt>
                <c:pt idx="1621">
                  <c:v>53.846199999999996</c:v>
                </c:pt>
                <c:pt idx="1622">
                  <c:v>54.615400000000001</c:v>
                </c:pt>
                <c:pt idx="1623">
                  <c:v>55.384599999999999</c:v>
                </c:pt>
                <c:pt idx="1624">
                  <c:v>56.153800000000004</c:v>
                </c:pt>
                <c:pt idx="1625">
                  <c:v>56.923099999999998</c:v>
                </c:pt>
                <c:pt idx="1626">
                  <c:v>57.692300000000003</c:v>
                </c:pt>
                <c:pt idx="1627">
                  <c:v>58.461500000000001</c:v>
                </c:pt>
                <c:pt idx="1628">
                  <c:v>59.230800000000002</c:v>
                </c:pt>
                <c:pt idx="1629">
                  <c:v>60</c:v>
                </c:pt>
                <c:pt idx="1630">
                  <c:v>60.769199999999998</c:v>
                </c:pt>
                <c:pt idx="1631">
                  <c:v>61.538499999999999</c:v>
                </c:pt>
                <c:pt idx="1632">
                  <c:v>62.307699999999997</c:v>
                </c:pt>
                <c:pt idx="1633">
                  <c:v>63.076900000000002</c:v>
                </c:pt>
                <c:pt idx="1634">
                  <c:v>63.846199999999996</c:v>
                </c:pt>
                <c:pt idx="1635">
                  <c:v>64.615400000000008</c:v>
                </c:pt>
                <c:pt idx="1636" formatCode="General">
                  <c:v>1E-3</c:v>
                </c:pt>
                <c:pt idx="1637" formatCode="General">
                  <c:v>4.085</c:v>
                </c:pt>
                <c:pt idx="1638" formatCode="General">
                  <c:v>8.9550000000000001</c:v>
                </c:pt>
                <c:pt idx="1639" formatCode="General">
                  <c:v>11.385</c:v>
                </c:pt>
                <c:pt idx="1640" formatCode="General">
                  <c:v>11.994999999999999</c:v>
                </c:pt>
                <c:pt idx="1641" formatCode="General">
                  <c:v>12.605</c:v>
                </c:pt>
                <c:pt idx="1642" formatCode="General">
                  <c:v>13.215</c:v>
                </c:pt>
                <c:pt idx="1643" formatCode="General">
                  <c:v>13.795</c:v>
                </c:pt>
                <c:pt idx="1644" formatCode="General">
                  <c:v>14.33</c:v>
                </c:pt>
                <c:pt idx="1645" formatCode="General">
                  <c:v>14.824999999999999</c:v>
                </c:pt>
                <c:pt idx="1646" formatCode="General">
                  <c:v>15.255000000000001</c:v>
                </c:pt>
                <c:pt idx="1647" formatCode="General">
                  <c:v>15.595000000000001</c:v>
                </c:pt>
                <c:pt idx="1648" formatCode="General">
                  <c:v>15.875</c:v>
                </c:pt>
                <c:pt idx="1649" formatCode="General">
                  <c:v>16.13</c:v>
                </c:pt>
                <c:pt idx="1650" formatCode="General">
                  <c:v>16.36</c:v>
                </c:pt>
                <c:pt idx="1651" formatCode="General">
                  <c:v>16.579999999999998</c:v>
                </c:pt>
                <c:pt idx="1652" formatCode="General">
                  <c:v>16.8</c:v>
                </c:pt>
                <c:pt idx="1653" formatCode="General">
                  <c:v>17.024999999999999</c:v>
                </c:pt>
                <c:pt idx="1654" formatCode="General">
                  <c:v>17.29</c:v>
                </c:pt>
                <c:pt idx="1655" formatCode="General">
                  <c:v>17.61</c:v>
                </c:pt>
                <c:pt idx="1656" formatCode="General">
                  <c:v>17.89</c:v>
                </c:pt>
                <c:pt idx="1657" formatCode="General">
                  <c:v>18.074999999999999</c:v>
                </c:pt>
                <c:pt idx="1658" formatCode="General">
                  <c:v>18.225000000000001</c:v>
                </c:pt>
                <c:pt idx="1659" formatCode="General">
                  <c:v>18.375</c:v>
                </c:pt>
                <c:pt idx="1660" formatCode="General">
                  <c:v>18.77</c:v>
                </c:pt>
                <c:pt idx="1661" formatCode="General">
                  <c:v>18.88</c:v>
                </c:pt>
                <c:pt idx="1662" formatCode="General">
                  <c:v>18.989999999999998</c:v>
                </c:pt>
                <c:pt idx="1663" formatCode="General">
                  <c:v>19.21</c:v>
                </c:pt>
                <c:pt idx="1664" formatCode="General">
                  <c:v>19.440000000000001</c:v>
                </c:pt>
                <c:pt idx="1665" formatCode="General">
                  <c:v>19.697500000000002</c:v>
                </c:pt>
                <c:pt idx="1666" formatCode="General">
                  <c:v>19.9725</c:v>
                </c:pt>
                <c:pt idx="1667" formatCode="General">
                  <c:v>20.245000000000001</c:v>
                </c:pt>
                <c:pt idx="1668" formatCode="General">
                  <c:v>20.517499999999998</c:v>
                </c:pt>
                <c:pt idx="1669" formatCode="General">
                  <c:v>21.337499999999999</c:v>
                </c:pt>
                <c:pt idx="1670" formatCode="General">
                  <c:v>21.885000000000002</c:v>
                </c:pt>
                <c:pt idx="1671" formatCode="General">
                  <c:v>22.434999999999999</c:v>
                </c:pt>
                <c:pt idx="1672" formatCode="General">
                  <c:v>22.97</c:v>
                </c:pt>
                <c:pt idx="1673" formatCode="General">
                  <c:v>23.54</c:v>
                </c:pt>
                <c:pt idx="1674" formatCode="General">
                  <c:v>23.65</c:v>
                </c:pt>
                <c:pt idx="1675" formatCode="General">
                  <c:v>23.76</c:v>
                </c:pt>
                <c:pt idx="1676" formatCode="General">
                  <c:v>23.84</c:v>
                </c:pt>
                <c:pt idx="1677" formatCode="General">
                  <c:v>23.92</c:v>
                </c:pt>
                <c:pt idx="1678" formatCode="General">
                  <c:v>23.99</c:v>
                </c:pt>
                <c:pt idx="1679" formatCode="General">
                  <c:v>24.06</c:v>
                </c:pt>
                <c:pt idx="1680" formatCode="General">
                  <c:v>24.135000000000002</c:v>
                </c:pt>
                <c:pt idx="1681" formatCode="General">
                  <c:v>24.21</c:v>
                </c:pt>
                <c:pt idx="1682" formatCode="General">
                  <c:v>24.285</c:v>
                </c:pt>
                <c:pt idx="1683" formatCode="General">
                  <c:v>24.36</c:v>
                </c:pt>
                <c:pt idx="1684" formatCode="General">
                  <c:v>24.43</c:v>
                </c:pt>
                <c:pt idx="1685" formatCode="General">
                  <c:v>24.5</c:v>
                </c:pt>
                <c:pt idx="1686" formatCode="General">
                  <c:v>24.65</c:v>
                </c:pt>
                <c:pt idx="1687" formatCode="General">
                  <c:v>24.79</c:v>
                </c:pt>
                <c:pt idx="1688" formatCode="General">
                  <c:v>24.94</c:v>
                </c:pt>
                <c:pt idx="1689" formatCode="General">
                  <c:v>25.13</c:v>
                </c:pt>
                <c:pt idx="1690" formatCode="General">
                  <c:v>25.35</c:v>
                </c:pt>
                <c:pt idx="1691" formatCode="General">
                  <c:v>25.6</c:v>
                </c:pt>
                <c:pt idx="1692" formatCode="General">
                  <c:v>25.87</c:v>
                </c:pt>
                <c:pt idx="1693" formatCode="General">
                  <c:v>26.16</c:v>
                </c:pt>
                <c:pt idx="1694" formatCode="General">
                  <c:v>26.355</c:v>
                </c:pt>
                <c:pt idx="1695" formatCode="General">
                  <c:v>27.46</c:v>
                </c:pt>
                <c:pt idx="1696" formatCode="General">
                  <c:v>28.15</c:v>
                </c:pt>
                <c:pt idx="1697" formatCode="General">
                  <c:v>28.61</c:v>
                </c:pt>
                <c:pt idx="1698" formatCode="General">
                  <c:v>29.094999999999999</c:v>
                </c:pt>
                <c:pt idx="1699" formatCode="General">
                  <c:v>29.094999999999999</c:v>
                </c:pt>
                <c:pt idx="1700" formatCode="General">
                  <c:v>29.645</c:v>
                </c:pt>
                <c:pt idx="1701" formatCode="General">
                  <c:v>30.55</c:v>
                </c:pt>
                <c:pt idx="1702" formatCode="General">
                  <c:v>31.16</c:v>
                </c:pt>
                <c:pt idx="1703" formatCode="General">
                  <c:v>31.77</c:v>
                </c:pt>
                <c:pt idx="1704" formatCode="General">
                  <c:v>32.61</c:v>
                </c:pt>
                <c:pt idx="1705" formatCode="General">
                  <c:v>33.53</c:v>
                </c:pt>
                <c:pt idx="1706" formatCode="General">
                  <c:v>34.83</c:v>
                </c:pt>
                <c:pt idx="1707" formatCode="General">
                  <c:v>35.505000000000003</c:v>
                </c:pt>
                <c:pt idx="1708" formatCode="General">
                  <c:v>36.024999999999999</c:v>
                </c:pt>
                <c:pt idx="1709" formatCode="General">
                  <c:v>36.4</c:v>
                </c:pt>
                <c:pt idx="1710" formatCode="General">
                  <c:v>36.659999999999997</c:v>
                </c:pt>
                <c:pt idx="1711" formatCode="General">
                  <c:v>36.9</c:v>
                </c:pt>
                <c:pt idx="1712" formatCode="General">
                  <c:v>37.130000000000003</c:v>
                </c:pt>
                <c:pt idx="1713" formatCode="General">
                  <c:v>37.54</c:v>
                </c:pt>
                <c:pt idx="1714" formatCode="General">
                  <c:v>37.840000000000003</c:v>
                </c:pt>
                <c:pt idx="1715" formatCode="General">
                  <c:v>38.130000000000003</c:v>
                </c:pt>
                <c:pt idx="1716" formatCode="General">
                  <c:v>38.42</c:v>
                </c:pt>
                <c:pt idx="1717" formatCode="General">
                  <c:v>38.71</c:v>
                </c:pt>
                <c:pt idx="1718" formatCode="General">
                  <c:v>39</c:v>
                </c:pt>
                <c:pt idx="1719" formatCode="General">
                  <c:v>39</c:v>
                </c:pt>
                <c:pt idx="1720" formatCode="General">
                  <c:v>39.15</c:v>
                </c:pt>
                <c:pt idx="1721" formatCode="General">
                  <c:v>39.299999999999997</c:v>
                </c:pt>
                <c:pt idx="1722" formatCode="General">
                  <c:v>39.44</c:v>
                </c:pt>
                <c:pt idx="1723" formatCode="General">
                  <c:v>39.590000000000003</c:v>
                </c:pt>
                <c:pt idx="1724" formatCode="General">
                  <c:v>39.729999999999997</c:v>
                </c:pt>
                <c:pt idx="1725" formatCode="General">
                  <c:v>39.909999999999997</c:v>
                </c:pt>
                <c:pt idx="1726" formatCode="General">
                  <c:v>40.159999999999997</c:v>
                </c:pt>
                <c:pt idx="1727" formatCode="General">
                  <c:v>40.450000000000003</c:v>
                </c:pt>
                <c:pt idx="1728" formatCode="General">
                  <c:v>41.155000000000001</c:v>
                </c:pt>
                <c:pt idx="1729" formatCode="General">
                  <c:v>41.674999999999997</c:v>
                </c:pt>
                <c:pt idx="1730" formatCode="General">
                  <c:v>42.24</c:v>
                </c:pt>
                <c:pt idx="1731" formatCode="General">
                  <c:v>42.835000000000001</c:v>
                </c:pt>
                <c:pt idx="1732" formatCode="General">
                  <c:v>43.14</c:v>
                </c:pt>
                <c:pt idx="1733" formatCode="General">
                  <c:v>43.75</c:v>
                </c:pt>
                <c:pt idx="1734" formatCode="General">
                  <c:v>44.36</c:v>
                </c:pt>
                <c:pt idx="1735" formatCode="General">
                  <c:v>45.875</c:v>
                </c:pt>
                <c:pt idx="1736" formatCode="General">
                  <c:v>47.21</c:v>
                </c:pt>
                <c:pt idx="1737" formatCode="General">
                  <c:v>47.48</c:v>
                </c:pt>
                <c:pt idx="1738" formatCode="General">
                  <c:v>47.72</c:v>
                </c:pt>
                <c:pt idx="1739" formatCode="General">
                  <c:v>47.94</c:v>
                </c:pt>
                <c:pt idx="1740" formatCode="General">
                  <c:v>48.16</c:v>
                </c:pt>
              </c:numCache>
            </c:numRef>
          </c:xVal>
          <c:yVal>
            <c:numRef>
              <c:f>Master!$AM$2:$AM$1742</c:f>
              <c:numCache>
                <c:formatCode>General</c:formatCode>
                <c:ptCount val="1741"/>
                <c:pt idx="542">
                  <c:v>0.93814432989690733</c:v>
                </c:pt>
                <c:pt idx="543">
                  <c:v>0.99484536082474229</c:v>
                </c:pt>
                <c:pt idx="544">
                  <c:v>0.96756756756756757</c:v>
                </c:pt>
                <c:pt idx="545">
                  <c:v>0.96601941747572817</c:v>
                </c:pt>
                <c:pt idx="546">
                  <c:v>0.96938775510204078</c:v>
                </c:pt>
                <c:pt idx="547">
                  <c:v>0.94845360824742275</c:v>
                </c:pt>
                <c:pt idx="548">
                  <c:v>0.93854748603351945</c:v>
                </c:pt>
                <c:pt idx="549">
                  <c:v>0.91803278688524581</c:v>
                </c:pt>
                <c:pt idx="550">
                  <c:v>0.94186046511627919</c:v>
                </c:pt>
                <c:pt idx="551">
                  <c:v>1.0601092896174862</c:v>
                </c:pt>
                <c:pt idx="552">
                  <c:v>0.94054054054054048</c:v>
                </c:pt>
                <c:pt idx="553">
                  <c:v>0.93888888888888888</c:v>
                </c:pt>
                <c:pt idx="554">
                  <c:v>0.92982456140350889</c:v>
                </c:pt>
                <c:pt idx="555">
                  <c:v>0.93922651933701651</c:v>
                </c:pt>
                <c:pt idx="556">
                  <c:v>0.91891891891891886</c:v>
                </c:pt>
                <c:pt idx="557">
                  <c:v>0.88659793814432986</c:v>
                </c:pt>
                <c:pt idx="558">
                  <c:v>0.91428571428571437</c:v>
                </c:pt>
                <c:pt idx="559">
                  <c:v>0.90760869565217384</c:v>
                </c:pt>
                <c:pt idx="560">
                  <c:v>0.92817679558011046</c:v>
                </c:pt>
                <c:pt idx="561">
                  <c:v>0.91379310344827591</c:v>
                </c:pt>
                <c:pt idx="562">
                  <c:v>0.85051546391752575</c:v>
                </c:pt>
                <c:pt idx="563">
                  <c:v>0.9135135135135134</c:v>
                </c:pt>
                <c:pt idx="564">
                  <c:v>0.65</c:v>
                </c:pt>
                <c:pt idx="565">
                  <c:v>0.84263959390862941</c:v>
                </c:pt>
                <c:pt idx="566">
                  <c:v>0.86046511627906974</c:v>
                </c:pt>
                <c:pt idx="567">
                  <c:v>0.88205128205128203</c:v>
                </c:pt>
                <c:pt idx="568">
                  <c:v>0.86705202312138729</c:v>
                </c:pt>
                <c:pt idx="569">
                  <c:v>0.86734693877551017</c:v>
                </c:pt>
                <c:pt idx="570">
                  <c:v>0.90355329949238583</c:v>
                </c:pt>
                <c:pt idx="571">
                  <c:v>0.88709677419354827</c:v>
                </c:pt>
                <c:pt idx="572">
                  <c:v>0.91428571428571437</c:v>
                </c:pt>
                <c:pt idx="573">
                  <c:v>0.9156626506024097</c:v>
                </c:pt>
                <c:pt idx="574">
                  <c:v>0.90804597701149425</c:v>
                </c:pt>
                <c:pt idx="575">
                  <c:v>0.87647058823529411</c:v>
                </c:pt>
                <c:pt idx="576">
                  <c:v>0.87700534759358284</c:v>
                </c:pt>
                <c:pt idx="577">
                  <c:v>0.86338797814207646</c:v>
                </c:pt>
                <c:pt idx="578">
                  <c:v>0.9289617486338797</c:v>
                </c:pt>
                <c:pt idx="579">
                  <c:v>0.94475138121546953</c:v>
                </c:pt>
                <c:pt idx="580">
                  <c:v>0.99489795918367352</c:v>
                </c:pt>
                <c:pt idx="581">
                  <c:v>0.97687861271676302</c:v>
                </c:pt>
                <c:pt idx="582">
                  <c:v>0.94767441860465107</c:v>
                </c:pt>
                <c:pt idx="583">
                  <c:v>0.92215568862275454</c:v>
                </c:pt>
                <c:pt idx="584">
                  <c:v>0.91025641025641013</c:v>
                </c:pt>
                <c:pt idx="585">
                  <c:v>0.93333333333333346</c:v>
                </c:pt>
                <c:pt idx="586">
                  <c:v>0.9281437125748504</c:v>
                </c:pt>
                <c:pt idx="587">
                  <c:v>0.96116504854368934</c:v>
                </c:pt>
                <c:pt idx="588">
                  <c:v>0.94117647058823539</c:v>
                </c:pt>
                <c:pt idx="589">
                  <c:v>0.94409937888198758</c:v>
                </c:pt>
                <c:pt idx="590">
                  <c:v>0.94838709677419353</c:v>
                </c:pt>
                <c:pt idx="591">
                  <c:v>0.91463414634146345</c:v>
                </c:pt>
                <c:pt idx="592">
                  <c:v>0.71511627906976749</c:v>
                </c:pt>
                <c:pt idx="594">
                  <c:v>0.76404494382022481</c:v>
                </c:pt>
                <c:pt idx="595">
                  <c:v>0.97005988023952106</c:v>
                </c:pt>
                <c:pt idx="596">
                  <c:v>0.96894409937888193</c:v>
                </c:pt>
                <c:pt idx="597">
                  <c:v>0.96296296296296291</c:v>
                </c:pt>
                <c:pt idx="598">
                  <c:v>0.97222222222222221</c:v>
                </c:pt>
                <c:pt idx="599">
                  <c:v>0.94871794871794868</c:v>
                </c:pt>
                <c:pt idx="846">
                  <c:v>1.1228070175438596</c:v>
                </c:pt>
                <c:pt idx="847">
                  <c:v>0.98927613941018766</c:v>
                </c:pt>
                <c:pt idx="848">
                  <c:v>1.1527777777777777</c:v>
                </c:pt>
                <c:pt idx="849">
                  <c:v>0.88461538461538458</c:v>
                </c:pt>
                <c:pt idx="850">
                  <c:v>0.98275862068965514</c:v>
                </c:pt>
                <c:pt idx="851">
                  <c:v>0.8666666666666667</c:v>
                </c:pt>
                <c:pt idx="852">
                  <c:v>0.89393939393939381</c:v>
                </c:pt>
                <c:pt idx="853">
                  <c:v>0.8802992518703241</c:v>
                </c:pt>
                <c:pt idx="854">
                  <c:v>0.92198581560283699</c:v>
                </c:pt>
                <c:pt idx="855">
                  <c:v>0.9579945799457994</c:v>
                </c:pt>
                <c:pt idx="856">
                  <c:v>0.98714652956298188</c:v>
                </c:pt>
                <c:pt idx="857">
                  <c:v>0.95238095238095244</c:v>
                </c:pt>
                <c:pt idx="858">
                  <c:v>0.94290811775200711</c:v>
                </c:pt>
                <c:pt idx="859">
                  <c:v>0.94799999999999995</c:v>
                </c:pt>
                <c:pt idx="860">
                  <c:v>0.92870722433460073</c:v>
                </c:pt>
                <c:pt idx="861">
                  <c:v>1.1136865342163353</c:v>
                </c:pt>
                <c:pt idx="862">
                  <c:v>1.0377551020408162</c:v>
                </c:pt>
                <c:pt idx="863">
                  <c:v>0.97432762836185827</c:v>
                </c:pt>
                <c:pt idx="864">
                  <c:v>0.90629183400267743</c:v>
                </c:pt>
                <c:pt idx="865">
                  <c:v>0.91428571428571437</c:v>
                </c:pt>
                <c:pt idx="866">
                  <c:v>0.8666666666666667</c:v>
                </c:pt>
                <c:pt idx="867">
                  <c:v>0.88732394366197187</c:v>
                </c:pt>
                <c:pt idx="868">
                  <c:v>0.93181818181818177</c:v>
                </c:pt>
                <c:pt idx="869">
                  <c:v>0.87704918032786894</c:v>
                </c:pt>
                <c:pt idx="870">
                  <c:v>0.95030120481927705</c:v>
                </c:pt>
                <c:pt idx="871">
                  <c:v>0.88770764119601342</c:v>
                </c:pt>
                <c:pt idx="872">
                  <c:v>0.9463806970509383</c:v>
                </c:pt>
                <c:pt idx="873">
                  <c:v>0.94905792044661552</c:v>
                </c:pt>
                <c:pt idx="874">
                  <c:v>0.87296898079763652</c:v>
                </c:pt>
                <c:pt idx="875">
                  <c:v>0.87960687960687955</c:v>
                </c:pt>
                <c:pt idx="876">
                  <c:v>0.88328530259366</c:v>
                </c:pt>
                <c:pt idx="877">
                  <c:v>0.8544358311800172</c:v>
                </c:pt>
                <c:pt idx="878">
                  <c:v>0.92845117845117853</c:v>
                </c:pt>
                <c:pt idx="879">
                  <c:v>0.92022792022792022</c:v>
                </c:pt>
                <c:pt idx="880">
                  <c:v>0.88279069767441865</c:v>
                </c:pt>
                <c:pt idx="881">
                  <c:v>0.93181818181818177</c:v>
                </c:pt>
                <c:pt idx="882">
                  <c:v>0.92499999999999993</c:v>
                </c:pt>
                <c:pt idx="883">
                  <c:v>0.93457943925233644</c:v>
                </c:pt>
                <c:pt idx="884">
                  <c:v>1</c:v>
                </c:pt>
                <c:pt idx="885">
                  <c:v>0.96511627906976738</c:v>
                </c:pt>
                <c:pt idx="886">
                  <c:v>1.0319148936170213</c:v>
                </c:pt>
                <c:pt idx="887">
                  <c:v>0.9529540481400437</c:v>
                </c:pt>
                <c:pt idx="888">
                  <c:v>0.98958333333333337</c:v>
                </c:pt>
                <c:pt idx="889">
                  <c:v>1.1594202898550727</c:v>
                </c:pt>
                <c:pt idx="890">
                  <c:v>1.0890052356020943</c:v>
                </c:pt>
                <c:pt idx="891">
                  <c:v>1.1161290322580644</c:v>
                </c:pt>
                <c:pt idx="892">
                  <c:v>0.93220338983050854</c:v>
                </c:pt>
                <c:pt idx="893">
                  <c:v>1.0286764705882352</c:v>
                </c:pt>
                <c:pt idx="894">
                  <c:v>0.96590909090909083</c:v>
                </c:pt>
                <c:pt idx="895">
                  <c:v>0.88888888888888895</c:v>
                </c:pt>
                <c:pt idx="896">
                  <c:v>0.93139841688654346</c:v>
                </c:pt>
                <c:pt idx="897">
                  <c:v>0.93430656934306577</c:v>
                </c:pt>
                <c:pt idx="898">
                  <c:v>0.89830508474576265</c:v>
                </c:pt>
                <c:pt idx="899">
                  <c:v>0.9850746268656716</c:v>
                </c:pt>
                <c:pt idx="900">
                  <c:v>1.0650118203309693</c:v>
                </c:pt>
                <c:pt idx="901">
                  <c:v>1.1652221018418201</c:v>
                </c:pt>
                <c:pt idx="902">
                  <c:v>0.95761078998073212</c:v>
                </c:pt>
                <c:pt idx="903">
                  <c:v>0.89732528041415016</c:v>
                </c:pt>
                <c:pt idx="904">
                  <c:v>0.94991212653778567</c:v>
                </c:pt>
                <c:pt idx="905">
                  <c:v>0.89089347079037795</c:v>
                </c:pt>
                <c:pt idx="906">
                  <c:v>0.93631669535284001</c:v>
                </c:pt>
                <c:pt idx="907">
                  <c:v>0.85540838852097134</c:v>
                </c:pt>
                <c:pt idx="908">
                  <c:v>0.91666666666666674</c:v>
                </c:pt>
                <c:pt idx="909">
                  <c:v>0.96969696969696972</c:v>
                </c:pt>
                <c:pt idx="910">
                  <c:v>1.140921409214092</c:v>
                </c:pt>
                <c:pt idx="911">
                  <c:v>1.0272373540856032</c:v>
                </c:pt>
                <c:pt idx="912">
                  <c:v>0.89898989898989901</c:v>
                </c:pt>
                <c:pt idx="913">
                  <c:v>1.0064935064935066</c:v>
                </c:pt>
                <c:pt idx="914">
                  <c:v>0.83854166666666663</c:v>
                </c:pt>
                <c:pt idx="915">
                  <c:v>1.0628571428571429</c:v>
                </c:pt>
                <c:pt idx="916">
                  <c:v>1.330985915492958</c:v>
                </c:pt>
                <c:pt idx="917">
                  <c:v>0.86956521739130432</c:v>
                </c:pt>
                <c:pt idx="918">
                  <c:v>0.84193548387096773</c:v>
                </c:pt>
                <c:pt idx="919">
                  <c:v>0.89277389277389285</c:v>
                </c:pt>
                <c:pt idx="920">
                  <c:v>0.94117647058823528</c:v>
                </c:pt>
                <c:pt idx="921">
                  <c:v>1.3277777777777777</c:v>
                </c:pt>
                <c:pt idx="922">
                  <c:v>1.3</c:v>
                </c:pt>
                <c:pt idx="923">
                  <c:v>1.5567010309278353</c:v>
                </c:pt>
                <c:pt idx="924">
                  <c:v>0.86259541984732824</c:v>
                </c:pt>
                <c:pt idx="925">
                  <c:v>0.9490084985835695</c:v>
                </c:pt>
                <c:pt idx="926">
                  <c:v>0.88527131782945723</c:v>
                </c:pt>
                <c:pt idx="927">
                  <c:v>0.82635658914728682</c:v>
                </c:pt>
                <c:pt idx="928">
                  <c:v>0.85735294117647043</c:v>
                </c:pt>
                <c:pt idx="929">
                  <c:v>0.90092002830856321</c:v>
                </c:pt>
                <c:pt idx="930">
                  <c:v>0.8940914158305463</c:v>
                </c:pt>
                <c:pt idx="931">
                  <c:v>1.1199045460729318</c:v>
                </c:pt>
                <c:pt idx="932">
                  <c:v>1.1374380515807154</c:v>
                </c:pt>
                <c:pt idx="933">
                  <c:v>1.130121074407441</c:v>
                </c:pt>
                <c:pt idx="934">
                  <c:v>1.1121633655676459</c:v>
                </c:pt>
                <c:pt idx="935">
                  <c:v>1.1223682899654925</c:v>
                </c:pt>
                <c:pt idx="936">
                  <c:v>1.1108641287646428</c:v>
                </c:pt>
                <c:pt idx="937">
                  <c:v>1.0969375624197637</c:v>
                </c:pt>
                <c:pt idx="938">
                  <c:v>1.0830594400608184</c:v>
                </c:pt>
                <c:pt idx="939">
                  <c:v>1.1071589637543402</c:v>
                </c:pt>
                <c:pt idx="940">
                  <c:v>1.1041625028773008</c:v>
                </c:pt>
                <c:pt idx="941">
                  <c:v>1.0872463665849503</c:v>
                </c:pt>
                <c:pt idx="942">
                  <c:v>1.0825371439206699</c:v>
                </c:pt>
                <c:pt idx="943">
                  <c:v>1.0962339050790528</c:v>
                </c:pt>
                <c:pt idx="944">
                  <c:v>1.1242600803304366</c:v>
                </c:pt>
                <c:pt idx="945">
                  <c:v>1.1114306375736696</c:v>
                </c:pt>
                <c:pt idx="946">
                  <c:v>1.1306179749453942</c:v>
                </c:pt>
                <c:pt idx="947">
                  <c:v>1.1011028817645514</c:v>
                </c:pt>
                <c:pt idx="948">
                  <c:v>1.1090182945358884</c:v>
                </c:pt>
                <c:pt idx="949">
                  <c:v>1.0700181277212208</c:v>
                </c:pt>
                <c:pt idx="950">
                  <c:v>1.0675158151507489</c:v>
                </c:pt>
                <c:pt idx="951">
                  <c:v>1.087754993794452</c:v>
                </c:pt>
                <c:pt idx="952">
                  <c:v>1.0687630472528826</c:v>
                </c:pt>
                <c:pt idx="953">
                  <c:v>1.0868464437296925</c:v>
                </c:pt>
                <c:pt idx="954">
                  <c:v>1.0856920608228318</c:v>
                </c:pt>
                <c:pt idx="955">
                  <c:v>1.0748743539296375</c:v>
                </c:pt>
                <c:pt idx="956">
                  <c:v>1.0809554482916539</c:v>
                </c:pt>
                <c:pt idx="957">
                  <c:v>1.0769884575401683</c:v>
                </c:pt>
                <c:pt idx="958">
                  <c:v>1.139899891935628</c:v>
                </c:pt>
                <c:pt idx="959">
                  <c:v>1.1237887341684762</c:v>
                </c:pt>
                <c:pt idx="960">
                  <c:v>1.131320981791246</c:v>
                </c:pt>
                <c:pt idx="961">
                  <c:v>1.1511319046333051</c:v>
                </c:pt>
                <c:pt idx="962">
                  <c:v>1.1266129152182098</c:v>
                </c:pt>
                <c:pt idx="963">
                  <c:v>1.1251276611423831</c:v>
                </c:pt>
                <c:pt idx="964">
                  <c:v>1.1121951061173896</c:v>
                </c:pt>
                <c:pt idx="965">
                  <c:v>1.1127443148220053</c:v>
                </c:pt>
                <c:pt idx="966">
                  <c:v>1.1057399888036135</c:v>
                </c:pt>
                <c:pt idx="967">
                  <c:v>1.0971554198586257</c:v>
                </c:pt>
                <c:pt idx="968">
                  <c:v>1.1009979225762236</c:v>
                </c:pt>
                <c:pt idx="969">
                  <c:v>1.1059069642653605</c:v>
                </c:pt>
                <c:pt idx="970">
                  <c:v>1.1043213570910106</c:v>
                </c:pt>
                <c:pt idx="971">
                  <c:v>1.0868161322128791</c:v>
                </c:pt>
                <c:pt idx="972">
                  <c:v>1.1083712140664337</c:v>
                </c:pt>
                <c:pt idx="973">
                  <c:v>1.1010017746783984</c:v>
                </c:pt>
                <c:pt idx="974">
                  <c:v>1.111797269714909</c:v>
                </c:pt>
                <c:pt idx="975">
                  <c:v>1.090096695069086</c:v>
                </c:pt>
                <c:pt idx="976">
                  <c:v>1.0868441501371138</c:v>
                </c:pt>
                <c:pt idx="977">
                  <c:v>1.1027760272010272</c:v>
                </c:pt>
                <c:pt idx="978">
                  <c:v>1.0935298410609939</c:v>
                </c:pt>
                <c:pt idx="979">
                  <c:v>1.0851196016774569</c:v>
                </c:pt>
                <c:pt idx="980">
                  <c:v>1.115217006825524</c:v>
                </c:pt>
                <c:pt idx="981">
                  <c:v>1.1472061873312203</c:v>
                </c:pt>
                <c:pt idx="982">
                  <c:v>1.1257593694042471</c:v>
                </c:pt>
                <c:pt idx="983">
                  <c:v>1.100369197566462</c:v>
                </c:pt>
                <c:pt idx="984">
                  <c:v>1.0984978307030571</c:v>
                </c:pt>
                <c:pt idx="985">
                  <c:v>1.0910973403738027</c:v>
                </c:pt>
                <c:pt idx="986">
                  <c:v>1.0919615340391906</c:v>
                </c:pt>
                <c:pt idx="987">
                  <c:v>1.1122161390383243</c:v>
                </c:pt>
                <c:pt idx="988">
                  <c:v>1.091496814430355</c:v>
                </c:pt>
                <c:pt idx="989">
                  <c:v>1.1186429191772593</c:v>
                </c:pt>
                <c:pt idx="990">
                  <c:v>1.0695005706840888</c:v>
                </c:pt>
                <c:pt idx="991">
                  <c:v>1.1174986885526348</c:v>
                </c:pt>
                <c:pt idx="992">
                  <c:v>1.1210884355788875</c:v>
                </c:pt>
                <c:pt idx="993">
                  <c:v>1.120563834076804</c:v>
                </c:pt>
                <c:pt idx="994">
                  <c:v>1.11324671307825</c:v>
                </c:pt>
                <c:pt idx="995">
                  <c:v>1.0758109846023631</c:v>
                </c:pt>
                <c:pt idx="996">
                  <c:v>1.072754353770736</c:v>
                </c:pt>
                <c:pt idx="997">
                  <c:v>1.0454381971049553</c:v>
                </c:pt>
                <c:pt idx="998">
                  <c:v>1.0561429767334325</c:v>
                </c:pt>
                <c:pt idx="999">
                  <c:v>1.0483693339450038</c:v>
                </c:pt>
                <c:pt idx="1000">
                  <c:v>1.0670974355067708</c:v>
                </c:pt>
                <c:pt idx="1001">
                  <c:v>1.0590710435588464</c:v>
                </c:pt>
                <c:pt idx="1002">
                  <c:v>1.0601940138430859</c:v>
                </c:pt>
                <c:pt idx="1089">
                  <c:v>1.016</c:v>
                </c:pt>
                <c:pt idx="1090">
                  <c:v>1.008</c:v>
                </c:pt>
                <c:pt idx="1091">
                  <c:v>1.0669999999999999</c:v>
                </c:pt>
                <c:pt idx="1092">
                  <c:v>1.1259999999999999</c:v>
                </c:pt>
                <c:pt idx="1093">
                  <c:v>1.0880000000000001</c:v>
                </c:pt>
                <c:pt idx="1094">
                  <c:v>1.0820000000000001</c:v>
                </c:pt>
                <c:pt idx="1095">
                  <c:v>1.0920000000000001</c:v>
                </c:pt>
                <c:pt idx="1096">
                  <c:v>1.083</c:v>
                </c:pt>
                <c:pt idx="1097">
                  <c:v>1.1259999999999999</c:v>
                </c:pt>
                <c:pt idx="1098">
                  <c:v>1.1080000000000001</c:v>
                </c:pt>
                <c:pt idx="1099">
                  <c:v>1.153</c:v>
                </c:pt>
                <c:pt idx="1100">
                  <c:v>1.0980000000000001</c:v>
                </c:pt>
                <c:pt idx="1101">
                  <c:v>1.087</c:v>
                </c:pt>
                <c:pt idx="1102">
                  <c:v>1.04</c:v>
                </c:pt>
                <c:pt idx="1103">
                  <c:v>1.103</c:v>
                </c:pt>
                <c:pt idx="1104">
                  <c:v>1.0760000000000001</c:v>
                </c:pt>
                <c:pt idx="1105">
                  <c:v>1.0740000000000001</c:v>
                </c:pt>
                <c:pt idx="1106">
                  <c:v>1.071</c:v>
                </c:pt>
                <c:pt idx="1107">
                  <c:v>1.06</c:v>
                </c:pt>
                <c:pt idx="1108">
                  <c:v>1.0409999999999999</c:v>
                </c:pt>
                <c:pt idx="1109">
                  <c:v>1.0329999999999999</c:v>
                </c:pt>
                <c:pt idx="1110">
                  <c:v>1.0369999999999999</c:v>
                </c:pt>
                <c:pt idx="1111">
                  <c:v>1.0740000000000001</c:v>
                </c:pt>
                <c:pt idx="1112">
                  <c:v>1.04</c:v>
                </c:pt>
                <c:pt idx="1113">
                  <c:v>1.0009999999999999</c:v>
                </c:pt>
                <c:pt idx="1114">
                  <c:v>1.026</c:v>
                </c:pt>
                <c:pt idx="1115">
                  <c:v>1.0489999999999999</c:v>
                </c:pt>
                <c:pt idx="1116">
                  <c:v>1.0009999999999999</c:v>
                </c:pt>
                <c:pt idx="1117">
                  <c:v>1.054</c:v>
                </c:pt>
                <c:pt idx="1118">
                  <c:v>1.0509999999999999</c:v>
                </c:pt>
                <c:pt idx="1119">
                  <c:v>1.0649999999999999</c:v>
                </c:pt>
                <c:pt idx="1120">
                  <c:v>0.98799999999999999</c:v>
                </c:pt>
                <c:pt idx="1121">
                  <c:v>1.0680000000000001</c:v>
                </c:pt>
                <c:pt idx="1122">
                  <c:v>1.0549999999999999</c:v>
                </c:pt>
                <c:pt idx="1123">
                  <c:v>1.05</c:v>
                </c:pt>
                <c:pt idx="1124">
                  <c:v>0.96599999999999997</c:v>
                </c:pt>
                <c:pt idx="1125">
                  <c:v>1.0129999999999999</c:v>
                </c:pt>
                <c:pt idx="1126">
                  <c:v>0.92600000000000005</c:v>
                </c:pt>
                <c:pt idx="1127">
                  <c:v>0.92700000000000005</c:v>
                </c:pt>
                <c:pt idx="1128">
                  <c:v>0.96499999999999997</c:v>
                </c:pt>
                <c:pt idx="1129">
                  <c:v>0.96599999999999997</c:v>
                </c:pt>
                <c:pt idx="1130">
                  <c:v>0.97799999999999998</c:v>
                </c:pt>
                <c:pt idx="1131">
                  <c:v>0.97899999999999998</c:v>
                </c:pt>
                <c:pt idx="1132">
                  <c:v>1.0109999999999999</c:v>
                </c:pt>
                <c:pt idx="1133">
                  <c:v>1.0009999999999999</c:v>
                </c:pt>
                <c:pt idx="1134">
                  <c:v>0.97499999999999998</c:v>
                </c:pt>
                <c:pt idx="1135">
                  <c:v>1.0089999999999999</c:v>
                </c:pt>
                <c:pt idx="1136">
                  <c:v>0.996</c:v>
                </c:pt>
                <c:pt idx="1137">
                  <c:v>1.0229999999999999</c:v>
                </c:pt>
                <c:pt idx="1138">
                  <c:v>0.97499999999999998</c:v>
                </c:pt>
                <c:pt idx="1139">
                  <c:v>0.97199999999999998</c:v>
                </c:pt>
                <c:pt idx="1140">
                  <c:v>0.97799999999999998</c:v>
                </c:pt>
                <c:pt idx="1141">
                  <c:v>0.997</c:v>
                </c:pt>
                <c:pt idx="1142">
                  <c:v>0.94699999999999995</c:v>
                </c:pt>
                <c:pt idx="1143">
                  <c:v>0.95499999999999985</c:v>
                </c:pt>
                <c:pt idx="1144">
                  <c:v>0.8849999999999999</c:v>
                </c:pt>
                <c:pt idx="1145">
                  <c:v>0.97799999999999998</c:v>
                </c:pt>
                <c:pt idx="1146">
                  <c:v>0.92700000000000005</c:v>
                </c:pt>
                <c:pt idx="1147">
                  <c:v>0.95199999999999996</c:v>
                </c:pt>
                <c:pt idx="1148">
                  <c:v>0.92200000000000004</c:v>
                </c:pt>
                <c:pt idx="1149">
                  <c:v>0.88900000000000001</c:v>
                </c:pt>
                <c:pt idx="1150">
                  <c:v>0.97199999999999998</c:v>
                </c:pt>
                <c:pt idx="1151">
                  <c:v>0.95299999999999996</c:v>
                </c:pt>
                <c:pt idx="1152">
                  <c:v>0.94299999999999995</c:v>
                </c:pt>
                <c:pt idx="1153">
                  <c:v>0.96799999999999986</c:v>
                </c:pt>
                <c:pt idx="1154">
                  <c:v>0.92800000000000005</c:v>
                </c:pt>
                <c:pt idx="1155">
                  <c:v>0.91400000000000003</c:v>
                </c:pt>
                <c:pt idx="1156">
                  <c:v>0.94099999999999995</c:v>
                </c:pt>
                <c:pt idx="1157">
                  <c:v>0.92200000000000004</c:v>
                </c:pt>
                <c:pt idx="1158">
                  <c:v>0.92999999999999994</c:v>
                </c:pt>
                <c:pt idx="1159">
                  <c:v>0.95699999999999996</c:v>
                </c:pt>
                <c:pt idx="1160">
                  <c:v>1.0089999999999999</c:v>
                </c:pt>
                <c:pt idx="1161">
                  <c:v>1.028</c:v>
                </c:pt>
                <c:pt idx="1162">
                  <c:v>0.99399999999999999</c:v>
                </c:pt>
                <c:pt idx="1163">
                  <c:v>0.95799999999999996</c:v>
                </c:pt>
                <c:pt idx="1164">
                  <c:v>0.94599999999999984</c:v>
                </c:pt>
                <c:pt idx="1165">
                  <c:v>0.97899999999999998</c:v>
                </c:pt>
                <c:pt idx="1166">
                  <c:v>0.96899999999999986</c:v>
                </c:pt>
                <c:pt idx="1167">
                  <c:v>0.96799999999999986</c:v>
                </c:pt>
                <c:pt idx="1168">
                  <c:v>1.002</c:v>
                </c:pt>
                <c:pt idx="1169">
                  <c:v>0.96899999999999997</c:v>
                </c:pt>
                <c:pt idx="1170">
                  <c:v>0.98199999999999998</c:v>
                </c:pt>
                <c:pt idx="1171">
                  <c:v>0.96599999999999997</c:v>
                </c:pt>
                <c:pt idx="1172">
                  <c:v>0.98099999999999987</c:v>
                </c:pt>
                <c:pt idx="1173">
                  <c:v>1.0109999999999999</c:v>
                </c:pt>
                <c:pt idx="1174">
                  <c:v>1.069</c:v>
                </c:pt>
                <c:pt idx="1175">
                  <c:v>1.046</c:v>
                </c:pt>
                <c:pt idx="1176">
                  <c:v>1.0169999999999999</c:v>
                </c:pt>
                <c:pt idx="1177">
                  <c:v>0.95</c:v>
                </c:pt>
                <c:pt idx="1178">
                  <c:v>0.94299999999999995</c:v>
                </c:pt>
                <c:pt idx="1450">
                  <c:v>0.91050612919569351</c:v>
                </c:pt>
                <c:pt idx="1451">
                  <c:v>1.018204089762226</c:v>
                </c:pt>
                <c:pt idx="1452">
                  <c:v>1.0588947144761947</c:v>
                </c:pt>
                <c:pt idx="1453">
                  <c:v>1.0406599088066701</c:v>
                </c:pt>
                <c:pt idx="1454">
                  <c:v>1.0426709260950173</c:v>
                </c:pt>
                <c:pt idx="1455">
                  <c:v>1.0281015554850064</c:v>
                </c:pt>
                <c:pt idx="1456">
                  <c:v>1.0187336573536123</c:v>
                </c:pt>
                <c:pt idx="1457">
                  <c:v>0.99970689479312669</c:v>
                </c:pt>
                <c:pt idx="1458">
                  <c:v>1.0104656902670537</c:v>
                </c:pt>
                <c:pt idx="1459">
                  <c:v>1.0050167518741013</c:v>
                </c:pt>
                <c:pt idx="1460">
                  <c:v>1.0740743868106504</c:v>
                </c:pt>
                <c:pt idx="1461">
                  <c:v>1.0254072362193123</c:v>
                </c:pt>
                <c:pt idx="1462">
                  <c:v>1.0173894605384912</c:v>
                </c:pt>
                <c:pt idx="1463">
                  <c:v>0.991802662458655</c:v>
                </c:pt>
                <c:pt idx="1464">
                  <c:v>0.95932235689951773</c:v>
                </c:pt>
                <c:pt idx="1465">
                  <c:v>1.0010438577954166</c:v>
                </c:pt>
                <c:pt idx="1466">
                  <c:v>1.0560572914805872</c:v>
                </c:pt>
                <c:pt idx="1467">
                  <c:v>0.94884919397850254</c:v>
                </c:pt>
                <c:pt idx="1468">
                  <c:v>0.98200085736665266</c:v>
                </c:pt>
                <c:pt idx="1469">
                  <c:v>1.0485924591843465</c:v>
                </c:pt>
                <c:pt idx="1470">
                  <c:v>1.0451830312609169</c:v>
                </c:pt>
                <c:pt idx="1471">
                  <c:v>1.0450577054295866</c:v>
                </c:pt>
                <c:pt idx="1472">
                  <c:v>1.0164412052432865</c:v>
                </c:pt>
                <c:pt idx="1473">
                  <c:v>1.0578646201805439</c:v>
                </c:pt>
                <c:pt idx="1474">
                  <c:v>1.0006876495304784</c:v>
                </c:pt>
                <c:pt idx="1475">
                  <c:v>1.053170778953155</c:v>
                </c:pt>
                <c:pt idx="1476">
                  <c:v>1.0582087265819198</c:v>
                </c:pt>
                <c:pt idx="1477">
                  <c:v>1.0333944606211374</c:v>
                </c:pt>
                <c:pt idx="1478">
                  <c:v>1.0346862898215212</c:v>
                </c:pt>
                <c:pt idx="1479">
                  <c:v>0.98594841397107336</c:v>
                </c:pt>
                <c:pt idx="1480">
                  <c:v>1.0142604358766247</c:v>
                </c:pt>
                <c:pt idx="1481">
                  <c:v>1.0248025699390677</c:v>
                </c:pt>
                <c:pt idx="1482">
                  <c:v>0.98538204917431638</c:v>
                </c:pt>
                <c:pt idx="1483">
                  <c:v>1.0090907168066789</c:v>
                </c:pt>
                <c:pt idx="1484">
                  <c:v>1.0041510950807739</c:v>
                </c:pt>
                <c:pt idx="1485">
                  <c:v>1.0023242282643878</c:v>
                </c:pt>
                <c:pt idx="1486">
                  <c:v>1.0259131455953381</c:v>
                </c:pt>
                <c:pt idx="1487">
                  <c:v>0.99781414123387291</c:v>
                </c:pt>
                <c:pt idx="1488">
                  <c:v>0.99594045814208021</c:v>
                </c:pt>
                <c:pt idx="1489">
                  <c:v>0.9482086657623775</c:v>
                </c:pt>
                <c:pt idx="1490">
                  <c:v>0.95196874005368926</c:v>
                </c:pt>
                <c:pt idx="1491">
                  <c:v>0.95003239804878892</c:v>
                </c:pt>
                <c:pt idx="1492">
                  <c:v>0.97273866986169322</c:v>
                </c:pt>
                <c:pt idx="1493">
                  <c:v>0.94019275422690918</c:v>
                </c:pt>
                <c:pt idx="1494">
                  <c:v>0.96171747850558686</c:v>
                </c:pt>
                <c:pt idx="1495">
                  <c:v>1.1036133227025207</c:v>
                </c:pt>
                <c:pt idx="1496">
                  <c:v>0.97155908753373987</c:v>
                </c:pt>
                <c:pt idx="1497">
                  <c:v>0.95727766609023757</c:v>
                </c:pt>
                <c:pt idx="1498">
                  <c:v>0.94418602046556255</c:v>
                </c:pt>
                <c:pt idx="1499">
                  <c:v>0.99665065764015714</c:v>
                </c:pt>
                <c:pt idx="1500">
                  <c:v>0.97875824498429098</c:v>
                </c:pt>
                <c:pt idx="1501">
                  <c:v>0.99521612000735182</c:v>
                </c:pt>
                <c:pt idx="1502">
                  <c:v>1.0600276315368347</c:v>
                </c:pt>
                <c:pt idx="1503">
                  <c:v>1.0410118486283337</c:v>
                </c:pt>
                <c:pt idx="1504">
                  <c:v>0.9682359792045957</c:v>
                </c:pt>
                <c:pt idx="1505">
                  <c:v>0.96658652488001462</c:v>
                </c:pt>
                <c:pt idx="1506">
                  <c:v>0.96326514914465633</c:v>
                </c:pt>
                <c:pt idx="1507">
                  <c:v>0.97194243402320146</c:v>
                </c:pt>
                <c:pt idx="1508">
                  <c:v>0.9589170209429202</c:v>
                </c:pt>
                <c:pt idx="1509">
                  <c:v>0.95527836901351926</c:v>
                </c:pt>
                <c:pt idx="1510">
                  <c:v>0.96490586530938716</c:v>
                </c:pt>
                <c:pt idx="1511">
                  <c:v>0.99552438883810068</c:v>
                </c:pt>
                <c:pt idx="1512">
                  <c:v>0.99665583943132274</c:v>
                </c:pt>
                <c:pt idx="1513">
                  <c:v>0.97936447716324571</c:v>
                </c:pt>
                <c:pt idx="1514">
                  <c:v>1.0148804672533021</c:v>
                </c:pt>
                <c:pt idx="1515">
                  <c:v>0.94161012507550634</c:v>
                </c:pt>
                <c:pt idx="1516">
                  <c:v>0.97199109099739711</c:v>
                </c:pt>
                <c:pt idx="1517">
                  <c:v>0.97905242139238768</c:v>
                </c:pt>
                <c:pt idx="1518">
                  <c:v>1.2646094157826759</c:v>
                </c:pt>
                <c:pt idx="1519">
                  <c:v>1.0395155783056593</c:v>
                </c:pt>
                <c:pt idx="1520">
                  <c:v>1.0069717642315066</c:v>
                </c:pt>
                <c:pt idx="1521">
                  <c:v>1.0177290065826643</c:v>
                </c:pt>
                <c:pt idx="1522">
                  <c:v>1.0565346053225222</c:v>
                </c:pt>
                <c:pt idx="1523">
                  <c:v>1.0051922916075124</c:v>
                </c:pt>
                <c:pt idx="1524">
                  <c:v>0.99192548831476379</c:v>
                </c:pt>
                <c:pt idx="1525">
                  <c:v>1.0037439230714671</c:v>
                </c:pt>
                <c:pt idx="1526">
                  <c:v>0.80130860749569688</c:v>
                </c:pt>
                <c:pt idx="1527">
                  <c:v>0.96183608898164696</c:v>
                </c:pt>
                <c:pt idx="1528">
                  <c:v>0.96871765784688779</c:v>
                </c:pt>
                <c:pt idx="1529">
                  <c:v>1.1888518616080279</c:v>
                </c:pt>
                <c:pt idx="1530">
                  <c:v>0.76862714864353765</c:v>
                </c:pt>
                <c:pt idx="1531">
                  <c:v>1.1683384037840427</c:v>
                </c:pt>
                <c:pt idx="1532">
                  <c:v>0.95557154868789895</c:v>
                </c:pt>
                <c:pt idx="1533">
                  <c:v>0.97713945112641165</c:v>
                </c:pt>
                <c:pt idx="1534">
                  <c:v>1.1839908255637408</c:v>
                </c:pt>
                <c:pt idx="1535">
                  <c:v>0.95105843993772587</c:v>
                </c:pt>
                <c:pt idx="1536">
                  <c:v>0.97555782466254704</c:v>
                </c:pt>
                <c:pt idx="1537">
                  <c:v>0.9664492791665098</c:v>
                </c:pt>
                <c:pt idx="1538">
                  <c:v>0.93140289519758201</c:v>
                </c:pt>
                <c:pt idx="1539">
                  <c:v>0.95457548216803501</c:v>
                </c:pt>
                <c:pt idx="1540">
                  <c:v>1.1749935833232641</c:v>
                </c:pt>
                <c:pt idx="1541">
                  <c:v>0.94710457749572208</c:v>
                </c:pt>
                <c:pt idx="1542">
                  <c:v>0.96240427554075225</c:v>
                </c:pt>
                <c:pt idx="1543">
                  <c:v>1.1466594808517272</c:v>
                </c:pt>
                <c:pt idx="1544">
                  <c:v>0.94721444865710236</c:v>
                </c:pt>
                <c:pt idx="1545">
                  <c:v>0.95149047430587341</c:v>
                </c:pt>
                <c:pt idx="1546">
                  <c:v>0.97596337213243434</c:v>
                </c:pt>
                <c:pt idx="1547">
                  <c:v>0.98036024818018208</c:v>
                </c:pt>
                <c:pt idx="1548">
                  <c:v>0.9763457901308773</c:v>
                </c:pt>
                <c:pt idx="1549">
                  <c:v>1.2087174175119406</c:v>
                </c:pt>
                <c:pt idx="1550">
                  <c:v>0.93849737656197274</c:v>
                </c:pt>
                <c:pt idx="1551">
                  <c:v>0.96458359752343903</c:v>
                </c:pt>
                <c:pt idx="1552">
                  <c:v>0.95788179101672899</c:v>
                </c:pt>
                <c:pt idx="1553">
                  <c:v>0.93840776043931262</c:v>
                </c:pt>
                <c:pt idx="1554">
                  <c:v>0.9621133228254154</c:v>
                </c:pt>
                <c:pt idx="1555">
                  <c:v>0.76989147669266178</c:v>
                </c:pt>
                <c:pt idx="1556">
                  <c:v>0.90198324078415426</c:v>
                </c:pt>
                <c:pt idx="1557">
                  <c:v>0.94087215386559486</c:v>
                </c:pt>
                <c:pt idx="1558">
                  <c:v>0.91611248809459256</c:v>
                </c:pt>
                <c:pt idx="1559">
                  <c:v>0.74835743728776127</c:v>
                </c:pt>
                <c:pt idx="1560">
                  <c:v>0.9500960510929457</c:v>
                </c:pt>
                <c:pt idx="1561">
                  <c:v>0.97050033377686618</c:v>
                </c:pt>
                <c:pt idx="1562">
                  <c:v>0.95748335302307841</c:v>
                </c:pt>
                <c:pt idx="1563">
                  <c:v>0.94100057525233338</c:v>
                </c:pt>
                <c:pt idx="1564">
                  <c:v>1.0281077026035874</c:v>
                </c:pt>
                <c:pt idx="1565">
                  <c:v>0.94758917150284172</c:v>
                </c:pt>
                <c:pt idx="1566">
                  <c:v>0.93845716432327153</c:v>
                </c:pt>
                <c:pt idx="1567">
                  <c:v>0.99922334350934472</c:v>
                </c:pt>
                <c:pt idx="1568">
                  <c:v>0.97606040753617107</c:v>
                </c:pt>
                <c:pt idx="1569">
                  <c:v>1.0134460363125699</c:v>
                </c:pt>
                <c:pt idx="1570">
                  <c:v>0.99430805532912703</c:v>
                </c:pt>
                <c:pt idx="1571">
                  <c:v>0.98935086693747987</c:v>
                </c:pt>
                <c:pt idx="1572">
                  <c:v>1.0036650435977705</c:v>
                </c:pt>
                <c:pt idx="1573">
                  <c:v>0.83267952530147793</c:v>
                </c:pt>
                <c:pt idx="1574">
                  <c:v>1.0307046938347435</c:v>
                </c:pt>
                <c:pt idx="1575">
                  <c:v>1.0253270325771742</c:v>
                </c:pt>
                <c:pt idx="1576">
                  <c:v>1.0115459520876051</c:v>
                </c:pt>
                <c:pt idx="1577">
                  <c:v>0.77878410212319527</c:v>
                </c:pt>
                <c:pt idx="1578">
                  <c:v>0.95896236460147288</c:v>
                </c:pt>
                <c:pt idx="1579">
                  <c:v>0.7957113471786722</c:v>
                </c:pt>
                <c:pt idx="1580">
                  <c:v>0.95044804354331969</c:v>
                </c:pt>
                <c:pt idx="1581">
                  <c:v>0.96104239229937027</c:v>
                </c:pt>
                <c:pt idx="1582">
                  <c:v>0.97016619080317035</c:v>
                </c:pt>
                <c:pt idx="1583">
                  <c:v>0.95516670827199701</c:v>
                </c:pt>
                <c:pt idx="1584">
                  <c:v>0.9309916033395147</c:v>
                </c:pt>
                <c:pt idx="1585">
                  <c:v>0.93479061752536252</c:v>
                </c:pt>
                <c:pt idx="1586">
                  <c:v>0.952317720979031</c:v>
                </c:pt>
                <c:pt idx="1587">
                  <c:v>0.96825986413925802</c:v>
                </c:pt>
                <c:pt idx="1588">
                  <c:v>0.9464538208947969</c:v>
                </c:pt>
                <c:pt idx="1589">
                  <c:v>0.75499916017054991</c:v>
                </c:pt>
                <c:pt idx="1590">
                  <c:v>0.9512349064538631</c:v>
                </c:pt>
                <c:pt idx="1591">
                  <c:v>0.780482511111523</c:v>
                </c:pt>
                <c:pt idx="1592">
                  <c:v>0.93045977969770544</c:v>
                </c:pt>
                <c:pt idx="1593">
                  <c:v>0.7526100542644526</c:v>
                </c:pt>
                <c:pt idx="1594">
                  <c:v>0.9493485866381115</c:v>
                </c:pt>
                <c:pt idx="1595">
                  <c:v>0.93275595608575879</c:v>
                </c:pt>
                <c:pt idx="1596">
                  <c:v>1.0038614641085588</c:v>
                </c:pt>
                <c:pt idx="1597">
                  <c:v>0.93460599856054682</c:v>
                </c:pt>
                <c:pt idx="1598">
                  <c:v>0.98873098499265621</c:v>
                </c:pt>
                <c:pt idx="1599">
                  <c:v>0.9618225604791345</c:v>
                </c:pt>
                <c:pt idx="1600">
                  <c:v>0.9573639135109594</c:v>
                </c:pt>
                <c:pt idx="1601">
                  <c:v>1.019352348916152</c:v>
                </c:pt>
                <c:pt idx="1602">
                  <c:v>0.76516311953147509</c:v>
                </c:pt>
                <c:pt idx="1603">
                  <c:v>0.93717571195894145</c:v>
                </c:pt>
                <c:pt idx="1604">
                  <c:v>0.74624188889396526</c:v>
                </c:pt>
                <c:pt idx="1605">
                  <c:v>1.0263181698146764</c:v>
                </c:pt>
                <c:pt idx="1606">
                  <c:v>0.93438524389031385</c:v>
                </c:pt>
                <c:pt idx="1607">
                  <c:v>0.92837352699462261</c:v>
                </c:pt>
                <c:pt idx="1608">
                  <c:v>0.90787951353766061</c:v>
                </c:pt>
                <c:pt idx="1609">
                  <c:v>0.98583736346126438</c:v>
                </c:pt>
                <c:pt idx="1610">
                  <c:v>0.98717092612317048</c:v>
                </c:pt>
                <c:pt idx="1611">
                  <c:v>0.96053179915726317</c:v>
                </c:pt>
                <c:pt idx="1612">
                  <c:v>0.96637623468940348</c:v>
                </c:pt>
                <c:pt idx="1613">
                  <c:v>0.99725270130183064</c:v>
                </c:pt>
                <c:pt idx="1614">
                  <c:v>0.97250439689224688</c:v>
                </c:pt>
                <c:pt idx="1615">
                  <c:v>0.99484519409500394</c:v>
                </c:pt>
                <c:pt idx="1616">
                  <c:v>1.0353029573987487</c:v>
                </c:pt>
                <c:pt idx="1617">
                  <c:v>0.99215985093293668</c:v>
                </c:pt>
                <c:pt idx="1618">
                  <c:v>0.88762905555277871</c:v>
                </c:pt>
                <c:pt idx="1619">
                  <c:v>0.98064738584079136</c:v>
                </c:pt>
                <c:pt idx="1620">
                  <c:v>0.74580908960651437</c:v>
                </c:pt>
                <c:pt idx="1621">
                  <c:v>0.97560970484118315</c:v>
                </c:pt>
                <c:pt idx="1622">
                  <c:v>0.77799824576388643</c:v>
                </c:pt>
                <c:pt idx="1623">
                  <c:v>0.96833875598005981</c:v>
                </c:pt>
                <c:pt idx="1624">
                  <c:v>0.96345844833114092</c:v>
                </c:pt>
                <c:pt idx="1625">
                  <c:v>0.91641616535688353</c:v>
                </c:pt>
                <c:pt idx="1626">
                  <c:v>0.94109036998081086</c:v>
                </c:pt>
                <c:pt idx="1627">
                  <c:v>0.94707428361907398</c:v>
                </c:pt>
                <c:pt idx="1628">
                  <c:v>1.1404283263895576</c:v>
                </c:pt>
                <c:pt idx="1629">
                  <c:v>0.9009239562140432</c:v>
                </c:pt>
                <c:pt idx="1630">
                  <c:v>0.92746374970803458</c:v>
                </c:pt>
                <c:pt idx="1631">
                  <c:v>0.99111661436425935</c:v>
                </c:pt>
                <c:pt idx="1632">
                  <c:v>0.72336554203260606</c:v>
                </c:pt>
                <c:pt idx="1633">
                  <c:v>1.0141438563273428</c:v>
                </c:pt>
                <c:pt idx="1634">
                  <c:v>1.1513158798380454</c:v>
                </c:pt>
                <c:pt idx="1635">
                  <c:v>0.85819823069534762</c:v>
                </c:pt>
                <c:pt idx="1636">
                  <c:v>1.0195540861367915</c:v>
                </c:pt>
                <c:pt idx="1637">
                  <c:v>1.1678282149541572</c:v>
                </c:pt>
                <c:pt idx="1638">
                  <c:v>1.1032338101482164</c:v>
                </c:pt>
                <c:pt idx="1639">
                  <c:v>0.95263647848648092</c:v>
                </c:pt>
                <c:pt idx="1640">
                  <c:v>0.9450099250434939</c:v>
                </c:pt>
                <c:pt idx="1641">
                  <c:v>1.0549050847699928</c:v>
                </c:pt>
                <c:pt idx="1642">
                  <c:v>0.88669339631214639</c:v>
                </c:pt>
                <c:pt idx="1643">
                  <c:v>0.89860058380551955</c:v>
                </c:pt>
                <c:pt idx="1644">
                  <c:v>1.0015820174828451</c:v>
                </c:pt>
                <c:pt idx="1645">
                  <c:v>0.90344675260774987</c:v>
                </c:pt>
                <c:pt idx="1646">
                  <c:v>1.0444368778956952</c:v>
                </c:pt>
                <c:pt idx="1647">
                  <c:v>0.94866229067980956</c:v>
                </c:pt>
                <c:pt idx="1648">
                  <c:v>0.97750610153523987</c:v>
                </c:pt>
                <c:pt idx="1649">
                  <c:v>0.99410785816565572</c:v>
                </c:pt>
                <c:pt idx="1650">
                  <c:v>0.99021432658394837</c:v>
                </c:pt>
                <c:pt idx="1651">
                  <c:v>1.0184513582986274</c:v>
                </c:pt>
                <c:pt idx="1652">
                  <c:v>1.0283642751479276</c:v>
                </c:pt>
                <c:pt idx="1653">
                  <c:v>1.0023212800080867</c:v>
                </c:pt>
                <c:pt idx="1654">
                  <c:v>1.0571270148734884</c:v>
                </c:pt>
                <c:pt idx="1655">
                  <c:v>1.0717012276488949</c:v>
                </c:pt>
                <c:pt idx="1656">
                  <c:v>1.0325780266079814</c:v>
                </c:pt>
                <c:pt idx="1657">
                  <c:v>1.1020558347003431</c:v>
                </c:pt>
                <c:pt idx="1658">
                  <c:v>1.1280820422633682</c:v>
                </c:pt>
                <c:pt idx="1659">
                  <c:v>1.067786574967603</c:v>
                </c:pt>
                <c:pt idx="1660">
                  <c:v>1.1017853986427388</c:v>
                </c:pt>
                <c:pt idx="1661">
                  <c:v>1.0739784688588163</c:v>
                </c:pt>
                <c:pt idx="1662">
                  <c:v>1.0851906683231867</c:v>
                </c:pt>
                <c:pt idx="1663">
                  <c:v>1.0926385605457869</c:v>
                </c:pt>
                <c:pt idx="1664">
                  <c:v>1.0948590440163286</c:v>
                </c:pt>
                <c:pt idx="1665">
                  <c:v>1.0901366242286639</c:v>
                </c:pt>
                <c:pt idx="1666">
                  <c:v>1.159243085002311</c:v>
                </c:pt>
                <c:pt idx="1667">
                  <c:v>1.1137696365746628</c:v>
                </c:pt>
                <c:pt idx="1668">
                  <c:v>1.0681524291033582</c:v>
                </c:pt>
                <c:pt idx="1669">
                  <c:v>1.105929231519966</c:v>
                </c:pt>
                <c:pt idx="1670">
                  <c:v>1.0825520261864845</c:v>
                </c:pt>
                <c:pt idx="1671">
                  <c:v>1.0871743236703117</c:v>
                </c:pt>
                <c:pt idx="1672">
                  <c:v>1.0874297749660693</c:v>
                </c:pt>
                <c:pt idx="1673">
                  <c:v>1.0864899647433677</c:v>
                </c:pt>
                <c:pt idx="1674">
                  <c:v>1.0709985364392776</c:v>
                </c:pt>
                <c:pt idx="1675">
                  <c:v>1.0641492774856887</c:v>
                </c:pt>
                <c:pt idx="1676">
                  <c:v>1.0608695304909121</c:v>
                </c:pt>
                <c:pt idx="1677">
                  <c:v>1.090540644182427</c:v>
                </c:pt>
                <c:pt idx="1678">
                  <c:v>1.0708431454911302</c:v>
                </c:pt>
                <c:pt idx="1679">
                  <c:v>1.0513025288298967</c:v>
                </c:pt>
                <c:pt idx="1680">
                  <c:v>1.0801220211830587</c:v>
                </c:pt>
                <c:pt idx="1681">
                  <c:v>1.0566413006946886</c:v>
                </c:pt>
                <c:pt idx="1682">
                  <c:v>1.0627018449797705</c:v>
                </c:pt>
                <c:pt idx="1683">
                  <c:v>1.0622176633012446</c:v>
                </c:pt>
                <c:pt idx="1684">
                  <c:v>1.0518209669272893</c:v>
                </c:pt>
                <c:pt idx="1685">
                  <c:v>1.0682992808913097</c:v>
                </c:pt>
                <c:pt idx="1686">
                  <c:v>1.0291038577527911</c:v>
                </c:pt>
                <c:pt idx="1687">
                  <c:v>1.1006342441312642</c:v>
                </c:pt>
                <c:pt idx="1688">
                  <c:v>1.0866513761665351</c:v>
                </c:pt>
                <c:pt idx="1689">
                  <c:v>1.1382742875332554</c:v>
                </c:pt>
                <c:pt idx="1690">
                  <c:v>1.0774626627860908</c:v>
                </c:pt>
                <c:pt idx="1691">
                  <c:v>1.0620823550589922</c:v>
                </c:pt>
                <c:pt idx="1692">
                  <c:v>1.0777499152879431</c:v>
                </c:pt>
                <c:pt idx="1693">
                  <c:v>1.1473354191684397</c:v>
                </c:pt>
                <c:pt idx="1694">
                  <c:v>1.0468264736379274</c:v>
                </c:pt>
                <c:pt idx="1695">
                  <c:v>1.0232749269983183</c:v>
                </c:pt>
                <c:pt idx="1696">
                  <c:v>1.0210234575999504</c:v>
                </c:pt>
                <c:pt idx="1697">
                  <c:v>1.1094067753612258</c:v>
                </c:pt>
                <c:pt idx="1698">
                  <c:v>1.0272010317880276</c:v>
                </c:pt>
                <c:pt idx="1699">
                  <c:v>1.0375268057509612</c:v>
                </c:pt>
                <c:pt idx="1700">
                  <c:v>1.0217754733896878</c:v>
                </c:pt>
                <c:pt idx="1701">
                  <c:v>1.0333583304461202</c:v>
                </c:pt>
                <c:pt idx="1702">
                  <c:v>0.98722495073046224</c:v>
                </c:pt>
                <c:pt idx="1703">
                  <c:v>0.98334586020169679</c:v>
                </c:pt>
                <c:pt idx="1704">
                  <c:v>0.96764235115301367</c:v>
                </c:pt>
                <c:pt idx="1705">
                  <c:v>1.0167529430446693</c:v>
                </c:pt>
                <c:pt idx="1706">
                  <c:v>0.9808023017895855</c:v>
                </c:pt>
                <c:pt idx="1707">
                  <c:v>1.008976089728588</c:v>
                </c:pt>
                <c:pt idx="1708">
                  <c:v>0.96651073433747392</c:v>
                </c:pt>
                <c:pt idx="1709">
                  <c:v>1.0060429622743308</c:v>
                </c:pt>
                <c:pt idx="1710">
                  <c:v>0.97456144240461107</c:v>
                </c:pt>
                <c:pt idx="1711">
                  <c:v>0.97486132271993386</c:v>
                </c:pt>
                <c:pt idx="1712">
                  <c:v>0.99749801437615804</c:v>
                </c:pt>
                <c:pt idx="1713">
                  <c:v>0.95245751815846658</c:v>
                </c:pt>
                <c:pt idx="1714">
                  <c:v>0.99051326062784317</c:v>
                </c:pt>
                <c:pt idx="1715">
                  <c:v>0.98152690349915139</c:v>
                </c:pt>
                <c:pt idx="1716">
                  <c:v>0.91767796173339333</c:v>
                </c:pt>
                <c:pt idx="1717">
                  <c:v>1.0140877361338065</c:v>
                </c:pt>
                <c:pt idx="1718">
                  <c:v>1.0029956934166853</c:v>
                </c:pt>
                <c:pt idx="1719">
                  <c:v>0.91192088840814389</c:v>
                </c:pt>
                <c:pt idx="1720">
                  <c:v>0.99385981375923316</c:v>
                </c:pt>
                <c:pt idx="1721">
                  <c:v>0.96667387052064357</c:v>
                </c:pt>
                <c:pt idx="1722">
                  <c:v>0.97497905285908248</c:v>
                </c:pt>
                <c:pt idx="1723">
                  <c:v>0.97018645827219907</c:v>
                </c:pt>
                <c:pt idx="1724">
                  <c:v>0.96402733937699814</c:v>
                </c:pt>
                <c:pt idx="1725">
                  <c:v>0.97722584075960717</c:v>
                </c:pt>
                <c:pt idx="1726">
                  <c:v>0.94062515460132323</c:v>
                </c:pt>
                <c:pt idx="1727">
                  <c:v>0.94917173039978575</c:v>
                </c:pt>
                <c:pt idx="1728">
                  <c:v>0.97206992311178297</c:v>
                </c:pt>
                <c:pt idx="1729">
                  <c:v>0.97952625333556542</c:v>
                </c:pt>
                <c:pt idx="1730">
                  <c:v>0.92905799198772054</c:v>
                </c:pt>
                <c:pt idx="1731">
                  <c:v>0.96581756391347184</c:v>
                </c:pt>
                <c:pt idx="1732">
                  <c:v>0.97266344093721691</c:v>
                </c:pt>
                <c:pt idx="1733">
                  <c:v>0.98249927973513507</c:v>
                </c:pt>
                <c:pt idx="1734">
                  <c:v>0.97607347252535737</c:v>
                </c:pt>
                <c:pt idx="1735">
                  <c:v>0.98009285396125689</c:v>
                </c:pt>
                <c:pt idx="1736">
                  <c:v>0.98724774056715203</c:v>
                </c:pt>
                <c:pt idx="1737">
                  <c:v>1.029807230301337</c:v>
                </c:pt>
                <c:pt idx="1738">
                  <c:v>0.94240422329606743</c:v>
                </c:pt>
                <c:pt idx="1739">
                  <c:v>0.94621443692542306</c:v>
                </c:pt>
                <c:pt idx="1740">
                  <c:v>1.048534934203714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5F-B046-A58A-33FCAFC9EE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657400"/>
        <c:axId val="519658576"/>
      </c:scatterChart>
      <c:valAx>
        <c:axId val="519657400"/>
        <c:scaling>
          <c:orientation val="minMax"/>
          <c:max val="1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658576"/>
        <c:crosses val="autoZero"/>
        <c:crossBetween val="midCat"/>
      </c:valAx>
      <c:valAx>
        <c:axId val="519658576"/>
        <c:scaling>
          <c:orientation val="minMax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657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238U/232Th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Master!#REF!</c:f>
            </c:numRef>
          </c:xVal>
          <c:yVal>
            <c:numRef>
              <c:f>Master!#REF!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EB-C143-B6A3-7F3912406D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659752"/>
        <c:axId val="519660144"/>
      </c:scatterChart>
      <c:valAx>
        <c:axId val="519659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660144"/>
        <c:crosses val="autoZero"/>
        <c:crossBetween val="midCat"/>
      </c:valAx>
      <c:valAx>
        <c:axId val="51966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659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Mass flux log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Master!$G$2:$G$1853</c:f>
              <c:numCache>
                <c:formatCode>0.00</c:formatCode>
                <c:ptCount val="1852"/>
                <c:pt idx="0">
                  <c:v>0.193</c:v>
                </c:pt>
                <c:pt idx="1">
                  <c:v>0.28899999999999998</c:v>
                </c:pt>
                <c:pt idx="2">
                  <c:v>0.38400000000000001</c:v>
                </c:pt>
                <c:pt idx="3">
                  <c:v>0.48</c:v>
                </c:pt>
                <c:pt idx="4">
                  <c:v>0.51500000000000001</c:v>
                </c:pt>
                <c:pt idx="5">
                  <c:v>0.63800000000000001</c:v>
                </c:pt>
                <c:pt idx="6">
                  <c:v>0.67500000000000004</c:v>
                </c:pt>
                <c:pt idx="7">
                  <c:v>0.71199999999999997</c:v>
                </c:pt>
                <c:pt idx="8">
                  <c:v>0.78500000000000003</c:v>
                </c:pt>
                <c:pt idx="9">
                  <c:v>0.88700000000000001</c:v>
                </c:pt>
                <c:pt idx="10">
                  <c:v>0.93300000000000005</c:v>
                </c:pt>
                <c:pt idx="11">
                  <c:v>0.98</c:v>
                </c:pt>
                <c:pt idx="12">
                  <c:v>1.0269999999999999</c:v>
                </c:pt>
                <c:pt idx="13">
                  <c:v>1.143</c:v>
                </c:pt>
                <c:pt idx="14">
                  <c:v>1.19</c:v>
                </c:pt>
                <c:pt idx="15">
                  <c:v>1.2370000000000001</c:v>
                </c:pt>
                <c:pt idx="16">
                  <c:v>1.2829999999999999</c:v>
                </c:pt>
                <c:pt idx="17">
                  <c:v>1.353</c:v>
                </c:pt>
                <c:pt idx="18">
                  <c:v>1.5149999999999999</c:v>
                </c:pt>
                <c:pt idx="19">
                  <c:v>1.63</c:v>
                </c:pt>
                <c:pt idx="20">
                  <c:v>1.7450000000000001</c:v>
                </c:pt>
                <c:pt idx="21">
                  <c:v>1.86</c:v>
                </c:pt>
                <c:pt idx="22">
                  <c:v>1.9750000000000001</c:v>
                </c:pt>
                <c:pt idx="23">
                  <c:v>2.2709999999999999</c:v>
                </c:pt>
                <c:pt idx="24">
                  <c:v>2.452</c:v>
                </c:pt>
                <c:pt idx="25">
                  <c:v>2.633</c:v>
                </c:pt>
                <c:pt idx="26">
                  <c:v>3.085</c:v>
                </c:pt>
                <c:pt idx="27">
                  <c:v>3.2650000000000001</c:v>
                </c:pt>
                <c:pt idx="28">
                  <c:v>3.4460000000000002</c:v>
                </c:pt>
                <c:pt idx="29">
                  <c:v>3.6269999999999998</c:v>
                </c:pt>
                <c:pt idx="30">
                  <c:v>3.8079999999999998</c:v>
                </c:pt>
                <c:pt idx="31">
                  <c:v>3.9889999999999999</c:v>
                </c:pt>
                <c:pt idx="32">
                  <c:v>4.3220000000000001</c:v>
                </c:pt>
                <c:pt idx="33">
                  <c:v>4.3840000000000003</c:v>
                </c:pt>
                <c:pt idx="34">
                  <c:v>4.5069999999999997</c:v>
                </c:pt>
                <c:pt idx="35">
                  <c:v>4.7229999999999999</c:v>
                </c:pt>
                <c:pt idx="36">
                  <c:v>4.8780000000000001</c:v>
                </c:pt>
                <c:pt idx="37">
                  <c:v>4.9390000000000001</c:v>
                </c:pt>
                <c:pt idx="38">
                  <c:v>5.0010000000000003</c:v>
                </c:pt>
                <c:pt idx="39">
                  <c:v>5.0629999999999997</c:v>
                </c:pt>
                <c:pt idx="40">
                  <c:v>5.125</c:v>
                </c:pt>
                <c:pt idx="41">
                  <c:v>5.1859999999999999</c:v>
                </c:pt>
                <c:pt idx="42">
                  <c:v>5.3719999999999999</c:v>
                </c:pt>
                <c:pt idx="43">
                  <c:v>5.4969999999999999</c:v>
                </c:pt>
                <c:pt idx="44">
                  <c:v>5.8079999999999998</c:v>
                </c:pt>
                <c:pt idx="45">
                  <c:v>6.0570000000000004</c:v>
                </c:pt>
                <c:pt idx="46">
                  <c:v>6.3689999999999998</c:v>
                </c:pt>
                <c:pt idx="47">
                  <c:v>6.4930000000000003</c:v>
                </c:pt>
                <c:pt idx="48">
                  <c:v>6.8049999999999997</c:v>
                </c:pt>
                <c:pt idx="49">
                  <c:v>6.9290000000000003</c:v>
                </c:pt>
                <c:pt idx="50">
                  <c:v>7.3650000000000002</c:v>
                </c:pt>
                <c:pt idx="51">
                  <c:v>7.5380000000000003</c:v>
                </c:pt>
                <c:pt idx="52">
                  <c:v>7.57</c:v>
                </c:pt>
                <c:pt idx="53">
                  <c:v>7.6029999999999998</c:v>
                </c:pt>
                <c:pt idx="54">
                  <c:v>7.6349999999999998</c:v>
                </c:pt>
                <c:pt idx="55">
                  <c:v>7.6669999999999998</c:v>
                </c:pt>
                <c:pt idx="56">
                  <c:v>7.6989999999999998</c:v>
                </c:pt>
                <c:pt idx="57">
                  <c:v>7.7309999999999999</c:v>
                </c:pt>
                <c:pt idx="58">
                  <c:v>7.7629999999999999</c:v>
                </c:pt>
                <c:pt idx="59">
                  <c:v>7.7949999999999999</c:v>
                </c:pt>
                <c:pt idx="60">
                  <c:v>7.8280000000000003</c:v>
                </c:pt>
                <c:pt idx="61">
                  <c:v>7.86</c:v>
                </c:pt>
                <c:pt idx="62">
                  <c:v>7.8920000000000003</c:v>
                </c:pt>
                <c:pt idx="63">
                  <c:v>8.2929999999999993</c:v>
                </c:pt>
                <c:pt idx="64">
                  <c:v>8.5280000000000005</c:v>
                </c:pt>
                <c:pt idx="65">
                  <c:v>8.7629999999999999</c:v>
                </c:pt>
                <c:pt idx="66">
                  <c:v>8.9979999999999993</c:v>
                </c:pt>
                <c:pt idx="67">
                  <c:v>9.2330000000000005</c:v>
                </c:pt>
                <c:pt idx="68">
                  <c:v>9.468</c:v>
                </c:pt>
                <c:pt idx="69">
                  <c:v>10.037000000000001</c:v>
                </c:pt>
                <c:pt idx="70">
                  <c:v>10.146000000000001</c:v>
                </c:pt>
                <c:pt idx="71">
                  <c:v>10.254</c:v>
                </c:pt>
                <c:pt idx="72">
                  <c:v>10.363</c:v>
                </c:pt>
                <c:pt idx="73">
                  <c:v>10.471</c:v>
                </c:pt>
                <c:pt idx="74">
                  <c:v>10.58</c:v>
                </c:pt>
                <c:pt idx="75">
                  <c:v>10.689</c:v>
                </c:pt>
                <c:pt idx="76">
                  <c:v>10.797000000000001</c:v>
                </c:pt>
                <c:pt idx="77">
                  <c:v>10.906000000000001</c:v>
                </c:pt>
                <c:pt idx="78">
                  <c:v>11.013999999999999</c:v>
                </c:pt>
                <c:pt idx="79">
                  <c:v>11.122999999999999</c:v>
                </c:pt>
                <c:pt idx="80">
                  <c:v>11.407</c:v>
                </c:pt>
                <c:pt idx="81">
                  <c:v>11.473000000000001</c:v>
                </c:pt>
                <c:pt idx="82">
                  <c:v>11.54</c:v>
                </c:pt>
                <c:pt idx="83">
                  <c:v>11.606</c:v>
                </c:pt>
                <c:pt idx="84">
                  <c:v>11.673</c:v>
                </c:pt>
                <c:pt idx="85">
                  <c:v>11.739000000000001</c:v>
                </c:pt>
                <c:pt idx="86">
                  <c:v>11.805999999999999</c:v>
                </c:pt>
                <c:pt idx="87">
                  <c:v>11.872</c:v>
                </c:pt>
                <c:pt idx="88">
                  <c:v>11.939</c:v>
                </c:pt>
                <c:pt idx="89">
                  <c:v>12.005000000000001</c:v>
                </c:pt>
                <c:pt idx="90">
                  <c:v>12.238</c:v>
                </c:pt>
                <c:pt idx="91">
                  <c:v>12.404</c:v>
                </c:pt>
                <c:pt idx="92">
                  <c:v>12.471</c:v>
                </c:pt>
                <c:pt idx="93">
                  <c:v>12.538</c:v>
                </c:pt>
                <c:pt idx="94">
                  <c:v>12.603999999999999</c:v>
                </c:pt>
                <c:pt idx="95">
                  <c:v>12.670999999999999</c:v>
                </c:pt>
                <c:pt idx="96">
                  <c:v>12.737</c:v>
                </c:pt>
                <c:pt idx="97">
                  <c:v>12.804</c:v>
                </c:pt>
                <c:pt idx="98">
                  <c:v>12.99</c:v>
                </c:pt>
                <c:pt idx="99">
                  <c:v>13.03</c:v>
                </c:pt>
                <c:pt idx="100">
                  <c:v>13.07</c:v>
                </c:pt>
                <c:pt idx="101">
                  <c:v>13.11</c:v>
                </c:pt>
                <c:pt idx="102">
                  <c:v>13.15</c:v>
                </c:pt>
                <c:pt idx="103">
                  <c:v>13.19</c:v>
                </c:pt>
                <c:pt idx="104">
                  <c:v>13.23</c:v>
                </c:pt>
                <c:pt idx="105">
                  <c:v>13.27</c:v>
                </c:pt>
                <c:pt idx="106">
                  <c:v>13.353999999999999</c:v>
                </c:pt>
                <c:pt idx="107">
                  <c:v>13.438000000000001</c:v>
                </c:pt>
                <c:pt idx="108">
                  <c:v>13.523</c:v>
                </c:pt>
                <c:pt idx="109">
                  <c:v>13.606999999999999</c:v>
                </c:pt>
                <c:pt idx="110">
                  <c:v>13.944000000000001</c:v>
                </c:pt>
                <c:pt idx="111">
                  <c:v>14.028</c:v>
                </c:pt>
                <c:pt idx="112">
                  <c:v>14.095000000000001</c:v>
                </c:pt>
                <c:pt idx="113">
                  <c:v>14.146000000000001</c:v>
                </c:pt>
                <c:pt idx="114">
                  <c:v>14.196999999999999</c:v>
                </c:pt>
                <c:pt idx="115">
                  <c:v>14.247999999999999</c:v>
                </c:pt>
                <c:pt idx="116">
                  <c:v>15.118</c:v>
                </c:pt>
                <c:pt idx="117">
                  <c:v>17.504999999999999</c:v>
                </c:pt>
                <c:pt idx="118">
                  <c:v>17.675000000000001</c:v>
                </c:pt>
                <c:pt idx="119">
                  <c:v>17.844000000000001</c:v>
                </c:pt>
                <c:pt idx="120">
                  <c:v>18.012</c:v>
                </c:pt>
                <c:pt idx="121">
                  <c:v>18.178999999999998</c:v>
                </c:pt>
                <c:pt idx="122">
                  <c:v>18.347000000000001</c:v>
                </c:pt>
                <c:pt idx="123">
                  <c:v>18.515000000000001</c:v>
                </c:pt>
                <c:pt idx="124">
                  <c:v>15.238556603773601</c:v>
                </c:pt>
                <c:pt idx="125">
                  <c:v>16.330400338257199</c:v>
                </c:pt>
                <c:pt idx="126">
                  <c:v>17.073002819548872</c:v>
                </c:pt>
                <c:pt idx="127">
                  <c:v>17.29741447368421</c:v>
                </c:pt>
                <c:pt idx="128">
                  <c:v>17.624077452153109</c:v>
                </c:pt>
                <c:pt idx="129">
                  <c:v>17.837319377990429</c:v>
                </c:pt>
                <c:pt idx="130">
                  <c:v>18.121641945773526</c:v>
                </c:pt>
                <c:pt idx="131">
                  <c:v>18.390807272727272</c:v>
                </c:pt>
                <c:pt idx="132">
                  <c:v>18.599343636363635</c:v>
                </c:pt>
                <c:pt idx="133">
                  <c:v>18.832360511363635</c:v>
                </c:pt>
                <c:pt idx="134">
                  <c:v>19.163299431818182</c:v>
                </c:pt>
                <c:pt idx="135">
                  <c:v>19.432272368421053</c:v>
                </c:pt>
                <c:pt idx="136">
                  <c:v>19.659934649122807</c:v>
                </c:pt>
                <c:pt idx="137">
                  <c:v>19.887596929824561</c:v>
                </c:pt>
                <c:pt idx="138">
                  <c:v>20.115259210526318</c:v>
                </c:pt>
                <c:pt idx="139">
                  <c:v>20.263152165758509</c:v>
                </c:pt>
                <c:pt idx="140">
                  <c:v>20.391102789623311</c:v>
                </c:pt>
                <c:pt idx="141">
                  <c:v>20.519053413488116</c:v>
                </c:pt>
                <c:pt idx="142">
                  <c:v>20.647004037352918</c:v>
                </c:pt>
                <c:pt idx="143">
                  <c:v>21.059227913066245</c:v>
                </c:pt>
                <c:pt idx="144">
                  <c:v>21.613311809374181</c:v>
                </c:pt>
                <c:pt idx="145">
                  <c:v>22.206600941176472</c:v>
                </c:pt>
                <c:pt idx="146">
                  <c:v>22.935220307692308</c:v>
                </c:pt>
                <c:pt idx="147">
                  <c:v>23.532829898989903</c:v>
                </c:pt>
                <c:pt idx="148">
                  <c:v>23.946140279078854</c:v>
                </c:pt>
                <c:pt idx="149">
                  <c:v>24.197037566384004</c:v>
                </c:pt>
                <c:pt idx="150">
                  <c:v>24.390164091667931</c:v>
                </c:pt>
                <c:pt idx="151">
                  <c:v>24.596978418576413</c:v>
                </c:pt>
                <c:pt idx="152">
                  <c:v>24.791627196843223</c:v>
                </c:pt>
                <c:pt idx="153">
                  <c:v>24.998441523751708</c:v>
                </c:pt>
                <c:pt idx="154">
                  <c:v>25.20525585066019</c:v>
                </c:pt>
                <c:pt idx="155">
                  <c:v>25.399904628927001</c:v>
                </c:pt>
                <c:pt idx="156">
                  <c:v>25.599082976131392</c:v>
                </c:pt>
                <c:pt idx="157">
                  <c:v>25.773444389297477</c:v>
                </c:pt>
                <c:pt idx="158">
                  <c:v>25.937549248747914</c:v>
                </c:pt>
                <c:pt idx="159">
                  <c:v>26.111910661914003</c:v>
                </c:pt>
                <c:pt idx="160">
                  <c:v>26.286272075080092</c:v>
                </c:pt>
                <c:pt idx="161">
                  <c:v>26.430639816360603</c:v>
                </c:pt>
                <c:pt idx="162">
                  <c:v>26.727742487479134</c:v>
                </c:pt>
                <c:pt idx="163">
                  <c:v>26.885706193327138</c:v>
                </c:pt>
                <c:pt idx="164">
                  <c:v>27.137111405709025</c:v>
                </c:pt>
                <c:pt idx="165">
                  <c:v>27.37372807618609</c:v>
                </c:pt>
                <c:pt idx="166">
                  <c:v>27.832172875235408</c:v>
                </c:pt>
                <c:pt idx="167">
                  <c:v>28.068789545712477</c:v>
                </c:pt>
                <c:pt idx="168">
                  <c:v>28.701903354037263</c:v>
                </c:pt>
                <c:pt idx="169">
                  <c:v>29.442433333333334</c:v>
                </c:pt>
                <c:pt idx="170">
                  <c:v>30.644141295546557</c:v>
                </c:pt>
                <c:pt idx="171">
                  <c:v>31.098637651821861</c:v>
                </c:pt>
                <c:pt idx="172">
                  <c:v>32.222297766749378</c:v>
                </c:pt>
                <c:pt idx="173">
                  <c:v>33.516094292803977</c:v>
                </c:pt>
                <c:pt idx="174">
                  <c:v>34.859324414715729</c:v>
                </c:pt>
                <c:pt idx="175">
                  <c:v>35.5</c:v>
                </c:pt>
                <c:pt idx="176">
                  <c:v>36.299999999999997</c:v>
                </c:pt>
                <c:pt idx="177">
                  <c:v>37.200000000000003</c:v>
                </c:pt>
                <c:pt idx="178">
                  <c:v>38.1</c:v>
                </c:pt>
                <c:pt idx="179">
                  <c:v>38.9</c:v>
                </c:pt>
                <c:pt idx="180">
                  <c:v>39.700000000000003</c:v>
                </c:pt>
                <c:pt idx="181">
                  <c:v>41.8</c:v>
                </c:pt>
                <c:pt idx="182">
                  <c:v>43.8</c:v>
                </c:pt>
                <c:pt idx="183">
                  <c:v>45</c:v>
                </c:pt>
                <c:pt idx="184">
                  <c:v>46.3</c:v>
                </c:pt>
                <c:pt idx="185">
                  <c:v>47.2</c:v>
                </c:pt>
                <c:pt idx="186">
                  <c:v>50.4</c:v>
                </c:pt>
                <c:pt idx="187">
                  <c:v>52</c:v>
                </c:pt>
                <c:pt idx="188">
                  <c:v>53.7</c:v>
                </c:pt>
                <c:pt idx="189">
                  <c:v>55</c:v>
                </c:pt>
                <c:pt idx="190">
                  <c:v>55.8</c:v>
                </c:pt>
                <c:pt idx="191">
                  <c:v>57.7</c:v>
                </c:pt>
                <c:pt idx="192">
                  <c:v>60.8</c:v>
                </c:pt>
                <c:pt idx="193">
                  <c:v>62.6</c:v>
                </c:pt>
                <c:pt idx="194">
                  <c:v>62.9</c:v>
                </c:pt>
                <c:pt idx="195">
                  <c:v>64.099999999999994</c:v>
                </c:pt>
                <c:pt idx="196">
                  <c:v>64.5</c:v>
                </c:pt>
                <c:pt idx="197">
                  <c:v>65.2</c:v>
                </c:pt>
                <c:pt idx="198">
                  <c:v>66.8</c:v>
                </c:pt>
                <c:pt idx="199">
                  <c:v>67.7</c:v>
                </c:pt>
                <c:pt idx="200">
                  <c:v>69.099999999999994</c:v>
                </c:pt>
                <c:pt idx="201">
                  <c:v>70.5</c:v>
                </c:pt>
                <c:pt idx="202">
                  <c:v>71.400000000000006</c:v>
                </c:pt>
                <c:pt idx="203">
                  <c:v>72.7</c:v>
                </c:pt>
                <c:pt idx="204">
                  <c:v>74.3</c:v>
                </c:pt>
                <c:pt idx="205">
                  <c:v>74.7</c:v>
                </c:pt>
                <c:pt idx="206">
                  <c:v>76.2</c:v>
                </c:pt>
                <c:pt idx="207">
                  <c:v>76.5</c:v>
                </c:pt>
                <c:pt idx="208">
                  <c:v>78</c:v>
                </c:pt>
                <c:pt idx="209">
                  <c:v>79.2</c:v>
                </c:pt>
                <c:pt idx="210">
                  <c:v>79.5</c:v>
                </c:pt>
                <c:pt idx="211">
                  <c:v>80.7</c:v>
                </c:pt>
                <c:pt idx="212">
                  <c:v>81.599999999999994</c:v>
                </c:pt>
                <c:pt idx="213">
                  <c:v>81.900000000000006</c:v>
                </c:pt>
                <c:pt idx="214">
                  <c:v>82.8</c:v>
                </c:pt>
                <c:pt idx="215">
                  <c:v>83.7</c:v>
                </c:pt>
                <c:pt idx="216">
                  <c:v>84</c:v>
                </c:pt>
                <c:pt idx="217">
                  <c:v>84.6</c:v>
                </c:pt>
                <c:pt idx="218">
                  <c:v>84.9</c:v>
                </c:pt>
                <c:pt idx="219">
                  <c:v>85.4</c:v>
                </c:pt>
                <c:pt idx="220">
                  <c:v>85.6</c:v>
                </c:pt>
                <c:pt idx="221">
                  <c:v>85.9</c:v>
                </c:pt>
                <c:pt idx="222">
                  <c:v>86.1</c:v>
                </c:pt>
                <c:pt idx="223">
                  <c:v>86.433333333333323</c:v>
                </c:pt>
                <c:pt idx="224">
                  <c:v>87</c:v>
                </c:pt>
                <c:pt idx="225">
                  <c:v>87.5</c:v>
                </c:pt>
                <c:pt idx="226">
                  <c:v>87.7</c:v>
                </c:pt>
                <c:pt idx="227">
                  <c:v>87.9</c:v>
                </c:pt>
                <c:pt idx="228">
                  <c:v>88</c:v>
                </c:pt>
                <c:pt idx="229">
                  <c:v>88.8</c:v>
                </c:pt>
                <c:pt idx="230">
                  <c:v>89.1</c:v>
                </c:pt>
                <c:pt idx="231">
                  <c:v>89.4</c:v>
                </c:pt>
                <c:pt idx="232">
                  <c:v>89.7</c:v>
                </c:pt>
                <c:pt idx="233">
                  <c:v>89.9</c:v>
                </c:pt>
                <c:pt idx="234">
                  <c:v>90.1</c:v>
                </c:pt>
                <c:pt idx="235">
                  <c:v>90.5</c:v>
                </c:pt>
                <c:pt idx="236">
                  <c:v>91.9</c:v>
                </c:pt>
                <c:pt idx="237">
                  <c:v>93.4</c:v>
                </c:pt>
                <c:pt idx="238">
                  <c:v>94.9</c:v>
                </c:pt>
                <c:pt idx="239">
                  <c:v>96.3</c:v>
                </c:pt>
                <c:pt idx="240">
                  <c:v>97.8</c:v>
                </c:pt>
                <c:pt idx="241">
                  <c:v>99.2</c:v>
                </c:pt>
                <c:pt idx="242">
                  <c:v>100.7</c:v>
                </c:pt>
                <c:pt idx="243">
                  <c:v>102.6</c:v>
                </c:pt>
                <c:pt idx="244">
                  <c:v>103.1</c:v>
                </c:pt>
                <c:pt idx="245">
                  <c:v>103.3</c:v>
                </c:pt>
                <c:pt idx="246">
                  <c:v>103.6</c:v>
                </c:pt>
                <c:pt idx="247">
                  <c:v>103.9</c:v>
                </c:pt>
                <c:pt idx="248">
                  <c:v>104.1</c:v>
                </c:pt>
                <c:pt idx="249">
                  <c:v>104.3</c:v>
                </c:pt>
                <c:pt idx="250">
                  <c:v>104.6</c:v>
                </c:pt>
                <c:pt idx="251">
                  <c:v>105.7</c:v>
                </c:pt>
                <c:pt idx="252">
                  <c:v>106.3</c:v>
                </c:pt>
                <c:pt idx="253">
                  <c:v>107.2</c:v>
                </c:pt>
                <c:pt idx="254">
                  <c:v>108.1</c:v>
                </c:pt>
                <c:pt idx="255">
                  <c:v>109.8</c:v>
                </c:pt>
                <c:pt idx="256">
                  <c:v>110.8</c:v>
                </c:pt>
                <c:pt idx="257">
                  <c:v>111.8</c:v>
                </c:pt>
                <c:pt idx="258">
                  <c:v>112.3</c:v>
                </c:pt>
                <c:pt idx="259">
                  <c:v>112.7</c:v>
                </c:pt>
                <c:pt idx="260">
                  <c:v>113.3</c:v>
                </c:pt>
                <c:pt idx="261">
                  <c:v>114.1</c:v>
                </c:pt>
                <c:pt idx="262">
                  <c:v>114.5</c:v>
                </c:pt>
                <c:pt idx="263">
                  <c:v>114.8</c:v>
                </c:pt>
                <c:pt idx="264">
                  <c:v>115.3</c:v>
                </c:pt>
                <c:pt idx="265">
                  <c:v>115.8</c:v>
                </c:pt>
                <c:pt idx="266">
                  <c:v>117.1</c:v>
                </c:pt>
                <c:pt idx="267">
                  <c:v>119.3</c:v>
                </c:pt>
                <c:pt idx="268">
                  <c:v>121.4</c:v>
                </c:pt>
                <c:pt idx="269">
                  <c:v>122.8</c:v>
                </c:pt>
                <c:pt idx="270">
                  <c:v>125.1</c:v>
                </c:pt>
                <c:pt idx="271">
                  <c:v>126.1</c:v>
                </c:pt>
                <c:pt idx="272">
                  <c:v>126.6</c:v>
                </c:pt>
                <c:pt idx="273">
                  <c:v>127.3</c:v>
                </c:pt>
                <c:pt idx="274">
                  <c:v>128</c:v>
                </c:pt>
                <c:pt idx="275">
                  <c:v>130.62295081967213</c:v>
                </c:pt>
                <c:pt idx="276">
                  <c:v>132</c:v>
                </c:pt>
                <c:pt idx="277">
                  <c:v>132.2108768035516</c:v>
                </c:pt>
                <c:pt idx="278">
                  <c:v>132.43285238623753</c:v>
                </c:pt>
                <c:pt idx="279">
                  <c:v>132.66592674805773</c:v>
                </c:pt>
                <c:pt idx="280">
                  <c:v>132.84350721420645</c:v>
                </c:pt>
                <c:pt idx="281">
                  <c:v>133.69917585661324</c:v>
                </c:pt>
                <c:pt idx="282">
                  <c:v>134.97577160129407</c:v>
                </c:pt>
                <c:pt idx="283">
                  <c:v>135.42258011193238</c:v>
                </c:pt>
                <c:pt idx="284">
                  <c:v>77.569999999999993</c:v>
                </c:pt>
                <c:pt idx="285">
                  <c:v>83.331999999999994</c:v>
                </c:pt>
                <c:pt idx="286">
                  <c:v>88.902000000000001</c:v>
                </c:pt>
                <c:pt idx="287">
                  <c:v>92.744</c:v>
                </c:pt>
                <c:pt idx="288">
                  <c:v>97.738</c:v>
                </c:pt>
                <c:pt idx="289">
                  <c:v>101.39</c:v>
                </c:pt>
                <c:pt idx="290">
                  <c:v>109.17</c:v>
                </c:pt>
                <c:pt idx="291">
                  <c:v>113.68</c:v>
                </c:pt>
                <c:pt idx="292">
                  <c:v>115.79</c:v>
                </c:pt>
                <c:pt idx="293">
                  <c:v>119.63</c:v>
                </c:pt>
                <c:pt idx="294">
                  <c:v>122.08</c:v>
                </c:pt>
                <c:pt idx="295">
                  <c:v>123.67</c:v>
                </c:pt>
                <c:pt idx="296">
                  <c:v>125.06</c:v>
                </c:pt>
                <c:pt idx="297">
                  <c:v>126.55</c:v>
                </c:pt>
                <c:pt idx="298">
                  <c:v>127.56</c:v>
                </c:pt>
                <c:pt idx="299">
                  <c:v>130.19999999999999</c:v>
                </c:pt>
                <c:pt idx="300">
                  <c:v>131.35</c:v>
                </c:pt>
                <c:pt idx="301">
                  <c:v>132.69999999999999</c:v>
                </c:pt>
                <c:pt idx="302">
                  <c:v>24.533999999999999</c:v>
                </c:pt>
                <c:pt idx="303">
                  <c:v>25.832000000000001</c:v>
                </c:pt>
                <c:pt idx="304">
                  <c:v>26.327999999999999</c:v>
                </c:pt>
                <c:pt idx="305">
                  <c:v>26.67</c:v>
                </c:pt>
                <c:pt idx="306">
                  <c:v>26.67</c:v>
                </c:pt>
                <c:pt idx="307">
                  <c:v>27.353999999999999</c:v>
                </c:pt>
                <c:pt idx="308">
                  <c:v>28.074999999999999</c:v>
                </c:pt>
                <c:pt idx="309">
                  <c:v>28.454000000000001</c:v>
                </c:pt>
                <c:pt idx="310">
                  <c:v>28.832999999999998</c:v>
                </c:pt>
                <c:pt idx="311">
                  <c:v>34.247</c:v>
                </c:pt>
                <c:pt idx="312">
                  <c:v>35.598999999999997</c:v>
                </c:pt>
                <c:pt idx="313">
                  <c:v>37.19</c:v>
                </c:pt>
                <c:pt idx="314">
                  <c:v>38.78</c:v>
                </c:pt>
                <c:pt idx="315">
                  <c:v>39.942</c:v>
                </c:pt>
                <c:pt idx="316">
                  <c:v>40.868000000000002</c:v>
                </c:pt>
                <c:pt idx="317">
                  <c:v>41.713000000000001</c:v>
                </c:pt>
                <c:pt idx="318">
                  <c:v>42.558</c:v>
                </c:pt>
                <c:pt idx="319">
                  <c:v>61.8</c:v>
                </c:pt>
                <c:pt idx="320">
                  <c:v>63</c:v>
                </c:pt>
                <c:pt idx="321">
                  <c:v>63.7</c:v>
                </c:pt>
                <c:pt idx="322">
                  <c:v>64.900000000000006</c:v>
                </c:pt>
                <c:pt idx="323">
                  <c:v>65.8</c:v>
                </c:pt>
                <c:pt idx="324">
                  <c:v>68.599999999999994</c:v>
                </c:pt>
                <c:pt idx="325">
                  <c:v>70.3</c:v>
                </c:pt>
                <c:pt idx="326">
                  <c:v>71.400000000000006</c:v>
                </c:pt>
                <c:pt idx="327">
                  <c:v>73.099999999999994</c:v>
                </c:pt>
                <c:pt idx="328">
                  <c:v>73.400000000000006</c:v>
                </c:pt>
                <c:pt idx="329">
                  <c:v>74.3</c:v>
                </c:pt>
                <c:pt idx="330">
                  <c:v>74.8</c:v>
                </c:pt>
                <c:pt idx="331">
                  <c:v>75.900000000000006</c:v>
                </c:pt>
                <c:pt idx="332">
                  <c:v>76.099999999999994</c:v>
                </c:pt>
                <c:pt idx="333">
                  <c:v>76.5</c:v>
                </c:pt>
                <c:pt idx="334">
                  <c:v>76.8</c:v>
                </c:pt>
                <c:pt idx="335">
                  <c:v>77.3</c:v>
                </c:pt>
                <c:pt idx="336">
                  <c:v>78.8</c:v>
                </c:pt>
                <c:pt idx="337">
                  <c:v>79.3</c:v>
                </c:pt>
                <c:pt idx="338">
                  <c:v>80.2</c:v>
                </c:pt>
                <c:pt idx="339">
                  <c:v>80.8</c:v>
                </c:pt>
                <c:pt idx="340">
                  <c:v>82.5</c:v>
                </c:pt>
                <c:pt idx="341">
                  <c:v>85.4</c:v>
                </c:pt>
                <c:pt idx="342">
                  <c:v>87.4</c:v>
                </c:pt>
                <c:pt idx="343">
                  <c:v>89.3</c:v>
                </c:pt>
                <c:pt idx="344">
                  <c:v>91.2</c:v>
                </c:pt>
                <c:pt idx="345">
                  <c:v>93.1</c:v>
                </c:pt>
                <c:pt idx="346">
                  <c:v>95.6</c:v>
                </c:pt>
                <c:pt idx="347">
                  <c:v>95.6</c:v>
                </c:pt>
                <c:pt idx="348">
                  <c:v>96.7</c:v>
                </c:pt>
                <c:pt idx="349">
                  <c:v>98.6</c:v>
                </c:pt>
                <c:pt idx="350">
                  <c:v>100.4</c:v>
                </c:pt>
                <c:pt idx="351">
                  <c:v>101.2</c:v>
                </c:pt>
                <c:pt idx="352">
                  <c:v>102.3</c:v>
                </c:pt>
                <c:pt idx="353">
                  <c:v>102.5</c:v>
                </c:pt>
                <c:pt idx="354">
                  <c:v>103.2</c:v>
                </c:pt>
                <c:pt idx="355">
                  <c:v>103.6</c:v>
                </c:pt>
                <c:pt idx="356">
                  <c:v>104.4</c:v>
                </c:pt>
                <c:pt idx="357">
                  <c:v>104.6</c:v>
                </c:pt>
                <c:pt idx="358">
                  <c:v>105.3</c:v>
                </c:pt>
                <c:pt idx="359">
                  <c:v>105.3</c:v>
                </c:pt>
                <c:pt idx="360">
                  <c:v>105.7</c:v>
                </c:pt>
                <c:pt idx="361">
                  <c:v>106.5</c:v>
                </c:pt>
                <c:pt idx="362">
                  <c:v>106.7</c:v>
                </c:pt>
                <c:pt idx="363">
                  <c:v>107.4</c:v>
                </c:pt>
                <c:pt idx="364">
                  <c:v>110.1</c:v>
                </c:pt>
                <c:pt idx="365">
                  <c:v>114.7</c:v>
                </c:pt>
                <c:pt idx="366">
                  <c:v>114.7</c:v>
                </c:pt>
                <c:pt idx="367">
                  <c:v>116.5</c:v>
                </c:pt>
                <c:pt idx="368">
                  <c:v>119.2</c:v>
                </c:pt>
                <c:pt idx="369">
                  <c:v>119.2</c:v>
                </c:pt>
                <c:pt idx="370">
                  <c:v>121.1</c:v>
                </c:pt>
                <c:pt idx="371">
                  <c:v>123.5</c:v>
                </c:pt>
                <c:pt idx="372">
                  <c:v>127.2</c:v>
                </c:pt>
                <c:pt idx="373">
                  <c:v>60.2</c:v>
                </c:pt>
                <c:pt idx="374">
                  <c:v>62.2</c:v>
                </c:pt>
                <c:pt idx="375">
                  <c:v>63.6</c:v>
                </c:pt>
                <c:pt idx="376">
                  <c:v>64.599999999999994</c:v>
                </c:pt>
                <c:pt idx="377">
                  <c:v>65.599999999999994</c:v>
                </c:pt>
                <c:pt idx="378">
                  <c:v>66.599999999999994</c:v>
                </c:pt>
                <c:pt idx="379">
                  <c:v>69.3</c:v>
                </c:pt>
                <c:pt idx="380">
                  <c:v>71.2</c:v>
                </c:pt>
                <c:pt idx="381">
                  <c:v>72.400000000000006</c:v>
                </c:pt>
                <c:pt idx="382">
                  <c:v>73.2</c:v>
                </c:pt>
                <c:pt idx="383">
                  <c:v>74.400000000000006</c:v>
                </c:pt>
                <c:pt idx="384">
                  <c:v>74.400000000000006</c:v>
                </c:pt>
                <c:pt idx="385">
                  <c:v>74.400000000000006</c:v>
                </c:pt>
                <c:pt idx="386">
                  <c:v>74.400000000000006</c:v>
                </c:pt>
                <c:pt idx="387">
                  <c:v>75.2</c:v>
                </c:pt>
                <c:pt idx="388">
                  <c:v>76.400000000000006</c:v>
                </c:pt>
                <c:pt idx="389">
                  <c:v>77.900000000000006</c:v>
                </c:pt>
                <c:pt idx="390">
                  <c:v>79.400000000000006</c:v>
                </c:pt>
                <c:pt idx="391">
                  <c:v>80</c:v>
                </c:pt>
                <c:pt idx="392">
                  <c:v>80</c:v>
                </c:pt>
                <c:pt idx="393">
                  <c:v>80.900000000000006</c:v>
                </c:pt>
                <c:pt idx="394">
                  <c:v>82.7</c:v>
                </c:pt>
                <c:pt idx="395">
                  <c:v>84</c:v>
                </c:pt>
                <c:pt idx="396">
                  <c:v>85.6</c:v>
                </c:pt>
                <c:pt idx="397">
                  <c:v>87.3</c:v>
                </c:pt>
                <c:pt idx="398">
                  <c:v>87.3</c:v>
                </c:pt>
                <c:pt idx="399">
                  <c:v>88.9</c:v>
                </c:pt>
                <c:pt idx="400">
                  <c:v>90.6</c:v>
                </c:pt>
                <c:pt idx="401">
                  <c:v>92.2</c:v>
                </c:pt>
                <c:pt idx="402">
                  <c:v>93.7</c:v>
                </c:pt>
                <c:pt idx="403">
                  <c:v>95.1</c:v>
                </c:pt>
                <c:pt idx="404">
                  <c:v>95.1</c:v>
                </c:pt>
                <c:pt idx="405">
                  <c:v>96.6</c:v>
                </c:pt>
                <c:pt idx="406">
                  <c:v>97.2</c:v>
                </c:pt>
                <c:pt idx="407">
                  <c:v>98</c:v>
                </c:pt>
                <c:pt idx="408">
                  <c:v>99.5</c:v>
                </c:pt>
                <c:pt idx="409">
                  <c:v>101</c:v>
                </c:pt>
                <c:pt idx="410">
                  <c:v>101.6</c:v>
                </c:pt>
                <c:pt idx="411">
                  <c:v>102.4</c:v>
                </c:pt>
                <c:pt idx="412">
                  <c:v>103</c:v>
                </c:pt>
                <c:pt idx="413">
                  <c:v>103.3</c:v>
                </c:pt>
                <c:pt idx="414">
                  <c:v>103.9</c:v>
                </c:pt>
                <c:pt idx="415">
                  <c:v>104.7</c:v>
                </c:pt>
                <c:pt idx="416">
                  <c:v>105.8</c:v>
                </c:pt>
                <c:pt idx="417">
                  <c:v>106.6</c:v>
                </c:pt>
                <c:pt idx="418">
                  <c:v>106.6</c:v>
                </c:pt>
                <c:pt idx="419">
                  <c:v>107.8</c:v>
                </c:pt>
                <c:pt idx="420">
                  <c:v>111.5</c:v>
                </c:pt>
                <c:pt idx="421">
                  <c:v>116.7</c:v>
                </c:pt>
                <c:pt idx="422">
                  <c:v>120.1</c:v>
                </c:pt>
                <c:pt idx="423">
                  <c:v>122.4</c:v>
                </c:pt>
                <c:pt idx="424">
                  <c:v>125.3</c:v>
                </c:pt>
                <c:pt idx="425">
                  <c:v>125.3</c:v>
                </c:pt>
                <c:pt idx="426">
                  <c:v>61.55</c:v>
                </c:pt>
                <c:pt idx="427">
                  <c:v>62.53</c:v>
                </c:pt>
                <c:pt idx="428">
                  <c:v>64.03</c:v>
                </c:pt>
                <c:pt idx="429">
                  <c:v>65.67</c:v>
                </c:pt>
                <c:pt idx="430">
                  <c:v>68.52</c:v>
                </c:pt>
                <c:pt idx="431">
                  <c:v>70.010000000000005</c:v>
                </c:pt>
                <c:pt idx="432">
                  <c:v>70.010000000000005</c:v>
                </c:pt>
                <c:pt idx="433">
                  <c:v>71.510000000000005</c:v>
                </c:pt>
                <c:pt idx="434">
                  <c:v>73.03</c:v>
                </c:pt>
                <c:pt idx="435">
                  <c:v>74.59</c:v>
                </c:pt>
                <c:pt idx="436">
                  <c:v>75.38</c:v>
                </c:pt>
                <c:pt idx="437">
                  <c:v>78.510000000000005</c:v>
                </c:pt>
                <c:pt idx="438">
                  <c:v>79.34</c:v>
                </c:pt>
                <c:pt idx="439">
                  <c:v>81.97</c:v>
                </c:pt>
                <c:pt idx="440">
                  <c:v>87.23</c:v>
                </c:pt>
                <c:pt idx="441">
                  <c:v>89.51</c:v>
                </c:pt>
                <c:pt idx="442">
                  <c:v>90.71</c:v>
                </c:pt>
                <c:pt idx="443">
                  <c:v>92.71</c:v>
                </c:pt>
                <c:pt idx="444">
                  <c:v>93.53</c:v>
                </c:pt>
                <c:pt idx="445">
                  <c:v>95.47</c:v>
                </c:pt>
                <c:pt idx="446">
                  <c:v>99.35</c:v>
                </c:pt>
                <c:pt idx="447">
                  <c:v>102.2</c:v>
                </c:pt>
                <c:pt idx="448">
                  <c:v>104.8</c:v>
                </c:pt>
                <c:pt idx="449">
                  <c:v>107.4</c:v>
                </c:pt>
                <c:pt idx="450">
                  <c:v>108.3</c:v>
                </c:pt>
                <c:pt idx="451">
                  <c:v>109.2</c:v>
                </c:pt>
                <c:pt idx="452">
                  <c:v>111.9</c:v>
                </c:pt>
                <c:pt idx="453">
                  <c:v>112.9</c:v>
                </c:pt>
                <c:pt idx="454">
                  <c:v>114.1</c:v>
                </c:pt>
                <c:pt idx="455">
                  <c:v>117.9</c:v>
                </c:pt>
                <c:pt idx="456">
                  <c:v>119.1</c:v>
                </c:pt>
                <c:pt idx="457">
                  <c:v>120.3</c:v>
                </c:pt>
                <c:pt idx="458">
                  <c:v>121.6</c:v>
                </c:pt>
                <c:pt idx="459">
                  <c:v>122.8</c:v>
                </c:pt>
                <c:pt idx="460">
                  <c:v>124.1</c:v>
                </c:pt>
                <c:pt idx="461">
                  <c:v>125.3</c:v>
                </c:pt>
                <c:pt idx="462">
                  <c:v>126.6</c:v>
                </c:pt>
                <c:pt idx="463">
                  <c:v>65.400000000000006</c:v>
                </c:pt>
                <c:pt idx="464">
                  <c:v>81.3</c:v>
                </c:pt>
                <c:pt idx="465">
                  <c:v>110.1</c:v>
                </c:pt>
                <c:pt idx="466">
                  <c:v>110.1</c:v>
                </c:pt>
                <c:pt idx="467">
                  <c:v>118.3</c:v>
                </c:pt>
                <c:pt idx="468">
                  <c:v>127.1</c:v>
                </c:pt>
                <c:pt idx="469">
                  <c:v>65.400000000000006</c:v>
                </c:pt>
                <c:pt idx="470">
                  <c:v>74.2</c:v>
                </c:pt>
                <c:pt idx="471">
                  <c:v>82.7</c:v>
                </c:pt>
                <c:pt idx="472">
                  <c:v>96.8</c:v>
                </c:pt>
                <c:pt idx="473">
                  <c:v>105.6</c:v>
                </c:pt>
                <c:pt idx="474">
                  <c:v>114.9</c:v>
                </c:pt>
                <c:pt idx="475">
                  <c:v>123.3</c:v>
                </c:pt>
                <c:pt idx="476">
                  <c:v>125.1</c:v>
                </c:pt>
                <c:pt idx="477">
                  <c:v>128.30000000000001</c:v>
                </c:pt>
                <c:pt idx="478">
                  <c:v>250</c:v>
                </c:pt>
                <c:pt idx="479">
                  <c:v>40</c:v>
                </c:pt>
                <c:pt idx="480">
                  <c:v>19</c:v>
                </c:pt>
                <c:pt idx="481">
                  <c:v>29</c:v>
                </c:pt>
                <c:pt idx="482">
                  <c:v>90</c:v>
                </c:pt>
                <c:pt idx="483">
                  <c:v>84</c:v>
                </c:pt>
                <c:pt idx="484">
                  <c:v>2</c:v>
                </c:pt>
                <c:pt idx="485">
                  <c:v>12</c:v>
                </c:pt>
                <c:pt idx="486">
                  <c:v>130</c:v>
                </c:pt>
                <c:pt idx="487">
                  <c:v>2</c:v>
                </c:pt>
                <c:pt idx="488">
                  <c:v>121</c:v>
                </c:pt>
                <c:pt idx="489">
                  <c:v>74</c:v>
                </c:pt>
                <c:pt idx="490">
                  <c:v>140</c:v>
                </c:pt>
                <c:pt idx="491">
                  <c:v>197</c:v>
                </c:pt>
                <c:pt idx="492">
                  <c:v>84</c:v>
                </c:pt>
                <c:pt idx="493">
                  <c:v>230</c:v>
                </c:pt>
                <c:pt idx="494">
                  <c:v>240</c:v>
                </c:pt>
                <c:pt idx="495">
                  <c:v>223</c:v>
                </c:pt>
                <c:pt idx="496">
                  <c:v>183</c:v>
                </c:pt>
                <c:pt idx="497">
                  <c:v>157</c:v>
                </c:pt>
                <c:pt idx="498">
                  <c:v>210</c:v>
                </c:pt>
                <c:pt idx="499">
                  <c:v>264</c:v>
                </c:pt>
                <c:pt idx="500">
                  <c:v>8.5400000000000031E-2</c:v>
                </c:pt>
                <c:pt idx="501">
                  <c:v>8.5400000000000031E-2</c:v>
                </c:pt>
                <c:pt idx="502">
                  <c:v>0.22</c:v>
                </c:pt>
                <c:pt idx="503">
                  <c:v>0.52269230769230768</c:v>
                </c:pt>
                <c:pt idx="504">
                  <c:v>0.89961538461538471</c:v>
                </c:pt>
                <c:pt idx="505">
                  <c:v>1.6534615384615385</c:v>
                </c:pt>
                <c:pt idx="506">
                  <c:v>2.4073076923076924</c:v>
                </c:pt>
                <c:pt idx="507">
                  <c:v>3.1611538461538462</c:v>
                </c:pt>
                <c:pt idx="508">
                  <c:v>3.915</c:v>
                </c:pt>
                <c:pt idx="509">
                  <c:v>4.6162727272727277</c:v>
                </c:pt>
                <c:pt idx="510">
                  <c:v>5.3175454545454546</c:v>
                </c:pt>
                <c:pt idx="511">
                  <c:v>5.668181818181818</c:v>
                </c:pt>
                <c:pt idx="512">
                  <c:v>6.0538818181818179</c:v>
                </c:pt>
                <c:pt idx="513">
                  <c:v>6.7551545454545456</c:v>
                </c:pt>
                <c:pt idx="514">
                  <c:v>7.4213636363636368</c:v>
                </c:pt>
                <c:pt idx="515">
                  <c:v>7.7018727272727272</c:v>
                </c:pt>
                <c:pt idx="516">
                  <c:v>7.7720000000000002</c:v>
                </c:pt>
                <c:pt idx="517">
                  <c:v>7.8275000000000006</c:v>
                </c:pt>
                <c:pt idx="518">
                  <c:v>7.883</c:v>
                </c:pt>
                <c:pt idx="519">
                  <c:v>7.9385000000000003</c:v>
                </c:pt>
                <c:pt idx="520">
                  <c:v>7.9940000000000007</c:v>
                </c:pt>
                <c:pt idx="521">
                  <c:v>8.0495000000000001</c:v>
                </c:pt>
                <c:pt idx="522">
                  <c:v>8.1050000000000004</c:v>
                </c:pt>
                <c:pt idx="523">
                  <c:v>8.1050000000000004</c:v>
                </c:pt>
                <c:pt idx="524">
                  <c:v>8.1605000000000008</c:v>
                </c:pt>
                <c:pt idx="525">
                  <c:v>8.2160000000000011</c:v>
                </c:pt>
                <c:pt idx="526">
                  <c:v>8.2714999999999996</c:v>
                </c:pt>
                <c:pt idx="527">
                  <c:v>8.327</c:v>
                </c:pt>
                <c:pt idx="528">
                  <c:v>8.3825000000000003</c:v>
                </c:pt>
                <c:pt idx="529">
                  <c:v>8.4380000000000006</c:v>
                </c:pt>
                <c:pt idx="530">
                  <c:v>8.6287272727272732</c:v>
                </c:pt>
                <c:pt idx="531">
                  <c:v>8.8194545454545459</c:v>
                </c:pt>
                <c:pt idx="532">
                  <c:v>9.0101818181818185</c:v>
                </c:pt>
                <c:pt idx="533">
                  <c:v>9.2009090909090911</c:v>
                </c:pt>
                <c:pt idx="534">
                  <c:v>9.4870000000000001</c:v>
                </c:pt>
                <c:pt idx="535">
                  <c:v>9.7568333333333328</c:v>
                </c:pt>
                <c:pt idx="536">
                  <c:v>9.7568333333333328</c:v>
                </c:pt>
                <c:pt idx="537">
                  <c:v>10.026666666666667</c:v>
                </c:pt>
                <c:pt idx="538">
                  <c:v>10.656277777777778</c:v>
                </c:pt>
                <c:pt idx="539">
                  <c:v>11.106</c:v>
                </c:pt>
                <c:pt idx="540">
                  <c:v>11.193</c:v>
                </c:pt>
                <c:pt idx="541">
                  <c:v>11.193</c:v>
                </c:pt>
                <c:pt idx="542">
                  <c:v>15.2</c:v>
                </c:pt>
                <c:pt idx="543">
                  <c:v>16.3</c:v>
                </c:pt>
                <c:pt idx="544">
                  <c:v>17.100000000000001</c:v>
                </c:pt>
                <c:pt idx="545">
                  <c:v>17.3</c:v>
                </c:pt>
                <c:pt idx="546">
                  <c:v>17.600000000000001</c:v>
                </c:pt>
                <c:pt idx="547">
                  <c:v>17.8</c:v>
                </c:pt>
                <c:pt idx="548">
                  <c:v>18.100000000000001</c:v>
                </c:pt>
                <c:pt idx="549">
                  <c:v>18.399999999999999</c:v>
                </c:pt>
                <c:pt idx="550">
                  <c:v>18.600000000000001</c:v>
                </c:pt>
                <c:pt idx="551">
                  <c:v>18.8</c:v>
                </c:pt>
                <c:pt idx="552">
                  <c:v>19.2</c:v>
                </c:pt>
                <c:pt idx="553">
                  <c:v>19.399999999999999</c:v>
                </c:pt>
                <c:pt idx="554">
                  <c:v>19.7</c:v>
                </c:pt>
                <c:pt idx="555">
                  <c:v>19.899999999999999</c:v>
                </c:pt>
                <c:pt idx="556">
                  <c:v>20.100000000000001</c:v>
                </c:pt>
                <c:pt idx="557">
                  <c:v>20.3</c:v>
                </c:pt>
                <c:pt idx="558">
                  <c:v>20.399999999999999</c:v>
                </c:pt>
                <c:pt idx="559">
                  <c:v>20.5</c:v>
                </c:pt>
                <c:pt idx="560">
                  <c:v>20.6</c:v>
                </c:pt>
                <c:pt idx="561">
                  <c:v>21.1</c:v>
                </c:pt>
                <c:pt idx="562">
                  <c:v>21.6</c:v>
                </c:pt>
                <c:pt idx="563">
                  <c:v>22.2</c:v>
                </c:pt>
                <c:pt idx="564">
                  <c:v>22.9</c:v>
                </c:pt>
                <c:pt idx="565">
                  <c:v>23.5</c:v>
                </c:pt>
                <c:pt idx="566">
                  <c:v>23.9</c:v>
                </c:pt>
                <c:pt idx="567">
                  <c:v>24.2</c:v>
                </c:pt>
                <c:pt idx="568">
                  <c:v>24.4</c:v>
                </c:pt>
                <c:pt idx="569">
                  <c:v>24.6</c:v>
                </c:pt>
                <c:pt idx="570">
                  <c:v>24.8</c:v>
                </c:pt>
                <c:pt idx="571">
                  <c:v>25</c:v>
                </c:pt>
                <c:pt idx="572">
                  <c:v>25.2</c:v>
                </c:pt>
                <c:pt idx="573">
                  <c:v>25.4</c:v>
                </c:pt>
                <c:pt idx="574">
                  <c:v>25.6</c:v>
                </c:pt>
                <c:pt idx="575">
                  <c:v>25.8</c:v>
                </c:pt>
                <c:pt idx="576">
                  <c:v>25.9</c:v>
                </c:pt>
                <c:pt idx="577">
                  <c:v>26.1</c:v>
                </c:pt>
                <c:pt idx="578">
                  <c:v>26.3</c:v>
                </c:pt>
                <c:pt idx="579">
                  <c:v>26.4</c:v>
                </c:pt>
                <c:pt idx="580">
                  <c:v>26.7</c:v>
                </c:pt>
                <c:pt idx="581">
                  <c:v>26.9</c:v>
                </c:pt>
                <c:pt idx="582">
                  <c:v>27.1</c:v>
                </c:pt>
                <c:pt idx="583">
                  <c:v>27.4</c:v>
                </c:pt>
                <c:pt idx="584">
                  <c:v>27.6</c:v>
                </c:pt>
                <c:pt idx="585">
                  <c:v>27.8</c:v>
                </c:pt>
                <c:pt idx="586">
                  <c:v>28.1</c:v>
                </c:pt>
                <c:pt idx="587">
                  <c:v>28.5</c:v>
                </c:pt>
                <c:pt idx="588">
                  <c:v>28.7</c:v>
                </c:pt>
                <c:pt idx="589">
                  <c:v>28.9</c:v>
                </c:pt>
                <c:pt idx="590">
                  <c:v>29</c:v>
                </c:pt>
                <c:pt idx="591">
                  <c:v>29.4</c:v>
                </c:pt>
                <c:pt idx="592">
                  <c:v>29.8</c:v>
                </c:pt>
                <c:pt idx="593">
                  <c:v>30.3</c:v>
                </c:pt>
                <c:pt idx="594">
                  <c:v>30.6</c:v>
                </c:pt>
                <c:pt idx="595">
                  <c:v>31.1</c:v>
                </c:pt>
                <c:pt idx="596">
                  <c:v>31.6</c:v>
                </c:pt>
                <c:pt idx="597">
                  <c:v>32.200000000000003</c:v>
                </c:pt>
                <c:pt idx="598">
                  <c:v>33.5</c:v>
                </c:pt>
                <c:pt idx="599">
                  <c:v>34.9</c:v>
                </c:pt>
                <c:pt idx="600">
                  <c:v>5.5</c:v>
                </c:pt>
                <c:pt idx="601">
                  <c:v>8.8000000000000007</c:v>
                </c:pt>
                <c:pt idx="602">
                  <c:v>12.8</c:v>
                </c:pt>
                <c:pt idx="603">
                  <c:v>17.7</c:v>
                </c:pt>
                <c:pt idx="604">
                  <c:v>18.7</c:v>
                </c:pt>
                <c:pt idx="605">
                  <c:v>20.6</c:v>
                </c:pt>
                <c:pt idx="606">
                  <c:v>20.6</c:v>
                </c:pt>
                <c:pt idx="607">
                  <c:v>21.8</c:v>
                </c:pt>
                <c:pt idx="608">
                  <c:v>22.4</c:v>
                </c:pt>
                <c:pt idx="609">
                  <c:v>22.8</c:v>
                </c:pt>
                <c:pt idx="610">
                  <c:v>23</c:v>
                </c:pt>
                <c:pt idx="611">
                  <c:v>23.1</c:v>
                </c:pt>
                <c:pt idx="612">
                  <c:v>23.5</c:v>
                </c:pt>
                <c:pt idx="613">
                  <c:v>23.6</c:v>
                </c:pt>
                <c:pt idx="614">
                  <c:v>23.9</c:v>
                </c:pt>
                <c:pt idx="615">
                  <c:v>24.1</c:v>
                </c:pt>
                <c:pt idx="616">
                  <c:v>24.7</c:v>
                </c:pt>
                <c:pt idx="617">
                  <c:v>26.6</c:v>
                </c:pt>
                <c:pt idx="618">
                  <c:v>27.8</c:v>
                </c:pt>
                <c:pt idx="619">
                  <c:v>28.5</c:v>
                </c:pt>
                <c:pt idx="620">
                  <c:v>29.5</c:v>
                </c:pt>
                <c:pt idx="621">
                  <c:v>2.6</c:v>
                </c:pt>
                <c:pt idx="622">
                  <c:v>3.8</c:v>
                </c:pt>
                <c:pt idx="623">
                  <c:v>7.2</c:v>
                </c:pt>
                <c:pt idx="624">
                  <c:v>8.3000000000000007</c:v>
                </c:pt>
                <c:pt idx="625">
                  <c:v>11</c:v>
                </c:pt>
                <c:pt idx="626">
                  <c:v>12.2</c:v>
                </c:pt>
                <c:pt idx="627">
                  <c:v>13</c:v>
                </c:pt>
                <c:pt idx="628">
                  <c:v>14.1</c:v>
                </c:pt>
                <c:pt idx="629">
                  <c:v>14.8</c:v>
                </c:pt>
                <c:pt idx="630">
                  <c:v>15.9</c:v>
                </c:pt>
                <c:pt idx="631">
                  <c:v>16.600000000000001</c:v>
                </c:pt>
                <c:pt idx="632">
                  <c:v>17.3</c:v>
                </c:pt>
                <c:pt idx="633">
                  <c:v>18.3</c:v>
                </c:pt>
                <c:pt idx="634">
                  <c:v>18.8</c:v>
                </c:pt>
                <c:pt idx="635">
                  <c:v>19.5</c:v>
                </c:pt>
                <c:pt idx="636">
                  <c:v>20.100000000000001</c:v>
                </c:pt>
                <c:pt idx="637">
                  <c:v>20.3</c:v>
                </c:pt>
                <c:pt idx="638">
                  <c:v>20.5</c:v>
                </c:pt>
                <c:pt idx="639">
                  <c:v>0.18</c:v>
                </c:pt>
                <c:pt idx="640">
                  <c:v>3.93</c:v>
                </c:pt>
                <c:pt idx="641">
                  <c:v>13.73</c:v>
                </c:pt>
                <c:pt idx="642">
                  <c:v>16.98</c:v>
                </c:pt>
                <c:pt idx="643">
                  <c:v>19.64</c:v>
                </c:pt>
                <c:pt idx="644">
                  <c:v>20.66</c:v>
                </c:pt>
                <c:pt idx="645">
                  <c:v>23.9</c:v>
                </c:pt>
                <c:pt idx="646">
                  <c:v>24.72</c:v>
                </c:pt>
                <c:pt idx="647">
                  <c:v>25.6</c:v>
                </c:pt>
                <c:pt idx="648">
                  <c:v>0.52500000000000002</c:v>
                </c:pt>
                <c:pt idx="649">
                  <c:v>2.335</c:v>
                </c:pt>
                <c:pt idx="650">
                  <c:v>4.3520000000000003</c:v>
                </c:pt>
                <c:pt idx="651">
                  <c:v>6.28</c:v>
                </c:pt>
                <c:pt idx="652">
                  <c:v>7.9249999999999998</c:v>
                </c:pt>
                <c:pt idx="653">
                  <c:v>9.6460000000000008</c:v>
                </c:pt>
                <c:pt idx="654">
                  <c:v>11.271000000000001</c:v>
                </c:pt>
                <c:pt idx="655">
                  <c:v>12.576000000000001</c:v>
                </c:pt>
                <c:pt idx="656">
                  <c:v>14.135999999999999</c:v>
                </c:pt>
                <c:pt idx="657">
                  <c:v>16.773</c:v>
                </c:pt>
                <c:pt idx="658">
                  <c:v>18.006</c:v>
                </c:pt>
                <c:pt idx="659">
                  <c:v>19.036000000000001</c:v>
                </c:pt>
                <c:pt idx="660">
                  <c:v>20.062000000000001</c:v>
                </c:pt>
                <c:pt idx="661">
                  <c:v>1.5289999999999999</c:v>
                </c:pt>
                <c:pt idx="662">
                  <c:v>4.2080000000000002</c:v>
                </c:pt>
                <c:pt idx="663">
                  <c:v>6.2169999999999996</c:v>
                </c:pt>
                <c:pt idx="664">
                  <c:v>8.1890000000000001</c:v>
                </c:pt>
                <c:pt idx="665">
                  <c:v>10.438000000000001</c:v>
                </c:pt>
                <c:pt idx="666">
                  <c:v>11.231</c:v>
                </c:pt>
                <c:pt idx="667">
                  <c:v>12.061</c:v>
                </c:pt>
                <c:pt idx="668">
                  <c:v>12.93</c:v>
                </c:pt>
                <c:pt idx="669">
                  <c:v>13.805</c:v>
                </c:pt>
                <c:pt idx="670">
                  <c:v>14.678000000000001</c:v>
                </c:pt>
                <c:pt idx="671">
                  <c:v>0.55300000000000005</c:v>
                </c:pt>
                <c:pt idx="672">
                  <c:v>1.004</c:v>
                </c:pt>
                <c:pt idx="673">
                  <c:v>2.21</c:v>
                </c:pt>
                <c:pt idx="674">
                  <c:v>3.44</c:v>
                </c:pt>
                <c:pt idx="675">
                  <c:v>4.5579999999999998</c:v>
                </c:pt>
                <c:pt idx="676">
                  <c:v>5.57</c:v>
                </c:pt>
                <c:pt idx="677">
                  <c:v>6.5730000000000004</c:v>
                </c:pt>
                <c:pt idx="678">
                  <c:v>7.476</c:v>
                </c:pt>
                <c:pt idx="679">
                  <c:v>8.3759999999999994</c:v>
                </c:pt>
                <c:pt idx="680">
                  <c:v>9.1920000000000002</c:v>
                </c:pt>
                <c:pt idx="681">
                  <c:v>10.077999999999999</c:v>
                </c:pt>
                <c:pt idx="682">
                  <c:v>10.787000000000001</c:v>
                </c:pt>
                <c:pt idx="683">
                  <c:v>11.244</c:v>
                </c:pt>
                <c:pt idx="684">
                  <c:v>11.707000000000001</c:v>
                </c:pt>
                <c:pt idx="685">
                  <c:v>12.17</c:v>
                </c:pt>
                <c:pt idx="686">
                  <c:v>12.622999999999999</c:v>
                </c:pt>
                <c:pt idx="687">
                  <c:v>12.935</c:v>
                </c:pt>
                <c:pt idx="688">
                  <c:v>13.175000000000001</c:v>
                </c:pt>
                <c:pt idx="689">
                  <c:v>13.504</c:v>
                </c:pt>
                <c:pt idx="690">
                  <c:v>13.896000000000001</c:v>
                </c:pt>
                <c:pt idx="691">
                  <c:v>14.289</c:v>
                </c:pt>
                <c:pt idx="692">
                  <c:v>15.08</c:v>
                </c:pt>
                <c:pt idx="693">
                  <c:v>15.526999999999999</c:v>
                </c:pt>
                <c:pt idx="694">
                  <c:v>15.991</c:v>
                </c:pt>
                <c:pt idx="695">
                  <c:v>16.922000000000001</c:v>
                </c:pt>
                <c:pt idx="696">
                  <c:v>17.827999999999999</c:v>
                </c:pt>
                <c:pt idx="697">
                  <c:v>18.783000000000001</c:v>
                </c:pt>
                <c:pt idx="698">
                  <c:v>19.768999999999998</c:v>
                </c:pt>
                <c:pt idx="699">
                  <c:v>20.756</c:v>
                </c:pt>
                <c:pt idx="700">
                  <c:v>21.741</c:v>
                </c:pt>
                <c:pt idx="701">
                  <c:v>0.35799999999999998</c:v>
                </c:pt>
                <c:pt idx="702">
                  <c:v>0.68700000000000006</c:v>
                </c:pt>
                <c:pt idx="703">
                  <c:v>0.98899999999999999</c:v>
                </c:pt>
                <c:pt idx="704">
                  <c:v>1.2390000000000001</c:v>
                </c:pt>
                <c:pt idx="705">
                  <c:v>1.4990000000000001</c:v>
                </c:pt>
                <c:pt idx="706">
                  <c:v>1.762</c:v>
                </c:pt>
                <c:pt idx="707">
                  <c:v>2.0249999999999999</c:v>
                </c:pt>
                <c:pt idx="708">
                  <c:v>2.2869999999999999</c:v>
                </c:pt>
                <c:pt idx="709">
                  <c:v>2.5510000000000002</c:v>
                </c:pt>
                <c:pt idx="710">
                  <c:v>2.8109999999999999</c:v>
                </c:pt>
                <c:pt idx="711">
                  <c:v>3.056</c:v>
                </c:pt>
                <c:pt idx="712">
                  <c:v>3.3639999999999999</c:v>
                </c:pt>
                <c:pt idx="713">
                  <c:v>3.6850000000000001</c:v>
                </c:pt>
                <c:pt idx="714">
                  <c:v>4.01</c:v>
                </c:pt>
                <c:pt idx="715">
                  <c:v>4.4029999999999996</c:v>
                </c:pt>
                <c:pt idx="716">
                  <c:v>4.8</c:v>
                </c:pt>
                <c:pt idx="717">
                  <c:v>5.1959999999999997</c:v>
                </c:pt>
                <c:pt idx="718">
                  <c:v>5.5919999999999996</c:v>
                </c:pt>
                <c:pt idx="719">
                  <c:v>5.9859999999999998</c:v>
                </c:pt>
                <c:pt idx="720">
                  <c:v>6.3789999999999996</c:v>
                </c:pt>
                <c:pt idx="721">
                  <c:v>6.782</c:v>
                </c:pt>
                <c:pt idx="722">
                  <c:v>7.3129999999999997</c:v>
                </c:pt>
                <c:pt idx="723">
                  <c:v>7.5060000000000002</c:v>
                </c:pt>
                <c:pt idx="724">
                  <c:v>8.2129999999999992</c:v>
                </c:pt>
                <c:pt idx="725">
                  <c:v>8.5690000000000008</c:v>
                </c:pt>
                <c:pt idx="726">
                  <c:v>9.2959999999999994</c:v>
                </c:pt>
                <c:pt idx="727">
                  <c:v>10.118</c:v>
                </c:pt>
                <c:pt idx="728">
                  <c:v>10.323</c:v>
                </c:pt>
                <c:pt idx="729">
                  <c:v>10.523</c:v>
                </c:pt>
                <c:pt idx="730">
                  <c:v>10.659000000000001</c:v>
                </c:pt>
                <c:pt idx="731">
                  <c:v>10.776</c:v>
                </c:pt>
                <c:pt idx="732">
                  <c:v>11.01</c:v>
                </c:pt>
                <c:pt idx="733">
                  <c:v>11.244999999999999</c:v>
                </c:pt>
                <c:pt idx="734">
                  <c:v>11.48</c:v>
                </c:pt>
                <c:pt idx="735">
                  <c:v>11.714</c:v>
                </c:pt>
                <c:pt idx="736">
                  <c:v>11.833</c:v>
                </c:pt>
                <c:pt idx="737">
                  <c:v>11.95</c:v>
                </c:pt>
                <c:pt idx="738">
                  <c:v>12.069000000000001</c:v>
                </c:pt>
                <c:pt idx="739">
                  <c:v>12.186</c:v>
                </c:pt>
                <c:pt idx="740">
                  <c:v>1.919</c:v>
                </c:pt>
                <c:pt idx="741">
                  <c:v>2.3479999999999999</c:v>
                </c:pt>
                <c:pt idx="742">
                  <c:v>3.28</c:v>
                </c:pt>
                <c:pt idx="743">
                  <c:v>4.2300000000000004</c:v>
                </c:pt>
                <c:pt idx="744">
                  <c:v>4.97</c:v>
                </c:pt>
                <c:pt idx="745">
                  <c:v>5.26</c:v>
                </c:pt>
                <c:pt idx="746">
                  <c:v>5.6890000000000001</c:v>
                </c:pt>
                <c:pt idx="747">
                  <c:v>5.8890000000000002</c:v>
                </c:pt>
                <c:pt idx="748">
                  <c:v>6.3</c:v>
                </c:pt>
                <c:pt idx="749">
                  <c:v>7.0090000000000003</c:v>
                </c:pt>
                <c:pt idx="750">
                  <c:v>7.657</c:v>
                </c:pt>
                <c:pt idx="751">
                  <c:v>7.9820000000000002</c:v>
                </c:pt>
                <c:pt idx="752">
                  <c:v>8.3249999999999993</c:v>
                </c:pt>
                <c:pt idx="753">
                  <c:v>8.6690000000000005</c:v>
                </c:pt>
                <c:pt idx="754">
                  <c:v>9.0039999999999996</c:v>
                </c:pt>
                <c:pt idx="755">
                  <c:v>9.5510000000000002</c:v>
                </c:pt>
                <c:pt idx="756">
                  <c:v>10.356999999999999</c:v>
                </c:pt>
                <c:pt idx="757">
                  <c:v>11.166</c:v>
                </c:pt>
                <c:pt idx="758">
                  <c:v>11.952999999999999</c:v>
                </c:pt>
                <c:pt idx="759">
                  <c:v>12.218999999999999</c:v>
                </c:pt>
                <c:pt idx="760">
                  <c:v>12.41</c:v>
                </c:pt>
                <c:pt idx="761">
                  <c:v>12.641</c:v>
                </c:pt>
                <c:pt idx="762">
                  <c:v>12.877000000000001</c:v>
                </c:pt>
                <c:pt idx="763">
                  <c:v>13.116</c:v>
                </c:pt>
                <c:pt idx="764">
                  <c:v>13.356</c:v>
                </c:pt>
                <c:pt idx="765">
                  <c:v>13.593999999999999</c:v>
                </c:pt>
                <c:pt idx="766">
                  <c:v>13.819000000000001</c:v>
                </c:pt>
                <c:pt idx="767">
                  <c:v>14.263</c:v>
                </c:pt>
                <c:pt idx="768">
                  <c:v>14.739000000000001</c:v>
                </c:pt>
                <c:pt idx="769">
                  <c:v>15.215</c:v>
                </c:pt>
                <c:pt idx="770">
                  <c:v>15.694000000000001</c:v>
                </c:pt>
                <c:pt idx="771">
                  <c:v>16.143000000000001</c:v>
                </c:pt>
                <c:pt idx="772">
                  <c:v>16.504000000000001</c:v>
                </c:pt>
                <c:pt idx="773">
                  <c:v>16.753</c:v>
                </c:pt>
                <c:pt idx="774">
                  <c:v>17.009</c:v>
                </c:pt>
                <c:pt idx="775">
                  <c:v>17.274000000000001</c:v>
                </c:pt>
                <c:pt idx="776">
                  <c:v>17.603000000000002</c:v>
                </c:pt>
                <c:pt idx="777">
                  <c:v>18.434000000000001</c:v>
                </c:pt>
                <c:pt idx="778">
                  <c:v>19.273</c:v>
                </c:pt>
                <c:pt idx="779">
                  <c:v>20.082000000000001</c:v>
                </c:pt>
                <c:pt idx="780">
                  <c:v>1.6132500000000001</c:v>
                </c:pt>
                <c:pt idx="781">
                  <c:v>2.952</c:v>
                </c:pt>
                <c:pt idx="782">
                  <c:v>4.2112499999999997</c:v>
                </c:pt>
                <c:pt idx="783">
                  <c:v>5.3927500000000004</c:v>
                </c:pt>
                <c:pt idx="784">
                  <c:v>6.49925</c:v>
                </c:pt>
                <c:pt idx="785">
                  <c:v>7.5342500000000001</c:v>
                </c:pt>
                <c:pt idx="786">
                  <c:v>8.5</c:v>
                </c:pt>
                <c:pt idx="787">
                  <c:v>9.3987499999999997</c:v>
                </c:pt>
                <c:pt idx="788">
                  <c:v>10.233000000000001</c:v>
                </c:pt>
                <c:pt idx="789">
                  <c:v>11.005750000000001</c:v>
                </c:pt>
                <c:pt idx="790">
                  <c:v>11.72</c:v>
                </c:pt>
                <c:pt idx="791">
                  <c:v>12.379</c:v>
                </c:pt>
                <c:pt idx="792">
                  <c:v>12.983000000000001</c:v>
                </c:pt>
                <c:pt idx="793">
                  <c:v>13.5365</c:v>
                </c:pt>
                <c:pt idx="794">
                  <c:v>14.041</c:v>
                </c:pt>
                <c:pt idx="795">
                  <c:v>14.041</c:v>
                </c:pt>
                <c:pt idx="796">
                  <c:v>14.500999999999999</c:v>
                </c:pt>
                <c:pt idx="797">
                  <c:v>14.500999999999999</c:v>
                </c:pt>
                <c:pt idx="798">
                  <c:v>14.9175</c:v>
                </c:pt>
                <c:pt idx="799">
                  <c:v>15.2935</c:v>
                </c:pt>
                <c:pt idx="800">
                  <c:v>15.630750000000001</c:v>
                </c:pt>
                <c:pt idx="801">
                  <c:v>15.93425</c:v>
                </c:pt>
                <c:pt idx="802">
                  <c:v>16.204249999999998</c:v>
                </c:pt>
                <c:pt idx="803">
                  <c:v>16.443999999999999</c:v>
                </c:pt>
                <c:pt idx="804">
                  <c:v>16.658750000000001</c:v>
                </c:pt>
                <c:pt idx="805">
                  <c:v>16.8475</c:v>
                </c:pt>
                <c:pt idx="806">
                  <c:v>17.013999999999999</c:v>
                </c:pt>
                <c:pt idx="807">
                  <c:v>17.1615</c:v>
                </c:pt>
                <c:pt idx="808">
                  <c:v>17.2925</c:v>
                </c:pt>
                <c:pt idx="809">
                  <c:v>17.408750000000001</c:v>
                </c:pt>
                <c:pt idx="810">
                  <c:v>17.513750000000002</c:v>
                </c:pt>
                <c:pt idx="811">
                  <c:v>17.610250000000001</c:v>
                </c:pt>
                <c:pt idx="812">
                  <c:v>17.700125</c:v>
                </c:pt>
                <c:pt idx="813">
                  <c:v>17.786625000000001</c:v>
                </c:pt>
                <c:pt idx="814">
                  <c:v>17.872875000000001</c:v>
                </c:pt>
                <c:pt idx="815">
                  <c:v>17.96</c:v>
                </c:pt>
                <c:pt idx="816">
                  <c:v>18.051749999999998</c:v>
                </c:pt>
                <c:pt idx="817">
                  <c:v>18.150625000000002</c:v>
                </c:pt>
                <c:pt idx="818">
                  <c:v>18.259</c:v>
                </c:pt>
                <c:pt idx="819">
                  <c:v>18.381125000000001</c:v>
                </c:pt>
                <c:pt idx="820">
                  <c:v>18.515499999999999</c:v>
                </c:pt>
                <c:pt idx="821">
                  <c:v>18.668875</c:v>
                </c:pt>
                <c:pt idx="822">
                  <c:v>18.842874999999999</c:v>
                </c:pt>
                <c:pt idx="823">
                  <c:v>19.039124999999999</c:v>
                </c:pt>
                <c:pt idx="824">
                  <c:v>19.259499999999999</c:v>
                </c:pt>
                <c:pt idx="825">
                  <c:v>19.509374999999999</c:v>
                </c:pt>
                <c:pt idx="826">
                  <c:v>2.5842499999999999</c:v>
                </c:pt>
                <c:pt idx="827">
                  <c:v>4.8657500000000002</c:v>
                </c:pt>
                <c:pt idx="828">
                  <c:v>6.8817500000000003</c:v>
                </c:pt>
                <c:pt idx="829">
                  <c:v>8.6549999999999994</c:v>
                </c:pt>
                <c:pt idx="830">
                  <c:v>10.202999999999999</c:v>
                </c:pt>
                <c:pt idx="831">
                  <c:v>11.546250000000001</c:v>
                </c:pt>
                <c:pt idx="832">
                  <c:v>12.704750000000001</c:v>
                </c:pt>
                <c:pt idx="833">
                  <c:v>13.69875</c:v>
                </c:pt>
                <c:pt idx="834">
                  <c:v>14.548</c:v>
                </c:pt>
                <c:pt idx="835">
                  <c:v>15.272</c:v>
                </c:pt>
                <c:pt idx="836">
                  <c:v>15.890499999999999</c:v>
                </c:pt>
                <c:pt idx="837">
                  <c:v>16.423749999999998</c:v>
                </c:pt>
                <c:pt idx="838">
                  <c:v>16.891999999999999</c:v>
                </c:pt>
                <c:pt idx="839">
                  <c:v>17.31325</c:v>
                </c:pt>
                <c:pt idx="840">
                  <c:v>17.708874999999999</c:v>
                </c:pt>
                <c:pt idx="841">
                  <c:v>18.098749999999999</c:v>
                </c:pt>
                <c:pt idx="842">
                  <c:v>18.503</c:v>
                </c:pt>
                <c:pt idx="843">
                  <c:v>18.899999999999999</c:v>
                </c:pt>
                <c:pt idx="844">
                  <c:v>19.3</c:v>
                </c:pt>
                <c:pt idx="845">
                  <c:v>19.7</c:v>
                </c:pt>
                <c:pt idx="846">
                  <c:v>3.5</c:v>
                </c:pt>
                <c:pt idx="847">
                  <c:v>5.9846199999999996</c:v>
                </c:pt>
                <c:pt idx="848">
                  <c:v>8.3230799999999991</c:v>
                </c:pt>
                <c:pt idx="849">
                  <c:v>10.0769</c:v>
                </c:pt>
                <c:pt idx="850">
                  <c:v>11.538500000000001</c:v>
                </c:pt>
                <c:pt idx="851">
                  <c:v>13.418200000000001</c:v>
                </c:pt>
                <c:pt idx="852">
                  <c:v>14.4636</c:v>
                </c:pt>
                <c:pt idx="853">
                  <c:v>15.3</c:v>
                </c:pt>
                <c:pt idx="854">
                  <c:v>16.554500000000001</c:v>
                </c:pt>
                <c:pt idx="855">
                  <c:v>17.077300000000001</c:v>
                </c:pt>
                <c:pt idx="856">
                  <c:v>17.600000000000001</c:v>
                </c:pt>
                <c:pt idx="857">
                  <c:v>18.645499999999998</c:v>
                </c:pt>
                <c:pt idx="858">
                  <c:v>19.4818</c:v>
                </c:pt>
                <c:pt idx="859">
                  <c:v>20.422699999999999</c:v>
                </c:pt>
                <c:pt idx="860">
                  <c:v>20.5273</c:v>
                </c:pt>
                <c:pt idx="861">
                  <c:v>21.363599999999998</c:v>
                </c:pt>
                <c:pt idx="862">
                  <c:v>22.2</c:v>
                </c:pt>
                <c:pt idx="863">
                  <c:v>23.0364</c:v>
                </c:pt>
                <c:pt idx="864">
                  <c:v>23.9773</c:v>
                </c:pt>
                <c:pt idx="865">
                  <c:v>24.081799999999998</c:v>
                </c:pt>
                <c:pt idx="866">
                  <c:v>24.5</c:v>
                </c:pt>
                <c:pt idx="867">
                  <c:v>25.308799999999998</c:v>
                </c:pt>
                <c:pt idx="868">
                  <c:v>26.117599999999999</c:v>
                </c:pt>
                <c:pt idx="869">
                  <c:v>26.926500000000001</c:v>
                </c:pt>
                <c:pt idx="870">
                  <c:v>27.735299999999999</c:v>
                </c:pt>
                <c:pt idx="871">
                  <c:v>28.5441</c:v>
                </c:pt>
                <c:pt idx="872">
                  <c:v>29.191200000000002</c:v>
                </c:pt>
                <c:pt idx="873">
                  <c:v>29.838200000000001</c:v>
                </c:pt>
                <c:pt idx="874">
                  <c:v>30.323499999999999</c:v>
                </c:pt>
                <c:pt idx="875">
                  <c:v>30.808799999999998</c:v>
                </c:pt>
                <c:pt idx="876">
                  <c:v>30.970599999999997</c:v>
                </c:pt>
                <c:pt idx="877">
                  <c:v>31.132400000000001</c:v>
                </c:pt>
                <c:pt idx="878">
                  <c:v>31.4559</c:v>
                </c:pt>
                <c:pt idx="879">
                  <c:v>32.264699999999998</c:v>
                </c:pt>
                <c:pt idx="880">
                  <c:v>33.073500000000003</c:v>
                </c:pt>
                <c:pt idx="881">
                  <c:v>36.147100000000002</c:v>
                </c:pt>
                <c:pt idx="882">
                  <c:v>36.7941</c:v>
                </c:pt>
                <c:pt idx="883">
                  <c:v>37.602899999999998</c:v>
                </c:pt>
                <c:pt idx="884">
                  <c:v>38.411799999999999</c:v>
                </c:pt>
                <c:pt idx="885">
                  <c:v>39.058800000000005</c:v>
                </c:pt>
                <c:pt idx="886">
                  <c:v>40.029400000000003</c:v>
                </c:pt>
                <c:pt idx="887">
                  <c:v>40.352899999999998</c:v>
                </c:pt>
                <c:pt idx="888">
                  <c:v>40.352899999999998</c:v>
                </c:pt>
                <c:pt idx="889">
                  <c:v>41.647100000000002</c:v>
                </c:pt>
                <c:pt idx="890">
                  <c:v>42.4559</c:v>
                </c:pt>
                <c:pt idx="891">
                  <c:v>43.264699999999998</c:v>
                </c:pt>
                <c:pt idx="892">
                  <c:v>44.073500000000003</c:v>
                </c:pt>
                <c:pt idx="893">
                  <c:v>44.073500000000003</c:v>
                </c:pt>
                <c:pt idx="894">
                  <c:v>45.0441</c:v>
                </c:pt>
                <c:pt idx="895">
                  <c:v>45.852899999999998</c:v>
                </c:pt>
                <c:pt idx="896">
                  <c:v>47.308800000000005</c:v>
                </c:pt>
                <c:pt idx="897">
                  <c:v>47.9559</c:v>
                </c:pt>
                <c:pt idx="898">
                  <c:v>48.926499999999997</c:v>
                </c:pt>
                <c:pt idx="899">
                  <c:v>49.573500000000003</c:v>
                </c:pt>
                <c:pt idx="900">
                  <c:v>51.191199999999995</c:v>
                </c:pt>
                <c:pt idx="901">
                  <c:v>53.461500000000001</c:v>
                </c:pt>
                <c:pt idx="902">
                  <c:v>57.261499999999998</c:v>
                </c:pt>
                <c:pt idx="903">
                  <c:v>59.6</c:v>
                </c:pt>
                <c:pt idx="904">
                  <c:v>60.769199999999998</c:v>
                </c:pt>
                <c:pt idx="905">
                  <c:v>62.230800000000002</c:v>
                </c:pt>
                <c:pt idx="906">
                  <c:v>65.153800000000004</c:v>
                </c:pt>
                <c:pt idx="907">
                  <c:v>68.076899999999995</c:v>
                </c:pt>
                <c:pt idx="908">
                  <c:v>71.292299999999997</c:v>
                </c:pt>
                <c:pt idx="909">
                  <c:v>73.923100000000005</c:v>
                </c:pt>
                <c:pt idx="910">
                  <c:v>77.138499999999993</c:v>
                </c:pt>
                <c:pt idx="911">
                  <c:v>79.769199999999998</c:v>
                </c:pt>
                <c:pt idx="912">
                  <c:v>85.615399999999994</c:v>
                </c:pt>
                <c:pt idx="913">
                  <c:v>88.830799999999996</c:v>
                </c:pt>
                <c:pt idx="914">
                  <c:v>91.461500000000001</c:v>
                </c:pt>
                <c:pt idx="915">
                  <c:v>94.384600000000006</c:v>
                </c:pt>
                <c:pt idx="916">
                  <c:v>97.307699999999997</c:v>
                </c:pt>
                <c:pt idx="917">
                  <c:v>100.23099999999999</c:v>
                </c:pt>
                <c:pt idx="918">
                  <c:v>103.154</c:v>
                </c:pt>
                <c:pt idx="919">
                  <c:v>105.492</c:v>
                </c:pt>
                <c:pt idx="920">
                  <c:v>109</c:v>
                </c:pt>
                <c:pt idx="921">
                  <c:v>111.923</c:v>
                </c:pt>
                <c:pt idx="922">
                  <c:v>117.76900000000001</c:v>
                </c:pt>
                <c:pt idx="923">
                  <c:v>118.062</c:v>
                </c:pt>
                <c:pt idx="924">
                  <c:v>120.69199999999999</c:v>
                </c:pt>
                <c:pt idx="925">
                  <c:v>123.61499999999999</c:v>
                </c:pt>
                <c:pt idx="926">
                  <c:v>125.077</c:v>
                </c:pt>
                <c:pt idx="927">
                  <c:v>128</c:v>
                </c:pt>
                <c:pt idx="928">
                  <c:v>128.58500000000001</c:v>
                </c:pt>
                <c:pt idx="929">
                  <c:v>130.923</c:v>
                </c:pt>
                <c:pt idx="930">
                  <c:v>135.30799999999999</c:v>
                </c:pt>
                <c:pt idx="931" formatCode="General">
                  <c:v>3.8181818181818179</c:v>
                </c:pt>
                <c:pt idx="932" formatCode="General">
                  <c:v>6</c:v>
                </c:pt>
                <c:pt idx="933" formatCode="General">
                  <c:v>6.5709677419354842</c:v>
                </c:pt>
                <c:pt idx="934" formatCode="General">
                  <c:v>8.0935483870967744</c:v>
                </c:pt>
                <c:pt idx="935" formatCode="General">
                  <c:v>8.8548387096774199</c:v>
                </c:pt>
                <c:pt idx="936" formatCode="General">
                  <c:v>9.6161290322580655</c:v>
                </c:pt>
                <c:pt idx="937" formatCode="General">
                  <c:v>10.377419354838711</c:v>
                </c:pt>
                <c:pt idx="938" formatCode="General">
                  <c:v>11.138709677419355</c:v>
                </c:pt>
                <c:pt idx="939" formatCode="General">
                  <c:v>11.9</c:v>
                </c:pt>
                <c:pt idx="940" formatCode="General">
                  <c:v>13.012500000000001</c:v>
                </c:pt>
                <c:pt idx="941" formatCode="General">
                  <c:v>14.125</c:v>
                </c:pt>
                <c:pt idx="942" formatCode="General">
                  <c:v>15.237500000000001</c:v>
                </c:pt>
                <c:pt idx="943" formatCode="General">
                  <c:v>16.350000000000001</c:v>
                </c:pt>
                <c:pt idx="944" formatCode="General">
                  <c:v>17.462499999999999</c:v>
                </c:pt>
                <c:pt idx="945" formatCode="General">
                  <c:v>18.575000000000003</c:v>
                </c:pt>
                <c:pt idx="946" formatCode="General">
                  <c:v>19.6875</c:v>
                </c:pt>
                <c:pt idx="947" formatCode="General">
                  <c:v>20.8</c:v>
                </c:pt>
                <c:pt idx="948" formatCode="General">
                  <c:v>24.450000000000003</c:v>
                </c:pt>
                <c:pt idx="949" formatCode="General">
                  <c:v>29.36</c:v>
                </c:pt>
                <c:pt idx="950" formatCode="General">
                  <c:v>33.14</c:v>
                </c:pt>
                <c:pt idx="951" formatCode="General">
                  <c:v>34.4</c:v>
                </c:pt>
                <c:pt idx="952" formatCode="General">
                  <c:v>36.15</c:v>
                </c:pt>
                <c:pt idx="953" formatCode="General">
                  <c:v>37.316666666666663</c:v>
                </c:pt>
                <c:pt idx="954" formatCode="General">
                  <c:v>39.18333333333333</c:v>
                </c:pt>
                <c:pt idx="955" formatCode="General">
                  <c:v>41.75</c:v>
                </c:pt>
                <c:pt idx="956" formatCode="General">
                  <c:v>43.033333333333331</c:v>
                </c:pt>
                <c:pt idx="957" formatCode="General">
                  <c:v>46.88333333333334</c:v>
                </c:pt>
                <c:pt idx="958" formatCode="General">
                  <c:v>1.4181818181818182</c:v>
                </c:pt>
                <c:pt idx="959" formatCode="General">
                  <c:v>3.3090909090909091</c:v>
                </c:pt>
                <c:pt idx="960" formatCode="General">
                  <c:v>5.2</c:v>
                </c:pt>
                <c:pt idx="961" formatCode="General">
                  <c:v>7.2857142857142865</c:v>
                </c:pt>
                <c:pt idx="962" formatCode="General">
                  <c:v>8.3285714285714292</c:v>
                </c:pt>
                <c:pt idx="963" formatCode="General">
                  <c:v>9.3714285714285719</c:v>
                </c:pt>
                <c:pt idx="964" formatCode="General">
                  <c:v>11.457142857142859</c:v>
                </c:pt>
                <c:pt idx="965" formatCode="General">
                  <c:v>12.5</c:v>
                </c:pt>
                <c:pt idx="966" formatCode="General">
                  <c:v>13.363636363636363</c:v>
                </c:pt>
                <c:pt idx="967" formatCode="General">
                  <c:v>14.227272727272727</c:v>
                </c:pt>
                <c:pt idx="968" formatCode="General">
                  <c:v>15.09090909090909</c:v>
                </c:pt>
                <c:pt idx="969" formatCode="General">
                  <c:v>16.81818181818182</c:v>
                </c:pt>
                <c:pt idx="970" formatCode="General">
                  <c:v>17.68181818181818</c:v>
                </c:pt>
                <c:pt idx="971" formatCode="General">
                  <c:v>18.545454545454547</c:v>
                </c:pt>
                <c:pt idx="972" formatCode="General">
                  <c:v>21.136363636363637</c:v>
                </c:pt>
                <c:pt idx="973" formatCode="General">
                  <c:v>22.642857142857142</c:v>
                </c:pt>
                <c:pt idx="974" formatCode="General">
                  <c:v>23.714285714285715</c:v>
                </c:pt>
                <c:pt idx="975" formatCode="General">
                  <c:v>25.428571428571427</c:v>
                </c:pt>
                <c:pt idx="976" formatCode="General">
                  <c:v>26.285714285714285</c:v>
                </c:pt>
                <c:pt idx="977" formatCode="General">
                  <c:v>28</c:v>
                </c:pt>
                <c:pt idx="978" formatCode="General">
                  <c:v>29.056000000000001</c:v>
                </c:pt>
                <c:pt idx="979" formatCode="General">
                  <c:v>31.167999999999999</c:v>
                </c:pt>
                <c:pt idx="980" formatCode="General">
                  <c:v>33.015999999999998</c:v>
                </c:pt>
                <c:pt idx="981" formatCode="General">
                  <c:v>33.808</c:v>
                </c:pt>
                <c:pt idx="982" formatCode="General">
                  <c:v>35.367441860465121</c:v>
                </c:pt>
                <c:pt idx="983" formatCode="General">
                  <c:v>37.413953488372094</c:v>
                </c:pt>
                <c:pt idx="984" formatCode="General">
                  <c:v>39.460465116279067</c:v>
                </c:pt>
                <c:pt idx="985" formatCode="General">
                  <c:v>41.506976744186048</c:v>
                </c:pt>
                <c:pt idx="986" formatCode="General">
                  <c:v>42.530232558139531</c:v>
                </c:pt>
                <c:pt idx="987" formatCode="General">
                  <c:v>43.553488372093028</c:v>
                </c:pt>
                <c:pt idx="988" formatCode="General">
                  <c:v>45.6</c:v>
                </c:pt>
                <c:pt idx="989" formatCode="General">
                  <c:v>47.56666666666667</c:v>
                </c:pt>
                <c:pt idx="990" formatCode="General">
                  <c:v>48.55</c:v>
                </c:pt>
                <c:pt idx="991" formatCode="General">
                  <c:v>50.516666666666666</c:v>
                </c:pt>
                <c:pt idx="992" formatCode="General">
                  <c:v>52.483333333333334</c:v>
                </c:pt>
                <c:pt idx="993" formatCode="General">
                  <c:v>54.45</c:v>
                </c:pt>
                <c:pt idx="994" formatCode="General">
                  <c:v>56.416666666666664</c:v>
                </c:pt>
                <c:pt idx="995" formatCode="General">
                  <c:v>59.12</c:v>
                </c:pt>
                <c:pt idx="996" formatCode="General">
                  <c:v>59.980000000000004</c:v>
                </c:pt>
                <c:pt idx="997" formatCode="General">
                  <c:v>60.84</c:v>
                </c:pt>
                <c:pt idx="998" formatCode="General">
                  <c:v>62.56</c:v>
                </c:pt>
                <c:pt idx="999" formatCode="General">
                  <c:v>64.28</c:v>
                </c:pt>
                <c:pt idx="1000" formatCode="General">
                  <c:v>66</c:v>
                </c:pt>
                <c:pt idx="1001" formatCode="General">
                  <c:v>66.860000000000014</c:v>
                </c:pt>
                <c:pt idx="1002" formatCode="General">
                  <c:v>67.720000000000013</c:v>
                </c:pt>
                <c:pt idx="1003">
                  <c:v>2.08</c:v>
                </c:pt>
                <c:pt idx="1004">
                  <c:v>2.7</c:v>
                </c:pt>
                <c:pt idx="1005">
                  <c:v>2.7</c:v>
                </c:pt>
                <c:pt idx="1006">
                  <c:v>3.31</c:v>
                </c:pt>
                <c:pt idx="1007">
                  <c:v>3.93</c:v>
                </c:pt>
                <c:pt idx="1008">
                  <c:v>4.95</c:v>
                </c:pt>
                <c:pt idx="1009">
                  <c:v>4.95</c:v>
                </c:pt>
                <c:pt idx="1010">
                  <c:v>6.64</c:v>
                </c:pt>
                <c:pt idx="1011">
                  <c:v>10.199999999999999</c:v>
                </c:pt>
                <c:pt idx="1012">
                  <c:v>10.199999999999999</c:v>
                </c:pt>
                <c:pt idx="1013">
                  <c:v>11.66</c:v>
                </c:pt>
                <c:pt idx="1014">
                  <c:v>11.66</c:v>
                </c:pt>
                <c:pt idx="1015">
                  <c:v>12.17</c:v>
                </c:pt>
                <c:pt idx="1016">
                  <c:v>12.43</c:v>
                </c:pt>
                <c:pt idx="1017">
                  <c:v>12.82</c:v>
                </c:pt>
                <c:pt idx="1018">
                  <c:v>12.82</c:v>
                </c:pt>
                <c:pt idx="1019">
                  <c:v>13.08</c:v>
                </c:pt>
                <c:pt idx="1020">
                  <c:v>13.47</c:v>
                </c:pt>
                <c:pt idx="1021">
                  <c:v>14.11</c:v>
                </c:pt>
                <c:pt idx="1022">
                  <c:v>14.11</c:v>
                </c:pt>
                <c:pt idx="1023">
                  <c:v>14.5</c:v>
                </c:pt>
                <c:pt idx="1024">
                  <c:v>15.45</c:v>
                </c:pt>
                <c:pt idx="1025">
                  <c:v>15.95</c:v>
                </c:pt>
                <c:pt idx="1026">
                  <c:v>16.440000000000001</c:v>
                </c:pt>
                <c:pt idx="1027">
                  <c:v>16.93</c:v>
                </c:pt>
                <c:pt idx="1028">
                  <c:v>17.100000000000001</c:v>
                </c:pt>
                <c:pt idx="1029">
                  <c:v>17.100000000000001</c:v>
                </c:pt>
                <c:pt idx="1030">
                  <c:v>17.43</c:v>
                </c:pt>
                <c:pt idx="1031">
                  <c:v>18.079999999999998</c:v>
                </c:pt>
                <c:pt idx="1032">
                  <c:v>19.07</c:v>
                </c:pt>
                <c:pt idx="1033">
                  <c:v>19.89</c:v>
                </c:pt>
                <c:pt idx="1034">
                  <c:v>20.22</c:v>
                </c:pt>
                <c:pt idx="1035">
                  <c:v>20.22</c:v>
                </c:pt>
                <c:pt idx="1036">
                  <c:v>20.55</c:v>
                </c:pt>
                <c:pt idx="1037">
                  <c:v>20.88</c:v>
                </c:pt>
                <c:pt idx="1038">
                  <c:v>20.88</c:v>
                </c:pt>
                <c:pt idx="1039">
                  <c:v>21.21</c:v>
                </c:pt>
                <c:pt idx="1040">
                  <c:v>21.54</c:v>
                </c:pt>
                <c:pt idx="1041">
                  <c:v>21.87</c:v>
                </c:pt>
                <c:pt idx="1042">
                  <c:v>22.69</c:v>
                </c:pt>
                <c:pt idx="1043">
                  <c:v>23.02</c:v>
                </c:pt>
                <c:pt idx="1044">
                  <c:v>23.35</c:v>
                </c:pt>
                <c:pt idx="1045">
                  <c:v>23.35</c:v>
                </c:pt>
                <c:pt idx="1046">
                  <c:v>23.95</c:v>
                </c:pt>
                <c:pt idx="1047">
                  <c:v>24.25</c:v>
                </c:pt>
                <c:pt idx="1048">
                  <c:v>24.86</c:v>
                </c:pt>
                <c:pt idx="1049">
                  <c:v>25.46</c:v>
                </c:pt>
                <c:pt idx="1050">
                  <c:v>25.46</c:v>
                </c:pt>
                <c:pt idx="1051">
                  <c:v>26.07</c:v>
                </c:pt>
                <c:pt idx="1052">
                  <c:v>26.67</c:v>
                </c:pt>
                <c:pt idx="1053">
                  <c:v>27.28</c:v>
                </c:pt>
                <c:pt idx="1054">
                  <c:v>35.28</c:v>
                </c:pt>
                <c:pt idx="1055">
                  <c:v>36.770000000000003</c:v>
                </c:pt>
                <c:pt idx="1056">
                  <c:v>36.770000000000003</c:v>
                </c:pt>
                <c:pt idx="1057">
                  <c:v>38.29</c:v>
                </c:pt>
                <c:pt idx="1058">
                  <c:v>39.06</c:v>
                </c:pt>
                <c:pt idx="1059">
                  <c:v>39.06</c:v>
                </c:pt>
                <c:pt idx="1060">
                  <c:v>39.67</c:v>
                </c:pt>
                <c:pt idx="1061">
                  <c:v>40.130000000000003</c:v>
                </c:pt>
                <c:pt idx="1062">
                  <c:v>40.75</c:v>
                </c:pt>
                <c:pt idx="1063">
                  <c:v>41.36</c:v>
                </c:pt>
                <c:pt idx="1064">
                  <c:v>41.97</c:v>
                </c:pt>
                <c:pt idx="1065">
                  <c:v>42.59</c:v>
                </c:pt>
                <c:pt idx="1066">
                  <c:v>43.2</c:v>
                </c:pt>
                <c:pt idx="1067">
                  <c:v>4.4249999999999998</c:v>
                </c:pt>
                <c:pt idx="1068">
                  <c:v>5.5469999999999997</c:v>
                </c:pt>
                <c:pt idx="1069">
                  <c:v>7.6559999999999997</c:v>
                </c:pt>
                <c:pt idx="1070">
                  <c:v>8.5679999999999996</c:v>
                </c:pt>
                <c:pt idx="1071">
                  <c:v>9.7629999999999999</c:v>
                </c:pt>
                <c:pt idx="1072">
                  <c:v>10.686</c:v>
                </c:pt>
                <c:pt idx="1073">
                  <c:v>11.375999999999999</c:v>
                </c:pt>
                <c:pt idx="1074">
                  <c:v>12.077</c:v>
                </c:pt>
                <c:pt idx="1075">
                  <c:v>12.403</c:v>
                </c:pt>
                <c:pt idx="1076">
                  <c:v>12.647</c:v>
                </c:pt>
                <c:pt idx="1077">
                  <c:v>12.686</c:v>
                </c:pt>
                <c:pt idx="1078">
                  <c:v>12.742000000000001</c:v>
                </c:pt>
                <c:pt idx="1079">
                  <c:v>12.862</c:v>
                </c:pt>
                <c:pt idx="1080">
                  <c:v>13.01</c:v>
                </c:pt>
                <c:pt idx="1081">
                  <c:v>13.372999999999999</c:v>
                </c:pt>
                <c:pt idx="1082">
                  <c:v>16.616</c:v>
                </c:pt>
                <c:pt idx="1083">
                  <c:v>18.849</c:v>
                </c:pt>
                <c:pt idx="1084">
                  <c:v>20.257000000000001</c:v>
                </c:pt>
                <c:pt idx="1085">
                  <c:v>21.648</c:v>
                </c:pt>
                <c:pt idx="1086">
                  <c:v>22.251000000000001</c:v>
                </c:pt>
                <c:pt idx="1087">
                  <c:v>23.140999999999998</c:v>
                </c:pt>
                <c:pt idx="1088">
                  <c:v>24.21</c:v>
                </c:pt>
                <c:pt idx="1089">
                  <c:v>4.87E-2</c:v>
                </c:pt>
                <c:pt idx="1090">
                  <c:v>0.43860000000000005</c:v>
                </c:pt>
                <c:pt idx="1091">
                  <c:v>0.82840000000000003</c:v>
                </c:pt>
                <c:pt idx="1092">
                  <c:v>1.2182999999999999</c:v>
                </c:pt>
                <c:pt idx="1093">
                  <c:v>1.6080999999999999</c:v>
                </c:pt>
                <c:pt idx="1094">
                  <c:v>1.998</c:v>
                </c:pt>
                <c:pt idx="1095">
                  <c:v>2.9239999999999999</c:v>
                </c:pt>
                <c:pt idx="1096">
                  <c:v>3.85</c:v>
                </c:pt>
                <c:pt idx="1097">
                  <c:v>6.0845000000000002</c:v>
                </c:pt>
                <c:pt idx="1098">
                  <c:v>8.3190000000000008</c:v>
                </c:pt>
                <c:pt idx="1099">
                  <c:v>8.327</c:v>
                </c:pt>
                <c:pt idx="1100">
                  <c:v>8.327</c:v>
                </c:pt>
                <c:pt idx="1101">
                  <c:v>8.327</c:v>
                </c:pt>
                <c:pt idx="1102">
                  <c:v>8.327</c:v>
                </c:pt>
                <c:pt idx="1103">
                  <c:v>8.327</c:v>
                </c:pt>
                <c:pt idx="1104">
                  <c:v>8.327</c:v>
                </c:pt>
                <c:pt idx="1105">
                  <c:v>8.327</c:v>
                </c:pt>
                <c:pt idx="1106">
                  <c:v>8.7057000000000002</c:v>
                </c:pt>
                <c:pt idx="1107">
                  <c:v>9.4469999999999992</c:v>
                </c:pt>
                <c:pt idx="1108">
                  <c:v>9.7270000000000003</c:v>
                </c:pt>
                <c:pt idx="1109">
                  <c:v>10.007</c:v>
                </c:pt>
                <c:pt idx="1110">
                  <c:v>10.24</c:v>
                </c:pt>
                <c:pt idx="1111">
                  <c:v>10.4261</c:v>
                </c:pt>
                <c:pt idx="1112">
                  <c:v>10.612200000000001</c:v>
                </c:pt>
                <c:pt idx="1113">
                  <c:v>10.891299999999999</c:v>
                </c:pt>
                <c:pt idx="1114">
                  <c:v>11.170399999999999</c:v>
                </c:pt>
                <c:pt idx="1115">
                  <c:v>11.4496</c:v>
                </c:pt>
                <c:pt idx="1116">
                  <c:v>11.7287</c:v>
                </c:pt>
                <c:pt idx="1117">
                  <c:v>12.0078</c:v>
                </c:pt>
                <c:pt idx="1118">
                  <c:v>12.286899999999999</c:v>
                </c:pt>
                <c:pt idx="1119">
                  <c:v>12.522</c:v>
                </c:pt>
                <c:pt idx="1120">
                  <c:v>12.669</c:v>
                </c:pt>
                <c:pt idx="1121">
                  <c:v>12.816000000000001</c:v>
                </c:pt>
                <c:pt idx="1122">
                  <c:v>12.944900000000001</c:v>
                </c:pt>
                <c:pt idx="1123">
                  <c:v>13.073799999999999</c:v>
                </c:pt>
                <c:pt idx="1124">
                  <c:v>13.2028</c:v>
                </c:pt>
                <c:pt idx="1125">
                  <c:v>13.331700000000001</c:v>
                </c:pt>
                <c:pt idx="1126">
                  <c:v>13.460600000000001</c:v>
                </c:pt>
                <c:pt idx="1127">
                  <c:v>13.589499999999999</c:v>
                </c:pt>
                <c:pt idx="1128">
                  <c:v>13.718399999999999</c:v>
                </c:pt>
                <c:pt idx="1129">
                  <c:v>13.847299999999999</c:v>
                </c:pt>
                <c:pt idx="1130">
                  <c:v>13.976299999999998</c:v>
                </c:pt>
                <c:pt idx="1131">
                  <c:v>14.1052</c:v>
                </c:pt>
                <c:pt idx="1132">
                  <c:v>14.2341</c:v>
                </c:pt>
                <c:pt idx="1133">
                  <c:v>14.363</c:v>
                </c:pt>
                <c:pt idx="1134">
                  <c:v>14.5267</c:v>
                </c:pt>
                <c:pt idx="1135">
                  <c:v>14.6904</c:v>
                </c:pt>
                <c:pt idx="1136">
                  <c:v>14.854100000000001</c:v>
                </c:pt>
                <c:pt idx="1137">
                  <c:v>14.963299999999998</c:v>
                </c:pt>
                <c:pt idx="1138">
                  <c:v>15.127000000000001</c:v>
                </c:pt>
                <c:pt idx="1139">
                  <c:v>15.290700000000001</c:v>
                </c:pt>
                <c:pt idx="1140">
                  <c:v>15.399899999999999</c:v>
                </c:pt>
                <c:pt idx="1141">
                  <c:v>15.563600000000001</c:v>
                </c:pt>
                <c:pt idx="1142">
                  <c:v>15.734</c:v>
                </c:pt>
                <c:pt idx="1143">
                  <c:v>15.980600000000001</c:v>
                </c:pt>
                <c:pt idx="1144">
                  <c:v>16.2272</c:v>
                </c:pt>
                <c:pt idx="1145">
                  <c:v>16.473800000000001</c:v>
                </c:pt>
                <c:pt idx="1146">
                  <c:v>16.720400000000001</c:v>
                </c:pt>
                <c:pt idx="1147">
                  <c:v>16.966900000000003</c:v>
                </c:pt>
                <c:pt idx="1148">
                  <c:v>17.2135</c:v>
                </c:pt>
                <c:pt idx="1149">
                  <c:v>17.460099999999997</c:v>
                </c:pt>
                <c:pt idx="1150">
                  <c:v>17.542300000000001</c:v>
                </c:pt>
                <c:pt idx="1151">
                  <c:v>17.624500000000001</c:v>
                </c:pt>
                <c:pt idx="1152">
                  <c:v>17.706700000000001</c:v>
                </c:pt>
                <c:pt idx="1153">
                  <c:v>17.898</c:v>
                </c:pt>
                <c:pt idx="1154">
                  <c:v>18.624299999999998</c:v>
                </c:pt>
                <c:pt idx="1155">
                  <c:v>19.3507</c:v>
                </c:pt>
                <c:pt idx="1156">
                  <c:v>20.077000000000002</c:v>
                </c:pt>
                <c:pt idx="1157">
                  <c:v>20.8034</c:v>
                </c:pt>
                <c:pt idx="1158">
                  <c:v>21.529700000000002</c:v>
                </c:pt>
                <c:pt idx="1159">
                  <c:v>22.256</c:v>
                </c:pt>
                <c:pt idx="1160">
                  <c:v>22.982400000000002</c:v>
                </c:pt>
                <c:pt idx="1161">
                  <c:v>23.7087</c:v>
                </c:pt>
                <c:pt idx="1162">
                  <c:v>24.192900000000002</c:v>
                </c:pt>
                <c:pt idx="1163">
                  <c:v>24.344999999999999</c:v>
                </c:pt>
                <c:pt idx="1164">
                  <c:v>24.523799999999998</c:v>
                </c:pt>
                <c:pt idx="1165">
                  <c:v>24.699099999999998</c:v>
                </c:pt>
                <c:pt idx="1166">
                  <c:v>24.874299999999998</c:v>
                </c:pt>
                <c:pt idx="1167">
                  <c:v>25.049599999999998</c:v>
                </c:pt>
                <c:pt idx="1168">
                  <c:v>25.224799999999998</c:v>
                </c:pt>
                <c:pt idx="1169">
                  <c:v>26.044499999999999</c:v>
                </c:pt>
                <c:pt idx="1170">
                  <c:v>27.081799999999998</c:v>
                </c:pt>
                <c:pt idx="1171">
                  <c:v>28.119199999999999</c:v>
                </c:pt>
                <c:pt idx="1172">
                  <c:v>29.156500000000001</c:v>
                </c:pt>
                <c:pt idx="1173">
                  <c:v>30.1938</c:v>
                </c:pt>
                <c:pt idx="1174">
                  <c:v>31.231099999999998</c:v>
                </c:pt>
                <c:pt idx="1175">
                  <c:v>32.2684</c:v>
                </c:pt>
                <c:pt idx="1176">
                  <c:v>33.305699999999995</c:v>
                </c:pt>
                <c:pt idx="1177">
                  <c:v>34.343000000000004</c:v>
                </c:pt>
                <c:pt idx="1178">
                  <c:v>35.671099999999996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1.4</c:v>
                </c:pt>
                <c:pt idx="1221">
                  <c:v>1.5408999999999999</c:v>
                </c:pt>
                <c:pt idx="1222">
                  <c:v>3.9817</c:v>
                </c:pt>
                <c:pt idx="1223">
                  <c:v>5.4461000000000004</c:v>
                </c:pt>
                <c:pt idx="1224">
                  <c:v>6.4249000000000001</c:v>
                </c:pt>
                <c:pt idx="1225">
                  <c:v>7.4085999999999999</c:v>
                </c:pt>
                <c:pt idx="1226">
                  <c:v>8.0643999999999991</c:v>
                </c:pt>
                <c:pt idx="1227">
                  <c:v>9.3760999999999992</c:v>
                </c:pt>
                <c:pt idx="1228">
                  <c:v>10.032</c:v>
                </c:pt>
                <c:pt idx="1229">
                  <c:v>12.983000000000001</c:v>
                </c:pt>
                <c:pt idx="1230">
                  <c:v>15.278</c:v>
                </c:pt>
                <c:pt idx="1231">
                  <c:v>15.933999999999999</c:v>
                </c:pt>
                <c:pt idx="1232">
                  <c:v>16.59</c:v>
                </c:pt>
                <c:pt idx="1233">
                  <c:v>18.045999999999999</c:v>
                </c:pt>
                <c:pt idx="1234">
                  <c:v>19.501999999999999</c:v>
                </c:pt>
                <c:pt idx="1235">
                  <c:v>19.501999999999999</c:v>
                </c:pt>
                <c:pt idx="1236">
                  <c:v>19.501999999999999</c:v>
                </c:pt>
                <c:pt idx="1237">
                  <c:v>20.472999999999999</c:v>
                </c:pt>
                <c:pt idx="1238">
                  <c:v>22.414000000000001</c:v>
                </c:pt>
                <c:pt idx="1239">
                  <c:v>22.414000000000001</c:v>
                </c:pt>
                <c:pt idx="1240">
                  <c:v>22.414000000000001</c:v>
                </c:pt>
                <c:pt idx="1241">
                  <c:v>23.547000000000001</c:v>
                </c:pt>
                <c:pt idx="1242">
                  <c:v>0.87204000000000004</c:v>
                </c:pt>
                <c:pt idx="1243">
                  <c:v>2.2323</c:v>
                </c:pt>
                <c:pt idx="1244">
                  <c:v>3.5924999999999998</c:v>
                </c:pt>
                <c:pt idx="1245">
                  <c:v>4.4085999999999999</c:v>
                </c:pt>
                <c:pt idx="1246">
                  <c:v>5.2247000000000003</c:v>
                </c:pt>
                <c:pt idx="1247">
                  <c:v>5.4968000000000004</c:v>
                </c:pt>
                <c:pt idx="1248">
                  <c:v>6.3129</c:v>
                </c:pt>
                <c:pt idx="1249">
                  <c:v>6.8570000000000002</c:v>
                </c:pt>
                <c:pt idx="1250">
                  <c:v>9.2005999999999997</c:v>
                </c:pt>
                <c:pt idx="1251">
                  <c:v>9.2005999999999997</c:v>
                </c:pt>
                <c:pt idx="1252">
                  <c:v>9.2005999999999997</c:v>
                </c:pt>
                <c:pt idx="1253">
                  <c:v>9.2005999999999997</c:v>
                </c:pt>
                <c:pt idx="1254">
                  <c:v>10.138</c:v>
                </c:pt>
                <c:pt idx="1255">
                  <c:v>11.074999999999999</c:v>
                </c:pt>
                <c:pt idx="1256">
                  <c:v>12.481999999999999</c:v>
                </c:pt>
                <c:pt idx="1257">
                  <c:v>13.419</c:v>
                </c:pt>
                <c:pt idx="1258">
                  <c:v>15.294</c:v>
                </c:pt>
                <c:pt idx="1259">
                  <c:v>15.763</c:v>
                </c:pt>
                <c:pt idx="1260">
                  <c:v>16.231000000000002</c:v>
                </c:pt>
                <c:pt idx="1261">
                  <c:v>16.917999999999999</c:v>
                </c:pt>
                <c:pt idx="1262">
                  <c:v>17.135999999999999</c:v>
                </c:pt>
                <c:pt idx="1263">
                  <c:v>17.79</c:v>
                </c:pt>
                <c:pt idx="1264">
                  <c:v>17.79</c:v>
                </c:pt>
                <c:pt idx="1265">
                  <c:v>17.79</c:v>
                </c:pt>
                <c:pt idx="1266">
                  <c:v>0.77810000000000001</c:v>
                </c:pt>
                <c:pt idx="1267">
                  <c:v>7.0151000000000003</c:v>
                </c:pt>
                <c:pt idx="1268">
                  <c:v>8.3292000000000002</c:v>
                </c:pt>
                <c:pt idx="1269">
                  <c:v>8.7673000000000005</c:v>
                </c:pt>
                <c:pt idx="1270">
                  <c:v>10.081</c:v>
                </c:pt>
                <c:pt idx="1271">
                  <c:v>10.519</c:v>
                </c:pt>
                <c:pt idx="1272">
                  <c:v>13.148</c:v>
                </c:pt>
                <c:pt idx="1273">
                  <c:v>13.586</c:v>
                </c:pt>
                <c:pt idx="1274">
                  <c:v>14.023999999999999</c:v>
                </c:pt>
                <c:pt idx="1275">
                  <c:v>14.9</c:v>
                </c:pt>
                <c:pt idx="1276">
                  <c:v>15.489000000000001</c:v>
                </c:pt>
                <c:pt idx="1277">
                  <c:v>15.686</c:v>
                </c:pt>
                <c:pt idx="1278">
                  <c:v>16.079000000000001</c:v>
                </c:pt>
                <c:pt idx="1279">
                  <c:v>16.274999999999999</c:v>
                </c:pt>
                <c:pt idx="1280">
                  <c:v>16.472000000000001</c:v>
                </c:pt>
                <c:pt idx="1281">
                  <c:v>16.741</c:v>
                </c:pt>
                <c:pt idx="1282">
                  <c:v>17.427</c:v>
                </c:pt>
                <c:pt idx="1283">
                  <c:v>17.768999999999998</c:v>
                </c:pt>
                <c:pt idx="1284">
                  <c:v>17.768999999999998</c:v>
                </c:pt>
                <c:pt idx="1285">
                  <c:v>17.768999999999998</c:v>
                </c:pt>
                <c:pt idx="1286">
                  <c:v>17.768999999999998</c:v>
                </c:pt>
                <c:pt idx="1287">
                  <c:v>18.111999999999998</c:v>
                </c:pt>
                <c:pt idx="1288">
                  <c:v>18.111999999999998</c:v>
                </c:pt>
                <c:pt idx="1289">
                  <c:v>18.111999999999998</c:v>
                </c:pt>
                <c:pt idx="1290">
                  <c:v>18.797000000000001</c:v>
                </c:pt>
                <c:pt idx="1291">
                  <c:v>20.167999999999999</c:v>
                </c:pt>
                <c:pt idx="1292">
                  <c:v>0.38</c:v>
                </c:pt>
                <c:pt idx="1293">
                  <c:v>1.02</c:v>
                </c:pt>
                <c:pt idx="1294">
                  <c:v>1.95</c:v>
                </c:pt>
                <c:pt idx="1295">
                  <c:v>2.97</c:v>
                </c:pt>
                <c:pt idx="1296">
                  <c:v>4.07</c:v>
                </c:pt>
                <c:pt idx="1297">
                  <c:v>5.26</c:v>
                </c:pt>
                <c:pt idx="1298">
                  <c:v>6.55</c:v>
                </c:pt>
                <c:pt idx="1299">
                  <c:v>7.92</c:v>
                </c:pt>
                <c:pt idx="1300">
                  <c:v>8.6300000000000008</c:v>
                </c:pt>
                <c:pt idx="1301">
                  <c:v>9.3699999999999992</c:v>
                </c:pt>
                <c:pt idx="1302">
                  <c:v>10.14</c:v>
                </c:pt>
                <c:pt idx="1303">
                  <c:v>10.92</c:v>
                </c:pt>
                <c:pt idx="1304">
                  <c:v>11.32</c:v>
                </c:pt>
                <c:pt idx="1305">
                  <c:v>11.76</c:v>
                </c:pt>
                <c:pt idx="1306">
                  <c:v>11.88</c:v>
                </c:pt>
                <c:pt idx="1307">
                  <c:v>12.08</c:v>
                </c:pt>
                <c:pt idx="1308">
                  <c:v>12.24</c:v>
                </c:pt>
                <c:pt idx="1309">
                  <c:v>12.38</c:v>
                </c:pt>
                <c:pt idx="1310">
                  <c:v>12.44</c:v>
                </c:pt>
                <c:pt idx="1311">
                  <c:v>12.49</c:v>
                </c:pt>
                <c:pt idx="1312">
                  <c:v>12.57</c:v>
                </c:pt>
                <c:pt idx="1313">
                  <c:v>12.6</c:v>
                </c:pt>
                <c:pt idx="1314">
                  <c:v>12.63</c:v>
                </c:pt>
                <c:pt idx="1315">
                  <c:v>12.71</c:v>
                </c:pt>
                <c:pt idx="1316">
                  <c:v>12.75</c:v>
                </c:pt>
                <c:pt idx="1317">
                  <c:v>12.78</c:v>
                </c:pt>
                <c:pt idx="1318">
                  <c:v>12.84</c:v>
                </c:pt>
                <c:pt idx="1319">
                  <c:v>12.94</c:v>
                </c:pt>
                <c:pt idx="1320">
                  <c:v>13.12</c:v>
                </c:pt>
                <c:pt idx="1321">
                  <c:v>13.42</c:v>
                </c:pt>
                <c:pt idx="1322">
                  <c:v>13.85</c:v>
                </c:pt>
                <c:pt idx="1323">
                  <c:v>14.44</c:v>
                </c:pt>
                <c:pt idx="1324">
                  <c:v>15.24</c:v>
                </c:pt>
                <c:pt idx="1325">
                  <c:v>16.05</c:v>
                </c:pt>
                <c:pt idx="1326">
                  <c:v>17.079999999999998</c:v>
                </c:pt>
                <c:pt idx="1327">
                  <c:v>17.420000000000002</c:v>
                </c:pt>
                <c:pt idx="1328">
                  <c:v>17.690000000000001</c:v>
                </c:pt>
                <c:pt idx="1329">
                  <c:v>17.940000000000001</c:v>
                </c:pt>
                <c:pt idx="1330">
                  <c:v>18.2</c:v>
                </c:pt>
                <c:pt idx="1331">
                  <c:v>18.48</c:v>
                </c:pt>
                <c:pt idx="1332">
                  <c:v>18.8</c:v>
                </c:pt>
                <c:pt idx="1333">
                  <c:v>19.18</c:v>
                </c:pt>
                <c:pt idx="1334">
                  <c:v>19.61</c:v>
                </c:pt>
                <c:pt idx="1335">
                  <c:v>20.09</c:v>
                </c:pt>
                <c:pt idx="1336">
                  <c:v>20.63</c:v>
                </c:pt>
                <c:pt idx="1337">
                  <c:v>21.83</c:v>
                </c:pt>
                <c:pt idx="1338">
                  <c:v>22.47</c:v>
                </c:pt>
                <c:pt idx="1339">
                  <c:v>23.12</c:v>
                </c:pt>
                <c:pt idx="1340">
                  <c:v>23.76</c:v>
                </c:pt>
                <c:pt idx="1341">
                  <c:v>24.38</c:v>
                </c:pt>
                <c:pt idx="1342">
                  <c:v>24.97</c:v>
                </c:pt>
                <c:pt idx="1343">
                  <c:v>25.5</c:v>
                </c:pt>
                <c:pt idx="1344">
                  <c:v>25.96</c:v>
                </c:pt>
                <c:pt idx="1345">
                  <c:v>26.07</c:v>
                </c:pt>
                <c:pt idx="1346">
                  <c:v>26.82</c:v>
                </c:pt>
                <c:pt idx="1347">
                  <c:v>27.34</c:v>
                </c:pt>
                <c:pt idx="1348">
                  <c:v>28.47</c:v>
                </c:pt>
                <c:pt idx="1349">
                  <c:v>29.6</c:v>
                </c:pt>
                <c:pt idx="1350">
                  <c:v>30.73</c:v>
                </c:pt>
                <c:pt idx="1351">
                  <c:v>31.87</c:v>
                </c:pt>
                <c:pt idx="1352">
                  <c:v>33</c:v>
                </c:pt>
                <c:pt idx="1353">
                  <c:v>34.130000000000003</c:v>
                </c:pt>
                <c:pt idx="1354">
                  <c:v>35.26</c:v>
                </c:pt>
                <c:pt idx="1355">
                  <c:v>36.39</c:v>
                </c:pt>
                <c:pt idx="1356">
                  <c:v>37.520000000000003</c:v>
                </c:pt>
                <c:pt idx="1357">
                  <c:v>39.42</c:v>
                </c:pt>
                <c:pt idx="1358">
                  <c:v>42.09</c:v>
                </c:pt>
                <c:pt idx="1359">
                  <c:v>44.89</c:v>
                </c:pt>
                <c:pt idx="1360">
                  <c:v>45.82</c:v>
                </c:pt>
                <c:pt idx="1361">
                  <c:v>47.42</c:v>
                </c:pt>
                <c:pt idx="1362">
                  <c:v>50.08</c:v>
                </c:pt>
                <c:pt idx="1363">
                  <c:v>52.75</c:v>
                </c:pt>
                <c:pt idx="1364">
                  <c:v>55.41</c:v>
                </c:pt>
                <c:pt idx="1365">
                  <c:v>58.08</c:v>
                </c:pt>
                <c:pt idx="1366">
                  <c:v>60.74</c:v>
                </c:pt>
                <c:pt idx="1367">
                  <c:v>63.37</c:v>
                </c:pt>
                <c:pt idx="1368">
                  <c:v>64.83</c:v>
                </c:pt>
                <c:pt idx="1369">
                  <c:v>66.37</c:v>
                </c:pt>
                <c:pt idx="1370">
                  <c:v>66.989999999999995</c:v>
                </c:pt>
                <c:pt idx="1371">
                  <c:v>67.91</c:v>
                </c:pt>
                <c:pt idx="1372">
                  <c:v>69.45</c:v>
                </c:pt>
                <c:pt idx="1373">
                  <c:v>72.53</c:v>
                </c:pt>
                <c:pt idx="1374">
                  <c:v>74.239999999999995</c:v>
                </c:pt>
                <c:pt idx="1375">
                  <c:v>77.569999999999993</c:v>
                </c:pt>
                <c:pt idx="1376">
                  <c:v>80.89</c:v>
                </c:pt>
                <c:pt idx="1377">
                  <c:v>84.22</c:v>
                </c:pt>
                <c:pt idx="1378">
                  <c:v>85.55</c:v>
                </c:pt>
                <c:pt idx="1379">
                  <c:v>87.04</c:v>
                </c:pt>
                <c:pt idx="1380">
                  <c:v>89.04</c:v>
                </c:pt>
                <c:pt idx="1381">
                  <c:v>90.71</c:v>
                </c:pt>
                <c:pt idx="1382">
                  <c:v>92.39</c:v>
                </c:pt>
                <c:pt idx="1383">
                  <c:v>94.07</c:v>
                </c:pt>
                <c:pt idx="1384">
                  <c:v>95.75</c:v>
                </c:pt>
                <c:pt idx="1385">
                  <c:v>97.42</c:v>
                </c:pt>
                <c:pt idx="1386">
                  <c:v>99.1</c:v>
                </c:pt>
                <c:pt idx="1387">
                  <c:v>100.78</c:v>
                </c:pt>
                <c:pt idx="1388">
                  <c:v>102.46</c:v>
                </c:pt>
                <c:pt idx="1389">
                  <c:v>104.13</c:v>
                </c:pt>
                <c:pt idx="1390">
                  <c:v>105.81</c:v>
                </c:pt>
                <c:pt idx="1391">
                  <c:v>107.49</c:v>
                </c:pt>
                <c:pt idx="1392">
                  <c:v>109.23</c:v>
                </c:pt>
                <c:pt idx="1393">
                  <c:v>111.54</c:v>
                </c:pt>
                <c:pt idx="1394">
                  <c:v>113.85</c:v>
                </c:pt>
                <c:pt idx="1395">
                  <c:v>116.15</c:v>
                </c:pt>
                <c:pt idx="1396">
                  <c:v>118.46</c:v>
                </c:pt>
                <c:pt idx="1397">
                  <c:v>120.77</c:v>
                </c:pt>
                <c:pt idx="1398">
                  <c:v>123.08</c:v>
                </c:pt>
                <c:pt idx="1399">
                  <c:v>125.7</c:v>
                </c:pt>
                <c:pt idx="1400">
                  <c:v>128.53</c:v>
                </c:pt>
                <c:pt idx="1401">
                  <c:v>131.37</c:v>
                </c:pt>
                <c:pt idx="1402">
                  <c:v>132.93</c:v>
                </c:pt>
                <c:pt idx="1403">
                  <c:v>133.63999999999999</c:v>
                </c:pt>
                <c:pt idx="1404">
                  <c:v>134.36000000000001</c:v>
                </c:pt>
                <c:pt idx="1405">
                  <c:v>135.21</c:v>
                </c:pt>
                <c:pt idx="1406">
                  <c:v>137.31</c:v>
                </c:pt>
                <c:pt idx="1407">
                  <c:v>139.41</c:v>
                </c:pt>
                <c:pt idx="1408">
                  <c:v>141.51</c:v>
                </c:pt>
                <c:pt idx="1409">
                  <c:v>143.61000000000001</c:v>
                </c:pt>
                <c:pt idx="1410">
                  <c:v>145.71</c:v>
                </c:pt>
                <c:pt idx="1411">
                  <c:v>147.81</c:v>
                </c:pt>
                <c:pt idx="1412">
                  <c:v>149.91</c:v>
                </c:pt>
                <c:pt idx="1413">
                  <c:v>152.01</c:v>
                </c:pt>
                <c:pt idx="1414">
                  <c:v>154.11000000000001</c:v>
                </c:pt>
                <c:pt idx="1415">
                  <c:v>156.19</c:v>
                </c:pt>
                <c:pt idx="1416">
                  <c:v>158.1</c:v>
                </c:pt>
                <c:pt idx="1417">
                  <c:v>160.01</c:v>
                </c:pt>
                <c:pt idx="1418">
                  <c:v>161.91999999999999</c:v>
                </c:pt>
                <c:pt idx="1419">
                  <c:v>163.83000000000001</c:v>
                </c:pt>
                <c:pt idx="1420">
                  <c:v>165.74</c:v>
                </c:pt>
                <c:pt idx="1421">
                  <c:v>167.65</c:v>
                </c:pt>
                <c:pt idx="1422">
                  <c:v>168.6</c:v>
                </c:pt>
                <c:pt idx="1423">
                  <c:v>169.55</c:v>
                </c:pt>
                <c:pt idx="1424">
                  <c:v>171.46</c:v>
                </c:pt>
                <c:pt idx="1425">
                  <c:v>173.37</c:v>
                </c:pt>
                <c:pt idx="1426">
                  <c:v>175.28</c:v>
                </c:pt>
                <c:pt idx="1427">
                  <c:v>183.3</c:v>
                </c:pt>
                <c:pt idx="1428">
                  <c:v>189.3</c:v>
                </c:pt>
                <c:pt idx="1429">
                  <c:v>192.2</c:v>
                </c:pt>
                <c:pt idx="1430">
                  <c:v>194.2</c:v>
                </c:pt>
                <c:pt idx="1431">
                  <c:v>196</c:v>
                </c:pt>
                <c:pt idx="1432">
                  <c:v>198.2</c:v>
                </c:pt>
                <c:pt idx="1433">
                  <c:v>200.2</c:v>
                </c:pt>
                <c:pt idx="1434">
                  <c:v>202.2</c:v>
                </c:pt>
                <c:pt idx="1435">
                  <c:v>204.2</c:v>
                </c:pt>
                <c:pt idx="1436">
                  <c:v>206.34</c:v>
                </c:pt>
                <c:pt idx="1437">
                  <c:v>209.74</c:v>
                </c:pt>
                <c:pt idx="1438">
                  <c:v>213.14</c:v>
                </c:pt>
                <c:pt idx="1439">
                  <c:v>216.54</c:v>
                </c:pt>
                <c:pt idx="1440">
                  <c:v>219.94</c:v>
                </c:pt>
                <c:pt idx="1441">
                  <c:v>223.21</c:v>
                </c:pt>
                <c:pt idx="1442">
                  <c:v>225.36</c:v>
                </c:pt>
                <c:pt idx="1443">
                  <c:v>226.21</c:v>
                </c:pt>
                <c:pt idx="1444">
                  <c:v>227.5</c:v>
                </c:pt>
                <c:pt idx="1445">
                  <c:v>229.64</c:v>
                </c:pt>
                <c:pt idx="1446">
                  <c:v>231.79</c:v>
                </c:pt>
                <c:pt idx="1447">
                  <c:v>233.93</c:v>
                </c:pt>
                <c:pt idx="1448">
                  <c:v>236.07</c:v>
                </c:pt>
                <c:pt idx="1449">
                  <c:v>240.57</c:v>
                </c:pt>
                <c:pt idx="1450">
                  <c:v>32.493200000000002</c:v>
                </c:pt>
                <c:pt idx="1451">
                  <c:v>32.910499999999999</c:v>
                </c:pt>
                <c:pt idx="1452">
                  <c:v>33.160899999999998</c:v>
                </c:pt>
                <c:pt idx="1453">
                  <c:v>33.744999999999997</c:v>
                </c:pt>
                <c:pt idx="1454">
                  <c:v>34.162300000000002</c:v>
                </c:pt>
                <c:pt idx="1455">
                  <c:v>34.579500000000003</c:v>
                </c:pt>
                <c:pt idx="1456">
                  <c:v>34.746499999999997</c:v>
                </c:pt>
                <c:pt idx="1457">
                  <c:v>34.9968</c:v>
                </c:pt>
                <c:pt idx="1458">
                  <c:v>35.414099999999998</c:v>
                </c:pt>
                <c:pt idx="1459">
                  <c:v>35.831300000000006</c:v>
                </c:pt>
                <c:pt idx="1460">
                  <c:v>36.248599999999996</c:v>
                </c:pt>
                <c:pt idx="1461">
                  <c:v>36.665900000000001</c:v>
                </c:pt>
                <c:pt idx="1462">
                  <c:v>37.083100000000002</c:v>
                </c:pt>
                <c:pt idx="1463">
                  <c:v>37.500399999999999</c:v>
                </c:pt>
                <c:pt idx="1464">
                  <c:v>37.9176</c:v>
                </c:pt>
                <c:pt idx="1465">
                  <c:v>38.334900000000005</c:v>
                </c:pt>
                <c:pt idx="1466">
                  <c:v>38.752199999999995</c:v>
                </c:pt>
                <c:pt idx="1467">
                  <c:v>39.169400000000003</c:v>
                </c:pt>
                <c:pt idx="1468">
                  <c:v>39.5867</c:v>
                </c:pt>
                <c:pt idx="1469">
                  <c:v>40.421199999999999</c:v>
                </c:pt>
                <c:pt idx="1470">
                  <c:v>40.838500000000003</c:v>
                </c:pt>
                <c:pt idx="1471">
                  <c:v>41.255699999999997</c:v>
                </c:pt>
                <c:pt idx="1472">
                  <c:v>41.673000000000002</c:v>
                </c:pt>
                <c:pt idx="1473">
                  <c:v>42.090300000000006</c:v>
                </c:pt>
                <c:pt idx="1474">
                  <c:v>42.5075</c:v>
                </c:pt>
                <c:pt idx="1475">
                  <c:v>42.924800000000005</c:v>
                </c:pt>
                <c:pt idx="1476">
                  <c:v>43.341999999999999</c:v>
                </c:pt>
                <c:pt idx="1477" formatCode="General">
                  <c:v>8.82911</c:v>
                </c:pt>
                <c:pt idx="1478" formatCode="General">
                  <c:v>11.333600000000001</c:v>
                </c:pt>
                <c:pt idx="1479" formatCode="General">
                  <c:v>13.837999999999999</c:v>
                </c:pt>
                <c:pt idx="1480" formatCode="General">
                  <c:v>16.342400000000001</c:v>
                </c:pt>
                <c:pt idx="1481" formatCode="General">
                  <c:v>18.6023</c:v>
                </c:pt>
                <c:pt idx="1482" formatCode="General">
                  <c:v>19.114900000000002</c:v>
                </c:pt>
                <c:pt idx="1483" formatCode="General">
                  <c:v>19.883800000000001</c:v>
                </c:pt>
                <c:pt idx="1484" formatCode="General">
                  <c:v>21.165400000000002</c:v>
                </c:pt>
                <c:pt idx="1485" formatCode="General">
                  <c:v>22.128599999999999</c:v>
                </c:pt>
                <c:pt idx="1486" formatCode="General">
                  <c:v>22.8796</c:v>
                </c:pt>
                <c:pt idx="1487" formatCode="General">
                  <c:v>23.630599999999998</c:v>
                </c:pt>
                <c:pt idx="1488" formatCode="General">
                  <c:v>24.381599999999999</c:v>
                </c:pt>
                <c:pt idx="1489" formatCode="General">
                  <c:v>24.681999999999999</c:v>
                </c:pt>
                <c:pt idx="1490" formatCode="General">
                  <c:v>25.252400000000002</c:v>
                </c:pt>
                <c:pt idx="1491" formatCode="General">
                  <c:v>26.202999999999999</c:v>
                </c:pt>
                <c:pt idx="1492" formatCode="General">
                  <c:v>27.153599999999997</c:v>
                </c:pt>
                <c:pt idx="1493" formatCode="General">
                  <c:v>28.104200000000002</c:v>
                </c:pt>
                <c:pt idx="1494" formatCode="General">
                  <c:v>29.0549</c:v>
                </c:pt>
                <c:pt idx="1495" formatCode="General">
                  <c:v>30.005500000000001</c:v>
                </c:pt>
                <c:pt idx="1496" formatCode="General">
                  <c:v>30.956099999999999</c:v>
                </c:pt>
                <c:pt idx="1497" formatCode="General">
                  <c:v>31.9068</c:v>
                </c:pt>
                <c:pt idx="1498" formatCode="General">
                  <c:v>32.286999999999999</c:v>
                </c:pt>
                <c:pt idx="1499" formatCode="General">
                  <c:v>32.857399999999998</c:v>
                </c:pt>
                <c:pt idx="1500" formatCode="General">
                  <c:v>33.808</c:v>
                </c:pt>
                <c:pt idx="1501" formatCode="General">
                  <c:v>34.758600000000001</c:v>
                </c:pt>
                <c:pt idx="1502" formatCode="General">
                  <c:v>35.709199999999996</c:v>
                </c:pt>
                <c:pt idx="1503" formatCode="General">
                  <c:v>36.6599</c:v>
                </c:pt>
                <c:pt idx="1504" formatCode="General">
                  <c:v>37.610500000000002</c:v>
                </c:pt>
                <c:pt idx="1505" formatCode="General">
                  <c:v>38.561099999999996</c:v>
                </c:pt>
                <c:pt idx="1506" formatCode="General">
                  <c:v>39.511800000000001</c:v>
                </c:pt>
                <c:pt idx="1507" formatCode="General">
                  <c:v>40.462400000000002</c:v>
                </c:pt>
                <c:pt idx="1508" formatCode="General">
                  <c:v>41.412999999999997</c:v>
                </c:pt>
                <c:pt idx="1509" formatCode="General">
                  <c:v>42.363599999999998</c:v>
                </c:pt>
                <c:pt idx="1510" formatCode="General">
                  <c:v>43.3142</c:v>
                </c:pt>
                <c:pt idx="1511" formatCode="General">
                  <c:v>44.264900000000004</c:v>
                </c:pt>
                <c:pt idx="1512" formatCode="General">
                  <c:v>45.215499999999999</c:v>
                </c:pt>
                <c:pt idx="1513" formatCode="General">
                  <c:v>46.1661</c:v>
                </c:pt>
                <c:pt idx="1514" formatCode="General">
                  <c:v>47.116800000000005</c:v>
                </c:pt>
                <c:pt idx="1515" formatCode="General">
                  <c:v>47.497</c:v>
                </c:pt>
                <c:pt idx="1516" formatCode="General">
                  <c:v>48.067399999999999</c:v>
                </c:pt>
                <c:pt idx="1517" formatCode="General">
                  <c:v>49.018000000000001</c:v>
                </c:pt>
                <c:pt idx="1518">
                  <c:v>2</c:v>
                </c:pt>
                <c:pt idx="1519">
                  <c:v>2.9638299999999997</c:v>
                </c:pt>
                <c:pt idx="1520">
                  <c:v>3.92767</c:v>
                </c:pt>
                <c:pt idx="1521">
                  <c:v>3.92767</c:v>
                </c:pt>
                <c:pt idx="1522">
                  <c:v>4.8914999999999997</c:v>
                </c:pt>
                <c:pt idx="1523">
                  <c:v>5.8553300000000004</c:v>
                </c:pt>
                <c:pt idx="1524">
                  <c:v>6.8191699999999997</c:v>
                </c:pt>
                <c:pt idx="1525">
                  <c:v>7.7830000000000004</c:v>
                </c:pt>
                <c:pt idx="1526">
                  <c:v>10.896000000000001</c:v>
                </c:pt>
                <c:pt idx="1527">
                  <c:v>11.219299999999999</c:v>
                </c:pt>
                <c:pt idx="1528">
                  <c:v>11.5427</c:v>
                </c:pt>
                <c:pt idx="1529">
                  <c:v>11.866</c:v>
                </c:pt>
                <c:pt idx="1530">
                  <c:v>12.129200000000001</c:v>
                </c:pt>
                <c:pt idx="1531">
                  <c:v>12.3925</c:v>
                </c:pt>
                <c:pt idx="1532">
                  <c:v>12.655799999999999</c:v>
                </c:pt>
                <c:pt idx="1533">
                  <c:v>12.919</c:v>
                </c:pt>
                <c:pt idx="1534">
                  <c:v>13.279</c:v>
                </c:pt>
                <c:pt idx="1535">
                  <c:v>13.459</c:v>
                </c:pt>
                <c:pt idx="1536">
                  <c:v>13.7477</c:v>
                </c:pt>
                <c:pt idx="1537">
                  <c:v>14.5425</c:v>
                </c:pt>
                <c:pt idx="1538">
                  <c:v>14.9399</c:v>
                </c:pt>
                <c:pt idx="1539">
                  <c:v>15.337299999999999</c:v>
                </c:pt>
                <c:pt idx="1540">
                  <c:v>16.132100000000001</c:v>
                </c:pt>
                <c:pt idx="1541">
                  <c:v>16.529499999999999</c:v>
                </c:pt>
                <c:pt idx="1542">
                  <c:v>16.9269</c:v>
                </c:pt>
                <c:pt idx="1543">
                  <c:v>17.324300000000001</c:v>
                </c:pt>
                <c:pt idx="1544">
                  <c:v>17.700800000000001</c:v>
                </c:pt>
                <c:pt idx="1545">
                  <c:v>18.0564</c:v>
                </c:pt>
                <c:pt idx="1546">
                  <c:v>18.411999999999999</c:v>
                </c:pt>
                <c:pt idx="1547">
                  <c:v>18.659599999999998</c:v>
                </c:pt>
                <c:pt idx="1548">
                  <c:v>18.9072</c:v>
                </c:pt>
                <c:pt idx="1549">
                  <c:v>19.154799999999998</c:v>
                </c:pt>
                <c:pt idx="1550">
                  <c:v>19.4024</c:v>
                </c:pt>
                <c:pt idx="1551">
                  <c:v>19.944700000000001</c:v>
                </c:pt>
                <c:pt idx="1552">
                  <c:v>20.2394</c:v>
                </c:pt>
                <c:pt idx="1553">
                  <c:v>20.534099999999999</c:v>
                </c:pt>
                <c:pt idx="1554">
                  <c:v>21.1235</c:v>
                </c:pt>
                <c:pt idx="1555">
                  <c:v>21.418200000000002</c:v>
                </c:pt>
                <c:pt idx="1556">
                  <c:v>21.712900000000001</c:v>
                </c:pt>
                <c:pt idx="1557">
                  <c:v>22.0076</c:v>
                </c:pt>
                <c:pt idx="1558">
                  <c:v>22.302299999999999</c:v>
                </c:pt>
                <c:pt idx="1559">
                  <c:v>22.597000000000001</c:v>
                </c:pt>
                <c:pt idx="1560">
                  <c:v>22.820799999999998</c:v>
                </c:pt>
                <c:pt idx="1561">
                  <c:v>23.044599999999999</c:v>
                </c:pt>
                <c:pt idx="1562">
                  <c:v>23.2684</c:v>
                </c:pt>
                <c:pt idx="1563">
                  <c:v>23.492099999999997</c:v>
                </c:pt>
                <c:pt idx="1564">
                  <c:v>23.715900000000001</c:v>
                </c:pt>
                <c:pt idx="1565">
                  <c:v>24.163499999999999</c:v>
                </c:pt>
                <c:pt idx="1566">
                  <c:v>24.611099999999997</c:v>
                </c:pt>
                <c:pt idx="1567">
                  <c:v>25.058599999999998</c:v>
                </c:pt>
                <c:pt idx="1568">
                  <c:v>25.282400000000003</c:v>
                </c:pt>
                <c:pt idx="1569">
                  <c:v>25.5062</c:v>
                </c:pt>
                <c:pt idx="1570">
                  <c:v>25.953799999999998</c:v>
                </c:pt>
                <c:pt idx="1571">
                  <c:v>26.177499999999998</c:v>
                </c:pt>
                <c:pt idx="1572">
                  <c:v>26.401299999999999</c:v>
                </c:pt>
                <c:pt idx="1573">
                  <c:v>26.6251</c:v>
                </c:pt>
                <c:pt idx="1574">
                  <c:v>27.0503</c:v>
                </c:pt>
                <c:pt idx="1575">
                  <c:v>27.677</c:v>
                </c:pt>
                <c:pt idx="1576">
                  <c:v>28.028200000000002</c:v>
                </c:pt>
                <c:pt idx="1577">
                  <c:v>28.3794</c:v>
                </c:pt>
                <c:pt idx="1578">
                  <c:v>28.800999999999998</c:v>
                </c:pt>
                <c:pt idx="1579">
                  <c:v>29.292999999999999</c:v>
                </c:pt>
                <c:pt idx="1580">
                  <c:v>29.785</c:v>
                </c:pt>
                <c:pt idx="1581">
                  <c:v>30.862599999999997</c:v>
                </c:pt>
                <c:pt idx="1582">
                  <c:v>31.172599999999999</c:v>
                </c:pt>
                <c:pt idx="1583">
                  <c:v>31.253799999999998</c:v>
                </c:pt>
                <c:pt idx="1584">
                  <c:v>31.837700000000002</c:v>
                </c:pt>
                <c:pt idx="1585">
                  <c:v>32.340400000000002</c:v>
                </c:pt>
                <c:pt idx="1586">
                  <c:v>32.8431</c:v>
                </c:pt>
                <c:pt idx="1587">
                  <c:v>33.345800000000004</c:v>
                </c:pt>
                <c:pt idx="1588">
                  <c:v>33.848500000000001</c:v>
                </c:pt>
                <c:pt idx="1589">
                  <c:v>34.351199999999999</c:v>
                </c:pt>
                <c:pt idx="1590">
                  <c:v>34.853900000000003</c:v>
                </c:pt>
                <c:pt idx="1591">
                  <c:v>35.3566</c:v>
                </c:pt>
                <c:pt idx="1592">
                  <c:v>35.859300000000005</c:v>
                </c:pt>
                <c:pt idx="1593">
                  <c:v>36.362000000000002</c:v>
                </c:pt>
                <c:pt idx="1594">
                  <c:v>36.795300000000005</c:v>
                </c:pt>
                <c:pt idx="1595">
                  <c:v>37.2286</c:v>
                </c:pt>
                <c:pt idx="1596">
                  <c:v>37.661900000000003</c:v>
                </c:pt>
                <c:pt idx="1597">
                  <c:v>38.095199999999998</c:v>
                </c:pt>
                <c:pt idx="1598">
                  <c:v>38.528500000000001</c:v>
                </c:pt>
                <c:pt idx="1599">
                  <c:v>39.395099999999999</c:v>
                </c:pt>
                <c:pt idx="1600">
                  <c:v>39.828400000000002</c:v>
                </c:pt>
                <c:pt idx="1601">
                  <c:v>40.261699999999998</c:v>
                </c:pt>
                <c:pt idx="1602">
                  <c:v>40.695</c:v>
                </c:pt>
                <c:pt idx="1603">
                  <c:v>41.148199999999996</c:v>
                </c:pt>
                <c:pt idx="1604">
                  <c:v>41.601300000000002</c:v>
                </c:pt>
                <c:pt idx="1605">
                  <c:v>42.054499999999997</c:v>
                </c:pt>
                <c:pt idx="1606">
                  <c:v>42.507599999999996</c:v>
                </c:pt>
                <c:pt idx="1607">
                  <c:v>42.960800000000006</c:v>
                </c:pt>
                <c:pt idx="1608">
                  <c:v>43.867100000000001</c:v>
                </c:pt>
                <c:pt idx="1609">
                  <c:v>44.320300000000003</c:v>
                </c:pt>
                <c:pt idx="1610">
                  <c:v>44.773400000000002</c:v>
                </c:pt>
                <c:pt idx="1611">
                  <c:v>45.384599999999999</c:v>
                </c:pt>
                <c:pt idx="1612">
                  <c:v>46.153800000000004</c:v>
                </c:pt>
                <c:pt idx="1613">
                  <c:v>46.923099999999998</c:v>
                </c:pt>
                <c:pt idx="1614">
                  <c:v>47.692300000000003</c:v>
                </c:pt>
                <c:pt idx="1615">
                  <c:v>48.461500000000001</c:v>
                </c:pt>
                <c:pt idx="1616">
                  <c:v>49.230800000000002</c:v>
                </c:pt>
                <c:pt idx="1617">
                  <c:v>50.769199999999998</c:v>
                </c:pt>
                <c:pt idx="1618">
                  <c:v>51.538499999999999</c:v>
                </c:pt>
                <c:pt idx="1619">
                  <c:v>52.307699999999997</c:v>
                </c:pt>
                <c:pt idx="1620">
                  <c:v>53.076900000000002</c:v>
                </c:pt>
                <c:pt idx="1621">
                  <c:v>53.846199999999996</c:v>
                </c:pt>
                <c:pt idx="1622">
                  <c:v>54.615400000000001</c:v>
                </c:pt>
                <c:pt idx="1623">
                  <c:v>55.384599999999999</c:v>
                </c:pt>
                <c:pt idx="1624">
                  <c:v>56.153800000000004</c:v>
                </c:pt>
                <c:pt idx="1625">
                  <c:v>56.923099999999998</c:v>
                </c:pt>
                <c:pt idx="1626">
                  <c:v>57.692300000000003</c:v>
                </c:pt>
                <c:pt idx="1627">
                  <c:v>58.461500000000001</c:v>
                </c:pt>
                <c:pt idx="1628">
                  <c:v>59.230800000000002</c:v>
                </c:pt>
                <c:pt idx="1629">
                  <c:v>60</c:v>
                </c:pt>
                <c:pt idx="1630">
                  <c:v>60.769199999999998</c:v>
                </c:pt>
                <c:pt idx="1631">
                  <c:v>61.538499999999999</c:v>
                </c:pt>
                <c:pt idx="1632">
                  <c:v>62.307699999999997</c:v>
                </c:pt>
                <c:pt idx="1633">
                  <c:v>63.076900000000002</c:v>
                </c:pt>
                <c:pt idx="1634">
                  <c:v>63.846199999999996</c:v>
                </c:pt>
                <c:pt idx="1635">
                  <c:v>64.615400000000008</c:v>
                </c:pt>
                <c:pt idx="1636" formatCode="General">
                  <c:v>1E-3</c:v>
                </c:pt>
                <c:pt idx="1637" formatCode="General">
                  <c:v>4.085</c:v>
                </c:pt>
                <c:pt idx="1638" formatCode="General">
                  <c:v>8.9550000000000001</c:v>
                </c:pt>
                <c:pt idx="1639" formatCode="General">
                  <c:v>11.385</c:v>
                </c:pt>
                <c:pt idx="1640" formatCode="General">
                  <c:v>11.994999999999999</c:v>
                </c:pt>
                <c:pt idx="1641" formatCode="General">
                  <c:v>12.605</c:v>
                </c:pt>
                <c:pt idx="1642" formatCode="General">
                  <c:v>13.215</c:v>
                </c:pt>
                <c:pt idx="1643" formatCode="General">
                  <c:v>13.795</c:v>
                </c:pt>
                <c:pt idx="1644" formatCode="General">
                  <c:v>14.33</c:v>
                </c:pt>
                <c:pt idx="1645" formatCode="General">
                  <c:v>14.824999999999999</c:v>
                </c:pt>
                <c:pt idx="1646" formatCode="General">
                  <c:v>15.255000000000001</c:v>
                </c:pt>
                <c:pt idx="1647" formatCode="General">
                  <c:v>15.595000000000001</c:v>
                </c:pt>
                <c:pt idx="1648" formatCode="General">
                  <c:v>15.875</c:v>
                </c:pt>
                <c:pt idx="1649" formatCode="General">
                  <c:v>16.13</c:v>
                </c:pt>
                <c:pt idx="1650" formatCode="General">
                  <c:v>16.36</c:v>
                </c:pt>
                <c:pt idx="1651" formatCode="General">
                  <c:v>16.579999999999998</c:v>
                </c:pt>
                <c:pt idx="1652" formatCode="General">
                  <c:v>16.8</c:v>
                </c:pt>
                <c:pt idx="1653" formatCode="General">
                  <c:v>17.024999999999999</c:v>
                </c:pt>
                <c:pt idx="1654" formatCode="General">
                  <c:v>17.29</c:v>
                </c:pt>
                <c:pt idx="1655" formatCode="General">
                  <c:v>17.61</c:v>
                </c:pt>
                <c:pt idx="1656" formatCode="General">
                  <c:v>17.89</c:v>
                </c:pt>
                <c:pt idx="1657" formatCode="General">
                  <c:v>18.074999999999999</c:v>
                </c:pt>
                <c:pt idx="1658" formatCode="General">
                  <c:v>18.225000000000001</c:v>
                </c:pt>
                <c:pt idx="1659" formatCode="General">
                  <c:v>18.375</c:v>
                </c:pt>
                <c:pt idx="1660" formatCode="General">
                  <c:v>18.77</c:v>
                </c:pt>
                <c:pt idx="1661" formatCode="General">
                  <c:v>18.88</c:v>
                </c:pt>
                <c:pt idx="1662" formatCode="General">
                  <c:v>18.989999999999998</c:v>
                </c:pt>
                <c:pt idx="1663" formatCode="General">
                  <c:v>19.21</c:v>
                </c:pt>
                <c:pt idx="1664" formatCode="General">
                  <c:v>19.440000000000001</c:v>
                </c:pt>
                <c:pt idx="1665" formatCode="General">
                  <c:v>19.697500000000002</c:v>
                </c:pt>
                <c:pt idx="1666" formatCode="General">
                  <c:v>19.9725</c:v>
                </c:pt>
                <c:pt idx="1667" formatCode="General">
                  <c:v>20.245000000000001</c:v>
                </c:pt>
                <c:pt idx="1668" formatCode="General">
                  <c:v>20.517499999999998</c:v>
                </c:pt>
                <c:pt idx="1669" formatCode="General">
                  <c:v>21.337499999999999</c:v>
                </c:pt>
                <c:pt idx="1670" formatCode="General">
                  <c:v>21.885000000000002</c:v>
                </c:pt>
                <c:pt idx="1671" formatCode="General">
                  <c:v>22.434999999999999</c:v>
                </c:pt>
                <c:pt idx="1672" formatCode="General">
                  <c:v>22.97</c:v>
                </c:pt>
                <c:pt idx="1673" formatCode="General">
                  <c:v>23.54</c:v>
                </c:pt>
                <c:pt idx="1674" formatCode="General">
                  <c:v>23.65</c:v>
                </c:pt>
                <c:pt idx="1675" formatCode="General">
                  <c:v>23.76</c:v>
                </c:pt>
                <c:pt idx="1676" formatCode="General">
                  <c:v>23.84</c:v>
                </c:pt>
                <c:pt idx="1677" formatCode="General">
                  <c:v>23.92</c:v>
                </c:pt>
                <c:pt idx="1678" formatCode="General">
                  <c:v>23.99</c:v>
                </c:pt>
                <c:pt idx="1679" formatCode="General">
                  <c:v>24.06</c:v>
                </c:pt>
                <c:pt idx="1680" formatCode="General">
                  <c:v>24.135000000000002</c:v>
                </c:pt>
                <c:pt idx="1681" formatCode="General">
                  <c:v>24.21</c:v>
                </c:pt>
                <c:pt idx="1682" formatCode="General">
                  <c:v>24.285</c:v>
                </c:pt>
                <c:pt idx="1683" formatCode="General">
                  <c:v>24.36</c:v>
                </c:pt>
                <c:pt idx="1684" formatCode="General">
                  <c:v>24.43</c:v>
                </c:pt>
                <c:pt idx="1685" formatCode="General">
                  <c:v>24.5</c:v>
                </c:pt>
                <c:pt idx="1686" formatCode="General">
                  <c:v>24.65</c:v>
                </c:pt>
                <c:pt idx="1687" formatCode="General">
                  <c:v>24.79</c:v>
                </c:pt>
                <c:pt idx="1688" formatCode="General">
                  <c:v>24.94</c:v>
                </c:pt>
                <c:pt idx="1689" formatCode="General">
                  <c:v>25.13</c:v>
                </c:pt>
                <c:pt idx="1690" formatCode="General">
                  <c:v>25.35</c:v>
                </c:pt>
                <c:pt idx="1691" formatCode="General">
                  <c:v>25.6</c:v>
                </c:pt>
                <c:pt idx="1692" formatCode="General">
                  <c:v>25.87</c:v>
                </c:pt>
                <c:pt idx="1693" formatCode="General">
                  <c:v>26.16</c:v>
                </c:pt>
                <c:pt idx="1694" formatCode="General">
                  <c:v>26.355</c:v>
                </c:pt>
                <c:pt idx="1695" formatCode="General">
                  <c:v>27.46</c:v>
                </c:pt>
                <c:pt idx="1696" formatCode="General">
                  <c:v>28.15</c:v>
                </c:pt>
                <c:pt idx="1697" formatCode="General">
                  <c:v>28.61</c:v>
                </c:pt>
                <c:pt idx="1698" formatCode="General">
                  <c:v>29.094999999999999</c:v>
                </c:pt>
                <c:pt idx="1699" formatCode="General">
                  <c:v>29.094999999999999</c:v>
                </c:pt>
                <c:pt idx="1700" formatCode="General">
                  <c:v>29.645</c:v>
                </c:pt>
                <c:pt idx="1701" formatCode="General">
                  <c:v>30.55</c:v>
                </c:pt>
                <c:pt idx="1702" formatCode="General">
                  <c:v>31.16</c:v>
                </c:pt>
                <c:pt idx="1703" formatCode="General">
                  <c:v>31.77</c:v>
                </c:pt>
                <c:pt idx="1704" formatCode="General">
                  <c:v>32.61</c:v>
                </c:pt>
                <c:pt idx="1705" formatCode="General">
                  <c:v>33.53</c:v>
                </c:pt>
                <c:pt idx="1706" formatCode="General">
                  <c:v>34.83</c:v>
                </c:pt>
                <c:pt idx="1707" formatCode="General">
                  <c:v>35.505000000000003</c:v>
                </c:pt>
                <c:pt idx="1708" formatCode="General">
                  <c:v>36.024999999999999</c:v>
                </c:pt>
                <c:pt idx="1709" formatCode="General">
                  <c:v>36.4</c:v>
                </c:pt>
                <c:pt idx="1710" formatCode="General">
                  <c:v>36.659999999999997</c:v>
                </c:pt>
                <c:pt idx="1711" formatCode="General">
                  <c:v>36.9</c:v>
                </c:pt>
                <c:pt idx="1712" formatCode="General">
                  <c:v>37.130000000000003</c:v>
                </c:pt>
                <c:pt idx="1713" formatCode="General">
                  <c:v>37.54</c:v>
                </c:pt>
                <c:pt idx="1714" formatCode="General">
                  <c:v>37.840000000000003</c:v>
                </c:pt>
                <c:pt idx="1715" formatCode="General">
                  <c:v>38.130000000000003</c:v>
                </c:pt>
                <c:pt idx="1716" formatCode="General">
                  <c:v>38.42</c:v>
                </c:pt>
                <c:pt idx="1717" formatCode="General">
                  <c:v>38.71</c:v>
                </c:pt>
                <c:pt idx="1718" formatCode="General">
                  <c:v>39</c:v>
                </c:pt>
                <c:pt idx="1719" formatCode="General">
                  <c:v>39</c:v>
                </c:pt>
                <c:pt idx="1720" formatCode="General">
                  <c:v>39.15</c:v>
                </c:pt>
                <c:pt idx="1721" formatCode="General">
                  <c:v>39.299999999999997</c:v>
                </c:pt>
                <c:pt idx="1722" formatCode="General">
                  <c:v>39.44</c:v>
                </c:pt>
                <c:pt idx="1723" formatCode="General">
                  <c:v>39.590000000000003</c:v>
                </c:pt>
                <c:pt idx="1724" formatCode="General">
                  <c:v>39.729999999999997</c:v>
                </c:pt>
                <c:pt idx="1725" formatCode="General">
                  <c:v>39.909999999999997</c:v>
                </c:pt>
                <c:pt idx="1726" formatCode="General">
                  <c:v>40.159999999999997</c:v>
                </c:pt>
                <c:pt idx="1727" formatCode="General">
                  <c:v>40.450000000000003</c:v>
                </c:pt>
                <c:pt idx="1728" formatCode="General">
                  <c:v>41.155000000000001</c:v>
                </c:pt>
                <c:pt idx="1729" formatCode="General">
                  <c:v>41.674999999999997</c:v>
                </c:pt>
                <c:pt idx="1730" formatCode="General">
                  <c:v>42.24</c:v>
                </c:pt>
                <c:pt idx="1731" formatCode="General">
                  <c:v>42.835000000000001</c:v>
                </c:pt>
                <c:pt idx="1732" formatCode="General">
                  <c:v>43.14</c:v>
                </c:pt>
                <c:pt idx="1733" formatCode="General">
                  <c:v>43.75</c:v>
                </c:pt>
                <c:pt idx="1734" formatCode="General">
                  <c:v>44.36</c:v>
                </c:pt>
                <c:pt idx="1735" formatCode="General">
                  <c:v>45.875</c:v>
                </c:pt>
                <c:pt idx="1736" formatCode="General">
                  <c:v>47.21</c:v>
                </c:pt>
                <c:pt idx="1737" formatCode="General">
                  <c:v>47.48</c:v>
                </c:pt>
                <c:pt idx="1738" formatCode="General">
                  <c:v>47.72</c:v>
                </c:pt>
                <c:pt idx="1739" formatCode="General">
                  <c:v>47.94</c:v>
                </c:pt>
                <c:pt idx="1740" formatCode="General">
                  <c:v>48.16</c:v>
                </c:pt>
                <c:pt idx="1741" formatCode="General">
                  <c:v>48.38</c:v>
                </c:pt>
                <c:pt idx="1742" formatCode="General">
                  <c:v>48.6</c:v>
                </c:pt>
                <c:pt idx="1743" formatCode="General">
                  <c:v>48.82</c:v>
                </c:pt>
                <c:pt idx="1744" formatCode="General">
                  <c:v>49.04</c:v>
                </c:pt>
                <c:pt idx="1745" formatCode="General">
                  <c:v>49.26</c:v>
                </c:pt>
                <c:pt idx="1746" formatCode="General">
                  <c:v>49.48</c:v>
                </c:pt>
                <c:pt idx="1747" formatCode="General">
                  <c:v>49.74</c:v>
                </c:pt>
                <c:pt idx="1748" formatCode="General">
                  <c:v>50.03</c:v>
                </c:pt>
                <c:pt idx="1749" formatCode="General">
                  <c:v>50.884999999999998</c:v>
                </c:pt>
                <c:pt idx="1750" formatCode="General">
                  <c:v>51.977499999999999</c:v>
                </c:pt>
                <c:pt idx="1751" formatCode="General">
                  <c:v>53.534999999999997</c:v>
                </c:pt>
                <c:pt idx="1752" formatCode="General">
                  <c:v>55.284999999999997</c:v>
                </c:pt>
                <c:pt idx="1753" formatCode="General">
                  <c:v>57.034999999999997</c:v>
                </c:pt>
                <c:pt idx="1754" formatCode="General">
                  <c:v>58.23</c:v>
                </c:pt>
                <c:pt idx="1755" formatCode="General">
                  <c:v>60.22</c:v>
                </c:pt>
                <c:pt idx="1756" formatCode="General">
                  <c:v>60.95</c:v>
                </c:pt>
                <c:pt idx="1757" formatCode="General">
                  <c:v>62.05</c:v>
                </c:pt>
                <c:pt idx="1758" formatCode="General">
                  <c:v>63.77</c:v>
                </c:pt>
                <c:pt idx="1759" formatCode="General">
                  <c:v>65.739999999999995</c:v>
                </c:pt>
                <c:pt idx="1760" formatCode="General">
                  <c:v>67.144999999999996</c:v>
                </c:pt>
                <c:pt idx="1761" formatCode="General">
                  <c:v>69.427499999999995</c:v>
                </c:pt>
                <c:pt idx="1762" formatCode="General">
                  <c:v>71.389300000000006</c:v>
                </c:pt>
                <c:pt idx="1763" formatCode="General">
                  <c:v>73.216999999999999</c:v>
                </c:pt>
                <c:pt idx="1764" formatCode="General">
                  <c:v>75.044600000000003</c:v>
                </c:pt>
                <c:pt idx="1765" formatCode="General">
                  <c:v>76.872199999999992</c:v>
                </c:pt>
                <c:pt idx="1766" formatCode="General">
                  <c:v>78.6999</c:v>
                </c:pt>
                <c:pt idx="1767" formatCode="General">
                  <c:v>79.796399999999991</c:v>
                </c:pt>
                <c:pt idx="1768" formatCode="General">
                  <c:v>81.624100000000013</c:v>
                </c:pt>
                <c:pt idx="1769" formatCode="General">
                  <c:v>84</c:v>
                </c:pt>
                <c:pt idx="1770" formatCode="General">
                  <c:v>85.739100000000008</c:v>
                </c:pt>
                <c:pt idx="1771" formatCode="General">
                  <c:v>90.087000000000003</c:v>
                </c:pt>
                <c:pt idx="1772" formatCode="General">
                  <c:v>95.304299999999998</c:v>
                </c:pt>
                <c:pt idx="1773" formatCode="General">
                  <c:v>100.52200000000001</c:v>
                </c:pt>
                <c:pt idx="1774" formatCode="General">
                  <c:v>104.471</c:v>
                </c:pt>
                <c:pt idx="1775" formatCode="General">
                  <c:v>107.294</c:v>
                </c:pt>
                <c:pt idx="1776" formatCode="General">
                  <c:v>108.235</c:v>
                </c:pt>
                <c:pt idx="1777" formatCode="General">
                  <c:v>112</c:v>
                </c:pt>
                <c:pt idx="1778" formatCode="General">
                  <c:v>113.88200000000001</c:v>
                </c:pt>
                <c:pt idx="1779" formatCode="General">
                  <c:v>115.059</c:v>
                </c:pt>
                <c:pt idx="1780" formatCode="General">
                  <c:v>115.765</c:v>
                </c:pt>
                <c:pt idx="1781" formatCode="General">
                  <c:v>118.35299999999999</c:v>
                </c:pt>
                <c:pt idx="1782" formatCode="General">
                  <c:v>120</c:v>
                </c:pt>
                <c:pt idx="1783" formatCode="General">
                  <c:v>120.235</c:v>
                </c:pt>
                <c:pt idx="1784" formatCode="General">
                  <c:v>120.706</c:v>
                </c:pt>
                <c:pt idx="1785" formatCode="General">
                  <c:v>121.176</c:v>
                </c:pt>
                <c:pt idx="1786" formatCode="General">
                  <c:v>121.64700000000001</c:v>
                </c:pt>
                <c:pt idx="1787" formatCode="General">
                  <c:v>122.11799999999999</c:v>
                </c:pt>
                <c:pt idx="1788" formatCode="General">
                  <c:v>122.58799999999999</c:v>
                </c:pt>
                <c:pt idx="1789" formatCode="General">
                  <c:v>122.824</c:v>
                </c:pt>
                <c:pt idx="1790" formatCode="General">
                  <c:v>123.059</c:v>
                </c:pt>
                <c:pt idx="1791" formatCode="General">
                  <c:v>123.529</c:v>
                </c:pt>
                <c:pt idx="1792" formatCode="General">
                  <c:v>124</c:v>
                </c:pt>
                <c:pt idx="1793" formatCode="General">
                  <c:v>126.58799999999999</c:v>
                </c:pt>
                <c:pt idx="1794" formatCode="General">
                  <c:v>127.059</c:v>
                </c:pt>
                <c:pt idx="1795" formatCode="General">
                  <c:v>127.765</c:v>
                </c:pt>
                <c:pt idx="1796" formatCode="General">
                  <c:v>128.23099999999999</c:v>
                </c:pt>
                <c:pt idx="1797" formatCode="General">
                  <c:v>128.46199999999999</c:v>
                </c:pt>
                <c:pt idx="1798" formatCode="General">
                  <c:v>128.577</c:v>
                </c:pt>
                <c:pt idx="1799" formatCode="General">
                  <c:v>129.154</c:v>
                </c:pt>
                <c:pt idx="1800" formatCode="General">
                  <c:v>129.846</c:v>
                </c:pt>
                <c:pt idx="1801" formatCode="General">
                  <c:v>130.19200000000001</c:v>
                </c:pt>
                <c:pt idx="1802" formatCode="General">
                  <c:v>130.53800000000001</c:v>
                </c:pt>
                <c:pt idx="1803" formatCode="General">
                  <c:v>130.76900000000001</c:v>
                </c:pt>
                <c:pt idx="1804" formatCode="General">
                  <c:v>131.11500000000001</c:v>
                </c:pt>
                <c:pt idx="1805" formatCode="General">
                  <c:v>131.69200000000001</c:v>
                </c:pt>
                <c:pt idx="1806" formatCode="General">
                  <c:v>131.923</c:v>
                </c:pt>
                <c:pt idx="1807" formatCode="General">
                  <c:v>132.38499999999999</c:v>
                </c:pt>
                <c:pt idx="1808" formatCode="General">
                  <c:v>132.846</c:v>
                </c:pt>
                <c:pt idx="1809" formatCode="General">
                  <c:v>133.077</c:v>
                </c:pt>
                <c:pt idx="1810" formatCode="General">
                  <c:v>133.423</c:v>
                </c:pt>
                <c:pt idx="1811" formatCode="General">
                  <c:v>134.11500000000001</c:v>
                </c:pt>
                <c:pt idx="1812" formatCode="General">
                  <c:v>134.23099999999999</c:v>
                </c:pt>
                <c:pt idx="1813" formatCode="General">
                  <c:v>134.69200000000001</c:v>
                </c:pt>
                <c:pt idx="1814" formatCode="General">
                  <c:v>135.154</c:v>
                </c:pt>
                <c:pt idx="1815" formatCode="General">
                  <c:v>135.73099999999999</c:v>
                </c:pt>
                <c:pt idx="1816" formatCode="General">
                  <c:v>136.19200000000001</c:v>
                </c:pt>
                <c:pt idx="1817" formatCode="General">
                  <c:v>136.53800000000001</c:v>
                </c:pt>
                <c:pt idx="1818" formatCode="General">
                  <c:v>137</c:v>
                </c:pt>
                <c:pt idx="1819" formatCode="General">
                  <c:v>137.346</c:v>
                </c:pt>
                <c:pt idx="1820" formatCode="General">
                  <c:v>137.923</c:v>
                </c:pt>
                <c:pt idx="1821" formatCode="General">
                  <c:v>138.5</c:v>
                </c:pt>
                <c:pt idx="1822" formatCode="General">
                  <c:v>139.077</c:v>
                </c:pt>
                <c:pt idx="1823" formatCode="General">
                  <c:v>139.76900000000001</c:v>
                </c:pt>
                <c:pt idx="1824" formatCode="General">
                  <c:v>140.23099999999999</c:v>
                </c:pt>
                <c:pt idx="1825" formatCode="General">
                  <c:v>140.923</c:v>
                </c:pt>
                <c:pt idx="1826" formatCode="General">
                  <c:v>141.38499999999999</c:v>
                </c:pt>
                <c:pt idx="1827" formatCode="General">
                  <c:v>142.077</c:v>
                </c:pt>
                <c:pt idx="1828" formatCode="General">
                  <c:v>142.53800000000001</c:v>
                </c:pt>
                <c:pt idx="1829" formatCode="General">
                  <c:v>143.11500000000001</c:v>
                </c:pt>
                <c:pt idx="1830" formatCode="General">
                  <c:v>143.69200000000001</c:v>
                </c:pt>
                <c:pt idx="1831" formatCode="General">
                  <c:v>144.26900000000001</c:v>
                </c:pt>
                <c:pt idx="1832" formatCode="General">
                  <c:v>10.007999999999999</c:v>
                </c:pt>
                <c:pt idx="1833" formatCode="General">
                  <c:v>10.2697</c:v>
                </c:pt>
                <c:pt idx="1834" formatCode="General">
                  <c:v>10.5313</c:v>
                </c:pt>
                <c:pt idx="1835" formatCode="General">
                  <c:v>10.792999999999999</c:v>
                </c:pt>
                <c:pt idx="1836" formatCode="General">
                  <c:v>11.0547</c:v>
                </c:pt>
                <c:pt idx="1837" formatCode="General">
                  <c:v>11.3163</c:v>
                </c:pt>
                <c:pt idx="1838" formatCode="General">
                  <c:v>11.577999999999999</c:v>
                </c:pt>
                <c:pt idx="1839" formatCode="General">
                  <c:v>11.551500000000001</c:v>
                </c:pt>
                <c:pt idx="1840" formatCode="General">
                  <c:v>11.525</c:v>
                </c:pt>
                <c:pt idx="1841" formatCode="General">
                  <c:v>11.4985</c:v>
                </c:pt>
                <c:pt idx="1842" formatCode="General">
                  <c:v>11.472</c:v>
                </c:pt>
                <c:pt idx="1843" formatCode="General">
                  <c:v>11.445499999999999</c:v>
                </c:pt>
                <c:pt idx="1844" formatCode="General">
                  <c:v>11.419</c:v>
                </c:pt>
                <c:pt idx="1845" formatCode="General">
                  <c:v>11.871799999999999</c:v>
                </c:pt>
                <c:pt idx="1846" formatCode="General">
                  <c:v>12.3245</c:v>
                </c:pt>
                <c:pt idx="1847" formatCode="General">
                  <c:v>12.777200000000001</c:v>
                </c:pt>
                <c:pt idx="1848" formatCode="General">
                  <c:v>13.23</c:v>
                </c:pt>
                <c:pt idx="1849" formatCode="General">
                  <c:v>13.23</c:v>
                </c:pt>
                <c:pt idx="1850" formatCode="General">
                  <c:v>13.3567</c:v>
                </c:pt>
                <c:pt idx="1851" formatCode="General">
                  <c:v>13.4834</c:v>
                </c:pt>
              </c:numCache>
            </c:numRef>
          </c:xVal>
          <c:yVal>
            <c:numRef>
              <c:f>Master!$J$2:$J$1892</c:f>
              <c:numCache>
                <c:formatCode>General</c:formatCode>
                <c:ptCount val="1891"/>
                <c:pt idx="0">
                  <c:v>0.38803588581845688</c:v>
                </c:pt>
                <c:pt idx="1">
                  <c:v>0.38578301698739198</c:v>
                </c:pt>
                <c:pt idx="2">
                  <c:v>-0.27817814030890242</c:v>
                </c:pt>
                <c:pt idx="3">
                  <c:v>4.4107565448139936E-2</c:v>
                </c:pt>
                <c:pt idx="4">
                  <c:v>0.41975219620423448</c:v>
                </c:pt>
                <c:pt idx="5">
                  <c:v>0.40564092637017074</c:v>
                </c:pt>
                <c:pt idx="6">
                  <c:v>0.1066565320993936</c:v>
                </c:pt>
                <c:pt idx="7">
                  <c:v>0.38577707211122453</c:v>
                </c:pt>
                <c:pt idx="8">
                  <c:v>0.38664463105990166</c:v>
                </c:pt>
                <c:pt idx="9">
                  <c:v>0.37647294923733637</c:v>
                </c:pt>
                <c:pt idx="10">
                  <c:v>0.3938274094721424</c:v>
                </c:pt>
                <c:pt idx="11">
                  <c:v>0.36772027681181013</c:v>
                </c:pt>
                <c:pt idx="12">
                  <c:v>0.37921401664476512</c:v>
                </c:pt>
                <c:pt idx="13">
                  <c:v>0.34974498988088537</c:v>
                </c:pt>
                <c:pt idx="14">
                  <c:v>0.385009511482162</c:v>
                </c:pt>
                <c:pt idx="15">
                  <c:v>0.35543097430360987</c:v>
                </c:pt>
                <c:pt idx="16">
                  <c:v>0.37783260870528063</c:v>
                </c:pt>
                <c:pt idx="17">
                  <c:v>0.36132319772120319</c:v>
                </c:pt>
                <c:pt idx="18">
                  <c:v>0.38513513479591105</c:v>
                </c:pt>
                <c:pt idx="19">
                  <c:v>0.36180710662459142</c:v>
                </c:pt>
                <c:pt idx="20">
                  <c:v>0.36427318999754027</c:v>
                </c:pt>
                <c:pt idx="21">
                  <c:v>0.35907598090229798</c:v>
                </c:pt>
                <c:pt idx="22">
                  <c:v>0.39630009866822796</c:v>
                </c:pt>
                <c:pt idx="23">
                  <c:v>0.3425425455834144</c:v>
                </c:pt>
                <c:pt idx="24">
                  <c:v>0.37794553079079801</c:v>
                </c:pt>
                <c:pt idx="25">
                  <c:v>0.34403317094753216</c:v>
                </c:pt>
                <c:pt idx="26">
                  <c:v>0.36687079229843111</c:v>
                </c:pt>
                <c:pt idx="27">
                  <c:v>0.33405864478092123</c:v>
                </c:pt>
                <c:pt idx="28">
                  <c:v>0.34709138490642122</c:v>
                </c:pt>
                <c:pt idx="29">
                  <c:v>0.33100414349678292</c:v>
                </c:pt>
                <c:pt idx="30">
                  <c:v>0.37131242682031945</c:v>
                </c:pt>
                <c:pt idx="31">
                  <c:v>0.34861376961091406</c:v>
                </c:pt>
                <c:pt idx="32">
                  <c:v>0.330173501352026</c:v>
                </c:pt>
                <c:pt idx="33">
                  <c:v>0.34066454403888402</c:v>
                </c:pt>
                <c:pt idx="34">
                  <c:v>0.33022254691630554</c:v>
                </c:pt>
                <c:pt idx="35">
                  <c:v>0.32004304361723823</c:v>
                </c:pt>
                <c:pt idx="36">
                  <c:v>0.33700379263779756</c:v>
                </c:pt>
                <c:pt idx="37">
                  <c:v>0.30542260934974497</c:v>
                </c:pt>
                <c:pt idx="38">
                  <c:v>0.3150647224750322</c:v>
                </c:pt>
                <c:pt idx="39">
                  <c:v>0.30843098452766626</c:v>
                </c:pt>
                <c:pt idx="40">
                  <c:v>0.3344492422178354</c:v>
                </c:pt>
                <c:pt idx="41">
                  <c:v>0.3058629526056218</c:v>
                </c:pt>
                <c:pt idx="42">
                  <c:v>0.29075044587701859</c:v>
                </c:pt>
                <c:pt idx="43">
                  <c:v>0.23130419810097755</c:v>
                </c:pt>
                <c:pt idx="44">
                  <c:v>0.20590580272980874</c:v>
                </c:pt>
                <c:pt idx="45">
                  <c:v>0.21968993144523866</c:v>
                </c:pt>
                <c:pt idx="46">
                  <c:v>0.20780744925729175</c:v>
                </c:pt>
                <c:pt idx="47">
                  <c:v>0.19877744560910621</c:v>
                </c:pt>
                <c:pt idx="48">
                  <c:v>0.19266133379976727</c:v>
                </c:pt>
                <c:pt idx="49">
                  <c:v>0.19391117682145625</c:v>
                </c:pt>
                <c:pt idx="50">
                  <c:v>0.19211561518757825</c:v>
                </c:pt>
                <c:pt idx="51">
                  <c:v>0.20325487252010682</c:v>
                </c:pt>
                <c:pt idx="52">
                  <c:v>0.19524171391618533</c:v>
                </c:pt>
                <c:pt idx="53">
                  <c:v>0.20179156004712107</c:v>
                </c:pt>
                <c:pt idx="54">
                  <c:v>0.19062013030932856</c:v>
                </c:pt>
                <c:pt idx="55">
                  <c:v>0.19796082711156565</c:v>
                </c:pt>
                <c:pt idx="56">
                  <c:v>0.21086937218227655</c:v>
                </c:pt>
                <c:pt idx="57">
                  <c:v>0.22453310932076501</c:v>
                </c:pt>
                <c:pt idx="58">
                  <c:v>0.20869019858988869</c:v>
                </c:pt>
                <c:pt idx="59">
                  <c:v>0.1930560888153855</c:v>
                </c:pt>
                <c:pt idx="60">
                  <c:v>0.21123946325968609</c:v>
                </c:pt>
                <c:pt idx="61">
                  <c:v>0.20722356283203505</c:v>
                </c:pt>
                <c:pt idx="62">
                  <c:v>0.21210209258301105</c:v>
                </c:pt>
                <c:pt idx="63">
                  <c:v>0.24688973423845373</c:v>
                </c:pt>
                <c:pt idx="64">
                  <c:v>0.32892564084391912</c:v>
                </c:pt>
                <c:pt idx="65">
                  <c:v>0.31832086064422788</c:v>
                </c:pt>
                <c:pt idx="66">
                  <c:v>0.31941408588191811</c:v>
                </c:pt>
                <c:pt idx="67">
                  <c:v>0.33219164436406978</c:v>
                </c:pt>
                <c:pt idx="68">
                  <c:v>0.3122894912197226</c:v>
                </c:pt>
                <c:pt idx="69">
                  <c:v>0.32849649570126294</c:v>
                </c:pt>
                <c:pt idx="70">
                  <c:v>0.32510670625443744</c:v>
                </c:pt>
                <c:pt idx="71">
                  <c:v>0.31939298127285676</c:v>
                </c:pt>
                <c:pt idx="72">
                  <c:v>0.31716313796571632</c:v>
                </c:pt>
                <c:pt idx="73">
                  <c:v>0.33491291861904993</c:v>
                </c:pt>
                <c:pt idx="74">
                  <c:v>0.29540056135776899</c:v>
                </c:pt>
                <c:pt idx="75">
                  <c:v>0.32559311761652898</c:v>
                </c:pt>
                <c:pt idx="76">
                  <c:v>0.34419072611208801</c:v>
                </c:pt>
                <c:pt idx="77">
                  <c:v>0.36159897466290963</c:v>
                </c:pt>
                <c:pt idx="78">
                  <c:v>0.33910607694949718</c:v>
                </c:pt>
                <c:pt idx="79">
                  <c:v>0.3481820273426291</c:v>
                </c:pt>
                <c:pt idx="80">
                  <c:v>0.3461080186845874</c:v>
                </c:pt>
                <c:pt idx="81">
                  <c:v>0.35232265595753404</c:v>
                </c:pt>
                <c:pt idx="82">
                  <c:v>0.34602844642648778</c:v>
                </c:pt>
                <c:pt idx="83">
                  <c:v>0.35954676364425275</c:v>
                </c:pt>
                <c:pt idx="84">
                  <c:v>0.33340393721892386</c:v>
                </c:pt>
                <c:pt idx="85">
                  <c:v>0.34008110417263421</c:v>
                </c:pt>
                <c:pt idx="86">
                  <c:v>0.35762902454542433</c:v>
                </c:pt>
                <c:pt idx="87">
                  <c:v>0.35645968529474836</c:v>
                </c:pt>
                <c:pt idx="88">
                  <c:v>0.36016643849392832</c:v>
                </c:pt>
                <c:pt idx="89">
                  <c:v>0.36176138269896535</c:v>
                </c:pt>
                <c:pt idx="90">
                  <c:v>0.43920339709578737</c:v>
                </c:pt>
                <c:pt idx="91">
                  <c:v>0.52322500822013618</c:v>
                </c:pt>
                <c:pt idx="92">
                  <c:v>0.49169387429160677</c:v>
                </c:pt>
                <c:pt idx="93">
                  <c:v>0.48428788637518999</c:v>
                </c:pt>
                <c:pt idx="94">
                  <c:v>0.46056052048733137</c:v>
                </c:pt>
                <c:pt idx="95">
                  <c:v>0.4350442155739313</c:v>
                </c:pt>
                <c:pt idx="96">
                  <c:v>0.45915390783609011</c:v>
                </c:pt>
                <c:pt idx="97">
                  <c:v>0.49296032322677902</c:v>
                </c:pt>
                <c:pt idx="98">
                  <c:v>0.46062288433757498</c:v>
                </c:pt>
                <c:pt idx="99">
                  <c:v>0.4825247721844893</c:v>
                </c:pt>
                <c:pt idx="100">
                  <c:v>0.46009438336236669</c:v>
                </c:pt>
                <c:pt idx="101">
                  <c:v>0.44862385135395344</c:v>
                </c:pt>
                <c:pt idx="102">
                  <c:v>0.44182697680319633</c:v>
                </c:pt>
                <c:pt idx="103">
                  <c:v>0.43298114761159046</c:v>
                </c:pt>
                <c:pt idx="104">
                  <c:v>0.44733527477044849</c:v>
                </c:pt>
                <c:pt idx="105">
                  <c:v>0.47134746343983797</c:v>
                </c:pt>
                <c:pt idx="106">
                  <c:v>0.39404255192426929</c:v>
                </c:pt>
                <c:pt idx="107">
                  <c:v>0.43468947120229096</c:v>
                </c:pt>
                <c:pt idx="108">
                  <c:v>0.36963773796539257</c:v>
                </c:pt>
                <c:pt idx="109">
                  <c:v>0.37593637132851987</c:v>
                </c:pt>
                <c:pt idx="110">
                  <c:v>0.41616849122216554</c:v>
                </c:pt>
                <c:pt idx="111">
                  <c:v>0.41195805447438105</c:v>
                </c:pt>
                <c:pt idx="112">
                  <c:v>0.40045614170839738</c:v>
                </c:pt>
                <c:pt idx="113">
                  <c:v>0.43197842730192842</c:v>
                </c:pt>
                <c:pt idx="114">
                  <c:v>0.41012253688252881</c:v>
                </c:pt>
                <c:pt idx="115">
                  <c:v>0.41234592147212629</c:v>
                </c:pt>
                <c:pt idx="116">
                  <c:v>0.5098064325906656</c:v>
                </c:pt>
                <c:pt idx="117">
                  <c:v>0.41437760611255797</c:v>
                </c:pt>
                <c:pt idx="118">
                  <c:v>0.36214267418795915</c:v>
                </c:pt>
                <c:pt idx="119">
                  <c:v>0.39830001085430577</c:v>
                </c:pt>
                <c:pt idx="120">
                  <c:v>0.40033818075899791</c:v>
                </c:pt>
                <c:pt idx="121">
                  <c:v>0.3897499418414091</c:v>
                </c:pt>
                <c:pt idx="122">
                  <c:v>0.37281241996332193</c:v>
                </c:pt>
                <c:pt idx="123">
                  <c:v>0.38412695395734675</c:v>
                </c:pt>
                <c:pt idx="124">
                  <c:v>0.42558383877109657</c:v>
                </c:pt>
                <c:pt idx="125">
                  <c:v>0.44015075624951483</c:v>
                </c:pt>
                <c:pt idx="126">
                  <c:v>0.46632515286712661</c:v>
                </c:pt>
                <c:pt idx="127">
                  <c:v>0.43193629346323581</c:v>
                </c:pt>
                <c:pt idx="128">
                  <c:v>0.49932415599427599</c:v>
                </c:pt>
                <c:pt idx="129">
                  <c:v>0.5665116910459056</c:v>
                </c:pt>
                <c:pt idx="130">
                  <c:v>0.48208056897047852</c:v>
                </c:pt>
                <c:pt idx="131">
                  <c:v>0.56194118206230326</c:v>
                </c:pt>
                <c:pt idx="132">
                  <c:v>0.48787717180184836</c:v>
                </c:pt>
                <c:pt idx="133">
                  <c:v>0.67439389676539696</c:v>
                </c:pt>
                <c:pt idx="134">
                  <c:v>0.49018396539354331</c:v>
                </c:pt>
                <c:pt idx="135">
                  <c:v>0.56906259205812948</c:v>
                </c:pt>
                <c:pt idx="136">
                  <c:v>0.52870763917244556</c:v>
                </c:pt>
                <c:pt idx="137">
                  <c:v>0.56364415890311625</c:v>
                </c:pt>
                <c:pt idx="138">
                  <c:v>0.58031962718433883</c:v>
                </c:pt>
                <c:pt idx="139">
                  <c:v>0.5907143964606405</c:v>
                </c:pt>
                <c:pt idx="140">
                  <c:v>0.52083511713666497</c:v>
                </c:pt>
                <c:pt idx="141">
                  <c:v>0.59168577450751636</c:v>
                </c:pt>
                <c:pt idx="142">
                  <c:v>0.56668570460242118</c:v>
                </c:pt>
                <c:pt idx="143">
                  <c:v>0.62506333566674466</c:v>
                </c:pt>
                <c:pt idx="144">
                  <c:v>0.76414431856979481</c:v>
                </c:pt>
                <c:pt idx="145">
                  <c:v>0.63597229808465117</c:v>
                </c:pt>
                <c:pt idx="146">
                  <c:v>0.69924096089648691</c:v>
                </c:pt>
                <c:pt idx="147">
                  <c:v>0.67458566780315155</c:v>
                </c:pt>
                <c:pt idx="148">
                  <c:v>0.69707493299959344</c:v>
                </c:pt>
                <c:pt idx="149">
                  <c:v>0.87216023100476847</c:v>
                </c:pt>
                <c:pt idx="150">
                  <c:v>0.70658320660981566</c:v>
                </c:pt>
                <c:pt idx="151">
                  <c:v>0.64622366335504666</c:v>
                </c:pt>
                <c:pt idx="152">
                  <c:v>0.65911945359801161</c:v>
                </c:pt>
                <c:pt idx="153">
                  <c:v>0.60269538191070349</c:v>
                </c:pt>
                <c:pt idx="154">
                  <c:v>0.68118515337528962</c:v>
                </c:pt>
                <c:pt idx="155">
                  <c:v>0.63679762770569592</c:v>
                </c:pt>
                <c:pt idx="156">
                  <c:v>0.70424712527471678</c:v>
                </c:pt>
                <c:pt idx="157">
                  <c:v>0.60843579321992114</c:v>
                </c:pt>
                <c:pt idx="158">
                  <c:v>0.64765558385659383</c:v>
                </c:pt>
                <c:pt idx="159">
                  <c:v>0.66239508795967683</c:v>
                </c:pt>
                <c:pt idx="160">
                  <c:v>0.66529949628841123</c:v>
                </c:pt>
                <c:pt idx="161">
                  <c:v>0.60393890878135925</c:v>
                </c:pt>
                <c:pt idx="162">
                  <c:v>0.46629545347257711</c:v>
                </c:pt>
                <c:pt idx="163">
                  <c:v>0.46101483734091031</c:v>
                </c:pt>
                <c:pt idx="164">
                  <c:v>0.56510342917921175</c:v>
                </c:pt>
                <c:pt idx="165">
                  <c:v>0.63098562341177156</c:v>
                </c:pt>
                <c:pt idx="166">
                  <c:v>0.50183136606425505</c:v>
                </c:pt>
                <c:pt idx="167">
                  <c:v>0.68865779267029559</c:v>
                </c:pt>
                <c:pt idx="168">
                  <c:v>0.46255126770018201</c:v>
                </c:pt>
                <c:pt idx="169">
                  <c:v>0.82053863951901307</c:v>
                </c:pt>
                <c:pt idx="170">
                  <c:v>0.39180992707224005</c:v>
                </c:pt>
                <c:pt idx="171">
                  <c:v>0.33465736686274711</c:v>
                </c:pt>
                <c:pt idx="172">
                  <c:v>0.33809966413750825</c:v>
                </c:pt>
                <c:pt idx="173">
                  <c:v>0.43112529924970233</c:v>
                </c:pt>
                <c:pt idx="174">
                  <c:v>0.40841657986485996</c:v>
                </c:pt>
                <c:pt idx="175">
                  <c:v>0.30363501284640326</c:v>
                </c:pt>
                <c:pt idx="176">
                  <c:v>0.31118645603124961</c:v>
                </c:pt>
                <c:pt idx="177">
                  <c:v>0.36599669897817028</c:v>
                </c:pt>
                <c:pt idx="178">
                  <c:v>0.49245054708952984</c:v>
                </c:pt>
                <c:pt idx="179">
                  <c:v>0.29123359921123199</c:v>
                </c:pt>
                <c:pt idx="180">
                  <c:v>0.31717433236220471</c:v>
                </c:pt>
                <c:pt idx="181">
                  <c:v>0.25008302789757014</c:v>
                </c:pt>
                <c:pt idx="182">
                  <c:v>0.32672510120981124</c:v>
                </c:pt>
                <c:pt idx="183">
                  <c:v>0.28444922715223697</c:v>
                </c:pt>
                <c:pt idx="184">
                  <c:v>0.37977291521211037</c:v>
                </c:pt>
                <c:pt idx="185">
                  <c:v>0.50580257004940132</c:v>
                </c:pt>
                <c:pt idx="186">
                  <c:v>0.3091687187471841</c:v>
                </c:pt>
                <c:pt idx="187">
                  <c:v>0.32566948445579758</c:v>
                </c:pt>
                <c:pt idx="188">
                  <c:v>0.36640790105412113</c:v>
                </c:pt>
                <c:pt idx="189">
                  <c:v>0.30890233826400365</c:v>
                </c:pt>
                <c:pt idx="190">
                  <c:v>0.30675822745084386</c:v>
                </c:pt>
                <c:pt idx="191">
                  <c:v>0.34831844682526392</c:v>
                </c:pt>
                <c:pt idx="192">
                  <c:v>0.41725810545583969</c:v>
                </c:pt>
                <c:pt idx="193">
                  <c:v>0.3038943605243043</c:v>
                </c:pt>
                <c:pt idx="194">
                  <c:v>0.22957185738763217</c:v>
                </c:pt>
                <c:pt idx="195">
                  <c:v>0.33230741379760453</c:v>
                </c:pt>
                <c:pt idx="196">
                  <c:v>0.33157306892459376</c:v>
                </c:pt>
                <c:pt idx="197">
                  <c:v>0.36168518916518799</c:v>
                </c:pt>
                <c:pt idx="198">
                  <c:v>0.44243825747925442</c:v>
                </c:pt>
                <c:pt idx="199">
                  <c:v>0.42913287893721352</c:v>
                </c:pt>
                <c:pt idx="200">
                  <c:v>0.33581276596857895</c:v>
                </c:pt>
                <c:pt idx="201">
                  <c:v>0.32630018186129989</c:v>
                </c:pt>
                <c:pt idx="202">
                  <c:v>0.45291966797764927</c:v>
                </c:pt>
                <c:pt idx="203">
                  <c:v>0.19353317793516642</c:v>
                </c:pt>
                <c:pt idx="204">
                  <c:v>0.11879420467910357</c:v>
                </c:pt>
                <c:pt idx="205">
                  <c:v>0.24845913642288217</c:v>
                </c:pt>
                <c:pt idx="206">
                  <c:v>0.23374291277503606</c:v>
                </c:pt>
                <c:pt idx="207">
                  <c:v>0.13655630306047326</c:v>
                </c:pt>
                <c:pt idx="208">
                  <c:v>7.162232237925184E-2</c:v>
                </c:pt>
                <c:pt idx="209">
                  <c:v>0.1953158216054777</c:v>
                </c:pt>
                <c:pt idx="210">
                  <c:v>0.11533310340615445</c:v>
                </c:pt>
                <c:pt idx="211">
                  <c:v>0.18689952077613134</c:v>
                </c:pt>
                <c:pt idx="212">
                  <c:v>0.26998666606400268</c:v>
                </c:pt>
                <c:pt idx="213">
                  <c:v>0.34094181377853927</c:v>
                </c:pt>
                <c:pt idx="214">
                  <c:v>0.27482836262858656</c:v>
                </c:pt>
                <c:pt idx="215">
                  <c:v>0.24781352268479701</c:v>
                </c:pt>
                <c:pt idx="216">
                  <c:v>0.23392040934080999</c:v>
                </c:pt>
                <c:pt idx="217">
                  <c:v>0.18546243139180954</c:v>
                </c:pt>
                <c:pt idx="218">
                  <c:v>0.18209998093425134</c:v>
                </c:pt>
                <c:pt idx="219">
                  <c:v>0.13642120155893353</c:v>
                </c:pt>
                <c:pt idx="220">
                  <c:v>0.13000067078835234</c:v>
                </c:pt>
                <c:pt idx="221">
                  <c:v>0.12168142587411047</c:v>
                </c:pt>
                <c:pt idx="222">
                  <c:v>7.2445476582671989E-2</c:v>
                </c:pt>
                <c:pt idx="223">
                  <c:v>3.1753477411568448E-2</c:v>
                </c:pt>
                <c:pt idx="224">
                  <c:v>-1.3613948249916212E-2</c:v>
                </c:pt>
                <c:pt idx="225">
                  <c:v>-1.0269305418459664E-2</c:v>
                </c:pt>
                <c:pt idx="226">
                  <c:v>8.1146270039542653E-2</c:v>
                </c:pt>
                <c:pt idx="227">
                  <c:v>0.21894376800318349</c:v>
                </c:pt>
                <c:pt idx="228">
                  <c:v>0.32058558060693043</c:v>
                </c:pt>
                <c:pt idx="229">
                  <c:v>0.41123389315135966</c:v>
                </c:pt>
                <c:pt idx="230">
                  <c:v>0.25771605412510934</c:v>
                </c:pt>
                <c:pt idx="231">
                  <c:v>0.26378701737951094</c:v>
                </c:pt>
                <c:pt idx="232">
                  <c:v>0.2824397769109605</c:v>
                </c:pt>
                <c:pt idx="233">
                  <c:v>0.33179229906249808</c:v>
                </c:pt>
                <c:pt idx="234">
                  <c:v>0.40333045468160927</c:v>
                </c:pt>
                <c:pt idx="235">
                  <c:v>0.53643330053206983</c:v>
                </c:pt>
                <c:pt idx="236">
                  <c:v>0.24353029243858548</c:v>
                </c:pt>
                <c:pt idx="237">
                  <c:v>0.2163084344425848</c:v>
                </c:pt>
                <c:pt idx="238">
                  <c:v>0.22008636474282245</c:v>
                </c:pt>
                <c:pt idx="239">
                  <c:v>0.25702427841772213</c:v>
                </c:pt>
                <c:pt idx="240">
                  <c:v>0.22130989744730992</c:v>
                </c:pt>
                <c:pt idx="241">
                  <c:v>0.18668254152848687</c:v>
                </c:pt>
                <c:pt idx="242">
                  <c:v>0.18940941134883815</c:v>
                </c:pt>
                <c:pt idx="243">
                  <c:v>0.23147922803301377</c:v>
                </c:pt>
                <c:pt idx="244">
                  <c:v>0.23093526846121562</c:v>
                </c:pt>
                <c:pt idx="245">
                  <c:v>9.9447273161088187E-2</c:v>
                </c:pt>
                <c:pt idx="246">
                  <c:v>-2.3397373001277148E-2</c:v>
                </c:pt>
                <c:pt idx="247">
                  <c:v>4.6758729246869149E-2</c:v>
                </c:pt>
                <c:pt idx="248">
                  <c:v>0.16550672361274432</c:v>
                </c:pt>
                <c:pt idx="249">
                  <c:v>0.23557379983347024</c:v>
                </c:pt>
                <c:pt idx="250">
                  <c:v>0.26541912409694079</c:v>
                </c:pt>
                <c:pt idx="251">
                  <c:v>0.10356618570394764</c:v>
                </c:pt>
                <c:pt idx="252">
                  <c:v>8.4319680277856926E-2</c:v>
                </c:pt>
                <c:pt idx="253">
                  <c:v>6.115605252232684E-3</c:v>
                </c:pt>
                <c:pt idx="254">
                  <c:v>0.16509058225707807</c:v>
                </c:pt>
                <c:pt idx="255">
                  <c:v>0.21434706101849477</c:v>
                </c:pt>
                <c:pt idx="256">
                  <c:v>0.20598573846220383</c:v>
                </c:pt>
                <c:pt idx="257">
                  <c:v>0.25966700266347909</c:v>
                </c:pt>
                <c:pt idx="258">
                  <c:v>0.28914856336671246</c:v>
                </c:pt>
                <c:pt idx="259">
                  <c:v>0.22800254234334003</c:v>
                </c:pt>
                <c:pt idx="260">
                  <c:v>0.21525040112657545</c:v>
                </c:pt>
                <c:pt idx="261">
                  <c:v>0.23740869953758159</c:v>
                </c:pt>
                <c:pt idx="262">
                  <c:v>0.20889412060639795</c:v>
                </c:pt>
                <c:pt idx="263">
                  <c:v>0.2358580430899912</c:v>
                </c:pt>
                <c:pt idx="264">
                  <c:v>0.25561635419318551</c:v>
                </c:pt>
                <c:pt idx="265">
                  <c:v>0.39098831407361834</c:v>
                </c:pt>
                <c:pt idx="266">
                  <c:v>0.39909326851681737</c:v>
                </c:pt>
                <c:pt idx="267">
                  <c:v>0.4734832182555061</c:v>
                </c:pt>
                <c:pt idx="268">
                  <c:v>0.17690853340806559</c:v>
                </c:pt>
                <c:pt idx="269">
                  <c:v>0.16905610147845435</c:v>
                </c:pt>
                <c:pt idx="270">
                  <c:v>0.18861004273084675</c:v>
                </c:pt>
                <c:pt idx="271">
                  <c:v>0.23278001469882001</c:v>
                </c:pt>
                <c:pt idx="272">
                  <c:v>0.22676496334852622</c:v>
                </c:pt>
                <c:pt idx="273">
                  <c:v>0.20378462658703425</c:v>
                </c:pt>
                <c:pt idx="274">
                  <c:v>0.39232600666234402</c:v>
                </c:pt>
                <c:pt idx="275">
                  <c:v>0.39188888267182725</c:v>
                </c:pt>
                <c:pt idx="276">
                  <c:v>0.53763365165092869</c:v>
                </c:pt>
                <c:pt idx="277">
                  <c:v>0.57590829767077079</c:v>
                </c:pt>
                <c:pt idx="278">
                  <c:v>0.55565876718385443</c:v>
                </c:pt>
                <c:pt idx="279">
                  <c:v>0.54824764541789106</c:v>
                </c:pt>
                <c:pt idx="280">
                  <c:v>0.55419162973856018</c:v>
                </c:pt>
                <c:pt idx="281">
                  <c:v>0.64172722522871384</c:v>
                </c:pt>
                <c:pt idx="282">
                  <c:v>0.79462214532743747</c:v>
                </c:pt>
                <c:pt idx="283">
                  <c:v>0.69535784267354006</c:v>
                </c:pt>
                <c:pt idx="284">
                  <c:v>0.28671276821636787</c:v>
                </c:pt>
                <c:pt idx="285">
                  <c:v>0.17387300497548325</c:v>
                </c:pt>
                <c:pt idx="286">
                  <c:v>0.10667368100874358</c:v>
                </c:pt>
                <c:pt idx="287">
                  <c:v>0.2276164923118251</c:v>
                </c:pt>
                <c:pt idx="288">
                  <c:v>0.11692944879203235</c:v>
                </c:pt>
                <c:pt idx="289">
                  <c:v>0.19385753422463764</c:v>
                </c:pt>
                <c:pt idx="290">
                  <c:v>0.2270949917713411</c:v>
                </c:pt>
                <c:pt idx="291">
                  <c:v>0.15307841818045001</c:v>
                </c:pt>
                <c:pt idx="292">
                  <c:v>0.29512189232647906</c:v>
                </c:pt>
                <c:pt idx="293">
                  <c:v>0.16676941720977742</c:v>
                </c:pt>
                <c:pt idx="294">
                  <c:v>0.17770016397588617</c:v>
                </c:pt>
                <c:pt idx="295">
                  <c:v>0.17809454165847943</c:v>
                </c:pt>
                <c:pt idx="296">
                  <c:v>0.20120820364437642</c:v>
                </c:pt>
                <c:pt idx="297">
                  <c:v>0.24377218538328635</c:v>
                </c:pt>
                <c:pt idx="298">
                  <c:v>0.23477214868355911</c:v>
                </c:pt>
                <c:pt idx="299">
                  <c:v>0.12729485973063717</c:v>
                </c:pt>
                <c:pt idx="300">
                  <c:v>0.16366912572766754</c:v>
                </c:pt>
                <c:pt idx="301">
                  <c:v>0.28076035972327684</c:v>
                </c:pt>
                <c:pt idx="302">
                  <c:v>0.17622591389636119</c:v>
                </c:pt>
                <c:pt idx="303">
                  <c:v>0.17169028267699349</c:v>
                </c:pt>
                <c:pt idx="304">
                  <c:v>0.15280567343219534</c:v>
                </c:pt>
                <c:pt idx="305">
                  <c:v>0.11103556115103692</c:v>
                </c:pt>
                <c:pt idx="306">
                  <c:v>0.11428204633268753</c:v>
                </c:pt>
                <c:pt idx="307">
                  <c:v>0.12055635623640731</c:v>
                </c:pt>
                <c:pt idx="308">
                  <c:v>0.12805348558616042</c:v>
                </c:pt>
                <c:pt idx="309">
                  <c:v>0.1202055831923638</c:v>
                </c:pt>
                <c:pt idx="310">
                  <c:v>0.14748297889167972</c:v>
                </c:pt>
                <c:pt idx="311">
                  <c:v>0.11740282417696658</c:v>
                </c:pt>
                <c:pt idx="312">
                  <c:v>0.1312991630981386</c:v>
                </c:pt>
                <c:pt idx="313">
                  <c:v>0.11516452715575123</c:v>
                </c:pt>
                <c:pt idx="314">
                  <c:v>0.13911163382998118</c:v>
                </c:pt>
                <c:pt idx="315">
                  <c:v>0.16968144326660806</c:v>
                </c:pt>
                <c:pt idx="316">
                  <c:v>0.16410830067924492</c:v>
                </c:pt>
                <c:pt idx="317">
                  <c:v>0.12002748662400095</c:v>
                </c:pt>
                <c:pt idx="318">
                  <c:v>0.11800772466934036</c:v>
                </c:pt>
                <c:pt idx="319">
                  <c:v>0.18907039264940087</c:v>
                </c:pt>
                <c:pt idx="320">
                  <c:v>0.15534394758503267</c:v>
                </c:pt>
                <c:pt idx="321">
                  <c:v>0.15266973578458529</c:v>
                </c:pt>
                <c:pt idx="322">
                  <c:v>0.14960826120669538</c:v>
                </c:pt>
                <c:pt idx="323">
                  <c:v>0.14508247174304792</c:v>
                </c:pt>
                <c:pt idx="324">
                  <c:v>0.10175994073753088</c:v>
                </c:pt>
                <c:pt idx="325">
                  <c:v>0.13306672845315218</c:v>
                </c:pt>
                <c:pt idx="326">
                  <c:v>0.13332214301409945</c:v>
                </c:pt>
                <c:pt idx="327">
                  <c:v>9.342320971387745E-2</c:v>
                </c:pt>
                <c:pt idx="328">
                  <c:v>0.13058739008094197</c:v>
                </c:pt>
                <c:pt idx="329">
                  <c:v>0.12084634101671331</c:v>
                </c:pt>
                <c:pt idx="330">
                  <c:v>0.12545836716108746</c:v>
                </c:pt>
                <c:pt idx="331">
                  <c:v>0.17782165812880565</c:v>
                </c:pt>
                <c:pt idx="332">
                  <c:v>0.15093070773340231</c:v>
                </c:pt>
                <c:pt idx="333">
                  <c:v>0.175656806879287</c:v>
                </c:pt>
                <c:pt idx="334">
                  <c:v>0.17451478937445222</c:v>
                </c:pt>
                <c:pt idx="335">
                  <c:v>0.19653257766997631</c:v>
                </c:pt>
                <c:pt idx="336">
                  <c:v>0.20998503329855836</c:v>
                </c:pt>
                <c:pt idx="337">
                  <c:v>0.2236714815378022</c:v>
                </c:pt>
                <c:pt idx="338">
                  <c:v>0.31200479409745874</c:v>
                </c:pt>
                <c:pt idx="339">
                  <c:v>0.31950499429207274</c:v>
                </c:pt>
                <c:pt idx="340">
                  <c:v>0.27080767970501179</c:v>
                </c:pt>
                <c:pt idx="341">
                  <c:v>0.18336224269544382</c:v>
                </c:pt>
                <c:pt idx="342">
                  <c:v>0.19551547502829475</c:v>
                </c:pt>
                <c:pt idx="343">
                  <c:v>0.25633702729882069</c:v>
                </c:pt>
                <c:pt idx="344">
                  <c:v>0.31295750008131146</c:v>
                </c:pt>
                <c:pt idx="345">
                  <c:v>0.30044097345654242</c:v>
                </c:pt>
                <c:pt idx="346">
                  <c:v>0.28434112629227087</c:v>
                </c:pt>
                <c:pt idx="347">
                  <c:v>0.28699970646800854</c:v>
                </c:pt>
                <c:pt idx="348">
                  <c:v>0.25494302572993505</c:v>
                </c:pt>
                <c:pt idx="349">
                  <c:v>0.2311838752195374</c:v>
                </c:pt>
                <c:pt idx="350">
                  <c:v>0.23578297705108145</c:v>
                </c:pt>
                <c:pt idx="351">
                  <c:v>0.25265856983786622</c:v>
                </c:pt>
                <c:pt idx="352">
                  <c:v>0.26147471343544199</c:v>
                </c:pt>
                <c:pt idx="353">
                  <c:v>0.25038141221254684</c:v>
                </c:pt>
                <c:pt idx="354">
                  <c:v>0.25708551973107452</c:v>
                </c:pt>
                <c:pt idx="355">
                  <c:v>0.24214662587550792</c:v>
                </c:pt>
                <c:pt idx="356">
                  <c:v>0.23657236653793562</c:v>
                </c:pt>
                <c:pt idx="357">
                  <c:v>0.26161264392760841</c:v>
                </c:pt>
                <c:pt idx="358">
                  <c:v>0.26379661266656762</c:v>
                </c:pt>
                <c:pt idx="359">
                  <c:v>0.26170417746461949</c:v>
                </c:pt>
                <c:pt idx="360">
                  <c:v>0.2671348419563892</c:v>
                </c:pt>
                <c:pt idx="361">
                  <c:v>0.24783836952579485</c:v>
                </c:pt>
                <c:pt idx="362">
                  <c:v>0.25079195206558053</c:v>
                </c:pt>
                <c:pt idx="363">
                  <c:v>0.26106967150406279</c:v>
                </c:pt>
                <c:pt idx="364">
                  <c:v>0.27589821958336791</c:v>
                </c:pt>
                <c:pt idx="365">
                  <c:v>0.24168158959759145</c:v>
                </c:pt>
                <c:pt idx="366">
                  <c:v>0.24078435452543129</c:v>
                </c:pt>
                <c:pt idx="367">
                  <c:v>0.2399724242090682</c:v>
                </c:pt>
                <c:pt idx="368">
                  <c:v>0.22225061230483154</c:v>
                </c:pt>
                <c:pt idx="369">
                  <c:v>0.22095516451537708</c:v>
                </c:pt>
                <c:pt idx="370">
                  <c:v>0.18982115776511019</c:v>
                </c:pt>
                <c:pt idx="371">
                  <c:v>0.13321405118180496</c:v>
                </c:pt>
                <c:pt idx="372">
                  <c:v>0.10646330425395079</c:v>
                </c:pt>
                <c:pt idx="373">
                  <c:v>0.39168967652338882</c:v>
                </c:pt>
                <c:pt idx="374">
                  <c:v>0.42045532742895575</c:v>
                </c:pt>
                <c:pt idx="375">
                  <c:v>0.54646906925360006</c:v>
                </c:pt>
                <c:pt idx="376">
                  <c:v>0.38270048634787801</c:v>
                </c:pt>
                <c:pt idx="377">
                  <c:v>0.47727337902565364</c:v>
                </c:pt>
                <c:pt idx="378">
                  <c:v>0.48714655524161105</c:v>
                </c:pt>
                <c:pt idx="379">
                  <c:v>0.48899021997983849</c:v>
                </c:pt>
                <c:pt idx="380">
                  <c:v>0.49091038246250168</c:v>
                </c:pt>
                <c:pt idx="381">
                  <c:v>0.54862767191916961</c:v>
                </c:pt>
                <c:pt idx="382">
                  <c:v>0.50617815391847187</c:v>
                </c:pt>
                <c:pt idx="383">
                  <c:v>0.49798607120666982</c:v>
                </c:pt>
                <c:pt idx="384">
                  <c:v>0.49331399588193064</c:v>
                </c:pt>
                <c:pt idx="385">
                  <c:v>0.48831077539340623</c:v>
                </c:pt>
                <c:pt idx="386">
                  <c:v>0.45840791379713014</c:v>
                </c:pt>
                <c:pt idx="387">
                  <c:v>0.48941906013974568</c:v>
                </c:pt>
                <c:pt idx="388">
                  <c:v>0.48162482136656004</c:v>
                </c:pt>
                <c:pt idx="389">
                  <c:v>0.48265795630928604</c:v>
                </c:pt>
                <c:pt idx="390">
                  <c:v>0.45670948495758701</c:v>
                </c:pt>
                <c:pt idx="391">
                  <c:v>0.43105301558774423</c:v>
                </c:pt>
                <c:pt idx="392">
                  <c:v>0.42069238253013996</c:v>
                </c:pt>
                <c:pt idx="393">
                  <c:v>0.41491837017581534</c:v>
                </c:pt>
                <c:pt idx="394">
                  <c:v>0.44177452286919383</c:v>
                </c:pt>
                <c:pt idx="395">
                  <c:v>0.42416424802899472</c:v>
                </c:pt>
                <c:pt idx="396">
                  <c:v>0.43959367259475257</c:v>
                </c:pt>
                <c:pt idx="397">
                  <c:v>0.35714053613209018</c:v>
                </c:pt>
                <c:pt idx="398">
                  <c:v>0.35341188241259769</c:v>
                </c:pt>
                <c:pt idx="399">
                  <c:v>0.36493031726716513</c:v>
                </c:pt>
                <c:pt idx="400">
                  <c:v>0.4633262137992798</c:v>
                </c:pt>
                <c:pt idx="401">
                  <c:v>0.48623780267524469</c:v>
                </c:pt>
                <c:pt idx="402">
                  <c:v>0.44391851418612954</c:v>
                </c:pt>
                <c:pt idx="403">
                  <c:v>0.44364570723379354</c:v>
                </c:pt>
                <c:pt idx="404">
                  <c:v>0.44282135752087393</c:v>
                </c:pt>
                <c:pt idx="405">
                  <c:v>0.44434705531349311</c:v>
                </c:pt>
                <c:pt idx="406">
                  <c:v>0.42044257834761911</c:v>
                </c:pt>
                <c:pt idx="407">
                  <c:v>0.34759303525885582</c:v>
                </c:pt>
                <c:pt idx="408">
                  <c:v>0.36760940474032</c:v>
                </c:pt>
                <c:pt idx="409">
                  <c:v>0.36662156668429918</c:v>
                </c:pt>
                <c:pt idx="410">
                  <c:v>0.35316685948325449</c:v>
                </c:pt>
                <c:pt idx="411">
                  <c:v>0.33456938966373706</c:v>
                </c:pt>
                <c:pt idx="412">
                  <c:v>0.32820335546942092</c:v>
                </c:pt>
                <c:pt idx="413">
                  <c:v>0.37719020506646833</c:v>
                </c:pt>
                <c:pt idx="414">
                  <c:v>0.33335836578607086</c:v>
                </c:pt>
                <c:pt idx="415">
                  <c:v>0.38349325244894383</c:v>
                </c:pt>
                <c:pt idx="416">
                  <c:v>0.36174140389243492</c:v>
                </c:pt>
                <c:pt idx="417">
                  <c:v>0.36870575160140689</c:v>
                </c:pt>
                <c:pt idx="418">
                  <c:v>0.35232932369169639</c:v>
                </c:pt>
                <c:pt idx="419">
                  <c:v>0.39954255658010851</c:v>
                </c:pt>
                <c:pt idx="420">
                  <c:v>0.37590193805189664</c:v>
                </c:pt>
                <c:pt idx="421">
                  <c:v>0.35702812034654358</c:v>
                </c:pt>
                <c:pt idx="422">
                  <c:v>0.36288106786317736</c:v>
                </c:pt>
                <c:pt idx="423">
                  <c:v>0.35982517055818408</c:v>
                </c:pt>
                <c:pt idx="424">
                  <c:v>0.36766731533755603</c:v>
                </c:pt>
                <c:pt idx="425">
                  <c:v>0.35364834234576265</c:v>
                </c:pt>
                <c:pt idx="426">
                  <c:v>-6.943653816818561E-2</c:v>
                </c:pt>
                <c:pt idx="427">
                  <c:v>-1.8073876719088243E-2</c:v>
                </c:pt>
                <c:pt idx="428">
                  <c:v>2.9635018341880651E-2</c:v>
                </c:pt>
                <c:pt idx="429">
                  <c:v>5.8309772535285485E-2</c:v>
                </c:pt>
                <c:pt idx="430">
                  <c:v>0.12753299080944794</c:v>
                </c:pt>
                <c:pt idx="431">
                  <c:v>0.14130783400693428</c:v>
                </c:pt>
                <c:pt idx="432">
                  <c:v>0.12130755488764465</c:v>
                </c:pt>
                <c:pt idx="433">
                  <c:v>1.9372743408156524E-2</c:v>
                </c:pt>
                <c:pt idx="434">
                  <c:v>0.15763077035444242</c:v>
                </c:pt>
                <c:pt idx="435">
                  <c:v>9.6044813446093974E-2</c:v>
                </c:pt>
                <c:pt idx="436">
                  <c:v>9.803278430384639E-2</c:v>
                </c:pt>
                <c:pt idx="437">
                  <c:v>0.15572466289508854</c:v>
                </c:pt>
                <c:pt idx="438">
                  <c:v>0.17350377714926285</c:v>
                </c:pt>
                <c:pt idx="439">
                  <c:v>0.11636329900449903</c:v>
                </c:pt>
                <c:pt idx="440">
                  <c:v>-4.2435703806769972E-3</c:v>
                </c:pt>
                <c:pt idx="441">
                  <c:v>0.20224060584850193</c:v>
                </c:pt>
                <c:pt idx="442">
                  <c:v>0.17292628155099726</c:v>
                </c:pt>
                <c:pt idx="443">
                  <c:v>0.17585586827865973</c:v>
                </c:pt>
                <c:pt idx="444">
                  <c:v>0.21773912948859875</c:v>
                </c:pt>
                <c:pt idx="445">
                  <c:v>0.1518411574788722</c:v>
                </c:pt>
                <c:pt idx="446">
                  <c:v>0.10655351558851417</c:v>
                </c:pt>
                <c:pt idx="447">
                  <c:v>5.1741181360261991E-2</c:v>
                </c:pt>
                <c:pt idx="448">
                  <c:v>8.3895014070834342E-2</c:v>
                </c:pt>
                <c:pt idx="449">
                  <c:v>-1.2176375887383819E-2</c:v>
                </c:pt>
                <c:pt idx="450">
                  <c:v>8.3592962016728223E-2</c:v>
                </c:pt>
                <c:pt idx="451">
                  <c:v>0.11949186004385245</c:v>
                </c:pt>
                <c:pt idx="452">
                  <c:v>0.1475415606904022</c:v>
                </c:pt>
                <c:pt idx="453">
                  <c:v>0.11330707247957647</c:v>
                </c:pt>
                <c:pt idx="454">
                  <c:v>0.10141081255346311</c:v>
                </c:pt>
                <c:pt idx="455">
                  <c:v>7.6552968020752163E-2</c:v>
                </c:pt>
                <c:pt idx="456">
                  <c:v>0.10390720058471932</c:v>
                </c:pt>
                <c:pt idx="457">
                  <c:v>6.5519935306736318E-2</c:v>
                </c:pt>
                <c:pt idx="458">
                  <c:v>4.9710693291796192E-2</c:v>
                </c:pt>
                <c:pt idx="459">
                  <c:v>-2.2296685973338812E-2</c:v>
                </c:pt>
                <c:pt idx="460">
                  <c:v>-4.7008561163385969E-2</c:v>
                </c:pt>
                <c:pt idx="461">
                  <c:v>-5.4232703024782593E-2</c:v>
                </c:pt>
                <c:pt idx="462">
                  <c:v>-1.2450314240748859E-2</c:v>
                </c:pt>
                <c:pt idx="463">
                  <c:v>0.10160412218080006</c:v>
                </c:pt>
                <c:pt idx="464">
                  <c:v>0.18552245727162686</c:v>
                </c:pt>
                <c:pt idx="465">
                  <c:v>0.18749897531701357</c:v>
                </c:pt>
                <c:pt idx="466">
                  <c:v>0.1693110571286939</c:v>
                </c:pt>
                <c:pt idx="467">
                  <c:v>0.10563641428980156</c:v>
                </c:pt>
                <c:pt idx="468">
                  <c:v>5.7601899853459371E-2</c:v>
                </c:pt>
                <c:pt idx="469">
                  <c:v>0.17931688876167812</c:v>
                </c:pt>
                <c:pt idx="470">
                  <c:v>0.32037491163124537</c:v>
                </c:pt>
                <c:pt idx="471">
                  <c:v>0.25125547056687025</c:v>
                </c:pt>
                <c:pt idx="472">
                  <c:v>0.24617546428778986</c:v>
                </c:pt>
                <c:pt idx="473">
                  <c:v>0.25136382659820766</c:v>
                </c:pt>
                <c:pt idx="474">
                  <c:v>0.21067027952274259</c:v>
                </c:pt>
                <c:pt idx="475">
                  <c:v>0.11087914588566214</c:v>
                </c:pt>
                <c:pt idx="476">
                  <c:v>6.792810439511196E-2</c:v>
                </c:pt>
                <c:pt idx="477">
                  <c:v>3.2925445970392937E-2</c:v>
                </c:pt>
                <c:pt idx="478">
                  <c:v>0</c:v>
                </c:pt>
                <c:pt idx="479">
                  <c:v>1.0228462934879727</c:v>
                </c:pt>
                <c:pt idx="480">
                  <c:v>0.9395730442338589</c:v>
                </c:pt>
                <c:pt idx="481">
                  <c:v>0.86701644573993675</c:v>
                </c:pt>
                <c:pt idx="482">
                  <c:v>0.5237977728357861</c:v>
                </c:pt>
                <c:pt idx="483">
                  <c:v>0.60966299738829377</c:v>
                </c:pt>
                <c:pt idx="484">
                  <c:v>0.43786938610747206</c:v>
                </c:pt>
                <c:pt idx="485">
                  <c:v>0.43758116029762856</c:v>
                </c:pt>
                <c:pt idx="486">
                  <c:v>0.53835347984043747</c:v>
                </c:pt>
                <c:pt idx="487">
                  <c:v>0.40767091482362988</c:v>
                </c:pt>
                <c:pt idx="488">
                  <c:v>0.49596722104783975</c:v>
                </c:pt>
                <c:pt idx="489">
                  <c:v>0.40256647392931605</c:v>
                </c:pt>
                <c:pt idx="490">
                  <c:v>0.47899927717343099</c:v>
                </c:pt>
                <c:pt idx="491">
                  <c:v>0.51727796098616796</c:v>
                </c:pt>
                <c:pt idx="492">
                  <c:v>0.35778358489172019</c:v>
                </c:pt>
                <c:pt idx="493">
                  <c:v>0.40062107857833035</c:v>
                </c:pt>
                <c:pt idx="494">
                  <c:v>0.21220534600351917</c:v>
                </c:pt>
                <c:pt idx="495">
                  <c:v>0.16186311128066752</c:v>
                </c:pt>
                <c:pt idx="496">
                  <c:v>-1.3656467261654894E-2</c:v>
                </c:pt>
                <c:pt idx="497">
                  <c:v>-1.7241274891082035E-2</c:v>
                </c:pt>
                <c:pt idx="498">
                  <c:v>-5.9488844818360531E-2</c:v>
                </c:pt>
                <c:pt idx="499">
                  <c:v>-0.18459912728965944</c:v>
                </c:pt>
                <c:pt idx="500">
                  <c:v>0.31065651739342082</c:v>
                </c:pt>
                <c:pt idx="501">
                  <c:v>0.31950677346398926</c:v>
                </c:pt>
                <c:pt idx="502">
                  <c:v>0.33908533771111804</c:v>
                </c:pt>
                <c:pt idx="503">
                  <c:v>0.27719654792739828</c:v>
                </c:pt>
                <c:pt idx="504">
                  <c:v>0.31529098955371265</c:v>
                </c:pt>
                <c:pt idx="505">
                  <c:v>0.29103168380183536</c:v>
                </c:pt>
                <c:pt idx="506">
                  <c:v>0.34624775701688565</c:v>
                </c:pt>
                <c:pt idx="507">
                  <c:v>0.26607671007500272</c:v>
                </c:pt>
                <c:pt idx="508">
                  <c:v>0.27351576618128254</c:v>
                </c:pt>
                <c:pt idx="509">
                  <c:v>0.24181344231919022</c:v>
                </c:pt>
                <c:pt idx="510">
                  <c:v>0.27087021917289561</c:v>
                </c:pt>
                <c:pt idx="511">
                  <c:v>0.22359076250505816</c:v>
                </c:pt>
                <c:pt idx="512">
                  <c:v>0.2272987800191045</c:v>
                </c:pt>
                <c:pt idx="513">
                  <c:v>0.22023233254630398</c:v>
                </c:pt>
                <c:pt idx="514">
                  <c:v>0.17964712690377754</c:v>
                </c:pt>
                <c:pt idx="515">
                  <c:v>0.16330361259192674</c:v>
                </c:pt>
                <c:pt idx="516">
                  <c:v>0.16145659213471095</c:v>
                </c:pt>
                <c:pt idx="517">
                  <c:v>0.18059214629417789</c:v>
                </c:pt>
                <c:pt idx="518">
                  <c:v>0.16586866192966773</c:v>
                </c:pt>
                <c:pt idx="519">
                  <c:v>0.16572602859344554</c:v>
                </c:pt>
                <c:pt idx="520">
                  <c:v>0.15714987411227202</c:v>
                </c:pt>
                <c:pt idx="521">
                  <c:v>0.15563618922602906</c:v>
                </c:pt>
                <c:pt idx="522">
                  <c:v>0.16213236383070792</c:v>
                </c:pt>
                <c:pt idx="523">
                  <c:v>0.16820576606502821</c:v>
                </c:pt>
                <c:pt idx="524">
                  <c:v>0.17032272763823711</c:v>
                </c:pt>
                <c:pt idx="525">
                  <c:v>0.16598950227705225</c:v>
                </c:pt>
                <c:pt idx="526">
                  <c:v>0.15914726948700358</c:v>
                </c:pt>
                <c:pt idx="527">
                  <c:v>0.16355789580649177</c:v>
                </c:pt>
                <c:pt idx="528">
                  <c:v>0.16120791305877752</c:v>
                </c:pt>
                <c:pt idx="529">
                  <c:v>0.16999164362323049</c:v>
                </c:pt>
                <c:pt idx="530">
                  <c:v>0.15675639921633666</c:v>
                </c:pt>
                <c:pt idx="531">
                  <c:v>0.15982636274158155</c:v>
                </c:pt>
                <c:pt idx="532">
                  <c:v>0.16119733414186549</c:v>
                </c:pt>
                <c:pt idx="533">
                  <c:v>0.21327956181627228</c:v>
                </c:pt>
                <c:pt idx="534">
                  <c:v>0.18927758021857743</c:v>
                </c:pt>
                <c:pt idx="535">
                  <c:v>0.17455058521329053</c:v>
                </c:pt>
                <c:pt idx="536">
                  <c:v>0.18772915765068351</c:v>
                </c:pt>
                <c:pt idx="537">
                  <c:v>0.18942956147652312</c:v>
                </c:pt>
                <c:pt idx="538">
                  <c:v>0.20211336535595426</c:v>
                </c:pt>
                <c:pt idx="539">
                  <c:v>0.19296682380714911</c:v>
                </c:pt>
                <c:pt idx="540">
                  <c:v>0.20968764424874187</c:v>
                </c:pt>
                <c:pt idx="541">
                  <c:v>0.21039367561613059</c:v>
                </c:pt>
                <c:pt idx="542">
                  <c:v>0.42554887061633578</c:v>
                </c:pt>
                <c:pt idx="543">
                  <c:v>0.43323917263244821</c:v>
                </c:pt>
                <c:pt idx="544">
                  <c:v>0.46794825766435094</c:v>
                </c:pt>
                <c:pt idx="545">
                  <c:v>0.43931823476817927</c:v>
                </c:pt>
                <c:pt idx="546">
                  <c:v>0.47526489733176597</c:v>
                </c:pt>
                <c:pt idx="547">
                  <c:v>0.56689182899383062</c:v>
                </c:pt>
                <c:pt idx="548">
                  <c:v>0.48216630023936735</c:v>
                </c:pt>
                <c:pt idx="549">
                  <c:v>0.56273071651015505</c:v>
                </c:pt>
                <c:pt idx="550">
                  <c:v>0.48847035108260262</c:v>
                </c:pt>
                <c:pt idx="551">
                  <c:v>0.63901569902375688</c:v>
                </c:pt>
                <c:pt idx="552">
                  <c:v>0.4886814027011222</c:v>
                </c:pt>
                <c:pt idx="553">
                  <c:v>0.56979249051882752</c:v>
                </c:pt>
                <c:pt idx="554">
                  <c:v>0.52833887903664134</c:v>
                </c:pt>
                <c:pt idx="555">
                  <c:v>0.5634268928838142</c:v>
                </c:pt>
                <c:pt idx="556">
                  <c:v>0.58027058463237957</c:v>
                </c:pt>
                <c:pt idx="557">
                  <c:v>0.5968482287134742</c:v>
                </c:pt>
                <c:pt idx="558">
                  <c:v>0.52075016847380629</c:v>
                </c:pt>
                <c:pt idx="559">
                  <c:v>0.58144079708025109</c:v>
                </c:pt>
                <c:pt idx="560">
                  <c:v>0.56759785564605669</c:v>
                </c:pt>
                <c:pt idx="561">
                  <c:v>0.63489152000112414</c:v>
                </c:pt>
                <c:pt idx="562">
                  <c:v>0.76919057835362203</c:v>
                </c:pt>
                <c:pt idx="563">
                  <c:v>0.63485574741549877</c:v>
                </c:pt>
                <c:pt idx="564">
                  <c:v>0.69957550522294065</c:v>
                </c:pt>
                <c:pt idx="565">
                  <c:v>0.67563161879181688</c:v>
                </c:pt>
                <c:pt idx="566">
                  <c:v>0.69618258036703162</c:v>
                </c:pt>
                <c:pt idx="567">
                  <c:v>0.87286702872101829</c:v>
                </c:pt>
                <c:pt idx="568">
                  <c:v>0.70593153353778904</c:v>
                </c:pt>
                <c:pt idx="569">
                  <c:v>0.64657816313604821</c:v>
                </c:pt>
                <c:pt idx="570">
                  <c:v>0.65867126750031924</c:v>
                </c:pt>
                <c:pt idx="571">
                  <c:v>0.60183292042753245</c:v>
                </c:pt>
                <c:pt idx="572">
                  <c:v>0.68123659195475128</c:v>
                </c:pt>
                <c:pt idx="573">
                  <c:v>0.63636831867903465</c:v>
                </c:pt>
                <c:pt idx="574">
                  <c:v>0.70312735610400845</c:v>
                </c:pt>
                <c:pt idx="575">
                  <c:v>0.60794251544861566</c:v>
                </c:pt>
                <c:pt idx="576">
                  <c:v>0.64843481032351202</c:v>
                </c:pt>
                <c:pt idx="577">
                  <c:v>0.62943136686484247</c:v>
                </c:pt>
                <c:pt idx="578">
                  <c:v>0.66479274203026295</c:v>
                </c:pt>
                <c:pt idx="579">
                  <c:v>0.60324615420860228</c:v>
                </c:pt>
                <c:pt idx="580">
                  <c:v>0.46606004678755464</c:v>
                </c:pt>
                <c:pt idx="581">
                  <c:v>0.45890916161443274</c:v>
                </c:pt>
                <c:pt idx="582">
                  <c:v>0.56530001933021079</c:v>
                </c:pt>
                <c:pt idx="583">
                  <c:v>0.62818467854882953</c:v>
                </c:pt>
                <c:pt idx="584">
                  <c:v>0.6543586551999554</c:v>
                </c:pt>
                <c:pt idx="585">
                  <c:v>0.50424587062157822</c:v>
                </c:pt>
                <c:pt idx="586">
                  <c:v>0.6879892720121199</c:v>
                </c:pt>
                <c:pt idx="587">
                  <c:v>0.56132517598613785</c:v>
                </c:pt>
                <c:pt idx="588">
                  <c:v>0.46268028509997422</c:v>
                </c:pt>
                <c:pt idx="589">
                  <c:v>0.49710973357115779</c:v>
                </c:pt>
                <c:pt idx="590">
                  <c:v>0.6758306990916737</c:v>
                </c:pt>
                <c:pt idx="591">
                  <c:v>0.82193899760129363</c:v>
                </c:pt>
                <c:pt idx="592">
                  <c:v>0.37291075354250885</c:v>
                </c:pt>
                <c:pt idx="593">
                  <c:v>0.35568268731205505</c:v>
                </c:pt>
                <c:pt idx="594">
                  <c:v>0.38950839624722966</c:v>
                </c:pt>
                <c:pt idx="595">
                  <c:v>0.33836857489369337</c:v>
                </c:pt>
                <c:pt idx="596">
                  <c:v>0.32577976184303814</c:v>
                </c:pt>
                <c:pt idx="597">
                  <c:v>0.33887663724420658</c:v>
                </c:pt>
                <c:pt idx="598">
                  <c:v>0.4306943299016554</c:v>
                </c:pt>
                <c:pt idx="599">
                  <c:v>0.40878143402837097</c:v>
                </c:pt>
                <c:pt idx="600">
                  <c:v>0.1710087473353083</c:v>
                </c:pt>
                <c:pt idx="601">
                  <c:v>6.9072380467085429E-2</c:v>
                </c:pt>
                <c:pt idx="602">
                  <c:v>0.13932239613786107</c:v>
                </c:pt>
                <c:pt idx="603">
                  <c:v>0.15215082104581787</c:v>
                </c:pt>
                <c:pt idx="604">
                  <c:v>0.2157521302292896</c:v>
                </c:pt>
                <c:pt idx="605">
                  <c:v>0.19612266754292057</c:v>
                </c:pt>
                <c:pt idx="606">
                  <c:v>0.15239168027525993</c:v>
                </c:pt>
                <c:pt idx="607">
                  <c:v>0.12786832087504862</c:v>
                </c:pt>
                <c:pt idx="608">
                  <c:v>0.17215446523950384</c:v>
                </c:pt>
                <c:pt idx="609">
                  <c:v>0.17971387202153927</c:v>
                </c:pt>
                <c:pt idx="610">
                  <c:v>0.16971398233256285</c:v>
                </c:pt>
                <c:pt idx="611">
                  <c:v>0.20149748115463484</c:v>
                </c:pt>
                <c:pt idx="612">
                  <c:v>0.18126852786315473</c:v>
                </c:pt>
                <c:pt idx="613">
                  <c:v>0.18918620113585821</c:v>
                </c:pt>
                <c:pt idx="614">
                  <c:v>0.22405359012955897</c:v>
                </c:pt>
                <c:pt idx="615">
                  <c:v>0.27454227812301341</c:v>
                </c:pt>
                <c:pt idx="616">
                  <c:v>0.24173584831989942</c:v>
                </c:pt>
                <c:pt idx="617">
                  <c:v>6.1621586319378426E-2</c:v>
                </c:pt>
                <c:pt idx="618">
                  <c:v>0.11121706567488036</c:v>
                </c:pt>
                <c:pt idx="619">
                  <c:v>0.13918746000033722</c:v>
                </c:pt>
                <c:pt idx="620">
                  <c:v>0.13510902347239689</c:v>
                </c:pt>
                <c:pt idx="621">
                  <c:v>0.22218441129691188</c:v>
                </c:pt>
                <c:pt idx="622">
                  <c:v>0.23363354163292249</c:v>
                </c:pt>
                <c:pt idx="623">
                  <c:v>0.25002944198607518</c:v>
                </c:pt>
                <c:pt idx="624">
                  <c:v>0.27589303505942669</c:v>
                </c:pt>
                <c:pt idx="625">
                  <c:v>0.33337903362370402</c:v>
                </c:pt>
                <c:pt idx="626">
                  <c:v>0.36790191802310707</c:v>
                </c:pt>
                <c:pt idx="627">
                  <c:v>0.42317341604867875</c:v>
                </c:pt>
                <c:pt idx="628">
                  <c:v>0.56952814347215119</c:v>
                </c:pt>
                <c:pt idx="629">
                  <c:v>0.44845099482045042</c:v>
                </c:pt>
                <c:pt idx="630">
                  <c:v>0.64391219905456953</c:v>
                </c:pt>
                <c:pt idx="631">
                  <c:v>0.51091219093090012</c:v>
                </c:pt>
                <c:pt idx="632">
                  <c:v>0.49482671792173105</c:v>
                </c:pt>
                <c:pt idx="633">
                  <c:v>0.5003939973291569</c:v>
                </c:pt>
                <c:pt idx="634">
                  <c:v>0.53468632649367798</c:v>
                </c:pt>
                <c:pt idx="635">
                  <c:v>0.57532419631160159</c:v>
                </c:pt>
                <c:pt idx="636">
                  <c:v>0.5426820951298732</c:v>
                </c:pt>
                <c:pt idx="637">
                  <c:v>0.49257915004574199</c:v>
                </c:pt>
                <c:pt idx="638">
                  <c:v>0.4856520034669789</c:v>
                </c:pt>
                <c:pt idx="639">
                  <c:v>0.28786908302595771</c:v>
                </c:pt>
                <c:pt idx="640">
                  <c:v>0.27041245222623173</c:v>
                </c:pt>
                <c:pt idx="641">
                  <c:v>0.3197933514116077</c:v>
                </c:pt>
                <c:pt idx="642">
                  <c:v>9.454638602073237E-2</c:v>
                </c:pt>
                <c:pt idx="643">
                  <c:v>0.23458814298701675</c:v>
                </c:pt>
                <c:pt idx="644">
                  <c:v>0.17876358183539071</c:v>
                </c:pt>
                <c:pt idx="645">
                  <c:v>0.11851113191392929</c:v>
                </c:pt>
                <c:pt idx="646">
                  <c:v>0.14992117932611643</c:v>
                </c:pt>
                <c:pt idx="647">
                  <c:v>9.6884517321347549E-2</c:v>
                </c:pt>
                <c:pt idx="648">
                  <c:v>0.22096030969717642</c:v>
                </c:pt>
                <c:pt idx="649">
                  <c:v>0.28236968457555489</c:v>
                </c:pt>
                <c:pt idx="650">
                  <c:v>0.28221608346149485</c:v>
                </c:pt>
                <c:pt idx="651">
                  <c:v>0.26690795996393718</c:v>
                </c:pt>
                <c:pt idx="652">
                  <c:v>0.29447372766172419</c:v>
                </c:pt>
                <c:pt idx="653">
                  <c:v>0.30891908202738405</c:v>
                </c:pt>
                <c:pt idx="654">
                  <c:v>0.30845862161864396</c:v>
                </c:pt>
                <c:pt idx="655">
                  <c:v>0.35560677625315773</c:v>
                </c:pt>
                <c:pt idx="656">
                  <c:v>0.34378553233231701</c:v>
                </c:pt>
                <c:pt idx="657">
                  <c:v>0.2337852740843841</c:v>
                </c:pt>
                <c:pt idx="658">
                  <c:v>0.18409861823090098</c:v>
                </c:pt>
                <c:pt idx="659">
                  <c:v>0.20131696614953137</c:v>
                </c:pt>
                <c:pt idx="660">
                  <c:v>0.2497127161994501</c:v>
                </c:pt>
                <c:pt idx="661">
                  <c:v>0.21351296759294233</c:v>
                </c:pt>
                <c:pt idx="662">
                  <c:v>0.17570766193476267</c:v>
                </c:pt>
                <c:pt idx="663">
                  <c:v>0.173333799857877</c:v>
                </c:pt>
                <c:pt idx="664">
                  <c:v>0.19615531481313739</c:v>
                </c:pt>
                <c:pt idx="665">
                  <c:v>0.27386883614329005</c:v>
                </c:pt>
                <c:pt idx="666">
                  <c:v>0.30809498859550405</c:v>
                </c:pt>
                <c:pt idx="667">
                  <c:v>0.30331879140498214</c:v>
                </c:pt>
                <c:pt idx="668">
                  <c:v>0.3026533055907254</c:v>
                </c:pt>
                <c:pt idx="669">
                  <c:v>0.30542819523843667</c:v>
                </c:pt>
                <c:pt idx="670">
                  <c:v>0.28717278100343613</c:v>
                </c:pt>
                <c:pt idx="671">
                  <c:v>0.23898299380762369</c:v>
                </c:pt>
                <c:pt idx="672">
                  <c:v>0.21922850192153356</c:v>
                </c:pt>
                <c:pt idx="673">
                  <c:v>0.20056082701349642</c:v>
                </c:pt>
                <c:pt idx="674">
                  <c:v>0.16210417603057689</c:v>
                </c:pt>
                <c:pt idx="675">
                  <c:v>0.15320743906636361</c:v>
                </c:pt>
                <c:pt idx="676">
                  <c:v>9.6909909132535013E-2</c:v>
                </c:pt>
                <c:pt idx="677">
                  <c:v>0.11807469633718289</c:v>
                </c:pt>
                <c:pt idx="678">
                  <c:v>0.11095138908108958</c:v>
                </c:pt>
                <c:pt idx="679">
                  <c:v>0.10503912568415164</c:v>
                </c:pt>
                <c:pt idx="680">
                  <c:v>0.15733344658399251</c:v>
                </c:pt>
                <c:pt idx="681">
                  <c:v>0.16017806023269815</c:v>
                </c:pt>
                <c:pt idx="682">
                  <c:v>0.250596992072668</c:v>
                </c:pt>
                <c:pt idx="683">
                  <c:v>0.27462691495535524</c:v>
                </c:pt>
                <c:pt idx="684">
                  <c:v>0.27826810998801721</c:v>
                </c:pt>
                <c:pt idx="685">
                  <c:v>0.29710242517026914</c:v>
                </c:pt>
                <c:pt idx="686">
                  <c:v>0.30846475416347974</c:v>
                </c:pt>
                <c:pt idx="687">
                  <c:v>0.32948268631391703</c:v>
                </c:pt>
                <c:pt idx="688">
                  <c:v>0.38905410608336588</c:v>
                </c:pt>
                <c:pt idx="689">
                  <c:v>0.3540945874510627</c:v>
                </c:pt>
                <c:pt idx="690">
                  <c:v>0.30384682461371171</c:v>
                </c:pt>
                <c:pt idx="691">
                  <c:v>0.37060797507225068</c:v>
                </c:pt>
                <c:pt idx="692">
                  <c:v>0.27535767779826914</c:v>
                </c:pt>
                <c:pt idx="693">
                  <c:v>0.26667144485957506</c:v>
                </c:pt>
                <c:pt idx="694">
                  <c:v>0.27517670149773871</c:v>
                </c:pt>
                <c:pt idx="695">
                  <c:v>0.27551519821365128</c:v>
                </c:pt>
                <c:pt idx="696">
                  <c:v>0.24220667105533883</c:v>
                </c:pt>
                <c:pt idx="697">
                  <c:v>0.24923044884818996</c:v>
                </c:pt>
                <c:pt idx="698">
                  <c:v>0.22616094423080588</c:v>
                </c:pt>
                <c:pt idx="699">
                  <c:v>0.21426567120918688</c:v>
                </c:pt>
                <c:pt idx="700">
                  <c:v>0.22353811211001745</c:v>
                </c:pt>
                <c:pt idx="701">
                  <c:v>0.43234127220059754</c:v>
                </c:pt>
                <c:pt idx="702">
                  <c:v>0.38626675259771071</c:v>
                </c:pt>
                <c:pt idx="703">
                  <c:v>0.37371204823389875</c:v>
                </c:pt>
                <c:pt idx="704">
                  <c:v>0.38959987317120814</c:v>
                </c:pt>
                <c:pt idx="705">
                  <c:v>0.38917796376144287</c:v>
                </c:pt>
                <c:pt idx="706">
                  <c:v>0.37266086616562433</c:v>
                </c:pt>
                <c:pt idx="707">
                  <c:v>0.37143383221787957</c:v>
                </c:pt>
                <c:pt idx="708">
                  <c:v>0.3550393987348151</c:v>
                </c:pt>
                <c:pt idx="709">
                  <c:v>0.34480207871043284</c:v>
                </c:pt>
                <c:pt idx="710">
                  <c:v>0.33401375748235812</c:v>
                </c:pt>
                <c:pt idx="711">
                  <c:v>0.32799448845752588</c:v>
                </c:pt>
                <c:pt idx="712">
                  <c:v>0.33153245702668654</c:v>
                </c:pt>
                <c:pt idx="713">
                  <c:v>0.29834693704471832</c:v>
                </c:pt>
                <c:pt idx="714">
                  <c:v>0.27582973623762891</c:v>
                </c:pt>
                <c:pt idx="715">
                  <c:v>0.26725007532815132</c:v>
                </c:pt>
                <c:pt idx="716">
                  <c:v>0.27037592228281948</c:v>
                </c:pt>
                <c:pt idx="717">
                  <c:v>0.28827174577413278</c:v>
                </c:pt>
                <c:pt idx="718">
                  <c:v>0.26090285424284743</c:v>
                </c:pt>
                <c:pt idx="719">
                  <c:v>0.26664492905067372</c:v>
                </c:pt>
                <c:pt idx="720">
                  <c:v>0.25407692919979818</c:v>
                </c:pt>
                <c:pt idx="721">
                  <c:v>0.24704000921347338</c:v>
                </c:pt>
                <c:pt idx="722">
                  <c:v>0.25841295508514261</c:v>
                </c:pt>
                <c:pt idx="723">
                  <c:v>0.21500797543720543</c:v>
                </c:pt>
                <c:pt idx="724">
                  <c:v>0.24702854972805158</c:v>
                </c:pt>
                <c:pt idx="725">
                  <c:v>0.27608919283294425</c:v>
                </c:pt>
                <c:pt idx="726">
                  <c:v>0.28666639843372388</c:v>
                </c:pt>
                <c:pt idx="727">
                  <c:v>0.24315264007995574</c:v>
                </c:pt>
                <c:pt idx="728">
                  <c:v>0.26402593463407953</c:v>
                </c:pt>
                <c:pt idx="729">
                  <c:v>0.26735581940453634</c:v>
                </c:pt>
                <c:pt idx="730">
                  <c:v>0.2595305206350505</c:v>
                </c:pt>
                <c:pt idx="731">
                  <c:v>0.26262285244857497</c:v>
                </c:pt>
                <c:pt idx="732">
                  <c:v>0.25574848610516188</c:v>
                </c:pt>
                <c:pt idx="733">
                  <c:v>0.27558666386914404</c:v>
                </c:pt>
                <c:pt idx="734">
                  <c:v>0.26386280614969893</c:v>
                </c:pt>
                <c:pt idx="735">
                  <c:v>0.373149027291239</c:v>
                </c:pt>
                <c:pt idx="736">
                  <c:v>0.40968551936713588</c:v>
                </c:pt>
                <c:pt idx="737">
                  <c:v>0.45343149351132611</c:v>
                </c:pt>
                <c:pt idx="738">
                  <c:v>0.4322760958695549</c:v>
                </c:pt>
                <c:pt idx="739">
                  <c:v>0.45213711240354076</c:v>
                </c:pt>
                <c:pt idx="740">
                  <c:v>0.42477249914117532</c:v>
                </c:pt>
                <c:pt idx="741">
                  <c:v>0.38143229115127109</c:v>
                </c:pt>
                <c:pt idx="742">
                  <c:v>0.36020884811081649</c:v>
                </c:pt>
                <c:pt idx="743">
                  <c:v>0.3569926599108787</c:v>
                </c:pt>
                <c:pt idx="744">
                  <c:v>0.30685223097249276</c:v>
                </c:pt>
                <c:pt idx="745">
                  <c:v>0.32866923398313219</c:v>
                </c:pt>
                <c:pt idx="746">
                  <c:v>0.30216465675774984</c:v>
                </c:pt>
                <c:pt idx="747">
                  <c:v>0.19280004542918236</c:v>
                </c:pt>
                <c:pt idx="748">
                  <c:v>0.18602284673838754</c:v>
                </c:pt>
                <c:pt idx="749">
                  <c:v>0.21154521415992456</c:v>
                </c:pt>
                <c:pt idx="750">
                  <c:v>0.19751428138932675</c:v>
                </c:pt>
                <c:pt idx="751">
                  <c:v>0.18936666630228363</c:v>
                </c:pt>
                <c:pt idx="752">
                  <c:v>0.21704671911979503</c:v>
                </c:pt>
                <c:pt idx="753">
                  <c:v>0.19943290504747993</c:v>
                </c:pt>
                <c:pt idx="754">
                  <c:v>0.27635824008809623</c:v>
                </c:pt>
                <c:pt idx="755">
                  <c:v>0.27120452320414423</c:v>
                </c:pt>
                <c:pt idx="756">
                  <c:v>0.31724858795131211</c:v>
                </c:pt>
                <c:pt idx="757">
                  <c:v>0.29951913590600754</c:v>
                </c:pt>
                <c:pt idx="758">
                  <c:v>0.42820027241962577</c:v>
                </c:pt>
                <c:pt idx="759">
                  <c:v>0.54628198281275109</c:v>
                </c:pt>
                <c:pt idx="760">
                  <c:v>0.55693030841369018</c:v>
                </c:pt>
                <c:pt idx="761">
                  <c:v>0.53582198235558876</c:v>
                </c:pt>
                <c:pt idx="762">
                  <c:v>0.54905978055695726</c:v>
                </c:pt>
                <c:pt idx="763">
                  <c:v>0.59326927635312476</c:v>
                </c:pt>
                <c:pt idx="764">
                  <c:v>0.5536243881877454</c:v>
                </c:pt>
                <c:pt idx="765">
                  <c:v>0.49458716543074382</c:v>
                </c:pt>
                <c:pt idx="766">
                  <c:v>0.45767406069607586</c:v>
                </c:pt>
                <c:pt idx="767">
                  <c:v>0.46224670462924172</c:v>
                </c:pt>
                <c:pt idx="768">
                  <c:v>0.49169698983114285</c:v>
                </c:pt>
                <c:pt idx="769">
                  <c:v>0.53922458939989026</c:v>
                </c:pt>
                <c:pt idx="770">
                  <c:v>0.60990397669053398</c:v>
                </c:pt>
                <c:pt idx="771">
                  <c:v>0.72654740024492903</c:v>
                </c:pt>
                <c:pt idx="772">
                  <c:v>0.674759962416278</c:v>
                </c:pt>
                <c:pt idx="773">
                  <c:v>0.6019458580771162</c:v>
                </c:pt>
                <c:pt idx="774">
                  <c:v>0.49781148198484321</c:v>
                </c:pt>
                <c:pt idx="775">
                  <c:v>0.52549392094347169</c:v>
                </c:pt>
                <c:pt idx="776">
                  <c:v>0.51333015478903521</c:v>
                </c:pt>
                <c:pt idx="777">
                  <c:v>0.41625544618480032</c:v>
                </c:pt>
                <c:pt idx="778">
                  <c:v>0.43769097053359141</c:v>
                </c:pt>
                <c:pt idx="779">
                  <c:v>0.5038406386619082</c:v>
                </c:pt>
                <c:pt idx="780">
                  <c:v>0.32358938240995155</c:v>
                </c:pt>
                <c:pt idx="781">
                  <c:v>0.36560257909514687</c:v>
                </c:pt>
                <c:pt idx="782">
                  <c:v>0.30962726421024667</c:v>
                </c:pt>
                <c:pt idx="783">
                  <c:v>0.34516291928915643</c:v>
                </c:pt>
                <c:pt idx="784">
                  <c:v>0.34996368421475571</c:v>
                </c:pt>
                <c:pt idx="785">
                  <c:v>0.29250814075162213</c:v>
                </c:pt>
                <c:pt idx="786">
                  <c:v>0.36678718006821964</c:v>
                </c:pt>
                <c:pt idx="787">
                  <c:v>0.29761151728346086</c:v>
                </c:pt>
                <c:pt idx="788">
                  <c:v>0.32585293593427811</c:v>
                </c:pt>
                <c:pt idx="789">
                  <c:v>0.35158649192500585</c:v>
                </c:pt>
                <c:pt idx="790">
                  <c:v>0.36972287360693429</c:v>
                </c:pt>
                <c:pt idx="791">
                  <c:v>0.3909578366550428</c:v>
                </c:pt>
                <c:pt idx="792">
                  <c:v>0.47604041501645966</c:v>
                </c:pt>
                <c:pt idx="793">
                  <c:v>0.48873405259043612</c:v>
                </c:pt>
                <c:pt idx="794">
                  <c:v>0.529559228787013</c:v>
                </c:pt>
                <c:pt idx="795">
                  <c:v>0.53495547112633191</c:v>
                </c:pt>
                <c:pt idx="796">
                  <c:v>0.549089668485363</c:v>
                </c:pt>
                <c:pt idx="797">
                  <c:v>0.54187224340843165</c:v>
                </c:pt>
                <c:pt idx="798">
                  <c:v>0.50257718322381328</c:v>
                </c:pt>
                <c:pt idx="799">
                  <c:v>0.50114088279326752</c:v>
                </c:pt>
                <c:pt idx="800">
                  <c:v>0.44769416889578662</c:v>
                </c:pt>
                <c:pt idx="801">
                  <c:v>0.47847879378558222</c:v>
                </c:pt>
                <c:pt idx="802">
                  <c:v>0.44060240210861462</c:v>
                </c:pt>
                <c:pt idx="803">
                  <c:v>0.50331243421499305</c:v>
                </c:pt>
                <c:pt idx="804">
                  <c:v>0.51619120867241153</c:v>
                </c:pt>
                <c:pt idx="805">
                  <c:v>0.50484374052236025</c:v>
                </c:pt>
                <c:pt idx="806">
                  <c:v>0.51026496583171865</c:v>
                </c:pt>
                <c:pt idx="807">
                  <c:v>0.5039768628216531</c:v>
                </c:pt>
                <c:pt idx="808">
                  <c:v>0.5130817931550451</c:v>
                </c:pt>
                <c:pt idx="809">
                  <c:v>0.53522855358722932</c:v>
                </c:pt>
                <c:pt idx="810">
                  <c:v>0.50006030151379</c:v>
                </c:pt>
                <c:pt idx="811">
                  <c:v>0.51691003885520337</c:v>
                </c:pt>
                <c:pt idx="812">
                  <c:v>0.51550496630516873</c:v>
                </c:pt>
                <c:pt idx="813">
                  <c:v>0.52567046561625874</c:v>
                </c:pt>
                <c:pt idx="814">
                  <c:v>0.50045884767141302</c:v>
                </c:pt>
                <c:pt idx="815">
                  <c:v>0.54200913375515691</c:v>
                </c:pt>
                <c:pt idx="816">
                  <c:v>0.51969058894922471</c:v>
                </c:pt>
                <c:pt idx="817">
                  <c:v>0.55227742161498095</c:v>
                </c:pt>
                <c:pt idx="818">
                  <c:v>0.61126529010396491</c:v>
                </c:pt>
                <c:pt idx="819">
                  <c:v>0.59821372491155511</c:v>
                </c:pt>
                <c:pt idx="820">
                  <c:v>0.56742175151126095</c:v>
                </c:pt>
                <c:pt idx="821">
                  <c:v>0.51835660859481292</c:v>
                </c:pt>
                <c:pt idx="822">
                  <c:v>0.51570959118115256</c:v>
                </c:pt>
                <c:pt idx="823">
                  <c:v>0.52141550622080191</c:v>
                </c:pt>
                <c:pt idx="824">
                  <c:v>0.51342305399904919</c:v>
                </c:pt>
                <c:pt idx="825">
                  <c:v>0.52317772711243371</c:v>
                </c:pt>
                <c:pt idx="826">
                  <c:v>0.44073261666642294</c:v>
                </c:pt>
                <c:pt idx="827">
                  <c:v>0.42804964091633341</c:v>
                </c:pt>
                <c:pt idx="828">
                  <c:v>0.36523385165260391</c:v>
                </c:pt>
                <c:pt idx="829">
                  <c:v>0.35663167080310132</c:v>
                </c:pt>
                <c:pt idx="830">
                  <c:v>0.30395516703901282</c:v>
                </c:pt>
                <c:pt idx="831">
                  <c:v>0.36013552563566686</c:v>
                </c:pt>
                <c:pt idx="832">
                  <c:v>0.39887522577504092</c:v>
                </c:pt>
                <c:pt idx="833">
                  <c:v>0.50401367746043979</c:v>
                </c:pt>
                <c:pt idx="834">
                  <c:v>0.56316346254180694</c:v>
                </c:pt>
                <c:pt idx="835">
                  <c:v>0.55068968458626255</c:v>
                </c:pt>
                <c:pt idx="836">
                  <c:v>0.52598412446417631</c:v>
                </c:pt>
                <c:pt idx="837">
                  <c:v>0.51791536457966303</c:v>
                </c:pt>
                <c:pt idx="838">
                  <c:v>0.54251572853531915</c:v>
                </c:pt>
                <c:pt idx="839">
                  <c:v>0.65221935956572075</c:v>
                </c:pt>
                <c:pt idx="840">
                  <c:v>0.65955942824413272</c:v>
                </c:pt>
                <c:pt idx="841">
                  <c:v>0.66127079646534348</c:v>
                </c:pt>
                <c:pt idx="842">
                  <c:v>0.64325339402078818</c:v>
                </c:pt>
                <c:pt idx="843">
                  <c:v>0.69935901688819624</c:v>
                </c:pt>
                <c:pt idx="844">
                  <c:v>0.61540440908999783</c:v>
                </c:pt>
                <c:pt idx="845">
                  <c:v>0.60114712659829761</c:v>
                </c:pt>
                <c:pt idx="846">
                  <c:v>0.22701798687809252</c:v>
                </c:pt>
                <c:pt idx="847">
                  <c:v>0.20064497093993711</c:v>
                </c:pt>
                <c:pt idx="848">
                  <c:v>0.2550605630835428</c:v>
                </c:pt>
                <c:pt idx="849">
                  <c:v>0.30421444864095792</c:v>
                </c:pt>
                <c:pt idx="850">
                  <c:v>0.36845306377459353</c:v>
                </c:pt>
                <c:pt idx="851">
                  <c:v>0.45293746497792042</c:v>
                </c:pt>
                <c:pt idx="852">
                  <c:v>0.50257973017675894</c:v>
                </c:pt>
                <c:pt idx="853">
                  <c:v>0.58599726554888831</c:v>
                </c:pt>
                <c:pt idx="854">
                  <c:v>0.94019814636197285</c:v>
                </c:pt>
                <c:pt idx="855">
                  <c:v>0.9670710974731902</c:v>
                </c:pt>
                <c:pt idx="856">
                  <c:v>0.55367489871439868</c:v>
                </c:pt>
                <c:pt idx="857">
                  <c:v>0.52580369807367522</c:v>
                </c:pt>
                <c:pt idx="858">
                  <c:v>0.45487497002149313</c:v>
                </c:pt>
                <c:pt idx="859">
                  <c:v>0.50213474716548001</c:v>
                </c:pt>
                <c:pt idx="860">
                  <c:v>0.47896276048444592</c:v>
                </c:pt>
                <c:pt idx="861">
                  <c:v>0.45233000185287559</c:v>
                </c:pt>
                <c:pt idx="862">
                  <c:v>0.48692395224057333</c:v>
                </c:pt>
                <c:pt idx="863">
                  <c:v>1.0421163380555083</c:v>
                </c:pt>
                <c:pt idx="864">
                  <c:v>1.1287588176952406</c:v>
                </c:pt>
                <c:pt idx="865">
                  <c:v>1.3866688994176357</c:v>
                </c:pt>
                <c:pt idx="866">
                  <c:v>1.6005214912371895</c:v>
                </c:pt>
                <c:pt idx="867">
                  <c:v>1.2510405328934873</c:v>
                </c:pt>
                <c:pt idx="868">
                  <c:v>0.61928455242473657</c:v>
                </c:pt>
                <c:pt idx="869">
                  <c:v>0.43847907865312391</c:v>
                </c:pt>
                <c:pt idx="870">
                  <c:v>0.57199148713956149</c:v>
                </c:pt>
                <c:pt idx="871">
                  <c:v>0.67391902808834347</c:v>
                </c:pt>
                <c:pt idx="872">
                  <c:v>0.67935715636006866</c:v>
                </c:pt>
                <c:pt idx="873">
                  <c:v>0.6945427258161323</c:v>
                </c:pt>
                <c:pt idx="874">
                  <c:v>0.67212072644675658</c:v>
                </c:pt>
                <c:pt idx="875">
                  <c:v>0.66465409098402373</c:v>
                </c:pt>
                <c:pt idx="876">
                  <c:v>0.72699358389310376</c:v>
                </c:pt>
                <c:pt idx="877">
                  <c:v>0.71164538236302122</c:v>
                </c:pt>
                <c:pt idx="878">
                  <c:v>0.66619026112674185</c:v>
                </c:pt>
                <c:pt idx="879">
                  <c:v>0.63382968201265633</c:v>
                </c:pt>
                <c:pt idx="880">
                  <c:v>0.63606891071911709</c:v>
                </c:pt>
                <c:pt idx="881">
                  <c:v>0.51778229437688672</c:v>
                </c:pt>
                <c:pt idx="882">
                  <c:v>0.61511626976563527</c:v>
                </c:pt>
                <c:pt idx="883">
                  <c:v>0.723451222307116</c:v>
                </c:pt>
                <c:pt idx="884">
                  <c:v>1.8348063319908792</c:v>
                </c:pt>
                <c:pt idx="885">
                  <c:v>0.76432683203423779</c:v>
                </c:pt>
                <c:pt idx="886">
                  <c:v>1.1570753335090818</c:v>
                </c:pt>
                <c:pt idx="887">
                  <c:v>1.4726059244979435</c:v>
                </c:pt>
                <c:pt idx="888">
                  <c:v>1.4397480551669852</c:v>
                </c:pt>
                <c:pt idx="889">
                  <c:v>0.67879069967793937</c:v>
                </c:pt>
                <c:pt idx="890">
                  <c:v>0.5654193419875333</c:v>
                </c:pt>
                <c:pt idx="891">
                  <c:v>0.5207672452137454</c:v>
                </c:pt>
                <c:pt idx="892">
                  <c:v>0.5902994197487238</c:v>
                </c:pt>
                <c:pt idx="893">
                  <c:v>0.52455435008558027</c:v>
                </c:pt>
                <c:pt idx="894">
                  <c:v>0.52781483795592687</c:v>
                </c:pt>
                <c:pt idx="895">
                  <c:v>0.4659301317474826</c:v>
                </c:pt>
                <c:pt idx="896">
                  <c:v>1.2746946535916046</c:v>
                </c:pt>
                <c:pt idx="897">
                  <c:v>1.2194553063689983</c:v>
                </c:pt>
                <c:pt idx="898">
                  <c:v>1.1913475436678269</c:v>
                </c:pt>
                <c:pt idx="899">
                  <c:v>0.34978469754539915</c:v>
                </c:pt>
                <c:pt idx="900">
                  <c:v>0.32200401795493833</c:v>
                </c:pt>
                <c:pt idx="901">
                  <c:v>0.47614545068827113</c:v>
                </c:pt>
                <c:pt idx="902">
                  <c:v>0.4556742642707089</c:v>
                </c:pt>
                <c:pt idx="903">
                  <c:v>0.45877990719278411</c:v>
                </c:pt>
                <c:pt idx="904">
                  <c:v>0.47952031970466324</c:v>
                </c:pt>
                <c:pt idx="905">
                  <c:v>0.45990576602874478</c:v>
                </c:pt>
                <c:pt idx="906">
                  <c:v>0.44668049538405769</c:v>
                </c:pt>
                <c:pt idx="907">
                  <c:v>0.42712957932539525</c:v>
                </c:pt>
                <c:pt idx="908">
                  <c:v>0.40977997380207531</c:v>
                </c:pt>
                <c:pt idx="909">
                  <c:v>0.47069728842611208</c:v>
                </c:pt>
                <c:pt idx="910">
                  <c:v>0.40573649959976227</c:v>
                </c:pt>
                <c:pt idx="911">
                  <c:v>0.37813852842403572</c:v>
                </c:pt>
                <c:pt idx="912">
                  <c:v>0.29605732218516667</c:v>
                </c:pt>
                <c:pt idx="913">
                  <c:v>0.38081606373252924</c:v>
                </c:pt>
                <c:pt idx="914">
                  <c:v>0.34894287186117179</c:v>
                </c:pt>
                <c:pt idx="915">
                  <c:v>0.28244940080467135</c:v>
                </c:pt>
                <c:pt idx="916">
                  <c:v>0.22096117766109633</c:v>
                </c:pt>
                <c:pt idx="917">
                  <c:v>0.27219562837431877</c:v>
                </c:pt>
                <c:pt idx="918">
                  <c:v>0.32855906204188412</c:v>
                </c:pt>
                <c:pt idx="919">
                  <c:v>0.33123813064913232</c:v>
                </c:pt>
                <c:pt idx="920">
                  <c:v>0.35173209329937932</c:v>
                </c:pt>
                <c:pt idx="921">
                  <c:v>0.33448524354120046</c:v>
                </c:pt>
                <c:pt idx="922">
                  <c:v>0.34675750582665221</c:v>
                </c:pt>
                <c:pt idx="923">
                  <c:v>0.29057281954629777</c:v>
                </c:pt>
                <c:pt idx="924">
                  <c:v>0.30090053833584868</c:v>
                </c:pt>
                <c:pt idx="925">
                  <c:v>0.27039261896084282</c:v>
                </c:pt>
                <c:pt idx="926">
                  <c:v>0.37618141411605283</c:v>
                </c:pt>
                <c:pt idx="927">
                  <c:v>0.85119860866129282</c:v>
                </c:pt>
                <c:pt idx="928">
                  <c:v>0.69973836144344137</c:v>
                </c:pt>
                <c:pt idx="929">
                  <c:v>0.57834209607518261</c:v>
                </c:pt>
                <c:pt idx="930">
                  <c:v>0.61244456026476546</c:v>
                </c:pt>
                <c:pt idx="931">
                  <c:v>-0.23040616319732751</c:v>
                </c:pt>
                <c:pt idx="932">
                  <c:v>-0.23004828448473896</c:v>
                </c:pt>
                <c:pt idx="933">
                  <c:v>-0.24313449989758679</c:v>
                </c:pt>
                <c:pt idx="934">
                  <c:v>-0.21372606503824457</c:v>
                </c:pt>
                <c:pt idx="935">
                  <c:v>-0.20353336880385436</c:v>
                </c:pt>
                <c:pt idx="936">
                  <c:v>-0.1758332799404187</c:v>
                </c:pt>
                <c:pt idx="937">
                  <c:v>-0.14838123850049303</c:v>
                </c:pt>
                <c:pt idx="938">
                  <c:v>-0.14598329264108378</c:v>
                </c:pt>
                <c:pt idx="939">
                  <c:v>-0.14165157310348564</c:v>
                </c:pt>
                <c:pt idx="940">
                  <c:v>-0.13107481199763074</c:v>
                </c:pt>
                <c:pt idx="941">
                  <c:v>-0.11756872525631766</c:v>
                </c:pt>
                <c:pt idx="942">
                  <c:v>-0.13393688289551509</c:v>
                </c:pt>
                <c:pt idx="943">
                  <c:v>-0.14450892010160207</c:v>
                </c:pt>
                <c:pt idx="944">
                  <c:v>-0.10026647625385264</c:v>
                </c:pt>
                <c:pt idx="945">
                  <c:v>-0.11138298836127622</c:v>
                </c:pt>
                <c:pt idx="946">
                  <c:v>-6.8402541126336022E-2</c:v>
                </c:pt>
                <c:pt idx="947">
                  <c:v>-0.10280550204252033</c:v>
                </c:pt>
                <c:pt idx="948">
                  <c:v>-0.10377775187154641</c:v>
                </c:pt>
                <c:pt idx="949">
                  <c:v>-0.1217353197011548</c:v>
                </c:pt>
                <c:pt idx="950">
                  <c:v>-0.12058461489886232</c:v>
                </c:pt>
                <c:pt idx="951">
                  <c:v>-8.7596529867460915E-2</c:v>
                </c:pt>
                <c:pt idx="952">
                  <c:v>-6.4022301258518641E-2</c:v>
                </c:pt>
                <c:pt idx="953">
                  <c:v>-8.5796673736666263E-3</c:v>
                </c:pt>
                <c:pt idx="954">
                  <c:v>-3.6216599080802492E-2</c:v>
                </c:pt>
                <c:pt idx="955">
                  <c:v>-6.430658260978063E-2</c:v>
                </c:pt>
                <c:pt idx="956">
                  <c:v>-6.2365128125065339E-2</c:v>
                </c:pt>
                <c:pt idx="957">
                  <c:v>-8.8047096539483088E-2</c:v>
                </c:pt>
                <c:pt idx="958">
                  <c:v>-8.0713712246063329E-2</c:v>
                </c:pt>
                <c:pt idx="959">
                  <c:v>0.36824392786094351</c:v>
                </c:pt>
                <c:pt idx="960">
                  <c:v>-0.12134386162095318</c:v>
                </c:pt>
                <c:pt idx="961">
                  <c:v>-0.16472375460716029</c:v>
                </c:pt>
                <c:pt idx="962">
                  <c:v>-0.11975103630644295</c:v>
                </c:pt>
                <c:pt idx="963">
                  <c:v>-7.429716635981988E-2</c:v>
                </c:pt>
                <c:pt idx="964">
                  <c:v>-2.2066271068579488E-2</c:v>
                </c:pt>
                <c:pt idx="965">
                  <c:v>-1.4802336431947605E-2</c:v>
                </c:pt>
                <c:pt idx="966">
                  <c:v>-3.8923172207828483E-2</c:v>
                </c:pt>
                <c:pt idx="967">
                  <c:v>-2.4968280742086357E-2</c:v>
                </c:pt>
                <c:pt idx="968">
                  <c:v>-2.0883813833382638E-2</c:v>
                </c:pt>
                <c:pt idx="969">
                  <c:v>-1.0640676743673002E-2</c:v>
                </c:pt>
                <c:pt idx="970">
                  <c:v>-4.7721734592661345E-2</c:v>
                </c:pt>
                <c:pt idx="971">
                  <c:v>-1.6424394463357733E-2</c:v>
                </c:pt>
                <c:pt idx="972">
                  <c:v>2.9200388420642407E-2</c:v>
                </c:pt>
                <c:pt idx="973">
                  <c:v>0.10119991221460937</c:v>
                </c:pt>
                <c:pt idx="974">
                  <c:v>6.1952541273955962E-2</c:v>
                </c:pt>
                <c:pt idx="975">
                  <c:v>2.3097922813328457E-2</c:v>
                </c:pt>
                <c:pt idx="976">
                  <c:v>2.00202953451953E-2</c:v>
                </c:pt>
                <c:pt idx="977">
                  <c:v>4.4443662520060018E-2</c:v>
                </c:pt>
                <c:pt idx="978">
                  <c:v>5.7706890011247389E-2</c:v>
                </c:pt>
                <c:pt idx="979">
                  <c:v>6.7799194508481639E-2</c:v>
                </c:pt>
                <c:pt idx="980">
                  <c:v>0.14929697039806106</c:v>
                </c:pt>
                <c:pt idx="981">
                  <c:v>0.32844217083393462</c:v>
                </c:pt>
                <c:pt idx="982">
                  <c:v>0.10528844032612007</c:v>
                </c:pt>
                <c:pt idx="983">
                  <c:v>0.12370359350870783</c:v>
                </c:pt>
                <c:pt idx="984">
                  <c:v>6.2145366764014075E-2</c:v>
                </c:pt>
                <c:pt idx="985">
                  <c:v>3.6281172961168076E-2</c:v>
                </c:pt>
                <c:pt idx="986">
                  <c:v>4.6122194338886195E-2</c:v>
                </c:pt>
                <c:pt idx="987">
                  <c:v>5.6543691532194441E-2</c:v>
                </c:pt>
                <c:pt idx="988">
                  <c:v>7.1846162544129968E-2</c:v>
                </c:pt>
                <c:pt idx="989">
                  <c:v>5.3496607562781434E-2</c:v>
                </c:pt>
                <c:pt idx="990">
                  <c:v>6.6029842355025306E-2</c:v>
                </c:pt>
                <c:pt idx="991">
                  <c:v>8.0226930923732134E-2</c:v>
                </c:pt>
                <c:pt idx="992">
                  <c:v>6.9232820914753565E-2</c:v>
                </c:pt>
                <c:pt idx="993">
                  <c:v>5.0093070656587073E-2</c:v>
                </c:pt>
                <c:pt idx="994">
                  <c:v>6.165461659211089E-2</c:v>
                </c:pt>
                <c:pt idx="995">
                  <c:v>2.8514283746678231E-2</c:v>
                </c:pt>
                <c:pt idx="996">
                  <c:v>-2.2667770393445686E-3</c:v>
                </c:pt>
                <c:pt idx="997">
                  <c:v>-2.3828529764343097E-2</c:v>
                </c:pt>
                <c:pt idx="998">
                  <c:v>-7.3135156164355092E-2</c:v>
                </c:pt>
                <c:pt idx="999">
                  <c:v>-5.2379703467348764E-2</c:v>
                </c:pt>
                <c:pt idx="1000">
                  <c:v>-7.2522260463411911E-2</c:v>
                </c:pt>
                <c:pt idx="1001">
                  <c:v>-7.9066337070656245E-2</c:v>
                </c:pt>
                <c:pt idx="1002">
                  <c:v>-5.4263416503153243E-2</c:v>
                </c:pt>
                <c:pt idx="1003">
                  <c:v>0.11930379689887297</c:v>
                </c:pt>
                <c:pt idx="1004">
                  <c:v>0.10895867037492067</c:v>
                </c:pt>
                <c:pt idx="1005">
                  <c:v>-3.1896729036118267E-2</c:v>
                </c:pt>
                <c:pt idx="1006">
                  <c:v>9.4886087787997134E-2</c:v>
                </c:pt>
                <c:pt idx="1007">
                  <c:v>0.10013271919886629</c:v>
                </c:pt>
                <c:pt idx="1008">
                  <c:v>9.727145301440264E-2</c:v>
                </c:pt>
                <c:pt idx="1009">
                  <c:v>8.3825313313408853E-2</c:v>
                </c:pt>
                <c:pt idx="1010">
                  <c:v>7.3189887421010222E-2</c:v>
                </c:pt>
                <c:pt idx="1011">
                  <c:v>0.18491894570856021</c:v>
                </c:pt>
                <c:pt idx="1012">
                  <c:v>0.18160011189807507</c:v>
                </c:pt>
                <c:pt idx="1013">
                  <c:v>0.27098090928800683</c:v>
                </c:pt>
                <c:pt idx="1014">
                  <c:v>0.26217010207485814</c:v>
                </c:pt>
                <c:pt idx="1015">
                  <c:v>0.29417475200283205</c:v>
                </c:pt>
                <c:pt idx="1016">
                  <c:v>0.30287270442160097</c:v>
                </c:pt>
                <c:pt idx="1017">
                  <c:v>0.32633654432776243</c:v>
                </c:pt>
                <c:pt idx="1018">
                  <c:v>0.32209964720747419</c:v>
                </c:pt>
                <c:pt idx="1019">
                  <c:v>0.38596135858925706</c:v>
                </c:pt>
                <c:pt idx="1020">
                  <c:v>0.39715439623124482</c:v>
                </c:pt>
                <c:pt idx="1021">
                  <c:v>0.50844447761151512</c:v>
                </c:pt>
                <c:pt idx="1022">
                  <c:v>0.50562018258361618</c:v>
                </c:pt>
                <c:pt idx="1023">
                  <c:v>0.68127073865304322</c:v>
                </c:pt>
                <c:pt idx="1024">
                  <c:v>0.93357221514912969</c:v>
                </c:pt>
                <c:pt idx="1025">
                  <c:v>0.36272566025668418</c:v>
                </c:pt>
                <c:pt idx="1026">
                  <c:v>0.25098795678647279</c:v>
                </c:pt>
                <c:pt idx="1027">
                  <c:v>0.2663067575809156</c:v>
                </c:pt>
                <c:pt idx="1028">
                  <c:v>0.21163363597860627</c:v>
                </c:pt>
                <c:pt idx="1029">
                  <c:v>0.20798559990403834</c:v>
                </c:pt>
                <c:pt idx="1030">
                  <c:v>0.1529004996254881</c:v>
                </c:pt>
                <c:pt idx="1031">
                  <c:v>0.14564749611746464</c:v>
                </c:pt>
                <c:pt idx="1032">
                  <c:v>0.13626175358009804</c:v>
                </c:pt>
                <c:pt idx="1033">
                  <c:v>0.24391242749028588</c:v>
                </c:pt>
                <c:pt idx="1034">
                  <c:v>0.15117416804187314</c:v>
                </c:pt>
                <c:pt idx="1035">
                  <c:v>0.14159953190953831</c:v>
                </c:pt>
                <c:pt idx="1036">
                  <c:v>0.19824564960866908</c:v>
                </c:pt>
                <c:pt idx="1037">
                  <c:v>0.26134536565988004</c:v>
                </c:pt>
                <c:pt idx="1038">
                  <c:v>0.25262835879495904</c:v>
                </c:pt>
                <c:pt idx="1039">
                  <c:v>0.26374674772077689</c:v>
                </c:pt>
                <c:pt idx="1040">
                  <c:v>0.24717177453351358</c:v>
                </c:pt>
                <c:pt idx="1041">
                  <c:v>0.284189702845137</c:v>
                </c:pt>
                <c:pt idx="1042">
                  <c:v>0.47497398639822264</c:v>
                </c:pt>
                <c:pt idx="1043">
                  <c:v>0.5285093782162118</c:v>
                </c:pt>
                <c:pt idx="1044">
                  <c:v>0.54820768558855015</c:v>
                </c:pt>
                <c:pt idx="1045">
                  <c:v>0.53872933050563965</c:v>
                </c:pt>
                <c:pt idx="1046">
                  <c:v>0.88641141149656255</c:v>
                </c:pt>
                <c:pt idx="1047">
                  <c:v>0.83584948634193257</c:v>
                </c:pt>
                <c:pt idx="1048">
                  <c:v>0.36593817107777521</c:v>
                </c:pt>
                <c:pt idx="1049">
                  <c:v>0.35617028316506349</c:v>
                </c:pt>
                <c:pt idx="1050">
                  <c:v>0.35422992153764377</c:v>
                </c:pt>
                <c:pt idx="1051">
                  <c:v>0.22454732631501964</c:v>
                </c:pt>
                <c:pt idx="1052">
                  <c:v>0.13983241498949686</c:v>
                </c:pt>
                <c:pt idx="1053">
                  <c:v>0.15867802448181637</c:v>
                </c:pt>
                <c:pt idx="1054">
                  <c:v>0.24756638050899904</c:v>
                </c:pt>
                <c:pt idx="1055">
                  <c:v>0.29368242369082692</c:v>
                </c:pt>
                <c:pt idx="1056">
                  <c:v>0.29107202910016317</c:v>
                </c:pt>
                <c:pt idx="1057">
                  <c:v>0.42140525162407133</c:v>
                </c:pt>
                <c:pt idx="1058">
                  <c:v>0.52054723927200641</c:v>
                </c:pt>
                <c:pt idx="1059">
                  <c:v>0.51855513439165846</c:v>
                </c:pt>
                <c:pt idx="1060">
                  <c:v>0.82472165615944792</c:v>
                </c:pt>
                <c:pt idx="1061">
                  <c:v>1.2581418037624981</c:v>
                </c:pt>
                <c:pt idx="1062">
                  <c:v>0.34467791853060536</c:v>
                </c:pt>
                <c:pt idx="1063">
                  <c:v>0.23176235812154705</c:v>
                </c:pt>
                <c:pt idx="1064">
                  <c:v>0.13547086432804464</c:v>
                </c:pt>
                <c:pt idx="1065">
                  <c:v>0.22105362138685786</c:v>
                </c:pt>
                <c:pt idx="1066">
                  <c:v>0.28082380432246545</c:v>
                </c:pt>
                <c:pt idx="1067">
                  <c:v>0.11061051210366654</c:v>
                </c:pt>
                <c:pt idx="1068">
                  <c:v>-2.9207839993502577E-4</c:v>
                </c:pt>
                <c:pt idx="1069">
                  <c:v>-7.425406385209217E-2</c:v>
                </c:pt>
                <c:pt idx="1070">
                  <c:v>-4.8102622632845565E-2</c:v>
                </c:pt>
                <c:pt idx="1071">
                  <c:v>2.3100294556510796E-2</c:v>
                </c:pt>
                <c:pt idx="1072">
                  <c:v>3.2576656062775218E-2</c:v>
                </c:pt>
                <c:pt idx="1073">
                  <c:v>3.5653890469525287E-2</c:v>
                </c:pt>
                <c:pt idx="1074">
                  <c:v>1.5584098584390044E-2</c:v>
                </c:pt>
                <c:pt idx="1075">
                  <c:v>7.8845319664496115E-3</c:v>
                </c:pt>
                <c:pt idx="1076">
                  <c:v>8.7199726308940205E-3</c:v>
                </c:pt>
                <c:pt idx="1077">
                  <c:v>-2.5402157045120503E-2</c:v>
                </c:pt>
                <c:pt idx="1078">
                  <c:v>-8.189262558921646E-3</c:v>
                </c:pt>
                <c:pt idx="1079">
                  <c:v>-2.2485861989081424E-2</c:v>
                </c:pt>
                <c:pt idx="1080">
                  <c:v>-4.2032449217770593E-3</c:v>
                </c:pt>
                <c:pt idx="1081">
                  <c:v>-8.8153027133762496E-2</c:v>
                </c:pt>
                <c:pt idx="1082">
                  <c:v>-8.990840021234886E-2</c:v>
                </c:pt>
                <c:pt idx="1083">
                  <c:v>-0.12856602013121457</c:v>
                </c:pt>
                <c:pt idx="1084">
                  <c:v>-0.16427281201185689</c:v>
                </c:pt>
                <c:pt idx="1085">
                  <c:v>-0.20200777019466223</c:v>
                </c:pt>
                <c:pt idx="1086">
                  <c:v>-0.10179345869603579</c:v>
                </c:pt>
                <c:pt idx="1087">
                  <c:v>-0.13308907545445028</c:v>
                </c:pt>
                <c:pt idx="1088">
                  <c:v>-0.19384983012725726</c:v>
                </c:pt>
                <c:pt idx="1089">
                  <c:v>0.33600065395125495</c:v>
                </c:pt>
                <c:pt idx="1090">
                  <c:v>0.37133036368698286</c:v>
                </c:pt>
                <c:pt idx="1091">
                  <c:v>0.40534229289764889</c:v>
                </c:pt>
                <c:pt idx="1092">
                  <c:v>0.35449758091455574</c:v>
                </c:pt>
                <c:pt idx="1093">
                  <c:v>0.3612128189897908</c:v>
                </c:pt>
                <c:pt idx="1094">
                  <c:v>0.36749740106801937</c:v>
                </c:pt>
                <c:pt idx="1095">
                  <c:v>0.36750561088813666</c:v>
                </c:pt>
                <c:pt idx="1096">
                  <c:v>0.33369163789079598</c:v>
                </c:pt>
                <c:pt idx="1097">
                  <c:v>0.46440570104835871</c:v>
                </c:pt>
                <c:pt idx="1098">
                  <c:v>0.51595505537457531</c:v>
                </c:pt>
                <c:pt idx="1099">
                  <c:v>0.48779689991118552</c:v>
                </c:pt>
                <c:pt idx="1100">
                  <c:v>0.35097221018071156</c:v>
                </c:pt>
                <c:pt idx="1101">
                  <c:v>0.39201908744299019</c:v>
                </c:pt>
                <c:pt idx="1102">
                  <c:v>0.35615138115520634</c:v>
                </c:pt>
                <c:pt idx="1103">
                  <c:v>0.51564469703162275</c:v>
                </c:pt>
                <c:pt idx="1104">
                  <c:v>0.59842635783883036</c:v>
                </c:pt>
                <c:pt idx="1105">
                  <c:v>0.71234268474778217</c:v>
                </c:pt>
                <c:pt idx="1106">
                  <c:v>0.65242707434558889</c:v>
                </c:pt>
                <c:pt idx="1107">
                  <c:v>0.69038604181774377</c:v>
                </c:pt>
                <c:pt idx="1108">
                  <c:v>0.74538736663850402</c:v>
                </c:pt>
                <c:pt idx="1109">
                  <c:v>0.74145713480028119</c:v>
                </c:pt>
                <c:pt idx="1110">
                  <c:v>0.72035953396478503</c:v>
                </c:pt>
                <c:pt idx="1111">
                  <c:v>0.78086451580520444</c:v>
                </c:pt>
                <c:pt idx="1112">
                  <c:v>0.76902154475839624</c:v>
                </c:pt>
                <c:pt idx="1113">
                  <c:v>0.67509642617645826</c:v>
                </c:pt>
                <c:pt idx="1114">
                  <c:v>0.60829449657099388</c:v>
                </c:pt>
                <c:pt idx="1115">
                  <c:v>0.62855502116250961</c:v>
                </c:pt>
                <c:pt idx="1116">
                  <c:v>0.61244735626143199</c:v>
                </c:pt>
                <c:pt idx="1117">
                  <c:v>0.62718207357822864</c:v>
                </c:pt>
                <c:pt idx="1118">
                  <c:v>0.60275532380440033</c:v>
                </c:pt>
                <c:pt idx="1119">
                  <c:v>0.62244740321081615</c:v>
                </c:pt>
                <c:pt idx="1120">
                  <c:v>0.70022422847286747</c:v>
                </c:pt>
                <c:pt idx="1121">
                  <c:v>0.7119601998659949</c:v>
                </c:pt>
                <c:pt idx="1122">
                  <c:v>0.75166501667812768</c:v>
                </c:pt>
                <c:pt idx="1123">
                  <c:v>0.78623961818668275</c:v>
                </c:pt>
                <c:pt idx="1124">
                  <c:v>0.78274100910350841</c:v>
                </c:pt>
                <c:pt idx="1125">
                  <c:v>0.76276463325342381</c:v>
                </c:pt>
                <c:pt idx="1126">
                  <c:v>0.73011564452593292</c:v>
                </c:pt>
                <c:pt idx="1127">
                  <c:v>0.79355176819014128</c:v>
                </c:pt>
                <c:pt idx="1128">
                  <c:v>0.7647765286171716</c:v>
                </c:pt>
                <c:pt idx="1129">
                  <c:v>0.75943041010000256</c:v>
                </c:pt>
                <c:pt idx="1130">
                  <c:v>0.76051614945516932</c:v>
                </c:pt>
                <c:pt idx="1131">
                  <c:v>0.77245262528867142</c:v>
                </c:pt>
                <c:pt idx="1132">
                  <c:v>0.73130622951549629</c:v>
                </c:pt>
                <c:pt idx="1133">
                  <c:v>0.75702285529823632</c:v>
                </c:pt>
                <c:pt idx="1134">
                  <c:v>0.77910646368875247</c:v>
                </c:pt>
                <c:pt idx="1135">
                  <c:v>0.77550857234209525</c:v>
                </c:pt>
                <c:pt idx="1136">
                  <c:v>0.74990249844212842</c:v>
                </c:pt>
                <c:pt idx="1137">
                  <c:v>0.76793069590698115</c:v>
                </c:pt>
                <c:pt idx="1138">
                  <c:v>0.82607274218943705</c:v>
                </c:pt>
                <c:pt idx="1139">
                  <c:v>0.78738796799631994</c:v>
                </c:pt>
                <c:pt idx="1140">
                  <c:v>0.74147261052257307</c:v>
                </c:pt>
                <c:pt idx="1141">
                  <c:v>0.6736003367688741</c:v>
                </c:pt>
                <c:pt idx="1142">
                  <c:v>0.53204939361066061</c:v>
                </c:pt>
                <c:pt idx="1143">
                  <c:v>0.87755993125466836</c:v>
                </c:pt>
                <c:pt idx="1144">
                  <c:v>1.0310883868480574</c:v>
                </c:pt>
                <c:pt idx="1145">
                  <c:v>1.2984461996405201</c:v>
                </c:pt>
                <c:pt idx="1146">
                  <c:v>1.1818233578826032</c:v>
                </c:pt>
                <c:pt idx="1147">
                  <c:v>1.2183249521544028</c:v>
                </c:pt>
                <c:pt idx="1148">
                  <c:v>1.1306876863414581</c:v>
                </c:pt>
                <c:pt idx="1149">
                  <c:v>1.052943625470373</c:v>
                </c:pt>
                <c:pt idx="1150">
                  <c:v>1.0988979787557831</c:v>
                </c:pt>
                <c:pt idx="1151">
                  <c:v>1.110882865663777</c:v>
                </c:pt>
                <c:pt idx="1152">
                  <c:v>0.99563928035122951</c:v>
                </c:pt>
                <c:pt idx="1153">
                  <c:v>0.44619703274447603</c:v>
                </c:pt>
                <c:pt idx="1154">
                  <c:v>0.62378075183639126</c:v>
                </c:pt>
                <c:pt idx="1155">
                  <c:v>0.68395063553657143</c:v>
                </c:pt>
                <c:pt idx="1156">
                  <c:v>0.70455444847731485</c:v>
                </c:pt>
                <c:pt idx="1157">
                  <c:v>0.67109981433218957</c:v>
                </c:pt>
                <c:pt idx="1158">
                  <c:v>0.62940081649460622</c:v>
                </c:pt>
                <c:pt idx="1159">
                  <c:v>0.74013117362021141</c:v>
                </c:pt>
                <c:pt idx="1160">
                  <c:v>0.89130908654090635</c:v>
                </c:pt>
                <c:pt idx="1161">
                  <c:v>1.1936900175628924</c:v>
                </c:pt>
                <c:pt idx="1162">
                  <c:v>0.89365150125398451</c:v>
                </c:pt>
                <c:pt idx="1163">
                  <c:v>0.65680967492883235</c:v>
                </c:pt>
                <c:pt idx="1164">
                  <c:v>1.1848367373388111</c:v>
                </c:pt>
                <c:pt idx="1165">
                  <c:v>1.1944981165886612</c:v>
                </c:pt>
                <c:pt idx="1166">
                  <c:v>1.2912185916267997</c:v>
                </c:pt>
                <c:pt idx="1167">
                  <c:v>1.1274726619505111</c:v>
                </c:pt>
                <c:pt idx="1168">
                  <c:v>1.1179798799731042</c:v>
                </c:pt>
                <c:pt idx="1169">
                  <c:v>0.50931384581214922</c:v>
                </c:pt>
                <c:pt idx="1170">
                  <c:v>0.81785463890218246</c:v>
                </c:pt>
                <c:pt idx="1171">
                  <c:v>0.86330304455616458</c:v>
                </c:pt>
                <c:pt idx="1172">
                  <c:v>0.70841486983094881</c:v>
                </c:pt>
                <c:pt idx="1173">
                  <c:v>0.83052205308933869</c:v>
                </c:pt>
                <c:pt idx="1174">
                  <c:v>0.89671758650058708</c:v>
                </c:pt>
                <c:pt idx="1175">
                  <c:v>0.95223609438860868</c:v>
                </c:pt>
                <c:pt idx="1176">
                  <c:v>1.126336155629402</c:v>
                </c:pt>
                <c:pt idx="1177">
                  <c:v>1.3041009205356346</c:v>
                </c:pt>
                <c:pt idx="1178">
                  <c:v>1.6357894706444704</c:v>
                </c:pt>
                <c:pt idx="1179">
                  <c:v>0.2009710288662151</c:v>
                </c:pt>
                <c:pt idx="1180">
                  <c:v>6.3744293807963121E-2</c:v>
                </c:pt>
                <c:pt idx="1181">
                  <c:v>7.1765220062189772E-2</c:v>
                </c:pt>
                <c:pt idx="1182">
                  <c:v>4.7872094963302178E-2</c:v>
                </c:pt>
                <c:pt idx="1183">
                  <c:v>0.15453871971516395</c:v>
                </c:pt>
                <c:pt idx="1184">
                  <c:v>3.80927562549172E-3</c:v>
                </c:pt>
                <c:pt idx="1185">
                  <c:v>4.0812519271872585E-2</c:v>
                </c:pt>
                <c:pt idx="1186">
                  <c:v>-6.4893839925298014E-2</c:v>
                </c:pt>
                <c:pt idx="1187">
                  <c:v>0.11610865215716246</c:v>
                </c:pt>
                <c:pt idx="1188">
                  <c:v>7.6627039019738413E-2</c:v>
                </c:pt>
                <c:pt idx="1189">
                  <c:v>0.19053580710044549</c:v>
                </c:pt>
                <c:pt idx="1190">
                  <c:v>0.11522734666292717</c:v>
                </c:pt>
                <c:pt idx="1191">
                  <c:v>2.0616181961009614</c:v>
                </c:pt>
                <c:pt idx="1192">
                  <c:v>6.2788501877856465E-2</c:v>
                </c:pt>
                <c:pt idx="1193">
                  <c:v>-8.3925047959114818E-2</c:v>
                </c:pt>
                <c:pt idx="1194">
                  <c:v>-2.1314033384897929E-2</c:v>
                </c:pt>
                <c:pt idx="1195">
                  <c:v>1.8755564574509543E-2</c:v>
                </c:pt>
                <c:pt idx="1196">
                  <c:v>5.7304623870397781E-2</c:v>
                </c:pt>
                <c:pt idx="1197">
                  <c:v>7.6479320390672817E-2</c:v>
                </c:pt>
                <c:pt idx="1198">
                  <c:v>-3.9668160109436648E-2</c:v>
                </c:pt>
                <c:pt idx="1199">
                  <c:v>-5.9275501780862917E-2</c:v>
                </c:pt>
                <c:pt idx="1200">
                  <c:v>0.29125602509154525</c:v>
                </c:pt>
                <c:pt idx="1201">
                  <c:v>0.11455450156153615</c:v>
                </c:pt>
                <c:pt idx="1202">
                  <c:v>0.12917129622227583</c:v>
                </c:pt>
                <c:pt idx="1203">
                  <c:v>0.14620675750819659</c:v>
                </c:pt>
                <c:pt idx="1204">
                  <c:v>6.7587494748185303E-2</c:v>
                </c:pt>
                <c:pt idx="1205">
                  <c:v>-0.11402039376753145</c:v>
                </c:pt>
                <c:pt idx="1206">
                  <c:v>-2.0146122835317019E-2</c:v>
                </c:pt>
                <c:pt idx="1207">
                  <c:v>-0.19938445319576387</c:v>
                </c:pt>
                <c:pt idx="1208">
                  <c:v>-0.18565572733455188</c:v>
                </c:pt>
                <c:pt idx="1209">
                  <c:v>-0.20889108413813173</c:v>
                </c:pt>
                <c:pt idx="1210">
                  <c:v>7.2782866610941249E-3</c:v>
                </c:pt>
                <c:pt idx="1211">
                  <c:v>1.0772782623771134E-2</c:v>
                </c:pt>
                <c:pt idx="1212">
                  <c:v>-0.19237658763854143</c:v>
                </c:pt>
                <c:pt idx="1213">
                  <c:v>7.1631397137304348E-2</c:v>
                </c:pt>
                <c:pt idx="1214">
                  <c:v>0.24497182744856336</c:v>
                </c:pt>
                <c:pt idx="1215">
                  <c:v>-0.26785483924804859</c:v>
                </c:pt>
                <c:pt idx="1216">
                  <c:v>-0.32454707213550715</c:v>
                </c:pt>
                <c:pt idx="1217">
                  <c:v>0.23624432625410038</c:v>
                </c:pt>
                <c:pt idx="1218">
                  <c:v>-0.52469091674311008</c:v>
                </c:pt>
                <c:pt idx="1219">
                  <c:v>-6.4299476543502626E-2</c:v>
                </c:pt>
                <c:pt idx="1220">
                  <c:v>0.18921884411845236</c:v>
                </c:pt>
                <c:pt idx="1221">
                  <c:v>0.15852977980484126</c:v>
                </c:pt>
                <c:pt idx="1222">
                  <c:v>0.16435833004609363</c:v>
                </c:pt>
                <c:pt idx="1223">
                  <c:v>8.656985922871123E-2</c:v>
                </c:pt>
                <c:pt idx="1224">
                  <c:v>7.7331652449223229E-2</c:v>
                </c:pt>
                <c:pt idx="1225">
                  <c:v>6.0277220535912869E-2</c:v>
                </c:pt>
                <c:pt idx="1226">
                  <c:v>0.10861105675997508</c:v>
                </c:pt>
                <c:pt idx="1227">
                  <c:v>6.7061958899534174E-2</c:v>
                </c:pt>
                <c:pt idx="1228">
                  <c:v>0.10927142195050446</c:v>
                </c:pt>
                <c:pt idx="1229">
                  <c:v>5.257924103650187E-2</c:v>
                </c:pt>
                <c:pt idx="1230">
                  <c:v>7.857491604051671E-2</c:v>
                </c:pt>
                <c:pt idx="1231">
                  <c:v>5.5650651780655869E-2</c:v>
                </c:pt>
                <c:pt idx="1232">
                  <c:v>7.5924590582813492E-2</c:v>
                </c:pt>
                <c:pt idx="1233">
                  <c:v>0.17287413090822201</c:v>
                </c:pt>
                <c:pt idx="1234">
                  <c:v>0.16031280872071077</c:v>
                </c:pt>
                <c:pt idx="1235">
                  <c:v>0.15856913554720423</c:v>
                </c:pt>
                <c:pt idx="1236">
                  <c:v>0.15683243515842354</c:v>
                </c:pt>
                <c:pt idx="1237">
                  <c:v>0.17047047520438011</c:v>
                </c:pt>
                <c:pt idx="1238">
                  <c:v>0.18771294966991792</c:v>
                </c:pt>
                <c:pt idx="1239">
                  <c:v>8.8232767207785195E-2</c:v>
                </c:pt>
                <c:pt idx="1240">
                  <c:v>7.3464863444041737E-3</c:v>
                </c:pt>
                <c:pt idx="1241">
                  <c:v>0.18150495463378602</c:v>
                </c:pt>
                <c:pt idx="1242">
                  <c:v>0.33889294221447785</c:v>
                </c:pt>
                <c:pt idx="1243">
                  <c:v>0.24141547932606558</c:v>
                </c:pt>
                <c:pt idx="1244">
                  <c:v>0.21106329371760096</c:v>
                </c:pt>
                <c:pt idx="1245">
                  <c:v>0.20995208902148227</c:v>
                </c:pt>
                <c:pt idx="1246">
                  <c:v>0.20122946158168167</c:v>
                </c:pt>
                <c:pt idx="1247">
                  <c:v>0.20322674795947676</c:v>
                </c:pt>
                <c:pt idx="1248">
                  <c:v>0.25613917218882665</c:v>
                </c:pt>
                <c:pt idx="1249">
                  <c:v>0.2810422081411052</c:v>
                </c:pt>
                <c:pt idx="1250">
                  <c:v>0.34980720702987328</c:v>
                </c:pt>
                <c:pt idx="1251">
                  <c:v>0.32143677608296201</c:v>
                </c:pt>
                <c:pt idx="1252">
                  <c:v>0.31216027510400768</c:v>
                </c:pt>
                <c:pt idx="1253">
                  <c:v>0.30371717685106042</c:v>
                </c:pt>
                <c:pt idx="1254">
                  <c:v>0.30988350151520772</c:v>
                </c:pt>
                <c:pt idx="1255">
                  <c:v>0.29972647269198521</c:v>
                </c:pt>
                <c:pt idx="1256">
                  <c:v>0.28296250983375387</c:v>
                </c:pt>
                <c:pt idx="1257">
                  <c:v>0.28508518065212884</c:v>
                </c:pt>
                <c:pt idx="1258">
                  <c:v>0.37071004002756897</c:v>
                </c:pt>
                <c:pt idx="1259">
                  <c:v>0.38110122709860711</c:v>
                </c:pt>
                <c:pt idx="1260">
                  <c:v>0.35677630381503889</c:v>
                </c:pt>
                <c:pt idx="1261">
                  <c:v>0.42653712258742654</c:v>
                </c:pt>
                <c:pt idx="1262">
                  <c:v>0.36282166478694028</c:v>
                </c:pt>
                <c:pt idx="1263">
                  <c:v>0.38117942857516729</c:v>
                </c:pt>
                <c:pt idx="1264">
                  <c:v>0.37786526638900159</c:v>
                </c:pt>
                <c:pt idx="1265">
                  <c:v>0.37459098288938625</c:v>
                </c:pt>
                <c:pt idx="1266">
                  <c:v>0.29176856152442265</c:v>
                </c:pt>
                <c:pt idx="1267">
                  <c:v>0.14820474290474589</c:v>
                </c:pt>
                <c:pt idx="1268">
                  <c:v>0.20856184527178698</c:v>
                </c:pt>
                <c:pt idx="1269">
                  <c:v>0.21092419547984706</c:v>
                </c:pt>
                <c:pt idx="1270">
                  <c:v>0.30828307239180136</c:v>
                </c:pt>
                <c:pt idx="1271">
                  <c:v>0.29338168315535829</c:v>
                </c:pt>
                <c:pt idx="1272">
                  <c:v>0.27647385779471328</c:v>
                </c:pt>
                <c:pt idx="1273">
                  <c:v>0.38417842914296912</c:v>
                </c:pt>
                <c:pt idx="1274">
                  <c:v>0.36082999538701482</c:v>
                </c:pt>
                <c:pt idx="1275">
                  <c:v>0.51287093188451716</c:v>
                </c:pt>
                <c:pt idx="1276">
                  <c:v>0.48210241827328248</c:v>
                </c:pt>
                <c:pt idx="1277">
                  <c:v>0.46745023557727117</c:v>
                </c:pt>
                <c:pt idx="1278">
                  <c:v>0.50459631338854116</c:v>
                </c:pt>
                <c:pt idx="1279">
                  <c:v>0.44419338157386173</c:v>
                </c:pt>
                <c:pt idx="1280">
                  <c:v>0.46997242475625478</c:v>
                </c:pt>
                <c:pt idx="1281">
                  <c:v>0.54012367440202225</c:v>
                </c:pt>
                <c:pt idx="1282">
                  <c:v>0.56980529155247994</c:v>
                </c:pt>
                <c:pt idx="1283">
                  <c:v>0.57418896185118928</c:v>
                </c:pt>
                <c:pt idx="1284">
                  <c:v>0.57124348864269259</c:v>
                </c:pt>
                <c:pt idx="1285">
                  <c:v>0.57075995462708373</c:v>
                </c:pt>
                <c:pt idx="1286">
                  <c:v>0.56687857999746372</c:v>
                </c:pt>
                <c:pt idx="1287">
                  <c:v>0.5467891807749159</c:v>
                </c:pt>
                <c:pt idx="1288">
                  <c:v>0.49322697453362174</c:v>
                </c:pt>
                <c:pt idx="1289">
                  <c:v>0.4455513173810644</c:v>
                </c:pt>
                <c:pt idx="1290">
                  <c:v>0.50492378615264988</c:v>
                </c:pt>
                <c:pt idx="1291">
                  <c:v>0.51881689694363586</c:v>
                </c:pt>
                <c:pt idx="1292">
                  <c:v>0.33666570242722127</c:v>
                </c:pt>
                <c:pt idx="1293">
                  <c:v>0.25887571601024717</c:v>
                </c:pt>
                <c:pt idx="1294">
                  <c:v>0.30377380398099713</c:v>
                </c:pt>
                <c:pt idx="1295">
                  <c:v>0.16539254828092437</c:v>
                </c:pt>
                <c:pt idx="1296">
                  <c:v>0.22742796560742762</c:v>
                </c:pt>
                <c:pt idx="1297">
                  <c:v>0.13885822701425923</c:v>
                </c:pt>
                <c:pt idx="1298">
                  <c:v>0.14049487380222517</c:v>
                </c:pt>
                <c:pt idx="1299">
                  <c:v>0.16777254809405498</c:v>
                </c:pt>
                <c:pt idx="1300">
                  <c:v>0.27802816544311548</c:v>
                </c:pt>
                <c:pt idx="1301">
                  <c:v>0.3949810757503579</c:v>
                </c:pt>
                <c:pt idx="1302">
                  <c:v>0.39328368648485146</c:v>
                </c:pt>
                <c:pt idx="1303">
                  <c:v>0.47328278070329083</c:v>
                </c:pt>
                <c:pt idx="1304">
                  <c:v>0.44431745062250716</c:v>
                </c:pt>
                <c:pt idx="1305">
                  <c:v>0.43244391650692576</c:v>
                </c:pt>
                <c:pt idx="1306">
                  <c:v>0.47319251090506059</c:v>
                </c:pt>
                <c:pt idx="1307">
                  <c:v>0.39370045249960234</c:v>
                </c:pt>
                <c:pt idx="1308">
                  <c:v>0.41664778481556147</c:v>
                </c:pt>
                <c:pt idx="1309">
                  <c:v>0.41950729229543959</c:v>
                </c:pt>
                <c:pt idx="1310">
                  <c:v>0.51925048058717771</c:v>
                </c:pt>
                <c:pt idx="1311">
                  <c:v>0.49089505681737189</c:v>
                </c:pt>
                <c:pt idx="1312">
                  <c:v>0.45990536699940676</c:v>
                </c:pt>
                <c:pt idx="1313">
                  <c:v>0.49324948677845004</c:v>
                </c:pt>
                <c:pt idx="1314">
                  <c:v>0.60971966360481344</c:v>
                </c:pt>
                <c:pt idx="1315">
                  <c:v>0.5097148701509655</c:v>
                </c:pt>
                <c:pt idx="1316">
                  <c:v>0.48871017666744554</c:v>
                </c:pt>
                <c:pt idx="1317">
                  <c:v>0.50899110413689475</c:v>
                </c:pt>
                <c:pt idx="1318">
                  <c:v>0.48792759963606763</c:v>
                </c:pt>
                <c:pt idx="1319">
                  <c:v>0.47830767640075394</c:v>
                </c:pt>
                <c:pt idx="1320">
                  <c:v>0.49840255310005283</c:v>
                </c:pt>
                <c:pt idx="1321">
                  <c:v>0.48998242676950432</c:v>
                </c:pt>
                <c:pt idx="1322">
                  <c:v>0.51122192045353543</c:v>
                </c:pt>
                <c:pt idx="1323">
                  <c:v>0.41529215389996094</c:v>
                </c:pt>
                <c:pt idx="1324">
                  <c:v>0.43134591882403217</c:v>
                </c:pt>
                <c:pt idx="1325">
                  <c:v>0.39246609000456339</c:v>
                </c:pt>
                <c:pt idx="1326">
                  <c:v>0.33512244789673201</c:v>
                </c:pt>
                <c:pt idx="1327">
                  <c:v>0.31279207233806572</c:v>
                </c:pt>
                <c:pt idx="1328">
                  <c:v>0.31059429631690427</c:v>
                </c:pt>
                <c:pt idx="1329">
                  <c:v>0.25004223622703609</c:v>
                </c:pt>
                <c:pt idx="1330">
                  <c:v>0.24376593155284101</c:v>
                </c:pt>
                <c:pt idx="1331">
                  <c:v>0.20450858596340363</c:v>
                </c:pt>
                <c:pt idx="1332">
                  <c:v>0.2418166089194688</c:v>
                </c:pt>
                <c:pt idx="1333">
                  <c:v>0.21294345738764853</c:v>
                </c:pt>
                <c:pt idx="1334">
                  <c:v>0.19613078145186702</c:v>
                </c:pt>
                <c:pt idx="1335">
                  <c:v>0.20165746599027709</c:v>
                </c:pt>
                <c:pt idx="1336">
                  <c:v>0.19769467119037204</c:v>
                </c:pt>
                <c:pt idx="1337">
                  <c:v>0.24272724557786052</c:v>
                </c:pt>
                <c:pt idx="1338">
                  <c:v>0.21292105378897169</c:v>
                </c:pt>
                <c:pt idx="1339">
                  <c:v>0.19370815346621606</c:v>
                </c:pt>
                <c:pt idx="1340">
                  <c:v>0.19746527324979476</c:v>
                </c:pt>
                <c:pt idx="1341">
                  <c:v>0.20194916372052152</c:v>
                </c:pt>
                <c:pt idx="1342">
                  <c:v>0.20493536313021044</c:v>
                </c:pt>
                <c:pt idx="1343">
                  <c:v>0.21929291002291634</c:v>
                </c:pt>
                <c:pt idx="1344">
                  <c:v>0.21274603476564327</c:v>
                </c:pt>
                <c:pt idx="1345">
                  <c:v>0.19811705932904347</c:v>
                </c:pt>
                <c:pt idx="1346">
                  <c:v>0.20634790267750205</c:v>
                </c:pt>
                <c:pt idx="1347">
                  <c:v>0.2430943588354105</c:v>
                </c:pt>
                <c:pt idx="1348">
                  <c:v>0.2595878021230949</c:v>
                </c:pt>
                <c:pt idx="1349">
                  <c:v>0.29447505539995056</c:v>
                </c:pt>
                <c:pt idx="1350">
                  <c:v>0.31776549627707268</c:v>
                </c:pt>
                <c:pt idx="1351">
                  <c:v>0.31778784997505927</c:v>
                </c:pt>
                <c:pt idx="1352">
                  <c:v>0.28385453982803732</c:v>
                </c:pt>
                <c:pt idx="1353">
                  <c:v>0.33815829760810551</c:v>
                </c:pt>
                <c:pt idx="1354">
                  <c:v>0.33050122593515824</c:v>
                </c:pt>
                <c:pt idx="1355">
                  <c:v>0.34785826694709737</c:v>
                </c:pt>
                <c:pt idx="1356">
                  <c:v>0.38251578645831652</c:v>
                </c:pt>
                <c:pt idx="1357">
                  <c:v>0.37365350673428632</c:v>
                </c:pt>
                <c:pt idx="1358">
                  <c:v>0.38406181637646836</c:v>
                </c:pt>
                <c:pt idx="1359">
                  <c:v>0.34387840535736014</c:v>
                </c:pt>
                <c:pt idx="1360">
                  <c:v>0.31423631380420008</c:v>
                </c:pt>
                <c:pt idx="1361">
                  <c:v>0.31631521053215128</c:v>
                </c:pt>
                <c:pt idx="1362">
                  <c:v>0.27944042162671645</c:v>
                </c:pt>
                <c:pt idx="1363">
                  <c:v>0.32847322253695044</c:v>
                </c:pt>
                <c:pt idx="1364">
                  <c:v>0.30697765817712286</c:v>
                </c:pt>
                <c:pt idx="1365">
                  <c:v>0.26289673754652904</c:v>
                </c:pt>
                <c:pt idx="1366">
                  <c:v>0.22916540759606435</c:v>
                </c:pt>
                <c:pt idx="1367">
                  <c:v>0.1671385598081585</c:v>
                </c:pt>
                <c:pt idx="1368">
                  <c:v>0.14639962432457429</c:v>
                </c:pt>
                <c:pt idx="1369">
                  <c:v>0.23681440990594041</c:v>
                </c:pt>
                <c:pt idx="1370">
                  <c:v>4.162121816846763E-2</c:v>
                </c:pt>
                <c:pt idx="1371">
                  <c:v>0.11499060991609757</c:v>
                </c:pt>
                <c:pt idx="1372">
                  <c:v>0.14304797772495884</c:v>
                </c:pt>
                <c:pt idx="1373">
                  <c:v>0.25750782085682328</c:v>
                </c:pt>
                <c:pt idx="1374">
                  <c:v>0.26836381516672675</c:v>
                </c:pt>
                <c:pt idx="1375">
                  <c:v>0.28810707692270049</c:v>
                </c:pt>
                <c:pt idx="1376">
                  <c:v>0.21875197827758797</c:v>
                </c:pt>
                <c:pt idx="1377">
                  <c:v>0.14797355215389804</c:v>
                </c:pt>
                <c:pt idx="1378">
                  <c:v>0.15744228077561601</c:v>
                </c:pt>
                <c:pt idx="1379">
                  <c:v>0.156986929256205</c:v>
                </c:pt>
                <c:pt idx="1380">
                  <c:v>0.18388316791951115</c:v>
                </c:pt>
                <c:pt idx="1381">
                  <c:v>0.19330608842241787</c:v>
                </c:pt>
                <c:pt idx="1382">
                  <c:v>0.29043126812611908</c:v>
                </c:pt>
                <c:pt idx="1383">
                  <c:v>0.3019655485243089</c:v>
                </c:pt>
                <c:pt idx="1384">
                  <c:v>0.28681919327665134</c:v>
                </c:pt>
                <c:pt idx="1385">
                  <c:v>0.33409310377546086</c:v>
                </c:pt>
                <c:pt idx="1386">
                  <c:v>0.23711637616080602</c:v>
                </c:pt>
                <c:pt idx="1387">
                  <c:v>0.13740032090473692</c:v>
                </c:pt>
                <c:pt idx="1388">
                  <c:v>0.13676185351836756</c:v>
                </c:pt>
                <c:pt idx="1389">
                  <c:v>0.20929073840457993</c:v>
                </c:pt>
                <c:pt idx="1390">
                  <c:v>0.15480417859418472</c:v>
                </c:pt>
                <c:pt idx="1391">
                  <c:v>0.18347430425315486</c:v>
                </c:pt>
                <c:pt idx="1392">
                  <c:v>0.22368318438972873</c:v>
                </c:pt>
                <c:pt idx="1393">
                  <c:v>0.23772115533278806</c:v>
                </c:pt>
                <c:pt idx="1394">
                  <c:v>0.25799141733738928</c:v>
                </c:pt>
                <c:pt idx="1395">
                  <c:v>0.27759552433341195</c:v>
                </c:pt>
                <c:pt idx="1396">
                  <c:v>0.32708293930898674</c:v>
                </c:pt>
                <c:pt idx="1397">
                  <c:v>0.19687351249951549</c:v>
                </c:pt>
                <c:pt idx="1398">
                  <c:v>6.98667980368365E-2</c:v>
                </c:pt>
                <c:pt idx="1399">
                  <c:v>0.17024985811956408</c:v>
                </c:pt>
                <c:pt idx="1400">
                  <c:v>0.1488930957985313</c:v>
                </c:pt>
                <c:pt idx="1401">
                  <c:v>0.31142703311951875</c:v>
                </c:pt>
                <c:pt idx="1402">
                  <c:v>0.27609096170719832</c:v>
                </c:pt>
                <c:pt idx="1403">
                  <c:v>0.26059200304451952</c:v>
                </c:pt>
                <c:pt idx="1404">
                  <c:v>0.31029392542944395</c:v>
                </c:pt>
                <c:pt idx="1405">
                  <c:v>0.15338801052258685</c:v>
                </c:pt>
                <c:pt idx="1406">
                  <c:v>0.18631161907585769</c:v>
                </c:pt>
                <c:pt idx="1407">
                  <c:v>0.19886484487683817</c:v>
                </c:pt>
                <c:pt idx="1408">
                  <c:v>0.21514692326378068</c:v>
                </c:pt>
                <c:pt idx="1409">
                  <c:v>0.14924050317069465</c:v>
                </c:pt>
                <c:pt idx="1410">
                  <c:v>0.17886688007672497</c:v>
                </c:pt>
                <c:pt idx="1411">
                  <c:v>0.10816469293241363</c:v>
                </c:pt>
                <c:pt idx="1412">
                  <c:v>0.10541902935717837</c:v>
                </c:pt>
                <c:pt idx="1413">
                  <c:v>0.21204384036621302</c:v>
                </c:pt>
                <c:pt idx="1414">
                  <c:v>5.0015139586960362E-2</c:v>
                </c:pt>
                <c:pt idx="1415">
                  <c:v>7.0050765611545829E-2</c:v>
                </c:pt>
                <c:pt idx="1416">
                  <c:v>0.13970017028457277</c:v>
                </c:pt>
                <c:pt idx="1417">
                  <c:v>0.15466328906730378</c:v>
                </c:pt>
                <c:pt idx="1418">
                  <c:v>0.17315576603125257</c:v>
                </c:pt>
                <c:pt idx="1419">
                  <c:v>0.15381359974481335</c:v>
                </c:pt>
                <c:pt idx="1420">
                  <c:v>0.30764691042353232</c:v>
                </c:pt>
                <c:pt idx="1421">
                  <c:v>0.13268897605584937</c:v>
                </c:pt>
                <c:pt idx="1422">
                  <c:v>9.5225029143615001E-3</c:v>
                </c:pt>
                <c:pt idx="1423">
                  <c:v>-2.1218472552544866E-2</c:v>
                </c:pt>
                <c:pt idx="1424">
                  <c:v>9.7266706752451443E-2</c:v>
                </c:pt>
                <c:pt idx="1425">
                  <c:v>0.2712735813328343</c:v>
                </c:pt>
                <c:pt idx="1426">
                  <c:v>0.12699881668894628</c:v>
                </c:pt>
                <c:pt idx="1427">
                  <c:v>0.37520544101492431</c:v>
                </c:pt>
                <c:pt idx="1428">
                  <c:v>0.11251782474456472</c:v>
                </c:pt>
                <c:pt idx="1429">
                  <c:v>0.10139045186964216</c:v>
                </c:pt>
                <c:pt idx="1430">
                  <c:v>0.21391361012072613</c:v>
                </c:pt>
                <c:pt idx="1431">
                  <c:v>-0.3107530919811301</c:v>
                </c:pt>
                <c:pt idx="1432">
                  <c:v>2.1699793662418844E-2</c:v>
                </c:pt>
                <c:pt idx="1433">
                  <c:v>7.9827213741814701E-2</c:v>
                </c:pt>
                <c:pt idx="1434">
                  <c:v>0.27160160245582488</c:v>
                </c:pt>
                <c:pt idx="1435">
                  <c:v>0.11930619990247979</c:v>
                </c:pt>
                <c:pt idx="1436">
                  <c:v>0.22157014829293045</c:v>
                </c:pt>
                <c:pt idx="1437">
                  <c:v>0.184442552742173</c:v>
                </c:pt>
                <c:pt idx="1438">
                  <c:v>0.2642070769973231</c:v>
                </c:pt>
                <c:pt idx="1439">
                  <c:v>0.29023794552679666</c:v>
                </c:pt>
                <c:pt idx="1440">
                  <c:v>0.17476684821777921</c:v>
                </c:pt>
                <c:pt idx="1441">
                  <c:v>-0.11078710831325266</c:v>
                </c:pt>
                <c:pt idx="1442">
                  <c:v>0.32736068866635487</c:v>
                </c:pt>
                <c:pt idx="1443">
                  <c:v>0.13779068019633717</c:v>
                </c:pt>
                <c:pt idx="1444">
                  <c:v>6.3624529783704656E-2</c:v>
                </c:pt>
                <c:pt idx="1445">
                  <c:v>0.11704696081443353</c:v>
                </c:pt>
                <c:pt idx="1446">
                  <c:v>0.2873548042386212</c:v>
                </c:pt>
                <c:pt idx="1447">
                  <c:v>2.4160521395974896E-2</c:v>
                </c:pt>
                <c:pt idx="1448">
                  <c:v>4.3367074580907779E-2</c:v>
                </c:pt>
                <c:pt idx="1449">
                  <c:v>0.25245380488568459</c:v>
                </c:pt>
                <c:pt idx="1450">
                  <c:v>1.2257169130838497</c:v>
                </c:pt>
                <c:pt idx="1451">
                  <c:v>0.74615556138704342</c:v>
                </c:pt>
                <c:pt idx="1452">
                  <c:v>0.65429476607613324</c:v>
                </c:pt>
                <c:pt idx="1453">
                  <c:v>0.63476837427286514</c:v>
                </c:pt>
                <c:pt idx="1454">
                  <c:v>0.78835312580461236</c:v>
                </c:pt>
                <c:pt idx="1455">
                  <c:v>0.7845797871078487</c:v>
                </c:pt>
                <c:pt idx="1456">
                  <c:v>0.7419025860801638</c:v>
                </c:pt>
                <c:pt idx="1457">
                  <c:v>0.66465851946787857</c:v>
                </c:pt>
                <c:pt idx="1458">
                  <c:v>0.89210572949861699</c:v>
                </c:pt>
                <c:pt idx="1459">
                  <c:v>1.0669947108505522</c:v>
                </c:pt>
                <c:pt idx="1460">
                  <c:v>0.93392219756186656</c:v>
                </c:pt>
                <c:pt idx="1461">
                  <c:v>0.83990858225959897</c:v>
                </c:pt>
                <c:pt idx="1462">
                  <c:v>0.69810775814696036</c:v>
                </c:pt>
                <c:pt idx="1463">
                  <c:v>1.4691588731280396</c:v>
                </c:pt>
                <c:pt idx="1464">
                  <c:v>1.1792265625268217</c:v>
                </c:pt>
                <c:pt idx="1465">
                  <c:v>1.5994356088558468</c:v>
                </c:pt>
                <c:pt idx="1466">
                  <c:v>1.8762566643932392</c:v>
                </c:pt>
                <c:pt idx="1467">
                  <c:v>0.78092351216380573</c:v>
                </c:pt>
                <c:pt idx="1468">
                  <c:v>0.60155637711239196</c:v>
                </c:pt>
                <c:pt idx="1469">
                  <c:v>0.63167265085166435</c:v>
                </c:pt>
                <c:pt idx="1470">
                  <c:v>0.55350658922862983</c:v>
                </c:pt>
                <c:pt idx="1471">
                  <c:v>0.6983882585733262</c:v>
                </c:pt>
                <c:pt idx="1472">
                  <c:v>0.64664848370951145</c:v>
                </c:pt>
                <c:pt idx="1473">
                  <c:v>0.63042769562697987</c:v>
                </c:pt>
                <c:pt idx="1474">
                  <c:v>0.8905378304052044</c:v>
                </c:pt>
                <c:pt idx="1475">
                  <c:v>0.95569197015439611</c:v>
                </c:pt>
                <c:pt idx="1476">
                  <c:v>0.92691489862509158</c:v>
                </c:pt>
                <c:pt idx="1477">
                  <c:v>0.72685171620087552</c:v>
                </c:pt>
                <c:pt idx="1478">
                  <c:v>1.2333304037295882</c:v>
                </c:pt>
                <c:pt idx="1479">
                  <c:v>1.0762457369373064</c:v>
                </c:pt>
                <c:pt idx="1480">
                  <c:v>1.0497632318858952</c:v>
                </c:pt>
                <c:pt idx="1481">
                  <c:v>1.0185035372292961</c:v>
                </c:pt>
                <c:pt idx="1482">
                  <c:v>1.0951503155167586</c:v>
                </c:pt>
                <c:pt idx="1483">
                  <c:v>1.0581096221261825</c:v>
                </c:pt>
                <c:pt idx="1484">
                  <c:v>1.0284979375900136</c:v>
                </c:pt>
                <c:pt idx="1485">
                  <c:v>0.77177740341922008</c:v>
                </c:pt>
                <c:pt idx="1486">
                  <c:v>0.88824305768708056</c:v>
                </c:pt>
                <c:pt idx="1487">
                  <c:v>0.73670323473211863</c:v>
                </c:pt>
                <c:pt idx="1488">
                  <c:v>0.86073372379800217</c:v>
                </c:pt>
                <c:pt idx="1489">
                  <c:v>0.7583167986287197</c:v>
                </c:pt>
                <c:pt idx="1490">
                  <c:v>0.72998350377991039</c:v>
                </c:pt>
                <c:pt idx="1491">
                  <c:v>1.0654432870442112</c:v>
                </c:pt>
                <c:pt idx="1492">
                  <c:v>0.71933554097052466</c:v>
                </c:pt>
                <c:pt idx="1493">
                  <c:v>0.91979905611990487</c:v>
                </c:pt>
                <c:pt idx="1494">
                  <c:v>0.66887954275202122</c:v>
                </c:pt>
                <c:pt idx="1495">
                  <c:v>0.45330470779906396</c:v>
                </c:pt>
                <c:pt idx="1496">
                  <c:v>0.82531788426081554</c:v>
                </c:pt>
                <c:pt idx="1497">
                  <c:v>1.0213774327366059</c:v>
                </c:pt>
                <c:pt idx="1498">
                  <c:v>1.1179379875267905</c:v>
                </c:pt>
                <c:pt idx="1499">
                  <c:v>0</c:v>
                </c:pt>
                <c:pt idx="1500">
                  <c:v>1.0724687333397833</c:v>
                </c:pt>
                <c:pt idx="1501">
                  <c:v>1.1713898579581123</c:v>
                </c:pt>
                <c:pt idx="1502">
                  <c:v>1.1127881064456071</c:v>
                </c:pt>
                <c:pt idx="1503">
                  <c:v>1.0893958171819882</c:v>
                </c:pt>
                <c:pt idx="1504">
                  <c:v>0.59946345970675707</c:v>
                </c:pt>
                <c:pt idx="1505">
                  <c:v>1.1123887378941317</c:v>
                </c:pt>
                <c:pt idx="1506">
                  <c:v>1.090268155616575</c:v>
                </c:pt>
                <c:pt idx="1507">
                  <c:v>1.0034801600178103</c:v>
                </c:pt>
                <c:pt idx="1508">
                  <c:v>1.0751961295757313</c:v>
                </c:pt>
                <c:pt idx="1509">
                  <c:v>0.97729164112599132</c:v>
                </c:pt>
                <c:pt idx="1510">
                  <c:v>0.93258827541595701</c:v>
                </c:pt>
                <c:pt idx="1511">
                  <c:v>0.78714189608520146</c:v>
                </c:pt>
                <c:pt idx="1512">
                  <c:v>0.88182795323056318</c:v>
                </c:pt>
                <c:pt idx="1513">
                  <c:v>1.0345840821866452</c:v>
                </c:pt>
                <c:pt idx="1514">
                  <c:v>1.2118000918927074</c:v>
                </c:pt>
                <c:pt idx="1515">
                  <c:v>1.4638904146102165</c:v>
                </c:pt>
                <c:pt idx="1516">
                  <c:v>1.5721174350533065</c:v>
                </c:pt>
                <c:pt idx="1517">
                  <c:v>1.2919277222650438</c:v>
                </c:pt>
                <c:pt idx="1518">
                  <c:v>0.40328191329747276</c:v>
                </c:pt>
                <c:pt idx="1519">
                  <c:v>0.39453864978492109</c:v>
                </c:pt>
                <c:pt idx="1520">
                  <c:v>0.42575517611382857</c:v>
                </c:pt>
                <c:pt idx="1521">
                  <c:v>0.40670569352910635</c:v>
                </c:pt>
                <c:pt idx="1522">
                  <c:v>0.43930436698576952</c:v>
                </c:pt>
                <c:pt idx="1523">
                  <c:v>0.55062151484195376</c:v>
                </c:pt>
                <c:pt idx="1524">
                  <c:v>0.60396787288511977</c:v>
                </c:pt>
                <c:pt idx="1525">
                  <c:v>0.62536794166160137</c:v>
                </c:pt>
                <c:pt idx="1526">
                  <c:v>1.049260552387201</c:v>
                </c:pt>
                <c:pt idx="1527">
                  <c:v>0.95528282909842599</c:v>
                </c:pt>
                <c:pt idx="1528">
                  <c:v>0.90666103779759255</c:v>
                </c:pt>
                <c:pt idx="1529">
                  <c:v>1.3249081470876827</c:v>
                </c:pt>
                <c:pt idx="1530">
                  <c:v>0.61236207129129627</c:v>
                </c:pt>
                <c:pt idx="1531">
                  <c:v>0.59306292562524676</c:v>
                </c:pt>
                <c:pt idx="1532">
                  <c:v>1.0066719045208337</c:v>
                </c:pt>
                <c:pt idx="1533">
                  <c:v>0.74871894200046452</c:v>
                </c:pt>
                <c:pt idx="1534">
                  <c:v>0.77139146477009435</c:v>
                </c:pt>
                <c:pt idx="1535">
                  <c:v>0.77902655964591994</c:v>
                </c:pt>
                <c:pt idx="1536">
                  <c:v>0.79644176297627833</c:v>
                </c:pt>
                <c:pt idx="1537">
                  <c:v>1.1577131060783961</c:v>
                </c:pt>
                <c:pt idx="1538">
                  <c:v>1.1421364648304722</c:v>
                </c:pt>
                <c:pt idx="1539">
                  <c:v>1.2598095250535464</c:v>
                </c:pt>
                <c:pt idx="1540">
                  <c:v>1.0823250831957663</c:v>
                </c:pt>
                <c:pt idx="1541">
                  <c:v>1.1608663060621558</c:v>
                </c:pt>
                <c:pt idx="1542">
                  <c:v>1.0144768945176945</c:v>
                </c:pt>
                <c:pt idx="1543">
                  <c:v>0.38764493393528504</c:v>
                </c:pt>
                <c:pt idx="1544">
                  <c:v>0.41490897251128228</c:v>
                </c:pt>
                <c:pt idx="1545">
                  <c:v>0.54768349410152328</c:v>
                </c:pt>
                <c:pt idx="1546">
                  <c:v>0.64348799936513712</c:v>
                </c:pt>
                <c:pt idx="1547">
                  <c:v>0.60402335549214203</c:v>
                </c:pt>
                <c:pt idx="1548">
                  <c:v>0.68883597007705899</c:v>
                </c:pt>
                <c:pt idx="1549">
                  <c:v>0.59075885738532696</c:v>
                </c:pt>
                <c:pt idx="1550">
                  <c:v>1.0212514672616653</c:v>
                </c:pt>
                <c:pt idx="1551">
                  <c:v>0.72764922757307149</c:v>
                </c:pt>
                <c:pt idx="1552">
                  <c:v>0.96139897002016561</c:v>
                </c:pt>
                <c:pt idx="1553">
                  <c:v>0.88746202855611001</c:v>
                </c:pt>
                <c:pt idx="1554">
                  <c:v>0.70693586786013907</c:v>
                </c:pt>
                <c:pt idx="1555">
                  <c:v>0.86788911045013639</c:v>
                </c:pt>
                <c:pt idx="1556">
                  <c:v>1.0611568646503644</c:v>
                </c:pt>
                <c:pt idx="1557">
                  <c:v>1.0660084340192353</c:v>
                </c:pt>
                <c:pt idx="1558">
                  <c:v>0.68365453483603733</c:v>
                </c:pt>
                <c:pt idx="1559">
                  <c:v>0.95382431753552122</c:v>
                </c:pt>
                <c:pt idx="1560">
                  <c:v>0.75759706058484422</c:v>
                </c:pt>
                <c:pt idx="1561">
                  <c:v>0.96267373355084429</c:v>
                </c:pt>
                <c:pt idx="1562">
                  <c:v>0.7725096006992983</c:v>
                </c:pt>
                <c:pt idx="1563">
                  <c:v>0</c:v>
                </c:pt>
                <c:pt idx="1564">
                  <c:v>0.90907236672475389</c:v>
                </c:pt>
                <c:pt idx="1565">
                  <c:v>1.0508233575766759</c:v>
                </c:pt>
                <c:pt idx="1566">
                  <c:v>1.4897375894839076</c:v>
                </c:pt>
                <c:pt idx="1567">
                  <c:v>1.2228922264174762</c:v>
                </c:pt>
                <c:pt idx="1568">
                  <c:v>0.67823308727708187</c:v>
                </c:pt>
                <c:pt idx="1569">
                  <c:v>0.87902838563416219</c:v>
                </c:pt>
                <c:pt idx="1570">
                  <c:v>0.57950737479601544</c:v>
                </c:pt>
                <c:pt idx="1571">
                  <c:v>0.56996291983094605</c:v>
                </c:pt>
                <c:pt idx="1572">
                  <c:v>0.52821647337957167</c:v>
                </c:pt>
                <c:pt idx="1573">
                  <c:v>0.74225572532377848</c:v>
                </c:pt>
                <c:pt idx="1574">
                  <c:v>0.48755461845152492</c:v>
                </c:pt>
                <c:pt idx="1575">
                  <c:v>0.54827121625045638</c:v>
                </c:pt>
                <c:pt idx="1576">
                  <c:v>0.64499072849441208</c:v>
                </c:pt>
                <c:pt idx="1577">
                  <c:v>0.8546171702304336</c:v>
                </c:pt>
                <c:pt idx="1578">
                  <c:v>0.75838311875754916</c:v>
                </c:pt>
                <c:pt idx="1579">
                  <c:v>0.76987359207281814</c:v>
                </c:pt>
                <c:pt idx="1580">
                  <c:v>1.1435225343140885</c:v>
                </c:pt>
                <c:pt idx="1581">
                  <c:v>1.0187483611447379</c:v>
                </c:pt>
                <c:pt idx="1582">
                  <c:v>0.61013178765479636</c:v>
                </c:pt>
                <c:pt idx="1583">
                  <c:v>0.51835936799385707</c:v>
                </c:pt>
                <c:pt idx="1584">
                  <c:v>0.63059638075803881</c:v>
                </c:pt>
                <c:pt idx="1585">
                  <c:v>0.72890761051666964</c:v>
                </c:pt>
                <c:pt idx="1586">
                  <c:v>0.69592124363551022</c:v>
                </c:pt>
                <c:pt idx="1587">
                  <c:v>0.61872582689694589</c:v>
                </c:pt>
                <c:pt idx="1588">
                  <c:v>0.79855249703538733</c:v>
                </c:pt>
                <c:pt idx="1589">
                  <c:v>0.68838113693374015</c:v>
                </c:pt>
                <c:pt idx="1590">
                  <c:v>0.66231152182299269</c:v>
                </c:pt>
                <c:pt idx="1591">
                  <c:v>1.0507427346557545</c:v>
                </c:pt>
                <c:pt idx="1592">
                  <c:v>0.94105801176743886</c:v>
                </c:pt>
                <c:pt idx="1593">
                  <c:v>0</c:v>
                </c:pt>
                <c:pt idx="1594">
                  <c:v>1.1958406228123999</c:v>
                </c:pt>
                <c:pt idx="1595">
                  <c:v>2.3183428886196209</c:v>
                </c:pt>
                <c:pt idx="1596">
                  <c:v>0</c:v>
                </c:pt>
                <c:pt idx="1597">
                  <c:v>2.3236593109730483</c:v>
                </c:pt>
                <c:pt idx="1598">
                  <c:v>1.6520280941118528</c:v>
                </c:pt>
                <c:pt idx="1599">
                  <c:v>1.8044967604266133</c:v>
                </c:pt>
                <c:pt idx="1600">
                  <c:v>2.5040427252193167</c:v>
                </c:pt>
                <c:pt idx="1601">
                  <c:v>1.4147334717250819</c:v>
                </c:pt>
                <c:pt idx="1602">
                  <c:v>1.8720262473769638</c:v>
                </c:pt>
                <c:pt idx="1603">
                  <c:v>0.52977133402757848</c:v>
                </c:pt>
                <c:pt idx="1604">
                  <c:v>0.76360846094358237</c:v>
                </c:pt>
                <c:pt idx="1605">
                  <c:v>0.62754980249191405</c:v>
                </c:pt>
                <c:pt idx="1606">
                  <c:v>0.78568470553159853</c:v>
                </c:pt>
                <c:pt idx="1607">
                  <c:v>1.1881399206166088</c:v>
                </c:pt>
                <c:pt idx="1608">
                  <c:v>1.1166732399587189</c:v>
                </c:pt>
                <c:pt idx="1609">
                  <c:v>0.56996794602568213</c:v>
                </c:pt>
                <c:pt idx="1610">
                  <c:v>1.3508934938471402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1.3891782029096005</c:v>
                </c:pt>
                <c:pt idx="1615">
                  <c:v>1.7426945719810749</c:v>
                </c:pt>
                <c:pt idx="1616">
                  <c:v>0.74600761175193764</c:v>
                </c:pt>
                <c:pt idx="1617">
                  <c:v>1.2921676641218098</c:v>
                </c:pt>
                <c:pt idx="1618">
                  <c:v>0.80327924757950242</c:v>
                </c:pt>
                <c:pt idx="1619">
                  <c:v>0</c:v>
                </c:pt>
                <c:pt idx="1620">
                  <c:v>0</c:v>
                </c:pt>
                <c:pt idx="1621">
                  <c:v>0.64488366030723332</c:v>
                </c:pt>
                <c:pt idx="1622">
                  <c:v>0</c:v>
                </c:pt>
                <c:pt idx="1623">
                  <c:v>0.7692580109931404</c:v>
                </c:pt>
                <c:pt idx="1624">
                  <c:v>0</c:v>
                </c:pt>
                <c:pt idx="1625">
                  <c:v>0.73730544411723087</c:v>
                </c:pt>
                <c:pt idx="1626">
                  <c:v>0.63214829016980068</c:v>
                </c:pt>
                <c:pt idx="1627">
                  <c:v>0.62521359813854782</c:v>
                </c:pt>
                <c:pt idx="1628">
                  <c:v>0.68317973549926048</c:v>
                </c:pt>
                <c:pt idx="1629">
                  <c:v>0</c:v>
                </c:pt>
                <c:pt idx="1630">
                  <c:v>0.98623789224445368</c:v>
                </c:pt>
                <c:pt idx="1631">
                  <c:v>0</c:v>
                </c:pt>
                <c:pt idx="1632">
                  <c:v>0</c:v>
                </c:pt>
                <c:pt idx="1633">
                  <c:v>0.63920689277001108</c:v>
                </c:pt>
                <c:pt idx="1634">
                  <c:v>0.97407541250181606</c:v>
                </c:pt>
                <c:pt idx="1635">
                  <c:v>1.1693330922607923</c:v>
                </c:pt>
                <c:pt idx="1636">
                  <c:v>0.19169129691956815</c:v>
                </c:pt>
                <c:pt idx="1637">
                  <c:v>0.13756730563944267</c:v>
                </c:pt>
                <c:pt idx="1638">
                  <c:v>0.14210067659240294</c:v>
                </c:pt>
                <c:pt idx="1639">
                  <c:v>0.15711136255443076</c:v>
                </c:pt>
                <c:pt idx="1640">
                  <c:v>0.17198812447471157</c:v>
                </c:pt>
                <c:pt idx="1641">
                  <c:v>0.17515832264639766</c:v>
                </c:pt>
                <c:pt idx="1642">
                  <c:v>0.18329810940259034</c:v>
                </c:pt>
                <c:pt idx="1643">
                  <c:v>0.20431876416051675</c:v>
                </c:pt>
                <c:pt idx="1644">
                  <c:v>0.29558549766376641</c:v>
                </c:pt>
                <c:pt idx="1645">
                  <c:v>0.26603453837671287</c:v>
                </c:pt>
                <c:pt idx="1646">
                  <c:v>0.27150116061793378</c:v>
                </c:pt>
                <c:pt idx="1647">
                  <c:v>0.26630110231860032</c:v>
                </c:pt>
                <c:pt idx="1648">
                  <c:v>0.30699236454464501</c:v>
                </c:pt>
                <c:pt idx="1649">
                  <c:v>0.22233969654167499</c:v>
                </c:pt>
                <c:pt idx="1650">
                  <c:v>0.21157239877155448</c:v>
                </c:pt>
                <c:pt idx="1651">
                  <c:v>0.2526527138234349</c:v>
                </c:pt>
                <c:pt idx="1652">
                  <c:v>0.18698760634889408</c:v>
                </c:pt>
                <c:pt idx="1653">
                  <c:v>0.2679033604566603</c:v>
                </c:pt>
                <c:pt idx="1654">
                  <c:v>0.23824777388857962</c:v>
                </c:pt>
                <c:pt idx="1655">
                  <c:v>0.2314999456705428</c:v>
                </c:pt>
                <c:pt idx="1656">
                  <c:v>0.25655956834929616</c:v>
                </c:pt>
                <c:pt idx="1657">
                  <c:v>0.26084939775084737</c:v>
                </c:pt>
                <c:pt idx="1658">
                  <c:v>0.2613266671788903</c:v>
                </c:pt>
                <c:pt idx="1659">
                  <c:v>0.22764911085863535</c:v>
                </c:pt>
                <c:pt idx="1660">
                  <c:v>0.17779070492276669</c:v>
                </c:pt>
                <c:pt idx="1661">
                  <c:v>0.17096408507269215</c:v>
                </c:pt>
                <c:pt idx="1662">
                  <c:v>0.15522211503533628</c:v>
                </c:pt>
                <c:pt idx="1663">
                  <c:v>0.15903225121100287</c:v>
                </c:pt>
                <c:pt idx="1664">
                  <c:v>0.1910768137201074</c:v>
                </c:pt>
                <c:pt idx="1665">
                  <c:v>0.20173870483948195</c:v>
                </c:pt>
                <c:pt idx="1666">
                  <c:v>0.1726996708078557</c:v>
                </c:pt>
                <c:pt idx="1667">
                  <c:v>0.22142493699144883</c:v>
                </c:pt>
                <c:pt idx="1668">
                  <c:v>0.22329300967139107</c:v>
                </c:pt>
                <c:pt idx="1669">
                  <c:v>0.18250313004156501</c:v>
                </c:pt>
                <c:pt idx="1670">
                  <c:v>0.21869699711186838</c:v>
                </c:pt>
                <c:pt idx="1671">
                  <c:v>0.20912715744146415</c:v>
                </c:pt>
                <c:pt idx="1672">
                  <c:v>0.23522676378399532</c:v>
                </c:pt>
                <c:pt idx="1673">
                  <c:v>0.23732591194844221</c:v>
                </c:pt>
                <c:pt idx="1674">
                  <c:v>0.23412208387892211</c:v>
                </c:pt>
                <c:pt idx="1675">
                  <c:v>0.25924586815442358</c:v>
                </c:pt>
                <c:pt idx="1676">
                  <c:v>0.2917076837680696</c:v>
                </c:pt>
                <c:pt idx="1677">
                  <c:v>0.29826330998949846</c:v>
                </c:pt>
                <c:pt idx="1678">
                  <c:v>0.31842842522626624</c:v>
                </c:pt>
                <c:pt idx="1679">
                  <c:v>0.33051636443357735</c:v>
                </c:pt>
                <c:pt idx="1680">
                  <c:v>0.28769051672482981</c:v>
                </c:pt>
                <c:pt idx="1681">
                  <c:v>0.34814097983391756</c:v>
                </c:pt>
                <c:pt idx="1682">
                  <c:v>0.30302298227032964</c:v>
                </c:pt>
                <c:pt idx="1683">
                  <c:v>0.28517653728686565</c:v>
                </c:pt>
                <c:pt idx="1684">
                  <c:v>0.31444472186047062</c:v>
                </c:pt>
                <c:pt idx="1685">
                  <c:v>0.2880061012471653</c:v>
                </c:pt>
                <c:pt idx="1686">
                  <c:v>0.2533372461259864</c:v>
                </c:pt>
                <c:pt idx="1687">
                  <c:v>0.20502924548704546</c:v>
                </c:pt>
                <c:pt idx="1688">
                  <c:v>0.20350187705910827</c:v>
                </c:pt>
                <c:pt idx="1689">
                  <c:v>0.10778664828149559</c:v>
                </c:pt>
                <c:pt idx="1690">
                  <c:v>0.12584084408632792</c:v>
                </c:pt>
                <c:pt idx="1691">
                  <c:v>8.2637479183888668E-2</c:v>
                </c:pt>
                <c:pt idx="1692">
                  <c:v>0.11633740946475922</c:v>
                </c:pt>
                <c:pt idx="1693">
                  <c:v>8.3315093133380813E-2</c:v>
                </c:pt>
                <c:pt idx="1694">
                  <c:v>8.5259069224345146E-2</c:v>
                </c:pt>
                <c:pt idx="1695">
                  <c:v>0.10932312530036117</c:v>
                </c:pt>
                <c:pt idx="1696">
                  <c:v>0.14539728610519109</c:v>
                </c:pt>
                <c:pt idx="1697">
                  <c:v>0.14842325122317984</c:v>
                </c:pt>
                <c:pt idx="1698">
                  <c:v>0.17208216991190492</c:v>
                </c:pt>
                <c:pt idx="1699">
                  <c:v>0.16931106565120918</c:v>
                </c:pt>
                <c:pt idx="1700">
                  <c:v>0.17539428533255852</c:v>
                </c:pt>
                <c:pt idx="1701">
                  <c:v>0.15461409501319606</c:v>
                </c:pt>
                <c:pt idx="1702">
                  <c:v>0.14367310951640988</c:v>
                </c:pt>
                <c:pt idx="1703">
                  <c:v>0.14089514433982264</c:v>
                </c:pt>
                <c:pt idx="1704">
                  <c:v>0.11279949805644295</c:v>
                </c:pt>
                <c:pt idx="1705">
                  <c:v>8.2901947974805018E-2</c:v>
                </c:pt>
                <c:pt idx="1706">
                  <c:v>7.9872647396939417E-2</c:v>
                </c:pt>
                <c:pt idx="1707">
                  <c:v>6.3032457147599669E-2</c:v>
                </c:pt>
                <c:pt idx="1708">
                  <c:v>8.59687152843647E-2</c:v>
                </c:pt>
                <c:pt idx="1709">
                  <c:v>7.9192577362632882E-2</c:v>
                </c:pt>
                <c:pt idx="1710">
                  <c:v>0.10488933160774237</c:v>
                </c:pt>
                <c:pt idx="1711">
                  <c:v>0.1378791564070653</c:v>
                </c:pt>
                <c:pt idx="1712">
                  <c:v>0.14803719753418956</c:v>
                </c:pt>
                <c:pt idx="1713">
                  <c:v>0.12673430976114186</c:v>
                </c:pt>
                <c:pt idx="1714">
                  <c:v>0.12232242720137051</c:v>
                </c:pt>
                <c:pt idx="1715">
                  <c:v>0.13366727741146101</c:v>
                </c:pt>
                <c:pt idx="1716">
                  <c:v>0.18794444097736943</c:v>
                </c:pt>
                <c:pt idx="1717">
                  <c:v>0.14200927030821883</c:v>
                </c:pt>
                <c:pt idx="1718">
                  <c:v>0.24974254409600638</c:v>
                </c:pt>
                <c:pt idx="1719">
                  <c:v>0.24976617438765186</c:v>
                </c:pt>
                <c:pt idx="1720">
                  <c:v>0.29892206885103567</c:v>
                </c:pt>
                <c:pt idx="1721">
                  <c:v>0.32212781414376879</c:v>
                </c:pt>
                <c:pt idx="1722">
                  <c:v>0.28672310106762183</c:v>
                </c:pt>
                <c:pt idx="1723">
                  <c:v>0.30046210432712361</c:v>
                </c:pt>
                <c:pt idx="1724">
                  <c:v>0.29231736881350534</c:v>
                </c:pt>
                <c:pt idx="1725">
                  <c:v>0.25436166745011285</c:v>
                </c:pt>
                <c:pt idx="1726">
                  <c:v>0.2952030112299997</c:v>
                </c:pt>
                <c:pt idx="1727">
                  <c:v>0.23676909434531887</c:v>
                </c:pt>
                <c:pt idx="1728">
                  <c:v>0.19185586304528951</c:v>
                </c:pt>
                <c:pt idx="1729">
                  <c:v>0.14645499858783537</c:v>
                </c:pt>
                <c:pt idx="1730">
                  <c:v>0.20292984535241024</c:v>
                </c:pt>
                <c:pt idx="1731">
                  <c:v>0.18361969927118688</c:v>
                </c:pt>
                <c:pt idx="1732">
                  <c:v>0.17194577938001171</c:v>
                </c:pt>
                <c:pt idx="1733">
                  <c:v>0.20542957568129475</c:v>
                </c:pt>
                <c:pt idx="1734">
                  <c:v>0.18337466432017163</c:v>
                </c:pt>
                <c:pt idx="1735">
                  <c:v>0.18877593966959541</c:v>
                </c:pt>
                <c:pt idx="1736">
                  <c:v>0.22795404925561397</c:v>
                </c:pt>
                <c:pt idx="1737">
                  <c:v>0.25424740690964109</c:v>
                </c:pt>
                <c:pt idx="1738">
                  <c:v>0.27856457430224951</c:v>
                </c:pt>
                <c:pt idx="1739">
                  <c:v>0.22457102066034204</c:v>
                </c:pt>
                <c:pt idx="1740">
                  <c:v>0.26880615447120737</c:v>
                </c:pt>
                <c:pt idx="1741">
                  <c:v>0.26543570314672527</c:v>
                </c:pt>
                <c:pt idx="1742">
                  <c:v>0.23351975570598021</c:v>
                </c:pt>
                <c:pt idx="1743">
                  <c:v>0.22121790916361098</c:v>
                </c:pt>
                <c:pt idx="1744">
                  <c:v>0.24882415903705515</c:v>
                </c:pt>
                <c:pt idx="1745">
                  <c:v>0.24076938433080791</c:v>
                </c:pt>
                <c:pt idx="1746">
                  <c:v>0.26018652887538452</c:v>
                </c:pt>
                <c:pt idx="1747">
                  <c:v>0.24908532349324211</c:v>
                </c:pt>
                <c:pt idx="1748">
                  <c:v>0.2753428241584937</c:v>
                </c:pt>
                <c:pt idx="1749">
                  <c:v>0.23846810240904409</c:v>
                </c:pt>
                <c:pt idx="1750">
                  <c:v>0.25891578520694769</c:v>
                </c:pt>
                <c:pt idx="1751">
                  <c:v>0.27997217555563253</c:v>
                </c:pt>
                <c:pt idx="1752">
                  <c:v>0.27825228798873258</c:v>
                </c:pt>
                <c:pt idx="1753">
                  <c:v>0.20867318194797996</c:v>
                </c:pt>
                <c:pt idx="1754">
                  <c:v>0.22870471642029044</c:v>
                </c:pt>
                <c:pt idx="1755">
                  <c:v>6.80889184007029E-2</c:v>
                </c:pt>
                <c:pt idx="1756">
                  <c:v>1.2172002848306699E-2</c:v>
                </c:pt>
                <c:pt idx="1757">
                  <c:v>7.6310584150218186E-2</c:v>
                </c:pt>
                <c:pt idx="1758">
                  <c:v>4.2440860321238616E-2</c:v>
                </c:pt>
                <c:pt idx="1759">
                  <c:v>0.11132902115691813</c:v>
                </c:pt>
                <c:pt idx="1760">
                  <c:v>0.22057924724107356</c:v>
                </c:pt>
                <c:pt idx="1761">
                  <c:v>0.27758572156882311</c:v>
                </c:pt>
                <c:pt idx="1762">
                  <c:v>0.20005019247858977</c:v>
                </c:pt>
                <c:pt idx="1763">
                  <c:v>0.18889497832502478</c:v>
                </c:pt>
                <c:pt idx="1764">
                  <c:v>0.28576064211696145</c:v>
                </c:pt>
                <c:pt idx="1765">
                  <c:v>0.33192345451805688</c:v>
                </c:pt>
                <c:pt idx="1766">
                  <c:v>0.2282476027923456</c:v>
                </c:pt>
                <c:pt idx="1767">
                  <c:v>0.26756860211907124</c:v>
                </c:pt>
                <c:pt idx="1768">
                  <c:v>0.12920062408944821</c:v>
                </c:pt>
                <c:pt idx="1769">
                  <c:v>-1.9488140220751796E-2</c:v>
                </c:pt>
                <c:pt idx="1770">
                  <c:v>0.29135252008104207</c:v>
                </c:pt>
                <c:pt idx="1771">
                  <c:v>0.30927524781541421</c:v>
                </c:pt>
                <c:pt idx="1772">
                  <c:v>0.29091898603477712</c:v>
                </c:pt>
                <c:pt idx="1773">
                  <c:v>0.23546199716667354</c:v>
                </c:pt>
                <c:pt idx="1774">
                  <c:v>0.18607426082763479</c:v>
                </c:pt>
                <c:pt idx="1775">
                  <c:v>0.34292855969523584</c:v>
                </c:pt>
                <c:pt idx="1776">
                  <c:v>0.49717344641909705</c:v>
                </c:pt>
                <c:pt idx="1777">
                  <c:v>7.7920222547915918E-2</c:v>
                </c:pt>
                <c:pt idx="1778">
                  <c:v>0.20867626768331085</c:v>
                </c:pt>
                <c:pt idx="1779">
                  <c:v>0.13746932870663792</c:v>
                </c:pt>
                <c:pt idx="1780">
                  <c:v>9.1105068086056645E-2</c:v>
                </c:pt>
                <c:pt idx="1781">
                  <c:v>0.23076136712293838</c:v>
                </c:pt>
                <c:pt idx="1782">
                  <c:v>0.17098279296795682</c:v>
                </c:pt>
                <c:pt idx="1783">
                  <c:v>0.16745619396218553</c:v>
                </c:pt>
                <c:pt idx="1784">
                  <c:v>0.21432168141788549</c:v>
                </c:pt>
                <c:pt idx="1785">
                  <c:v>0.15544100483219178</c:v>
                </c:pt>
                <c:pt idx="1786">
                  <c:v>0.2008509879297467</c:v>
                </c:pt>
                <c:pt idx="1787">
                  <c:v>0.18489715965061346</c:v>
                </c:pt>
                <c:pt idx="1788">
                  <c:v>0.17178205151453721</c:v>
                </c:pt>
                <c:pt idx="1789">
                  <c:v>0.11968042600144742</c:v>
                </c:pt>
                <c:pt idx="1790">
                  <c:v>6.3325796631907419E-2</c:v>
                </c:pt>
                <c:pt idx="1791">
                  <c:v>0.16340804502184128</c:v>
                </c:pt>
                <c:pt idx="1792">
                  <c:v>0.20216520258540577</c:v>
                </c:pt>
                <c:pt idx="1793">
                  <c:v>0.12983839350702284</c:v>
                </c:pt>
                <c:pt idx="1794">
                  <c:v>0.11169221900759918</c:v>
                </c:pt>
                <c:pt idx="1795">
                  <c:v>0.10518552283379684</c:v>
                </c:pt>
                <c:pt idx="1796">
                  <c:v>9.3273417739710596E-2</c:v>
                </c:pt>
                <c:pt idx="1797">
                  <c:v>7.5297738073815082E-2</c:v>
                </c:pt>
                <c:pt idx="1798">
                  <c:v>7.0670992539208E-2</c:v>
                </c:pt>
                <c:pt idx="1799">
                  <c:v>8.1348009210571601E-2</c:v>
                </c:pt>
                <c:pt idx="1800">
                  <c:v>4.5058076683504027E-2</c:v>
                </c:pt>
                <c:pt idx="1801">
                  <c:v>7.160408310248241E-2</c:v>
                </c:pt>
                <c:pt idx="1802">
                  <c:v>6.4641522310356206E-2</c:v>
                </c:pt>
                <c:pt idx="1803">
                  <c:v>0.10334575493321869</c:v>
                </c:pt>
                <c:pt idx="1804">
                  <c:v>0.11508118438354083</c:v>
                </c:pt>
                <c:pt idx="1805">
                  <c:v>7.8557292001998694E-2</c:v>
                </c:pt>
                <c:pt idx="1806">
                  <c:v>0.1179281636032955</c:v>
                </c:pt>
                <c:pt idx="1807">
                  <c:v>0.22805216227650288</c:v>
                </c:pt>
                <c:pt idx="1808">
                  <c:v>0.34780466126065301</c:v>
                </c:pt>
                <c:pt idx="1809">
                  <c:v>0.49353166903724038</c:v>
                </c:pt>
                <c:pt idx="1810">
                  <c:v>0.53056781075165049</c:v>
                </c:pt>
                <c:pt idx="1811">
                  <c:v>0.73495656230515893</c:v>
                </c:pt>
                <c:pt idx="1812">
                  <c:v>0.4305152428579726</c:v>
                </c:pt>
                <c:pt idx="1813">
                  <c:v>-4.7617972718860022E-2</c:v>
                </c:pt>
                <c:pt idx="1814">
                  <c:v>6.2451050954631243E-2</c:v>
                </c:pt>
                <c:pt idx="1815">
                  <c:v>0.26827061388122608</c:v>
                </c:pt>
                <c:pt idx="1816">
                  <c:v>0.39204293841680815</c:v>
                </c:pt>
                <c:pt idx="1817">
                  <c:v>0.39498241097888004</c:v>
                </c:pt>
                <c:pt idx="1818">
                  <c:v>0.41662234939487208</c:v>
                </c:pt>
                <c:pt idx="1819">
                  <c:v>0.2529963251389909</c:v>
                </c:pt>
                <c:pt idx="1820">
                  <c:v>0.22829560692491468</c:v>
                </c:pt>
                <c:pt idx="1821">
                  <c:v>0.24152348199426624</c:v>
                </c:pt>
                <c:pt idx="1822">
                  <c:v>0.15355638935489357</c:v>
                </c:pt>
                <c:pt idx="1823">
                  <c:v>0.19670790073571304</c:v>
                </c:pt>
                <c:pt idx="1824">
                  <c:v>0.16497364155708019</c:v>
                </c:pt>
                <c:pt idx="1825">
                  <c:v>0.22696420670233936</c:v>
                </c:pt>
                <c:pt idx="1826">
                  <c:v>0.17653533584402287</c:v>
                </c:pt>
                <c:pt idx="1827">
                  <c:v>7.6435151015741998E-2</c:v>
                </c:pt>
                <c:pt idx="1828">
                  <c:v>-6.7292323098988652E-2</c:v>
                </c:pt>
                <c:pt idx="1829">
                  <c:v>8.6605853139915756E-2</c:v>
                </c:pt>
                <c:pt idx="1830">
                  <c:v>-3.983533338858701E-2</c:v>
                </c:pt>
                <c:pt idx="1831">
                  <c:v>0.19399022423410059</c:v>
                </c:pt>
                <c:pt idx="1832">
                  <c:v>0.29782724170530472</c:v>
                </c:pt>
                <c:pt idx="1833">
                  <c:v>0.27201209997710718</c:v>
                </c:pt>
                <c:pt idx="1834">
                  <c:v>0.22242355781981765</c:v>
                </c:pt>
                <c:pt idx="1835">
                  <c:v>0.29066740868682883</c:v>
                </c:pt>
                <c:pt idx="1836">
                  <c:v>0.30073668083250682</c:v>
                </c:pt>
                <c:pt idx="1837">
                  <c:v>0.23677634388599322</c:v>
                </c:pt>
                <c:pt idx="1838">
                  <c:v>0.35270808661041653</c:v>
                </c:pt>
                <c:pt idx="1839">
                  <c:v>0.33441009843896879</c:v>
                </c:pt>
                <c:pt idx="1840">
                  <c:v>0.35654186774859026</c:v>
                </c:pt>
                <c:pt idx="1841">
                  <c:v>0.35865030235570122</c:v>
                </c:pt>
                <c:pt idx="1842">
                  <c:v>0.38725694625710927</c:v>
                </c:pt>
                <c:pt idx="1843">
                  <c:v>0.3667360597783309</c:v>
                </c:pt>
                <c:pt idx="1844">
                  <c:v>0.47199383286230495</c:v>
                </c:pt>
                <c:pt idx="1845">
                  <c:v>0.38194285775208631</c:v>
                </c:pt>
                <c:pt idx="1846">
                  <c:v>0.46608212399536264</c:v>
                </c:pt>
                <c:pt idx="1847">
                  <c:v>0.59624327747357342</c:v>
                </c:pt>
                <c:pt idx="1848">
                  <c:v>1.0114187050469727</c:v>
                </c:pt>
                <c:pt idx="1849">
                  <c:v>0.77395345437727181</c:v>
                </c:pt>
                <c:pt idx="1850">
                  <c:v>0.95094150361963381</c:v>
                </c:pt>
                <c:pt idx="1851">
                  <c:v>0.78278135556696793</c:v>
                </c:pt>
                <c:pt idx="1852">
                  <c:v>0.64796105830940964</c:v>
                </c:pt>
                <c:pt idx="1853">
                  <c:v>0.67669822242697553</c:v>
                </c:pt>
                <c:pt idx="1854">
                  <c:v>0.62622530202888838</c:v>
                </c:pt>
                <c:pt idx="1855">
                  <c:v>0.63299078646383977</c:v>
                </c:pt>
                <c:pt idx="1856">
                  <c:v>0.40435648081468595</c:v>
                </c:pt>
                <c:pt idx="1857">
                  <c:v>0.42743006160787306</c:v>
                </c:pt>
                <c:pt idx="1858">
                  <c:v>0.46888892315546216</c:v>
                </c:pt>
                <c:pt idx="1859">
                  <c:v>0.66733682915485215</c:v>
                </c:pt>
                <c:pt idx="1860">
                  <c:v>0.40762950113353702</c:v>
                </c:pt>
                <c:pt idx="1861">
                  <c:v>0.40914381772816111</c:v>
                </c:pt>
                <c:pt idx="1862">
                  <c:v>0.43574353297962304</c:v>
                </c:pt>
                <c:pt idx="1863">
                  <c:v>0.44296702275238486</c:v>
                </c:pt>
                <c:pt idx="1864">
                  <c:v>0.43798406443013665</c:v>
                </c:pt>
                <c:pt idx="1865">
                  <c:v>0.41330560184871584</c:v>
                </c:pt>
                <c:pt idx="1866">
                  <c:v>0.43780957722024783</c:v>
                </c:pt>
                <c:pt idx="1867">
                  <c:v>0.42759503026624901</c:v>
                </c:pt>
                <c:pt idx="1868">
                  <c:v>0.58000716796949259</c:v>
                </c:pt>
                <c:pt idx="1869">
                  <c:v>0.4880065132985878</c:v>
                </c:pt>
                <c:pt idx="1870">
                  <c:v>0.4743869950189667</c:v>
                </c:pt>
                <c:pt idx="1871">
                  <c:v>0.5175595646672676</c:v>
                </c:pt>
                <c:pt idx="1872">
                  <c:v>0.53145010129300496</c:v>
                </c:pt>
                <c:pt idx="1873">
                  <c:v>0.48932564050249699</c:v>
                </c:pt>
                <c:pt idx="1874">
                  <c:v>0.74329004186423575</c:v>
                </c:pt>
                <c:pt idx="1875">
                  <c:v>0.82281752041093148</c:v>
                </c:pt>
                <c:pt idx="1876">
                  <c:v>0.93954040318658716</c:v>
                </c:pt>
                <c:pt idx="1877">
                  <c:v>0.84579450389170885</c:v>
                </c:pt>
                <c:pt idx="1878">
                  <c:v>1.2718634248174066</c:v>
                </c:pt>
                <c:pt idx="1879">
                  <c:v>0.88943055872998467</c:v>
                </c:pt>
                <c:pt idx="1880">
                  <c:v>0.7051789483985651</c:v>
                </c:pt>
                <c:pt idx="1881">
                  <c:v>0.53274885724193588</c:v>
                </c:pt>
                <c:pt idx="1882">
                  <c:v>0.54757093082237152</c:v>
                </c:pt>
                <c:pt idx="1883">
                  <c:v>0.47126166591959118</c:v>
                </c:pt>
                <c:pt idx="1884">
                  <c:v>0.4474370674416111</c:v>
                </c:pt>
                <c:pt idx="1885">
                  <c:v>0.43231519456769985</c:v>
                </c:pt>
                <c:pt idx="1886">
                  <c:v>0.51421281645686623</c:v>
                </c:pt>
                <c:pt idx="1887">
                  <c:v>0.56025192348222808</c:v>
                </c:pt>
                <c:pt idx="1888">
                  <c:v>0.4578354976178623</c:v>
                </c:pt>
                <c:pt idx="1889">
                  <c:v>0.4468672726187069</c:v>
                </c:pt>
                <c:pt idx="1890">
                  <c:v>0.4603390992039369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27-FB49-9670-7DCCBE7995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487560"/>
        <c:axId val="424494616"/>
      </c:scatterChart>
      <c:valAx>
        <c:axId val="424487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494616"/>
        <c:crosses val="autoZero"/>
        <c:crossBetween val="midCat"/>
      </c:valAx>
      <c:valAx>
        <c:axId val="424494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487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Auth 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Master!$G$2:$G$1742</c:f>
              <c:numCache>
                <c:formatCode>0.00</c:formatCode>
                <c:ptCount val="1741"/>
                <c:pt idx="0">
                  <c:v>0.193</c:v>
                </c:pt>
                <c:pt idx="1">
                  <c:v>0.28899999999999998</c:v>
                </c:pt>
                <c:pt idx="2">
                  <c:v>0.38400000000000001</c:v>
                </c:pt>
                <c:pt idx="3">
                  <c:v>0.48</c:v>
                </c:pt>
                <c:pt idx="4">
                  <c:v>0.51500000000000001</c:v>
                </c:pt>
                <c:pt idx="5">
                  <c:v>0.63800000000000001</c:v>
                </c:pt>
                <c:pt idx="6">
                  <c:v>0.67500000000000004</c:v>
                </c:pt>
                <c:pt idx="7">
                  <c:v>0.71199999999999997</c:v>
                </c:pt>
                <c:pt idx="8">
                  <c:v>0.78500000000000003</c:v>
                </c:pt>
                <c:pt idx="9">
                  <c:v>0.88700000000000001</c:v>
                </c:pt>
                <c:pt idx="10">
                  <c:v>0.93300000000000005</c:v>
                </c:pt>
                <c:pt idx="11">
                  <c:v>0.98</c:v>
                </c:pt>
                <c:pt idx="12">
                  <c:v>1.0269999999999999</c:v>
                </c:pt>
                <c:pt idx="13">
                  <c:v>1.143</c:v>
                </c:pt>
                <c:pt idx="14">
                  <c:v>1.19</c:v>
                </c:pt>
                <c:pt idx="15">
                  <c:v>1.2370000000000001</c:v>
                </c:pt>
                <c:pt idx="16">
                  <c:v>1.2829999999999999</c:v>
                </c:pt>
                <c:pt idx="17">
                  <c:v>1.353</c:v>
                </c:pt>
                <c:pt idx="18">
                  <c:v>1.5149999999999999</c:v>
                </c:pt>
                <c:pt idx="19">
                  <c:v>1.63</c:v>
                </c:pt>
                <c:pt idx="20">
                  <c:v>1.7450000000000001</c:v>
                </c:pt>
                <c:pt idx="21">
                  <c:v>1.86</c:v>
                </c:pt>
                <c:pt idx="22">
                  <c:v>1.9750000000000001</c:v>
                </c:pt>
                <c:pt idx="23">
                  <c:v>2.2709999999999999</c:v>
                </c:pt>
                <c:pt idx="24">
                  <c:v>2.452</c:v>
                </c:pt>
                <c:pt idx="25">
                  <c:v>2.633</c:v>
                </c:pt>
                <c:pt idx="26">
                  <c:v>3.085</c:v>
                </c:pt>
                <c:pt idx="27">
                  <c:v>3.2650000000000001</c:v>
                </c:pt>
                <c:pt idx="28">
                  <c:v>3.4460000000000002</c:v>
                </c:pt>
                <c:pt idx="29">
                  <c:v>3.6269999999999998</c:v>
                </c:pt>
                <c:pt idx="30">
                  <c:v>3.8079999999999998</c:v>
                </c:pt>
                <c:pt idx="31">
                  <c:v>3.9889999999999999</c:v>
                </c:pt>
                <c:pt idx="32">
                  <c:v>4.3220000000000001</c:v>
                </c:pt>
                <c:pt idx="33">
                  <c:v>4.3840000000000003</c:v>
                </c:pt>
                <c:pt idx="34">
                  <c:v>4.5069999999999997</c:v>
                </c:pt>
                <c:pt idx="35">
                  <c:v>4.7229999999999999</c:v>
                </c:pt>
                <c:pt idx="36">
                  <c:v>4.8780000000000001</c:v>
                </c:pt>
                <c:pt idx="37">
                  <c:v>4.9390000000000001</c:v>
                </c:pt>
                <c:pt idx="38">
                  <c:v>5.0010000000000003</c:v>
                </c:pt>
                <c:pt idx="39">
                  <c:v>5.0629999999999997</c:v>
                </c:pt>
                <c:pt idx="40">
                  <c:v>5.125</c:v>
                </c:pt>
                <c:pt idx="41">
                  <c:v>5.1859999999999999</c:v>
                </c:pt>
                <c:pt idx="42">
                  <c:v>5.3719999999999999</c:v>
                </c:pt>
                <c:pt idx="43">
                  <c:v>5.4969999999999999</c:v>
                </c:pt>
                <c:pt idx="44">
                  <c:v>5.8079999999999998</c:v>
                </c:pt>
                <c:pt idx="45">
                  <c:v>6.0570000000000004</c:v>
                </c:pt>
                <c:pt idx="46">
                  <c:v>6.3689999999999998</c:v>
                </c:pt>
                <c:pt idx="47">
                  <c:v>6.4930000000000003</c:v>
                </c:pt>
                <c:pt idx="48">
                  <c:v>6.8049999999999997</c:v>
                </c:pt>
                <c:pt idx="49">
                  <c:v>6.9290000000000003</c:v>
                </c:pt>
                <c:pt idx="50">
                  <c:v>7.3650000000000002</c:v>
                </c:pt>
                <c:pt idx="51">
                  <c:v>7.5380000000000003</c:v>
                </c:pt>
                <c:pt idx="52">
                  <c:v>7.57</c:v>
                </c:pt>
                <c:pt idx="53">
                  <c:v>7.6029999999999998</c:v>
                </c:pt>
                <c:pt idx="54">
                  <c:v>7.6349999999999998</c:v>
                </c:pt>
                <c:pt idx="55">
                  <c:v>7.6669999999999998</c:v>
                </c:pt>
                <c:pt idx="56">
                  <c:v>7.6989999999999998</c:v>
                </c:pt>
                <c:pt idx="57">
                  <c:v>7.7309999999999999</c:v>
                </c:pt>
                <c:pt idx="58">
                  <c:v>7.7629999999999999</c:v>
                </c:pt>
                <c:pt idx="59">
                  <c:v>7.7949999999999999</c:v>
                </c:pt>
                <c:pt idx="60">
                  <c:v>7.8280000000000003</c:v>
                </c:pt>
                <c:pt idx="61">
                  <c:v>7.86</c:v>
                </c:pt>
                <c:pt idx="62">
                  <c:v>7.8920000000000003</c:v>
                </c:pt>
                <c:pt idx="63">
                  <c:v>8.2929999999999993</c:v>
                </c:pt>
                <c:pt idx="64">
                  <c:v>8.5280000000000005</c:v>
                </c:pt>
                <c:pt idx="65">
                  <c:v>8.7629999999999999</c:v>
                </c:pt>
                <c:pt idx="66">
                  <c:v>8.9979999999999993</c:v>
                </c:pt>
                <c:pt idx="67">
                  <c:v>9.2330000000000005</c:v>
                </c:pt>
                <c:pt idx="68">
                  <c:v>9.468</c:v>
                </c:pt>
                <c:pt idx="69">
                  <c:v>10.037000000000001</c:v>
                </c:pt>
                <c:pt idx="70">
                  <c:v>10.146000000000001</c:v>
                </c:pt>
                <c:pt idx="71">
                  <c:v>10.254</c:v>
                </c:pt>
                <c:pt idx="72">
                  <c:v>10.363</c:v>
                </c:pt>
                <c:pt idx="73">
                  <c:v>10.471</c:v>
                </c:pt>
                <c:pt idx="74">
                  <c:v>10.58</c:v>
                </c:pt>
                <c:pt idx="75">
                  <c:v>10.689</c:v>
                </c:pt>
                <c:pt idx="76">
                  <c:v>10.797000000000001</c:v>
                </c:pt>
                <c:pt idx="77">
                  <c:v>10.906000000000001</c:v>
                </c:pt>
                <c:pt idx="78">
                  <c:v>11.013999999999999</c:v>
                </c:pt>
                <c:pt idx="79">
                  <c:v>11.122999999999999</c:v>
                </c:pt>
                <c:pt idx="80">
                  <c:v>11.407</c:v>
                </c:pt>
                <c:pt idx="81">
                  <c:v>11.473000000000001</c:v>
                </c:pt>
                <c:pt idx="82">
                  <c:v>11.54</c:v>
                </c:pt>
                <c:pt idx="83">
                  <c:v>11.606</c:v>
                </c:pt>
                <c:pt idx="84">
                  <c:v>11.673</c:v>
                </c:pt>
                <c:pt idx="85">
                  <c:v>11.739000000000001</c:v>
                </c:pt>
                <c:pt idx="86">
                  <c:v>11.805999999999999</c:v>
                </c:pt>
                <c:pt idx="87">
                  <c:v>11.872</c:v>
                </c:pt>
                <c:pt idx="88">
                  <c:v>11.939</c:v>
                </c:pt>
                <c:pt idx="89">
                  <c:v>12.005000000000001</c:v>
                </c:pt>
                <c:pt idx="90">
                  <c:v>12.238</c:v>
                </c:pt>
                <c:pt idx="91">
                  <c:v>12.404</c:v>
                </c:pt>
                <c:pt idx="92">
                  <c:v>12.471</c:v>
                </c:pt>
                <c:pt idx="93">
                  <c:v>12.538</c:v>
                </c:pt>
                <c:pt idx="94">
                  <c:v>12.603999999999999</c:v>
                </c:pt>
                <c:pt idx="95">
                  <c:v>12.670999999999999</c:v>
                </c:pt>
                <c:pt idx="96">
                  <c:v>12.737</c:v>
                </c:pt>
                <c:pt idx="97">
                  <c:v>12.804</c:v>
                </c:pt>
                <c:pt idx="98">
                  <c:v>12.99</c:v>
                </c:pt>
                <c:pt idx="99">
                  <c:v>13.03</c:v>
                </c:pt>
                <c:pt idx="100">
                  <c:v>13.07</c:v>
                </c:pt>
                <c:pt idx="101">
                  <c:v>13.11</c:v>
                </c:pt>
                <c:pt idx="102">
                  <c:v>13.15</c:v>
                </c:pt>
                <c:pt idx="103">
                  <c:v>13.19</c:v>
                </c:pt>
                <c:pt idx="104">
                  <c:v>13.23</c:v>
                </c:pt>
                <c:pt idx="105">
                  <c:v>13.27</c:v>
                </c:pt>
                <c:pt idx="106">
                  <c:v>13.353999999999999</c:v>
                </c:pt>
                <c:pt idx="107">
                  <c:v>13.438000000000001</c:v>
                </c:pt>
                <c:pt idx="108">
                  <c:v>13.523</c:v>
                </c:pt>
                <c:pt idx="109">
                  <c:v>13.606999999999999</c:v>
                </c:pt>
                <c:pt idx="110">
                  <c:v>13.944000000000001</c:v>
                </c:pt>
                <c:pt idx="111">
                  <c:v>14.028</c:v>
                </c:pt>
                <c:pt idx="112">
                  <c:v>14.095000000000001</c:v>
                </c:pt>
                <c:pt idx="113">
                  <c:v>14.146000000000001</c:v>
                </c:pt>
                <c:pt idx="114">
                  <c:v>14.196999999999999</c:v>
                </c:pt>
                <c:pt idx="115">
                  <c:v>14.247999999999999</c:v>
                </c:pt>
                <c:pt idx="116">
                  <c:v>15.118</c:v>
                </c:pt>
                <c:pt idx="117">
                  <c:v>17.504999999999999</c:v>
                </c:pt>
                <c:pt idx="118">
                  <c:v>17.675000000000001</c:v>
                </c:pt>
                <c:pt idx="119">
                  <c:v>17.844000000000001</c:v>
                </c:pt>
                <c:pt idx="120">
                  <c:v>18.012</c:v>
                </c:pt>
                <c:pt idx="121">
                  <c:v>18.178999999999998</c:v>
                </c:pt>
                <c:pt idx="122">
                  <c:v>18.347000000000001</c:v>
                </c:pt>
                <c:pt idx="123">
                  <c:v>18.515000000000001</c:v>
                </c:pt>
                <c:pt idx="124">
                  <c:v>15.238556603773601</c:v>
                </c:pt>
                <c:pt idx="125">
                  <c:v>16.330400338257199</c:v>
                </c:pt>
                <c:pt idx="126">
                  <c:v>17.073002819548872</c:v>
                </c:pt>
                <c:pt idx="127">
                  <c:v>17.29741447368421</c:v>
                </c:pt>
                <c:pt idx="128">
                  <c:v>17.624077452153109</c:v>
                </c:pt>
                <c:pt idx="129">
                  <c:v>17.837319377990429</c:v>
                </c:pt>
                <c:pt idx="130">
                  <c:v>18.121641945773526</c:v>
                </c:pt>
                <c:pt idx="131">
                  <c:v>18.390807272727272</c:v>
                </c:pt>
                <c:pt idx="132">
                  <c:v>18.599343636363635</c:v>
                </c:pt>
                <c:pt idx="133">
                  <c:v>18.832360511363635</c:v>
                </c:pt>
                <c:pt idx="134">
                  <c:v>19.163299431818182</c:v>
                </c:pt>
                <c:pt idx="135">
                  <c:v>19.432272368421053</c:v>
                </c:pt>
                <c:pt idx="136">
                  <c:v>19.659934649122807</c:v>
                </c:pt>
                <c:pt idx="137">
                  <c:v>19.887596929824561</c:v>
                </c:pt>
                <c:pt idx="138">
                  <c:v>20.115259210526318</c:v>
                </c:pt>
                <c:pt idx="139">
                  <c:v>20.263152165758509</c:v>
                </c:pt>
                <c:pt idx="140">
                  <c:v>20.391102789623311</c:v>
                </c:pt>
                <c:pt idx="141">
                  <c:v>20.519053413488116</c:v>
                </c:pt>
                <c:pt idx="142">
                  <c:v>20.647004037352918</c:v>
                </c:pt>
                <c:pt idx="143">
                  <c:v>21.059227913066245</c:v>
                </c:pt>
                <c:pt idx="144">
                  <c:v>21.613311809374181</c:v>
                </c:pt>
                <c:pt idx="145">
                  <c:v>22.206600941176472</c:v>
                </c:pt>
                <c:pt idx="146">
                  <c:v>22.935220307692308</c:v>
                </c:pt>
                <c:pt idx="147">
                  <c:v>23.532829898989903</c:v>
                </c:pt>
                <c:pt idx="148">
                  <c:v>23.946140279078854</c:v>
                </c:pt>
                <c:pt idx="149">
                  <c:v>24.197037566384004</c:v>
                </c:pt>
                <c:pt idx="150">
                  <c:v>24.390164091667931</c:v>
                </c:pt>
                <c:pt idx="151">
                  <c:v>24.596978418576413</c:v>
                </c:pt>
                <c:pt idx="152">
                  <c:v>24.791627196843223</c:v>
                </c:pt>
                <c:pt idx="153">
                  <c:v>24.998441523751708</c:v>
                </c:pt>
                <c:pt idx="154">
                  <c:v>25.20525585066019</c:v>
                </c:pt>
                <c:pt idx="155">
                  <c:v>25.399904628927001</c:v>
                </c:pt>
                <c:pt idx="156">
                  <c:v>25.599082976131392</c:v>
                </c:pt>
                <c:pt idx="157">
                  <c:v>25.773444389297477</c:v>
                </c:pt>
                <c:pt idx="158">
                  <c:v>25.937549248747914</c:v>
                </c:pt>
                <c:pt idx="159">
                  <c:v>26.111910661914003</c:v>
                </c:pt>
                <c:pt idx="160">
                  <c:v>26.286272075080092</c:v>
                </c:pt>
                <c:pt idx="161">
                  <c:v>26.430639816360603</c:v>
                </c:pt>
                <c:pt idx="162">
                  <c:v>26.727742487479134</c:v>
                </c:pt>
                <c:pt idx="163">
                  <c:v>26.885706193327138</c:v>
                </c:pt>
                <c:pt idx="164">
                  <c:v>27.137111405709025</c:v>
                </c:pt>
                <c:pt idx="165">
                  <c:v>27.37372807618609</c:v>
                </c:pt>
                <c:pt idx="166">
                  <c:v>27.832172875235408</c:v>
                </c:pt>
                <c:pt idx="167">
                  <c:v>28.068789545712477</c:v>
                </c:pt>
                <c:pt idx="168">
                  <c:v>28.701903354037263</c:v>
                </c:pt>
                <c:pt idx="169">
                  <c:v>29.442433333333334</c:v>
                </c:pt>
                <c:pt idx="170">
                  <c:v>30.644141295546557</c:v>
                </c:pt>
                <c:pt idx="171">
                  <c:v>31.098637651821861</c:v>
                </c:pt>
                <c:pt idx="172">
                  <c:v>32.222297766749378</c:v>
                </c:pt>
                <c:pt idx="173">
                  <c:v>33.516094292803977</c:v>
                </c:pt>
                <c:pt idx="174">
                  <c:v>34.859324414715729</c:v>
                </c:pt>
                <c:pt idx="175">
                  <c:v>35.5</c:v>
                </c:pt>
                <c:pt idx="176">
                  <c:v>36.299999999999997</c:v>
                </c:pt>
                <c:pt idx="177">
                  <c:v>37.200000000000003</c:v>
                </c:pt>
                <c:pt idx="178">
                  <c:v>38.1</c:v>
                </c:pt>
                <c:pt idx="179">
                  <c:v>38.9</c:v>
                </c:pt>
                <c:pt idx="180">
                  <c:v>39.700000000000003</c:v>
                </c:pt>
                <c:pt idx="181">
                  <c:v>41.8</c:v>
                </c:pt>
                <c:pt idx="182">
                  <c:v>43.8</c:v>
                </c:pt>
                <c:pt idx="183">
                  <c:v>45</c:v>
                </c:pt>
                <c:pt idx="184">
                  <c:v>46.3</c:v>
                </c:pt>
                <c:pt idx="185">
                  <c:v>47.2</c:v>
                </c:pt>
                <c:pt idx="186">
                  <c:v>50.4</c:v>
                </c:pt>
                <c:pt idx="187">
                  <c:v>52</c:v>
                </c:pt>
                <c:pt idx="188">
                  <c:v>53.7</c:v>
                </c:pt>
                <c:pt idx="189">
                  <c:v>55</c:v>
                </c:pt>
                <c:pt idx="190">
                  <c:v>55.8</c:v>
                </c:pt>
                <c:pt idx="191">
                  <c:v>57.7</c:v>
                </c:pt>
                <c:pt idx="192">
                  <c:v>60.8</c:v>
                </c:pt>
                <c:pt idx="193">
                  <c:v>62.6</c:v>
                </c:pt>
                <c:pt idx="194">
                  <c:v>62.9</c:v>
                </c:pt>
                <c:pt idx="195">
                  <c:v>64.099999999999994</c:v>
                </c:pt>
                <c:pt idx="196">
                  <c:v>64.5</c:v>
                </c:pt>
                <c:pt idx="197">
                  <c:v>65.2</c:v>
                </c:pt>
                <c:pt idx="198">
                  <c:v>66.8</c:v>
                </c:pt>
                <c:pt idx="199">
                  <c:v>67.7</c:v>
                </c:pt>
                <c:pt idx="200">
                  <c:v>69.099999999999994</c:v>
                </c:pt>
                <c:pt idx="201">
                  <c:v>70.5</c:v>
                </c:pt>
                <c:pt idx="202">
                  <c:v>71.400000000000006</c:v>
                </c:pt>
                <c:pt idx="203">
                  <c:v>72.7</c:v>
                </c:pt>
                <c:pt idx="204">
                  <c:v>74.3</c:v>
                </c:pt>
                <c:pt idx="205">
                  <c:v>74.7</c:v>
                </c:pt>
                <c:pt idx="206">
                  <c:v>76.2</c:v>
                </c:pt>
                <c:pt idx="207">
                  <c:v>76.5</c:v>
                </c:pt>
                <c:pt idx="208">
                  <c:v>78</c:v>
                </c:pt>
                <c:pt idx="209">
                  <c:v>79.2</c:v>
                </c:pt>
                <c:pt idx="210">
                  <c:v>79.5</c:v>
                </c:pt>
                <c:pt idx="211">
                  <c:v>80.7</c:v>
                </c:pt>
                <c:pt idx="212">
                  <c:v>81.599999999999994</c:v>
                </c:pt>
                <c:pt idx="213">
                  <c:v>81.900000000000006</c:v>
                </c:pt>
                <c:pt idx="214">
                  <c:v>82.8</c:v>
                </c:pt>
                <c:pt idx="215">
                  <c:v>83.7</c:v>
                </c:pt>
                <c:pt idx="216">
                  <c:v>84</c:v>
                </c:pt>
                <c:pt idx="217">
                  <c:v>84.6</c:v>
                </c:pt>
                <c:pt idx="218">
                  <c:v>84.9</c:v>
                </c:pt>
                <c:pt idx="219">
                  <c:v>85.4</c:v>
                </c:pt>
                <c:pt idx="220">
                  <c:v>85.6</c:v>
                </c:pt>
                <c:pt idx="221">
                  <c:v>85.9</c:v>
                </c:pt>
                <c:pt idx="222">
                  <c:v>86.1</c:v>
                </c:pt>
                <c:pt idx="223">
                  <c:v>86.433333333333323</c:v>
                </c:pt>
                <c:pt idx="224">
                  <c:v>87</c:v>
                </c:pt>
                <c:pt idx="225">
                  <c:v>87.5</c:v>
                </c:pt>
                <c:pt idx="226">
                  <c:v>87.7</c:v>
                </c:pt>
                <c:pt idx="227">
                  <c:v>87.9</c:v>
                </c:pt>
                <c:pt idx="228">
                  <c:v>88</c:v>
                </c:pt>
                <c:pt idx="229">
                  <c:v>88.8</c:v>
                </c:pt>
                <c:pt idx="230">
                  <c:v>89.1</c:v>
                </c:pt>
                <c:pt idx="231">
                  <c:v>89.4</c:v>
                </c:pt>
                <c:pt idx="232">
                  <c:v>89.7</c:v>
                </c:pt>
                <c:pt idx="233">
                  <c:v>89.9</c:v>
                </c:pt>
                <c:pt idx="234">
                  <c:v>90.1</c:v>
                </c:pt>
                <c:pt idx="235">
                  <c:v>90.5</c:v>
                </c:pt>
                <c:pt idx="236">
                  <c:v>91.9</c:v>
                </c:pt>
                <c:pt idx="237">
                  <c:v>93.4</c:v>
                </c:pt>
                <c:pt idx="238">
                  <c:v>94.9</c:v>
                </c:pt>
                <c:pt idx="239">
                  <c:v>96.3</c:v>
                </c:pt>
                <c:pt idx="240">
                  <c:v>97.8</c:v>
                </c:pt>
                <c:pt idx="241">
                  <c:v>99.2</c:v>
                </c:pt>
                <c:pt idx="242">
                  <c:v>100.7</c:v>
                </c:pt>
                <c:pt idx="243">
                  <c:v>102.6</c:v>
                </c:pt>
                <c:pt idx="244">
                  <c:v>103.1</c:v>
                </c:pt>
                <c:pt idx="245">
                  <c:v>103.3</c:v>
                </c:pt>
                <c:pt idx="246">
                  <c:v>103.6</c:v>
                </c:pt>
                <c:pt idx="247">
                  <c:v>103.9</c:v>
                </c:pt>
                <c:pt idx="248">
                  <c:v>104.1</c:v>
                </c:pt>
                <c:pt idx="249">
                  <c:v>104.3</c:v>
                </c:pt>
                <c:pt idx="250">
                  <c:v>104.6</c:v>
                </c:pt>
                <c:pt idx="251">
                  <c:v>105.7</c:v>
                </c:pt>
                <c:pt idx="252">
                  <c:v>106.3</c:v>
                </c:pt>
                <c:pt idx="253">
                  <c:v>107.2</c:v>
                </c:pt>
                <c:pt idx="254">
                  <c:v>108.1</c:v>
                </c:pt>
                <c:pt idx="255">
                  <c:v>109.8</c:v>
                </c:pt>
                <c:pt idx="256">
                  <c:v>110.8</c:v>
                </c:pt>
                <c:pt idx="257">
                  <c:v>111.8</c:v>
                </c:pt>
                <c:pt idx="258">
                  <c:v>112.3</c:v>
                </c:pt>
                <c:pt idx="259">
                  <c:v>112.7</c:v>
                </c:pt>
                <c:pt idx="260">
                  <c:v>113.3</c:v>
                </c:pt>
                <c:pt idx="261">
                  <c:v>114.1</c:v>
                </c:pt>
                <c:pt idx="262">
                  <c:v>114.5</c:v>
                </c:pt>
                <c:pt idx="263">
                  <c:v>114.8</c:v>
                </c:pt>
                <c:pt idx="264">
                  <c:v>115.3</c:v>
                </c:pt>
                <c:pt idx="265">
                  <c:v>115.8</c:v>
                </c:pt>
                <c:pt idx="266">
                  <c:v>117.1</c:v>
                </c:pt>
                <c:pt idx="267">
                  <c:v>119.3</c:v>
                </c:pt>
                <c:pt idx="268">
                  <c:v>121.4</c:v>
                </c:pt>
                <c:pt idx="269">
                  <c:v>122.8</c:v>
                </c:pt>
                <c:pt idx="270">
                  <c:v>125.1</c:v>
                </c:pt>
                <c:pt idx="271">
                  <c:v>126.1</c:v>
                </c:pt>
                <c:pt idx="272">
                  <c:v>126.6</c:v>
                </c:pt>
                <c:pt idx="273">
                  <c:v>127.3</c:v>
                </c:pt>
                <c:pt idx="274">
                  <c:v>128</c:v>
                </c:pt>
                <c:pt idx="275">
                  <c:v>130.62295081967213</c:v>
                </c:pt>
                <c:pt idx="276">
                  <c:v>132</c:v>
                </c:pt>
                <c:pt idx="277">
                  <c:v>132.2108768035516</c:v>
                </c:pt>
                <c:pt idx="278">
                  <c:v>132.43285238623753</c:v>
                </c:pt>
                <c:pt idx="279">
                  <c:v>132.66592674805773</c:v>
                </c:pt>
                <c:pt idx="280">
                  <c:v>132.84350721420645</c:v>
                </c:pt>
                <c:pt idx="281">
                  <c:v>133.69917585661324</c:v>
                </c:pt>
                <c:pt idx="282">
                  <c:v>134.97577160129407</c:v>
                </c:pt>
                <c:pt idx="283">
                  <c:v>135.42258011193238</c:v>
                </c:pt>
                <c:pt idx="284">
                  <c:v>77.569999999999993</c:v>
                </c:pt>
                <c:pt idx="285">
                  <c:v>83.331999999999994</c:v>
                </c:pt>
                <c:pt idx="286">
                  <c:v>88.902000000000001</c:v>
                </c:pt>
                <c:pt idx="287">
                  <c:v>92.744</c:v>
                </c:pt>
                <c:pt idx="288">
                  <c:v>97.738</c:v>
                </c:pt>
                <c:pt idx="289">
                  <c:v>101.39</c:v>
                </c:pt>
                <c:pt idx="290">
                  <c:v>109.17</c:v>
                </c:pt>
                <c:pt idx="291">
                  <c:v>113.68</c:v>
                </c:pt>
                <c:pt idx="292">
                  <c:v>115.79</c:v>
                </c:pt>
                <c:pt idx="293">
                  <c:v>119.63</c:v>
                </c:pt>
                <c:pt idx="294">
                  <c:v>122.08</c:v>
                </c:pt>
                <c:pt idx="295">
                  <c:v>123.67</c:v>
                </c:pt>
                <c:pt idx="296">
                  <c:v>125.06</c:v>
                </c:pt>
                <c:pt idx="297">
                  <c:v>126.55</c:v>
                </c:pt>
                <c:pt idx="298">
                  <c:v>127.56</c:v>
                </c:pt>
                <c:pt idx="299">
                  <c:v>130.19999999999999</c:v>
                </c:pt>
                <c:pt idx="300">
                  <c:v>131.35</c:v>
                </c:pt>
                <c:pt idx="301">
                  <c:v>132.69999999999999</c:v>
                </c:pt>
                <c:pt idx="302">
                  <c:v>24.533999999999999</c:v>
                </c:pt>
                <c:pt idx="303">
                  <c:v>25.832000000000001</c:v>
                </c:pt>
                <c:pt idx="304">
                  <c:v>26.327999999999999</c:v>
                </c:pt>
                <c:pt idx="305">
                  <c:v>26.67</c:v>
                </c:pt>
                <c:pt idx="306">
                  <c:v>26.67</c:v>
                </c:pt>
                <c:pt idx="307">
                  <c:v>27.353999999999999</c:v>
                </c:pt>
                <c:pt idx="308">
                  <c:v>28.074999999999999</c:v>
                </c:pt>
                <c:pt idx="309">
                  <c:v>28.454000000000001</c:v>
                </c:pt>
                <c:pt idx="310">
                  <c:v>28.832999999999998</c:v>
                </c:pt>
                <c:pt idx="311">
                  <c:v>34.247</c:v>
                </c:pt>
                <c:pt idx="312">
                  <c:v>35.598999999999997</c:v>
                </c:pt>
                <c:pt idx="313">
                  <c:v>37.19</c:v>
                </c:pt>
                <c:pt idx="314">
                  <c:v>38.78</c:v>
                </c:pt>
                <c:pt idx="315">
                  <c:v>39.942</c:v>
                </c:pt>
                <c:pt idx="316">
                  <c:v>40.868000000000002</c:v>
                </c:pt>
                <c:pt idx="317">
                  <c:v>41.713000000000001</c:v>
                </c:pt>
                <c:pt idx="318">
                  <c:v>42.558</c:v>
                </c:pt>
                <c:pt idx="319">
                  <c:v>61.8</c:v>
                </c:pt>
                <c:pt idx="320">
                  <c:v>63</c:v>
                </c:pt>
                <c:pt idx="321">
                  <c:v>63.7</c:v>
                </c:pt>
                <c:pt idx="322">
                  <c:v>64.900000000000006</c:v>
                </c:pt>
                <c:pt idx="323">
                  <c:v>65.8</c:v>
                </c:pt>
                <c:pt idx="324">
                  <c:v>68.599999999999994</c:v>
                </c:pt>
                <c:pt idx="325">
                  <c:v>70.3</c:v>
                </c:pt>
                <c:pt idx="326">
                  <c:v>71.400000000000006</c:v>
                </c:pt>
                <c:pt idx="327">
                  <c:v>73.099999999999994</c:v>
                </c:pt>
                <c:pt idx="328">
                  <c:v>73.400000000000006</c:v>
                </c:pt>
                <c:pt idx="329">
                  <c:v>74.3</c:v>
                </c:pt>
                <c:pt idx="330">
                  <c:v>74.8</c:v>
                </c:pt>
                <c:pt idx="331">
                  <c:v>75.900000000000006</c:v>
                </c:pt>
                <c:pt idx="332">
                  <c:v>76.099999999999994</c:v>
                </c:pt>
                <c:pt idx="333">
                  <c:v>76.5</c:v>
                </c:pt>
                <c:pt idx="334">
                  <c:v>76.8</c:v>
                </c:pt>
                <c:pt idx="335">
                  <c:v>77.3</c:v>
                </c:pt>
                <c:pt idx="336">
                  <c:v>78.8</c:v>
                </c:pt>
                <c:pt idx="337">
                  <c:v>79.3</c:v>
                </c:pt>
                <c:pt idx="338">
                  <c:v>80.2</c:v>
                </c:pt>
                <c:pt idx="339">
                  <c:v>80.8</c:v>
                </c:pt>
                <c:pt idx="340">
                  <c:v>82.5</c:v>
                </c:pt>
                <c:pt idx="341">
                  <c:v>85.4</c:v>
                </c:pt>
                <c:pt idx="342">
                  <c:v>87.4</c:v>
                </c:pt>
                <c:pt idx="343">
                  <c:v>89.3</c:v>
                </c:pt>
                <c:pt idx="344">
                  <c:v>91.2</c:v>
                </c:pt>
                <c:pt idx="345">
                  <c:v>93.1</c:v>
                </c:pt>
                <c:pt idx="346">
                  <c:v>95.6</c:v>
                </c:pt>
                <c:pt idx="347">
                  <c:v>95.6</c:v>
                </c:pt>
                <c:pt idx="348">
                  <c:v>96.7</c:v>
                </c:pt>
                <c:pt idx="349">
                  <c:v>98.6</c:v>
                </c:pt>
                <c:pt idx="350">
                  <c:v>100.4</c:v>
                </c:pt>
                <c:pt idx="351">
                  <c:v>101.2</c:v>
                </c:pt>
                <c:pt idx="352">
                  <c:v>102.3</c:v>
                </c:pt>
                <c:pt idx="353">
                  <c:v>102.5</c:v>
                </c:pt>
                <c:pt idx="354">
                  <c:v>103.2</c:v>
                </c:pt>
                <c:pt idx="355">
                  <c:v>103.6</c:v>
                </c:pt>
                <c:pt idx="356">
                  <c:v>104.4</c:v>
                </c:pt>
                <c:pt idx="357">
                  <c:v>104.6</c:v>
                </c:pt>
                <c:pt idx="358">
                  <c:v>105.3</c:v>
                </c:pt>
                <c:pt idx="359">
                  <c:v>105.3</c:v>
                </c:pt>
                <c:pt idx="360">
                  <c:v>105.7</c:v>
                </c:pt>
                <c:pt idx="361">
                  <c:v>106.5</c:v>
                </c:pt>
                <c:pt idx="362">
                  <c:v>106.7</c:v>
                </c:pt>
                <c:pt idx="363">
                  <c:v>107.4</c:v>
                </c:pt>
                <c:pt idx="364">
                  <c:v>110.1</c:v>
                </c:pt>
                <c:pt idx="365">
                  <c:v>114.7</c:v>
                </c:pt>
                <c:pt idx="366">
                  <c:v>114.7</c:v>
                </c:pt>
                <c:pt idx="367">
                  <c:v>116.5</c:v>
                </c:pt>
                <c:pt idx="368">
                  <c:v>119.2</c:v>
                </c:pt>
                <c:pt idx="369">
                  <c:v>119.2</c:v>
                </c:pt>
                <c:pt idx="370">
                  <c:v>121.1</c:v>
                </c:pt>
                <c:pt idx="371">
                  <c:v>123.5</c:v>
                </c:pt>
                <c:pt idx="372">
                  <c:v>127.2</c:v>
                </c:pt>
                <c:pt idx="373">
                  <c:v>60.2</c:v>
                </c:pt>
                <c:pt idx="374">
                  <c:v>62.2</c:v>
                </c:pt>
                <c:pt idx="375">
                  <c:v>63.6</c:v>
                </c:pt>
                <c:pt idx="376">
                  <c:v>64.599999999999994</c:v>
                </c:pt>
                <c:pt idx="377">
                  <c:v>65.599999999999994</c:v>
                </c:pt>
                <c:pt idx="378">
                  <c:v>66.599999999999994</c:v>
                </c:pt>
                <c:pt idx="379">
                  <c:v>69.3</c:v>
                </c:pt>
                <c:pt idx="380">
                  <c:v>71.2</c:v>
                </c:pt>
                <c:pt idx="381">
                  <c:v>72.400000000000006</c:v>
                </c:pt>
                <c:pt idx="382">
                  <c:v>73.2</c:v>
                </c:pt>
                <c:pt idx="383">
                  <c:v>74.400000000000006</c:v>
                </c:pt>
                <c:pt idx="384">
                  <c:v>74.400000000000006</c:v>
                </c:pt>
                <c:pt idx="385">
                  <c:v>74.400000000000006</c:v>
                </c:pt>
                <c:pt idx="386">
                  <c:v>74.400000000000006</c:v>
                </c:pt>
                <c:pt idx="387">
                  <c:v>75.2</c:v>
                </c:pt>
                <c:pt idx="388">
                  <c:v>76.400000000000006</c:v>
                </c:pt>
                <c:pt idx="389">
                  <c:v>77.900000000000006</c:v>
                </c:pt>
                <c:pt idx="390">
                  <c:v>79.400000000000006</c:v>
                </c:pt>
                <c:pt idx="391">
                  <c:v>80</c:v>
                </c:pt>
                <c:pt idx="392">
                  <c:v>80</c:v>
                </c:pt>
                <c:pt idx="393">
                  <c:v>80.900000000000006</c:v>
                </c:pt>
                <c:pt idx="394">
                  <c:v>82.7</c:v>
                </c:pt>
                <c:pt idx="395">
                  <c:v>84</c:v>
                </c:pt>
                <c:pt idx="396">
                  <c:v>85.6</c:v>
                </c:pt>
                <c:pt idx="397">
                  <c:v>87.3</c:v>
                </c:pt>
                <c:pt idx="398">
                  <c:v>87.3</c:v>
                </c:pt>
                <c:pt idx="399">
                  <c:v>88.9</c:v>
                </c:pt>
                <c:pt idx="400">
                  <c:v>90.6</c:v>
                </c:pt>
                <c:pt idx="401">
                  <c:v>92.2</c:v>
                </c:pt>
                <c:pt idx="402">
                  <c:v>93.7</c:v>
                </c:pt>
                <c:pt idx="403">
                  <c:v>95.1</c:v>
                </c:pt>
                <c:pt idx="404">
                  <c:v>95.1</c:v>
                </c:pt>
                <c:pt idx="405">
                  <c:v>96.6</c:v>
                </c:pt>
                <c:pt idx="406">
                  <c:v>97.2</c:v>
                </c:pt>
                <c:pt idx="407">
                  <c:v>98</c:v>
                </c:pt>
                <c:pt idx="408">
                  <c:v>99.5</c:v>
                </c:pt>
                <c:pt idx="409">
                  <c:v>101</c:v>
                </c:pt>
                <c:pt idx="410">
                  <c:v>101.6</c:v>
                </c:pt>
                <c:pt idx="411">
                  <c:v>102.4</c:v>
                </c:pt>
                <c:pt idx="412">
                  <c:v>103</c:v>
                </c:pt>
                <c:pt idx="413">
                  <c:v>103.3</c:v>
                </c:pt>
                <c:pt idx="414">
                  <c:v>103.9</c:v>
                </c:pt>
                <c:pt idx="415">
                  <c:v>104.7</c:v>
                </c:pt>
                <c:pt idx="416">
                  <c:v>105.8</c:v>
                </c:pt>
                <c:pt idx="417">
                  <c:v>106.6</c:v>
                </c:pt>
                <c:pt idx="418">
                  <c:v>106.6</c:v>
                </c:pt>
                <c:pt idx="419">
                  <c:v>107.8</c:v>
                </c:pt>
                <c:pt idx="420">
                  <c:v>111.5</c:v>
                </c:pt>
                <c:pt idx="421">
                  <c:v>116.7</c:v>
                </c:pt>
                <c:pt idx="422">
                  <c:v>120.1</c:v>
                </c:pt>
                <c:pt idx="423">
                  <c:v>122.4</c:v>
                </c:pt>
                <c:pt idx="424">
                  <c:v>125.3</c:v>
                </c:pt>
                <c:pt idx="425">
                  <c:v>125.3</c:v>
                </c:pt>
                <c:pt idx="426">
                  <c:v>61.55</c:v>
                </c:pt>
                <c:pt idx="427">
                  <c:v>62.53</c:v>
                </c:pt>
                <c:pt idx="428">
                  <c:v>64.03</c:v>
                </c:pt>
                <c:pt idx="429">
                  <c:v>65.67</c:v>
                </c:pt>
                <c:pt idx="430">
                  <c:v>68.52</c:v>
                </c:pt>
                <c:pt idx="431">
                  <c:v>70.010000000000005</c:v>
                </c:pt>
                <c:pt idx="432">
                  <c:v>70.010000000000005</c:v>
                </c:pt>
                <c:pt idx="433">
                  <c:v>71.510000000000005</c:v>
                </c:pt>
                <c:pt idx="434">
                  <c:v>73.03</c:v>
                </c:pt>
                <c:pt idx="435">
                  <c:v>74.59</c:v>
                </c:pt>
                <c:pt idx="436">
                  <c:v>75.38</c:v>
                </c:pt>
                <c:pt idx="437">
                  <c:v>78.510000000000005</c:v>
                </c:pt>
                <c:pt idx="438">
                  <c:v>79.34</c:v>
                </c:pt>
                <c:pt idx="439">
                  <c:v>81.97</c:v>
                </c:pt>
                <c:pt idx="440">
                  <c:v>87.23</c:v>
                </c:pt>
                <c:pt idx="441">
                  <c:v>89.51</c:v>
                </c:pt>
                <c:pt idx="442">
                  <c:v>90.71</c:v>
                </c:pt>
                <c:pt idx="443">
                  <c:v>92.71</c:v>
                </c:pt>
                <c:pt idx="444">
                  <c:v>93.53</c:v>
                </c:pt>
                <c:pt idx="445">
                  <c:v>95.47</c:v>
                </c:pt>
                <c:pt idx="446">
                  <c:v>99.35</c:v>
                </c:pt>
                <c:pt idx="447">
                  <c:v>102.2</c:v>
                </c:pt>
                <c:pt idx="448">
                  <c:v>104.8</c:v>
                </c:pt>
                <c:pt idx="449">
                  <c:v>107.4</c:v>
                </c:pt>
                <c:pt idx="450">
                  <c:v>108.3</c:v>
                </c:pt>
                <c:pt idx="451">
                  <c:v>109.2</c:v>
                </c:pt>
                <c:pt idx="452">
                  <c:v>111.9</c:v>
                </c:pt>
                <c:pt idx="453">
                  <c:v>112.9</c:v>
                </c:pt>
                <c:pt idx="454">
                  <c:v>114.1</c:v>
                </c:pt>
                <c:pt idx="455">
                  <c:v>117.9</c:v>
                </c:pt>
                <c:pt idx="456">
                  <c:v>119.1</c:v>
                </c:pt>
                <c:pt idx="457">
                  <c:v>120.3</c:v>
                </c:pt>
                <c:pt idx="458">
                  <c:v>121.6</c:v>
                </c:pt>
                <c:pt idx="459">
                  <c:v>122.8</c:v>
                </c:pt>
                <c:pt idx="460">
                  <c:v>124.1</c:v>
                </c:pt>
                <c:pt idx="461">
                  <c:v>125.3</c:v>
                </c:pt>
                <c:pt idx="462">
                  <c:v>126.6</c:v>
                </c:pt>
                <c:pt idx="463">
                  <c:v>65.400000000000006</c:v>
                </c:pt>
                <c:pt idx="464">
                  <c:v>81.3</c:v>
                </c:pt>
                <c:pt idx="465">
                  <c:v>110.1</c:v>
                </c:pt>
                <c:pt idx="466">
                  <c:v>110.1</c:v>
                </c:pt>
                <c:pt idx="467">
                  <c:v>118.3</c:v>
                </c:pt>
                <c:pt idx="468">
                  <c:v>127.1</c:v>
                </c:pt>
                <c:pt idx="469">
                  <c:v>65.400000000000006</c:v>
                </c:pt>
                <c:pt idx="470">
                  <c:v>74.2</c:v>
                </c:pt>
                <c:pt idx="471">
                  <c:v>82.7</c:v>
                </c:pt>
                <c:pt idx="472">
                  <c:v>96.8</c:v>
                </c:pt>
                <c:pt idx="473">
                  <c:v>105.6</c:v>
                </c:pt>
                <c:pt idx="474">
                  <c:v>114.9</c:v>
                </c:pt>
                <c:pt idx="475">
                  <c:v>123.3</c:v>
                </c:pt>
                <c:pt idx="476">
                  <c:v>125.1</c:v>
                </c:pt>
                <c:pt idx="477">
                  <c:v>128.30000000000001</c:v>
                </c:pt>
                <c:pt idx="478">
                  <c:v>250</c:v>
                </c:pt>
                <c:pt idx="479">
                  <c:v>40</c:v>
                </c:pt>
                <c:pt idx="480">
                  <c:v>19</c:v>
                </c:pt>
                <c:pt idx="481">
                  <c:v>29</c:v>
                </c:pt>
                <c:pt idx="482">
                  <c:v>90</c:v>
                </c:pt>
                <c:pt idx="483">
                  <c:v>84</c:v>
                </c:pt>
                <c:pt idx="484">
                  <c:v>2</c:v>
                </c:pt>
                <c:pt idx="485">
                  <c:v>12</c:v>
                </c:pt>
                <c:pt idx="486">
                  <c:v>130</c:v>
                </c:pt>
                <c:pt idx="487">
                  <c:v>2</c:v>
                </c:pt>
                <c:pt idx="488">
                  <c:v>121</c:v>
                </c:pt>
                <c:pt idx="489">
                  <c:v>74</c:v>
                </c:pt>
                <c:pt idx="490">
                  <c:v>140</c:v>
                </c:pt>
                <c:pt idx="491">
                  <c:v>197</c:v>
                </c:pt>
                <c:pt idx="492">
                  <c:v>84</c:v>
                </c:pt>
                <c:pt idx="493">
                  <c:v>230</c:v>
                </c:pt>
                <c:pt idx="494">
                  <c:v>240</c:v>
                </c:pt>
                <c:pt idx="495">
                  <c:v>223</c:v>
                </c:pt>
                <c:pt idx="496">
                  <c:v>183</c:v>
                </c:pt>
                <c:pt idx="497">
                  <c:v>157</c:v>
                </c:pt>
                <c:pt idx="498">
                  <c:v>210</c:v>
                </c:pt>
                <c:pt idx="499">
                  <c:v>264</c:v>
                </c:pt>
                <c:pt idx="500">
                  <c:v>8.5400000000000031E-2</c:v>
                </c:pt>
                <c:pt idx="501">
                  <c:v>8.5400000000000031E-2</c:v>
                </c:pt>
                <c:pt idx="502">
                  <c:v>0.22</c:v>
                </c:pt>
                <c:pt idx="503">
                  <c:v>0.52269230769230768</c:v>
                </c:pt>
                <c:pt idx="504">
                  <c:v>0.89961538461538471</c:v>
                </c:pt>
                <c:pt idx="505">
                  <c:v>1.6534615384615385</c:v>
                </c:pt>
                <c:pt idx="506">
                  <c:v>2.4073076923076924</c:v>
                </c:pt>
                <c:pt idx="507">
                  <c:v>3.1611538461538462</c:v>
                </c:pt>
                <c:pt idx="508">
                  <c:v>3.915</c:v>
                </c:pt>
                <c:pt idx="509">
                  <c:v>4.6162727272727277</c:v>
                </c:pt>
                <c:pt idx="510">
                  <c:v>5.3175454545454546</c:v>
                </c:pt>
                <c:pt idx="511">
                  <c:v>5.668181818181818</c:v>
                </c:pt>
                <c:pt idx="512">
                  <c:v>6.0538818181818179</c:v>
                </c:pt>
                <c:pt idx="513">
                  <c:v>6.7551545454545456</c:v>
                </c:pt>
                <c:pt idx="514">
                  <c:v>7.4213636363636368</c:v>
                </c:pt>
                <c:pt idx="515">
                  <c:v>7.7018727272727272</c:v>
                </c:pt>
                <c:pt idx="516">
                  <c:v>7.7720000000000002</c:v>
                </c:pt>
                <c:pt idx="517">
                  <c:v>7.8275000000000006</c:v>
                </c:pt>
                <c:pt idx="518">
                  <c:v>7.883</c:v>
                </c:pt>
                <c:pt idx="519">
                  <c:v>7.9385000000000003</c:v>
                </c:pt>
                <c:pt idx="520">
                  <c:v>7.9940000000000007</c:v>
                </c:pt>
                <c:pt idx="521">
                  <c:v>8.0495000000000001</c:v>
                </c:pt>
                <c:pt idx="522">
                  <c:v>8.1050000000000004</c:v>
                </c:pt>
                <c:pt idx="523">
                  <c:v>8.1050000000000004</c:v>
                </c:pt>
                <c:pt idx="524">
                  <c:v>8.1605000000000008</c:v>
                </c:pt>
                <c:pt idx="525">
                  <c:v>8.2160000000000011</c:v>
                </c:pt>
                <c:pt idx="526">
                  <c:v>8.2714999999999996</c:v>
                </c:pt>
                <c:pt idx="527">
                  <c:v>8.327</c:v>
                </c:pt>
                <c:pt idx="528">
                  <c:v>8.3825000000000003</c:v>
                </c:pt>
                <c:pt idx="529">
                  <c:v>8.4380000000000006</c:v>
                </c:pt>
                <c:pt idx="530">
                  <c:v>8.6287272727272732</c:v>
                </c:pt>
                <c:pt idx="531">
                  <c:v>8.8194545454545459</c:v>
                </c:pt>
                <c:pt idx="532">
                  <c:v>9.0101818181818185</c:v>
                </c:pt>
                <c:pt idx="533">
                  <c:v>9.2009090909090911</c:v>
                </c:pt>
                <c:pt idx="534">
                  <c:v>9.4870000000000001</c:v>
                </c:pt>
                <c:pt idx="535">
                  <c:v>9.7568333333333328</c:v>
                </c:pt>
                <c:pt idx="536">
                  <c:v>9.7568333333333328</c:v>
                </c:pt>
                <c:pt idx="537">
                  <c:v>10.026666666666667</c:v>
                </c:pt>
                <c:pt idx="538">
                  <c:v>10.656277777777778</c:v>
                </c:pt>
                <c:pt idx="539">
                  <c:v>11.106</c:v>
                </c:pt>
                <c:pt idx="540">
                  <c:v>11.193</c:v>
                </c:pt>
                <c:pt idx="541">
                  <c:v>11.193</c:v>
                </c:pt>
                <c:pt idx="542">
                  <c:v>15.2</c:v>
                </c:pt>
                <c:pt idx="543">
                  <c:v>16.3</c:v>
                </c:pt>
                <c:pt idx="544">
                  <c:v>17.100000000000001</c:v>
                </c:pt>
                <c:pt idx="545">
                  <c:v>17.3</c:v>
                </c:pt>
                <c:pt idx="546">
                  <c:v>17.600000000000001</c:v>
                </c:pt>
                <c:pt idx="547">
                  <c:v>17.8</c:v>
                </c:pt>
                <c:pt idx="548">
                  <c:v>18.100000000000001</c:v>
                </c:pt>
                <c:pt idx="549">
                  <c:v>18.399999999999999</c:v>
                </c:pt>
                <c:pt idx="550">
                  <c:v>18.600000000000001</c:v>
                </c:pt>
                <c:pt idx="551">
                  <c:v>18.8</c:v>
                </c:pt>
                <c:pt idx="552">
                  <c:v>19.2</c:v>
                </c:pt>
                <c:pt idx="553">
                  <c:v>19.399999999999999</c:v>
                </c:pt>
                <c:pt idx="554">
                  <c:v>19.7</c:v>
                </c:pt>
                <c:pt idx="555">
                  <c:v>19.899999999999999</c:v>
                </c:pt>
                <c:pt idx="556">
                  <c:v>20.100000000000001</c:v>
                </c:pt>
                <c:pt idx="557">
                  <c:v>20.3</c:v>
                </c:pt>
                <c:pt idx="558">
                  <c:v>20.399999999999999</c:v>
                </c:pt>
                <c:pt idx="559">
                  <c:v>20.5</c:v>
                </c:pt>
                <c:pt idx="560">
                  <c:v>20.6</c:v>
                </c:pt>
                <c:pt idx="561">
                  <c:v>21.1</c:v>
                </c:pt>
                <c:pt idx="562">
                  <c:v>21.6</c:v>
                </c:pt>
                <c:pt idx="563">
                  <c:v>22.2</c:v>
                </c:pt>
                <c:pt idx="564">
                  <c:v>22.9</c:v>
                </c:pt>
                <c:pt idx="565">
                  <c:v>23.5</c:v>
                </c:pt>
                <c:pt idx="566">
                  <c:v>23.9</c:v>
                </c:pt>
                <c:pt idx="567">
                  <c:v>24.2</c:v>
                </c:pt>
                <c:pt idx="568">
                  <c:v>24.4</c:v>
                </c:pt>
                <c:pt idx="569">
                  <c:v>24.6</c:v>
                </c:pt>
                <c:pt idx="570">
                  <c:v>24.8</c:v>
                </c:pt>
                <c:pt idx="571">
                  <c:v>25</c:v>
                </c:pt>
                <c:pt idx="572">
                  <c:v>25.2</c:v>
                </c:pt>
                <c:pt idx="573">
                  <c:v>25.4</c:v>
                </c:pt>
                <c:pt idx="574">
                  <c:v>25.6</c:v>
                </c:pt>
                <c:pt idx="575">
                  <c:v>25.8</c:v>
                </c:pt>
                <c:pt idx="576">
                  <c:v>25.9</c:v>
                </c:pt>
                <c:pt idx="577">
                  <c:v>26.1</c:v>
                </c:pt>
                <c:pt idx="578">
                  <c:v>26.3</c:v>
                </c:pt>
                <c:pt idx="579">
                  <c:v>26.4</c:v>
                </c:pt>
                <c:pt idx="580">
                  <c:v>26.7</c:v>
                </c:pt>
                <c:pt idx="581">
                  <c:v>26.9</c:v>
                </c:pt>
                <c:pt idx="582">
                  <c:v>27.1</c:v>
                </c:pt>
                <c:pt idx="583">
                  <c:v>27.4</c:v>
                </c:pt>
                <c:pt idx="584">
                  <c:v>27.6</c:v>
                </c:pt>
                <c:pt idx="585">
                  <c:v>27.8</c:v>
                </c:pt>
                <c:pt idx="586">
                  <c:v>28.1</c:v>
                </c:pt>
                <c:pt idx="587">
                  <c:v>28.5</c:v>
                </c:pt>
                <c:pt idx="588">
                  <c:v>28.7</c:v>
                </c:pt>
                <c:pt idx="589">
                  <c:v>28.9</c:v>
                </c:pt>
                <c:pt idx="590">
                  <c:v>29</c:v>
                </c:pt>
                <c:pt idx="591">
                  <c:v>29.4</c:v>
                </c:pt>
                <c:pt idx="592">
                  <c:v>29.8</c:v>
                </c:pt>
                <c:pt idx="593">
                  <c:v>30.3</c:v>
                </c:pt>
                <c:pt idx="594">
                  <c:v>30.6</c:v>
                </c:pt>
                <c:pt idx="595">
                  <c:v>31.1</c:v>
                </c:pt>
                <c:pt idx="596">
                  <c:v>31.6</c:v>
                </c:pt>
                <c:pt idx="597">
                  <c:v>32.200000000000003</c:v>
                </c:pt>
                <c:pt idx="598">
                  <c:v>33.5</c:v>
                </c:pt>
                <c:pt idx="599">
                  <c:v>34.9</c:v>
                </c:pt>
                <c:pt idx="600">
                  <c:v>5.5</c:v>
                </c:pt>
                <c:pt idx="601">
                  <c:v>8.8000000000000007</c:v>
                </c:pt>
                <c:pt idx="602">
                  <c:v>12.8</c:v>
                </c:pt>
                <c:pt idx="603">
                  <c:v>17.7</c:v>
                </c:pt>
                <c:pt idx="604">
                  <c:v>18.7</c:v>
                </c:pt>
                <c:pt idx="605">
                  <c:v>20.6</c:v>
                </c:pt>
                <c:pt idx="606">
                  <c:v>20.6</c:v>
                </c:pt>
                <c:pt idx="607">
                  <c:v>21.8</c:v>
                </c:pt>
                <c:pt idx="608">
                  <c:v>22.4</c:v>
                </c:pt>
                <c:pt idx="609">
                  <c:v>22.8</c:v>
                </c:pt>
                <c:pt idx="610">
                  <c:v>23</c:v>
                </c:pt>
                <c:pt idx="611">
                  <c:v>23.1</c:v>
                </c:pt>
                <c:pt idx="612">
                  <c:v>23.5</c:v>
                </c:pt>
                <c:pt idx="613">
                  <c:v>23.6</c:v>
                </c:pt>
                <c:pt idx="614">
                  <c:v>23.9</c:v>
                </c:pt>
                <c:pt idx="615">
                  <c:v>24.1</c:v>
                </c:pt>
                <c:pt idx="616">
                  <c:v>24.7</c:v>
                </c:pt>
                <c:pt idx="617">
                  <c:v>26.6</c:v>
                </c:pt>
                <c:pt idx="618">
                  <c:v>27.8</c:v>
                </c:pt>
                <c:pt idx="619">
                  <c:v>28.5</c:v>
                </c:pt>
                <c:pt idx="620">
                  <c:v>29.5</c:v>
                </c:pt>
                <c:pt idx="621">
                  <c:v>2.6</c:v>
                </c:pt>
                <c:pt idx="622">
                  <c:v>3.8</c:v>
                </c:pt>
                <c:pt idx="623">
                  <c:v>7.2</c:v>
                </c:pt>
                <c:pt idx="624">
                  <c:v>8.3000000000000007</c:v>
                </c:pt>
                <c:pt idx="625">
                  <c:v>11</c:v>
                </c:pt>
                <c:pt idx="626">
                  <c:v>12.2</c:v>
                </c:pt>
                <c:pt idx="627">
                  <c:v>13</c:v>
                </c:pt>
                <c:pt idx="628">
                  <c:v>14.1</c:v>
                </c:pt>
                <c:pt idx="629">
                  <c:v>14.8</c:v>
                </c:pt>
                <c:pt idx="630">
                  <c:v>15.9</c:v>
                </c:pt>
                <c:pt idx="631">
                  <c:v>16.600000000000001</c:v>
                </c:pt>
                <c:pt idx="632">
                  <c:v>17.3</c:v>
                </c:pt>
                <c:pt idx="633">
                  <c:v>18.3</c:v>
                </c:pt>
                <c:pt idx="634">
                  <c:v>18.8</c:v>
                </c:pt>
                <c:pt idx="635">
                  <c:v>19.5</c:v>
                </c:pt>
                <c:pt idx="636">
                  <c:v>20.100000000000001</c:v>
                </c:pt>
                <c:pt idx="637">
                  <c:v>20.3</c:v>
                </c:pt>
                <c:pt idx="638">
                  <c:v>20.5</c:v>
                </c:pt>
                <c:pt idx="639">
                  <c:v>0.18</c:v>
                </c:pt>
                <c:pt idx="640">
                  <c:v>3.93</c:v>
                </c:pt>
                <c:pt idx="641">
                  <c:v>13.73</c:v>
                </c:pt>
                <c:pt idx="642">
                  <c:v>16.98</c:v>
                </c:pt>
                <c:pt idx="643">
                  <c:v>19.64</c:v>
                </c:pt>
                <c:pt idx="644">
                  <c:v>20.66</c:v>
                </c:pt>
                <c:pt idx="645">
                  <c:v>23.9</c:v>
                </c:pt>
                <c:pt idx="646">
                  <c:v>24.72</c:v>
                </c:pt>
                <c:pt idx="647">
                  <c:v>25.6</c:v>
                </c:pt>
                <c:pt idx="648">
                  <c:v>0.52500000000000002</c:v>
                </c:pt>
                <c:pt idx="649">
                  <c:v>2.335</c:v>
                </c:pt>
                <c:pt idx="650">
                  <c:v>4.3520000000000003</c:v>
                </c:pt>
                <c:pt idx="651">
                  <c:v>6.28</c:v>
                </c:pt>
                <c:pt idx="652">
                  <c:v>7.9249999999999998</c:v>
                </c:pt>
                <c:pt idx="653">
                  <c:v>9.6460000000000008</c:v>
                </c:pt>
                <c:pt idx="654">
                  <c:v>11.271000000000001</c:v>
                </c:pt>
                <c:pt idx="655">
                  <c:v>12.576000000000001</c:v>
                </c:pt>
                <c:pt idx="656">
                  <c:v>14.135999999999999</c:v>
                </c:pt>
                <c:pt idx="657">
                  <c:v>16.773</c:v>
                </c:pt>
                <c:pt idx="658">
                  <c:v>18.006</c:v>
                </c:pt>
                <c:pt idx="659">
                  <c:v>19.036000000000001</c:v>
                </c:pt>
                <c:pt idx="660">
                  <c:v>20.062000000000001</c:v>
                </c:pt>
                <c:pt idx="661">
                  <c:v>1.5289999999999999</c:v>
                </c:pt>
                <c:pt idx="662">
                  <c:v>4.2080000000000002</c:v>
                </c:pt>
                <c:pt idx="663">
                  <c:v>6.2169999999999996</c:v>
                </c:pt>
                <c:pt idx="664">
                  <c:v>8.1890000000000001</c:v>
                </c:pt>
                <c:pt idx="665">
                  <c:v>10.438000000000001</c:v>
                </c:pt>
                <c:pt idx="666">
                  <c:v>11.231</c:v>
                </c:pt>
                <c:pt idx="667">
                  <c:v>12.061</c:v>
                </c:pt>
                <c:pt idx="668">
                  <c:v>12.93</c:v>
                </c:pt>
                <c:pt idx="669">
                  <c:v>13.805</c:v>
                </c:pt>
                <c:pt idx="670">
                  <c:v>14.678000000000001</c:v>
                </c:pt>
                <c:pt idx="671">
                  <c:v>0.55300000000000005</c:v>
                </c:pt>
                <c:pt idx="672">
                  <c:v>1.004</c:v>
                </c:pt>
                <c:pt idx="673">
                  <c:v>2.21</c:v>
                </c:pt>
                <c:pt idx="674">
                  <c:v>3.44</c:v>
                </c:pt>
                <c:pt idx="675">
                  <c:v>4.5579999999999998</c:v>
                </c:pt>
                <c:pt idx="676">
                  <c:v>5.57</c:v>
                </c:pt>
                <c:pt idx="677">
                  <c:v>6.5730000000000004</c:v>
                </c:pt>
                <c:pt idx="678">
                  <c:v>7.476</c:v>
                </c:pt>
                <c:pt idx="679">
                  <c:v>8.3759999999999994</c:v>
                </c:pt>
                <c:pt idx="680">
                  <c:v>9.1920000000000002</c:v>
                </c:pt>
                <c:pt idx="681">
                  <c:v>10.077999999999999</c:v>
                </c:pt>
                <c:pt idx="682">
                  <c:v>10.787000000000001</c:v>
                </c:pt>
                <c:pt idx="683">
                  <c:v>11.244</c:v>
                </c:pt>
                <c:pt idx="684">
                  <c:v>11.707000000000001</c:v>
                </c:pt>
                <c:pt idx="685">
                  <c:v>12.17</c:v>
                </c:pt>
                <c:pt idx="686">
                  <c:v>12.622999999999999</c:v>
                </c:pt>
                <c:pt idx="687">
                  <c:v>12.935</c:v>
                </c:pt>
                <c:pt idx="688">
                  <c:v>13.175000000000001</c:v>
                </c:pt>
                <c:pt idx="689">
                  <c:v>13.504</c:v>
                </c:pt>
                <c:pt idx="690">
                  <c:v>13.896000000000001</c:v>
                </c:pt>
                <c:pt idx="691">
                  <c:v>14.289</c:v>
                </c:pt>
                <c:pt idx="692">
                  <c:v>15.08</c:v>
                </c:pt>
                <c:pt idx="693">
                  <c:v>15.526999999999999</c:v>
                </c:pt>
                <c:pt idx="694">
                  <c:v>15.991</c:v>
                </c:pt>
                <c:pt idx="695">
                  <c:v>16.922000000000001</c:v>
                </c:pt>
                <c:pt idx="696">
                  <c:v>17.827999999999999</c:v>
                </c:pt>
                <c:pt idx="697">
                  <c:v>18.783000000000001</c:v>
                </c:pt>
                <c:pt idx="698">
                  <c:v>19.768999999999998</c:v>
                </c:pt>
                <c:pt idx="699">
                  <c:v>20.756</c:v>
                </c:pt>
                <c:pt idx="700">
                  <c:v>21.741</c:v>
                </c:pt>
                <c:pt idx="701">
                  <c:v>0.35799999999999998</c:v>
                </c:pt>
                <c:pt idx="702">
                  <c:v>0.68700000000000006</c:v>
                </c:pt>
                <c:pt idx="703">
                  <c:v>0.98899999999999999</c:v>
                </c:pt>
                <c:pt idx="704">
                  <c:v>1.2390000000000001</c:v>
                </c:pt>
                <c:pt idx="705">
                  <c:v>1.4990000000000001</c:v>
                </c:pt>
                <c:pt idx="706">
                  <c:v>1.762</c:v>
                </c:pt>
                <c:pt idx="707">
                  <c:v>2.0249999999999999</c:v>
                </c:pt>
                <c:pt idx="708">
                  <c:v>2.2869999999999999</c:v>
                </c:pt>
                <c:pt idx="709">
                  <c:v>2.5510000000000002</c:v>
                </c:pt>
                <c:pt idx="710">
                  <c:v>2.8109999999999999</c:v>
                </c:pt>
                <c:pt idx="711">
                  <c:v>3.056</c:v>
                </c:pt>
                <c:pt idx="712">
                  <c:v>3.3639999999999999</c:v>
                </c:pt>
                <c:pt idx="713">
                  <c:v>3.6850000000000001</c:v>
                </c:pt>
                <c:pt idx="714">
                  <c:v>4.01</c:v>
                </c:pt>
                <c:pt idx="715">
                  <c:v>4.4029999999999996</c:v>
                </c:pt>
                <c:pt idx="716">
                  <c:v>4.8</c:v>
                </c:pt>
                <c:pt idx="717">
                  <c:v>5.1959999999999997</c:v>
                </c:pt>
                <c:pt idx="718">
                  <c:v>5.5919999999999996</c:v>
                </c:pt>
                <c:pt idx="719">
                  <c:v>5.9859999999999998</c:v>
                </c:pt>
                <c:pt idx="720">
                  <c:v>6.3789999999999996</c:v>
                </c:pt>
                <c:pt idx="721">
                  <c:v>6.782</c:v>
                </c:pt>
                <c:pt idx="722">
                  <c:v>7.3129999999999997</c:v>
                </c:pt>
                <c:pt idx="723">
                  <c:v>7.5060000000000002</c:v>
                </c:pt>
                <c:pt idx="724">
                  <c:v>8.2129999999999992</c:v>
                </c:pt>
                <c:pt idx="725">
                  <c:v>8.5690000000000008</c:v>
                </c:pt>
                <c:pt idx="726">
                  <c:v>9.2959999999999994</c:v>
                </c:pt>
                <c:pt idx="727">
                  <c:v>10.118</c:v>
                </c:pt>
                <c:pt idx="728">
                  <c:v>10.323</c:v>
                </c:pt>
                <c:pt idx="729">
                  <c:v>10.523</c:v>
                </c:pt>
                <c:pt idx="730">
                  <c:v>10.659000000000001</c:v>
                </c:pt>
                <c:pt idx="731">
                  <c:v>10.776</c:v>
                </c:pt>
                <c:pt idx="732">
                  <c:v>11.01</c:v>
                </c:pt>
                <c:pt idx="733">
                  <c:v>11.244999999999999</c:v>
                </c:pt>
                <c:pt idx="734">
                  <c:v>11.48</c:v>
                </c:pt>
                <c:pt idx="735">
                  <c:v>11.714</c:v>
                </c:pt>
                <c:pt idx="736">
                  <c:v>11.833</c:v>
                </c:pt>
                <c:pt idx="737">
                  <c:v>11.95</c:v>
                </c:pt>
                <c:pt idx="738">
                  <c:v>12.069000000000001</c:v>
                </c:pt>
                <c:pt idx="739">
                  <c:v>12.186</c:v>
                </c:pt>
                <c:pt idx="740">
                  <c:v>1.919</c:v>
                </c:pt>
                <c:pt idx="741">
                  <c:v>2.3479999999999999</c:v>
                </c:pt>
                <c:pt idx="742">
                  <c:v>3.28</c:v>
                </c:pt>
                <c:pt idx="743">
                  <c:v>4.2300000000000004</c:v>
                </c:pt>
                <c:pt idx="744">
                  <c:v>4.97</c:v>
                </c:pt>
                <c:pt idx="745">
                  <c:v>5.26</c:v>
                </c:pt>
                <c:pt idx="746">
                  <c:v>5.6890000000000001</c:v>
                </c:pt>
                <c:pt idx="747">
                  <c:v>5.8890000000000002</c:v>
                </c:pt>
                <c:pt idx="748">
                  <c:v>6.3</c:v>
                </c:pt>
                <c:pt idx="749">
                  <c:v>7.0090000000000003</c:v>
                </c:pt>
                <c:pt idx="750">
                  <c:v>7.657</c:v>
                </c:pt>
                <c:pt idx="751">
                  <c:v>7.9820000000000002</c:v>
                </c:pt>
                <c:pt idx="752">
                  <c:v>8.3249999999999993</c:v>
                </c:pt>
                <c:pt idx="753">
                  <c:v>8.6690000000000005</c:v>
                </c:pt>
                <c:pt idx="754">
                  <c:v>9.0039999999999996</c:v>
                </c:pt>
                <c:pt idx="755">
                  <c:v>9.5510000000000002</c:v>
                </c:pt>
                <c:pt idx="756">
                  <c:v>10.356999999999999</c:v>
                </c:pt>
                <c:pt idx="757">
                  <c:v>11.166</c:v>
                </c:pt>
                <c:pt idx="758">
                  <c:v>11.952999999999999</c:v>
                </c:pt>
                <c:pt idx="759">
                  <c:v>12.218999999999999</c:v>
                </c:pt>
                <c:pt idx="760">
                  <c:v>12.41</c:v>
                </c:pt>
                <c:pt idx="761">
                  <c:v>12.641</c:v>
                </c:pt>
                <c:pt idx="762">
                  <c:v>12.877000000000001</c:v>
                </c:pt>
                <c:pt idx="763">
                  <c:v>13.116</c:v>
                </c:pt>
                <c:pt idx="764">
                  <c:v>13.356</c:v>
                </c:pt>
                <c:pt idx="765">
                  <c:v>13.593999999999999</c:v>
                </c:pt>
                <c:pt idx="766">
                  <c:v>13.819000000000001</c:v>
                </c:pt>
                <c:pt idx="767">
                  <c:v>14.263</c:v>
                </c:pt>
                <c:pt idx="768">
                  <c:v>14.739000000000001</c:v>
                </c:pt>
                <c:pt idx="769">
                  <c:v>15.215</c:v>
                </c:pt>
                <c:pt idx="770">
                  <c:v>15.694000000000001</c:v>
                </c:pt>
                <c:pt idx="771">
                  <c:v>16.143000000000001</c:v>
                </c:pt>
                <c:pt idx="772">
                  <c:v>16.504000000000001</c:v>
                </c:pt>
                <c:pt idx="773">
                  <c:v>16.753</c:v>
                </c:pt>
                <c:pt idx="774">
                  <c:v>17.009</c:v>
                </c:pt>
                <c:pt idx="775">
                  <c:v>17.274000000000001</c:v>
                </c:pt>
                <c:pt idx="776">
                  <c:v>17.603000000000002</c:v>
                </c:pt>
                <c:pt idx="777">
                  <c:v>18.434000000000001</c:v>
                </c:pt>
                <c:pt idx="778">
                  <c:v>19.273</c:v>
                </c:pt>
                <c:pt idx="779">
                  <c:v>20.082000000000001</c:v>
                </c:pt>
                <c:pt idx="780">
                  <c:v>1.6132500000000001</c:v>
                </c:pt>
                <c:pt idx="781">
                  <c:v>2.952</c:v>
                </c:pt>
                <c:pt idx="782">
                  <c:v>4.2112499999999997</c:v>
                </c:pt>
                <c:pt idx="783">
                  <c:v>5.3927500000000004</c:v>
                </c:pt>
                <c:pt idx="784">
                  <c:v>6.49925</c:v>
                </c:pt>
                <c:pt idx="785">
                  <c:v>7.5342500000000001</c:v>
                </c:pt>
                <c:pt idx="786">
                  <c:v>8.5</c:v>
                </c:pt>
                <c:pt idx="787">
                  <c:v>9.3987499999999997</c:v>
                </c:pt>
                <c:pt idx="788">
                  <c:v>10.233000000000001</c:v>
                </c:pt>
                <c:pt idx="789">
                  <c:v>11.005750000000001</c:v>
                </c:pt>
                <c:pt idx="790">
                  <c:v>11.72</c:v>
                </c:pt>
                <c:pt idx="791">
                  <c:v>12.379</c:v>
                </c:pt>
                <c:pt idx="792">
                  <c:v>12.983000000000001</c:v>
                </c:pt>
                <c:pt idx="793">
                  <c:v>13.5365</c:v>
                </c:pt>
                <c:pt idx="794">
                  <c:v>14.041</c:v>
                </c:pt>
                <c:pt idx="795">
                  <c:v>14.041</c:v>
                </c:pt>
                <c:pt idx="796">
                  <c:v>14.500999999999999</c:v>
                </c:pt>
                <c:pt idx="797">
                  <c:v>14.500999999999999</c:v>
                </c:pt>
                <c:pt idx="798">
                  <c:v>14.9175</c:v>
                </c:pt>
                <c:pt idx="799">
                  <c:v>15.2935</c:v>
                </c:pt>
                <c:pt idx="800">
                  <c:v>15.630750000000001</c:v>
                </c:pt>
                <c:pt idx="801">
                  <c:v>15.93425</c:v>
                </c:pt>
                <c:pt idx="802">
                  <c:v>16.204249999999998</c:v>
                </c:pt>
                <c:pt idx="803">
                  <c:v>16.443999999999999</c:v>
                </c:pt>
                <c:pt idx="804">
                  <c:v>16.658750000000001</c:v>
                </c:pt>
                <c:pt idx="805">
                  <c:v>16.8475</c:v>
                </c:pt>
                <c:pt idx="806">
                  <c:v>17.013999999999999</c:v>
                </c:pt>
                <c:pt idx="807">
                  <c:v>17.1615</c:v>
                </c:pt>
                <c:pt idx="808">
                  <c:v>17.2925</c:v>
                </c:pt>
                <c:pt idx="809">
                  <c:v>17.408750000000001</c:v>
                </c:pt>
                <c:pt idx="810">
                  <c:v>17.513750000000002</c:v>
                </c:pt>
                <c:pt idx="811">
                  <c:v>17.610250000000001</c:v>
                </c:pt>
                <c:pt idx="812">
                  <c:v>17.700125</c:v>
                </c:pt>
                <c:pt idx="813">
                  <c:v>17.786625000000001</c:v>
                </c:pt>
                <c:pt idx="814">
                  <c:v>17.872875000000001</c:v>
                </c:pt>
                <c:pt idx="815">
                  <c:v>17.96</c:v>
                </c:pt>
                <c:pt idx="816">
                  <c:v>18.051749999999998</c:v>
                </c:pt>
                <c:pt idx="817">
                  <c:v>18.150625000000002</c:v>
                </c:pt>
                <c:pt idx="818">
                  <c:v>18.259</c:v>
                </c:pt>
                <c:pt idx="819">
                  <c:v>18.381125000000001</c:v>
                </c:pt>
                <c:pt idx="820">
                  <c:v>18.515499999999999</c:v>
                </c:pt>
                <c:pt idx="821">
                  <c:v>18.668875</c:v>
                </c:pt>
                <c:pt idx="822">
                  <c:v>18.842874999999999</c:v>
                </c:pt>
                <c:pt idx="823">
                  <c:v>19.039124999999999</c:v>
                </c:pt>
                <c:pt idx="824">
                  <c:v>19.259499999999999</c:v>
                </c:pt>
                <c:pt idx="825">
                  <c:v>19.509374999999999</c:v>
                </c:pt>
                <c:pt idx="826">
                  <c:v>2.5842499999999999</c:v>
                </c:pt>
                <c:pt idx="827">
                  <c:v>4.8657500000000002</c:v>
                </c:pt>
                <c:pt idx="828">
                  <c:v>6.8817500000000003</c:v>
                </c:pt>
                <c:pt idx="829">
                  <c:v>8.6549999999999994</c:v>
                </c:pt>
                <c:pt idx="830">
                  <c:v>10.202999999999999</c:v>
                </c:pt>
                <c:pt idx="831">
                  <c:v>11.546250000000001</c:v>
                </c:pt>
                <c:pt idx="832">
                  <c:v>12.704750000000001</c:v>
                </c:pt>
                <c:pt idx="833">
                  <c:v>13.69875</c:v>
                </c:pt>
                <c:pt idx="834">
                  <c:v>14.548</c:v>
                </c:pt>
                <c:pt idx="835">
                  <c:v>15.272</c:v>
                </c:pt>
                <c:pt idx="836">
                  <c:v>15.890499999999999</c:v>
                </c:pt>
                <c:pt idx="837">
                  <c:v>16.423749999999998</c:v>
                </c:pt>
                <c:pt idx="838">
                  <c:v>16.891999999999999</c:v>
                </c:pt>
                <c:pt idx="839">
                  <c:v>17.31325</c:v>
                </c:pt>
                <c:pt idx="840">
                  <c:v>17.708874999999999</c:v>
                </c:pt>
                <c:pt idx="841">
                  <c:v>18.098749999999999</c:v>
                </c:pt>
                <c:pt idx="842">
                  <c:v>18.503</c:v>
                </c:pt>
                <c:pt idx="843">
                  <c:v>18.899999999999999</c:v>
                </c:pt>
                <c:pt idx="844">
                  <c:v>19.3</c:v>
                </c:pt>
                <c:pt idx="845">
                  <c:v>19.7</c:v>
                </c:pt>
                <c:pt idx="846">
                  <c:v>3.5</c:v>
                </c:pt>
                <c:pt idx="847">
                  <c:v>5.9846199999999996</c:v>
                </c:pt>
                <c:pt idx="848">
                  <c:v>8.3230799999999991</c:v>
                </c:pt>
                <c:pt idx="849">
                  <c:v>10.0769</c:v>
                </c:pt>
                <c:pt idx="850">
                  <c:v>11.538500000000001</c:v>
                </c:pt>
                <c:pt idx="851">
                  <c:v>13.418200000000001</c:v>
                </c:pt>
                <c:pt idx="852">
                  <c:v>14.4636</c:v>
                </c:pt>
                <c:pt idx="853">
                  <c:v>15.3</c:v>
                </c:pt>
                <c:pt idx="854">
                  <c:v>16.554500000000001</c:v>
                </c:pt>
                <c:pt idx="855">
                  <c:v>17.077300000000001</c:v>
                </c:pt>
                <c:pt idx="856">
                  <c:v>17.600000000000001</c:v>
                </c:pt>
                <c:pt idx="857">
                  <c:v>18.645499999999998</c:v>
                </c:pt>
                <c:pt idx="858">
                  <c:v>19.4818</c:v>
                </c:pt>
                <c:pt idx="859">
                  <c:v>20.422699999999999</c:v>
                </c:pt>
                <c:pt idx="860">
                  <c:v>20.5273</c:v>
                </c:pt>
                <c:pt idx="861">
                  <c:v>21.363599999999998</c:v>
                </c:pt>
                <c:pt idx="862">
                  <c:v>22.2</c:v>
                </c:pt>
                <c:pt idx="863">
                  <c:v>23.0364</c:v>
                </c:pt>
                <c:pt idx="864">
                  <c:v>23.9773</c:v>
                </c:pt>
                <c:pt idx="865">
                  <c:v>24.081799999999998</c:v>
                </c:pt>
                <c:pt idx="866">
                  <c:v>24.5</c:v>
                </c:pt>
                <c:pt idx="867">
                  <c:v>25.308799999999998</c:v>
                </c:pt>
                <c:pt idx="868">
                  <c:v>26.117599999999999</c:v>
                </c:pt>
                <c:pt idx="869">
                  <c:v>26.926500000000001</c:v>
                </c:pt>
                <c:pt idx="870">
                  <c:v>27.735299999999999</c:v>
                </c:pt>
                <c:pt idx="871">
                  <c:v>28.5441</c:v>
                </c:pt>
                <c:pt idx="872">
                  <c:v>29.191200000000002</c:v>
                </c:pt>
                <c:pt idx="873">
                  <c:v>29.838200000000001</c:v>
                </c:pt>
                <c:pt idx="874">
                  <c:v>30.323499999999999</c:v>
                </c:pt>
                <c:pt idx="875">
                  <c:v>30.808799999999998</c:v>
                </c:pt>
                <c:pt idx="876">
                  <c:v>30.970599999999997</c:v>
                </c:pt>
                <c:pt idx="877">
                  <c:v>31.132400000000001</c:v>
                </c:pt>
                <c:pt idx="878">
                  <c:v>31.4559</c:v>
                </c:pt>
                <c:pt idx="879">
                  <c:v>32.264699999999998</c:v>
                </c:pt>
                <c:pt idx="880">
                  <c:v>33.073500000000003</c:v>
                </c:pt>
                <c:pt idx="881">
                  <c:v>36.147100000000002</c:v>
                </c:pt>
                <c:pt idx="882">
                  <c:v>36.7941</c:v>
                </c:pt>
                <c:pt idx="883">
                  <c:v>37.602899999999998</c:v>
                </c:pt>
                <c:pt idx="884">
                  <c:v>38.411799999999999</c:v>
                </c:pt>
                <c:pt idx="885">
                  <c:v>39.058800000000005</c:v>
                </c:pt>
                <c:pt idx="886">
                  <c:v>40.029400000000003</c:v>
                </c:pt>
                <c:pt idx="887">
                  <c:v>40.352899999999998</c:v>
                </c:pt>
                <c:pt idx="888">
                  <c:v>40.352899999999998</c:v>
                </c:pt>
                <c:pt idx="889">
                  <c:v>41.647100000000002</c:v>
                </c:pt>
                <c:pt idx="890">
                  <c:v>42.4559</c:v>
                </c:pt>
                <c:pt idx="891">
                  <c:v>43.264699999999998</c:v>
                </c:pt>
                <c:pt idx="892">
                  <c:v>44.073500000000003</c:v>
                </c:pt>
                <c:pt idx="893">
                  <c:v>44.073500000000003</c:v>
                </c:pt>
                <c:pt idx="894">
                  <c:v>45.0441</c:v>
                </c:pt>
                <c:pt idx="895">
                  <c:v>45.852899999999998</c:v>
                </c:pt>
                <c:pt idx="896">
                  <c:v>47.308800000000005</c:v>
                </c:pt>
                <c:pt idx="897">
                  <c:v>47.9559</c:v>
                </c:pt>
                <c:pt idx="898">
                  <c:v>48.926499999999997</c:v>
                </c:pt>
                <c:pt idx="899">
                  <c:v>49.573500000000003</c:v>
                </c:pt>
                <c:pt idx="900">
                  <c:v>51.191199999999995</c:v>
                </c:pt>
                <c:pt idx="901">
                  <c:v>53.461500000000001</c:v>
                </c:pt>
                <c:pt idx="902">
                  <c:v>57.261499999999998</c:v>
                </c:pt>
                <c:pt idx="903">
                  <c:v>59.6</c:v>
                </c:pt>
                <c:pt idx="904">
                  <c:v>60.769199999999998</c:v>
                </c:pt>
                <c:pt idx="905">
                  <c:v>62.230800000000002</c:v>
                </c:pt>
                <c:pt idx="906">
                  <c:v>65.153800000000004</c:v>
                </c:pt>
                <c:pt idx="907">
                  <c:v>68.076899999999995</c:v>
                </c:pt>
                <c:pt idx="908">
                  <c:v>71.292299999999997</c:v>
                </c:pt>
                <c:pt idx="909">
                  <c:v>73.923100000000005</c:v>
                </c:pt>
                <c:pt idx="910">
                  <c:v>77.138499999999993</c:v>
                </c:pt>
                <c:pt idx="911">
                  <c:v>79.769199999999998</c:v>
                </c:pt>
                <c:pt idx="912">
                  <c:v>85.615399999999994</c:v>
                </c:pt>
                <c:pt idx="913">
                  <c:v>88.830799999999996</c:v>
                </c:pt>
                <c:pt idx="914">
                  <c:v>91.461500000000001</c:v>
                </c:pt>
                <c:pt idx="915">
                  <c:v>94.384600000000006</c:v>
                </c:pt>
                <c:pt idx="916">
                  <c:v>97.307699999999997</c:v>
                </c:pt>
                <c:pt idx="917">
                  <c:v>100.23099999999999</c:v>
                </c:pt>
                <c:pt idx="918">
                  <c:v>103.154</c:v>
                </c:pt>
                <c:pt idx="919">
                  <c:v>105.492</c:v>
                </c:pt>
                <c:pt idx="920">
                  <c:v>109</c:v>
                </c:pt>
                <c:pt idx="921">
                  <c:v>111.923</c:v>
                </c:pt>
                <c:pt idx="922">
                  <c:v>117.76900000000001</c:v>
                </c:pt>
                <c:pt idx="923">
                  <c:v>118.062</c:v>
                </c:pt>
                <c:pt idx="924">
                  <c:v>120.69199999999999</c:v>
                </c:pt>
                <c:pt idx="925">
                  <c:v>123.61499999999999</c:v>
                </c:pt>
                <c:pt idx="926">
                  <c:v>125.077</c:v>
                </c:pt>
                <c:pt idx="927">
                  <c:v>128</c:v>
                </c:pt>
                <c:pt idx="928">
                  <c:v>128.58500000000001</c:v>
                </c:pt>
                <c:pt idx="929">
                  <c:v>130.923</c:v>
                </c:pt>
                <c:pt idx="930">
                  <c:v>135.30799999999999</c:v>
                </c:pt>
                <c:pt idx="931" formatCode="General">
                  <c:v>3.8181818181818179</c:v>
                </c:pt>
                <c:pt idx="932" formatCode="General">
                  <c:v>6</c:v>
                </c:pt>
                <c:pt idx="933" formatCode="General">
                  <c:v>6.5709677419354842</c:v>
                </c:pt>
                <c:pt idx="934" formatCode="General">
                  <c:v>8.0935483870967744</c:v>
                </c:pt>
                <c:pt idx="935" formatCode="General">
                  <c:v>8.8548387096774199</c:v>
                </c:pt>
                <c:pt idx="936" formatCode="General">
                  <c:v>9.6161290322580655</c:v>
                </c:pt>
                <c:pt idx="937" formatCode="General">
                  <c:v>10.377419354838711</c:v>
                </c:pt>
                <c:pt idx="938" formatCode="General">
                  <c:v>11.138709677419355</c:v>
                </c:pt>
                <c:pt idx="939" formatCode="General">
                  <c:v>11.9</c:v>
                </c:pt>
                <c:pt idx="940" formatCode="General">
                  <c:v>13.012500000000001</c:v>
                </c:pt>
                <c:pt idx="941" formatCode="General">
                  <c:v>14.125</c:v>
                </c:pt>
                <c:pt idx="942" formatCode="General">
                  <c:v>15.237500000000001</c:v>
                </c:pt>
                <c:pt idx="943" formatCode="General">
                  <c:v>16.350000000000001</c:v>
                </c:pt>
                <c:pt idx="944" formatCode="General">
                  <c:v>17.462499999999999</c:v>
                </c:pt>
                <c:pt idx="945" formatCode="General">
                  <c:v>18.575000000000003</c:v>
                </c:pt>
                <c:pt idx="946" formatCode="General">
                  <c:v>19.6875</c:v>
                </c:pt>
                <c:pt idx="947" formatCode="General">
                  <c:v>20.8</c:v>
                </c:pt>
                <c:pt idx="948" formatCode="General">
                  <c:v>24.450000000000003</c:v>
                </c:pt>
                <c:pt idx="949" formatCode="General">
                  <c:v>29.36</c:v>
                </c:pt>
                <c:pt idx="950" formatCode="General">
                  <c:v>33.14</c:v>
                </c:pt>
                <c:pt idx="951" formatCode="General">
                  <c:v>34.4</c:v>
                </c:pt>
                <c:pt idx="952" formatCode="General">
                  <c:v>36.15</c:v>
                </c:pt>
                <c:pt idx="953" formatCode="General">
                  <c:v>37.316666666666663</c:v>
                </c:pt>
                <c:pt idx="954" formatCode="General">
                  <c:v>39.18333333333333</c:v>
                </c:pt>
                <c:pt idx="955" formatCode="General">
                  <c:v>41.75</c:v>
                </c:pt>
                <c:pt idx="956" formatCode="General">
                  <c:v>43.033333333333331</c:v>
                </c:pt>
                <c:pt idx="957" formatCode="General">
                  <c:v>46.88333333333334</c:v>
                </c:pt>
                <c:pt idx="958" formatCode="General">
                  <c:v>1.4181818181818182</c:v>
                </c:pt>
                <c:pt idx="959" formatCode="General">
                  <c:v>3.3090909090909091</c:v>
                </c:pt>
                <c:pt idx="960" formatCode="General">
                  <c:v>5.2</c:v>
                </c:pt>
                <c:pt idx="961" formatCode="General">
                  <c:v>7.2857142857142865</c:v>
                </c:pt>
                <c:pt idx="962" formatCode="General">
                  <c:v>8.3285714285714292</c:v>
                </c:pt>
                <c:pt idx="963" formatCode="General">
                  <c:v>9.3714285714285719</c:v>
                </c:pt>
                <c:pt idx="964" formatCode="General">
                  <c:v>11.457142857142859</c:v>
                </c:pt>
                <c:pt idx="965" formatCode="General">
                  <c:v>12.5</c:v>
                </c:pt>
                <c:pt idx="966" formatCode="General">
                  <c:v>13.363636363636363</c:v>
                </c:pt>
                <c:pt idx="967" formatCode="General">
                  <c:v>14.227272727272727</c:v>
                </c:pt>
                <c:pt idx="968" formatCode="General">
                  <c:v>15.09090909090909</c:v>
                </c:pt>
                <c:pt idx="969" formatCode="General">
                  <c:v>16.81818181818182</c:v>
                </c:pt>
                <c:pt idx="970" formatCode="General">
                  <c:v>17.68181818181818</c:v>
                </c:pt>
                <c:pt idx="971" formatCode="General">
                  <c:v>18.545454545454547</c:v>
                </c:pt>
                <c:pt idx="972" formatCode="General">
                  <c:v>21.136363636363637</c:v>
                </c:pt>
                <c:pt idx="973" formatCode="General">
                  <c:v>22.642857142857142</c:v>
                </c:pt>
                <c:pt idx="974" formatCode="General">
                  <c:v>23.714285714285715</c:v>
                </c:pt>
                <c:pt idx="975" formatCode="General">
                  <c:v>25.428571428571427</c:v>
                </c:pt>
                <c:pt idx="976" formatCode="General">
                  <c:v>26.285714285714285</c:v>
                </c:pt>
                <c:pt idx="977" formatCode="General">
                  <c:v>28</c:v>
                </c:pt>
                <c:pt idx="978" formatCode="General">
                  <c:v>29.056000000000001</c:v>
                </c:pt>
                <c:pt idx="979" formatCode="General">
                  <c:v>31.167999999999999</c:v>
                </c:pt>
                <c:pt idx="980" formatCode="General">
                  <c:v>33.015999999999998</c:v>
                </c:pt>
                <c:pt idx="981" formatCode="General">
                  <c:v>33.808</c:v>
                </c:pt>
                <c:pt idx="982" formatCode="General">
                  <c:v>35.367441860465121</c:v>
                </c:pt>
                <c:pt idx="983" formatCode="General">
                  <c:v>37.413953488372094</c:v>
                </c:pt>
                <c:pt idx="984" formatCode="General">
                  <c:v>39.460465116279067</c:v>
                </c:pt>
                <c:pt idx="985" formatCode="General">
                  <c:v>41.506976744186048</c:v>
                </c:pt>
                <c:pt idx="986" formatCode="General">
                  <c:v>42.530232558139531</c:v>
                </c:pt>
                <c:pt idx="987" formatCode="General">
                  <c:v>43.553488372093028</c:v>
                </c:pt>
                <c:pt idx="988" formatCode="General">
                  <c:v>45.6</c:v>
                </c:pt>
                <c:pt idx="989" formatCode="General">
                  <c:v>47.56666666666667</c:v>
                </c:pt>
                <c:pt idx="990" formatCode="General">
                  <c:v>48.55</c:v>
                </c:pt>
                <c:pt idx="991" formatCode="General">
                  <c:v>50.516666666666666</c:v>
                </c:pt>
                <c:pt idx="992" formatCode="General">
                  <c:v>52.483333333333334</c:v>
                </c:pt>
                <c:pt idx="993" formatCode="General">
                  <c:v>54.45</c:v>
                </c:pt>
                <c:pt idx="994" formatCode="General">
                  <c:v>56.416666666666664</c:v>
                </c:pt>
                <c:pt idx="995" formatCode="General">
                  <c:v>59.12</c:v>
                </c:pt>
                <c:pt idx="996" formatCode="General">
                  <c:v>59.980000000000004</c:v>
                </c:pt>
                <c:pt idx="997" formatCode="General">
                  <c:v>60.84</c:v>
                </c:pt>
                <c:pt idx="998" formatCode="General">
                  <c:v>62.56</c:v>
                </c:pt>
                <c:pt idx="999" formatCode="General">
                  <c:v>64.28</c:v>
                </c:pt>
                <c:pt idx="1000" formatCode="General">
                  <c:v>66</c:v>
                </c:pt>
                <c:pt idx="1001" formatCode="General">
                  <c:v>66.860000000000014</c:v>
                </c:pt>
                <c:pt idx="1002" formatCode="General">
                  <c:v>67.720000000000013</c:v>
                </c:pt>
                <c:pt idx="1003">
                  <c:v>2.08</c:v>
                </c:pt>
                <c:pt idx="1004">
                  <c:v>2.7</c:v>
                </c:pt>
                <c:pt idx="1005">
                  <c:v>2.7</c:v>
                </c:pt>
                <c:pt idx="1006">
                  <c:v>3.31</c:v>
                </c:pt>
                <c:pt idx="1007">
                  <c:v>3.93</c:v>
                </c:pt>
                <c:pt idx="1008">
                  <c:v>4.95</c:v>
                </c:pt>
                <c:pt idx="1009">
                  <c:v>4.95</c:v>
                </c:pt>
                <c:pt idx="1010">
                  <c:v>6.64</c:v>
                </c:pt>
                <c:pt idx="1011">
                  <c:v>10.199999999999999</c:v>
                </c:pt>
                <c:pt idx="1012">
                  <c:v>10.199999999999999</c:v>
                </c:pt>
                <c:pt idx="1013">
                  <c:v>11.66</c:v>
                </c:pt>
                <c:pt idx="1014">
                  <c:v>11.66</c:v>
                </c:pt>
                <c:pt idx="1015">
                  <c:v>12.17</c:v>
                </c:pt>
                <c:pt idx="1016">
                  <c:v>12.43</c:v>
                </c:pt>
                <c:pt idx="1017">
                  <c:v>12.82</c:v>
                </c:pt>
                <c:pt idx="1018">
                  <c:v>12.82</c:v>
                </c:pt>
                <c:pt idx="1019">
                  <c:v>13.08</c:v>
                </c:pt>
                <c:pt idx="1020">
                  <c:v>13.47</c:v>
                </c:pt>
                <c:pt idx="1021">
                  <c:v>14.11</c:v>
                </c:pt>
                <c:pt idx="1022">
                  <c:v>14.11</c:v>
                </c:pt>
                <c:pt idx="1023">
                  <c:v>14.5</c:v>
                </c:pt>
                <c:pt idx="1024">
                  <c:v>15.45</c:v>
                </c:pt>
                <c:pt idx="1025">
                  <c:v>15.95</c:v>
                </c:pt>
                <c:pt idx="1026">
                  <c:v>16.440000000000001</c:v>
                </c:pt>
                <c:pt idx="1027">
                  <c:v>16.93</c:v>
                </c:pt>
                <c:pt idx="1028">
                  <c:v>17.100000000000001</c:v>
                </c:pt>
                <c:pt idx="1029">
                  <c:v>17.100000000000001</c:v>
                </c:pt>
                <c:pt idx="1030">
                  <c:v>17.43</c:v>
                </c:pt>
                <c:pt idx="1031">
                  <c:v>18.079999999999998</c:v>
                </c:pt>
                <c:pt idx="1032">
                  <c:v>19.07</c:v>
                </c:pt>
                <c:pt idx="1033">
                  <c:v>19.89</c:v>
                </c:pt>
                <c:pt idx="1034">
                  <c:v>20.22</c:v>
                </c:pt>
                <c:pt idx="1035">
                  <c:v>20.22</c:v>
                </c:pt>
                <c:pt idx="1036">
                  <c:v>20.55</c:v>
                </c:pt>
                <c:pt idx="1037">
                  <c:v>20.88</c:v>
                </c:pt>
                <c:pt idx="1038">
                  <c:v>20.88</c:v>
                </c:pt>
                <c:pt idx="1039">
                  <c:v>21.21</c:v>
                </c:pt>
                <c:pt idx="1040">
                  <c:v>21.54</c:v>
                </c:pt>
                <c:pt idx="1041">
                  <c:v>21.87</c:v>
                </c:pt>
                <c:pt idx="1042">
                  <c:v>22.69</c:v>
                </c:pt>
                <c:pt idx="1043">
                  <c:v>23.02</c:v>
                </c:pt>
                <c:pt idx="1044">
                  <c:v>23.35</c:v>
                </c:pt>
                <c:pt idx="1045">
                  <c:v>23.35</c:v>
                </c:pt>
                <c:pt idx="1046">
                  <c:v>23.95</c:v>
                </c:pt>
                <c:pt idx="1047">
                  <c:v>24.25</c:v>
                </c:pt>
                <c:pt idx="1048">
                  <c:v>24.86</c:v>
                </c:pt>
                <c:pt idx="1049">
                  <c:v>25.46</c:v>
                </c:pt>
                <c:pt idx="1050">
                  <c:v>25.46</c:v>
                </c:pt>
                <c:pt idx="1051">
                  <c:v>26.07</c:v>
                </c:pt>
                <c:pt idx="1052">
                  <c:v>26.67</c:v>
                </c:pt>
                <c:pt idx="1053">
                  <c:v>27.28</c:v>
                </c:pt>
                <c:pt idx="1054">
                  <c:v>35.28</c:v>
                </c:pt>
                <c:pt idx="1055">
                  <c:v>36.770000000000003</c:v>
                </c:pt>
                <c:pt idx="1056">
                  <c:v>36.770000000000003</c:v>
                </c:pt>
                <c:pt idx="1057">
                  <c:v>38.29</c:v>
                </c:pt>
                <c:pt idx="1058">
                  <c:v>39.06</c:v>
                </c:pt>
                <c:pt idx="1059">
                  <c:v>39.06</c:v>
                </c:pt>
                <c:pt idx="1060">
                  <c:v>39.67</c:v>
                </c:pt>
                <c:pt idx="1061">
                  <c:v>40.130000000000003</c:v>
                </c:pt>
                <c:pt idx="1062">
                  <c:v>40.75</c:v>
                </c:pt>
                <c:pt idx="1063">
                  <c:v>41.36</c:v>
                </c:pt>
                <c:pt idx="1064">
                  <c:v>41.97</c:v>
                </c:pt>
                <c:pt idx="1065">
                  <c:v>42.59</c:v>
                </c:pt>
                <c:pt idx="1066">
                  <c:v>43.2</c:v>
                </c:pt>
                <c:pt idx="1067">
                  <c:v>4.4249999999999998</c:v>
                </c:pt>
                <c:pt idx="1068">
                  <c:v>5.5469999999999997</c:v>
                </c:pt>
                <c:pt idx="1069">
                  <c:v>7.6559999999999997</c:v>
                </c:pt>
                <c:pt idx="1070">
                  <c:v>8.5679999999999996</c:v>
                </c:pt>
                <c:pt idx="1071">
                  <c:v>9.7629999999999999</c:v>
                </c:pt>
                <c:pt idx="1072">
                  <c:v>10.686</c:v>
                </c:pt>
                <c:pt idx="1073">
                  <c:v>11.375999999999999</c:v>
                </c:pt>
                <c:pt idx="1074">
                  <c:v>12.077</c:v>
                </c:pt>
                <c:pt idx="1075">
                  <c:v>12.403</c:v>
                </c:pt>
                <c:pt idx="1076">
                  <c:v>12.647</c:v>
                </c:pt>
                <c:pt idx="1077">
                  <c:v>12.686</c:v>
                </c:pt>
                <c:pt idx="1078">
                  <c:v>12.742000000000001</c:v>
                </c:pt>
                <c:pt idx="1079">
                  <c:v>12.862</c:v>
                </c:pt>
                <c:pt idx="1080">
                  <c:v>13.01</c:v>
                </c:pt>
                <c:pt idx="1081">
                  <c:v>13.372999999999999</c:v>
                </c:pt>
                <c:pt idx="1082">
                  <c:v>16.616</c:v>
                </c:pt>
                <c:pt idx="1083">
                  <c:v>18.849</c:v>
                </c:pt>
                <c:pt idx="1084">
                  <c:v>20.257000000000001</c:v>
                </c:pt>
                <c:pt idx="1085">
                  <c:v>21.648</c:v>
                </c:pt>
                <c:pt idx="1086">
                  <c:v>22.251000000000001</c:v>
                </c:pt>
                <c:pt idx="1087">
                  <c:v>23.140999999999998</c:v>
                </c:pt>
                <c:pt idx="1088">
                  <c:v>24.21</c:v>
                </c:pt>
                <c:pt idx="1089">
                  <c:v>4.87E-2</c:v>
                </c:pt>
                <c:pt idx="1090">
                  <c:v>0.43860000000000005</c:v>
                </c:pt>
                <c:pt idx="1091">
                  <c:v>0.82840000000000003</c:v>
                </c:pt>
                <c:pt idx="1092">
                  <c:v>1.2182999999999999</c:v>
                </c:pt>
                <c:pt idx="1093">
                  <c:v>1.6080999999999999</c:v>
                </c:pt>
                <c:pt idx="1094">
                  <c:v>1.998</c:v>
                </c:pt>
                <c:pt idx="1095">
                  <c:v>2.9239999999999999</c:v>
                </c:pt>
                <c:pt idx="1096">
                  <c:v>3.85</c:v>
                </c:pt>
                <c:pt idx="1097">
                  <c:v>6.0845000000000002</c:v>
                </c:pt>
                <c:pt idx="1098">
                  <c:v>8.3190000000000008</c:v>
                </c:pt>
                <c:pt idx="1099">
                  <c:v>8.327</c:v>
                </c:pt>
                <c:pt idx="1100">
                  <c:v>8.327</c:v>
                </c:pt>
                <c:pt idx="1101">
                  <c:v>8.327</c:v>
                </c:pt>
                <c:pt idx="1102">
                  <c:v>8.327</c:v>
                </c:pt>
                <c:pt idx="1103">
                  <c:v>8.327</c:v>
                </c:pt>
                <c:pt idx="1104">
                  <c:v>8.327</c:v>
                </c:pt>
                <c:pt idx="1105">
                  <c:v>8.327</c:v>
                </c:pt>
                <c:pt idx="1106">
                  <c:v>8.7057000000000002</c:v>
                </c:pt>
                <c:pt idx="1107">
                  <c:v>9.4469999999999992</c:v>
                </c:pt>
                <c:pt idx="1108">
                  <c:v>9.7270000000000003</c:v>
                </c:pt>
                <c:pt idx="1109">
                  <c:v>10.007</c:v>
                </c:pt>
                <c:pt idx="1110">
                  <c:v>10.24</c:v>
                </c:pt>
                <c:pt idx="1111">
                  <c:v>10.4261</c:v>
                </c:pt>
                <c:pt idx="1112">
                  <c:v>10.612200000000001</c:v>
                </c:pt>
                <c:pt idx="1113">
                  <c:v>10.891299999999999</c:v>
                </c:pt>
                <c:pt idx="1114">
                  <c:v>11.170399999999999</c:v>
                </c:pt>
                <c:pt idx="1115">
                  <c:v>11.4496</c:v>
                </c:pt>
                <c:pt idx="1116">
                  <c:v>11.7287</c:v>
                </c:pt>
                <c:pt idx="1117">
                  <c:v>12.0078</c:v>
                </c:pt>
                <c:pt idx="1118">
                  <c:v>12.286899999999999</c:v>
                </c:pt>
                <c:pt idx="1119">
                  <c:v>12.522</c:v>
                </c:pt>
                <c:pt idx="1120">
                  <c:v>12.669</c:v>
                </c:pt>
                <c:pt idx="1121">
                  <c:v>12.816000000000001</c:v>
                </c:pt>
                <c:pt idx="1122">
                  <c:v>12.944900000000001</c:v>
                </c:pt>
                <c:pt idx="1123">
                  <c:v>13.073799999999999</c:v>
                </c:pt>
                <c:pt idx="1124">
                  <c:v>13.2028</c:v>
                </c:pt>
                <c:pt idx="1125">
                  <c:v>13.331700000000001</c:v>
                </c:pt>
                <c:pt idx="1126">
                  <c:v>13.460600000000001</c:v>
                </c:pt>
                <c:pt idx="1127">
                  <c:v>13.589499999999999</c:v>
                </c:pt>
                <c:pt idx="1128">
                  <c:v>13.718399999999999</c:v>
                </c:pt>
                <c:pt idx="1129">
                  <c:v>13.847299999999999</c:v>
                </c:pt>
                <c:pt idx="1130">
                  <c:v>13.976299999999998</c:v>
                </c:pt>
                <c:pt idx="1131">
                  <c:v>14.1052</c:v>
                </c:pt>
                <c:pt idx="1132">
                  <c:v>14.2341</c:v>
                </c:pt>
                <c:pt idx="1133">
                  <c:v>14.363</c:v>
                </c:pt>
                <c:pt idx="1134">
                  <c:v>14.5267</c:v>
                </c:pt>
                <c:pt idx="1135">
                  <c:v>14.6904</c:v>
                </c:pt>
                <c:pt idx="1136">
                  <c:v>14.854100000000001</c:v>
                </c:pt>
                <c:pt idx="1137">
                  <c:v>14.963299999999998</c:v>
                </c:pt>
                <c:pt idx="1138">
                  <c:v>15.127000000000001</c:v>
                </c:pt>
                <c:pt idx="1139">
                  <c:v>15.290700000000001</c:v>
                </c:pt>
                <c:pt idx="1140">
                  <c:v>15.399899999999999</c:v>
                </c:pt>
                <c:pt idx="1141">
                  <c:v>15.563600000000001</c:v>
                </c:pt>
                <c:pt idx="1142">
                  <c:v>15.734</c:v>
                </c:pt>
                <c:pt idx="1143">
                  <c:v>15.980600000000001</c:v>
                </c:pt>
                <c:pt idx="1144">
                  <c:v>16.2272</c:v>
                </c:pt>
                <c:pt idx="1145">
                  <c:v>16.473800000000001</c:v>
                </c:pt>
                <c:pt idx="1146">
                  <c:v>16.720400000000001</c:v>
                </c:pt>
                <c:pt idx="1147">
                  <c:v>16.966900000000003</c:v>
                </c:pt>
                <c:pt idx="1148">
                  <c:v>17.2135</c:v>
                </c:pt>
                <c:pt idx="1149">
                  <c:v>17.460099999999997</c:v>
                </c:pt>
                <c:pt idx="1150">
                  <c:v>17.542300000000001</c:v>
                </c:pt>
                <c:pt idx="1151">
                  <c:v>17.624500000000001</c:v>
                </c:pt>
                <c:pt idx="1152">
                  <c:v>17.706700000000001</c:v>
                </c:pt>
                <c:pt idx="1153">
                  <c:v>17.898</c:v>
                </c:pt>
                <c:pt idx="1154">
                  <c:v>18.624299999999998</c:v>
                </c:pt>
                <c:pt idx="1155">
                  <c:v>19.3507</c:v>
                </c:pt>
                <c:pt idx="1156">
                  <c:v>20.077000000000002</c:v>
                </c:pt>
                <c:pt idx="1157">
                  <c:v>20.8034</c:v>
                </c:pt>
                <c:pt idx="1158">
                  <c:v>21.529700000000002</c:v>
                </c:pt>
                <c:pt idx="1159">
                  <c:v>22.256</c:v>
                </c:pt>
                <c:pt idx="1160">
                  <c:v>22.982400000000002</c:v>
                </c:pt>
                <c:pt idx="1161">
                  <c:v>23.7087</c:v>
                </c:pt>
                <c:pt idx="1162">
                  <c:v>24.192900000000002</c:v>
                </c:pt>
                <c:pt idx="1163">
                  <c:v>24.344999999999999</c:v>
                </c:pt>
                <c:pt idx="1164">
                  <c:v>24.523799999999998</c:v>
                </c:pt>
                <c:pt idx="1165">
                  <c:v>24.699099999999998</c:v>
                </c:pt>
                <c:pt idx="1166">
                  <c:v>24.874299999999998</c:v>
                </c:pt>
                <c:pt idx="1167">
                  <c:v>25.049599999999998</c:v>
                </c:pt>
                <c:pt idx="1168">
                  <c:v>25.224799999999998</c:v>
                </c:pt>
                <c:pt idx="1169">
                  <c:v>26.044499999999999</c:v>
                </c:pt>
                <c:pt idx="1170">
                  <c:v>27.081799999999998</c:v>
                </c:pt>
                <c:pt idx="1171">
                  <c:v>28.119199999999999</c:v>
                </c:pt>
                <c:pt idx="1172">
                  <c:v>29.156500000000001</c:v>
                </c:pt>
                <c:pt idx="1173">
                  <c:v>30.1938</c:v>
                </c:pt>
                <c:pt idx="1174">
                  <c:v>31.231099999999998</c:v>
                </c:pt>
                <c:pt idx="1175">
                  <c:v>32.2684</c:v>
                </c:pt>
                <c:pt idx="1176">
                  <c:v>33.305699999999995</c:v>
                </c:pt>
                <c:pt idx="1177">
                  <c:v>34.343000000000004</c:v>
                </c:pt>
                <c:pt idx="1178">
                  <c:v>35.671099999999996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1.4</c:v>
                </c:pt>
                <c:pt idx="1221">
                  <c:v>1.5408999999999999</c:v>
                </c:pt>
                <c:pt idx="1222">
                  <c:v>3.9817</c:v>
                </c:pt>
                <c:pt idx="1223">
                  <c:v>5.4461000000000004</c:v>
                </c:pt>
                <c:pt idx="1224">
                  <c:v>6.4249000000000001</c:v>
                </c:pt>
                <c:pt idx="1225">
                  <c:v>7.4085999999999999</c:v>
                </c:pt>
                <c:pt idx="1226">
                  <c:v>8.0643999999999991</c:v>
                </c:pt>
                <c:pt idx="1227">
                  <c:v>9.3760999999999992</c:v>
                </c:pt>
                <c:pt idx="1228">
                  <c:v>10.032</c:v>
                </c:pt>
                <c:pt idx="1229">
                  <c:v>12.983000000000001</c:v>
                </c:pt>
                <c:pt idx="1230">
                  <c:v>15.278</c:v>
                </c:pt>
                <c:pt idx="1231">
                  <c:v>15.933999999999999</c:v>
                </c:pt>
                <c:pt idx="1232">
                  <c:v>16.59</c:v>
                </c:pt>
                <c:pt idx="1233">
                  <c:v>18.045999999999999</c:v>
                </c:pt>
                <c:pt idx="1234">
                  <c:v>19.501999999999999</c:v>
                </c:pt>
                <c:pt idx="1235">
                  <c:v>19.501999999999999</c:v>
                </c:pt>
                <c:pt idx="1236">
                  <c:v>19.501999999999999</c:v>
                </c:pt>
                <c:pt idx="1237">
                  <c:v>20.472999999999999</c:v>
                </c:pt>
                <c:pt idx="1238">
                  <c:v>22.414000000000001</c:v>
                </c:pt>
                <c:pt idx="1239">
                  <c:v>22.414000000000001</c:v>
                </c:pt>
                <c:pt idx="1240">
                  <c:v>22.414000000000001</c:v>
                </c:pt>
                <c:pt idx="1241">
                  <c:v>23.547000000000001</c:v>
                </c:pt>
                <c:pt idx="1242">
                  <c:v>0.87204000000000004</c:v>
                </c:pt>
                <c:pt idx="1243">
                  <c:v>2.2323</c:v>
                </c:pt>
                <c:pt idx="1244">
                  <c:v>3.5924999999999998</c:v>
                </c:pt>
                <c:pt idx="1245">
                  <c:v>4.4085999999999999</c:v>
                </c:pt>
                <c:pt idx="1246">
                  <c:v>5.2247000000000003</c:v>
                </c:pt>
                <c:pt idx="1247">
                  <c:v>5.4968000000000004</c:v>
                </c:pt>
                <c:pt idx="1248">
                  <c:v>6.3129</c:v>
                </c:pt>
                <c:pt idx="1249">
                  <c:v>6.8570000000000002</c:v>
                </c:pt>
                <c:pt idx="1250">
                  <c:v>9.2005999999999997</c:v>
                </c:pt>
                <c:pt idx="1251">
                  <c:v>9.2005999999999997</c:v>
                </c:pt>
                <c:pt idx="1252">
                  <c:v>9.2005999999999997</c:v>
                </c:pt>
                <c:pt idx="1253">
                  <c:v>9.2005999999999997</c:v>
                </c:pt>
                <c:pt idx="1254">
                  <c:v>10.138</c:v>
                </c:pt>
                <c:pt idx="1255">
                  <c:v>11.074999999999999</c:v>
                </c:pt>
                <c:pt idx="1256">
                  <c:v>12.481999999999999</c:v>
                </c:pt>
                <c:pt idx="1257">
                  <c:v>13.419</c:v>
                </c:pt>
                <c:pt idx="1258">
                  <c:v>15.294</c:v>
                </c:pt>
                <c:pt idx="1259">
                  <c:v>15.763</c:v>
                </c:pt>
                <c:pt idx="1260">
                  <c:v>16.231000000000002</c:v>
                </c:pt>
                <c:pt idx="1261">
                  <c:v>16.917999999999999</c:v>
                </c:pt>
                <c:pt idx="1262">
                  <c:v>17.135999999999999</c:v>
                </c:pt>
                <c:pt idx="1263">
                  <c:v>17.79</c:v>
                </c:pt>
                <c:pt idx="1264">
                  <c:v>17.79</c:v>
                </c:pt>
                <c:pt idx="1265">
                  <c:v>17.79</c:v>
                </c:pt>
                <c:pt idx="1266">
                  <c:v>0.77810000000000001</c:v>
                </c:pt>
                <c:pt idx="1267">
                  <c:v>7.0151000000000003</c:v>
                </c:pt>
                <c:pt idx="1268">
                  <c:v>8.3292000000000002</c:v>
                </c:pt>
                <c:pt idx="1269">
                  <c:v>8.7673000000000005</c:v>
                </c:pt>
                <c:pt idx="1270">
                  <c:v>10.081</c:v>
                </c:pt>
                <c:pt idx="1271">
                  <c:v>10.519</c:v>
                </c:pt>
                <c:pt idx="1272">
                  <c:v>13.148</c:v>
                </c:pt>
                <c:pt idx="1273">
                  <c:v>13.586</c:v>
                </c:pt>
                <c:pt idx="1274">
                  <c:v>14.023999999999999</c:v>
                </c:pt>
                <c:pt idx="1275">
                  <c:v>14.9</c:v>
                </c:pt>
                <c:pt idx="1276">
                  <c:v>15.489000000000001</c:v>
                </c:pt>
                <c:pt idx="1277">
                  <c:v>15.686</c:v>
                </c:pt>
                <c:pt idx="1278">
                  <c:v>16.079000000000001</c:v>
                </c:pt>
                <c:pt idx="1279">
                  <c:v>16.274999999999999</c:v>
                </c:pt>
                <c:pt idx="1280">
                  <c:v>16.472000000000001</c:v>
                </c:pt>
                <c:pt idx="1281">
                  <c:v>16.741</c:v>
                </c:pt>
                <c:pt idx="1282">
                  <c:v>17.427</c:v>
                </c:pt>
                <c:pt idx="1283">
                  <c:v>17.768999999999998</c:v>
                </c:pt>
                <c:pt idx="1284">
                  <c:v>17.768999999999998</c:v>
                </c:pt>
                <c:pt idx="1285">
                  <c:v>17.768999999999998</c:v>
                </c:pt>
                <c:pt idx="1286">
                  <c:v>17.768999999999998</c:v>
                </c:pt>
                <c:pt idx="1287">
                  <c:v>18.111999999999998</c:v>
                </c:pt>
                <c:pt idx="1288">
                  <c:v>18.111999999999998</c:v>
                </c:pt>
                <c:pt idx="1289">
                  <c:v>18.111999999999998</c:v>
                </c:pt>
                <c:pt idx="1290">
                  <c:v>18.797000000000001</c:v>
                </c:pt>
                <c:pt idx="1291">
                  <c:v>20.167999999999999</c:v>
                </c:pt>
                <c:pt idx="1292">
                  <c:v>0.38</c:v>
                </c:pt>
                <c:pt idx="1293">
                  <c:v>1.02</c:v>
                </c:pt>
                <c:pt idx="1294">
                  <c:v>1.95</c:v>
                </c:pt>
                <c:pt idx="1295">
                  <c:v>2.97</c:v>
                </c:pt>
                <c:pt idx="1296">
                  <c:v>4.07</c:v>
                </c:pt>
                <c:pt idx="1297">
                  <c:v>5.26</c:v>
                </c:pt>
                <c:pt idx="1298">
                  <c:v>6.55</c:v>
                </c:pt>
                <c:pt idx="1299">
                  <c:v>7.92</c:v>
                </c:pt>
                <c:pt idx="1300">
                  <c:v>8.6300000000000008</c:v>
                </c:pt>
                <c:pt idx="1301">
                  <c:v>9.3699999999999992</c:v>
                </c:pt>
                <c:pt idx="1302">
                  <c:v>10.14</c:v>
                </c:pt>
                <c:pt idx="1303">
                  <c:v>10.92</c:v>
                </c:pt>
                <c:pt idx="1304">
                  <c:v>11.32</c:v>
                </c:pt>
                <c:pt idx="1305">
                  <c:v>11.76</c:v>
                </c:pt>
                <c:pt idx="1306">
                  <c:v>11.88</c:v>
                </c:pt>
                <c:pt idx="1307">
                  <c:v>12.08</c:v>
                </c:pt>
                <c:pt idx="1308">
                  <c:v>12.24</c:v>
                </c:pt>
                <c:pt idx="1309">
                  <c:v>12.38</c:v>
                </c:pt>
                <c:pt idx="1310">
                  <c:v>12.44</c:v>
                </c:pt>
                <c:pt idx="1311">
                  <c:v>12.49</c:v>
                </c:pt>
                <c:pt idx="1312">
                  <c:v>12.57</c:v>
                </c:pt>
                <c:pt idx="1313">
                  <c:v>12.6</c:v>
                </c:pt>
                <c:pt idx="1314">
                  <c:v>12.63</c:v>
                </c:pt>
                <c:pt idx="1315">
                  <c:v>12.71</c:v>
                </c:pt>
                <c:pt idx="1316">
                  <c:v>12.75</c:v>
                </c:pt>
                <c:pt idx="1317">
                  <c:v>12.78</c:v>
                </c:pt>
                <c:pt idx="1318">
                  <c:v>12.84</c:v>
                </c:pt>
                <c:pt idx="1319">
                  <c:v>12.94</c:v>
                </c:pt>
                <c:pt idx="1320">
                  <c:v>13.12</c:v>
                </c:pt>
                <c:pt idx="1321">
                  <c:v>13.42</c:v>
                </c:pt>
                <c:pt idx="1322">
                  <c:v>13.85</c:v>
                </c:pt>
                <c:pt idx="1323">
                  <c:v>14.44</c:v>
                </c:pt>
                <c:pt idx="1324">
                  <c:v>15.24</c:v>
                </c:pt>
                <c:pt idx="1325">
                  <c:v>16.05</c:v>
                </c:pt>
                <c:pt idx="1326">
                  <c:v>17.079999999999998</c:v>
                </c:pt>
                <c:pt idx="1327">
                  <c:v>17.420000000000002</c:v>
                </c:pt>
                <c:pt idx="1328">
                  <c:v>17.690000000000001</c:v>
                </c:pt>
                <c:pt idx="1329">
                  <c:v>17.940000000000001</c:v>
                </c:pt>
                <c:pt idx="1330">
                  <c:v>18.2</c:v>
                </c:pt>
                <c:pt idx="1331">
                  <c:v>18.48</c:v>
                </c:pt>
                <c:pt idx="1332">
                  <c:v>18.8</c:v>
                </c:pt>
                <c:pt idx="1333">
                  <c:v>19.18</c:v>
                </c:pt>
                <c:pt idx="1334">
                  <c:v>19.61</c:v>
                </c:pt>
                <c:pt idx="1335">
                  <c:v>20.09</c:v>
                </c:pt>
                <c:pt idx="1336">
                  <c:v>20.63</c:v>
                </c:pt>
                <c:pt idx="1337">
                  <c:v>21.83</c:v>
                </c:pt>
                <c:pt idx="1338">
                  <c:v>22.47</c:v>
                </c:pt>
                <c:pt idx="1339">
                  <c:v>23.12</c:v>
                </c:pt>
                <c:pt idx="1340">
                  <c:v>23.76</c:v>
                </c:pt>
                <c:pt idx="1341">
                  <c:v>24.38</c:v>
                </c:pt>
                <c:pt idx="1342">
                  <c:v>24.97</c:v>
                </c:pt>
                <c:pt idx="1343">
                  <c:v>25.5</c:v>
                </c:pt>
                <c:pt idx="1344">
                  <c:v>25.96</c:v>
                </c:pt>
                <c:pt idx="1345">
                  <c:v>26.07</c:v>
                </c:pt>
                <c:pt idx="1346">
                  <c:v>26.82</c:v>
                </c:pt>
                <c:pt idx="1347">
                  <c:v>27.34</c:v>
                </c:pt>
                <c:pt idx="1348">
                  <c:v>28.47</c:v>
                </c:pt>
                <c:pt idx="1349">
                  <c:v>29.6</c:v>
                </c:pt>
                <c:pt idx="1350">
                  <c:v>30.73</c:v>
                </c:pt>
                <c:pt idx="1351">
                  <c:v>31.87</c:v>
                </c:pt>
                <c:pt idx="1352">
                  <c:v>33</c:v>
                </c:pt>
                <c:pt idx="1353">
                  <c:v>34.130000000000003</c:v>
                </c:pt>
                <c:pt idx="1354">
                  <c:v>35.26</c:v>
                </c:pt>
                <c:pt idx="1355">
                  <c:v>36.39</c:v>
                </c:pt>
                <c:pt idx="1356">
                  <c:v>37.520000000000003</c:v>
                </c:pt>
                <c:pt idx="1357">
                  <c:v>39.42</c:v>
                </c:pt>
                <c:pt idx="1358">
                  <c:v>42.09</c:v>
                </c:pt>
                <c:pt idx="1359">
                  <c:v>44.89</c:v>
                </c:pt>
                <c:pt idx="1360">
                  <c:v>45.82</c:v>
                </c:pt>
                <c:pt idx="1361">
                  <c:v>47.42</c:v>
                </c:pt>
                <c:pt idx="1362">
                  <c:v>50.08</c:v>
                </c:pt>
                <c:pt idx="1363">
                  <c:v>52.75</c:v>
                </c:pt>
                <c:pt idx="1364">
                  <c:v>55.41</c:v>
                </c:pt>
                <c:pt idx="1365">
                  <c:v>58.08</c:v>
                </c:pt>
                <c:pt idx="1366">
                  <c:v>60.74</c:v>
                </c:pt>
                <c:pt idx="1367">
                  <c:v>63.37</c:v>
                </c:pt>
                <c:pt idx="1368">
                  <c:v>64.83</c:v>
                </c:pt>
                <c:pt idx="1369">
                  <c:v>66.37</c:v>
                </c:pt>
                <c:pt idx="1370">
                  <c:v>66.989999999999995</c:v>
                </c:pt>
                <c:pt idx="1371">
                  <c:v>67.91</c:v>
                </c:pt>
                <c:pt idx="1372">
                  <c:v>69.45</c:v>
                </c:pt>
                <c:pt idx="1373">
                  <c:v>72.53</c:v>
                </c:pt>
                <c:pt idx="1374">
                  <c:v>74.239999999999995</c:v>
                </c:pt>
                <c:pt idx="1375">
                  <c:v>77.569999999999993</c:v>
                </c:pt>
                <c:pt idx="1376">
                  <c:v>80.89</c:v>
                </c:pt>
                <c:pt idx="1377">
                  <c:v>84.22</c:v>
                </c:pt>
                <c:pt idx="1378">
                  <c:v>85.55</c:v>
                </c:pt>
                <c:pt idx="1379">
                  <c:v>87.04</c:v>
                </c:pt>
                <c:pt idx="1380">
                  <c:v>89.04</c:v>
                </c:pt>
                <c:pt idx="1381">
                  <c:v>90.71</c:v>
                </c:pt>
                <c:pt idx="1382">
                  <c:v>92.39</c:v>
                </c:pt>
                <c:pt idx="1383">
                  <c:v>94.07</c:v>
                </c:pt>
                <c:pt idx="1384">
                  <c:v>95.75</c:v>
                </c:pt>
                <c:pt idx="1385">
                  <c:v>97.42</c:v>
                </c:pt>
                <c:pt idx="1386">
                  <c:v>99.1</c:v>
                </c:pt>
                <c:pt idx="1387">
                  <c:v>100.78</c:v>
                </c:pt>
                <c:pt idx="1388">
                  <c:v>102.46</c:v>
                </c:pt>
                <c:pt idx="1389">
                  <c:v>104.13</c:v>
                </c:pt>
                <c:pt idx="1390">
                  <c:v>105.81</c:v>
                </c:pt>
                <c:pt idx="1391">
                  <c:v>107.49</c:v>
                </c:pt>
                <c:pt idx="1392">
                  <c:v>109.23</c:v>
                </c:pt>
                <c:pt idx="1393">
                  <c:v>111.54</c:v>
                </c:pt>
                <c:pt idx="1394">
                  <c:v>113.85</c:v>
                </c:pt>
                <c:pt idx="1395">
                  <c:v>116.15</c:v>
                </c:pt>
                <c:pt idx="1396">
                  <c:v>118.46</c:v>
                </c:pt>
                <c:pt idx="1397">
                  <c:v>120.77</c:v>
                </c:pt>
                <c:pt idx="1398">
                  <c:v>123.08</c:v>
                </c:pt>
                <c:pt idx="1399">
                  <c:v>125.7</c:v>
                </c:pt>
                <c:pt idx="1400">
                  <c:v>128.53</c:v>
                </c:pt>
                <c:pt idx="1401">
                  <c:v>131.37</c:v>
                </c:pt>
                <c:pt idx="1402">
                  <c:v>132.93</c:v>
                </c:pt>
                <c:pt idx="1403">
                  <c:v>133.63999999999999</c:v>
                </c:pt>
                <c:pt idx="1404">
                  <c:v>134.36000000000001</c:v>
                </c:pt>
                <c:pt idx="1405">
                  <c:v>135.21</c:v>
                </c:pt>
                <c:pt idx="1406">
                  <c:v>137.31</c:v>
                </c:pt>
                <c:pt idx="1407">
                  <c:v>139.41</c:v>
                </c:pt>
                <c:pt idx="1408">
                  <c:v>141.51</c:v>
                </c:pt>
                <c:pt idx="1409">
                  <c:v>143.61000000000001</c:v>
                </c:pt>
                <c:pt idx="1410">
                  <c:v>145.71</c:v>
                </c:pt>
                <c:pt idx="1411">
                  <c:v>147.81</c:v>
                </c:pt>
                <c:pt idx="1412">
                  <c:v>149.91</c:v>
                </c:pt>
                <c:pt idx="1413">
                  <c:v>152.01</c:v>
                </c:pt>
                <c:pt idx="1414">
                  <c:v>154.11000000000001</c:v>
                </c:pt>
                <c:pt idx="1415">
                  <c:v>156.19</c:v>
                </c:pt>
                <c:pt idx="1416">
                  <c:v>158.1</c:v>
                </c:pt>
                <c:pt idx="1417">
                  <c:v>160.01</c:v>
                </c:pt>
                <c:pt idx="1418">
                  <c:v>161.91999999999999</c:v>
                </c:pt>
                <c:pt idx="1419">
                  <c:v>163.83000000000001</c:v>
                </c:pt>
                <c:pt idx="1420">
                  <c:v>165.74</c:v>
                </c:pt>
                <c:pt idx="1421">
                  <c:v>167.65</c:v>
                </c:pt>
                <c:pt idx="1422">
                  <c:v>168.6</c:v>
                </c:pt>
                <c:pt idx="1423">
                  <c:v>169.55</c:v>
                </c:pt>
                <c:pt idx="1424">
                  <c:v>171.46</c:v>
                </c:pt>
                <c:pt idx="1425">
                  <c:v>173.37</c:v>
                </c:pt>
                <c:pt idx="1426">
                  <c:v>175.28</c:v>
                </c:pt>
                <c:pt idx="1427">
                  <c:v>183.3</c:v>
                </c:pt>
                <c:pt idx="1428">
                  <c:v>189.3</c:v>
                </c:pt>
                <c:pt idx="1429">
                  <c:v>192.2</c:v>
                </c:pt>
                <c:pt idx="1430">
                  <c:v>194.2</c:v>
                </c:pt>
                <c:pt idx="1431">
                  <c:v>196</c:v>
                </c:pt>
                <c:pt idx="1432">
                  <c:v>198.2</c:v>
                </c:pt>
                <c:pt idx="1433">
                  <c:v>200.2</c:v>
                </c:pt>
                <c:pt idx="1434">
                  <c:v>202.2</c:v>
                </c:pt>
                <c:pt idx="1435">
                  <c:v>204.2</c:v>
                </c:pt>
                <c:pt idx="1436">
                  <c:v>206.34</c:v>
                </c:pt>
                <c:pt idx="1437">
                  <c:v>209.74</c:v>
                </c:pt>
                <c:pt idx="1438">
                  <c:v>213.14</c:v>
                </c:pt>
                <c:pt idx="1439">
                  <c:v>216.54</c:v>
                </c:pt>
                <c:pt idx="1440">
                  <c:v>219.94</c:v>
                </c:pt>
                <c:pt idx="1441">
                  <c:v>223.21</c:v>
                </c:pt>
                <c:pt idx="1442">
                  <c:v>225.36</c:v>
                </c:pt>
                <c:pt idx="1443">
                  <c:v>226.21</c:v>
                </c:pt>
                <c:pt idx="1444">
                  <c:v>227.5</c:v>
                </c:pt>
                <c:pt idx="1445">
                  <c:v>229.64</c:v>
                </c:pt>
                <c:pt idx="1446">
                  <c:v>231.79</c:v>
                </c:pt>
                <c:pt idx="1447">
                  <c:v>233.93</c:v>
                </c:pt>
                <c:pt idx="1448">
                  <c:v>236.07</c:v>
                </c:pt>
                <c:pt idx="1449">
                  <c:v>240.57</c:v>
                </c:pt>
                <c:pt idx="1450">
                  <c:v>32.493200000000002</c:v>
                </c:pt>
                <c:pt idx="1451">
                  <c:v>32.910499999999999</c:v>
                </c:pt>
                <c:pt idx="1452">
                  <c:v>33.160899999999998</c:v>
                </c:pt>
                <c:pt idx="1453">
                  <c:v>33.744999999999997</c:v>
                </c:pt>
                <c:pt idx="1454">
                  <c:v>34.162300000000002</c:v>
                </c:pt>
                <c:pt idx="1455">
                  <c:v>34.579500000000003</c:v>
                </c:pt>
                <c:pt idx="1456">
                  <c:v>34.746499999999997</c:v>
                </c:pt>
                <c:pt idx="1457">
                  <c:v>34.9968</c:v>
                </c:pt>
                <c:pt idx="1458">
                  <c:v>35.414099999999998</c:v>
                </c:pt>
                <c:pt idx="1459">
                  <c:v>35.831300000000006</c:v>
                </c:pt>
                <c:pt idx="1460">
                  <c:v>36.248599999999996</c:v>
                </c:pt>
                <c:pt idx="1461">
                  <c:v>36.665900000000001</c:v>
                </c:pt>
                <c:pt idx="1462">
                  <c:v>37.083100000000002</c:v>
                </c:pt>
                <c:pt idx="1463">
                  <c:v>37.500399999999999</c:v>
                </c:pt>
                <c:pt idx="1464">
                  <c:v>37.9176</c:v>
                </c:pt>
                <c:pt idx="1465">
                  <c:v>38.334900000000005</c:v>
                </c:pt>
                <c:pt idx="1466">
                  <c:v>38.752199999999995</c:v>
                </c:pt>
                <c:pt idx="1467">
                  <c:v>39.169400000000003</c:v>
                </c:pt>
                <c:pt idx="1468">
                  <c:v>39.5867</c:v>
                </c:pt>
                <c:pt idx="1469">
                  <c:v>40.421199999999999</c:v>
                </c:pt>
                <c:pt idx="1470">
                  <c:v>40.838500000000003</c:v>
                </c:pt>
                <c:pt idx="1471">
                  <c:v>41.255699999999997</c:v>
                </c:pt>
                <c:pt idx="1472">
                  <c:v>41.673000000000002</c:v>
                </c:pt>
                <c:pt idx="1473">
                  <c:v>42.090300000000006</c:v>
                </c:pt>
                <c:pt idx="1474">
                  <c:v>42.5075</c:v>
                </c:pt>
                <c:pt idx="1475">
                  <c:v>42.924800000000005</c:v>
                </c:pt>
                <c:pt idx="1476">
                  <c:v>43.341999999999999</c:v>
                </c:pt>
                <c:pt idx="1477" formatCode="General">
                  <c:v>8.82911</c:v>
                </c:pt>
                <c:pt idx="1478" formatCode="General">
                  <c:v>11.333600000000001</c:v>
                </c:pt>
                <c:pt idx="1479" formatCode="General">
                  <c:v>13.837999999999999</c:v>
                </c:pt>
                <c:pt idx="1480" formatCode="General">
                  <c:v>16.342400000000001</c:v>
                </c:pt>
                <c:pt idx="1481" formatCode="General">
                  <c:v>18.6023</c:v>
                </c:pt>
                <c:pt idx="1482" formatCode="General">
                  <c:v>19.114900000000002</c:v>
                </c:pt>
                <c:pt idx="1483" formatCode="General">
                  <c:v>19.883800000000001</c:v>
                </c:pt>
                <c:pt idx="1484" formatCode="General">
                  <c:v>21.165400000000002</c:v>
                </c:pt>
                <c:pt idx="1485" formatCode="General">
                  <c:v>22.128599999999999</c:v>
                </c:pt>
                <c:pt idx="1486" formatCode="General">
                  <c:v>22.8796</c:v>
                </c:pt>
                <c:pt idx="1487" formatCode="General">
                  <c:v>23.630599999999998</c:v>
                </c:pt>
                <c:pt idx="1488" formatCode="General">
                  <c:v>24.381599999999999</c:v>
                </c:pt>
                <c:pt idx="1489" formatCode="General">
                  <c:v>24.681999999999999</c:v>
                </c:pt>
                <c:pt idx="1490" formatCode="General">
                  <c:v>25.252400000000002</c:v>
                </c:pt>
                <c:pt idx="1491" formatCode="General">
                  <c:v>26.202999999999999</c:v>
                </c:pt>
                <c:pt idx="1492" formatCode="General">
                  <c:v>27.153599999999997</c:v>
                </c:pt>
                <c:pt idx="1493" formatCode="General">
                  <c:v>28.104200000000002</c:v>
                </c:pt>
                <c:pt idx="1494" formatCode="General">
                  <c:v>29.0549</c:v>
                </c:pt>
                <c:pt idx="1495" formatCode="General">
                  <c:v>30.005500000000001</c:v>
                </c:pt>
                <c:pt idx="1496" formatCode="General">
                  <c:v>30.956099999999999</c:v>
                </c:pt>
                <c:pt idx="1497" formatCode="General">
                  <c:v>31.9068</c:v>
                </c:pt>
                <c:pt idx="1498" formatCode="General">
                  <c:v>32.286999999999999</c:v>
                </c:pt>
                <c:pt idx="1499" formatCode="General">
                  <c:v>32.857399999999998</c:v>
                </c:pt>
                <c:pt idx="1500" formatCode="General">
                  <c:v>33.808</c:v>
                </c:pt>
                <c:pt idx="1501" formatCode="General">
                  <c:v>34.758600000000001</c:v>
                </c:pt>
                <c:pt idx="1502" formatCode="General">
                  <c:v>35.709199999999996</c:v>
                </c:pt>
                <c:pt idx="1503" formatCode="General">
                  <c:v>36.6599</c:v>
                </c:pt>
                <c:pt idx="1504" formatCode="General">
                  <c:v>37.610500000000002</c:v>
                </c:pt>
                <c:pt idx="1505" formatCode="General">
                  <c:v>38.561099999999996</c:v>
                </c:pt>
                <c:pt idx="1506" formatCode="General">
                  <c:v>39.511800000000001</c:v>
                </c:pt>
                <c:pt idx="1507" formatCode="General">
                  <c:v>40.462400000000002</c:v>
                </c:pt>
                <c:pt idx="1508" formatCode="General">
                  <c:v>41.412999999999997</c:v>
                </c:pt>
                <c:pt idx="1509" formatCode="General">
                  <c:v>42.363599999999998</c:v>
                </c:pt>
                <c:pt idx="1510" formatCode="General">
                  <c:v>43.3142</c:v>
                </c:pt>
                <c:pt idx="1511" formatCode="General">
                  <c:v>44.264900000000004</c:v>
                </c:pt>
                <c:pt idx="1512" formatCode="General">
                  <c:v>45.215499999999999</c:v>
                </c:pt>
                <c:pt idx="1513" formatCode="General">
                  <c:v>46.1661</c:v>
                </c:pt>
                <c:pt idx="1514" formatCode="General">
                  <c:v>47.116800000000005</c:v>
                </c:pt>
                <c:pt idx="1515" formatCode="General">
                  <c:v>47.497</c:v>
                </c:pt>
                <c:pt idx="1516" formatCode="General">
                  <c:v>48.067399999999999</c:v>
                </c:pt>
                <c:pt idx="1517" formatCode="General">
                  <c:v>49.018000000000001</c:v>
                </c:pt>
                <c:pt idx="1518">
                  <c:v>2</c:v>
                </c:pt>
                <c:pt idx="1519">
                  <c:v>2.9638299999999997</c:v>
                </c:pt>
                <c:pt idx="1520">
                  <c:v>3.92767</c:v>
                </c:pt>
                <c:pt idx="1521">
                  <c:v>3.92767</c:v>
                </c:pt>
                <c:pt idx="1522">
                  <c:v>4.8914999999999997</c:v>
                </c:pt>
                <c:pt idx="1523">
                  <c:v>5.8553300000000004</c:v>
                </c:pt>
                <c:pt idx="1524">
                  <c:v>6.8191699999999997</c:v>
                </c:pt>
                <c:pt idx="1525">
                  <c:v>7.7830000000000004</c:v>
                </c:pt>
                <c:pt idx="1526">
                  <c:v>10.896000000000001</c:v>
                </c:pt>
                <c:pt idx="1527">
                  <c:v>11.219299999999999</c:v>
                </c:pt>
                <c:pt idx="1528">
                  <c:v>11.5427</c:v>
                </c:pt>
                <c:pt idx="1529">
                  <c:v>11.866</c:v>
                </c:pt>
                <c:pt idx="1530">
                  <c:v>12.129200000000001</c:v>
                </c:pt>
                <c:pt idx="1531">
                  <c:v>12.3925</c:v>
                </c:pt>
                <c:pt idx="1532">
                  <c:v>12.655799999999999</c:v>
                </c:pt>
                <c:pt idx="1533">
                  <c:v>12.919</c:v>
                </c:pt>
                <c:pt idx="1534">
                  <c:v>13.279</c:v>
                </c:pt>
                <c:pt idx="1535">
                  <c:v>13.459</c:v>
                </c:pt>
                <c:pt idx="1536">
                  <c:v>13.7477</c:v>
                </c:pt>
                <c:pt idx="1537">
                  <c:v>14.5425</c:v>
                </c:pt>
                <c:pt idx="1538">
                  <c:v>14.9399</c:v>
                </c:pt>
                <c:pt idx="1539">
                  <c:v>15.337299999999999</c:v>
                </c:pt>
                <c:pt idx="1540">
                  <c:v>16.132100000000001</c:v>
                </c:pt>
                <c:pt idx="1541">
                  <c:v>16.529499999999999</c:v>
                </c:pt>
                <c:pt idx="1542">
                  <c:v>16.9269</c:v>
                </c:pt>
                <c:pt idx="1543">
                  <c:v>17.324300000000001</c:v>
                </c:pt>
                <c:pt idx="1544">
                  <c:v>17.700800000000001</c:v>
                </c:pt>
                <c:pt idx="1545">
                  <c:v>18.0564</c:v>
                </c:pt>
                <c:pt idx="1546">
                  <c:v>18.411999999999999</c:v>
                </c:pt>
                <c:pt idx="1547">
                  <c:v>18.659599999999998</c:v>
                </c:pt>
                <c:pt idx="1548">
                  <c:v>18.9072</c:v>
                </c:pt>
                <c:pt idx="1549">
                  <c:v>19.154799999999998</c:v>
                </c:pt>
                <c:pt idx="1550">
                  <c:v>19.4024</c:v>
                </c:pt>
                <c:pt idx="1551">
                  <c:v>19.944700000000001</c:v>
                </c:pt>
                <c:pt idx="1552">
                  <c:v>20.2394</c:v>
                </c:pt>
                <c:pt idx="1553">
                  <c:v>20.534099999999999</c:v>
                </c:pt>
                <c:pt idx="1554">
                  <c:v>21.1235</c:v>
                </c:pt>
                <c:pt idx="1555">
                  <c:v>21.418200000000002</c:v>
                </c:pt>
                <c:pt idx="1556">
                  <c:v>21.712900000000001</c:v>
                </c:pt>
                <c:pt idx="1557">
                  <c:v>22.0076</c:v>
                </c:pt>
                <c:pt idx="1558">
                  <c:v>22.302299999999999</c:v>
                </c:pt>
                <c:pt idx="1559">
                  <c:v>22.597000000000001</c:v>
                </c:pt>
                <c:pt idx="1560">
                  <c:v>22.820799999999998</c:v>
                </c:pt>
                <c:pt idx="1561">
                  <c:v>23.044599999999999</c:v>
                </c:pt>
                <c:pt idx="1562">
                  <c:v>23.2684</c:v>
                </c:pt>
                <c:pt idx="1563">
                  <c:v>23.492099999999997</c:v>
                </c:pt>
                <c:pt idx="1564">
                  <c:v>23.715900000000001</c:v>
                </c:pt>
                <c:pt idx="1565">
                  <c:v>24.163499999999999</c:v>
                </c:pt>
                <c:pt idx="1566">
                  <c:v>24.611099999999997</c:v>
                </c:pt>
                <c:pt idx="1567">
                  <c:v>25.058599999999998</c:v>
                </c:pt>
                <c:pt idx="1568">
                  <c:v>25.282400000000003</c:v>
                </c:pt>
                <c:pt idx="1569">
                  <c:v>25.5062</c:v>
                </c:pt>
                <c:pt idx="1570">
                  <c:v>25.953799999999998</c:v>
                </c:pt>
                <c:pt idx="1571">
                  <c:v>26.177499999999998</c:v>
                </c:pt>
                <c:pt idx="1572">
                  <c:v>26.401299999999999</c:v>
                </c:pt>
                <c:pt idx="1573">
                  <c:v>26.6251</c:v>
                </c:pt>
                <c:pt idx="1574">
                  <c:v>27.0503</c:v>
                </c:pt>
                <c:pt idx="1575">
                  <c:v>27.677</c:v>
                </c:pt>
                <c:pt idx="1576">
                  <c:v>28.028200000000002</c:v>
                </c:pt>
                <c:pt idx="1577">
                  <c:v>28.3794</c:v>
                </c:pt>
                <c:pt idx="1578">
                  <c:v>28.800999999999998</c:v>
                </c:pt>
                <c:pt idx="1579">
                  <c:v>29.292999999999999</c:v>
                </c:pt>
                <c:pt idx="1580">
                  <c:v>29.785</c:v>
                </c:pt>
                <c:pt idx="1581">
                  <c:v>30.862599999999997</c:v>
                </c:pt>
                <c:pt idx="1582">
                  <c:v>31.172599999999999</c:v>
                </c:pt>
                <c:pt idx="1583">
                  <c:v>31.253799999999998</c:v>
                </c:pt>
                <c:pt idx="1584">
                  <c:v>31.837700000000002</c:v>
                </c:pt>
                <c:pt idx="1585">
                  <c:v>32.340400000000002</c:v>
                </c:pt>
                <c:pt idx="1586">
                  <c:v>32.8431</c:v>
                </c:pt>
                <c:pt idx="1587">
                  <c:v>33.345800000000004</c:v>
                </c:pt>
                <c:pt idx="1588">
                  <c:v>33.848500000000001</c:v>
                </c:pt>
                <c:pt idx="1589">
                  <c:v>34.351199999999999</c:v>
                </c:pt>
                <c:pt idx="1590">
                  <c:v>34.853900000000003</c:v>
                </c:pt>
                <c:pt idx="1591">
                  <c:v>35.3566</c:v>
                </c:pt>
                <c:pt idx="1592">
                  <c:v>35.859300000000005</c:v>
                </c:pt>
                <c:pt idx="1593">
                  <c:v>36.362000000000002</c:v>
                </c:pt>
                <c:pt idx="1594">
                  <c:v>36.795300000000005</c:v>
                </c:pt>
                <c:pt idx="1595">
                  <c:v>37.2286</c:v>
                </c:pt>
                <c:pt idx="1596">
                  <c:v>37.661900000000003</c:v>
                </c:pt>
                <c:pt idx="1597">
                  <c:v>38.095199999999998</c:v>
                </c:pt>
                <c:pt idx="1598">
                  <c:v>38.528500000000001</c:v>
                </c:pt>
                <c:pt idx="1599">
                  <c:v>39.395099999999999</c:v>
                </c:pt>
                <c:pt idx="1600">
                  <c:v>39.828400000000002</c:v>
                </c:pt>
                <c:pt idx="1601">
                  <c:v>40.261699999999998</c:v>
                </c:pt>
                <c:pt idx="1602">
                  <c:v>40.695</c:v>
                </c:pt>
                <c:pt idx="1603">
                  <c:v>41.148199999999996</c:v>
                </c:pt>
                <c:pt idx="1604">
                  <c:v>41.601300000000002</c:v>
                </c:pt>
                <c:pt idx="1605">
                  <c:v>42.054499999999997</c:v>
                </c:pt>
                <c:pt idx="1606">
                  <c:v>42.507599999999996</c:v>
                </c:pt>
                <c:pt idx="1607">
                  <c:v>42.960800000000006</c:v>
                </c:pt>
                <c:pt idx="1608">
                  <c:v>43.867100000000001</c:v>
                </c:pt>
                <c:pt idx="1609">
                  <c:v>44.320300000000003</c:v>
                </c:pt>
                <c:pt idx="1610">
                  <c:v>44.773400000000002</c:v>
                </c:pt>
                <c:pt idx="1611">
                  <c:v>45.384599999999999</c:v>
                </c:pt>
                <c:pt idx="1612">
                  <c:v>46.153800000000004</c:v>
                </c:pt>
                <c:pt idx="1613">
                  <c:v>46.923099999999998</c:v>
                </c:pt>
                <c:pt idx="1614">
                  <c:v>47.692300000000003</c:v>
                </c:pt>
                <c:pt idx="1615">
                  <c:v>48.461500000000001</c:v>
                </c:pt>
                <c:pt idx="1616">
                  <c:v>49.230800000000002</c:v>
                </c:pt>
                <c:pt idx="1617">
                  <c:v>50.769199999999998</c:v>
                </c:pt>
                <c:pt idx="1618">
                  <c:v>51.538499999999999</c:v>
                </c:pt>
                <c:pt idx="1619">
                  <c:v>52.307699999999997</c:v>
                </c:pt>
                <c:pt idx="1620">
                  <c:v>53.076900000000002</c:v>
                </c:pt>
                <c:pt idx="1621">
                  <c:v>53.846199999999996</c:v>
                </c:pt>
                <c:pt idx="1622">
                  <c:v>54.615400000000001</c:v>
                </c:pt>
                <c:pt idx="1623">
                  <c:v>55.384599999999999</c:v>
                </c:pt>
                <c:pt idx="1624">
                  <c:v>56.153800000000004</c:v>
                </c:pt>
                <c:pt idx="1625">
                  <c:v>56.923099999999998</c:v>
                </c:pt>
                <c:pt idx="1626">
                  <c:v>57.692300000000003</c:v>
                </c:pt>
                <c:pt idx="1627">
                  <c:v>58.461500000000001</c:v>
                </c:pt>
                <c:pt idx="1628">
                  <c:v>59.230800000000002</c:v>
                </c:pt>
                <c:pt idx="1629">
                  <c:v>60</c:v>
                </c:pt>
                <c:pt idx="1630">
                  <c:v>60.769199999999998</c:v>
                </c:pt>
                <c:pt idx="1631">
                  <c:v>61.538499999999999</c:v>
                </c:pt>
                <c:pt idx="1632">
                  <c:v>62.307699999999997</c:v>
                </c:pt>
                <c:pt idx="1633">
                  <c:v>63.076900000000002</c:v>
                </c:pt>
                <c:pt idx="1634">
                  <c:v>63.846199999999996</c:v>
                </c:pt>
                <c:pt idx="1635">
                  <c:v>64.615400000000008</c:v>
                </c:pt>
                <c:pt idx="1636" formatCode="General">
                  <c:v>1E-3</c:v>
                </c:pt>
                <c:pt idx="1637" formatCode="General">
                  <c:v>4.085</c:v>
                </c:pt>
                <c:pt idx="1638" formatCode="General">
                  <c:v>8.9550000000000001</c:v>
                </c:pt>
                <c:pt idx="1639" formatCode="General">
                  <c:v>11.385</c:v>
                </c:pt>
                <c:pt idx="1640" formatCode="General">
                  <c:v>11.994999999999999</c:v>
                </c:pt>
                <c:pt idx="1641" formatCode="General">
                  <c:v>12.605</c:v>
                </c:pt>
                <c:pt idx="1642" formatCode="General">
                  <c:v>13.215</c:v>
                </c:pt>
                <c:pt idx="1643" formatCode="General">
                  <c:v>13.795</c:v>
                </c:pt>
                <c:pt idx="1644" formatCode="General">
                  <c:v>14.33</c:v>
                </c:pt>
                <c:pt idx="1645" formatCode="General">
                  <c:v>14.824999999999999</c:v>
                </c:pt>
                <c:pt idx="1646" formatCode="General">
                  <c:v>15.255000000000001</c:v>
                </c:pt>
                <c:pt idx="1647" formatCode="General">
                  <c:v>15.595000000000001</c:v>
                </c:pt>
                <c:pt idx="1648" formatCode="General">
                  <c:v>15.875</c:v>
                </c:pt>
                <c:pt idx="1649" formatCode="General">
                  <c:v>16.13</c:v>
                </c:pt>
                <c:pt idx="1650" formatCode="General">
                  <c:v>16.36</c:v>
                </c:pt>
                <c:pt idx="1651" formatCode="General">
                  <c:v>16.579999999999998</c:v>
                </c:pt>
                <c:pt idx="1652" formatCode="General">
                  <c:v>16.8</c:v>
                </c:pt>
                <c:pt idx="1653" formatCode="General">
                  <c:v>17.024999999999999</c:v>
                </c:pt>
                <c:pt idx="1654" formatCode="General">
                  <c:v>17.29</c:v>
                </c:pt>
                <c:pt idx="1655" formatCode="General">
                  <c:v>17.61</c:v>
                </c:pt>
                <c:pt idx="1656" formatCode="General">
                  <c:v>17.89</c:v>
                </c:pt>
                <c:pt idx="1657" formatCode="General">
                  <c:v>18.074999999999999</c:v>
                </c:pt>
                <c:pt idx="1658" formatCode="General">
                  <c:v>18.225000000000001</c:v>
                </c:pt>
                <c:pt idx="1659" formatCode="General">
                  <c:v>18.375</c:v>
                </c:pt>
                <c:pt idx="1660" formatCode="General">
                  <c:v>18.77</c:v>
                </c:pt>
                <c:pt idx="1661" formatCode="General">
                  <c:v>18.88</c:v>
                </c:pt>
                <c:pt idx="1662" formatCode="General">
                  <c:v>18.989999999999998</c:v>
                </c:pt>
                <c:pt idx="1663" formatCode="General">
                  <c:v>19.21</c:v>
                </c:pt>
                <c:pt idx="1664" formatCode="General">
                  <c:v>19.440000000000001</c:v>
                </c:pt>
                <c:pt idx="1665" formatCode="General">
                  <c:v>19.697500000000002</c:v>
                </c:pt>
                <c:pt idx="1666" formatCode="General">
                  <c:v>19.9725</c:v>
                </c:pt>
                <c:pt idx="1667" formatCode="General">
                  <c:v>20.245000000000001</c:v>
                </c:pt>
                <c:pt idx="1668" formatCode="General">
                  <c:v>20.517499999999998</c:v>
                </c:pt>
                <c:pt idx="1669" formatCode="General">
                  <c:v>21.337499999999999</c:v>
                </c:pt>
                <c:pt idx="1670" formatCode="General">
                  <c:v>21.885000000000002</c:v>
                </c:pt>
                <c:pt idx="1671" formatCode="General">
                  <c:v>22.434999999999999</c:v>
                </c:pt>
                <c:pt idx="1672" formatCode="General">
                  <c:v>22.97</c:v>
                </c:pt>
                <c:pt idx="1673" formatCode="General">
                  <c:v>23.54</c:v>
                </c:pt>
                <c:pt idx="1674" formatCode="General">
                  <c:v>23.65</c:v>
                </c:pt>
                <c:pt idx="1675" formatCode="General">
                  <c:v>23.76</c:v>
                </c:pt>
                <c:pt idx="1676" formatCode="General">
                  <c:v>23.84</c:v>
                </c:pt>
                <c:pt idx="1677" formatCode="General">
                  <c:v>23.92</c:v>
                </c:pt>
                <c:pt idx="1678" formatCode="General">
                  <c:v>23.99</c:v>
                </c:pt>
                <c:pt idx="1679" formatCode="General">
                  <c:v>24.06</c:v>
                </c:pt>
                <c:pt idx="1680" formatCode="General">
                  <c:v>24.135000000000002</c:v>
                </c:pt>
                <c:pt idx="1681" formatCode="General">
                  <c:v>24.21</c:v>
                </c:pt>
                <c:pt idx="1682" formatCode="General">
                  <c:v>24.285</c:v>
                </c:pt>
                <c:pt idx="1683" formatCode="General">
                  <c:v>24.36</c:v>
                </c:pt>
                <c:pt idx="1684" formatCode="General">
                  <c:v>24.43</c:v>
                </c:pt>
                <c:pt idx="1685" formatCode="General">
                  <c:v>24.5</c:v>
                </c:pt>
                <c:pt idx="1686" formatCode="General">
                  <c:v>24.65</c:v>
                </c:pt>
                <c:pt idx="1687" formatCode="General">
                  <c:v>24.79</c:v>
                </c:pt>
                <c:pt idx="1688" formatCode="General">
                  <c:v>24.94</c:v>
                </c:pt>
                <c:pt idx="1689" formatCode="General">
                  <c:v>25.13</c:v>
                </c:pt>
                <c:pt idx="1690" formatCode="General">
                  <c:v>25.35</c:v>
                </c:pt>
                <c:pt idx="1691" formatCode="General">
                  <c:v>25.6</c:v>
                </c:pt>
                <c:pt idx="1692" formatCode="General">
                  <c:v>25.87</c:v>
                </c:pt>
                <c:pt idx="1693" formatCode="General">
                  <c:v>26.16</c:v>
                </c:pt>
                <c:pt idx="1694" formatCode="General">
                  <c:v>26.355</c:v>
                </c:pt>
                <c:pt idx="1695" formatCode="General">
                  <c:v>27.46</c:v>
                </c:pt>
                <c:pt idx="1696" formatCode="General">
                  <c:v>28.15</c:v>
                </c:pt>
                <c:pt idx="1697" formatCode="General">
                  <c:v>28.61</c:v>
                </c:pt>
                <c:pt idx="1698" formatCode="General">
                  <c:v>29.094999999999999</c:v>
                </c:pt>
                <c:pt idx="1699" formatCode="General">
                  <c:v>29.094999999999999</c:v>
                </c:pt>
                <c:pt idx="1700" formatCode="General">
                  <c:v>29.645</c:v>
                </c:pt>
                <c:pt idx="1701" formatCode="General">
                  <c:v>30.55</c:v>
                </c:pt>
                <c:pt idx="1702" formatCode="General">
                  <c:v>31.16</c:v>
                </c:pt>
                <c:pt idx="1703" formatCode="General">
                  <c:v>31.77</c:v>
                </c:pt>
                <c:pt idx="1704" formatCode="General">
                  <c:v>32.61</c:v>
                </c:pt>
                <c:pt idx="1705" formatCode="General">
                  <c:v>33.53</c:v>
                </c:pt>
                <c:pt idx="1706" formatCode="General">
                  <c:v>34.83</c:v>
                </c:pt>
                <c:pt idx="1707" formatCode="General">
                  <c:v>35.505000000000003</c:v>
                </c:pt>
                <c:pt idx="1708" formatCode="General">
                  <c:v>36.024999999999999</c:v>
                </c:pt>
                <c:pt idx="1709" formatCode="General">
                  <c:v>36.4</c:v>
                </c:pt>
                <c:pt idx="1710" formatCode="General">
                  <c:v>36.659999999999997</c:v>
                </c:pt>
                <c:pt idx="1711" formatCode="General">
                  <c:v>36.9</c:v>
                </c:pt>
                <c:pt idx="1712" formatCode="General">
                  <c:v>37.130000000000003</c:v>
                </c:pt>
                <c:pt idx="1713" formatCode="General">
                  <c:v>37.54</c:v>
                </c:pt>
                <c:pt idx="1714" formatCode="General">
                  <c:v>37.840000000000003</c:v>
                </c:pt>
                <c:pt idx="1715" formatCode="General">
                  <c:v>38.130000000000003</c:v>
                </c:pt>
                <c:pt idx="1716" formatCode="General">
                  <c:v>38.42</c:v>
                </c:pt>
                <c:pt idx="1717" formatCode="General">
                  <c:v>38.71</c:v>
                </c:pt>
                <c:pt idx="1718" formatCode="General">
                  <c:v>39</c:v>
                </c:pt>
                <c:pt idx="1719" formatCode="General">
                  <c:v>39</c:v>
                </c:pt>
                <c:pt idx="1720" formatCode="General">
                  <c:v>39.15</c:v>
                </c:pt>
                <c:pt idx="1721" formatCode="General">
                  <c:v>39.299999999999997</c:v>
                </c:pt>
                <c:pt idx="1722" formatCode="General">
                  <c:v>39.44</c:v>
                </c:pt>
                <c:pt idx="1723" formatCode="General">
                  <c:v>39.590000000000003</c:v>
                </c:pt>
                <c:pt idx="1724" formatCode="General">
                  <c:v>39.729999999999997</c:v>
                </c:pt>
                <c:pt idx="1725" formatCode="General">
                  <c:v>39.909999999999997</c:v>
                </c:pt>
                <c:pt idx="1726" formatCode="General">
                  <c:v>40.159999999999997</c:v>
                </c:pt>
                <c:pt idx="1727" formatCode="General">
                  <c:v>40.450000000000003</c:v>
                </c:pt>
                <c:pt idx="1728" formatCode="General">
                  <c:v>41.155000000000001</c:v>
                </c:pt>
                <c:pt idx="1729" formatCode="General">
                  <c:v>41.674999999999997</c:v>
                </c:pt>
                <c:pt idx="1730" formatCode="General">
                  <c:v>42.24</c:v>
                </c:pt>
                <c:pt idx="1731" formatCode="General">
                  <c:v>42.835000000000001</c:v>
                </c:pt>
                <c:pt idx="1732" formatCode="General">
                  <c:v>43.14</c:v>
                </c:pt>
                <c:pt idx="1733" formatCode="General">
                  <c:v>43.75</c:v>
                </c:pt>
                <c:pt idx="1734" formatCode="General">
                  <c:v>44.36</c:v>
                </c:pt>
                <c:pt idx="1735" formatCode="General">
                  <c:v>45.875</c:v>
                </c:pt>
                <c:pt idx="1736" formatCode="General">
                  <c:v>47.21</c:v>
                </c:pt>
                <c:pt idx="1737" formatCode="General">
                  <c:v>47.48</c:v>
                </c:pt>
                <c:pt idx="1738" formatCode="General">
                  <c:v>47.72</c:v>
                </c:pt>
                <c:pt idx="1739" formatCode="General">
                  <c:v>47.94</c:v>
                </c:pt>
                <c:pt idx="1740" formatCode="General">
                  <c:v>48.16</c:v>
                </c:pt>
              </c:numCache>
            </c:numRef>
          </c:xVal>
          <c:yVal>
            <c:numRef>
              <c:f>Master!$AA$2:$AA$1742</c:f>
              <c:numCache>
                <c:formatCode>General</c:formatCode>
                <c:ptCount val="1741"/>
                <c:pt idx="0">
                  <c:v>1.4279199999999999</c:v>
                </c:pt>
                <c:pt idx="1">
                  <c:v>1.4433600000000002</c:v>
                </c:pt>
                <c:pt idx="2">
                  <c:v>1.3183199999999999</c:v>
                </c:pt>
                <c:pt idx="3">
                  <c:v>1.3476400000000002</c:v>
                </c:pt>
                <c:pt idx="4">
                  <c:v>1.50224</c:v>
                </c:pt>
                <c:pt idx="5">
                  <c:v>1.8338400000000004</c:v>
                </c:pt>
                <c:pt idx="6">
                  <c:v>1.9871600000000003</c:v>
                </c:pt>
                <c:pt idx="7">
                  <c:v>2.1776400000000002</c:v>
                </c:pt>
                <c:pt idx="8">
                  <c:v>2.22356</c:v>
                </c:pt>
                <c:pt idx="9">
                  <c:v>1.9672399999999999</c:v>
                </c:pt>
                <c:pt idx="10">
                  <c:v>2.5536799999999999</c:v>
                </c:pt>
                <c:pt idx="11">
                  <c:v>2.1966800000000002</c:v>
                </c:pt>
                <c:pt idx="12">
                  <c:v>2.4864000000000002</c:v>
                </c:pt>
                <c:pt idx="13">
                  <c:v>1.9322400000000002</c:v>
                </c:pt>
                <c:pt idx="14">
                  <c:v>2.6029599999999999</c:v>
                </c:pt>
                <c:pt idx="15">
                  <c:v>2.6556799999999998</c:v>
                </c:pt>
                <c:pt idx="16">
                  <c:v>2.5392799999999998</c:v>
                </c:pt>
                <c:pt idx="17">
                  <c:v>2.5524399999999998</c:v>
                </c:pt>
                <c:pt idx="18">
                  <c:v>2.5716000000000001</c:v>
                </c:pt>
                <c:pt idx="19">
                  <c:v>2.6209199999999999</c:v>
                </c:pt>
                <c:pt idx="20">
                  <c:v>2.6062799999999999</c:v>
                </c:pt>
                <c:pt idx="21">
                  <c:v>2.5695199999999998</c:v>
                </c:pt>
                <c:pt idx="22">
                  <c:v>2.9039199999999998</c:v>
                </c:pt>
                <c:pt idx="23">
                  <c:v>3.1295999999999999</c:v>
                </c:pt>
                <c:pt idx="24">
                  <c:v>2.8106400000000002</c:v>
                </c:pt>
                <c:pt idx="25">
                  <c:v>2.95824</c:v>
                </c:pt>
                <c:pt idx="26">
                  <c:v>3.0980800000000004</c:v>
                </c:pt>
                <c:pt idx="27">
                  <c:v>3.0508800000000003</c:v>
                </c:pt>
                <c:pt idx="28">
                  <c:v>3.1371600000000002</c:v>
                </c:pt>
                <c:pt idx="29">
                  <c:v>3.23292</c:v>
                </c:pt>
                <c:pt idx="30">
                  <c:v>2.9462799999999998</c:v>
                </c:pt>
                <c:pt idx="31">
                  <c:v>3.44984</c:v>
                </c:pt>
                <c:pt idx="32">
                  <c:v>3.3183600000000002</c:v>
                </c:pt>
                <c:pt idx="33">
                  <c:v>3.6209999999999996</c:v>
                </c:pt>
                <c:pt idx="34">
                  <c:v>3.0707599999999999</c:v>
                </c:pt>
                <c:pt idx="35">
                  <c:v>3.7798799999999999</c:v>
                </c:pt>
                <c:pt idx="36">
                  <c:v>3.7452399999999999</c:v>
                </c:pt>
                <c:pt idx="37">
                  <c:v>3.5324800000000001</c:v>
                </c:pt>
                <c:pt idx="38">
                  <c:v>3.6783999999999999</c:v>
                </c:pt>
                <c:pt idx="39">
                  <c:v>3.5080800000000001</c:v>
                </c:pt>
                <c:pt idx="40">
                  <c:v>3.5206000000000004</c:v>
                </c:pt>
                <c:pt idx="41">
                  <c:v>3.7784000000000004</c:v>
                </c:pt>
                <c:pt idx="42">
                  <c:v>3.4676400000000003</c:v>
                </c:pt>
                <c:pt idx="43">
                  <c:v>3.3064399999999998</c:v>
                </c:pt>
                <c:pt idx="44">
                  <c:v>3.37988</c:v>
                </c:pt>
                <c:pt idx="45">
                  <c:v>2.9439600000000001</c:v>
                </c:pt>
                <c:pt idx="46">
                  <c:v>2.9653600000000004</c:v>
                </c:pt>
                <c:pt idx="47">
                  <c:v>2.85744</c:v>
                </c:pt>
                <c:pt idx="48">
                  <c:v>2.7654800000000002</c:v>
                </c:pt>
                <c:pt idx="49">
                  <c:v>2.7534400000000003</c:v>
                </c:pt>
                <c:pt idx="50">
                  <c:v>2.90428</c:v>
                </c:pt>
                <c:pt idx="51">
                  <c:v>2.9756800000000001</c:v>
                </c:pt>
                <c:pt idx="52">
                  <c:v>2.9132799999999999</c:v>
                </c:pt>
                <c:pt idx="53">
                  <c:v>2.9687200000000002</c:v>
                </c:pt>
                <c:pt idx="54">
                  <c:v>2.6237200000000001</c:v>
                </c:pt>
                <c:pt idx="55">
                  <c:v>2.67136</c:v>
                </c:pt>
                <c:pt idx="56">
                  <c:v>2.8932799999999999</c:v>
                </c:pt>
                <c:pt idx="57">
                  <c:v>2.9212799999999999</c:v>
                </c:pt>
                <c:pt idx="58">
                  <c:v>2.9703999999999997</c:v>
                </c:pt>
                <c:pt idx="59">
                  <c:v>2.9151199999999999</c:v>
                </c:pt>
                <c:pt idx="60">
                  <c:v>3.13368</c:v>
                </c:pt>
                <c:pt idx="61">
                  <c:v>3.2064400000000002</c:v>
                </c:pt>
                <c:pt idx="62">
                  <c:v>3.18404</c:v>
                </c:pt>
                <c:pt idx="63">
                  <c:v>3.1654</c:v>
                </c:pt>
                <c:pt idx="64">
                  <c:v>3.3400000000000003</c:v>
                </c:pt>
                <c:pt idx="65">
                  <c:v>3.2385999999999999</c:v>
                </c:pt>
                <c:pt idx="66">
                  <c:v>3.0766399999999998</c:v>
                </c:pt>
                <c:pt idx="67">
                  <c:v>3.4106000000000001</c:v>
                </c:pt>
                <c:pt idx="68">
                  <c:v>3.3409199999999997</c:v>
                </c:pt>
                <c:pt idx="69">
                  <c:v>3.3519199999999998</c:v>
                </c:pt>
                <c:pt idx="70">
                  <c:v>3.1474000000000002</c:v>
                </c:pt>
                <c:pt idx="71">
                  <c:v>3.2333999999999996</c:v>
                </c:pt>
                <c:pt idx="72">
                  <c:v>3.3005999999999998</c:v>
                </c:pt>
                <c:pt idx="73">
                  <c:v>3.33012</c:v>
                </c:pt>
                <c:pt idx="74">
                  <c:v>3.0882800000000001</c:v>
                </c:pt>
                <c:pt idx="75">
                  <c:v>3.3460399999999999</c:v>
                </c:pt>
                <c:pt idx="76">
                  <c:v>3.7838399999999996</c:v>
                </c:pt>
                <c:pt idx="77">
                  <c:v>3.5906400000000005</c:v>
                </c:pt>
                <c:pt idx="78">
                  <c:v>3.3787199999999999</c:v>
                </c:pt>
                <c:pt idx="79">
                  <c:v>3.5058400000000001</c:v>
                </c:pt>
                <c:pt idx="80">
                  <c:v>3.50664</c:v>
                </c:pt>
                <c:pt idx="81">
                  <c:v>3.5007999999999999</c:v>
                </c:pt>
                <c:pt idx="82">
                  <c:v>3.2933599999999998</c:v>
                </c:pt>
                <c:pt idx="83">
                  <c:v>3.3142399999999999</c:v>
                </c:pt>
                <c:pt idx="84">
                  <c:v>2.9918</c:v>
                </c:pt>
                <c:pt idx="85">
                  <c:v>3.1952799999999999</c:v>
                </c:pt>
                <c:pt idx="86">
                  <c:v>3.1768000000000001</c:v>
                </c:pt>
                <c:pt idx="87">
                  <c:v>3.3168800000000003</c:v>
                </c:pt>
                <c:pt idx="88">
                  <c:v>3.3474400000000002</c:v>
                </c:pt>
                <c:pt idx="89">
                  <c:v>3.4537599999999999</c:v>
                </c:pt>
                <c:pt idx="90">
                  <c:v>3.7224000000000004</c:v>
                </c:pt>
                <c:pt idx="91">
                  <c:v>3.8678400000000002</c:v>
                </c:pt>
                <c:pt idx="92">
                  <c:v>3.6892799999999997</c:v>
                </c:pt>
                <c:pt idx="93">
                  <c:v>3.8883599999999996</c:v>
                </c:pt>
                <c:pt idx="94">
                  <c:v>3.6021600000000005</c:v>
                </c:pt>
                <c:pt idx="95">
                  <c:v>3.4475599999999997</c:v>
                </c:pt>
                <c:pt idx="96">
                  <c:v>3.9075199999999999</c:v>
                </c:pt>
                <c:pt idx="97">
                  <c:v>3.9824000000000002</c:v>
                </c:pt>
                <c:pt idx="98">
                  <c:v>3.9474400000000003</c:v>
                </c:pt>
                <c:pt idx="99">
                  <c:v>3.7884400000000005</c:v>
                </c:pt>
                <c:pt idx="100">
                  <c:v>3.6493599999999997</c:v>
                </c:pt>
                <c:pt idx="101">
                  <c:v>3.9855200000000002</c:v>
                </c:pt>
                <c:pt idx="102">
                  <c:v>3.9719199999999999</c:v>
                </c:pt>
                <c:pt idx="103">
                  <c:v>3.58724</c:v>
                </c:pt>
                <c:pt idx="104">
                  <c:v>3.6070800000000003</c:v>
                </c:pt>
                <c:pt idx="105">
                  <c:v>3.6454800000000001</c:v>
                </c:pt>
                <c:pt idx="106">
                  <c:v>3.5956000000000001</c:v>
                </c:pt>
                <c:pt idx="107">
                  <c:v>3.7184800000000005</c:v>
                </c:pt>
                <c:pt idx="108">
                  <c:v>3.7047200000000005</c:v>
                </c:pt>
                <c:pt idx="109">
                  <c:v>3.7382400000000002</c:v>
                </c:pt>
                <c:pt idx="110">
                  <c:v>3.8202799999999999</c:v>
                </c:pt>
                <c:pt idx="111">
                  <c:v>3.9275200000000003</c:v>
                </c:pt>
                <c:pt idx="112">
                  <c:v>3.7389999999999999</c:v>
                </c:pt>
                <c:pt idx="113">
                  <c:v>3.8604799999999999</c:v>
                </c:pt>
                <c:pt idx="114">
                  <c:v>3.7288399999999995</c:v>
                </c:pt>
                <c:pt idx="115">
                  <c:v>3.5089199999999998</c:v>
                </c:pt>
                <c:pt idx="116">
                  <c:v>2.97872</c:v>
                </c:pt>
                <c:pt idx="117">
                  <c:v>2.7813600000000003</c:v>
                </c:pt>
                <c:pt idx="118">
                  <c:v>2.9134000000000002</c:v>
                </c:pt>
                <c:pt idx="119">
                  <c:v>2.7377199999999999</c:v>
                </c:pt>
                <c:pt idx="120">
                  <c:v>2.6212</c:v>
                </c:pt>
                <c:pt idx="121">
                  <c:v>2.7394400000000001</c:v>
                </c:pt>
                <c:pt idx="122">
                  <c:v>2.6333199999999999</c:v>
                </c:pt>
                <c:pt idx="123">
                  <c:v>2.6930800000000001</c:v>
                </c:pt>
                <c:pt idx="124">
                  <c:v>0.72911953571574095</c:v>
                </c:pt>
                <c:pt idx="125">
                  <c:v>0.62717517338816142</c:v>
                </c:pt>
                <c:pt idx="126">
                  <c:v>0.64977101154260808</c:v>
                </c:pt>
                <c:pt idx="127">
                  <c:v>0.99718964169508029</c:v>
                </c:pt>
                <c:pt idx="128">
                  <c:v>0.83926010128082962</c:v>
                </c:pt>
                <c:pt idx="129">
                  <c:v>0.61905835315819391</c:v>
                </c:pt>
                <c:pt idx="130">
                  <c:v>0.52280794108608197</c:v>
                </c:pt>
                <c:pt idx="131">
                  <c:v>0.48975573275359996</c:v>
                </c:pt>
                <c:pt idx="132">
                  <c:v>0.42590288015419531</c:v>
                </c:pt>
                <c:pt idx="133">
                  <c:v>0.50615530211024518</c:v>
                </c:pt>
                <c:pt idx="134">
                  <c:v>0.64375292485606872</c:v>
                </c:pt>
                <c:pt idx="135">
                  <c:v>0.6908284173821051</c:v>
                </c:pt>
                <c:pt idx="136">
                  <c:v>0.53666870192179594</c:v>
                </c:pt>
                <c:pt idx="137">
                  <c:v>0.76104753606220776</c:v>
                </c:pt>
                <c:pt idx="138">
                  <c:v>0.55113253259633233</c:v>
                </c:pt>
                <c:pt idx="139">
                  <c:v>0.55026309165883625</c:v>
                </c:pt>
                <c:pt idx="140">
                  <c:v>0.44416020514007348</c:v>
                </c:pt>
                <c:pt idx="141">
                  <c:v>0.67787834808788183</c:v>
                </c:pt>
                <c:pt idx="142">
                  <c:v>0.57598485666895671</c:v>
                </c:pt>
                <c:pt idx="143">
                  <c:v>0.60095132192236789</c:v>
                </c:pt>
                <c:pt idx="144">
                  <c:v>0.69089908344696194</c:v>
                </c:pt>
                <c:pt idx="145">
                  <c:v>0.56958282428186413</c:v>
                </c:pt>
                <c:pt idx="146">
                  <c:v>0.74783340334884074</c:v>
                </c:pt>
                <c:pt idx="147">
                  <c:v>0.62281508304910771</c:v>
                </c:pt>
                <c:pt idx="148">
                  <c:v>0.413605408907183</c:v>
                </c:pt>
                <c:pt idx="149">
                  <c:v>0.54302170224899893</c:v>
                </c:pt>
                <c:pt idx="150">
                  <c:v>0.47072826306862847</c:v>
                </c:pt>
                <c:pt idx="151">
                  <c:v>0.53101947790344539</c:v>
                </c:pt>
                <c:pt idx="152">
                  <c:v>0.69516084664490285</c:v>
                </c:pt>
                <c:pt idx="153">
                  <c:v>0.50948960461887638</c:v>
                </c:pt>
                <c:pt idx="154">
                  <c:v>0.28940504086746888</c:v>
                </c:pt>
                <c:pt idx="155">
                  <c:v>0.30385063004307655</c:v>
                </c:pt>
                <c:pt idx="156">
                  <c:v>0.35968417978598888</c:v>
                </c:pt>
                <c:pt idx="157">
                  <c:v>0.34706524093226765</c:v>
                </c:pt>
                <c:pt idx="158">
                  <c:v>0.59645802838217388</c:v>
                </c:pt>
                <c:pt idx="159">
                  <c:v>0.48922049089788722</c:v>
                </c:pt>
                <c:pt idx="160">
                  <c:v>0.57578380369947602</c:v>
                </c:pt>
                <c:pt idx="161">
                  <c:v>0.47526359208630486</c:v>
                </c:pt>
                <c:pt idx="162">
                  <c:v>0.7141946597697828</c:v>
                </c:pt>
                <c:pt idx="163">
                  <c:v>0.44753593498844912</c:v>
                </c:pt>
                <c:pt idx="164">
                  <c:v>0.40785155841158338</c:v>
                </c:pt>
                <c:pt idx="165">
                  <c:v>0.38616212700677965</c:v>
                </c:pt>
                <c:pt idx="166">
                  <c:v>0.36743546358653179</c:v>
                </c:pt>
                <c:pt idx="167">
                  <c:v>0.34794900364625958</c:v>
                </c:pt>
                <c:pt idx="168">
                  <c:v>0.49716069614801039</c:v>
                </c:pt>
                <c:pt idx="169">
                  <c:v>0.33068120301207249</c:v>
                </c:pt>
                <c:pt idx="170">
                  <c:v>0.51925620599045019</c:v>
                </c:pt>
                <c:pt idx="171">
                  <c:v>0.52553025438969869</c:v>
                </c:pt>
                <c:pt idx="172">
                  <c:v>0.4676736403882642</c:v>
                </c:pt>
                <c:pt idx="173">
                  <c:v>0.44003993322265567</c:v>
                </c:pt>
                <c:pt idx="174">
                  <c:v>0.46551518606542186</c:v>
                </c:pt>
                <c:pt idx="175">
                  <c:v>0.49673525502000548</c:v>
                </c:pt>
                <c:pt idx="176">
                  <c:v>0.4474539772761903</c:v>
                </c:pt>
                <c:pt idx="177">
                  <c:v>0.44403728655674657</c:v>
                </c:pt>
                <c:pt idx="178">
                  <c:v>0.28044676781952593</c:v>
                </c:pt>
                <c:pt idx="179">
                  <c:v>0.47644085880075426</c:v>
                </c:pt>
                <c:pt idx="180">
                  <c:v>0.58593770382791588</c:v>
                </c:pt>
                <c:pt idx="181">
                  <c:v>0.25581359210745225</c:v>
                </c:pt>
                <c:pt idx="182">
                  <c:v>0.34191012322028524</c:v>
                </c:pt>
                <c:pt idx="183">
                  <c:v>0.35012101821535579</c:v>
                </c:pt>
                <c:pt idx="184">
                  <c:v>0.25529162201157185</c:v>
                </c:pt>
                <c:pt idx="185">
                  <c:v>0.25029224832778496</c:v>
                </c:pt>
                <c:pt idx="186">
                  <c:v>0.32111389956088798</c:v>
                </c:pt>
                <c:pt idx="187">
                  <c:v>0.21712418045680526</c:v>
                </c:pt>
                <c:pt idx="188">
                  <c:v>0</c:v>
                </c:pt>
                <c:pt idx="189">
                  <c:v>0.63171448553524923</c:v>
                </c:pt>
                <c:pt idx="190">
                  <c:v>0.4189893940808963</c:v>
                </c:pt>
                <c:pt idx="191">
                  <c:v>0.14381929993498965</c:v>
                </c:pt>
                <c:pt idx="192">
                  <c:v>0.42050218355619418</c:v>
                </c:pt>
                <c:pt idx="193">
                  <c:v>0.64082339499787122</c:v>
                </c:pt>
                <c:pt idx="194">
                  <c:v>0.44431784501185234</c:v>
                </c:pt>
                <c:pt idx="195">
                  <c:v>0.31867060705207351</c:v>
                </c:pt>
                <c:pt idx="196">
                  <c:v>0.23342554530464632</c:v>
                </c:pt>
                <c:pt idx="197">
                  <c:v>0.2971792645824165</c:v>
                </c:pt>
                <c:pt idx="198">
                  <c:v>0.22472163005296797</c:v>
                </c:pt>
                <c:pt idx="199">
                  <c:v>0.38247361372039035</c:v>
                </c:pt>
                <c:pt idx="200">
                  <c:v>0.32134737114519663</c:v>
                </c:pt>
                <c:pt idx="201">
                  <c:v>7.7870712610799586E-2</c:v>
                </c:pt>
                <c:pt idx="202">
                  <c:v>0.4375292106847295</c:v>
                </c:pt>
                <c:pt idx="203">
                  <c:v>7.811307113590682E-2</c:v>
                </c:pt>
                <c:pt idx="204">
                  <c:v>0.3750314950898701</c:v>
                </c:pt>
                <c:pt idx="205">
                  <c:v>9.1877600754971422E-2</c:v>
                </c:pt>
                <c:pt idx="206">
                  <c:v>0.16579068627949289</c:v>
                </c:pt>
                <c:pt idx="207">
                  <c:v>0.14573151552953378</c:v>
                </c:pt>
                <c:pt idx="208">
                  <c:v>0.20919000251503861</c:v>
                </c:pt>
                <c:pt idx="209">
                  <c:v>0.14802155812536399</c:v>
                </c:pt>
                <c:pt idx="210">
                  <c:v>6.3782913391522977E-2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9.1851865349368511E-2</c:v>
                </c:pt>
                <c:pt idx="215">
                  <c:v>0.36521466528309587</c:v>
                </c:pt>
                <c:pt idx="216">
                  <c:v>0.27489694683767096</c:v>
                </c:pt>
                <c:pt idx="217">
                  <c:v>0.46242834819625789</c:v>
                </c:pt>
                <c:pt idx="218">
                  <c:v>0.45520559229118596</c:v>
                </c:pt>
                <c:pt idx="219">
                  <c:v>0.43021950380254115</c:v>
                </c:pt>
                <c:pt idx="220">
                  <c:v>0.4557840178190109</c:v>
                </c:pt>
                <c:pt idx="221">
                  <c:v>0.34143515494841892</c:v>
                </c:pt>
                <c:pt idx="222">
                  <c:v>0.37941701482579138</c:v>
                </c:pt>
                <c:pt idx="223">
                  <c:v>0.28055556360012712</c:v>
                </c:pt>
                <c:pt idx="224">
                  <c:v>0.17094803450252893</c:v>
                </c:pt>
                <c:pt idx="225">
                  <c:v>0.3252025911484171</c:v>
                </c:pt>
                <c:pt idx="226">
                  <c:v>0.40336564645743311</c:v>
                </c:pt>
                <c:pt idx="227">
                  <c:v>0.44795735934876879</c:v>
                </c:pt>
                <c:pt idx="228">
                  <c:v>0.27365910395251603</c:v>
                </c:pt>
                <c:pt idx="229">
                  <c:v>9.3425221373233058E-2</c:v>
                </c:pt>
                <c:pt idx="230">
                  <c:v>0.14088335552853415</c:v>
                </c:pt>
                <c:pt idx="231">
                  <c:v>0.35546411349393858</c:v>
                </c:pt>
                <c:pt idx="232">
                  <c:v>0.18383996776137101</c:v>
                </c:pt>
                <c:pt idx="233">
                  <c:v>0.28275149892994089</c:v>
                </c:pt>
                <c:pt idx="234">
                  <c:v>0.27811482655240005</c:v>
                </c:pt>
                <c:pt idx="235">
                  <c:v>0.16061120374898308</c:v>
                </c:pt>
                <c:pt idx="236">
                  <c:v>0.38308919180608969</c:v>
                </c:pt>
                <c:pt idx="237">
                  <c:v>0.19673412484177255</c:v>
                </c:pt>
                <c:pt idx="238">
                  <c:v>2.0825032845979696E-2</c:v>
                </c:pt>
                <c:pt idx="239">
                  <c:v>0</c:v>
                </c:pt>
                <c:pt idx="240">
                  <c:v>0</c:v>
                </c:pt>
                <c:pt idx="241">
                  <c:v>8.2181988755692603E-2</c:v>
                </c:pt>
                <c:pt idx="242">
                  <c:v>0</c:v>
                </c:pt>
                <c:pt idx="243">
                  <c:v>1.8173602543361311E-2</c:v>
                </c:pt>
                <c:pt idx="244">
                  <c:v>2.1903595859836922E-2</c:v>
                </c:pt>
                <c:pt idx="245">
                  <c:v>0.18866124937940243</c:v>
                </c:pt>
                <c:pt idx="246">
                  <c:v>0.3887371693338546</c:v>
                </c:pt>
                <c:pt idx="247">
                  <c:v>0.41490750279792965</c:v>
                </c:pt>
                <c:pt idx="248">
                  <c:v>0.28755668015435987</c:v>
                </c:pt>
                <c:pt idx="249">
                  <c:v>0.15683981044335538</c:v>
                </c:pt>
                <c:pt idx="250">
                  <c:v>0.20589492292803124</c:v>
                </c:pt>
                <c:pt idx="251">
                  <c:v>0.42247358525954826</c:v>
                </c:pt>
                <c:pt idx="252">
                  <c:v>0.48255525285068779</c:v>
                </c:pt>
                <c:pt idx="253">
                  <c:v>0.52533373217023505</c:v>
                </c:pt>
                <c:pt idx="254">
                  <c:v>0.33225335591880567</c:v>
                </c:pt>
                <c:pt idx="255">
                  <c:v>0.38108511181551497</c:v>
                </c:pt>
                <c:pt idx="256">
                  <c:v>0.36823922161060241</c:v>
                </c:pt>
                <c:pt idx="257">
                  <c:v>0.14694370285234948</c:v>
                </c:pt>
                <c:pt idx="258">
                  <c:v>0.22908939387315441</c:v>
                </c:pt>
                <c:pt idx="259">
                  <c:v>0.25112325190231854</c:v>
                </c:pt>
                <c:pt idx="260">
                  <c:v>0.27291067594902041</c:v>
                </c:pt>
                <c:pt idx="261">
                  <c:v>0.42508579731778395</c:v>
                </c:pt>
                <c:pt idx="262">
                  <c:v>0.29206415085381154</c:v>
                </c:pt>
                <c:pt idx="263">
                  <c:v>0.29177217456540572</c:v>
                </c:pt>
                <c:pt idx="264">
                  <c:v>0.22820281779050255</c:v>
                </c:pt>
                <c:pt idx="265">
                  <c:v>0.1777070962319347</c:v>
                </c:pt>
                <c:pt idx="266">
                  <c:v>0.20935321619124658</c:v>
                </c:pt>
                <c:pt idx="267">
                  <c:v>0.20778220890298593</c:v>
                </c:pt>
                <c:pt idx="268">
                  <c:v>8.2519603370537875E-2</c:v>
                </c:pt>
                <c:pt idx="269">
                  <c:v>8.1444637217364946E-2</c:v>
                </c:pt>
                <c:pt idx="270">
                  <c:v>5.7317368810828495E-2</c:v>
                </c:pt>
                <c:pt idx="271">
                  <c:v>0.13136452512305552</c:v>
                </c:pt>
                <c:pt idx="272">
                  <c:v>0.14442817246865525</c:v>
                </c:pt>
                <c:pt idx="273">
                  <c:v>0.28477877350828096</c:v>
                </c:pt>
                <c:pt idx="274">
                  <c:v>0.64203037979972244</c:v>
                </c:pt>
                <c:pt idx="275">
                  <c:v>1.0143192946403199</c:v>
                </c:pt>
                <c:pt idx="276">
                  <c:v>0.58446343167662107</c:v>
                </c:pt>
                <c:pt idx="277">
                  <c:v>0.54021693377247759</c:v>
                </c:pt>
                <c:pt idx="278">
                  <c:v>0.55502558772326172</c:v>
                </c:pt>
                <c:pt idx="279">
                  <c:v>0.45670494050989507</c:v>
                </c:pt>
                <c:pt idx="280">
                  <c:v>0.50977253912442455</c:v>
                </c:pt>
                <c:pt idx="281">
                  <c:v>0.43664973131861085</c:v>
                </c:pt>
                <c:pt idx="282">
                  <c:v>0.91496023019082151</c:v>
                </c:pt>
                <c:pt idx="283">
                  <c:v>0.47947725053529444</c:v>
                </c:pt>
                <c:pt idx="284">
                  <c:v>0</c:v>
                </c:pt>
                <c:pt idx="285">
                  <c:v>0.60202</c:v>
                </c:pt>
                <c:pt idx="286">
                  <c:v>0.69198399999999993</c:v>
                </c:pt>
                <c:pt idx="287">
                  <c:v>0.11235200000000001</c:v>
                </c:pt>
                <c:pt idx="288">
                  <c:v>0</c:v>
                </c:pt>
                <c:pt idx="289">
                  <c:v>0</c:v>
                </c:pt>
                <c:pt idx="290">
                  <c:v>0.15328799999999998</c:v>
                </c:pt>
                <c:pt idx="291">
                  <c:v>0.58719600000000027</c:v>
                </c:pt>
                <c:pt idx="292">
                  <c:v>0.622664</c:v>
                </c:pt>
                <c:pt idx="293">
                  <c:v>0.11609200000000008</c:v>
                </c:pt>
                <c:pt idx="294">
                  <c:v>0.13201200000000013</c:v>
                </c:pt>
                <c:pt idx="295">
                  <c:v>0.18552800000000014</c:v>
                </c:pt>
                <c:pt idx="296">
                  <c:v>0.10296000000000016</c:v>
                </c:pt>
                <c:pt idx="297">
                  <c:v>7.0532000000000039E-2</c:v>
                </c:pt>
                <c:pt idx="298">
                  <c:v>8.0288000000000137E-2</c:v>
                </c:pt>
                <c:pt idx="299">
                  <c:v>1.5326200000000003</c:v>
                </c:pt>
                <c:pt idx="300">
                  <c:v>1.128212</c:v>
                </c:pt>
                <c:pt idx="301">
                  <c:v>0.85124800000000023</c:v>
                </c:pt>
                <c:pt idx="302">
                  <c:v>1.73668</c:v>
                </c:pt>
                <c:pt idx="303">
                  <c:v>1.6654000000000002</c:v>
                </c:pt>
                <c:pt idx="304">
                  <c:v>1.61896</c:v>
                </c:pt>
                <c:pt idx="305">
                  <c:v>1.6330399999999998</c:v>
                </c:pt>
                <c:pt idx="306">
                  <c:v>1.7642799999999998</c:v>
                </c:pt>
                <c:pt idx="307">
                  <c:v>1.9636799999999999</c:v>
                </c:pt>
                <c:pt idx="308">
                  <c:v>1.84948</c:v>
                </c:pt>
                <c:pt idx="309">
                  <c:v>1.8031199999999998</c:v>
                </c:pt>
                <c:pt idx="310">
                  <c:v>1.59792</c:v>
                </c:pt>
                <c:pt idx="311">
                  <c:v>1.6045200000000002</c:v>
                </c:pt>
                <c:pt idx="312">
                  <c:v>1.2474799999999999</c:v>
                </c:pt>
                <c:pt idx="313">
                  <c:v>1.0108000000000001</c:v>
                </c:pt>
                <c:pt idx="314">
                  <c:v>0.87271999999999994</c:v>
                </c:pt>
                <c:pt idx="315">
                  <c:v>0.49008000000000007</c:v>
                </c:pt>
                <c:pt idx="316">
                  <c:v>0.30808000000000008</c:v>
                </c:pt>
                <c:pt idx="317">
                  <c:v>0.5282</c:v>
                </c:pt>
                <c:pt idx="318">
                  <c:v>0.95520000000000005</c:v>
                </c:pt>
                <c:pt idx="319">
                  <c:v>0.43859483999999993</c:v>
                </c:pt>
                <c:pt idx="320">
                  <c:v>0.42083976000000001</c:v>
                </c:pt>
                <c:pt idx="321">
                  <c:v>0.42533383999999996</c:v>
                </c:pt>
                <c:pt idx="322">
                  <c:v>0.41025179999999994</c:v>
                </c:pt>
                <c:pt idx="323">
                  <c:v>0.44262496000000007</c:v>
                </c:pt>
                <c:pt idx="324">
                  <c:v>0.38691936000000005</c:v>
                </c:pt>
                <c:pt idx="325">
                  <c:v>0.28795208000000017</c:v>
                </c:pt>
                <c:pt idx="326">
                  <c:v>0.34771436000000011</c:v>
                </c:pt>
                <c:pt idx="327">
                  <c:v>0.28639820000000005</c:v>
                </c:pt>
                <c:pt idx="328">
                  <c:v>0.27931755999999996</c:v>
                </c:pt>
                <c:pt idx="329">
                  <c:v>0.33631272000000001</c:v>
                </c:pt>
                <c:pt idx="330">
                  <c:v>0.30163540000000011</c:v>
                </c:pt>
                <c:pt idx="331">
                  <c:v>0.2226151999999999</c:v>
                </c:pt>
                <c:pt idx="332">
                  <c:v>0.29249596000000011</c:v>
                </c:pt>
                <c:pt idx="333">
                  <c:v>0.27597507999999993</c:v>
                </c:pt>
                <c:pt idx="334">
                  <c:v>0.27580927999999993</c:v>
                </c:pt>
                <c:pt idx="335">
                  <c:v>0.18708148000000002</c:v>
                </c:pt>
                <c:pt idx="336">
                  <c:v>0.17796536000000007</c:v>
                </c:pt>
                <c:pt idx="337">
                  <c:v>0.39753964000000008</c:v>
                </c:pt>
                <c:pt idx="338">
                  <c:v>0.22297203999999998</c:v>
                </c:pt>
                <c:pt idx="339">
                  <c:v>0.30790256000000005</c:v>
                </c:pt>
                <c:pt idx="340">
                  <c:v>0.17725260000000009</c:v>
                </c:pt>
                <c:pt idx="341">
                  <c:v>0.16505104000000004</c:v>
                </c:pt>
                <c:pt idx="342">
                  <c:v>0.22683008000000016</c:v>
                </c:pt>
                <c:pt idx="343">
                  <c:v>0.14548259999999991</c:v>
                </c:pt>
                <c:pt idx="344">
                  <c:v>9.9103439999999987E-2</c:v>
                </c:pt>
                <c:pt idx="345">
                  <c:v>0.10301876000000004</c:v>
                </c:pt>
                <c:pt idx="346">
                  <c:v>9.0542320000000009E-2</c:v>
                </c:pt>
                <c:pt idx="347">
                  <c:v>0.10958016000000004</c:v>
                </c:pt>
                <c:pt idx="348">
                  <c:v>0.10060476000000002</c:v>
                </c:pt>
                <c:pt idx="349">
                  <c:v>0.10754676000000007</c:v>
                </c:pt>
                <c:pt idx="350">
                  <c:v>0.11342527999999996</c:v>
                </c:pt>
                <c:pt idx="351">
                  <c:v>0.12867940000000011</c:v>
                </c:pt>
                <c:pt idx="352">
                  <c:v>0.11861379999999999</c:v>
                </c:pt>
                <c:pt idx="353">
                  <c:v>0.13334684000000008</c:v>
                </c:pt>
                <c:pt idx="354">
                  <c:v>0.12204104000000005</c:v>
                </c:pt>
                <c:pt idx="355">
                  <c:v>0.14136880000000007</c:v>
                </c:pt>
                <c:pt idx="356">
                  <c:v>0.1223200000000001</c:v>
                </c:pt>
                <c:pt idx="357">
                  <c:v>0.12847019999999998</c:v>
                </c:pt>
                <c:pt idx="358">
                  <c:v>0.12875135999999998</c:v>
                </c:pt>
                <c:pt idx="359">
                  <c:v>0.11748608000000005</c:v>
                </c:pt>
                <c:pt idx="360">
                  <c:v>0.11674099999999998</c:v>
                </c:pt>
                <c:pt idx="361">
                  <c:v>0.14591924000000001</c:v>
                </c:pt>
                <c:pt idx="362">
                  <c:v>0.11402652000000002</c:v>
                </c:pt>
                <c:pt idx="363">
                  <c:v>0.10647031999999995</c:v>
                </c:pt>
                <c:pt idx="364">
                  <c:v>9.8108360000000061E-2</c:v>
                </c:pt>
                <c:pt idx="365">
                  <c:v>9.8558400000000101E-2</c:v>
                </c:pt>
                <c:pt idx="366">
                  <c:v>9.9774960000000024E-2</c:v>
                </c:pt>
                <c:pt idx="367">
                  <c:v>0.10598303999999997</c:v>
                </c:pt>
                <c:pt idx="368">
                  <c:v>9.501576000000006E-2</c:v>
                </c:pt>
                <c:pt idx="369">
                  <c:v>0.11037288000000001</c:v>
                </c:pt>
                <c:pt idx="370">
                  <c:v>0.11165984000000001</c:v>
                </c:pt>
                <c:pt idx="371">
                  <c:v>0.11448376000000005</c:v>
                </c:pt>
                <c:pt idx="372">
                  <c:v>0.10746204000000004</c:v>
                </c:pt>
                <c:pt idx="373">
                  <c:v>5.0115040000000111E-2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3.9539360000000023E-2</c:v>
                </c:pt>
                <c:pt idx="427">
                  <c:v>0.15472580000000002</c:v>
                </c:pt>
                <c:pt idx="428">
                  <c:v>0.38346928000000002</c:v>
                </c:pt>
                <c:pt idx="429">
                  <c:v>0.99660060000000006</c:v>
                </c:pt>
                <c:pt idx="430">
                  <c:v>0.65002939999999998</c:v>
                </c:pt>
                <c:pt idx="431">
                  <c:v>0.32250104000000002</c:v>
                </c:pt>
                <c:pt idx="432">
                  <c:v>0.33072659999999998</c:v>
                </c:pt>
                <c:pt idx="433">
                  <c:v>0.13480648000000001</c:v>
                </c:pt>
                <c:pt idx="434">
                  <c:v>0.12737795999999998</c:v>
                </c:pt>
                <c:pt idx="435">
                  <c:v>0.42660140000000002</c:v>
                </c:pt>
                <c:pt idx="436">
                  <c:v>0.61823724000000002</c:v>
                </c:pt>
                <c:pt idx="437">
                  <c:v>0.85212396000000001</c:v>
                </c:pt>
                <c:pt idx="438">
                  <c:v>0.39707344000000006</c:v>
                </c:pt>
                <c:pt idx="439">
                  <c:v>4.2314959999999985E-2</c:v>
                </c:pt>
                <c:pt idx="440">
                  <c:v>6.0755200000000287E-3</c:v>
                </c:pt>
                <c:pt idx="441">
                  <c:v>0.41704503999999998</c:v>
                </c:pt>
                <c:pt idx="442">
                  <c:v>1.03330028</c:v>
                </c:pt>
                <c:pt idx="443">
                  <c:v>0.97241708000000004</c:v>
                </c:pt>
                <c:pt idx="444">
                  <c:v>0.57817368000000002</c:v>
                </c:pt>
                <c:pt idx="445">
                  <c:v>0.16980696000000003</c:v>
                </c:pt>
                <c:pt idx="446">
                  <c:v>0.42348204</c:v>
                </c:pt>
                <c:pt idx="447">
                  <c:v>0.27293972</c:v>
                </c:pt>
                <c:pt idx="448">
                  <c:v>3.4706720000000024E-2</c:v>
                </c:pt>
                <c:pt idx="449">
                  <c:v>0.20270184000000008</c:v>
                </c:pt>
                <c:pt idx="450">
                  <c:v>0.45909599999999995</c:v>
                </c:pt>
                <c:pt idx="451">
                  <c:v>0.96228895999999997</c:v>
                </c:pt>
                <c:pt idx="452">
                  <c:v>0.92417528000000004</c:v>
                </c:pt>
                <c:pt idx="453">
                  <c:v>0.57781347999999988</c:v>
                </c:pt>
                <c:pt idx="454">
                  <c:v>0.54128500000000002</c:v>
                </c:pt>
                <c:pt idx="455">
                  <c:v>0.33340723999999999</c:v>
                </c:pt>
                <c:pt idx="456">
                  <c:v>0.19960644000000002</c:v>
                </c:pt>
                <c:pt idx="457">
                  <c:v>0.12469823999999999</c:v>
                </c:pt>
                <c:pt idx="458">
                  <c:v>8.3730680000000002E-2</c:v>
                </c:pt>
                <c:pt idx="459">
                  <c:v>5.3397799999999995E-2</c:v>
                </c:pt>
                <c:pt idx="460">
                  <c:v>2.3511600000000021E-2</c:v>
                </c:pt>
                <c:pt idx="461">
                  <c:v>2.4636400000000169E-3</c:v>
                </c:pt>
                <c:pt idx="462">
                  <c:v>3.9053400000000016E-2</c:v>
                </c:pt>
                <c:pt idx="463">
                  <c:v>0.79861128000000003</c:v>
                </c:pt>
                <c:pt idx="464">
                  <c:v>0</c:v>
                </c:pt>
                <c:pt idx="465">
                  <c:v>8.2563560000000008E-2</c:v>
                </c:pt>
                <c:pt idx="466">
                  <c:v>7.4905080000000013E-2</c:v>
                </c:pt>
                <c:pt idx="467">
                  <c:v>0.45915896</c:v>
                </c:pt>
                <c:pt idx="468">
                  <c:v>0.32351368000000003</c:v>
                </c:pt>
                <c:pt idx="469">
                  <c:v>0.3221486400000001</c:v>
                </c:pt>
                <c:pt idx="470">
                  <c:v>0.16610223999999996</c:v>
                </c:pt>
                <c:pt idx="471">
                  <c:v>0</c:v>
                </c:pt>
                <c:pt idx="472">
                  <c:v>0.33970835999999999</c:v>
                </c:pt>
                <c:pt idx="473">
                  <c:v>0</c:v>
                </c:pt>
                <c:pt idx="474">
                  <c:v>0.70397772000000003</c:v>
                </c:pt>
                <c:pt idx="475">
                  <c:v>5.511000000000002E-2</c:v>
                </c:pt>
                <c:pt idx="476">
                  <c:v>0</c:v>
                </c:pt>
                <c:pt idx="477">
                  <c:v>3.398163999999998E-2</c:v>
                </c:pt>
                <c:pt idx="478">
                  <c:v>0</c:v>
                </c:pt>
                <c:pt idx="479">
                  <c:v>1.1297637050485865E-2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0.48830248107116403</c:v>
                </c:pt>
                <c:pt idx="484">
                  <c:v>8.5038044153438797E-2</c:v>
                </c:pt>
                <c:pt idx="485">
                  <c:v>0.54404509564465475</c:v>
                </c:pt>
                <c:pt idx="486">
                  <c:v>0.29766751767600619</c:v>
                </c:pt>
                <c:pt idx="487">
                  <c:v>0.33447135878330231</c:v>
                </c:pt>
                <c:pt idx="488">
                  <c:v>0.29546950247340242</c:v>
                </c:pt>
                <c:pt idx="489">
                  <c:v>0.11812628878186771</c:v>
                </c:pt>
                <c:pt idx="490">
                  <c:v>0.25309585617314823</c:v>
                </c:pt>
                <c:pt idx="491">
                  <c:v>0.30718212367350695</c:v>
                </c:pt>
                <c:pt idx="492">
                  <c:v>1.2681332533365306</c:v>
                </c:pt>
                <c:pt idx="493">
                  <c:v>0.32844314493899351</c:v>
                </c:pt>
                <c:pt idx="494">
                  <c:v>0.25938102750250608</c:v>
                </c:pt>
                <c:pt idx="495">
                  <c:v>0.24688186250489619</c:v>
                </c:pt>
                <c:pt idx="496">
                  <c:v>0</c:v>
                </c:pt>
                <c:pt idx="497">
                  <c:v>0</c:v>
                </c:pt>
                <c:pt idx="498">
                  <c:v>0.26985832668760501</c:v>
                </c:pt>
                <c:pt idx="499">
                  <c:v>0</c:v>
                </c:pt>
                <c:pt idx="500">
                  <c:v>1.4836122678396595</c:v>
                </c:pt>
                <c:pt idx="501">
                  <c:v>1.4760540743858046</c:v>
                </c:pt>
                <c:pt idx="502">
                  <c:v>1.7247514919065794</c:v>
                </c:pt>
                <c:pt idx="503">
                  <c:v>1.915611918011666</c:v>
                </c:pt>
                <c:pt idx="504">
                  <c:v>2.1473549319542471</c:v>
                </c:pt>
                <c:pt idx="505">
                  <c:v>2.1560268735188077</c:v>
                </c:pt>
                <c:pt idx="506">
                  <c:v>2.0090506718178895</c:v>
                </c:pt>
                <c:pt idx="507">
                  <c:v>2.2853223633316322</c:v>
                </c:pt>
                <c:pt idx="508">
                  <c:v>2.3660120685544825</c:v>
                </c:pt>
                <c:pt idx="509">
                  <c:v>2.1030166118972367</c:v>
                </c:pt>
                <c:pt idx="510">
                  <c:v>2.0112173939040856</c:v>
                </c:pt>
                <c:pt idx="511">
                  <c:v>2.0824738396546509</c:v>
                </c:pt>
                <c:pt idx="512">
                  <c:v>2.0007702498535855</c:v>
                </c:pt>
                <c:pt idx="513">
                  <c:v>1.5949138659071305</c:v>
                </c:pt>
                <c:pt idx="514">
                  <c:v>1.55897969297604</c:v>
                </c:pt>
                <c:pt idx="515">
                  <c:v>1.5108005505518383</c:v>
                </c:pt>
                <c:pt idx="516">
                  <c:v>1.5120706576533096</c:v>
                </c:pt>
                <c:pt idx="517">
                  <c:v>1.6224440083290861</c:v>
                </c:pt>
                <c:pt idx="518">
                  <c:v>1.5382701558054452</c:v>
                </c:pt>
                <c:pt idx="519">
                  <c:v>1.3839644157105351</c:v>
                </c:pt>
                <c:pt idx="520">
                  <c:v>1.4051448520614569</c:v>
                </c:pt>
                <c:pt idx="521">
                  <c:v>1.3998790735095956</c:v>
                </c:pt>
                <c:pt idx="522">
                  <c:v>1.3950152503490356</c:v>
                </c:pt>
                <c:pt idx="523">
                  <c:v>1.3820434705176114</c:v>
                </c:pt>
                <c:pt idx="524">
                  <c:v>1.4044756150968372</c:v>
                </c:pt>
                <c:pt idx="525">
                  <c:v>1.4503736544829144</c:v>
                </c:pt>
                <c:pt idx="526">
                  <c:v>1.4566024611862056</c:v>
                </c:pt>
                <c:pt idx="527">
                  <c:v>1.3815199649070515</c:v>
                </c:pt>
                <c:pt idx="528">
                  <c:v>1.3650829310738759</c:v>
                </c:pt>
                <c:pt idx="529">
                  <c:v>1.4586108945354557</c:v>
                </c:pt>
                <c:pt idx="530">
                  <c:v>0.73609506395848834</c:v>
                </c:pt>
                <c:pt idx="531">
                  <c:v>1.5087997505931243</c:v>
                </c:pt>
                <c:pt idx="532">
                  <c:v>1.7730661994548207</c:v>
                </c:pt>
                <c:pt idx="533">
                  <c:v>1.5118992444551016</c:v>
                </c:pt>
                <c:pt idx="534">
                  <c:v>1.9622649493530862</c:v>
                </c:pt>
                <c:pt idx="535">
                  <c:v>2.0870681287114099</c:v>
                </c:pt>
                <c:pt idx="536">
                  <c:v>2.093521833271573</c:v>
                </c:pt>
                <c:pt idx="537">
                  <c:v>2.0447199820154891</c:v>
                </c:pt>
                <c:pt idx="538">
                  <c:v>1.3943852657276445</c:v>
                </c:pt>
                <c:pt idx="539">
                  <c:v>1.4687983835166323</c:v>
                </c:pt>
                <c:pt idx="540">
                  <c:v>1.3186346552237813</c:v>
                </c:pt>
                <c:pt idx="541">
                  <c:v>1.2726344425440779</c:v>
                </c:pt>
                <c:pt idx="542">
                  <c:v>0.73520000000000008</c:v>
                </c:pt>
                <c:pt idx="543">
                  <c:v>0.6008</c:v>
                </c:pt>
                <c:pt idx="544">
                  <c:v>0.53960000000000008</c:v>
                </c:pt>
                <c:pt idx="545">
                  <c:v>0.97040000000000015</c:v>
                </c:pt>
                <c:pt idx="546">
                  <c:v>0.91359999999999997</c:v>
                </c:pt>
                <c:pt idx="547">
                  <c:v>0.6247999999999998</c:v>
                </c:pt>
                <c:pt idx="548">
                  <c:v>0.51800000000000002</c:v>
                </c:pt>
                <c:pt idx="549">
                  <c:v>0.49080000000000013</c:v>
                </c:pt>
                <c:pt idx="550">
                  <c:v>0.42880000000000007</c:v>
                </c:pt>
                <c:pt idx="551">
                  <c:v>0.27960000000000007</c:v>
                </c:pt>
                <c:pt idx="552">
                  <c:v>0.74600000000000022</c:v>
                </c:pt>
                <c:pt idx="553">
                  <c:v>0.68640000000000012</c:v>
                </c:pt>
                <c:pt idx="554">
                  <c:v>0.53400000000000003</c:v>
                </c:pt>
                <c:pt idx="555">
                  <c:v>0.76360000000000006</c:v>
                </c:pt>
                <c:pt idx="556">
                  <c:v>0.54920000000000013</c:v>
                </c:pt>
                <c:pt idx="557">
                  <c:v>0.74960000000000004</c:v>
                </c:pt>
                <c:pt idx="558">
                  <c:v>0.44920000000000004</c:v>
                </c:pt>
                <c:pt idx="559">
                  <c:v>0.65920000000000023</c:v>
                </c:pt>
                <c:pt idx="560">
                  <c:v>0.57160000000000011</c:v>
                </c:pt>
                <c:pt idx="561">
                  <c:v>0.60240000000000005</c:v>
                </c:pt>
                <c:pt idx="562">
                  <c:v>0.75439999999999996</c:v>
                </c:pt>
                <c:pt idx="563">
                  <c:v>0.57320000000000015</c:v>
                </c:pt>
                <c:pt idx="564">
                  <c:v>0.8528</c:v>
                </c:pt>
                <c:pt idx="565">
                  <c:v>0.62600000000000011</c:v>
                </c:pt>
                <c:pt idx="566">
                  <c:v>0.40479999999999983</c:v>
                </c:pt>
                <c:pt idx="567">
                  <c:v>0.54359999999999986</c:v>
                </c:pt>
                <c:pt idx="568">
                  <c:v>0.47239999999999993</c:v>
                </c:pt>
                <c:pt idx="569">
                  <c:v>0.52960000000000007</c:v>
                </c:pt>
                <c:pt idx="570">
                  <c:v>0.69799999999999995</c:v>
                </c:pt>
                <c:pt idx="571">
                  <c:v>0.49680000000000013</c:v>
                </c:pt>
                <c:pt idx="572">
                  <c:v>0.28600000000000003</c:v>
                </c:pt>
                <c:pt idx="573">
                  <c:v>0.31119999999999992</c:v>
                </c:pt>
                <c:pt idx="574">
                  <c:v>0.35760000000000014</c:v>
                </c:pt>
                <c:pt idx="575">
                  <c:v>0.34640000000000004</c:v>
                </c:pt>
                <c:pt idx="576">
                  <c:v>0.59800000000000009</c:v>
                </c:pt>
                <c:pt idx="577">
                  <c:v>0.45240000000000014</c:v>
                </c:pt>
                <c:pt idx="578">
                  <c:v>0.57240000000000002</c:v>
                </c:pt>
                <c:pt idx="579">
                  <c:v>0.47560000000000024</c:v>
                </c:pt>
                <c:pt idx="580">
                  <c:v>0.7168000000000001</c:v>
                </c:pt>
                <c:pt idx="581">
                  <c:v>0.48680000000000012</c:v>
                </c:pt>
                <c:pt idx="582">
                  <c:v>0.40959999999999996</c:v>
                </c:pt>
                <c:pt idx="583">
                  <c:v>0.35479999999999978</c:v>
                </c:pt>
                <c:pt idx="584">
                  <c:v>0.19680000000000009</c:v>
                </c:pt>
                <c:pt idx="585">
                  <c:v>0.37799999999999989</c:v>
                </c:pt>
                <c:pt idx="586">
                  <c:v>0.32600000000000007</c:v>
                </c:pt>
                <c:pt idx="587">
                  <c:v>0.83120000000000016</c:v>
                </c:pt>
                <c:pt idx="588">
                  <c:v>0.45680000000000009</c:v>
                </c:pt>
                <c:pt idx="589">
                  <c:v>0.26600000000000024</c:v>
                </c:pt>
                <c:pt idx="590">
                  <c:v>0.3116000000000001</c:v>
                </c:pt>
                <c:pt idx="591">
                  <c:v>0.36319999999999997</c:v>
                </c:pt>
                <c:pt idx="592">
                  <c:v>0.53920000000000012</c:v>
                </c:pt>
                <c:pt idx="593">
                  <c:v>0</c:v>
                </c:pt>
                <c:pt idx="594">
                  <c:v>0.54640000000000022</c:v>
                </c:pt>
                <c:pt idx="595">
                  <c:v>0.57560000000000011</c:v>
                </c:pt>
                <c:pt idx="596">
                  <c:v>0.44840000000000013</c:v>
                </c:pt>
                <c:pt idx="597">
                  <c:v>0.47760000000000025</c:v>
                </c:pt>
                <c:pt idx="598">
                  <c:v>0.43680000000000008</c:v>
                </c:pt>
                <c:pt idx="599">
                  <c:v>0.46560000000000024</c:v>
                </c:pt>
                <c:pt idx="600">
                  <c:v>3.8400000000000017E-2</c:v>
                </c:pt>
                <c:pt idx="601">
                  <c:v>2.6800000000000046E-2</c:v>
                </c:pt>
                <c:pt idx="602">
                  <c:v>0</c:v>
                </c:pt>
                <c:pt idx="603">
                  <c:v>0.32679999999999998</c:v>
                </c:pt>
                <c:pt idx="604">
                  <c:v>1.6032</c:v>
                </c:pt>
                <c:pt idx="605">
                  <c:v>4.9723999999999995</c:v>
                </c:pt>
                <c:pt idx="606">
                  <c:v>5.2696000000000005</c:v>
                </c:pt>
                <c:pt idx="607">
                  <c:v>5.6912000000000003</c:v>
                </c:pt>
                <c:pt idx="608">
                  <c:v>4.0359999999999996</c:v>
                </c:pt>
                <c:pt idx="609">
                  <c:v>3.9467999999999996</c:v>
                </c:pt>
                <c:pt idx="610">
                  <c:v>4.1616</c:v>
                </c:pt>
                <c:pt idx="611">
                  <c:v>3.7164000000000001</c:v>
                </c:pt>
                <c:pt idx="612">
                  <c:v>3.7263999999999999</c:v>
                </c:pt>
                <c:pt idx="613">
                  <c:v>3.5516000000000005</c:v>
                </c:pt>
                <c:pt idx="614">
                  <c:v>3.0228000000000002</c:v>
                </c:pt>
                <c:pt idx="615">
                  <c:v>2.7587999999999999</c:v>
                </c:pt>
                <c:pt idx="616">
                  <c:v>1.6619999999999999</c:v>
                </c:pt>
                <c:pt idx="617">
                  <c:v>1.1503999999999999</c:v>
                </c:pt>
                <c:pt idx="618">
                  <c:v>0.94840000000000002</c:v>
                </c:pt>
                <c:pt idx="619">
                  <c:v>0.92239999999999989</c:v>
                </c:pt>
                <c:pt idx="620">
                  <c:v>0.7844000000000001</c:v>
                </c:pt>
                <c:pt idx="621">
                  <c:v>0.13800000000000012</c:v>
                </c:pt>
                <c:pt idx="622">
                  <c:v>0.13360000000000016</c:v>
                </c:pt>
                <c:pt idx="623">
                  <c:v>0.10440000000000005</c:v>
                </c:pt>
                <c:pt idx="624">
                  <c:v>0.10560000000000025</c:v>
                </c:pt>
                <c:pt idx="625">
                  <c:v>8.8400000000000034E-2</c:v>
                </c:pt>
                <c:pt idx="626">
                  <c:v>0.16120000000000001</c:v>
                </c:pt>
                <c:pt idx="627">
                  <c:v>0.19320000000000004</c:v>
                </c:pt>
                <c:pt idx="628">
                  <c:v>0.46920000000000006</c:v>
                </c:pt>
                <c:pt idx="629">
                  <c:v>1.6388000000000003</c:v>
                </c:pt>
                <c:pt idx="630">
                  <c:v>1.1872</c:v>
                </c:pt>
                <c:pt idx="631">
                  <c:v>0.97880000000000011</c:v>
                </c:pt>
                <c:pt idx="632">
                  <c:v>0.68399999999999994</c:v>
                </c:pt>
                <c:pt idx="633">
                  <c:v>0.55560000000000009</c:v>
                </c:pt>
                <c:pt idx="634">
                  <c:v>0.5743999999999998</c:v>
                </c:pt>
                <c:pt idx="635">
                  <c:v>0.6923999999999999</c:v>
                </c:pt>
                <c:pt idx="636">
                  <c:v>0.52760000000000007</c:v>
                </c:pt>
                <c:pt idx="637">
                  <c:v>0.42200000000000015</c:v>
                </c:pt>
                <c:pt idx="638">
                  <c:v>0.41200000000000014</c:v>
                </c:pt>
                <c:pt idx="639">
                  <c:v>0.36319999999999997</c:v>
                </c:pt>
                <c:pt idx="640">
                  <c:v>0.66120000000000001</c:v>
                </c:pt>
                <c:pt idx="641">
                  <c:v>1.0215999999999998</c:v>
                </c:pt>
                <c:pt idx="642">
                  <c:v>0.31520000000000015</c:v>
                </c:pt>
                <c:pt idx="643">
                  <c:v>0.2831999999999999</c:v>
                </c:pt>
                <c:pt idx="644">
                  <c:v>0.52400000000000002</c:v>
                </c:pt>
                <c:pt idx="645">
                  <c:v>0.47640000000000016</c:v>
                </c:pt>
                <c:pt idx="646">
                  <c:v>0.81840000000000024</c:v>
                </c:pt>
                <c:pt idx="647">
                  <c:v>1.0784000000000002</c:v>
                </c:pt>
                <c:pt idx="648">
                  <c:v>0.52119999999999989</c:v>
                </c:pt>
                <c:pt idx="649">
                  <c:v>1.2817600000000002</c:v>
                </c:pt>
                <c:pt idx="650">
                  <c:v>1.1188</c:v>
                </c:pt>
                <c:pt idx="651">
                  <c:v>0.73248000000000002</c:v>
                </c:pt>
                <c:pt idx="652">
                  <c:v>1.1076000000000001</c:v>
                </c:pt>
                <c:pt idx="653">
                  <c:v>1.97512</c:v>
                </c:pt>
                <c:pt idx="654">
                  <c:v>1.8627200000000002</c:v>
                </c:pt>
                <c:pt idx="655">
                  <c:v>1.34128</c:v>
                </c:pt>
                <c:pt idx="656">
                  <c:v>0.9109600000000001</c:v>
                </c:pt>
                <c:pt idx="657">
                  <c:v>1.35768</c:v>
                </c:pt>
                <c:pt idx="658">
                  <c:v>1.58856</c:v>
                </c:pt>
                <c:pt idx="659">
                  <c:v>2.0871199999999996</c:v>
                </c:pt>
                <c:pt idx="660">
                  <c:v>1.5336799999999999</c:v>
                </c:pt>
                <c:pt idx="661">
                  <c:v>0.29199999999999993</c:v>
                </c:pt>
                <c:pt idx="662">
                  <c:v>0.63760000000000017</c:v>
                </c:pt>
                <c:pt idx="663">
                  <c:v>0.95480000000000009</c:v>
                </c:pt>
                <c:pt idx="664">
                  <c:v>1.2667999999999999</c:v>
                </c:pt>
                <c:pt idx="665">
                  <c:v>2.2252000000000001</c:v>
                </c:pt>
                <c:pt idx="666">
                  <c:v>2.1972</c:v>
                </c:pt>
                <c:pt idx="667">
                  <c:v>1.5616000000000001</c:v>
                </c:pt>
                <c:pt idx="668">
                  <c:v>1.4903999999999999</c:v>
                </c:pt>
                <c:pt idx="669">
                  <c:v>2.1027999999999998</c:v>
                </c:pt>
                <c:pt idx="670">
                  <c:v>1.8608000000000002</c:v>
                </c:pt>
                <c:pt idx="671">
                  <c:v>0.32952000000000004</c:v>
                </c:pt>
                <c:pt idx="672">
                  <c:v>0.51996000000000009</c:v>
                </c:pt>
                <c:pt idx="673">
                  <c:v>2.464</c:v>
                </c:pt>
                <c:pt idx="674">
                  <c:v>2.7462800000000001</c:v>
                </c:pt>
                <c:pt idx="675">
                  <c:v>2.3063200000000004</c:v>
                </c:pt>
                <c:pt idx="676">
                  <c:v>2.9395199999999999</c:v>
                </c:pt>
                <c:pt idx="677">
                  <c:v>2.7607599999999999</c:v>
                </c:pt>
                <c:pt idx="678">
                  <c:v>2.19408</c:v>
                </c:pt>
                <c:pt idx="679">
                  <c:v>2.2423999999999999</c:v>
                </c:pt>
                <c:pt idx="680">
                  <c:v>3.0678000000000001</c:v>
                </c:pt>
                <c:pt idx="681">
                  <c:v>3.9865599999999999</c:v>
                </c:pt>
                <c:pt idx="682">
                  <c:v>3.32376</c:v>
                </c:pt>
                <c:pt idx="683">
                  <c:v>2.3749200000000004</c:v>
                </c:pt>
                <c:pt idx="684">
                  <c:v>2.1277200000000001</c:v>
                </c:pt>
                <c:pt idx="685">
                  <c:v>2.3748799999999997</c:v>
                </c:pt>
                <c:pt idx="686">
                  <c:v>2.0695200000000002</c:v>
                </c:pt>
                <c:pt idx="687">
                  <c:v>2.5805199999999999</c:v>
                </c:pt>
                <c:pt idx="688">
                  <c:v>2.2267200000000003</c:v>
                </c:pt>
                <c:pt idx="689">
                  <c:v>3.0265999999999997</c:v>
                </c:pt>
                <c:pt idx="690">
                  <c:v>2.8325200000000001</c:v>
                </c:pt>
                <c:pt idx="691">
                  <c:v>3.9349599999999998</c:v>
                </c:pt>
                <c:pt idx="692">
                  <c:v>2.9478800000000001</c:v>
                </c:pt>
                <c:pt idx="693">
                  <c:v>3.3564400000000001</c:v>
                </c:pt>
                <c:pt idx="694">
                  <c:v>3.1204800000000001</c:v>
                </c:pt>
                <c:pt idx="695">
                  <c:v>3.12568</c:v>
                </c:pt>
                <c:pt idx="696">
                  <c:v>3.3138800000000002</c:v>
                </c:pt>
                <c:pt idx="697">
                  <c:v>3.5568800000000005</c:v>
                </c:pt>
                <c:pt idx="698">
                  <c:v>4.6432799999999999</c:v>
                </c:pt>
                <c:pt idx="699">
                  <c:v>4.5048400000000006</c:v>
                </c:pt>
                <c:pt idx="700">
                  <c:v>3.95472</c:v>
                </c:pt>
                <c:pt idx="701">
                  <c:v>1.2349999999999999</c:v>
                </c:pt>
                <c:pt idx="702">
                  <c:v>2.0216000000000003</c:v>
                </c:pt>
                <c:pt idx="703">
                  <c:v>2.06</c:v>
                </c:pt>
                <c:pt idx="704">
                  <c:v>2.5421200000000002</c:v>
                </c:pt>
                <c:pt idx="705">
                  <c:v>2.4691999999999998</c:v>
                </c:pt>
                <c:pt idx="706">
                  <c:v>2.4740799999999998</c:v>
                </c:pt>
                <c:pt idx="707">
                  <c:v>2.0228000000000002</c:v>
                </c:pt>
                <c:pt idx="708">
                  <c:v>2.1357599999999999</c:v>
                </c:pt>
                <c:pt idx="709">
                  <c:v>1.7785199999999999</c:v>
                </c:pt>
                <c:pt idx="710">
                  <c:v>2.0926</c:v>
                </c:pt>
                <c:pt idx="711">
                  <c:v>1.9854000000000003</c:v>
                </c:pt>
                <c:pt idx="712">
                  <c:v>2.6221199999999998</c:v>
                </c:pt>
                <c:pt idx="713">
                  <c:v>2.0675600000000003</c:v>
                </c:pt>
                <c:pt idx="714">
                  <c:v>2.6965200000000005</c:v>
                </c:pt>
                <c:pt idx="715">
                  <c:v>2.9698000000000002</c:v>
                </c:pt>
                <c:pt idx="716">
                  <c:v>3.5570400000000006</c:v>
                </c:pt>
                <c:pt idx="717">
                  <c:v>2.5154399999999999</c:v>
                </c:pt>
                <c:pt idx="718">
                  <c:v>3.0788399999999996</c:v>
                </c:pt>
                <c:pt idx="719">
                  <c:v>2.6434000000000002</c:v>
                </c:pt>
                <c:pt idx="720">
                  <c:v>3.0568400000000002</c:v>
                </c:pt>
                <c:pt idx="721">
                  <c:v>2.8144800000000001</c:v>
                </c:pt>
                <c:pt idx="722">
                  <c:v>4.0457599999999996</c:v>
                </c:pt>
                <c:pt idx="723">
                  <c:v>2.7745600000000001</c:v>
                </c:pt>
                <c:pt idx="724">
                  <c:v>3.55924</c:v>
                </c:pt>
                <c:pt idx="725">
                  <c:v>3.9545200000000005</c:v>
                </c:pt>
                <c:pt idx="726">
                  <c:v>2.6179600000000001</c:v>
                </c:pt>
                <c:pt idx="727">
                  <c:v>2.6620400000000002</c:v>
                </c:pt>
                <c:pt idx="728">
                  <c:v>2.8402400000000001</c:v>
                </c:pt>
                <c:pt idx="729">
                  <c:v>2.4497599999999999</c:v>
                </c:pt>
                <c:pt idx="730">
                  <c:v>2.7396399999999996</c:v>
                </c:pt>
                <c:pt idx="731">
                  <c:v>2.4520399999999998</c:v>
                </c:pt>
                <c:pt idx="732">
                  <c:v>2.3966000000000003</c:v>
                </c:pt>
                <c:pt idx="733">
                  <c:v>2.4105999999999996</c:v>
                </c:pt>
                <c:pt idx="734">
                  <c:v>2.4346400000000004</c:v>
                </c:pt>
                <c:pt idx="735">
                  <c:v>2.5651999999999999</c:v>
                </c:pt>
                <c:pt idx="736">
                  <c:v>2.5446400000000002</c:v>
                </c:pt>
                <c:pt idx="737">
                  <c:v>2.206</c:v>
                </c:pt>
                <c:pt idx="738">
                  <c:v>2.50136</c:v>
                </c:pt>
                <c:pt idx="739">
                  <c:v>1.8450000000000002</c:v>
                </c:pt>
                <c:pt idx="740">
                  <c:v>0.82960000000000012</c:v>
                </c:pt>
                <c:pt idx="741">
                  <c:v>1.5284</c:v>
                </c:pt>
                <c:pt idx="742">
                  <c:v>1.2391999999999999</c:v>
                </c:pt>
                <c:pt idx="743">
                  <c:v>1.1888000000000001</c:v>
                </c:pt>
                <c:pt idx="744">
                  <c:v>1.8136000000000001</c:v>
                </c:pt>
                <c:pt idx="745">
                  <c:v>1.3240000000000001</c:v>
                </c:pt>
                <c:pt idx="746">
                  <c:v>1.6496</c:v>
                </c:pt>
                <c:pt idx="747">
                  <c:v>2.3771999999999998</c:v>
                </c:pt>
                <c:pt idx="748">
                  <c:v>2.3519999999999999</c:v>
                </c:pt>
                <c:pt idx="749">
                  <c:v>2.1715999999999998</c:v>
                </c:pt>
                <c:pt idx="750">
                  <c:v>2.5960000000000001</c:v>
                </c:pt>
                <c:pt idx="751">
                  <c:v>2.1063999999999998</c:v>
                </c:pt>
                <c:pt idx="752">
                  <c:v>2.4232</c:v>
                </c:pt>
                <c:pt idx="753">
                  <c:v>2.0923999999999996</c:v>
                </c:pt>
                <c:pt idx="754">
                  <c:v>2.3412000000000002</c:v>
                </c:pt>
                <c:pt idx="755">
                  <c:v>1.6892</c:v>
                </c:pt>
                <c:pt idx="756">
                  <c:v>1.8088000000000002</c:v>
                </c:pt>
                <c:pt idx="757">
                  <c:v>1.4319999999999999</c:v>
                </c:pt>
                <c:pt idx="758">
                  <c:v>1.7367999999999999</c:v>
                </c:pt>
                <c:pt idx="759">
                  <c:v>1.3488000000000002</c:v>
                </c:pt>
                <c:pt idx="760">
                  <c:v>1.6419999999999999</c:v>
                </c:pt>
                <c:pt idx="761">
                  <c:v>1.2471999999999999</c:v>
                </c:pt>
                <c:pt idx="762">
                  <c:v>1.6767999999999998</c:v>
                </c:pt>
                <c:pt idx="763">
                  <c:v>1.2160000000000002</c:v>
                </c:pt>
                <c:pt idx="764">
                  <c:v>1.4680000000000002</c:v>
                </c:pt>
                <c:pt idx="765">
                  <c:v>1.1943999999999999</c:v>
                </c:pt>
                <c:pt idx="766">
                  <c:v>1.4824000000000002</c:v>
                </c:pt>
                <c:pt idx="767">
                  <c:v>1.0215999999999998</c:v>
                </c:pt>
                <c:pt idx="768">
                  <c:v>1.4107999999999998</c:v>
                </c:pt>
                <c:pt idx="769">
                  <c:v>0.99840000000000007</c:v>
                </c:pt>
                <c:pt idx="770">
                  <c:v>1.196</c:v>
                </c:pt>
                <c:pt idx="771">
                  <c:v>0.80120000000000002</c:v>
                </c:pt>
                <c:pt idx="772">
                  <c:v>0.97239999999999993</c:v>
                </c:pt>
                <c:pt idx="773">
                  <c:v>0.78200000000000003</c:v>
                </c:pt>
                <c:pt idx="774">
                  <c:v>0.92280000000000006</c:v>
                </c:pt>
                <c:pt idx="775">
                  <c:v>0.99840000000000007</c:v>
                </c:pt>
                <c:pt idx="776">
                  <c:v>0.8236</c:v>
                </c:pt>
                <c:pt idx="777">
                  <c:v>1.2840000000000003</c:v>
                </c:pt>
                <c:pt idx="778">
                  <c:v>1.2728000000000002</c:v>
                </c:pt>
                <c:pt idx="779">
                  <c:v>1.1768000000000001</c:v>
                </c:pt>
                <c:pt idx="780">
                  <c:v>0.59960000000000013</c:v>
                </c:pt>
                <c:pt idx="781">
                  <c:v>1.4552</c:v>
                </c:pt>
                <c:pt idx="782">
                  <c:v>1.4419999999999999</c:v>
                </c:pt>
                <c:pt idx="783">
                  <c:v>1.5756000000000001</c:v>
                </c:pt>
                <c:pt idx="784">
                  <c:v>1.3259999999999998</c:v>
                </c:pt>
                <c:pt idx="785">
                  <c:v>1.6945999999999999</c:v>
                </c:pt>
                <c:pt idx="786">
                  <c:v>2.2219599999999997</c:v>
                </c:pt>
                <c:pt idx="787">
                  <c:v>0.89336000000000004</c:v>
                </c:pt>
                <c:pt idx="788">
                  <c:v>0.95596000000000014</c:v>
                </c:pt>
                <c:pt idx="789">
                  <c:v>1.09236</c:v>
                </c:pt>
                <c:pt idx="790">
                  <c:v>1.0161200000000001</c:v>
                </c:pt>
                <c:pt idx="791">
                  <c:v>0.95511999999999997</c:v>
                </c:pt>
                <c:pt idx="792">
                  <c:v>0.9039600000000001</c:v>
                </c:pt>
                <c:pt idx="793">
                  <c:v>1.1393599999999999</c:v>
                </c:pt>
                <c:pt idx="794">
                  <c:v>0.92539999999999978</c:v>
                </c:pt>
                <c:pt idx="795">
                  <c:v>0.91083999999999965</c:v>
                </c:pt>
                <c:pt idx="796">
                  <c:v>0.66775999999999991</c:v>
                </c:pt>
                <c:pt idx="797">
                  <c:v>0.65564</c:v>
                </c:pt>
                <c:pt idx="798">
                  <c:v>0.69311999999999996</c:v>
                </c:pt>
                <c:pt idx="799">
                  <c:v>0.85844000000000009</c:v>
                </c:pt>
                <c:pt idx="800">
                  <c:v>0.86907999999999985</c:v>
                </c:pt>
                <c:pt idx="801">
                  <c:v>0.71672000000000002</c:v>
                </c:pt>
                <c:pt idx="802">
                  <c:v>0.80475999999999992</c:v>
                </c:pt>
                <c:pt idx="803">
                  <c:v>0.65183999999999997</c:v>
                </c:pt>
                <c:pt idx="804">
                  <c:v>0.64980000000000016</c:v>
                </c:pt>
                <c:pt idx="805">
                  <c:v>0.69479999999999964</c:v>
                </c:pt>
                <c:pt idx="806">
                  <c:v>0.67143999999999981</c:v>
                </c:pt>
                <c:pt idx="807">
                  <c:v>0.73564000000000029</c:v>
                </c:pt>
                <c:pt idx="808">
                  <c:v>0.67651999999999979</c:v>
                </c:pt>
                <c:pt idx="809">
                  <c:v>0.6910400000000001</c:v>
                </c:pt>
                <c:pt idx="810">
                  <c:v>0.76864000000000021</c:v>
                </c:pt>
                <c:pt idx="811">
                  <c:v>0.69876000000000005</c:v>
                </c:pt>
                <c:pt idx="812">
                  <c:v>0.61260000000000003</c:v>
                </c:pt>
                <c:pt idx="813">
                  <c:v>0.65528000000000008</c:v>
                </c:pt>
                <c:pt idx="814">
                  <c:v>0.65792000000000006</c:v>
                </c:pt>
                <c:pt idx="815">
                  <c:v>0.66436000000000006</c:v>
                </c:pt>
                <c:pt idx="816">
                  <c:v>0.61743999999999999</c:v>
                </c:pt>
                <c:pt idx="817">
                  <c:v>0.56672000000000011</c:v>
                </c:pt>
                <c:pt idx="818">
                  <c:v>0.71439999999999992</c:v>
                </c:pt>
                <c:pt idx="819">
                  <c:v>0.69079999999999986</c:v>
                </c:pt>
                <c:pt idx="820">
                  <c:v>0.70680000000000009</c:v>
                </c:pt>
                <c:pt idx="821">
                  <c:v>0.54308000000000001</c:v>
                </c:pt>
                <c:pt idx="822">
                  <c:v>0.56988000000000016</c:v>
                </c:pt>
                <c:pt idx="823">
                  <c:v>0.58532000000000006</c:v>
                </c:pt>
                <c:pt idx="824">
                  <c:v>0.83735999999999988</c:v>
                </c:pt>
                <c:pt idx="825">
                  <c:v>0.52391999999999994</c:v>
                </c:pt>
                <c:pt idx="826">
                  <c:v>0.59119999999999995</c:v>
                </c:pt>
                <c:pt idx="827">
                  <c:v>0.89960000000000007</c:v>
                </c:pt>
                <c:pt idx="828">
                  <c:v>2.1539999999999999</c:v>
                </c:pt>
                <c:pt idx="829">
                  <c:v>0.96840000000000004</c:v>
                </c:pt>
                <c:pt idx="830">
                  <c:v>0.85352000000000006</c:v>
                </c:pt>
                <c:pt idx="831">
                  <c:v>1.64392</c:v>
                </c:pt>
                <c:pt idx="832">
                  <c:v>1.6542400000000002</c:v>
                </c:pt>
                <c:pt idx="833">
                  <c:v>0.91532000000000013</c:v>
                </c:pt>
                <c:pt idx="834">
                  <c:v>1.2303999999999999</c:v>
                </c:pt>
                <c:pt idx="835">
                  <c:v>0.82323999999999997</c:v>
                </c:pt>
                <c:pt idx="836">
                  <c:v>0.66000000000000014</c:v>
                </c:pt>
                <c:pt idx="837">
                  <c:v>1.3712800000000001</c:v>
                </c:pt>
                <c:pt idx="838">
                  <c:v>1.04512</c:v>
                </c:pt>
                <c:pt idx="839">
                  <c:v>0.7365600000000001</c:v>
                </c:pt>
                <c:pt idx="840">
                  <c:v>0.79744000000000037</c:v>
                </c:pt>
                <c:pt idx="841">
                  <c:v>0.64640000000000009</c:v>
                </c:pt>
                <c:pt idx="842">
                  <c:v>0.64080000000000004</c:v>
                </c:pt>
                <c:pt idx="843">
                  <c:v>0.91239999999999988</c:v>
                </c:pt>
                <c:pt idx="844">
                  <c:v>0.78532000000000024</c:v>
                </c:pt>
                <c:pt idx="845">
                  <c:v>0.68532000000000015</c:v>
                </c:pt>
                <c:pt idx="846">
                  <c:v>1.2959999999999999E-2</c:v>
                </c:pt>
                <c:pt idx="847">
                  <c:v>0.11715999999999999</c:v>
                </c:pt>
                <c:pt idx="848">
                  <c:v>0.10896</c:v>
                </c:pt>
                <c:pt idx="849">
                  <c:v>9.376000000000001E-2</c:v>
                </c:pt>
                <c:pt idx="850">
                  <c:v>0.10095999999999999</c:v>
                </c:pt>
                <c:pt idx="851">
                  <c:v>0.15768000000000004</c:v>
                </c:pt>
                <c:pt idx="852">
                  <c:v>8.2080000000000042E-2</c:v>
                </c:pt>
                <c:pt idx="853">
                  <c:v>0.19480000000000008</c:v>
                </c:pt>
                <c:pt idx="854">
                  <c:v>0.20135999999999998</c:v>
                </c:pt>
                <c:pt idx="855">
                  <c:v>0</c:v>
                </c:pt>
                <c:pt idx="856">
                  <c:v>0.32747999999999999</c:v>
                </c:pt>
                <c:pt idx="857">
                  <c:v>0.27107999999999999</c:v>
                </c:pt>
                <c:pt idx="858">
                  <c:v>0.17924000000000007</c:v>
                </c:pt>
                <c:pt idx="859">
                  <c:v>0.16864000000000001</c:v>
                </c:pt>
                <c:pt idx="860">
                  <c:v>0.23120000000000007</c:v>
                </c:pt>
                <c:pt idx="861">
                  <c:v>0</c:v>
                </c:pt>
                <c:pt idx="862">
                  <c:v>0.13856000000000002</c:v>
                </c:pt>
                <c:pt idx="863">
                  <c:v>9.1760000000000064E-2</c:v>
                </c:pt>
                <c:pt idx="864">
                  <c:v>0</c:v>
                </c:pt>
                <c:pt idx="865">
                  <c:v>2.2240000000000038E-2</c:v>
                </c:pt>
                <c:pt idx="866">
                  <c:v>0</c:v>
                </c:pt>
                <c:pt idx="867">
                  <c:v>0</c:v>
                </c:pt>
                <c:pt idx="868">
                  <c:v>0.10096000000000005</c:v>
                </c:pt>
                <c:pt idx="869">
                  <c:v>0.20911999999999997</c:v>
                </c:pt>
                <c:pt idx="870">
                  <c:v>0.29552000000000023</c:v>
                </c:pt>
                <c:pt idx="871">
                  <c:v>0.3486800000000001</c:v>
                </c:pt>
                <c:pt idx="872">
                  <c:v>0.31600000000000006</c:v>
                </c:pt>
                <c:pt idx="873">
                  <c:v>0.30356000000000005</c:v>
                </c:pt>
                <c:pt idx="874">
                  <c:v>0.15880000000000005</c:v>
                </c:pt>
                <c:pt idx="875">
                  <c:v>0.23748000000000014</c:v>
                </c:pt>
                <c:pt idx="876">
                  <c:v>0.38911999999999991</c:v>
                </c:pt>
                <c:pt idx="877">
                  <c:v>0.25908000000000009</c:v>
                </c:pt>
                <c:pt idx="878">
                  <c:v>0.22031999999999996</c:v>
                </c:pt>
                <c:pt idx="879">
                  <c:v>0.17363999999999991</c:v>
                </c:pt>
                <c:pt idx="880">
                  <c:v>0.14860000000000007</c:v>
                </c:pt>
                <c:pt idx="881">
                  <c:v>0.11007999999999996</c:v>
                </c:pt>
                <c:pt idx="882">
                  <c:v>5.9360000000000079E-2</c:v>
                </c:pt>
                <c:pt idx="883">
                  <c:v>0.13832000000000011</c:v>
                </c:pt>
                <c:pt idx="884">
                  <c:v>0.38760000000000017</c:v>
                </c:pt>
                <c:pt idx="885">
                  <c:v>0</c:v>
                </c:pt>
                <c:pt idx="886">
                  <c:v>0.10768</c:v>
                </c:pt>
                <c:pt idx="887">
                  <c:v>4.4240000000000057E-2</c:v>
                </c:pt>
                <c:pt idx="888">
                  <c:v>4.1279999999999983E-2</c:v>
                </c:pt>
                <c:pt idx="889">
                  <c:v>1.9420799999999998</c:v>
                </c:pt>
                <c:pt idx="890">
                  <c:v>1.2303199999999999</c:v>
                </c:pt>
                <c:pt idx="891">
                  <c:v>0.89384000000000008</c:v>
                </c:pt>
                <c:pt idx="892">
                  <c:v>0.52767999999999993</c:v>
                </c:pt>
                <c:pt idx="893">
                  <c:v>0.65872000000000008</c:v>
                </c:pt>
                <c:pt idx="894">
                  <c:v>0.22816000000000003</c:v>
                </c:pt>
                <c:pt idx="895">
                  <c:v>0.1807200000000001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5.1960000000000006E-2</c:v>
                </c:pt>
                <c:pt idx="900">
                  <c:v>0.27047999999999994</c:v>
                </c:pt>
                <c:pt idx="901">
                  <c:v>1.2532000000000001</c:v>
                </c:pt>
                <c:pt idx="902">
                  <c:v>0.18936000000000008</c:v>
                </c:pt>
                <c:pt idx="903">
                  <c:v>0.12603999999999993</c:v>
                </c:pt>
                <c:pt idx="904">
                  <c:v>0.17176000000000002</c:v>
                </c:pt>
                <c:pt idx="905">
                  <c:v>7.4400000000000022E-2</c:v>
                </c:pt>
                <c:pt idx="906">
                  <c:v>0.12040000000000006</c:v>
                </c:pt>
                <c:pt idx="907">
                  <c:v>1.4640000000000097E-2</c:v>
                </c:pt>
                <c:pt idx="908">
                  <c:v>4.7520000000000007E-2</c:v>
                </c:pt>
                <c:pt idx="909">
                  <c:v>0.11328000000000005</c:v>
                </c:pt>
                <c:pt idx="910">
                  <c:v>9.7800000000000054E-2</c:v>
                </c:pt>
                <c:pt idx="911">
                  <c:v>8.3720000000000017E-2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4.3080000000000007E-2</c:v>
                </c:pt>
                <c:pt idx="920">
                  <c:v>3.9480000000000015E-2</c:v>
                </c:pt>
                <c:pt idx="921">
                  <c:v>1.7759999999999998E-2</c:v>
                </c:pt>
                <c:pt idx="922">
                  <c:v>3.8720000000000004E-2</c:v>
                </c:pt>
                <c:pt idx="923">
                  <c:v>0.14507999999999999</c:v>
                </c:pt>
                <c:pt idx="924">
                  <c:v>6.4720000000000028E-2</c:v>
                </c:pt>
                <c:pt idx="925">
                  <c:v>0</c:v>
                </c:pt>
                <c:pt idx="926">
                  <c:v>8.519999999999972E-3</c:v>
                </c:pt>
                <c:pt idx="927">
                  <c:v>0.42792000000000008</c:v>
                </c:pt>
                <c:pt idx="928">
                  <c:v>0.4528000000000002</c:v>
                </c:pt>
                <c:pt idx="929">
                  <c:v>0.37668000000000013</c:v>
                </c:pt>
                <c:pt idx="930">
                  <c:v>0.20532000000000006</c:v>
                </c:pt>
                <c:pt idx="931">
                  <c:v>0.33223167839994461</c:v>
                </c:pt>
                <c:pt idx="932">
                  <c:v>0.27954555584157842</c:v>
                </c:pt>
                <c:pt idx="933">
                  <c:v>0.22974203832870882</c:v>
                </c:pt>
                <c:pt idx="934">
                  <c:v>0.16492961746704457</c:v>
                </c:pt>
                <c:pt idx="935">
                  <c:v>0.13246777216791666</c:v>
                </c:pt>
                <c:pt idx="936">
                  <c:v>0.13812928964658597</c:v>
                </c:pt>
                <c:pt idx="937">
                  <c:v>9.0618428184266187E-2</c:v>
                </c:pt>
                <c:pt idx="938">
                  <c:v>9.256520052830125E-2</c:v>
                </c:pt>
                <c:pt idx="939">
                  <c:v>8.7832076826800221E-2</c:v>
                </c:pt>
                <c:pt idx="940">
                  <c:v>8.014585564023613E-2</c:v>
                </c:pt>
                <c:pt idx="941">
                  <c:v>9.4212942936769239E-2</c:v>
                </c:pt>
                <c:pt idx="942">
                  <c:v>0.10896642463507922</c:v>
                </c:pt>
                <c:pt idx="943">
                  <c:v>0.28340160127212294</c:v>
                </c:pt>
                <c:pt idx="944">
                  <c:v>0.69316865050502796</c:v>
                </c:pt>
                <c:pt idx="945">
                  <c:v>0.62702077857617577</c:v>
                </c:pt>
                <c:pt idx="946">
                  <c:v>0.85426645896372044</c:v>
                </c:pt>
                <c:pt idx="947">
                  <c:v>0.46522620886449728</c:v>
                </c:pt>
                <c:pt idx="948">
                  <c:v>0.43826982816272114</c:v>
                </c:pt>
                <c:pt idx="949">
                  <c:v>0.11829399996295858</c:v>
                </c:pt>
                <c:pt idx="950">
                  <c:v>7.8164300006967335E-2</c:v>
                </c:pt>
                <c:pt idx="951">
                  <c:v>0.10408746563591953</c:v>
                </c:pt>
                <c:pt idx="952">
                  <c:v>7.4876164390309419E-2</c:v>
                </c:pt>
                <c:pt idx="953">
                  <c:v>0.10003419892051416</c:v>
                </c:pt>
                <c:pt idx="954">
                  <c:v>9.5534649090401741E-2</c:v>
                </c:pt>
                <c:pt idx="955">
                  <c:v>8.3439481061709897E-2</c:v>
                </c:pt>
                <c:pt idx="956">
                  <c:v>7.2740365394772299E-2</c:v>
                </c:pt>
                <c:pt idx="957">
                  <c:v>0.12640971421133856</c:v>
                </c:pt>
                <c:pt idx="958">
                  <c:v>0.11786109401749023</c:v>
                </c:pt>
                <c:pt idx="959">
                  <c:v>0.11909103013876973</c:v>
                </c:pt>
                <c:pt idx="960">
                  <c:v>0.15489572703374579</c:v>
                </c:pt>
                <c:pt idx="961">
                  <c:v>0.16412346595777794</c:v>
                </c:pt>
                <c:pt idx="962">
                  <c:v>0.13245325122895624</c:v>
                </c:pt>
                <c:pt idx="963">
                  <c:v>0.10640711892219001</c:v>
                </c:pt>
                <c:pt idx="964">
                  <c:v>8.6136419590605251E-2</c:v>
                </c:pt>
                <c:pt idx="965">
                  <c:v>8.0287408321851383E-2</c:v>
                </c:pt>
                <c:pt idx="966">
                  <c:v>6.4780490279669922E-2</c:v>
                </c:pt>
                <c:pt idx="967">
                  <c:v>5.3745424436501765E-2</c:v>
                </c:pt>
                <c:pt idx="968">
                  <c:v>6.2437566430012859E-2</c:v>
                </c:pt>
                <c:pt idx="969">
                  <c:v>8.2004129108227297E-2</c:v>
                </c:pt>
                <c:pt idx="970">
                  <c:v>8.1787010903742907E-2</c:v>
                </c:pt>
                <c:pt idx="971">
                  <c:v>7.3344579437558677E-2</c:v>
                </c:pt>
                <c:pt idx="972">
                  <c:v>9.8245796067818136E-2</c:v>
                </c:pt>
                <c:pt idx="973">
                  <c:v>0.10690988958990344</c:v>
                </c:pt>
                <c:pt idx="974">
                  <c:v>0.11377492227259578</c:v>
                </c:pt>
                <c:pt idx="975">
                  <c:v>5.3193299985010323E-2</c:v>
                </c:pt>
                <c:pt idx="976">
                  <c:v>5.7877884027987492E-2</c:v>
                </c:pt>
                <c:pt idx="977">
                  <c:v>4.6156259985895454E-2</c:v>
                </c:pt>
                <c:pt idx="978">
                  <c:v>4.7026999907384348E-2</c:v>
                </c:pt>
                <c:pt idx="979">
                  <c:v>4.2811961790065467E-2</c:v>
                </c:pt>
                <c:pt idx="980">
                  <c:v>7.0069880827495323E-2</c:v>
                </c:pt>
                <c:pt idx="981">
                  <c:v>0.1036865378704341</c:v>
                </c:pt>
                <c:pt idx="982">
                  <c:v>5.4064949869476853E-2</c:v>
                </c:pt>
                <c:pt idx="983">
                  <c:v>5.0200116624432689E-2</c:v>
                </c:pt>
                <c:pt idx="984">
                  <c:v>4.2274246304725427E-2</c:v>
                </c:pt>
                <c:pt idx="985">
                  <c:v>2.7458525263126088E-2</c:v>
                </c:pt>
                <c:pt idx="986">
                  <c:v>4.0542691812066989E-2</c:v>
                </c:pt>
                <c:pt idx="987">
                  <c:v>4.8420480176244118E-2</c:v>
                </c:pt>
                <c:pt idx="988">
                  <c:v>6.9947759374355212E-2</c:v>
                </c:pt>
                <c:pt idx="989">
                  <c:v>5.3529773238194245E-2</c:v>
                </c:pt>
                <c:pt idx="990">
                  <c:v>5.3218126043236613E-2</c:v>
                </c:pt>
                <c:pt idx="991">
                  <c:v>6.5556735399460359E-2</c:v>
                </c:pt>
                <c:pt idx="992">
                  <c:v>7.4887629409934209E-2</c:v>
                </c:pt>
                <c:pt idx="993">
                  <c:v>5.6705701374923784E-2</c:v>
                </c:pt>
                <c:pt idx="994">
                  <c:v>5.0937961832217882E-2</c:v>
                </c:pt>
                <c:pt idx="995">
                  <c:v>4.3324480924136211E-2</c:v>
                </c:pt>
                <c:pt idx="996">
                  <c:v>3.0990269494181988E-2</c:v>
                </c:pt>
                <c:pt idx="997">
                  <c:v>2.4942510443848154E-2</c:v>
                </c:pt>
                <c:pt idx="998">
                  <c:v>1.0130163692517735E-2</c:v>
                </c:pt>
                <c:pt idx="999">
                  <c:v>2.7116896195221896E-2</c:v>
                </c:pt>
                <c:pt idx="1000">
                  <c:v>2.6604898541856437E-2</c:v>
                </c:pt>
                <c:pt idx="1001">
                  <c:v>3.9428668140727208E-2</c:v>
                </c:pt>
                <c:pt idx="1002">
                  <c:v>5.3141105678804978E-2</c:v>
                </c:pt>
                <c:pt idx="1003">
                  <c:v>6.856000000000001E-2</c:v>
                </c:pt>
                <c:pt idx="1004">
                  <c:v>5.9840000000000032E-2</c:v>
                </c:pt>
                <c:pt idx="1005">
                  <c:v>0</c:v>
                </c:pt>
                <c:pt idx="1006">
                  <c:v>4.9080000000000013E-2</c:v>
                </c:pt>
                <c:pt idx="1007">
                  <c:v>6.4880000000000021E-2</c:v>
                </c:pt>
                <c:pt idx="1008">
                  <c:v>5.3680000000000033E-2</c:v>
                </c:pt>
                <c:pt idx="1009">
                  <c:v>5.6120000000000031E-2</c:v>
                </c:pt>
                <c:pt idx="1010">
                  <c:v>3.975999999999999E-2</c:v>
                </c:pt>
                <c:pt idx="1011">
                  <c:v>3.352000000000005E-2</c:v>
                </c:pt>
                <c:pt idx="1012">
                  <c:v>2.8360000000000052E-2</c:v>
                </c:pt>
                <c:pt idx="1013">
                  <c:v>3.8680000000000048E-2</c:v>
                </c:pt>
                <c:pt idx="1014">
                  <c:v>4.5400000000000051E-2</c:v>
                </c:pt>
                <c:pt idx="1015">
                  <c:v>0</c:v>
                </c:pt>
                <c:pt idx="1016">
                  <c:v>2.9440000000000022E-2</c:v>
                </c:pt>
                <c:pt idx="1017">
                  <c:v>4.4760000000000022E-2</c:v>
                </c:pt>
                <c:pt idx="1018">
                  <c:v>4.8080000000000067E-2</c:v>
                </c:pt>
                <c:pt idx="1019">
                  <c:v>4.7360000000000069E-2</c:v>
                </c:pt>
                <c:pt idx="1020">
                  <c:v>7.5440000000000063E-2</c:v>
                </c:pt>
                <c:pt idx="1021">
                  <c:v>9.4359999999999888E-2</c:v>
                </c:pt>
                <c:pt idx="1022">
                  <c:v>0.1008</c:v>
                </c:pt>
                <c:pt idx="1023">
                  <c:v>0.16339999999999999</c:v>
                </c:pt>
                <c:pt idx="1024">
                  <c:v>0.38244</c:v>
                </c:pt>
                <c:pt idx="1025">
                  <c:v>0.51140000000000008</c:v>
                </c:pt>
                <c:pt idx="1026">
                  <c:v>0.72411999999999999</c:v>
                </c:pt>
                <c:pt idx="1027">
                  <c:v>1.0214000000000001</c:v>
                </c:pt>
                <c:pt idx="1028">
                  <c:v>1.0510800000000002</c:v>
                </c:pt>
                <c:pt idx="1029">
                  <c:v>0.99876000000000009</c:v>
                </c:pt>
                <c:pt idx="1030">
                  <c:v>1.3040799999999999</c:v>
                </c:pt>
                <c:pt idx="1031">
                  <c:v>1.4258800000000003</c:v>
                </c:pt>
                <c:pt idx="1032">
                  <c:v>1.28464</c:v>
                </c:pt>
                <c:pt idx="1033">
                  <c:v>1.1146400000000001</c:v>
                </c:pt>
                <c:pt idx="1034">
                  <c:v>1.1770800000000001</c:v>
                </c:pt>
                <c:pt idx="1035">
                  <c:v>1.1793200000000001</c:v>
                </c:pt>
                <c:pt idx="1036">
                  <c:v>0.94768000000000008</c:v>
                </c:pt>
                <c:pt idx="1037">
                  <c:v>0.74084000000000005</c:v>
                </c:pt>
                <c:pt idx="1038">
                  <c:v>0.82724000000000009</c:v>
                </c:pt>
                <c:pt idx="1039">
                  <c:v>0.81460000000000021</c:v>
                </c:pt>
                <c:pt idx="1040">
                  <c:v>0.78855999999999993</c:v>
                </c:pt>
                <c:pt idx="1041">
                  <c:v>0.6866000000000001</c:v>
                </c:pt>
                <c:pt idx="1042">
                  <c:v>0.60707999999999995</c:v>
                </c:pt>
                <c:pt idx="1043">
                  <c:v>0.58131999999999995</c:v>
                </c:pt>
                <c:pt idx="1044">
                  <c:v>0.58816000000000002</c:v>
                </c:pt>
                <c:pt idx="1045">
                  <c:v>0.61743999999999999</c:v>
                </c:pt>
                <c:pt idx="1046">
                  <c:v>0.41868000000000005</c:v>
                </c:pt>
                <c:pt idx="1047">
                  <c:v>0.48912</c:v>
                </c:pt>
                <c:pt idx="1048">
                  <c:v>0.72367999999999999</c:v>
                </c:pt>
                <c:pt idx="1049">
                  <c:v>0.76319999999999999</c:v>
                </c:pt>
                <c:pt idx="1050">
                  <c:v>0.75640000000000007</c:v>
                </c:pt>
                <c:pt idx="1051">
                  <c:v>0.85508000000000006</c:v>
                </c:pt>
                <c:pt idx="1052">
                  <c:v>0.84448000000000012</c:v>
                </c:pt>
                <c:pt idx="1053">
                  <c:v>0.73008000000000006</c:v>
                </c:pt>
                <c:pt idx="1054">
                  <c:v>0.14295999999999998</c:v>
                </c:pt>
                <c:pt idx="1055">
                  <c:v>0.20728000000000002</c:v>
                </c:pt>
                <c:pt idx="1056">
                  <c:v>0.18156000000000005</c:v>
                </c:pt>
                <c:pt idx="1057">
                  <c:v>6.6080000000000028E-2</c:v>
                </c:pt>
                <c:pt idx="1058">
                  <c:v>0.18932000000000004</c:v>
                </c:pt>
                <c:pt idx="1059">
                  <c:v>0.20952000000000004</c:v>
                </c:pt>
                <c:pt idx="1060">
                  <c:v>8.1679999999999975E-2</c:v>
                </c:pt>
                <c:pt idx="1061">
                  <c:v>8.9840000000000031E-2</c:v>
                </c:pt>
                <c:pt idx="1062">
                  <c:v>0.79768000000000017</c:v>
                </c:pt>
                <c:pt idx="1063">
                  <c:v>1.0728</c:v>
                </c:pt>
                <c:pt idx="1064">
                  <c:v>1.2842799999999999</c:v>
                </c:pt>
                <c:pt idx="1065">
                  <c:v>1.1545200000000002</c:v>
                </c:pt>
                <c:pt idx="1066">
                  <c:v>0.9119600000000001</c:v>
                </c:pt>
                <c:pt idx="1067">
                  <c:v>0.16216</c:v>
                </c:pt>
                <c:pt idx="1068">
                  <c:v>0.16331999999999999</c:v>
                </c:pt>
                <c:pt idx="1069">
                  <c:v>0.14468</c:v>
                </c:pt>
                <c:pt idx="1070">
                  <c:v>0.13372000000000003</c:v>
                </c:pt>
                <c:pt idx="1071">
                  <c:v>0.13927999999999999</c:v>
                </c:pt>
                <c:pt idx="1072">
                  <c:v>0.14471999999999999</c:v>
                </c:pt>
                <c:pt idx="1073">
                  <c:v>0.13940000000000002</c:v>
                </c:pt>
                <c:pt idx="1074">
                  <c:v>0.14484000000000002</c:v>
                </c:pt>
                <c:pt idx="1075">
                  <c:v>0.11703999999999998</c:v>
                </c:pt>
                <c:pt idx="1076">
                  <c:v>0.13716</c:v>
                </c:pt>
                <c:pt idx="1077">
                  <c:v>0.13536000000000004</c:v>
                </c:pt>
                <c:pt idx="1078">
                  <c:v>0.1094</c:v>
                </c:pt>
                <c:pt idx="1079">
                  <c:v>0.10932000000000003</c:v>
                </c:pt>
                <c:pt idx="1080">
                  <c:v>9.5800000000000052E-2</c:v>
                </c:pt>
                <c:pt idx="1081">
                  <c:v>0.10448000000000007</c:v>
                </c:pt>
                <c:pt idx="1082">
                  <c:v>0.12180000000000007</c:v>
                </c:pt>
                <c:pt idx="1083">
                  <c:v>0.10711999999999999</c:v>
                </c:pt>
                <c:pt idx="1084">
                  <c:v>8.4959999999999924E-2</c:v>
                </c:pt>
                <c:pt idx="1085">
                  <c:v>7.9119999999999968E-2</c:v>
                </c:pt>
                <c:pt idx="1086">
                  <c:v>0.10692000000000007</c:v>
                </c:pt>
                <c:pt idx="1087">
                  <c:v>6.2159999999999993E-2</c:v>
                </c:pt>
                <c:pt idx="1088">
                  <c:v>5.6200000000000028E-2</c:v>
                </c:pt>
                <c:pt idx="1089">
                  <c:v>3.0592280636786429E-2</c:v>
                </c:pt>
                <c:pt idx="1090">
                  <c:v>0</c:v>
                </c:pt>
                <c:pt idx="1091">
                  <c:v>1.8283955873486635E-2</c:v>
                </c:pt>
                <c:pt idx="1092">
                  <c:v>1.1160502730363815</c:v>
                </c:pt>
                <c:pt idx="1093">
                  <c:v>0.19477343160209903</c:v>
                </c:pt>
                <c:pt idx="1094">
                  <c:v>0.40174985797204876</c:v>
                </c:pt>
                <c:pt idx="1095">
                  <c:v>0.71419028607680224</c:v>
                </c:pt>
                <c:pt idx="1096">
                  <c:v>0.27586688505680879</c:v>
                </c:pt>
                <c:pt idx="1097">
                  <c:v>0.72591002495447932</c:v>
                </c:pt>
                <c:pt idx="1098">
                  <c:v>0.85857133492139059</c:v>
                </c:pt>
                <c:pt idx="1099">
                  <c:v>0.78623900234535082</c:v>
                </c:pt>
                <c:pt idx="1100">
                  <c:v>1.1252432750193031</c:v>
                </c:pt>
                <c:pt idx="1101">
                  <c:v>0.86127395863214806</c:v>
                </c:pt>
                <c:pt idx="1102">
                  <c:v>0.61384972760259249</c:v>
                </c:pt>
                <c:pt idx="1103">
                  <c:v>1.2569203108295954</c:v>
                </c:pt>
                <c:pt idx="1104">
                  <c:v>1.1774248091109252</c:v>
                </c:pt>
                <c:pt idx="1105">
                  <c:v>0.75457306778619671</c:v>
                </c:pt>
                <c:pt idx="1106">
                  <c:v>0.84600508959325349</c:v>
                </c:pt>
                <c:pt idx="1107">
                  <c:v>0.83356611488067434</c:v>
                </c:pt>
                <c:pt idx="1108">
                  <c:v>0.53187200767701648</c:v>
                </c:pt>
                <c:pt idx="1109">
                  <c:v>0.53844538283630972</c:v>
                </c:pt>
                <c:pt idx="1110">
                  <c:v>0.45021132160732313</c:v>
                </c:pt>
                <c:pt idx="1111">
                  <c:v>0.59109908837803438</c:v>
                </c:pt>
                <c:pt idx="1112">
                  <c:v>0.55708037746354033</c:v>
                </c:pt>
                <c:pt idx="1113">
                  <c:v>0.37749041851716614</c:v>
                </c:pt>
                <c:pt idx="1114">
                  <c:v>0.62230708700084503</c:v>
                </c:pt>
                <c:pt idx="1115">
                  <c:v>0.65374670639698162</c:v>
                </c:pt>
                <c:pt idx="1116">
                  <c:v>0.44062939002084789</c:v>
                </c:pt>
                <c:pt idx="1117">
                  <c:v>0.4958485556160277</c:v>
                </c:pt>
                <c:pt idx="1118">
                  <c:v>0.6716274804537683</c:v>
                </c:pt>
                <c:pt idx="1119">
                  <c:v>0.3075767342549548</c:v>
                </c:pt>
                <c:pt idx="1120">
                  <c:v>0.1485680018401172</c:v>
                </c:pt>
                <c:pt idx="1121">
                  <c:v>0.74398297844701855</c:v>
                </c:pt>
                <c:pt idx="1122">
                  <c:v>0.44747962282018983</c:v>
                </c:pt>
                <c:pt idx="1123">
                  <c:v>0.45043208620061137</c:v>
                </c:pt>
                <c:pt idx="1124">
                  <c:v>0.32505253104785747</c:v>
                </c:pt>
                <c:pt idx="1125">
                  <c:v>0.26116332235631012</c:v>
                </c:pt>
                <c:pt idx="1126">
                  <c:v>0.23410317778150469</c:v>
                </c:pt>
                <c:pt idx="1127">
                  <c:v>0.24669234356743164</c:v>
                </c:pt>
                <c:pt idx="1128">
                  <c:v>0.52704328186337268</c:v>
                </c:pt>
                <c:pt idx="1129">
                  <c:v>0.23992667484236918</c:v>
                </c:pt>
                <c:pt idx="1130">
                  <c:v>0.13617885142569608</c:v>
                </c:pt>
                <c:pt idx="1131">
                  <c:v>0.14256523862952908</c:v>
                </c:pt>
                <c:pt idx="1132">
                  <c:v>2.0892971476497491E-2</c:v>
                </c:pt>
                <c:pt idx="1133">
                  <c:v>1.364089578757266E-2</c:v>
                </c:pt>
                <c:pt idx="1134">
                  <c:v>0.20739782708298804</c:v>
                </c:pt>
                <c:pt idx="1135">
                  <c:v>0.26963153793460082</c:v>
                </c:pt>
                <c:pt idx="1136">
                  <c:v>0.31533994951210265</c:v>
                </c:pt>
                <c:pt idx="1137">
                  <c:v>0.28493816699390173</c:v>
                </c:pt>
                <c:pt idx="1138">
                  <c:v>0.54228923044447741</c:v>
                </c:pt>
                <c:pt idx="1139">
                  <c:v>0.16715064184374528</c:v>
                </c:pt>
                <c:pt idx="1140">
                  <c:v>0.18295670528295371</c:v>
                </c:pt>
                <c:pt idx="1141">
                  <c:v>0.17205645488535215</c:v>
                </c:pt>
                <c:pt idx="1142">
                  <c:v>0.37968431885512866</c:v>
                </c:pt>
                <c:pt idx="1143">
                  <c:v>7.8499539073122793E-2</c:v>
                </c:pt>
                <c:pt idx="1144">
                  <c:v>0.14661778655323288</c:v>
                </c:pt>
                <c:pt idx="1145">
                  <c:v>0.27208190578026631</c:v>
                </c:pt>
                <c:pt idx="1146">
                  <c:v>0.16994458829622527</c:v>
                </c:pt>
                <c:pt idx="1147">
                  <c:v>0.21617571380086142</c:v>
                </c:pt>
                <c:pt idx="1148">
                  <c:v>0.20653153454903928</c:v>
                </c:pt>
                <c:pt idx="1149">
                  <c:v>0.11837950706888789</c:v>
                </c:pt>
                <c:pt idx="1150">
                  <c:v>0.2455969605856011</c:v>
                </c:pt>
                <c:pt idx="1151">
                  <c:v>0.29426374520269027</c:v>
                </c:pt>
                <c:pt idx="1152">
                  <c:v>0.39369434146337901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2.0762321527218019E-2</c:v>
                </c:pt>
                <c:pt idx="1160">
                  <c:v>0.31840508890488561</c:v>
                </c:pt>
                <c:pt idx="1161">
                  <c:v>0.18880735114360703</c:v>
                </c:pt>
                <c:pt idx="1162">
                  <c:v>0.66228585458464939</c:v>
                </c:pt>
                <c:pt idx="1163">
                  <c:v>0.13419329231383326</c:v>
                </c:pt>
                <c:pt idx="1164">
                  <c:v>0.13518105993419061</c:v>
                </c:pt>
                <c:pt idx="1165">
                  <c:v>0.10752364452973184</c:v>
                </c:pt>
                <c:pt idx="1166">
                  <c:v>0.21645353457920374</c:v>
                </c:pt>
                <c:pt idx="1167">
                  <c:v>0.29100787943128847</c:v>
                </c:pt>
                <c:pt idx="1168">
                  <c:v>0.34599264896827764</c:v>
                </c:pt>
                <c:pt idx="1169">
                  <c:v>0</c:v>
                </c:pt>
                <c:pt idx="1170">
                  <c:v>0</c:v>
                </c:pt>
                <c:pt idx="1171">
                  <c:v>0.12827413003923105</c:v>
                </c:pt>
                <c:pt idx="1172">
                  <c:v>0.56955771624538265</c:v>
                </c:pt>
                <c:pt idx="1173">
                  <c:v>0</c:v>
                </c:pt>
                <c:pt idx="1174">
                  <c:v>0.33798997700205091</c:v>
                </c:pt>
                <c:pt idx="1175">
                  <c:v>0</c:v>
                </c:pt>
                <c:pt idx="1176">
                  <c:v>0</c:v>
                </c:pt>
                <c:pt idx="1177">
                  <c:v>0.15822062107654944</c:v>
                </c:pt>
                <c:pt idx="1178">
                  <c:v>0.10176299918307097</c:v>
                </c:pt>
                <c:pt idx="1179">
                  <c:v>0.49924330616996615</c:v>
                </c:pt>
                <c:pt idx="1180">
                  <c:v>0.56246798603026882</c:v>
                </c:pt>
                <c:pt idx="1181">
                  <c:v>0.5112456344586741</c:v>
                </c:pt>
                <c:pt idx="1182">
                  <c:v>0.52897555296856935</c:v>
                </c:pt>
                <c:pt idx="1183">
                  <c:v>0.57416763678696259</c:v>
                </c:pt>
                <c:pt idx="1184">
                  <c:v>0.28620488940628774</c:v>
                </c:pt>
                <c:pt idx="1185">
                  <c:v>0.41345750873108411</c:v>
                </c:pt>
                <c:pt idx="1186">
                  <c:v>0.47501746216531027</c:v>
                </c:pt>
                <c:pt idx="1187">
                  <c:v>0.49462165308498407</c:v>
                </c:pt>
                <c:pt idx="1188">
                  <c:v>0.39551804423748693</c:v>
                </c:pt>
                <c:pt idx="1189">
                  <c:v>0.47488940628638088</c:v>
                </c:pt>
                <c:pt idx="1190">
                  <c:v>0.36838183934808044</c:v>
                </c:pt>
                <c:pt idx="1191">
                  <c:v>0.18715948777648572</c:v>
                </c:pt>
                <c:pt idx="1192">
                  <c:v>0.37721769499418067</c:v>
                </c:pt>
                <c:pt idx="1193">
                  <c:v>0.48421420256111958</c:v>
                </c:pt>
                <c:pt idx="1194">
                  <c:v>0.69065192083818538</c:v>
                </c:pt>
                <c:pt idx="1195">
                  <c:v>0.53576251455180612</c:v>
                </c:pt>
                <c:pt idx="1196">
                  <c:v>0.37984866123399463</c:v>
                </c:pt>
                <c:pt idx="1197">
                  <c:v>0.43614668218859309</c:v>
                </c:pt>
                <c:pt idx="1198">
                  <c:v>0.61585564610011856</c:v>
                </c:pt>
                <c:pt idx="1199">
                  <c:v>0.50764842840512436</c:v>
                </c:pt>
                <c:pt idx="1200">
                  <c:v>0.55559953434225939</c:v>
                </c:pt>
                <c:pt idx="1201">
                  <c:v>0.3157275902211889</c:v>
                </c:pt>
                <c:pt idx="1202">
                  <c:v>0.34111757857974462</c:v>
                </c:pt>
                <c:pt idx="1203">
                  <c:v>0.53739231664726539</c:v>
                </c:pt>
                <c:pt idx="1204">
                  <c:v>0.40559953434225948</c:v>
                </c:pt>
                <c:pt idx="1205">
                  <c:v>0.58103608847497223</c:v>
                </c:pt>
                <c:pt idx="1206">
                  <c:v>0.39691501746216651</c:v>
                </c:pt>
                <c:pt idx="1207">
                  <c:v>0.51928987194412302</c:v>
                </c:pt>
                <c:pt idx="1208">
                  <c:v>0.65221187427241167</c:v>
                </c:pt>
                <c:pt idx="1209">
                  <c:v>0.59436554132712693</c:v>
                </c:pt>
                <c:pt idx="1210">
                  <c:v>0.60764842840512445</c:v>
                </c:pt>
                <c:pt idx="1211">
                  <c:v>0.29428405122235257</c:v>
                </c:pt>
                <c:pt idx="1212">
                  <c:v>0.5923864959254963</c:v>
                </c:pt>
                <c:pt idx="1213">
                  <c:v>0.52935972060535608</c:v>
                </c:pt>
                <c:pt idx="1214">
                  <c:v>0.37287543655413324</c:v>
                </c:pt>
                <c:pt idx="1215">
                  <c:v>0.54587892898719603</c:v>
                </c:pt>
                <c:pt idx="1216">
                  <c:v>0.68263096623981578</c:v>
                </c:pt>
                <c:pt idx="1217">
                  <c:v>0.51211874272409941</c:v>
                </c:pt>
                <c:pt idx="1218">
                  <c:v>0.51569266589057161</c:v>
                </c:pt>
                <c:pt idx="1219">
                  <c:v>0.44629802095460014</c:v>
                </c:pt>
                <c:pt idx="1220">
                  <c:v>0.12780559999999999</c:v>
                </c:pt>
                <c:pt idx="1221">
                  <c:v>9.9305199999999982E-2</c:v>
                </c:pt>
                <c:pt idx="1222">
                  <c:v>1.8921592</c:v>
                </c:pt>
                <c:pt idx="1223">
                  <c:v>0.92303760000000001</c:v>
                </c:pt>
                <c:pt idx="1224">
                  <c:v>2.3731831999999997</c:v>
                </c:pt>
                <c:pt idx="1225">
                  <c:v>1.4951728</c:v>
                </c:pt>
                <c:pt idx="1226">
                  <c:v>1.085472</c:v>
                </c:pt>
                <c:pt idx="1227">
                  <c:v>2.4218408</c:v>
                </c:pt>
                <c:pt idx="1228">
                  <c:v>1.7385039999999998</c:v>
                </c:pt>
                <c:pt idx="1229">
                  <c:v>1.6349200000000002</c:v>
                </c:pt>
                <c:pt idx="1230">
                  <c:v>1.3067599999999999</c:v>
                </c:pt>
                <c:pt idx="1231">
                  <c:v>1.8828880000000001</c:v>
                </c:pt>
                <c:pt idx="1232">
                  <c:v>2.8997760000000001</c:v>
                </c:pt>
                <c:pt idx="1233">
                  <c:v>0.67001600000000006</c:v>
                </c:pt>
                <c:pt idx="1234">
                  <c:v>0.35513200000000011</c:v>
                </c:pt>
                <c:pt idx="1235">
                  <c:v>0.43309200000000003</c:v>
                </c:pt>
                <c:pt idx="1236">
                  <c:v>0.51105199999999995</c:v>
                </c:pt>
                <c:pt idx="1237">
                  <c:v>0.24450000000000016</c:v>
                </c:pt>
                <c:pt idx="1238">
                  <c:v>0.13112000000000013</c:v>
                </c:pt>
                <c:pt idx="1239">
                  <c:v>0.15883400000000003</c:v>
                </c:pt>
                <c:pt idx="1240">
                  <c:v>0.18654799999999994</c:v>
                </c:pt>
                <c:pt idx="1241">
                  <c:v>0.19174400000000003</c:v>
                </c:pt>
                <c:pt idx="1242">
                  <c:v>0.13172</c:v>
                </c:pt>
                <c:pt idx="1243">
                  <c:v>5.5448400000000064E-2</c:v>
                </c:pt>
                <c:pt idx="1244">
                  <c:v>2.1373599999999993E-2</c:v>
                </c:pt>
                <c:pt idx="1245">
                  <c:v>9.344000000000019E-3</c:v>
                </c:pt>
                <c:pt idx="1246">
                  <c:v>0</c:v>
                </c:pt>
                <c:pt idx="1247">
                  <c:v>3.5980000000000456E-3</c:v>
                </c:pt>
                <c:pt idx="1248">
                  <c:v>1.3835359999999999</c:v>
                </c:pt>
                <c:pt idx="1249">
                  <c:v>1.3857999999999999</c:v>
                </c:pt>
                <c:pt idx="1250">
                  <c:v>0.79998400000000003</c:v>
                </c:pt>
                <c:pt idx="1251">
                  <c:v>0.86813600000000013</c:v>
                </c:pt>
                <c:pt idx="1252">
                  <c:v>0.93496000000000012</c:v>
                </c:pt>
                <c:pt idx="1253">
                  <c:v>0.869564</c:v>
                </c:pt>
                <c:pt idx="1254">
                  <c:v>0.28108</c:v>
                </c:pt>
                <c:pt idx="1255">
                  <c:v>0.34370000000000001</c:v>
                </c:pt>
                <c:pt idx="1256">
                  <c:v>0.23125200000000001</c:v>
                </c:pt>
                <c:pt idx="1257">
                  <c:v>0.28065200000000001</c:v>
                </c:pt>
                <c:pt idx="1258">
                  <c:v>0.38484799999999997</c:v>
                </c:pt>
                <c:pt idx="1259">
                  <c:v>0.40286000000000011</c:v>
                </c:pt>
                <c:pt idx="1260">
                  <c:v>0.48860800000000004</c:v>
                </c:pt>
                <c:pt idx="1261">
                  <c:v>1.2659759999999998</c:v>
                </c:pt>
                <c:pt idx="1262">
                  <c:v>2.7023760000000001</c:v>
                </c:pt>
                <c:pt idx="1263">
                  <c:v>2.3040159999999998</c:v>
                </c:pt>
                <c:pt idx="1264">
                  <c:v>2.2039799999999996</c:v>
                </c:pt>
                <c:pt idx="1265">
                  <c:v>2.1040920000000001</c:v>
                </c:pt>
                <c:pt idx="1266">
                  <c:v>9.5747599999999988E-2</c:v>
                </c:pt>
                <c:pt idx="1267">
                  <c:v>2.1173200000000003E-2</c:v>
                </c:pt>
                <c:pt idx="1268">
                  <c:v>2.6936000000000015E-2</c:v>
                </c:pt>
                <c:pt idx="1269">
                  <c:v>2.6956400000000047E-2</c:v>
                </c:pt>
                <c:pt idx="1270">
                  <c:v>2.1519999999997097E-4</c:v>
                </c:pt>
                <c:pt idx="1271">
                  <c:v>4.123600000000005E-2</c:v>
                </c:pt>
                <c:pt idx="1272">
                  <c:v>0.92459919999999995</c:v>
                </c:pt>
                <c:pt idx="1273">
                  <c:v>0.15014799999999995</c:v>
                </c:pt>
                <c:pt idx="1274">
                  <c:v>0.15844000000000003</c:v>
                </c:pt>
                <c:pt idx="1275">
                  <c:v>0.28554800000000014</c:v>
                </c:pt>
                <c:pt idx="1276">
                  <c:v>0.64238400000000018</c:v>
                </c:pt>
                <c:pt idx="1277">
                  <c:v>0.28804000000000007</c:v>
                </c:pt>
                <c:pt idx="1278">
                  <c:v>0.48525600000000002</c:v>
                </c:pt>
                <c:pt idx="1279">
                  <c:v>0.22298799999999996</c:v>
                </c:pt>
                <c:pt idx="1280">
                  <c:v>0.36637200000000014</c:v>
                </c:pt>
                <c:pt idx="1281">
                  <c:v>0.65380400000000005</c:v>
                </c:pt>
                <c:pt idx="1282">
                  <c:v>0.24075200000000008</c:v>
                </c:pt>
                <c:pt idx="1283">
                  <c:v>0.72831199999999985</c:v>
                </c:pt>
                <c:pt idx="1284">
                  <c:v>0.71768399999999999</c:v>
                </c:pt>
                <c:pt idx="1285">
                  <c:v>0.72499866666666679</c:v>
                </c:pt>
                <c:pt idx="1286">
                  <c:v>0.72899999999999987</c:v>
                </c:pt>
                <c:pt idx="1287">
                  <c:v>1.1107160000000003</c:v>
                </c:pt>
                <c:pt idx="1288">
                  <c:v>1.5315319999999999</c:v>
                </c:pt>
                <c:pt idx="1289">
                  <c:v>1.9523479999999998</c:v>
                </c:pt>
                <c:pt idx="1290">
                  <c:v>1.6474400000000002</c:v>
                </c:pt>
                <c:pt idx="1291">
                  <c:v>0.65578000000000003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0.19559999999999994</c:v>
                </c:pt>
                <c:pt idx="1301">
                  <c:v>0</c:v>
                </c:pt>
                <c:pt idx="1302">
                  <c:v>0.21599999999999997</c:v>
                </c:pt>
                <c:pt idx="1303">
                  <c:v>0</c:v>
                </c:pt>
                <c:pt idx="1304">
                  <c:v>0.15839999999999999</c:v>
                </c:pt>
                <c:pt idx="1305">
                  <c:v>0.16040000000000004</c:v>
                </c:pt>
                <c:pt idx="1306">
                  <c:v>0</c:v>
                </c:pt>
                <c:pt idx="1307">
                  <c:v>0.14239999999999997</c:v>
                </c:pt>
                <c:pt idx="1308">
                  <c:v>0</c:v>
                </c:pt>
                <c:pt idx="1309">
                  <c:v>0.19040000000000001</c:v>
                </c:pt>
                <c:pt idx="1310">
                  <c:v>1.2176</c:v>
                </c:pt>
                <c:pt idx="1311">
                  <c:v>0</c:v>
                </c:pt>
                <c:pt idx="1312">
                  <c:v>0.24960000000000016</c:v>
                </c:pt>
                <c:pt idx="1313">
                  <c:v>0.21880000000000011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1.6000000000000458E-3</c:v>
                </c:pt>
                <c:pt idx="1328">
                  <c:v>0.33199999999999996</c:v>
                </c:pt>
                <c:pt idx="1329">
                  <c:v>0.37800000000000011</c:v>
                </c:pt>
                <c:pt idx="1330">
                  <c:v>0.58440000000000003</c:v>
                </c:pt>
                <c:pt idx="1331">
                  <c:v>0.52679999999999993</c:v>
                </c:pt>
                <c:pt idx="1332">
                  <c:v>0.51800000000000002</c:v>
                </c:pt>
                <c:pt idx="1333">
                  <c:v>0.29160000000000008</c:v>
                </c:pt>
                <c:pt idx="1334">
                  <c:v>0.3216</c:v>
                </c:pt>
                <c:pt idx="1335">
                  <c:v>0</c:v>
                </c:pt>
                <c:pt idx="1336">
                  <c:v>0</c:v>
                </c:pt>
                <c:pt idx="1337">
                  <c:v>0.44560000000000011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0.63039999999999996</c:v>
                </c:pt>
                <c:pt idx="1346">
                  <c:v>0.25880000000000003</c:v>
                </c:pt>
                <c:pt idx="1347">
                  <c:v>0.28280000000000005</c:v>
                </c:pt>
                <c:pt idx="1348">
                  <c:v>0.65599999999999992</c:v>
                </c:pt>
                <c:pt idx="1349">
                  <c:v>0.70839999999999992</c:v>
                </c:pt>
                <c:pt idx="1350">
                  <c:v>0.65280000000000005</c:v>
                </c:pt>
                <c:pt idx="1351">
                  <c:v>0.36320000000000002</c:v>
                </c:pt>
                <c:pt idx="1352">
                  <c:v>1.1396000000000002</c:v>
                </c:pt>
                <c:pt idx="1353">
                  <c:v>1.2048000000000001</c:v>
                </c:pt>
                <c:pt idx="1354">
                  <c:v>1.2731999999999999</c:v>
                </c:pt>
                <c:pt idx="1355">
                  <c:v>1.038</c:v>
                </c:pt>
                <c:pt idx="1356">
                  <c:v>0.66559999999999997</c:v>
                </c:pt>
                <c:pt idx="1357">
                  <c:v>0.41639999999999999</c:v>
                </c:pt>
                <c:pt idx="1358">
                  <c:v>0.42480000000000007</c:v>
                </c:pt>
                <c:pt idx="1359">
                  <c:v>0.91079999999999994</c:v>
                </c:pt>
                <c:pt idx="1360">
                  <c:v>0.96840000000000004</c:v>
                </c:pt>
                <c:pt idx="1361">
                  <c:v>0.84279999999999999</c:v>
                </c:pt>
                <c:pt idx="1362">
                  <c:v>0.72440000000000015</c:v>
                </c:pt>
                <c:pt idx="1363">
                  <c:v>0.29120000000000001</c:v>
                </c:pt>
                <c:pt idx="1364">
                  <c:v>0.22840000000000005</c:v>
                </c:pt>
                <c:pt idx="1365">
                  <c:v>0.38760000000000006</c:v>
                </c:pt>
                <c:pt idx="1366">
                  <c:v>0.39239999999999997</c:v>
                </c:pt>
                <c:pt idx="1367">
                  <c:v>0.30320000000000003</c:v>
                </c:pt>
                <c:pt idx="1368">
                  <c:v>0.25360000000000005</c:v>
                </c:pt>
                <c:pt idx="1369">
                  <c:v>0.29039999999999999</c:v>
                </c:pt>
                <c:pt idx="1370">
                  <c:v>5.4800000000000071E-2</c:v>
                </c:pt>
                <c:pt idx="1371">
                  <c:v>0.11320000000000008</c:v>
                </c:pt>
                <c:pt idx="1372">
                  <c:v>0.13039999999999996</c:v>
                </c:pt>
                <c:pt idx="1373">
                  <c:v>0.11280000000000012</c:v>
                </c:pt>
                <c:pt idx="1374">
                  <c:v>0.17239999999999989</c:v>
                </c:pt>
                <c:pt idx="1375">
                  <c:v>0.23239999999999994</c:v>
                </c:pt>
                <c:pt idx="1376">
                  <c:v>0.49720000000000003</c:v>
                </c:pt>
                <c:pt idx="1377">
                  <c:v>0.20319999999999999</c:v>
                </c:pt>
                <c:pt idx="1378">
                  <c:v>0</c:v>
                </c:pt>
                <c:pt idx="1379">
                  <c:v>0.11240000000000006</c:v>
                </c:pt>
                <c:pt idx="1380">
                  <c:v>0.15960000000000008</c:v>
                </c:pt>
                <c:pt idx="1381">
                  <c:v>7.2399999999999909E-2</c:v>
                </c:pt>
                <c:pt idx="1382">
                  <c:v>0.1452</c:v>
                </c:pt>
                <c:pt idx="1383">
                  <c:v>8.4800000000000098E-2</c:v>
                </c:pt>
                <c:pt idx="1384">
                  <c:v>0.16600000000000004</c:v>
                </c:pt>
                <c:pt idx="1385">
                  <c:v>0.34199999999999997</c:v>
                </c:pt>
                <c:pt idx="1386">
                  <c:v>0.41560000000000002</c:v>
                </c:pt>
                <c:pt idx="1387">
                  <c:v>0.51359999999999995</c:v>
                </c:pt>
                <c:pt idx="1388">
                  <c:v>0.29440000000000005</c:v>
                </c:pt>
                <c:pt idx="1389">
                  <c:v>0.28239999999999998</c:v>
                </c:pt>
                <c:pt idx="1390">
                  <c:v>0.11880000000000002</c:v>
                </c:pt>
                <c:pt idx="1391">
                  <c:v>0.12439999999999996</c:v>
                </c:pt>
                <c:pt idx="1392">
                  <c:v>0.33360000000000001</c:v>
                </c:pt>
                <c:pt idx="1393">
                  <c:v>0.67920000000000014</c:v>
                </c:pt>
                <c:pt idx="1394">
                  <c:v>0.19599999999999995</c:v>
                </c:pt>
                <c:pt idx="1395">
                  <c:v>0.31159999999999999</c:v>
                </c:pt>
                <c:pt idx="1396">
                  <c:v>0.40800000000000014</c:v>
                </c:pt>
                <c:pt idx="1397">
                  <c:v>0.33239999999999992</c:v>
                </c:pt>
                <c:pt idx="1398">
                  <c:v>0.43440000000000006</c:v>
                </c:pt>
                <c:pt idx="1399">
                  <c:v>0.48559999999999998</c:v>
                </c:pt>
                <c:pt idx="1400">
                  <c:v>0.42920000000000003</c:v>
                </c:pt>
                <c:pt idx="1401">
                  <c:v>0.43040000000000006</c:v>
                </c:pt>
                <c:pt idx="1402">
                  <c:v>1.2567999999999999</c:v>
                </c:pt>
                <c:pt idx="1403">
                  <c:v>1.5935999999999999</c:v>
                </c:pt>
                <c:pt idx="1404">
                  <c:v>1.4552</c:v>
                </c:pt>
                <c:pt idx="1405">
                  <c:v>2.6676000000000002</c:v>
                </c:pt>
                <c:pt idx="1406">
                  <c:v>2.2964000000000002</c:v>
                </c:pt>
                <c:pt idx="1407">
                  <c:v>2.0251999999999999</c:v>
                </c:pt>
                <c:pt idx="1408">
                  <c:v>1.4967999999999999</c:v>
                </c:pt>
                <c:pt idx="1409">
                  <c:v>1.0476000000000001</c:v>
                </c:pt>
                <c:pt idx="1410">
                  <c:v>0.88519999999999999</c:v>
                </c:pt>
                <c:pt idx="1411">
                  <c:v>0.54360000000000008</c:v>
                </c:pt>
                <c:pt idx="1412">
                  <c:v>0.41720000000000002</c:v>
                </c:pt>
                <c:pt idx="1413">
                  <c:v>0.47960000000000014</c:v>
                </c:pt>
                <c:pt idx="1414">
                  <c:v>0.3640000000000001</c:v>
                </c:pt>
                <c:pt idx="1415">
                  <c:v>0.37719999999999998</c:v>
                </c:pt>
                <c:pt idx="1416">
                  <c:v>0.36280000000000012</c:v>
                </c:pt>
                <c:pt idx="1417">
                  <c:v>0.46960000000000002</c:v>
                </c:pt>
                <c:pt idx="1418">
                  <c:v>0.40119999999999989</c:v>
                </c:pt>
                <c:pt idx="1419">
                  <c:v>0.54720000000000002</c:v>
                </c:pt>
                <c:pt idx="1420">
                  <c:v>0.5736</c:v>
                </c:pt>
                <c:pt idx="1421">
                  <c:v>1.1659999999999999</c:v>
                </c:pt>
                <c:pt idx="1422">
                  <c:v>1.7759999999999998</c:v>
                </c:pt>
                <c:pt idx="1423">
                  <c:v>2.2472000000000003</c:v>
                </c:pt>
                <c:pt idx="1424">
                  <c:v>1.3416000000000001</c:v>
                </c:pt>
                <c:pt idx="1425">
                  <c:v>1.0840000000000001</c:v>
                </c:pt>
                <c:pt idx="1426">
                  <c:v>0.52680000000000005</c:v>
                </c:pt>
                <c:pt idx="1427">
                  <c:v>0.97239999999999993</c:v>
                </c:pt>
                <c:pt idx="1428">
                  <c:v>0.81399999999999995</c:v>
                </c:pt>
                <c:pt idx="1429">
                  <c:v>0.15680000000000005</c:v>
                </c:pt>
                <c:pt idx="1430">
                  <c:v>0.51680000000000004</c:v>
                </c:pt>
                <c:pt idx="1431">
                  <c:v>0.35559999999999997</c:v>
                </c:pt>
                <c:pt idx="1432">
                  <c:v>0.50960000000000005</c:v>
                </c:pt>
                <c:pt idx="1433">
                  <c:v>0.15359999999999996</c:v>
                </c:pt>
                <c:pt idx="1434">
                  <c:v>0.15680000000000005</c:v>
                </c:pt>
                <c:pt idx="1435">
                  <c:v>4.6399999999999997E-2</c:v>
                </c:pt>
                <c:pt idx="1436">
                  <c:v>4.8000000000000265E-3</c:v>
                </c:pt>
                <c:pt idx="1437">
                  <c:v>1.6800000000000037E-2</c:v>
                </c:pt>
                <c:pt idx="1438">
                  <c:v>0.36200000000000004</c:v>
                </c:pt>
                <c:pt idx="1439">
                  <c:v>0.69079999999999997</c:v>
                </c:pt>
                <c:pt idx="1440">
                  <c:v>0.46800000000000003</c:v>
                </c:pt>
                <c:pt idx="1441">
                  <c:v>0.68280000000000007</c:v>
                </c:pt>
                <c:pt idx="1442">
                  <c:v>0.93160000000000009</c:v>
                </c:pt>
                <c:pt idx="1443">
                  <c:v>0.69480000000000008</c:v>
                </c:pt>
                <c:pt idx="1444">
                  <c:v>0.56920000000000004</c:v>
                </c:pt>
                <c:pt idx="1445">
                  <c:v>0.4151999999999999</c:v>
                </c:pt>
                <c:pt idx="1446">
                  <c:v>0.83560000000000001</c:v>
                </c:pt>
                <c:pt idx="1447">
                  <c:v>1.1432</c:v>
                </c:pt>
                <c:pt idx="1448">
                  <c:v>1.6379999999999999</c:v>
                </c:pt>
                <c:pt idx="1449">
                  <c:v>0.83119999999999994</c:v>
                </c:pt>
                <c:pt idx="1450">
                  <c:v>0</c:v>
                </c:pt>
                <c:pt idx="1451">
                  <c:v>0.41108379904051762</c:v>
                </c:pt>
                <c:pt idx="1452">
                  <c:v>1.1234871161532636</c:v>
                </c:pt>
                <c:pt idx="1453">
                  <c:v>0.40895454481778248</c:v>
                </c:pt>
                <c:pt idx="1454">
                  <c:v>0.369205978514758</c:v>
                </c:pt>
                <c:pt idx="1455">
                  <c:v>0.86121786592447336</c:v>
                </c:pt>
                <c:pt idx="1456">
                  <c:v>0.12428926250846661</c:v>
                </c:pt>
                <c:pt idx="1457">
                  <c:v>0.48051977239186017</c:v>
                </c:pt>
                <c:pt idx="1458">
                  <c:v>0.21518527997080183</c:v>
                </c:pt>
                <c:pt idx="1459">
                  <c:v>0.32685087613183494</c:v>
                </c:pt>
                <c:pt idx="1460">
                  <c:v>1.2553886151467715</c:v>
                </c:pt>
                <c:pt idx="1461">
                  <c:v>0.69381521860728812</c:v>
                </c:pt>
                <c:pt idx="1462">
                  <c:v>0.74905672223876074</c:v>
                </c:pt>
                <c:pt idx="1463">
                  <c:v>0</c:v>
                </c:pt>
                <c:pt idx="1464">
                  <c:v>5.1031147374813735E-3</c:v>
                </c:pt>
                <c:pt idx="1465">
                  <c:v>0.25712167325645707</c:v>
                </c:pt>
                <c:pt idx="1466">
                  <c:v>0</c:v>
                </c:pt>
                <c:pt idx="1467">
                  <c:v>7.8453948355956649E-2</c:v>
                </c:pt>
                <c:pt idx="1468">
                  <c:v>0.11259352837634284</c:v>
                </c:pt>
                <c:pt idx="1469">
                  <c:v>0.67079256520438224</c:v>
                </c:pt>
                <c:pt idx="1470">
                  <c:v>0.77997393556952987</c:v>
                </c:pt>
                <c:pt idx="1471">
                  <c:v>0.51699355837802052</c:v>
                </c:pt>
                <c:pt idx="1472">
                  <c:v>0.41029463559267687</c:v>
                </c:pt>
                <c:pt idx="1473">
                  <c:v>0.90663958562167668</c:v>
                </c:pt>
                <c:pt idx="1474">
                  <c:v>0.31112749911514381</c:v>
                </c:pt>
                <c:pt idx="1475">
                  <c:v>0.6949515611316841</c:v>
                </c:pt>
                <c:pt idx="1476">
                  <c:v>1.1267408132548598</c:v>
                </c:pt>
                <c:pt idx="1477">
                  <c:v>0.17983658671080771</c:v>
                </c:pt>
                <c:pt idx="1478">
                  <c:v>0.51124483147853916</c:v>
                </c:pt>
                <c:pt idx="1479">
                  <c:v>0.27201080170202174</c:v>
                </c:pt>
                <c:pt idx="1480">
                  <c:v>0.19403663872496635</c:v>
                </c:pt>
                <c:pt idx="1481">
                  <c:v>0.31758026663916628</c:v>
                </c:pt>
                <c:pt idx="1482">
                  <c:v>0.33687273601594747</c:v>
                </c:pt>
                <c:pt idx="1483">
                  <c:v>0.24244003339800968</c:v>
                </c:pt>
                <c:pt idx="1484">
                  <c:v>0.12654818982654892</c:v>
                </c:pt>
                <c:pt idx="1485">
                  <c:v>0.94240104573366634</c:v>
                </c:pt>
                <c:pt idx="1486">
                  <c:v>0.31654836995297686</c:v>
                </c:pt>
                <c:pt idx="1487">
                  <c:v>0.46342637228673433</c:v>
                </c:pt>
                <c:pt idx="1488">
                  <c:v>0.23221572830030518</c:v>
                </c:pt>
                <c:pt idx="1489">
                  <c:v>0.32158181241366035</c:v>
                </c:pt>
                <c:pt idx="1490">
                  <c:v>0.16635267458771308</c:v>
                </c:pt>
                <c:pt idx="1491">
                  <c:v>0</c:v>
                </c:pt>
                <c:pt idx="1492">
                  <c:v>1.2485873353560863</c:v>
                </c:pt>
                <c:pt idx="1493">
                  <c:v>0</c:v>
                </c:pt>
                <c:pt idx="1494">
                  <c:v>0.35282237886819945</c:v>
                </c:pt>
                <c:pt idx="1495">
                  <c:v>3.2748268096112865</c:v>
                </c:pt>
                <c:pt idx="1496">
                  <c:v>0.23456345334481443</c:v>
                </c:pt>
                <c:pt idx="1497">
                  <c:v>0</c:v>
                </c:pt>
                <c:pt idx="1498">
                  <c:v>0.10304085626877291</c:v>
                </c:pt>
                <c:pt idx="1499">
                  <c:v>0</c:v>
                </c:pt>
                <c:pt idx="1500">
                  <c:v>9.8008052370212484E-2</c:v>
                </c:pt>
                <c:pt idx="1501">
                  <c:v>0.20133781655110727</c:v>
                </c:pt>
                <c:pt idx="1502">
                  <c:v>0.56244209985779525</c:v>
                </c:pt>
                <c:pt idx="1503">
                  <c:v>0.45867804684999608</c:v>
                </c:pt>
                <c:pt idx="1504">
                  <c:v>0.95371941776767566</c:v>
                </c:pt>
                <c:pt idx="1505">
                  <c:v>6.5803269094426908E-2</c:v>
                </c:pt>
                <c:pt idx="1506">
                  <c:v>2.1451269536196305E-2</c:v>
                </c:pt>
                <c:pt idx="1507">
                  <c:v>9.9893805272319725E-2</c:v>
                </c:pt>
                <c:pt idx="1508">
                  <c:v>0</c:v>
                </c:pt>
                <c:pt idx="1509">
                  <c:v>0.12603579777729912</c:v>
                </c:pt>
                <c:pt idx="1510">
                  <c:v>4.4727536086543729E-2</c:v>
                </c:pt>
                <c:pt idx="1511">
                  <c:v>0.10244226336463413</c:v>
                </c:pt>
                <c:pt idx="1512">
                  <c:v>0.18613387895865668</c:v>
                </c:pt>
                <c:pt idx="1513">
                  <c:v>8.9761899159123193E-2</c:v>
                </c:pt>
                <c:pt idx="1514">
                  <c:v>8.6652549706053461E-2</c:v>
                </c:pt>
                <c:pt idx="1515">
                  <c:v>0.1976836523785368</c:v>
                </c:pt>
                <c:pt idx="1516">
                  <c:v>0.13591701372855503</c:v>
                </c:pt>
                <c:pt idx="1517">
                  <c:v>0.12293071710924186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2.525539876421895E-2</c:v>
                </c:pt>
                <c:pt idx="1526">
                  <c:v>0</c:v>
                </c:pt>
                <c:pt idx="1527">
                  <c:v>0.11207357647896143</c:v>
                </c:pt>
                <c:pt idx="1528">
                  <c:v>8.8384754866170478E-2</c:v>
                </c:pt>
                <c:pt idx="1529">
                  <c:v>0</c:v>
                </c:pt>
                <c:pt idx="1530">
                  <c:v>0</c:v>
                </c:pt>
                <c:pt idx="1531">
                  <c:v>1.7759060529056403E-2</c:v>
                </c:pt>
                <c:pt idx="1532">
                  <c:v>0</c:v>
                </c:pt>
                <c:pt idx="1533">
                  <c:v>9.455255393957529E-4</c:v>
                </c:pt>
                <c:pt idx="1534">
                  <c:v>1.6329189442124359E-2</c:v>
                </c:pt>
                <c:pt idx="1535">
                  <c:v>0</c:v>
                </c:pt>
                <c:pt idx="1536">
                  <c:v>3.4766987240433256E-3</c:v>
                </c:pt>
                <c:pt idx="1537">
                  <c:v>5.032860953238838E-2</c:v>
                </c:pt>
                <c:pt idx="1538">
                  <c:v>6.8531966166976099E-2</c:v>
                </c:pt>
                <c:pt idx="1539">
                  <c:v>7.7719133874213864E-2</c:v>
                </c:pt>
                <c:pt idx="1540">
                  <c:v>0.12130734004441163</c:v>
                </c:pt>
                <c:pt idx="1541">
                  <c:v>0.11418789913305316</c:v>
                </c:pt>
                <c:pt idx="1542">
                  <c:v>0.14442608402468604</c:v>
                </c:pt>
                <c:pt idx="1543">
                  <c:v>9.6954171466418382E-2</c:v>
                </c:pt>
                <c:pt idx="1544">
                  <c:v>0.17653991162656135</c:v>
                </c:pt>
                <c:pt idx="1545">
                  <c:v>1.331973811723719E-2</c:v>
                </c:pt>
                <c:pt idx="1546">
                  <c:v>0.10697550573915515</c:v>
                </c:pt>
                <c:pt idx="1547">
                  <c:v>0.1687633500225052</c:v>
                </c:pt>
                <c:pt idx="1548">
                  <c:v>0.16139828182506344</c:v>
                </c:pt>
                <c:pt idx="1549">
                  <c:v>9.5472431510747802E-2</c:v>
                </c:pt>
                <c:pt idx="1550">
                  <c:v>0.11810563331059332</c:v>
                </c:pt>
                <c:pt idx="1551">
                  <c:v>0.10706168238846758</c:v>
                </c:pt>
                <c:pt idx="1552">
                  <c:v>0.15757203428632471</c:v>
                </c:pt>
                <c:pt idx="1553">
                  <c:v>0.10656735227733205</c:v>
                </c:pt>
                <c:pt idx="1554">
                  <c:v>6.8439912099282907E-3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0.12444724840004873</c:v>
                </c:pt>
                <c:pt idx="1559">
                  <c:v>7.285693018129491E-2</c:v>
                </c:pt>
                <c:pt idx="1560">
                  <c:v>2.493759360499781E-2</c:v>
                </c:pt>
                <c:pt idx="1561">
                  <c:v>0</c:v>
                </c:pt>
                <c:pt idx="1562">
                  <c:v>6.4816897528852446E-2</c:v>
                </c:pt>
                <c:pt idx="1563">
                  <c:v>0</c:v>
                </c:pt>
                <c:pt idx="1564">
                  <c:v>9.162897324311392E-2</c:v>
                </c:pt>
                <c:pt idx="1565">
                  <c:v>4.6378241128895881E-2</c:v>
                </c:pt>
                <c:pt idx="1566">
                  <c:v>5.9718190592583653E-7</c:v>
                </c:pt>
                <c:pt idx="1567">
                  <c:v>0</c:v>
                </c:pt>
                <c:pt idx="1568">
                  <c:v>1.9885732367127318E-2</c:v>
                </c:pt>
                <c:pt idx="1569">
                  <c:v>0.24610980671557914</c:v>
                </c:pt>
                <c:pt idx="1570">
                  <c:v>0.25849437906982375</c:v>
                </c:pt>
                <c:pt idx="1571">
                  <c:v>0.33459026517177715</c:v>
                </c:pt>
                <c:pt idx="1572">
                  <c:v>0.47084931766174876</c:v>
                </c:pt>
                <c:pt idx="1573">
                  <c:v>0.46323512101289621</c:v>
                </c:pt>
                <c:pt idx="1574">
                  <c:v>0.58280824295345868</c:v>
                </c:pt>
                <c:pt idx="1575">
                  <c:v>0.20674485143259336</c:v>
                </c:pt>
                <c:pt idx="1576">
                  <c:v>3.5863244896467639E-2</c:v>
                </c:pt>
                <c:pt idx="1577">
                  <c:v>0</c:v>
                </c:pt>
                <c:pt idx="1578">
                  <c:v>6.1563304298870247E-2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3.6604766435619163E-2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6.9290063751632713E-2</c:v>
                </c:pt>
                <c:pt idx="1615">
                  <c:v>5.7211262312499067E-2</c:v>
                </c:pt>
                <c:pt idx="1616">
                  <c:v>0.48882618104454756</c:v>
                </c:pt>
                <c:pt idx="1617">
                  <c:v>2.8475974802333548E-2</c:v>
                </c:pt>
                <c:pt idx="1618">
                  <c:v>0.41493693207975613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6.0880716096975651E-2</c:v>
                </c:pt>
                <c:pt idx="1624">
                  <c:v>0</c:v>
                </c:pt>
                <c:pt idx="1625">
                  <c:v>0</c:v>
                </c:pt>
                <c:pt idx="1626">
                  <c:v>2.1305779860597451E-2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2.9537016146426703E-2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3.0515267715259253E-3</c:v>
                </c:pt>
                <c:pt idx="1647">
                  <c:v>6.5297377032299764E-2</c:v>
                </c:pt>
                <c:pt idx="1648">
                  <c:v>4.2854836468803836E-2</c:v>
                </c:pt>
                <c:pt idx="1649">
                  <c:v>0.30682173078849517</c:v>
                </c:pt>
                <c:pt idx="1650">
                  <c:v>0.54385862880489821</c:v>
                </c:pt>
                <c:pt idx="1651">
                  <c:v>0.52677261673139353</c:v>
                </c:pt>
                <c:pt idx="1652">
                  <c:v>0.75859519026149902</c:v>
                </c:pt>
                <c:pt idx="1653">
                  <c:v>1.5541951471431914</c:v>
                </c:pt>
                <c:pt idx="1654">
                  <c:v>2.4903175377682878</c:v>
                </c:pt>
                <c:pt idx="1655">
                  <c:v>3.3325596680316814</c:v>
                </c:pt>
                <c:pt idx="1656">
                  <c:v>3.4344285569270543</c:v>
                </c:pt>
                <c:pt idx="1657">
                  <c:v>3.5689324955633168</c:v>
                </c:pt>
                <c:pt idx="1658">
                  <c:v>3.7295360644054134</c:v>
                </c:pt>
                <c:pt idx="1659">
                  <c:v>3.3630578552149193</c:v>
                </c:pt>
                <c:pt idx="1660">
                  <c:v>3.8996364607178227</c:v>
                </c:pt>
                <c:pt idx="1661">
                  <c:v>4.1148592612905848</c:v>
                </c:pt>
                <c:pt idx="1662">
                  <c:v>7.0637401617355087</c:v>
                </c:pt>
                <c:pt idx="1663">
                  <c:v>7.675347591612935</c:v>
                </c:pt>
                <c:pt idx="1664">
                  <c:v>7.2196690914704833</c:v>
                </c:pt>
                <c:pt idx="1665">
                  <c:v>6.7492365339934581</c:v>
                </c:pt>
                <c:pt idx="1666">
                  <c:v>5.9435281189718889</c:v>
                </c:pt>
                <c:pt idx="1667">
                  <c:v>6.1012668903900309</c:v>
                </c:pt>
                <c:pt idx="1668">
                  <c:v>6.1927233258079424</c:v>
                </c:pt>
                <c:pt idx="1669">
                  <c:v>4.8586093687302778</c:v>
                </c:pt>
                <c:pt idx="1670">
                  <c:v>4.2909826553078005</c:v>
                </c:pt>
                <c:pt idx="1671">
                  <c:v>3.7410533565516566</c:v>
                </c:pt>
                <c:pt idx="1672">
                  <c:v>3.2285536776866888</c:v>
                </c:pt>
                <c:pt idx="1673">
                  <c:v>2.7240880403085441</c:v>
                </c:pt>
                <c:pt idx="1674">
                  <c:v>2.689529119065126</c:v>
                </c:pt>
                <c:pt idx="1675">
                  <c:v>2.3749420164901553</c:v>
                </c:pt>
                <c:pt idx="1676">
                  <c:v>2.3352303759541897</c:v>
                </c:pt>
                <c:pt idx="1677">
                  <c:v>2.0024116968528256</c:v>
                </c:pt>
                <c:pt idx="1678">
                  <c:v>2.1921832433040476</c:v>
                </c:pt>
                <c:pt idx="1679">
                  <c:v>2.1169401165912496</c:v>
                </c:pt>
                <c:pt idx="1680">
                  <c:v>1.9675628755066699</c:v>
                </c:pt>
                <c:pt idx="1681">
                  <c:v>1.8232734080647239</c:v>
                </c:pt>
                <c:pt idx="1682">
                  <c:v>1.9408530299466835</c:v>
                </c:pt>
                <c:pt idx="1683">
                  <c:v>1.8053590037797504</c:v>
                </c:pt>
                <c:pt idx="1684">
                  <c:v>1.7249025635978152</c:v>
                </c:pt>
                <c:pt idx="1685">
                  <c:v>1.8439289642806487</c:v>
                </c:pt>
                <c:pt idx="1686">
                  <c:v>1.9780082357344257</c:v>
                </c:pt>
                <c:pt idx="1687">
                  <c:v>1.9066361491975559</c:v>
                </c:pt>
                <c:pt idx="1688">
                  <c:v>1.9319929248671786</c:v>
                </c:pt>
                <c:pt idx="1689">
                  <c:v>1.9177848380555123</c:v>
                </c:pt>
                <c:pt idx="1690">
                  <c:v>1.9306414213228698</c:v>
                </c:pt>
                <c:pt idx="1691">
                  <c:v>2.4795980889270997</c:v>
                </c:pt>
                <c:pt idx="1692">
                  <c:v>2.1410493511836637</c:v>
                </c:pt>
                <c:pt idx="1693">
                  <c:v>2.0779131623125409</c:v>
                </c:pt>
                <c:pt idx="1694">
                  <c:v>1.4740209816840173</c:v>
                </c:pt>
                <c:pt idx="1695">
                  <c:v>1.0412933713465435</c:v>
                </c:pt>
                <c:pt idx="1696">
                  <c:v>1.0041282687429505</c:v>
                </c:pt>
                <c:pt idx="1697">
                  <c:v>0.84994171891767045</c:v>
                </c:pt>
                <c:pt idx="1698">
                  <c:v>0.9661072398201711</c:v>
                </c:pt>
                <c:pt idx="1699">
                  <c:v>0.84776425566787916</c:v>
                </c:pt>
                <c:pt idx="1700">
                  <c:v>0.90277276034458442</c:v>
                </c:pt>
                <c:pt idx="1701">
                  <c:v>0.48219777346938986</c:v>
                </c:pt>
                <c:pt idx="1702">
                  <c:v>0.41840866575579339</c:v>
                </c:pt>
                <c:pt idx="1703">
                  <c:v>0.34831594198527704</c:v>
                </c:pt>
                <c:pt idx="1704">
                  <c:v>6.0993446239240967E-2</c:v>
                </c:pt>
                <c:pt idx="1705">
                  <c:v>0.204023243611408</c:v>
                </c:pt>
                <c:pt idx="1706">
                  <c:v>0.12714922993322642</c:v>
                </c:pt>
                <c:pt idx="1707">
                  <c:v>9.9616801399871169E-2</c:v>
                </c:pt>
                <c:pt idx="1708">
                  <c:v>9.7121535455989227E-2</c:v>
                </c:pt>
                <c:pt idx="1709">
                  <c:v>4.5415090125400126E-2</c:v>
                </c:pt>
                <c:pt idx="1710">
                  <c:v>3.4610218235740842E-2</c:v>
                </c:pt>
                <c:pt idx="1711">
                  <c:v>2.4944830655119432E-2</c:v>
                </c:pt>
                <c:pt idx="1712">
                  <c:v>6.4155298666788818E-2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6.2780955902983493E-2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38-1949-A102-0003A9E51E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496576"/>
        <c:axId val="424486776"/>
      </c:scatterChart>
      <c:valAx>
        <c:axId val="424496576"/>
        <c:scaling>
          <c:orientation val="minMax"/>
          <c:max val="1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486776"/>
        <c:crosses val="autoZero"/>
        <c:crossBetween val="midCat"/>
      </c:valAx>
      <c:valAx>
        <c:axId val="424486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496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Pa/Th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Master!#REF!</c:f>
            </c:numRef>
          </c:xVal>
          <c:yVal>
            <c:numRef>
              <c:f>Master!#REF!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2B-6C43-8CAA-4A5587CEF6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489912"/>
        <c:axId val="424487952"/>
      </c:scatterChart>
      <c:valAx>
        <c:axId val="424489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487952"/>
        <c:crosses val="autoZero"/>
        <c:crossBetween val="midCat"/>
      </c:valAx>
      <c:valAx>
        <c:axId val="42448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489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238U/232Th (red) &amp; 230Th excess (blue)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238U/232Th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Master!#REF!</c:f>
            </c:numRef>
          </c:xVal>
          <c:yVal>
            <c:numRef>
              <c:f>Master!#REF!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2B-4047-A877-BFB776EF84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493048"/>
        <c:axId val="424491872"/>
      </c:scatterChart>
      <c:scatterChart>
        <c:scatterStyle val="lineMarker"/>
        <c:varyColors val="0"/>
        <c:ser>
          <c:idx val="0"/>
          <c:order val="0"/>
          <c:tx>
            <c:v>230Thex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Master!#REF!</c:f>
            </c:numRef>
          </c:xVal>
          <c:yVal>
            <c:numRef>
              <c:f>Master!#REF!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2B-4047-A877-BFB776EF84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492264"/>
        <c:axId val="424495008"/>
      </c:scatterChart>
      <c:valAx>
        <c:axId val="424493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491872"/>
        <c:crosses val="autoZero"/>
        <c:crossBetween val="midCat"/>
      </c:valAx>
      <c:valAx>
        <c:axId val="424491872"/>
        <c:scaling>
          <c:orientation val="minMax"/>
          <c:min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238U/232Th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493048"/>
        <c:crosses val="autoZero"/>
        <c:crossBetween val="midCat"/>
      </c:valAx>
      <c:valAx>
        <c:axId val="424495008"/>
        <c:scaling>
          <c:orientation val="minMax"/>
          <c:max val="1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230Th</a:t>
                </a:r>
                <a:r>
                  <a:rPr lang="en-US" baseline="0"/>
                  <a:t>ex (dpm/g)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492264"/>
        <c:crosses val="max"/>
        <c:crossBetween val="midCat"/>
      </c:valAx>
      <c:valAx>
        <c:axId val="424492264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424495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631</xdr:row>
      <xdr:rowOff>0</xdr:rowOff>
    </xdr:from>
    <xdr:to>
      <xdr:col>9</xdr:col>
      <xdr:colOff>391583</xdr:colOff>
      <xdr:row>631</xdr:row>
      <xdr:rowOff>0</xdr:rowOff>
    </xdr:to>
    <xdr:pic>
      <xdr:nvPicPr>
        <xdr:cNvPr id="2" name="Picture 1" descr="page9image1592832">
          <a:extLst>
            <a:ext uri="{FF2B5EF4-FFF2-40B4-BE49-F238E27FC236}">
              <a16:creationId xmlns:a16="http://schemas.microsoft.com/office/drawing/2014/main" id="{BF62419D-486A-3443-82C0-FDD9AACCBF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067600"/>
          <a:ext cx="93726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631</xdr:row>
      <xdr:rowOff>0</xdr:rowOff>
    </xdr:from>
    <xdr:to>
      <xdr:col>9</xdr:col>
      <xdr:colOff>391583</xdr:colOff>
      <xdr:row>631</xdr:row>
      <xdr:rowOff>0</xdr:rowOff>
    </xdr:to>
    <xdr:pic>
      <xdr:nvPicPr>
        <xdr:cNvPr id="3" name="Picture 2" descr="page9image1594080">
          <a:extLst>
            <a:ext uri="{FF2B5EF4-FFF2-40B4-BE49-F238E27FC236}">
              <a16:creationId xmlns:a16="http://schemas.microsoft.com/office/drawing/2014/main" id="{74D2B4A6-3206-9A4B-A3F7-6CDE17FE08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7398800"/>
          <a:ext cx="93726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631</xdr:row>
      <xdr:rowOff>0</xdr:rowOff>
    </xdr:from>
    <xdr:to>
      <xdr:col>9</xdr:col>
      <xdr:colOff>391583</xdr:colOff>
      <xdr:row>631</xdr:row>
      <xdr:rowOff>0</xdr:rowOff>
    </xdr:to>
    <xdr:pic>
      <xdr:nvPicPr>
        <xdr:cNvPr id="4" name="Picture 3" descr="page9image1612800">
          <a:extLst>
            <a:ext uri="{FF2B5EF4-FFF2-40B4-BE49-F238E27FC236}">
              <a16:creationId xmlns:a16="http://schemas.microsoft.com/office/drawing/2014/main" id="{354EC960-0C8E-B248-BD6B-FACF4CD9D6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3494800"/>
          <a:ext cx="93726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379095</xdr:colOff>
      <xdr:row>16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17</xdr:row>
      <xdr:rowOff>17146</xdr:rowOff>
    </xdr:from>
    <xdr:to>
      <xdr:col>7</xdr:col>
      <xdr:colOff>371474</xdr:colOff>
      <xdr:row>34</xdr:row>
      <xdr:rowOff>7621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442821</xdr:colOff>
      <xdr:row>34</xdr:row>
      <xdr:rowOff>16996</xdr:rowOff>
    </xdr:from>
    <xdr:to>
      <xdr:col>15</xdr:col>
      <xdr:colOff>182656</xdr:colOff>
      <xdr:row>51</xdr:row>
      <xdr:rowOff>44808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381002</xdr:colOff>
      <xdr:row>0</xdr:row>
      <xdr:rowOff>0</xdr:rowOff>
    </xdr:from>
    <xdr:to>
      <xdr:col>15</xdr:col>
      <xdr:colOff>190500</xdr:colOff>
      <xdr:row>17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</xdr:colOff>
      <xdr:row>68</xdr:row>
      <xdr:rowOff>65088</xdr:rowOff>
    </xdr:from>
    <xdr:to>
      <xdr:col>7</xdr:col>
      <xdr:colOff>405028</xdr:colOff>
      <xdr:row>85</xdr:row>
      <xdr:rowOff>55563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51</xdr:row>
      <xdr:rowOff>66041</xdr:rowOff>
    </xdr:from>
    <xdr:to>
      <xdr:col>7</xdr:col>
      <xdr:colOff>409257</xdr:colOff>
      <xdr:row>68</xdr:row>
      <xdr:rowOff>56516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406400</xdr:colOff>
      <xdr:row>17</xdr:row>
      <xdr:rowOff>81280</xdr:rowOff>
    </xdr:from>
    <xdr:to>
      <xdr:col>15</xdr:col>
      <xdr:colOff>140867</xdr:colOff>
      <xdr:row>34</xdr:row>
      <xdr:rowOff>66077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440764</xdr:colOff>
      <xdr:row>51</xdr:row>
      <xdr:rowOff>74706</xdr:rowOff>
    </xdr:from>
    <xdr:to>
      <xdr:col>15</xdr:col>
      <xdr:colOff>233203</xdr:colOff>
      <xdr:row>68</xdr:row>
      <xdr:rowOff>65181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19050</xdr:colOff>
      <xdr:row>28</xdr:row>
      <xdr:rowOff>125994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29</xdr:row>
      <xdr:rowOff>0</xdr:rowOff>
    </xdr:from>
    <xdr:to>
      <xdr:col>13</xdr:col>
      <xdr:colOff>19050</xdr:colOff>
      <xdr:row>57</xdr:row>
      <xdr:rowOff>125994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59"/>
  <sheetViews>
    <sheetView zoomScale="130" zoomScaleNormal="130" workbookViewId="0">
      <selection activeCell="B3" sqref="B3"/>
    </sheetView>
  </sheetViews>
  <sheetFormatPr baseColWidth="10" defaultColWidth="10.83203125" defaultRowHeight="13"/>
  <cols>
    <col min="1" max="1" width="23.1640625" style="1" customWidth="1"/>
    <col min="2" max="2" width="12.33203125" style="1" bestFit="1" customWidth="1"/>
    <col min="3" max="16384" width="10.83203125" style="1"/>
  </cols>
  <sheetData>
    <row r="2" spans="1:5">
      <c r="A2" s="2" t="s">
        <v>1</v>
      </c>
      <c r="B2" s="3">
        <v>0.48</v>
      </c>
      <c r="C2" s="2" t="s">
        <v>137</v>
      </c>
      <c r="D2" s="3">
        <v>0.81</v>
      </c>
    </row>
    <row r="3" spans="1:5">
      <c r="A3" s="2" t="s">
        <v>2</v>
      </c>
      <c r="B3" s="4">
        <v>0.05</v>
      </c>
      <c r="C3" s="2" t="s">
        <v>2</v>
      </c>
      <c r="D3" s="3">
        <v>0.05</v>
      </c>
    </row>
    <row r="4" spans="1:5">
      <c r="A4" s="2" t="s">
        <v>2</v>
      </c>
      <c r="B4" s="5">
        <f>B3*B2</f>
        <v>2.4E-2</v>
      </c>
      <c r="C4" s="2" t="s">
        <v>2</v>
      </c>
      <c r="D4" s="3">
        <f>D2*D3</f>
        <v>4.0500000000000008E-2</v>
      </c>
    </row>
    <row r="5" spans="1:5">
      <c r="D5" s="1" t="s">
        <v>36</v>
      </c>
    </row>
    <row r="6" spans="1:5">
      <c r="A6" s="6" t="s">
        <v>3</v>
      </c>
      <c r="B6" s="7">
        <f>LN(2)/D6</f>
        <v>9.1705543575352624E-6</v>
      </c>
      <c r="D6" s="1">
        <v>75584</v>
      </c>
      <c r="E6" s="1" t="s">
        <v>37</v>
      </c>
    </row>
    <row r="7" spans="1:5">
      <c r="A7" s="6" t="s">
        <v>4</v>
      </c>
      <c r="B7" s="7">
        <f>LN(2)/D7</f>
        <v>2.822030700105632E-6</v>
      </c>
      <c r="D7" s="1">
        <v>245620</v>
      </c>
      <c r="E7" s="1" t="s">
        <v>37</v>
      </c>
    </row>
    <row r="8" spans="1:5">
      <c r="A8" s="6" t="s">
        <v>5</v>
      </c>
      <c r="B8" s="7">
        <v>2.12E-5</v>
      </c>
    </row>
    <row r="9" spans="1:5">
      <c r="A9" s="6" t="s">
        <v>6</v>
      </c>
      <c r="B9" s="37">
        <v>1.1468</v>
      </c>
      <c r="E9" s="1" t="s">
        <v>38</v>
      </c>
    </row>
    <row r="11" spans="1:5" ht="16">
      <c r="A11" s="8" t="s">
        <v>7</v>
      </c>
      <c r="B11" s="9">
        <v>2.5552920443891501E-5</v>
      </c>
      <c r="C11" s="10" t="s">
        <v>8</v>
      </c>
    </row>
    <row r="12" spans="1:5" ht="16">
      <c r="A12" s="11" t="s">
        <v>9</v>
      </c>
      <c r="B12" s="12">
        <v>0.57999999999999996</v>
      </c>
      <c r="C12" s="10" t="s">
        <v>10</v>
      </c>
    </row>
    <row r="18" spans="1:3">
      <c r="A18" s="1" t="s">
        <v>40</v>
      </c>
    </row>
    <row r="20" spans="1:3">
      <c r="A20" s="46" t="s">
        <v>103</v>
      </c>
      <c r="B20" s="1">
        <v>4584</v>
      </c>
      <c r="C20" s="1" t="s">
        <v>41</v>
      </c>
    </row>
    <row r="21" spans="1:3">
      <c r="A21" s="46" t="s">
        <v>70</v>
      </c>
      <c r="B21" s="49">
        <v>4774</v>
      </c>
      <c r="C21" s="48" t="s">
        <v>41</v>
      </c>
    </row>
    <row r="22" spans="1:3">
      <c r="A22" s="46" t="s">
        <v>73</v>
      </c>
      <c r="B22" s="49">
        <v>3645</v>
      </c>
      <c r="C22" s="48" t="s">
        <v>41</v>
      </c>
    </row>
    <row r="23" spans="1:3">
      <c r="A23" s="46" t="s">
        <v>75</v>
      </c>
      <c r="B23" s="31">
        <v>3547</v>
      </c>
      <c r="C23" s="48" t="s">
        <v>41</v>
      </c>
    </row>
    <row r="24" spans="1:3">
      <c r="A24" s="46" t="s">
        <v>77</v>
      </c>
      <c r="B24" s="1">
        <v>2159</v>
      </c>
      <c r="C24" s="48" t="s">
        <v>41</v>
      </c>
    </row>
    <row r="25" spans="1:3">
      <c r="A25" s="46" t="s">
        <v>79</v>
      </c>
      <c r="B25" s="1">
        <v>2475</v>
      </c>
      <c r="C25" s="48" t="s">
        <v>41</v>
      </c>
    </row>
    <row r="26" spans="1:3">
      <c r="A26" s="46" t="s">
        <v>81</v>
      </c>
      <c r="B26">
        <v>3080</v>
      </c>
      <c r="C26" s="51" t="s">
        <v>41</v>
      </c>
    </row>
    <row r="27" spans="1:3" ht="16">
      <c r="A27" s="52" t="s">
        <v>83</v>
      </c>
      <c r="B27">
        <v>3448</v>
      </c>
      <c r="C27" s="51" t="s">
        <v>41</v>
      </c>
    </row>
    <row r="28" spans="1:3" ht="16">
      <c r="A28" s="14" t="s">
        <v>85</v>
      </c>
      <c r="B28">
        <v>1299</v>
      </c>
      <c r="C28" s="51" t="s">
        <v>41</v>
      </c>
    </row>
    <row r="29" spans="1:3" ht="15">
      <c r="A29" s="53" t="s">
        <v>87</v>
      </c>
      <c r="B29">
        <v>3426</v>
      </c>
      <c r="C29" s="51" t="s">
        <v>41</v>
      </c>
    </row>
    <row r="30" spans="1:3" ht="15">
      <c r="A30" s="53" t="s">
        <v>101</v>
      </c>
      <c r="B30">
        <v>4250</v>
      </c>
      <c r="C30" s="51" t="s">
        <v>41</v>
      </c>
    </row>
    <row r="31" spans="1:3" ht="15">
      <c r="A31" s="53" t="s">
        <v>88</v>
      </c>
      <c r="B31">
        <v>4621</v>
      </c>
      <c r="C31" s="51" t="s">
        <v>41</v>
      </c>
    </row>
    <row r="32" spans="1:3" ht="15">
      <c r="A32" s="53" t="s">
        <v>90</v>
      </c>
      <c r="B32">
        <v>3935</v>
      </c>
      <c r="C32" s="51" t="s">
        <v>41</v>
      </c>
    </row>
    <row r="33" spans="1:3" ht="16">
      <c r="A33" s="14" t="s">
        <v>92</v>
      </c>
      <c r="B33">
        <v>1150</v>
      </c>
      <c r="C33" s="51" t="s">
        <v>41</v>
      </c>
    </row>
    <row r="34" spans="1:3" ht="15">
      <c r="A34" s="53" t="s">
        <v>94</v>
      </c>
      <c r="B34">
        <v>2777</v>
      </c>
      <c r="C34" s="51" t="s">
        <v>41</v>
      </c>
    </row>
    <row r="35" spans="1:3" ht="15">
      <c r="A35" s="53" t="s">
        <v>96</v>
      </c>
      <c r="B35">
        <v>4045</v>
      </c>
      <c r="C35" s="51" t="s">
        <v>41</v>
      </c>
    </row>
    <row r="36" spans="1:3" ht="15">
      <c r="A36" s="53" t="s">
        <v>97</v>
      </c>
      <c r="B36">
        <v>3981</v>
      </c>
      <c r="C36" s="51" t="s">
        <v>41</v>
      </c>
    </row>
    <row r="37" spans="1:3" ht="15">
      <c r="A37" s="53" t="s">
        <v>98</v>
      </c>
      <c r="B37" s="51">
        <v>1796</v>
      </c>
      <c r="C37" s="51" t="s">
        <v>41</v>
      </c>
    </row>
    <row r="38" spans="1:3" ht="16">
      <c r="A38" s="14" t="s">
        <v>106</v>
      </c>
      <c r="B38" s="18">
        <v>3381</v>
      </c>
      <c r="C38" s="51" t="s">
        <v>41</v>
      </c>
    </row>
    <row r="39" spans="1:3" ht="16">
      <c r="A39" s="14" t="s">
        <v>108</v>
      </c>
      <c r="B39" s="18">
        <v>3849</v>
      </c>
      <c r="C39" s="51" t="s">
        <v>41</v>
      </c>
    </row>
    <row r="40" spans="1:3" ht="16">
      <c r="A40" s="14" t="s">
        <v>110</v>
      </c>
      <c r="B40" s="18">
        <v>4540</v>
      </c>
      <c r="C40" s="51" t="s">
        <v>41</v>
      </c>
    </row>
    <row r="41" spans="1:3" ht="16">
      <c r="A41" s="14" t="s">
        <v>112</v>
      </c>
      <c r="B41" s="18">
        <v>4067</v>
      </c>
      <c r="C41" s="51" t="s">
        <v>41</v>
      </c>
    </row>
    <row r="42" spans="1:3" ht="16">
      <c r="A42" s="14" t="s">
        <v>114</v>
      </c>
      <c r="B42" s="18">
        <v>3547</v>
      </c>
      <c r="C42" s="51" t="s">
        <v>41</v>
      </c>
    </row>
    <row r="43" spans="1:3" ht="16">
      <c r="A43" s="14" t="s">
        <v>116</v>
      </c>
      <c r="B43" s="32">
        <v>2365</v>
      </c>
      <c r="C43" s="51" t="s">
        <v>41</v>
      </c>
    </row>
    <row r="44" spans="1:3" ht="16">
      <c r="A44" s="14" t="s">
        <v>118</v>
      </c>
      <c r="B44" s="18">
        <v>4005</v>
      </c>
      <c r="C44" s="51" t="s">
        <v>41</v>
      </c>
    </row>
    <row r="45" spans="1:3" ht="16">
      <c r="A45" s="14" t="s">
        <v>120</v>
      </c>
      <c r="B45" s="32">
        <v>3275</v>
      </c>
      <c r="C45" s="51" t="s">
        <v>41</v>
      </c>
    </row>
    <row r="46" spans="1:3" ht="16">
      <c r="A46" s="14" t="s">
        <v>135</v>
      </c>
      <c r="B46" s="18">
        <v>3594</v>
      </c>
      <c r="C46" s="51" t="s">
        <v>41</v>
      </c>
    </row>
    <row r="47" spans="1:3" ht="16">
      <c r="A47" s="14" t="s">
        <v>141</v>
      </c>
      <c r="B47" s="32">
        <v>3519</v>
      </c>
      <c r="C47" s="51" t="s">
        <v>41</v>
      </c>
    </row>
    <row r="48" spans="1:3" ht="16">
      <c r="A48" s="14" t="s">
        <v>80</v>
      </c>
      <c r="B48" s="18">
        <v>3080</v>
      </c>
    </row>
    <row r="49" spans="1:2" ht="16">
      <c r="A49" s="14" t="s">
        <v>78</v>
      </c>
      <c r="B49" s="32">
        <v>2475</v>
      </c>
    </row>
    <row r="50" spans="1:2" ht="16">
      <c r="A50" s="14" t="s">
        <v>142</v>
      </c>
      <c r="B50" s="18">
        <v>1258</v>
      </c>
    </row>
    <row r="51" spans="1:2" ht="16">
      <c r="A51" s="14" t="s">
        <v>143</v>
      </c>
      <c r="B51" s="32">
        <v>2771</v>
      </c>
    </row>
    <row r="52" spans="1:2" ht="16">
      <c r="A52" s="14" t="s">
        <v>144</v>
      </c>
      <c r="B52" s="18">
        <v>2303</v>
      </c>
    </row>
    <row r="53" spans="1:2" ht="16">
      <c r="A53" s="14" t="s">
        <v>145</v>
      </c>
      <c r="B53" s="32">
        <v>1454</v>
      </c>
    </row>
    <row r="54" spans="1:2" ht="16">
      <c r="A54" s="14" t="s">
        <v>146</v>
      </c>
      <c r="B54" s="18">
        <v>1396</v>
      </c>
    </row>
    <row r="55" spans="1:2" ht="16">
      <c r="A55" s="14" t="s">
        <v>147</v>
      </c>
      <c r="B55" s="32">
        <v>2714</v>
      </c>
    </row>
    <row r="56" spans="1:2">
      <c r="A56" s="1" t="s">
        <v>148</v>
      </c>
      <c r="B56" s="18">
        <v>4583</v>
      </c>
    </row>
    <row r="57" spans="1:2">
      <c r="A57" s="1" t="s">
        <v>149</v>
      </c>
      <c r="B57" s="32">
        <v>4584.3</v>
      </c>
    </row>
    <row r="58" spans="1:2" ht="16">
      <c r="A58" s="14" t="s">
        <v>150</v>
      </c>
      <c r="B58" s="18">
        <v>2273</v>
      </c>
    </row>
    <row r="59" spans="1:2" ht="16">
      <c r="A59" s="14" t="s">
        <v>151</v>
      </c>
      <c r="B59" s="32">
        <v>3459</v>
      </c>
    </row>
  </sheetData>
  <pageMargins left="0.75" right="0.75" top="1" bottom="1" header="0.5" footer="0.5"/>
  <pageSetup orientation="portrait" horizontalDpi="4294967292" vertic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B2738"/>
  <sheetViews>
    <sheetView tabSelected="1" zoomScaleNormal="100" zoomScalePageLayoutView="125" workbookViewId="0">
      <pane ySplit="1" topLeftCell="A2720" activePane="bottomLeft" state="frozen"/>
      <selection pane="bottomLeft" activeCell="B2462" sqref="B2462:B2738"/>
    </sheetView>
  </sheetViews>
  <sheetFormatPr baseColWidth="10" defaultColWidth="10.83203125" defaultRowHeight="16"/>
  <cols>
    <col min="1" max="1" width="17.6640625" style="14" customWidth="1"/>
    <col min="2" max="2" width="24.83203125" style="14" customWidth="1"/>
    <col min="3" max="4" width="11.6640625" style="14" customWidth="1"/>
    <col min="5" max="5" width="9.6640625" style="14" customWidth="1"/>
    <col min="6" max="6" width="9.5" style="30" customWidth="1"/>
    <col min="7" max="7" width="8.6640625" style="16" customWidth="1"/>
    <col min="8" max="8" width="14.1640625" style="15" customWidth="1"/>
    <col min="9" max="10" width="10" style="14" customWidth="1"/>
    <col min="11" max="11" width="14.5" style="14" customWidth="1"/>
    <col min="12" max="12" width="8.83203125" style="14" customWidth="1"/>
    <col min="13" max="13" width="11.5" style="14" customWidth="1"/>
    <col min="14" max="14" width="8.83203125" style="14" customWidth="1"/>
    <col min="15" max="22" width="8.83203125" style="33" customWidth="1"/>
    <col min="23" max="34" width="9.5" style="40" customWidth="1"/>
    <col min="35" max="38" width="8" style="15" customWidth="1"/>
    <col min="39" max="39" width="8" style="14" customWidth="1"/>
    <col min="40" max="40" width="8" style="15" customWidth="1"/>
    <col min="41" max="41" width="8" style="14" customWidth="1"/>
    <col min="43" max="43" width="8" style="15" customWidth="1"/>
    <col min="44" max="44" width="10.83203125" style="20"/>
    <col min="45" max="45" width="10.83203125" style="22"/>
    <col min="46" max="53" width="10.83203125" style="14"/>
    <col min="54" max="54" width="15.83203125" style="14" bestFit="1" customWidth="1"/>
    <col min="55" max="16384" width="10.83203125" style="14"/>
  </cols>
  <sheetData>
    <row r="1" spans="1:54" ht="121">
      <c r="A1" s="23" t="s">
        <v>49</v>
      </c>
      <c r="B1" s="23" t="s">
        <v>48</v>
      </c>
      <c r="C1" s="23" t="s">
        <v>46</v>
      </c>
      <c r="D1" s="23" t="s">
        <v>47</v>
      </c>
      <c r="E1" s="23" t="s">
        <v>104</v>
      </c>
      <c r="F1" s="29" t="s">
        <v>0</v>
      </c>
      <c r="G1" s="24" t="s">
        <v>71</v>
      </c>
      <c r="H1" s="27" t="s">
        <v>50</v>
      </c>
      <c r="I1" s="34" t="s">
        <v>11</v>
      </c>
      <c r="J1" s="25" t="s">
        <v>133</v>
      </c>
      <c r="K1" s="25" t="s">
        <v>12</v>
      </c>
      <c r="L1" s="25" t="s">
        <v>13</v>
      </c>
      <c r="M1" s="25" t="s">
        <v>14</v>
      </c>
      <c r="N1" s="25" t="s">
        <v>15</v>
      </c>
      <c r="O1" s="27" t="s">
        <v>16</v>
      </c>
      <c r="P1" s="27" t="s">
        <v>17</v>
      </c>
      <c r="Q1" s="27" t="s">
        <v>42</v>
      </c>
      <c r="R1" s="27" t="s">
        <v>43</v>
      </c>
      <c r="S1" s="27" t="s">
        <v>18</v>
      </c>
      <c r="T1" s="27" t="s">
        <v>19</v>
      </c>
      <c r="U1" s="27" t="s">
        <v>20</v>
      </c>
      <c r="V1" s="27" t="s">
        <v>21</v>
      </c>
      <c r="W1" s="38" t="s">
        <v>22</v>
      </c>
      <c r="X1" s="38" t="s">
        <v>23</v>
      </c>
      <c r="Y1" s="38" t="s">
        <v>138</v>
      </c>
      <c r="Z1" s="38" t="s">
        <v>139</v>
      </c>
      <c r="AA1" s="38" t="s">
        <v>24</v>
      </c>
      <c r="AB1" s="38" t="s">
        <v>25</v>
      </c>
      <c r="AC1" s="38" t="s">
        <v>26</v>
      </c>
      <c r="AD1" s="38" t="s">
        <v>27</v>
      </c>
      <c r="AE1" s="38" t="s">
        <v>28</v>
      </c>
      <c r="AF1" s="38" t="s">
        <v>29</v>
      </c>
      <c r="AG1" s="38" t="s">
        <v>30</v>
      </c>
      <c r="AH1" s="38" t="s">
        <v>34</v>
      </c>
      <c r="AI1" s="26" t="s">
        <v>31</v>
      </c>
      <c r="AJ1" s="26" t="s">
        <v>32</v>
      </c>
      <c r="AK1" s="26" t="s">
        <v>105</v>
      </c>
      <c r="AL1" s="26" t="s">
        <v>33</v>
      </c>
      <c r="AM1" s="23" t="s">
        <v>44</v>
      </c>
      <c r="AN1" s="26" t="s">
        <v>35</v>
      </c>
      <c r="AO1" s="23" t="s">
        <v>39</v>
      </c>
      <c r="AQ1" s="17"/>
      <c r="AR1" s="19"/>
      <c r="AS1" s="21"/>
      <c r="AT1" s="13"/>
      <c r="AU1" s="13"/>
      <c r="AV1" s="13"/>
      <c r="AW1" s="13"/>
      <c r="AX1" s="13"/>
      <c r="AY1" s="13"/>
      <c r="AZ1" s="13"/>
      <c r="BA1" s="13"/>
      <c r="BB1" s="13"/>
    </row>
    <row r="2" spans="1:54">
      <c r="A2" s="14" t="s">
        <v>150</v>
      </c>
      <c r="B2" s="14" t="s">
        <v>205</v>
      </c>
      <c r="C2" s="15">
        <v>-18.579999999999998</v>
      </c>
      <c r="D2" s="15">
        <v>20.75</v>
      </c>
      <c r="E2" s="15">
        <v>2273</v>
      </c>
      <c r="F2" s="31">
        <v>0.03</v>
      </c>
      <c r="G2" s="31">
        <v>0.193</v>
      </c>
      <c r="I2">
        <f>(E2*100*Info!$B$11)/AI2</f>
        <v>2.443632462070378</v>
      </c>
      <c r="J2">
        <f>LOG10(I2)</f>
        <v>0.38803588581845688</v>
      </c>
      <c r="K2">
        <f>2*((E2*100*Info!$B$11)/AI2^2)*(AJ2/2)</f>
        <v>9.2345974976623141E-2</v>
      </c>
      <c r="L2">
        <f>(M2/10.7)/I2</f>
        <v>0.48014085981308496</v>
      </c>
      <c r="M2">
        <f>((U2/0.242530073729142))*I2</f>
        <v>12.554179368040316</v>
      </c>
      <c r="N2">
        <f>2*M2*SQRT((0.5*K2/I2)^2+(0.5*V2/U2)^2)</f>
        <v>1.2334334093040842</v>
      </c>
      <c r="O2" s="1">
        <v>2.0259999999999998</v>
      </c>
      <c r="P2" s="1">
        <v>0.152</v>
      </c>
      <c r="S2" s="1">
        <v>2.86</v>
      </c>
      <c r="T2" s="1">
        <v>3.7999999999999999E-2</v>
      </c>
      <c r="U2" s="1">
        <v>1.246</v>
      </c>
      <c r="V2" s="1">
        <v>0.113</v>
      </c>
      <c r="W2" s="50">
        <f>U2*Info!$B$2</f>
        <v>0.59807999999999995</v>
      </c>
      <c r="X2" s="50">
        <f>W2*SQRT((0.5*V2/U2)^2+Info!$B$3^2)</f>
        <v>4.0370083180493947E-2</v>
      </c>
      <c r="Y2" s="39">
        <f>W2*Info!$D$2</f>
        <v>0.48444480000000001</v>
      </c>
      <c r="Z2" s="39">
        <f>Y2*SQRT(Info!$D$3^2+(X2/W2)^2)</f>
        <v>4.0693877882000878E-2</v>
      </c>
      <c r="AA2" s="50">
        <f>IF(O2-W2&gt;0,O2-W2,0)</f>
        <v>1.4279199999999999</v>
      </c>
      <c r="AB2" s="50">
        <f>SQRT((0.5*P2)^2+X2^2)</f>
        <v>8.6056630284946672E-2</v>
      </c>
      <c r="AC2" s="50">
        <f>(1-EXP(-Info!$B$6*G2*1000))+(Info!$B$6/(Info!$B$6-Info!$B$7))*(EXP(-Info!$B$7*G2*1000)-EXP(-Info!$B$6*G2*1000))*(Info!$B$9-1)</f>
        <v>2.027874925969694E-3</v>
      </c>
      <c r="AD2" s="50">
        <f>SQRT((Info!$B$6*EXP(-Info!$B$6*G2*1000)+(Info!$B$6/(Info!$B$6+Info!$B$7))*(Info!$B$9-1)*(-Info!$B$7*EXP(-Info!$B$7*G2*1000)+Info!$B$6*EXP(-Info!$B$6*G2*1000)))^2*(0.01*G2*1000)^2)</f>
        <v>1.9040122298514446E-5</v>
      </c>
      <c r="AE2" s="50">
        <f>IF(AA2&gt;0,AA2*AC2*SQRT((AB2/AA2)^2+(AD2/AC2)^2),AA2*AC2*SQRT((AD2/AC2)^2))</f>
        <v>1.7661721871774347E-4</v>
      </c>
      <c r="AF2" s="50">
        <f>IF((S2-Y2-AA2*AC2)&gt;0,S2-Y2-AA2*AC2,0)</f>
        <v>2.3726595568357092</v>
      </c>
      <c r="AG2" s="50">
        <f>SQRT((T2*0.5)^2+Z2^2+AE2^2)</f>
        <v>4.4911277990245926E-2</v>
      </c>
      <c r="AH2" s="50">
        <f>AF2/S2</f>
        <v>0.82960124364884935</v>
      </c>
      <c r="AI2">
        <f>AF2*EXP(Info!$B$6*G2*1000)</f>
        <v>2.3768626857966741</v>
      </c>
      <c r="AJ2">
        <f>2*SQRT((EXP(Info!$B$6*G2)*AG2)^2+(Info!$B$6*G2*0.01*AI2)^2)</f>
        <v>8.982271495913996E-2</v>
      </c>
      <c r="AK2" s="28">
        <f>AI2/(E2/1000)</f>
        <v>1.0456940984587215</v>
      </c>
      <c r="AL2">
        <f>AA2/0.752049334436339</f>
        <v>1.8987052239999997</v>
      </c>
      <c r="AM2"/>
      <c r="AN2">
        <f>U2/0.242530074</f>
        <v>5.1375071942624313</v>
      </c>
      <c r="AO2">
        <f>O2/U2</f>
        <v>1.626003210272873</v>
      </c>
    </row>
    <row r="3" spans="1:54">
      <c r="A3" s="14" t="s">
        <v>150</v>
      </c>
      <c r="B3" s="14" t="s">
        <v>205</v>
      </c>
      <c r="C3" s="15">
        <v>-18.579999999999998</v>
      </c>
      <c r="D3" s="15">
        <v>20.75</v>
      </c>
      <c r="E3" s="15">
        <v>2273</v>
      </c>
      <c r="F3" s="31">
        <v>0.05</v>
      </c>
      <c r="G3" s="31">
        <v>0.28899999999999998</v>
      </c>
      <c r="I3">
        <f>(E3*100*Info!$B$11)/AI3</f>
        <v>2.4309891303218385</v>
      </c>
      <c r="J3">
        <f>LOG10(I3)</f>
        <v>0.38578301698739198</v>
      </c>
      <c r="K3">
        <f>2*((E3*100*Info!$B$11)/AI3^2)*(AJ3/2)</f>
        <v>8.0404242355114675E-2</v>
      </c>
      <c r="L3">
        <f>(M3/10.7)/I3</f>
        <v>0.49825211214953358</v>
      </c>
      <c r="M3">
        <f>((U3/0.242530073729142))*I3</f>
        <v>12.960326516110927</v>
      </c>
      <c r="N3">
        <f>2*M3*SQRT((0.5*K3/I3)^2+(0.5*V3/U3)^2)</f>
        <v>0.4542622139473213</v>
      </c>
      <c r="O3" s="1">
        <v>2.0640000000000001</v>
      </c>
      <c r="P3" s="1">
        <v>3.7999999999999999E-2</v>
      </c>
      <c r="S3" s="1">
        <v>2.89</v>
      </c>
      <c r="T3" s="1">
        <v>3.4000000000000002E-2</v>
      </c>
      <c r="U3" s="1">
        <v>1.2929999999999999</v>
      </c>
      <c r="V3" s="1">
        <v>1.4999999999999999E-2</v>
      </c>
      <c r="W3" s="50">
        <f>U3*Info!$B$2</f>
        <v>0.62063999999999997</v>
      </c>
      <c r="X3" s="50">
        <f>W3*SQRT((0.5*V3/U3)^2+Info!$B$3^2)</f>
        <v>3.1240118821797079E-2</v>
      </c>
      <c r="Y3" s="39">
        <f>W3*Info!$D$2</f>
        <v>0.50271840000000001</v>
      </c>
      <c r="Z3" s="39">
        <f>Y3*SQRT(Info!$D$3^2+(X3/W3)^2)</f>
        <v>3.5666959563338173E-2</v>
      </c>
      <c r="AA3" s="50">
        <f>IF(O3-W3&gt;0,O3-W3,0)</f>
        <v>1.4433600000000002</v>
      </c>
      <c r="AB3" s="50">
        <f>SQRT((0.5*P3)^2+X3^2)</f>
        <v>3.6564258832909494E-2</v>
      </c>
      <c r="AC3" s="50">
        <f>(1-EXP(-Info!$B$6*G3*1000))+(Info!$B$6/(Info!$B$6-Info!$B$7))*(EXP(-Info!$B$7*G3*1000)-EXP(-Info!$B$6*G3*1000))*(Info!$B$9-1)</f>
        <v>3.035170314163596E-3</v>
      </c>
      <c r="AD3" s="50">
        <f>SQRT((Info!$B$6*EXP(-Info!$B$6*G3*1000)+(Info!$B$6/(Info!$B$6+Info!$B$7))*(Info!$B$9-1)*(-Info!$B$7*EXP(-Info!$B$7*G3*1000)+Info!$B$6*EXP(-Info!$B$6*G3*1000)))^2*(0.01*G3*1000)^2)</f>
        <v>2.8485210209673947E-5</v>
      </c>
      <c r="AE3" s="50">
        <f>IF(AA3&gt;0,AA3*AC3*SQRT((AB3/AA3)^2+(AD3/AC3)^2),AA3*AC3*SQRT((AD3/AC3)^2))</f>
        <v>1.1834981439603164E-4</v>
      </c>
      <c r="AF3" s="50">
        <f>IF((S3-Y3-AA3*AC3)&gt;0,S3-Y3-AA3*AC3,0)</f>
        <v>2.3829007565753488</v>
      </c>
      <c r="AG3" s="50">
        <f>SQRT((T3*0.5)^2+Z3^2+AE3^2)</f>
        <v>3.9511340285687195E-2</v>
      </c>
      <c r="AH3" s="50">
        <f>AF3/S3</f>
        <v>0.82453313376309645</v>
      </c>
      <c r="AI3">
        <f>AF3*EXP(Info!$B$6*G3*1000)</f>
        <v>2.3892245113114075</v>
      </c>
      <c r="AJ3">
        <f>2*SQRT((EXP(Info!$B$6*G3)*AG3)^2+(Info!$B$6*G3*0.01*AI3)^2)</f>
        <v>7.9022890004790042E-2</v>
      </c>
      <c r="AK3" s="28">
        <f>AI3/(E3/1000)</f>
        <v>1.0511326490591322</v>
      </c>
      <c r="AL3">
        <f>AA3/0.752049334436339</f>
        <v>1.9192357920000003</v>
      </c>
      <c r="AM3"/>
      <c r="AN3">
        <f>U3/0.242530074</f>
        <v>5.3312975940460063</v>
      </c>
      <c r="AO3">
        <f>O3/U3</f>
        <v>1.5962877030162415</v>
      </c>
    </row>
    <row r="4" spans="1:54">
      <c r="A4" s="14" t="s">
        <v>150</v>
      </c>
      <c r="B4" s="14" t="s">
        <v>205</v>
      </c>
      <c r="C4" s="15">
        <v>-18.579999999999998</v>
      </c>
      <c r="D4" s="15">
        <v>20.75</v>
      </c>
      <c r="E4" s="15">
        <v>2273</v>
      </c>
      <c r="F4" s="31">
        <v>7.0000000000000007E-2</v>
      </c>
      <c r="G4" s="31">
        <v>0.38400000000000001</v>
      </c>
      <c r="I4">
        <f>(E4*100*Info!$B$11)/AI4</f>
        <v>0.52701364492794178</v>
      </c>
      <c r="J4">
        <f>LOG10(I4)</f>
        <v>-0.27817814030890242</v>
      </c>
      <c r="K4">
        <f>2*((E4*100*Info!$B$11)/AI4^2)*(AJ4/2)</f>
        <v>9.2094776866821527E-3</v>
      </c>
      <c r="L4">
        <f>(M4/10.7)/I4</f>
        <v>0.47821413084112241</v>
      </c>
      <c r="M4">
        <f>((U4/0.242530073729142))*I4</f>
        <v>2.6966714820117148</v>
      </c>
      <c r="N4">
        <f>2*M4*SQRT((0.5*K4/I4)^2+(0.5*V4/U4)^2)</f>
        <v>5.7298155128418342E-2</v>
      </c>
      <c r="O4" s="1">
        <v>1.9139999999999999</v>
      </c>
      <c r="P4" s="1">
        <v>1.4E-2</v>
      </c>
      <c r="S4" s="1">
        <v>11.47</v>
      </c>
      <c r="T4" s="1">
        <v>0.18</v>
      </c>
      <c r="U4" s="1">
        <v>1.2410000000000001</v>
      </c>
      <c r="V4" s="1">
        <v>1.4999999999999999E-2</v>
      </c>
      <c r="W4" s="50">
        <f>U4*Info!$B$2</f>
        <v>0.59567999999999999</v>
      </c>
      <c r="X4" s="50">
        <f>W4*SQRT((0.5*V4/U4)^2+Info!$B$3^2)</f>
        <v>3.0000777589922565E-2</v>
      </c>
      <c r="Y4" s="39">
        <f>W4*Info!$D$2</f>
        <v>0.48250080000000001</v>
      </c>
      <c r="Z4" s="39">
        <f>Y4*SQRT(Info!$D$3^2+(X4/W4)^2)</f>
        <v>3.4242344633555688E-2</v>
      </c>
      <c r="AA4" s="50">
        <f>IF(O4-W4&gt;0,O4-W4,0)</f>
        <v>1.3183199999999999</v>
      </c>
      <c r="AB4" s="50">
        <f>SQRT((0.5*P4)^2+X4^2)</f>
        <v>3.0806600851116309E-2</v>
      </c>
      <c r="AC4" s="50">
        <f>(1-EXP(-Info!$B$6*G4*1000))+(Info!$B$6/(Info!$B$6-Info!$B$7))*(EXP(-Info!$B$7*G4*1000)-EXP(-Info!$B$6*G4*1000))*(Info!$B$9-1)</f>
        <v>4.0310660113248254E-3</v>
      </c>
      <c r="AD4" s="50">
        <f>SQRT((Info!$B$6*EXP(-Info!$B$6*G4*1000)+(Info!$B$6/(Info!$B$6+Info!$B$7))*(Info!$B$9-1)*(-Info!$B$7*EXP(-Info!$B$7*G4*1000)+Info!$B$6*EXP(-Info!$B$6*G4*1000)))^2*(0.01*G4*1000)^2)</f>
        <v>3.7815168305766056E-5</v>
      </c>
      <c r="AE4" s="50">
        <f>IF(AA4&gt;0,AA4*AC4*SQRT((AB4/AA4)^2+(AD4/AC4)^2),AA4*AC4*SQRT((AD4/AC4)^2))</f>
        <v>1.3381628524935515E-4</v>
      </c>
      <c r="AF4" s="50">
        <f>IF((S4-Y4-AA4*AC4)&gt;0,S4-Y4-AA4*AC4,0)</f>
        <v>10.98218496505595</v>
      </c>
      <c r="AG4" s="50">
        <f>SQRT((T4*0.5)^2+Z4^2+AE4^2)</f>
        <v>9.6294112347543856E-2</v>
      </c>
      <c r="AH4" s="50">
        <f>AF4/S4</f>
        <v>0.95747035440766781</v>
      </c>
      <c r="AI4">
        <f>AF4*EXP(Info!$B$6*G4*1000)</f>
        <v>11.020926825700473</v>
      </c>
      <c r="AJ4">
        <f>2*SQRT((EXP(Info!$B$6*G4)*AG4)^2+(Info!$B$6*G4*0.01*AI4)^2)</f>
        <v>0.19258890289590677</v>
      </c>
      <c r="AK4" s="28">
        <f>AI4/(E4/1000)</f>
        <v>4.8486259681920245</v>
      </c>
      <c r="AL4">
        <f>AA4/0.752049334436339</f>
        <v>1.7529701039999999</v>
      </c>
      <c r="AM4"/>
      <c r="AN4">
        <f>U4/0.242530074</f>
        <v>5.116891194285456</v>
      </c>
      <c r="AO4">
        <f>O4/U4</f>
        <v>1.5423045930701045</v>
      </c>
    </row>
    <row r="5" spans="1:54">
      <c r="A5" s="14" t="s">
        <v>150</v>
      </c>
      <c r="B5" s="14" t="s">
        <v>205</v>
      </c>
      <c r="C5" s="15">
        <v>-18.579999999999998</v>
      </c>
      <c r="D5" s="15">
        <v>20.75</v>
      </c>
      <c r="E5" s="15">
        <v>2273</v>
      </c>
      <c r="F5" s="31">
        <v>0.09</v>
      </c>
      <c r="G5" s="31">
        <v>0.48</v>
      </c>
      <c r="I5">
        <f>(E5*100*Info!$B$11)/AI5</f>
        <v>1.1068979049498882</v>
      </c>
      <c r="J5">
        <f>LOG10(I5)</f>
        <v>4.4107565448139936E-2</v>
      </c>
      <c r="K5">
        <f>2*((E5*100*Info!$B$11)/AI5^2)*(AJ5/2)</f>
        <v>2.7874142832735083E-2</v>
      </c>
      <c r="L5">
        <f>(M5/10.7)/I5</f>
        <v>0.4747460186915895</v>
      </c>
      <c r="M5">
        <f>((U5/0.242530073729142))*I5</f>
        <v>5.6228004961613234</v>
      </c>
      <c r="N5">
        <f>2*M5*SQRT((0.5*K5/I5)^2+(0.5*V5/U5)^2)</f>
        <v>0.18474288107344752</v>
      </c>
      <c r="O5" s="1">
        <v>1.9390000000000001</v>
      </c>
      <c r="P5" s="1">
        <v>0.04</v>
      </c>
      <c r="S5" s="1">
        <v>5.71</v>
      </c>
      <c r="T5" s="1">
        <v>0.113</v>
      </c>
      <c r="U5" s="1">
        <v>1.232</v>
      </c>
      <c r="V5" s="1">
        <v>2.5999999999999999E-2</v>
      </c>
      <c r="W5" s="50">
        <f>U5*Info!$B$2</f>
        <v>0.59136</v>
      </c>
      <c r="X5" s="50">
        <f>W5*SQRT((0.5*V5/U5)^2+Info!$B$3^2)</f>
        <v>3.0219269084476551E-2</v>
      </c>
      <c r="Y5" s="39">
        <f>W5*Info!$D$2</f>
        <v>0.47900160000000003</v>
      </c>
      <c r="Z5" s="39">
        <f>Y5*SQRT(Info!$D$3^2+(X5/W5)^2)</f>
        <v>3.4245578157957854E-2</v>
      </c>
      <c r="AA5" s="50">
        <f>IF(O5-W5&gt;0,O5-W5,0)</f>
        <v>1.3476400000000002</v>
      </c>
      <c r="AB5" s="50">
        <f>SQRT((0.5*P5)^2+X5^2)</f>
        <v>3.6238159776677409E-2</v>
      </c>
      <c r="AC5" s="50">
        <f>(1-EXP(-Info!$B$6*G5*1000))+(Info!$B$6/(Info!$B$6-Info!$B$7))*(EXP(-Info!$B$7*G5*1000)-EXP(-Info!$B$6*G5*1000))*(Info!$B$9-1)</f>
        <v>5.0365290558238478E-3</v>
      </c>
      <c r="AD5" s="50">
        <f>SQRT((Info!$B$6*EXP(-Info!$B$6*G5*1000)+(Info!$B$6/(Info!$B$6+Info!$B$7))*(Info!$B$9-1)*(-Info!$B$7*EXP(-Info!$B$7*G5*1000)+Info!$B$6*EXP(-Info!$B$6*G5*1000)))^2*(0.01*G5*1000)^2)</f>
        <v>4.7226439169103025E-5</v>
      </c>
      <c r="AE5" s="50">
        <f>IF(AA5&gt;0,AA5*AC5*SQRT((AB5/AA5)^2+(AD5/AC5)^2),AA5*AC5*SQRT((AD5/AC5)^2))</f>
        <v>1.9329290752337919E-4</v>
      </c>
      <c r="AF5" s="50">
        <f>IF((S5-Y5-AA5*AC5)&gt;0,S5-Y5-AA5*AC5,0)</f>
        <v>5.2242109719832097</v>
      </c>
      <c r="AG5" s="50">
        <f>SQRT((T5*0.5)^2+Z5^2+AE5^2)</f>
        <v>6.6068502219445671E-2</v>
      </c>
      <c r="AH5" s="50">
        <f>AF5/S5</f>
        <v>0.91492311243138524</v>
      </c>
      <c r="AI5">
        <f>AF5*EXP(Info!$B$6*G5*1000)</f>
        <v>5.2472579367285794</v>
      </c>
      <c r="AJ5">
        <f>2*SQRT((EXP(Info!$B$6*G5)*AG5)^2+(Info!$B$6*G5*0.01*AI5)^2)</f>
        <v>0.13213758609037829</v>
      </c>
      <c r="AK5" s="28">
        <f>AI5/(E5/1000)</f>
        <v>2.3085164701841525</v>
      </c>
      <c r="AL5">
        <f>AA5/0.752049334436339</f>
        <v>1.7919569080000002</v>
      </c>
      <c r="AM5"/>
      <c r="AN5">
        <f>U5/0.242530074</f>
        <v>5.0797823943268989</v>
      </c>
      <c r="AO5">
        <f>O5/U5</f>
        <v>1.5738636363636365</v>
      </c>
    </row>
    <row r="6" spans="1:54">
      <c r="A6" s="14" t="s">
        <v>150</v>
      </c>
      <c r="B6" s="14" t="s">
        <v>205</v>
      </c>
      <c r="C6" s="15">
        <v>-18.579999999999998</v>
      </c>
      <c r="D6" s="15">
        <v>20.75</v>
      </c>
      <c r="E6" s="15">
        <v>2273</v>
      </c>
      <c r="F6" s="31">
        <v>0.11</v>
      </c>
      <c r="G6" s="31">
        <v>0.51500000000000001</v>
      </c>
      <c r="I6">
        <f>(E6*100*Info!$B$11)/AI6</f>
        <v>2.6287676171439949</v>
      </c>
      <c r="J6">
        <f>LOG10(I6)</f>
        <v>0.41975219620423448</v>
      </c>
      <c r="K6">
        <f>2*((E6*100*Info!$B$11)/AI6^2)*(AJ6/2)</f>
        <v>0.12116611192405277</v>
      </c>
      <c r="L6">
        <f>(M6/10.7)/I6</f>
        <v>0.51520732710280459</v>
      </c>
      <c r="M6">
        <f>((U6/0.242530073729142))*I6</f>
        <v>14.491655612353879</v>
      </c>
      <c r="N6">
        <f>2*M6*SQRT((0.5*K6/I6)^2+(0.5*V6/U6)^2)</f>
        <v>0.70567216538144761</v>
      </c>
      <c r="O6" s="1">
        <v>2.1440000000000001</v>
      </c>
      <c r="P6" s="1">
        <v>0.03</v>
      </c>
      <c r="S6" s="1">
        <v>2.7269999999999999</v>
      </c>
      <c r="T6" s="1">
        <v>7.0000000000000007E-2</v>
      </c>
      <c r="U6" s="1">
        <v>1.337</v>
      </c>
      <c r="V6" s="1">
        <v>2.1000000000000001E-2</v>
      </c>
      <c r="W6" s="50">
        <f>U6*Info!$B$2</f>
        <v>0.64176</v>
      </c>
      <c r="X6" s="50">
        <f>W6*SQRT((0.5*V6/U6)^2+Info!$B$3^2)</f>
        <v>3.2481399969828892E-2</v>
      </c>
      <c r="Y6" s="39">
        <f>W6*Info!$D$2</f>
        <v>0.5198256</v>
      </c>
      <c r="Z6" s="39">
        <f>Y6*SQRT(Info!$D$3^2+(X6/W6)^2)</f>
        <v>3.6983229467378864E-2</v>
      </c>
      <c r="AA6" s="50">
        <f>IF(O6-W6&gt;0,O6-W6,0)</f>
        <v>1.50224</v>
      </c>
      <c r="AB6" s="50">
        <f>SQRT((0.5*P6)^2+X6^2)</f>
        <v>3.5777665435296369E-2</v>
      </c>
      <c r="AC6" s="50">
        <f>(1-EXP(-Info!$B$6*G6*1000))+(Info!$B$6/(Info!$B$6-Info!$B$7))*(EXP(-Info!$B$7*G6*1000)-EXP(-Info!$B$6*G6*1000))*(Info!$B$9-1)</f>
        <v>5.4028752928709416E-3</v>
      </c>
      <c r="AD6" s="50">
        <f>SQRT((Info!$B$6*EXP(-Info!$B$6*G6*1000)+(Info!$B$6/(Info!$B$6+Info!$B$7))*(Info!$B$9-1)*(-Info!$B$7*EXP(-Info!$B$7*G6*1000)+Info!$B$6*EXP(-Info!$B$6*G6*1000)))^2*(0.01*G6*1000)^2)</f>
        <v>5.0653410829032155E-5</v>
      </c>
      <c r="AE6" s="50">
        <f>IF(AA6&gt;0,AA6*AC6*SQRT((AB6/AA6)^2+(AD6/AC6)^2),AA6*AC6*SQRT((AD6/AC6)^2))</f>
        <v>2.0774021855572496E-4</v>
      </c>
      <c r="AF6" s="50">
        <f>IF((S6-Y6-AA6*AC6)&gt;0,S6-Y6-AA6*AC6,0)</f>
        <v>2.1990579846200373</v>
      </c>
      <c r="AG6" s="50">
        <f>SQRT((T6*0.5)^2+Z6^2+AE6^2)</f>
        <v>5.0919568123023257E-2</v>
      </c>
      <c r="AH6" s="50">
        <f>AF6/S6</f>
        <v>0.8064019012174688</v>
      </c>
      <c r="AI6">
        <f>AF6*EXP(Info!$B$6*G6*1000)</f>
        <v>2.2094683375652622</v>
      </c>
      <c r="AJ6">
        <f>2*SQRT((EXP(Info!$B$6*G6)*AG6)^2+(Info!$B$6*G6*0.01*AI6)^2)</f>
        <v>0.10183961721688348</v>
      </c>
      <c r="AK6" s="28">
        <f>AI6/(E6/1000)</f>
        <v>0.97204942259800353</v>
      </c>
      <c r="AL6">
        <f>AA6/0.752049334436339</f>
        <v>1.9975285279999999</v>
      </c>
      <c r="AM6"/>
      <c r="AN6">
        <f>U6/0.242530074</f>
        <v>5.5127183938433957</v>
      </c>
      <c r="AO6">
        <f>O6/U6</f>
        <v>1.6035901271503368</v>
      </c>
    </row>
    <row r="7" spans="1:54">
      <c r="A7" s="14" t="s">
        <v>150</v>
      </c>
      <c r="B7" s="14" t="s">
        <v>205</v>
      </c>
      <c r="C7" s="15">
        <v>-18.579999999999998</v>
      </c>
      <c r="D7" s="15">
        <v>20.75</v>
      </c>
      <c r="E7" s="15">
        <v>2273</v>
      </c>
      <c r="F7" s="31">
        <v>0.18</v>
      </c>
      <c r="G7" s="31">
        <v>0.63800000000000001</v>
      </c>
      <c r="I7">
        <f>(E7*100*Info!$B$11)/AI7</f>
        <v>2.5447254097362588</v>
      </c>
      <c r="J7">
        <f>LOG10(I7)</f>
        <v>0.40564092637017074</v>
      </c>
      <c r="K7">
        <f>2*((E7*100*Info!$B$11)/AI7^2)*(AJ7/2)</f>
        <v>8.1990809285272886E-2</v>
      </c>
      <c r="L7">
        <f>(M7/10.7)/I7</f>
        <v>0.48823312149532799</v>
      </c>
      <c r="M7">
        <f>((U7/0.242530073729142))*I7</f>
        <v>13.293885762540917</v>
      </c>
      <c r="N7">
        <f>2*M7*SQRT((0.5*K7/I7)^2+(0.5*V7/U7)^2)</f>
        <v>0.44952193662476114</v>
      </c>
      <c r="O7" s="1">
        <v>2.4420000000000002</v>
      </c>
      <c r="P7" s="1">
        <v>1.4E-2</v>
      </c>
      <c r="S7" s="1">
        <v>2.774</v>
      </c>
      <c r="T7" s="1">
        <v>2.3E-2</v>
      </c>
      <c r="U7" s="1">
        <v>1.2669999999999999</v>
      </c>
      <c r="V7" s="1">
        <v>1.2999999999999999E-2</v>
      </c>
      <c r="W7" s="50">
        <f>U7*Info!$B$2</f>
        <v>0.60815999999999992</v>
      </c>
      <c r="X7" s="50">
        <f>W7*SQRT((0.5*V7/U7)^2+Info!$B$3^2)</f>
        <v>3.0567644070160199E-2</v>
      </c>
      <c r="Y7" s="39">
        <f>W7*Info!$D$2</f>
        <v>0.49260959999999998</v>
      </c>
      <c r="Z7" s="39">
        <f>Y7*SQRT(Info!$D$3^2+(X7/W7)^2)</f>
        <v>3.4924315739908209E-2</v>
      </c>
      <c r="AA7" s="50">
        <f>IF(O7-W7&gt;0,O7-W7,0)</f>
        <v>1.8338400000000004</v>
      </c>
      <c r="AB7" s="50">
        <f>SQRT((0.5*P7)^2+X7^2)</f>
        <v>3.1358904062482797E-2</v>
      </c>
      <c r="AC7" s="50">
        <f>(1-EXP(-Info!$B$6*G7*1000))+(Info!$B$6/(Info!$B$6-Info!$B$7))*(EXP(-Info!$B$7*G7*1000)-EXP(-Info!$B$6*G7*1000))*(Info!$B$9-1)</f>
        <v>6.6893514766671013E-3</v>
      </c>
      <c r="AD7" s="50">
        <f>SQRT((Info!$B$6*EXP(-Info!$B$6*G7*1000)+(Info!$B$6/(Info!$B$6+Info!$B$7))*(Info!$B$9-1)*(-Info!$B$7*EXP(-Info!$B$7*G7*1000)+Info!$B$6*EXP(-Info!$B$6*G7*1000)))^2*(0.01*G7*1000)^2)</f>
        <v>6.2678898876467344E-5</v>
      </c>
      <c r="AE7" s="50">
        <f>IF(AA7&gt;0,AA7*AC7*SQRT((AB7/AA7)^2+(AD7/AC7)^2),AA7*AC7*SQRT((AD7/AC7)^2))</f>
        <v>2.3919797124628112E-4</v>
      </c>
      <c r="AF7" s="50">
        <f>IF((S7-Y7-AA7*AC7)&gt;0,S7-Y7-AA7*AC7,0)</f>
        <v>2.2691231996880292</v>
      </c>
      <c r="AG7" s="50">
        <f>SQRT((T7*0.5)^2+Z7^2+AE7^2)</f>
        <v>3.6769757213914921E-2</v>
      </c>
      <c r="AH7" s="50">
        <f>AF7/S7</f>
        <v>0.81799682757319003</v>
      </c>
      <c r="AI7">
        <f>AF7*EXP(Info!$B$6*G7*1000)</f>
        <v>2.2824383309390188</v>
      </c>
      <c r="AJ7">
        <f>2*SQRT((EXP(Info!$B$6*G7)*AG7)^2+(Info!$B$6*G7*0.01*AI7)^2)</f>
        <v>7.3539944695570569E-2</v>
      </c>
      <c r="AK7" s="28">
        <f>AI7/(E7/1000)</f>
        <v>1.0041523673290886</v>
      </c>
      <c r="AL7">
        <f>AA7/0.752049334436339</f>
        <v>2.4384570480000005</v>
      </c>
      <c r="AM7"/>
      <c r="AN7">
        <f>U7/0.242530074</f>
        <v>5.2240943941657303</v>
      </c>
      <c r="AO7">
        <f>O7/U7</f>
        <v>1.9273875295974747</v>
      </c>
    </row>
    <row r="8" spans="1:54">
      <c r="A8" s="14" t="s">
        <v>150</v>
      </c>
      <c r="B8" s="14" t="s">
        <v>205</v>
      </c>
      <c r="C8" s="15">
        <v>-18.579999999999998</v>
      </c>
      <c r="D8" s="15">
        <v>20.75</v>
      </c>
      <c r="E8" s="15">
        <v>2273</v>
      </c>
      <c r="F8" s="31">
        <v>0.2</v>
      </c>
      <c r="G8" s="31">
        <v>0.67500000000000004</v>
      </c>
      <c r="I8">
        <f>(E8*100*Info!$B$11)/AI8</f>
        <v>1.2783698874542582</v>
      </c>
      <c r="J8">
        <f>LOG10(I8)</f>
        <v>0.1066565320993936</v>
      </c>
      <c r="K8">
        <f>2*((E8*100*Info!$B$11)/AI8^2)*(AJ8/2)</f>
        <v>3.4496263498125589E-2</v>
      </c>
      <c r="L8">
        <f>(M8/10.7)/I8</f>
        <v>0.50403229906542146</v>
      </c>
      <c r="M8">
        <f>((U8/0.242530073729142))*I8</f>
        <v>6.8944349336964397</v>
      </c>
      <c r="N8">
        <f>2*M8*SQRT((0.5*K8/I8)^2+(0.5*V8/U8)^2)</f>
        <v>0.28515899509881126</v>
      </c>
      <c r="O8" s="1">
        <v>2.6150000000000002</v>
      </c>
      <c r="P8" s="1">
        <v>7.6999999999999999E-2</v>
      </c>
      <c r="S8" s="1">
        <v>5.0380000000000003</v>
      </c>
      <c r="T8" s="1">
        <v>9.8000000000000004E-2</v>
      </c>
      <c r="U8" s="1">
        <v>1.3080000000000001</v>
      </c>
      <c r="V8" s="1">
        <v>4.1000000000000002E-2</v>
      </c>
      <c r="W8" s="50">
        <f>U8*Info!$B$2</f>
        <v>0.62783999999999995</v>
      </c>
      <c r="X8" s="50">
        <f>W8*SQRT((0.5*V8/U8)^2+Info!$B$3^2)</f>
        <v>3.2898073864589705E-2</v>
      </c>
      <c r="Y8" s="39">
        <f>W8*Info!$D$2</f>
        <v>0.50855039999999996</v>
      </c>
      <c r="Z8" s="39">
        <f>Y8*SQRT(Info!$D$3^2+(X8/W8)^2)</f>
        <v>3.6832659731015904E-2</v>
      </c>
      <c r="AA8" s="50">
        <f>IF(O8-W8&gt;0,O8-W8,0)</f>
        <v>1.9871600000000003</v>
      </c>
      <c r="AB8" s="50">
        <f>SQRT((0.5*P8)^2+X8^2)</f>
        <v>5.0641220996338554E-2</v>
      </c>
      <c r="AC8" s="50">
        <f>(1-EXP(-Info!$B$6*G8*1000))+(Info!$B$6/(Info!$B$6-Info!$B$7))*(EXP(-Info!$B$7*G8*1000)-EXP(-Info!$B$6*G8*1000))*(Info!$B$9-1)</f>
        <v>7.0760451980476343E-3</v>
      </c>
      <c r="AD8" s="50">
        <f>SQRT((Info!$B$6*EXP(-Info!$B$6*G8*1000)+(Info!$B$6/(Info!$B$6+Info!$B$7))*(Info!$B$9-1)*(-Info!$B$7*EXP(-Info!$B$7*G8*1000)+Info!$B$6*EXP(-Info!$B$6*G8*1000)))^2*(0.01*G8*1000)^2)</f>
        <v>6.6290883591279873E-5</v>
      </c>
      <c r="AE8" s="50">
        <f>IF(AA8&gt;0,AA8*AC8*SQRT((AB8/AA8)^2+(AD8/AC8)^2),AA8*AC8*SQRT((AD8/AC8)^2))</f>
        <v>3.8178553586353295E-4</v>
      </c>
      <c r="AF8" s="50">
        <f>IF((S8-Y8-AA8*AC8)&gt;0,S8-Y8-AA8*AC8,0)</f>
        <v>4.515388366024248</v>
      </c>
      <c r="AG8" s="50">
        <f>SQRT((T8*0.5)^2+Z8^2+AE8^2)</f>
        <v>6.130082041095531E-2</v>
      </c>
      <c r="AH8" s="50">
        <f>AF8/S8</f>
        <v>0.89626605121561087</v>
      </c>
      <c r="AI8">
        <f>AF8*EXP(Info!$B$6*G8*1000)</f>
        <v>4.5434258690674634</v>
      </c>
      <c r="AJ8">
        <f>2*SQRT((EXP(Info!$B$6*G8)*AG8)^2+(Info!$B$6*G8*0.01*AI8)^2)</f>
        <v>0.1226023997449326</v>
      </c>
      <c r="AK8" s="28">
        <f>AI8/(E8/1000)</f>
        <v>1.9988675182874893</v>
      </c>
      <c r="AL8">
        <f>AA8/0.752049334436339</f>
        <v>2.6423266520000004</v>
      </c>
      <c r="AM8"/>
      <c r="AN8">
        <f>U8/0.242530074</f>
        <v>5.3931455939769348</v>
      </c>
      <c r="AO8">
        <f>O8/U8</f>
        <v>1.9992354740061162</v>
      </c>
    </row>
    <row r="9" spans="1:54">
      <c r="A9" s="14" t="s">
        <v>150</v>
      </c>
      <c r="B9" s="14" t="s">
        <v>205</v>
      </c>
      <c r="C9" s="15">
        <v>-18.579999999999998</v>
      </c>
      <c r="D9" s="15">
        <v>20.75</v>
      </c>
      <c r="E9" s="15">
        <v>2273</v>
      </c>
      <c r="F9" s="31">
        <v>0.22</v>
      </c>
      <c r="G9" s="31">
        <v>0.71199999999999997</v>
      </c>
      <c r="I9">
        <f>(E9*100*Info!$B$11)/AI9</f>
        <v>2.4309558537525207</v>
      </c>
      <c r="J9">
        <f>LOG10(I9)</f>
        <v>0.38577707211122453</v>
      </c>
      <c r="K9">
        <f>2*((E9*100*Info!$B$11)/AI9^2)*(AJ9/2)</f>
        <v>8.7287606621416783E-2</v>
      </c>
      <c r="L9">
        <f>(M9/10.7)/I9</f>
        <v>0.54218153271028136</v>
      </c>
      <c r="M9">
        <f>((U9/0.242530073729142))*I9</f>
        <v>14.102807266902721</v>
      </c>
      <c r="N9">
        <f>2*M9*SQRT((0.5*K9/I9)^2+(0.5*V9/U9)^2)</f>
        <v>0.50994399025523984</v>
      </c>
      <c r="O9" s="1">
        <v>2.8530000000000002</v>
      </c>
      <c r="P9" s="1">
        <v>1.2E-2</v>
      </c>
      <c r="S9" s="1">
        <v>2.9369999999999998</v>
      </c>
      <c r="T9" s="1">
        <v>3.6999999999999998E-2</v>
      </c>
      <c r="U9" s="1">
        <v>1.407</v>
      </c>
      <c r="V9" s="1">
        <v>6.0000000000000001E-3</v>
      </c>
      <c r="W9" s="50">
        <f>U9*Info!$B$2</f>
        <v>0.67535999999999996</v>
      </c>
      <c r="X9" s="50">
        <f>W9*SQRT((0.5*V9/U9)^2+Info!$B$3^2)</f>
        <v>3.3798689678743464E-2</v>
      </c>
      <c r="Y9" s="39">
        <f>W9*Info!$D$2</f>
        <v>0.54704160000000002</v>
      </c>
      <c r="Z9" s="39">
        <f>Y9*SQRT(Info!$D$3^2+(X9/W9)^2)</f>
        <v>3.8699264199888866E-2</v>
      </c>
      <c r="AA9" s="50">
        <f>IF(O9-W9&gt;0,O9-W9,0)</f>
        <v>2.1776400000000002</v>
      </c>
      <c r="AB9" s="50">
        <f>SQRT((0.5*P9)^2+X9^2)</f>
        <v>3.4327123736194384E-2</v>
      </c>
      <c r="AC9" s="50">
        <f>(1-EXP(-Info!$B$6*G9*1000))+(Info!$B$6/(Info!$B$6-Info!$B$7))*(EXP(-Info!$B$7*G9*1000)-EXP(-Info!$B$6*G9*1000))*(Info!$B$9-1)</f>
        <v>7.4626025422203012E-3</v>
      </c>
      <c r="AD9" s="50">
        <f>SQRT((Info!$B$6*EXP(-Info!$B$6*G9*1000)+(Info!$B$6/(Info!$B$6+Info!$B$7))*(Info!$B$9-1)*(-Info!$B$7*EXP(-Info!$B$7*G9*1000)+Info!$B$6*EXP(-Info!$B$6*G9*1000)))^2*(0.01*G9*1000)^2)</f>
        <v>6.9900355279839746E-5</v>
      </c>
      <c r="AE9" s="50">
        <f>IF(AA9&gt;0,AA9*AC9*SQRT((AB9/AA9)^2+(AD9/AC9)^2),AA9*AC9*SQRT((AD9/AC9)^2))</f>
        <v>2.9798182322678438E-4</v>
      </c>
      <c r="AF9" s="50">
        <f>IF((S9-Y9-AA9*AC9)&gt;0,S9-Y9-AA9*AC9,0)</f>
        <v>2.3737075381999593</v>
      </c>
      <c r="AG9" s="50">
        <f>SQRT((T9*0.5)^2+Z9^2+AE9^2)</f>
        <v>4.2894892968508194E-2</v>
      </c>
      <c r="AH9" s="50">
        <f>AF9/S9</f>
        <v>0.80820821865848125</v>
      </c>
      <c r="AI9">
        <f>AF9*EXP(Info!$B$6*G9*1000)</f>
        <v>2.3892572166338608</v>
      </c>
      <c r="AJ9">
        <f>2*SQRT((EXP(Info!$B$6*G9)*AG9)^2+(Info!$B$6*G9*0.01*AI9)^2)</f>
        <v>8.5790346098217951E-2</v>
      </c>
      <c r="AK9" s="28">
        <f>AI9/(E9/1000)</f>
        <v>1.0511470376743777</v>
      </c>
      <c r="AL9">
        <f>AA9/0.752049334436339</f>
        <v>2.8956079080000001</v>
      </c>
      <c r="AM9"/>
      <c r="AN9">
        <f>U9/0.242530074</f>
        <v>5.8013423935210611</v>
      </c>
      <c r="AO9">
        <f>O9/U9</f>
        <v>2.0277185501066097</v>
      </c>
    </row>
    <row r="10" spans="1:54">
      <c r="A10" s="14" t="s">
        <v>150</v>
      </c>
      <c r="B10" s="14" t="s">
        <v>205</v>
      </c>
      <c r="C10" s="15">
        <v>-18.579999999999998</v>
      </c>
      <c r="D10" s="15">
        <v>20.75</v>
      </c>
      <c r="E10" s="15">
        <v>2273</v>
      </c>
      <c r="F10" s="31">
        <v>0.26</v>
      </c>
      <c r="G10" s="31">
        <v>0.78500000000000003</v>
      </c>
      <c r="I10">
        <f>(E10*100*Info!$B$11)/AI10</f>
        <v>2.4358168535870788</v>
      </c>
      <c r="J10">
        <f>LOG10(I10)</f>
        <v>0.38664463105990166</v>
      </c>
      <c r="K10">
        <f>2*((E10*100*Info!$B$11)/AI10^2)*(AJ10/2)</f>
        <v>8.4672366553318654E-2</v>
      </c>
      <c r="L10">
        <f>(M10/10.7)/I10</f>
        <v>0.5117392149532719</v>
      </c>
      <c r="M10">
        <f>((U10/0.242530073729142))*I10</f>
        <v>13.337582147343225</v>
      </c>
      <c r="N10">
        <f>2*M10*SQRT((0.5*K10/I10)^2+(0.5*V10/U10)^2)</f>
        <v>0.61347039413401105</v>
      </c>
      <c r="O10" s="1">
        <v>2.8610000000000002</v>
      </c>
      <c r="P10" s="1">
        <v>5.5E-2</v>
      </c>
      <c r="S10" s="1">
        <v>2.9020000000000001</v>
      </c>
      <c r="T10" s="1">
        <v>3.5999999999999997E-2</v>
      </c>
      <c r="U10" s="1">
        <v>1.3280000000000001</v>
      </c>
      <c r="V10" s="1">
        <v>0.04</v>
      </c>
      <c r="W10" s="50">
        <f>U10*Info!$B$2</f>
        <v>0.63744000000000001</v>
      </c>
      <c r="X10" s="50">
        <f>W10*SQRT((0.5*V10/U10)^2+Info!$B$3^2)</f>
        <v>3.3286399384733704E-2</v>
      </c>
      <c r="Y10" s="39">
        <f>W10*Info!$D$2</f>
        <v>0.51632640000000007</v>
      </c>
      <c r="Z10" s="39">
        <f>Y10*SQRT(Info!$D$3^2+(X10/W10)^2)</f>
        <v>3.7328687797521104E-2</v>
      </c>
      <c r="AA10" s="50">
        <f>IF(O10-W10&gt;0,O10-W10,0)</f>
        <v>2.22356</v>
      </c>
      <c r="AB10" s="50">
        <f>SQRT((0.5*P10)^2+X10^2)</f>
        <v>4.3176780611805694E-2</v>
      </c>
      <c r="AC10" s="50">
        <f>(1-EXP(-Info!$B$6*G10*1000))+(Info!$B$6/(Info!$B$6-Info!$B$7))*(EXP(-Info!$B$7*G10*1000)-EXP(-Info!$B$6*G10*1000))*(Info!$B$9-1)</f>
        <v>8.2248699498084655E-3</v>
      </c>
      <c r="AD10" s="50">
        <f>SQRT((Info!$B$6*EXP(-Info!$B$6*G10*1000)+(Info!$B$6/(Info!$B$6+Info!$B$7))*(Info!$B$9-1)*(-Info!$B$7*EXP(-Info!$B$7*G10*1000)+Info!$B$6*EXP(-Info!$B$6*G10*1000)))^2*(0.01*G10*1000)^2)</f>
        <v>7.7014380175236986E-5</v>
      </c>
      <c r="AE10" s="50">
        <f>IF(AA10&gt;0,AA10*AC10*SQRT((AB10/AA10)^2+(AD10/AC10)^2),AA10*AC10*SQRT((AD10/AC10)^2))</f>
        <v>3.9425608196503442E-4</v>
      </c>
      <c r="AF10" s="50">
        <f>IF((S10-Y10-AA10*AC10)&gt;0,S10-Y10-AA10*AC10,0)</f>
        <v>2.3673851081744037</v>
      </c>
      <c r="AG10" s="50">
        <f>SQRT((T10*0.5)^2+Z10^2+AE10^2)</f>
        <v>4.1443773604040536E-2</v>
      </c>
      <c r="AH10" s="50">
        <f>AF10/S10</f>
        <v>0.81577708758594203</v>
      </c>
      <c r="AI10">
        <f>AF10*EXP(Info!$B$6*G10*1000)</f>
        <v>2.3844891328111091</v>
      </c>
      <c r="AJ10">
        <f>2*SQRT((EXP(Info!$B$6*G10)*AG10)^2+(Info!$B$6*G10*0.01*AI10)^2)</f>
        <v>8.2888143908874279E-2</v>
      </c>
      <c r="AK10" s="28">
        <f>AI10/(E10/1000)</f>
        <v>1.0490493325169858</v>
      </c>
      <c r="AL10">
        <f>AA10/0.752049334436339</f>
        <v>2.9566677320000001</v>
      </c>
      <c r="AM10"/>
      <c r="AN10">
        <f>U10/0.242530074</f>
        <v>5.4756095938848395</v>
      </c>
      <c r="AO10">
        <f>O10/U10</f>
        <v>2.1543674698795181</v>
      </c>
    </row>
    <row r="11" spans="1:54">
      <c r="A11" s="14" t="s">
        <v>150</v>
      </c>
      <c r="B11" s="14" t="s">
        <v>205</v>
      </c>
      <c r="C11" s="15">
        <v>-18.579999999999998</v>
      </c>
      <c r="D11" s="15">
        <v>20.75</v>
      </c>
      <c r="E11" s="15">
        <v>2273</v>
      </c>
      <c r="F11" s="31">
        <v>0.31</v>
      </c>
      <c r="G11" s="31">
        <v>0.88700000000000001</v>
      </c>
      <c r="I11">
        <f>(E11*100*Info!$B$11)/AI11</f>
        <v>2.3794300895332636</v>
      </c>
      <c r="J11">
        <f>LOG10(I11)</f>
        <v>0.37647294923733637</v>
      </c>
      <c r="K11">
        <f>2*((E11*100*Info!$B$11)/AI11^2)*(AJ11/2)</f>
        <v>9.8010155019633838E-2</v>
      </c>
      <c r="L11">
        <f>(M11/10.7)/I11</f>
        <v>0.45740545794392606</v>
      </c>
      <c r="M11">
        <f>((U11/0.242530073729142))*I11</f>
        <v>11.645498114309158</v>
      </c>
      <c r="N11">
        <f>2*M11*SQRT((0.5*K11/I11)^2+(0.5*V11/U11)^2)</f>
        <v>0.52600785036625863</v>
      </c>
      <c r="O11" s="1">
        <v>2.5369999999999999</v>
      </c>
      <c r="P11" s="1">
        <v>1.9E-2</v>
      </c>
      <c r="S11" s="1">
        <v>2.9009999999999998</v>
      </c>
      <c r="T11" s="1">
        <v>7.5999999999999998E-2</v>
      </c>
      <c r="U11" s="1">
        <v>1.1870000000000001</v>
      </c>
      <c r="V11" s="1">
        <v>2.1999999999999999E-2</v>
      </c>
      <c r="W11" s="50">
        <f>U11*Info!$B$2</f>
        <v>0.56976000000000004</v>
      </c>
      <c r="X11" s="50">
        <f>W11*SQRT((0.5*V11/U11)^2+Info!$B$3^2)</f>
        <v>2.8973169381343152E-2</v>
      </c>
      <c r="Y11" s="39">
        <f>W11*Info!$D$2</f>
        <v>0.46150560000000007</v>
      </c>
      <c r="Z11" s="39">
        <f>Y11*SQRT(Info!$D$3^2+(X11/W11)^2)</f>
        <v>3.2912430970634801E-2</v>
      </c>
      <c r="AA11" s="50">
        <f>IF(O11-W11&gt;0,O11-W11,0)</f>
        <v>1.9672399999999999</v>
      </c>
      <c r="AB11" s="50">
        <f>SQRT((0.5*P11)^2+X11^2)</f>
        <v>3.0490892804245669E-2</v>
      </c>
      <c r="AC11" s="50">
        <f>(1-EXP(-Info!$B$6*G11*1000))+(Info!$B$6/(Info!$B$6-Info!$B$7))*(EXP(-Info!$B$7*G11*1000)-EXP(-Info!$B$6*G11*1000))*(Info!$B$9-1)</f>
        <v>9.2890678113881041E-3</v>
      </c>
      <c r="AD11" s="50">
        <f>SQRT((Info!$B$6*EXP(-Info!$B$6*G11*1000)+(Info!$B$6/(Info!$B$6+Info!$B$7))*(Info!$B$9-1)*(-Info!$B$7*EXP(-Info!$B$7*G11*1000)+Info!$B$6*EXP(-Info!$B$6*G11*1000)))^2*(0.01*G11*1000)^2)</f>
        <v>8.6938168390744992E-5</v>
      </c>
      <c r="AE11" s="50">
        <f>IF(AA11&gt;0,AA11*AC11*SQRT((AB11/AA11)^2+(AD11/AC11)^2),AA11*AC11*SQRT((AD11/AC11)^2))</f>
        <v>3.3086403404817964E-4</v>
      </c>
      <c r="AF11" s="50">
        <f>IF((S11-Y11-AA11*AC11)&gt;0,S11-Y11-AA11*AC11,0)</f>
        <v>2.4212205742387245</v>
      </c>
      <c r="AG11" s="50">
        <f>SQRT((T11*0.5)^2+Z11^2+AE11^2)</f>
        <v>5.027263254899058E-2</v>
      </c>
      <c r="AH11" s="50">
        <f>AF11/S11</f>
        <v>0.8346158477210357</v>
      </c>
      <c r="AI11">
        <f>AF11*EXP(Info!$B$6*G11*1000)</f>
        <v>2.4409957840097078</v>
      </c>
      <c r="AJ11">
        <f>2*SQRT((EXP(Info!$B$6*G11)*AG11)^2+(Info!$B$6*G11*0.01*AI11)^2)</f>
        <v>0.10054608296560318</v>
      </c>
      <c r="AK11" s="28">
        <f>AI11/(E11/1000)</f>
        <v>1.0739092758511692</v>
      </c>
      <c r="AL11">
        <f>AA11/0.752049334436339</f>
        <v>2.6158390279999999</v>
      </c>
      <c r="AM11"/>
      <c r="AN11">
        <f>U11/0.242530074</f>
        <v>4.8942383945341144</v>
      </c>
      <c r="AO11">
        <f>O11/U11</f>
        <v>2.1373209772535802</v>
      </c>
    </row>
    <row r="12" spans="1:54">
      <c r="A12" s="14" t="s">
        <v>150</v>
      </c>
      <c r="B12" s="14" t="s">
        <v>205</v>
      </c>
      <c r="C12" s="15">
        <v>-18.579999999999998</v>
      </c>
      <c r="D12" s="15">
        <v>20.75</v>
      </c>
      <c r="E12" s="15">
        <v>2273</v>
      </c>
      <c r="F12" s="31">
        <v>0.33</v>
      </c>
      <c r="G12" s="31">
        <v>0.93300000000000005</v>
      </c>
      <c r="I12">
        <f>(E12*100*Info!$B$11)/AI12</f>
        <v>2.4764377148688212</v>
      </c>
      <c r="J12">
        <f>LOG10(I12)</f>
        <v>0.3938274094721424</v>
      </c>
      <c r="K12">
        <f>2*((E12*100*Info!$B$11)/AI12^2)*(AJ12/2)</f>
        <v>0.14712550548279218</v>
      </c>
      <c r="L12">
        <f>(M12/10.7)/I12</f>
        <v>0.51405128971962699</v>
      </c>
      <c r="M12">
        <f>((U12/0.242530073729142))*I12</f>
        <v>13.621271213253486</v>
      </c>
      <c r="N12">
        <f>2*M12*SQRT((0.5*K12/I12)^2+(0.5*V12/U12)^2)</f>
        <v>0.85491434417213197</v>
      </c>
      <c r="O12" s="1">
        <v>3.194</v>
      </c>
      <c r="P12" s="1">
        <v>3.1E-2</v>
      </c>
      <c r="S12" s="1">
        <v>2.8690000000000002</v>
      </c>
      <c r="T12" s="1">
        <v>0.11799999999999999</v>
      </c>
      <c r="U12" s="1">
        <v>1.3340000000000001</v>
      </c>
      <c r="V12" s="1">
        <v>2.7E-2</v>
      </c>
      <c r="W12" s="50">
        <f>U12*Info!$B$2</f>
        <v>0.64032</v>
      </c>
      <c r="X12" s="50">
        <f>W12*SQRT((0.5*V12/U12)^2+Info!$B$3^2)</f>
        <v>3.2665190279562127E-2</v>
      </c>
      <c r="Y12" s="39">
        <f>W12*Info!$D$2</f>
        <v>0.51865919999999999</v>
      </c>
      <c r="Z12" s="39">
        <f>Y12*SQRT(Info!$D$3^2+(X12/W12)^2)</f>
        <v>3.7048437621081946E-2</v>
      </c>
      <c r="AA12" s="50">
        <f>IF(O12-W12&gt;0,O12-W12,0)</f>
        <v>2.5536799999999999</v>
      </c>
      <c r="AB12" s="50">
        <f>SQRT((0.5*P12)^2+X12^2)</f>
        <v>3.6156115056792261E-2</v>
      </c>
      <c r="AC12" s="50">
        <f>(1-EXP(-Info!$B$6*G12*1000))+(Info!$B$6/(Info!$B$6-Info!$B$7))*(EXP(-Info!$B$7*G12*1000)-EXP(-Info!$B$6*G12*1000))*(Info!$B$9-1)</f>
        <v>9.7686616879581103E-3</v>
      </c>
      <c r="AD12" s="50">
        <f>SQRT((Info!$B$6*EXP(-Info!$B$6*G12*1000)+(Info!$B$6/(Info!$B$6+Info!$B$7))*(Info!$B$9-1)*(-Info!$B$7*EXP(-Info!$B$7*G12*1000)+Info!$B$6*EXP(-Info!$B$6*G12*1000)))^2*(0.01*G12*1000)^2)</f>
        <v>9.1407370412826375E-5</v>
      </c>
      <c r="AE12" s="50">
        <f>IF(AA12&gt;0,AA12*AC12*SQRT((AB12/AA12)^2+(AD12/AC12)^2),AA12*AC12*SQRT((AD12/AC12)^2))</f>
        <v>4.2336193824194873E-4</v>
      </c>
      <c r="AF12" s="50">
        <f>IF((S12-Y12-AA12*AC12)&gt;0,S12-Y12-AA12*AC12,0)</f>
        <v>2.3253947640206953</v>
      </c>
      <c r="AG12" s="50">
        <f>SQRT((T12*0.5)^2+Z12^2+AE12^2)</f>
        <v>6.9668974195792141E-2</v>
      </c>
      <c r="AH12" s="50">
        <f>AF12/S12</f>
        <v>0.81052449077054556</v>
      </c>
      <c r="AI12">
        <f>AF12*EXP(Info!$B$6*G12*1000)</f>
        <v>2.3453764986793546</v>
      </c>
      <c r="AJ12">
        <f>2*SQRT((EXP(Info!$B$6*G12)*AG12)^2+(Info!$B$6*G12*0.01*AI12)^2)</f>
        <v>0.139339140590475</v>
      </c>
      <c r="AK12" s="28">
        <f>AI12/(E12/1000)</f>
        <v>1.0318418383983081</v>
      </c>
      <c r="AL12">
        <f>AA12/0.752049334436339</f>
        <v>3.3956282959999999</v>
      </c>
      <c r="AM12"/>
      <c r="AN12">
        <f>U12/0.242530074</f>
        <v>5.5003487938572109</v>
      </c>
      <c r="AO12">
        <f>O12/U12</f>
        <v>2.3943028485757121</v>
      </c>
    </row>
    <row r="13" spans="1:54">
      <c r="A13" s="14" t="s">
        <v>150</v>
      </c>
      <c r="B13" s="14" t="s">
        <v>205</v>
      </c>
      <c r="C13" s="15">
        <v>-18.579999999999998</v>
      </c>
      <c r="D13" s="15">
        <v>20.75</v>
      </c>
      <c r="E13" s="15">
        <v>2273</v>
      </c>
      <c r="F13" s="31">
        <v>0.35</v>
      </c>
      <c r="G13" s="31">
        <v>0.98</v>
      </c>
      <c r="I13">
        <f>(E13*100*Info!$B$11)/AI13</f>
        <v>2.3319555974876436</v>
      </c>
      <c r="J13">
        <f>LOG10(I13)</f>
        <v>0.36772027681181013</v>
      </c>
      <c r="K13">
        <f>2*((E13*100*Info!$B$11)/AI13^2)*(AJ13/2)</f>
        <v>0.1093459282167739</v>
      </c>
      <c r="L13">
        <f>(M13/10.7)/I13</f>
        <v>0.46588306542056157</v>
      </c>
      <c r="M13">
        <f>((U13/0.242530073729142))*I13</f>
        <v>11.624679257349332</v>
      </c>
      <c r="N13">
        <f>2*M13*SQRT((0.5*K13/I13)^2+(0.5*V13/U13)^2)</f>
        <v>0.54719984511801711</v>
      </c>
      <c r="O13" s="1">
        <v>2.7770000000000001</v>
      </c>
      <c r="P13" s="1">
        <v>8.0000000000000002E-3</v>
      </c>
      <c r="S13" s="1">
        <v>2.9609999999999999</v>
      </c>
      <c r="T13" s="1">
        <v>9.6000000000000002E-2</v>
      </c>
      <c r="U13" s="1">
        <v>1.2090000000000001</v>
      </c>
      <c r="V13" s="1">
        <v>5.0000000000000001E-3</v>
      </c>
      <c r="W13" s="50">
        <f>U13*Info!$B$2</f>
        <v>0.58032000000000006</v>
      </c>
      <c r="X13" s="50">
        <f>W13*SQRT((0.5*V13/U13)^2+Info!$B$3^2)</f>
        <v>2.9040803294674896E-2</v>
      </c>
      <c r="Y13" s="39">
        <f>W13*Info!$D$2</f>
        <v>0.47005920000000007</v>
      </c>
      <c r="Z13" s="39">
        <f>Y13*SQRT(Info!$D$3^2+(X13/W13)^2)</f>
        <v>3.3252414070608471E-2</v>
      </c>
      <c r="AA13" s="50">
        <f>IF(O13-W13&gt;0,O13-W13,0)</f>
        <v>2.1966800000000002</v>
      </c>
      <c r="AB13" s="50">
        <f>SQRT((0.5*P13)^2+X13^2)</f>
        <v>2.9314983472620283E-2</v>
      </c>
      <c r="AC13" s="50">
        <f>(1-EXP(-Info!$B$6*G13*1000))+(Info!$B$6/(Info!$B$6-Info!$B$7))*(EXP(-Info!$B$7*G13*1000)-EXP(-Info!$B$6*G13*1000))*(Info!$B$9-1)</f>
        <v>1.0258464324164503E-2</v>
      </c>
      <c r="AD13" s="50">
        <f>SQRT((Info!$B$6*EXP(-Info!$B$6*G13*1000)+(Info!$B$6/(Info!$B$6+Info!$B$7))*(Info!$B$9-1)*(-Info!$B$7*EXP(-Info!$B$7*G13*1000)+Info!$B$6*EXP(-Info!$B$6*G13*1000)))^2*(0.01*G13*1000)^2)</f>
        <v>9.5969731497788925E-5</v>
      </c>
      <c r="AE13" s="50">
        <f>IF(AA13&gt;0,AA13*AC13*SQRT((AB13/AA13)^2+(AD13/AC13)^2),AA13*AC13*SQRT((AD13/AC13)^2))</f>
        <v>3.6725935110445117E-4</v>
      </c>
      <c r="AF13" s="50">
        <f>IF((S13-Y13-AA13*AC13)&gt;0,S13-Y13-AA13*AC13,0)</f>
        <v>2.4684062365883941</v>
      </c>
      <c r="AG13" s="50">
        <f>SQRT((T13*0.5)^2+Z13^2+AE13^2)</f>
        <v>5.8393988739888068E-2</v>
      </c>
      <c r="AH13" s="50">
        <f>AF13/S13</f>
        <v>0.83363939094508421</v>
      </c>
      <c r="AI13">
        <f>AF13*EXP(Info!$B$6*G13*1000)</f>
        <v>2.4906901414220917</v>
      </c>
      <c r="AJ13">
        <f>2*SQRT((EXP(Info!$B$6*G13)*AG13)^2+(Info!$B$6*G13*0.01*AI13)^2)</f>
        <v>0.11678902707563647</v>
      </c>
      <c r="AK13" s="28">
        <f>AI13/(E13/1000)</f>
        <v>1.0957721695653724</v>
      </c>
      <c r="AL13">
        <f>AA13/0.752049334436339</f>
        <v>2.9209253960000003</v>
      </c>
      <c r="AM13"/>
      <c r="AN13">
        <f>U13/0.242530074</f>
        <v>4.9849487944328095</v>
      </c>
      <c r="AO13">
        <f>O13/U13</f>
        <v>2.2969396195202645</v>
      </c>
    </row>
    <row r="14" spans="1:54">
      <c r="A14" s="14" t="s">
        <v>150</v>
      </c>
      <c r="B14" s="14" t="s">
        <v>205</v>
      </c>
      <c r="C14" s="15">
        <v>-18.579999999999998</v>
      </c>
      <c r="D14" s="15">
        <v>20.75</v>
      </c>
      <c r="E14" s="15">
        <v>2273</v>
      </c>
      <c r="F14" s="31">
        <v>0.37</v>
      </c>
      <c r="G14" s="31">
        <v>1.0269999999999999</v>
      </c>
      <c r="I14">
        <f>(E14*100*Info!$B$11)/AI14</f>
        <v>2.3944954528011793</v>
      </c>
      <c r="J14">
        <f>LOG10(I14)</f>
        <v>0.37921401664476512</v>
      </c>
      <c r="K14">
        <f>2*((E14*100*Info!$B$11)/AI14^2)*(AJ14/2)</f>
        <v>8.2280302660083376E-2</v>
      </c>
      <c r="L14">
        <f>(M14/10.7)/I14</f>
        <v>0.53755738317757107</v>
      </c>
      <c r="M14">
        <f>((U14/0.242530073729142))*I14</f>
        <v>13.772812193130827</v>
      </c>
      <c r="N14">
        <f>2*M14*SQRT((0.5*K14/I14)^2+(0.5*V14/U14)^2)</f>
        <v>0.49893253197349047</v>
      </c>
      <c r="O14" s="1">
        <v>3.1560000000000001</v>
      </c>
      <c r="P14" s="1">
        <v>4.7E-2</v>
      </c>
      <c r="S14" s="1">
        <v>2.972</v>
      </c>
      <c r="T14" s="1">
        <v>3.2000000000000001E-2</v>
      </c>
      <c r="U14" s="1">
        <v>1.395</v>
      </c>
      <c r="V14" s="1">
        <v>1.6E-2</v>
      </c>
      <c r="W14" s="50">
        <f>U14*Info!$B$2</f>
        <v>0.66959999999999997</v>
      </c>
      <c r="X14" s="50">
        <f>W14*SQRT((0.5*V14/U14)^2+Info!$B$3^2)</f>
        <v>3.3699495545185837E-2</v>
      </c>
      <c r="Y14" s="39">
        <f>W14*Info!$D$2</f>
        <v>0.54237599999999997</v>
      </c>
      <c r="Z14" s="39">
        <f>Y14*SQRT(Info!$D$3^2+(X14/W14)^2)</f>
        <v>3.8477697631745071E-2</v>
      </c>
      <c r="AA14" s="50">
        <f>IF(O14-W14&gt;0,O14-W14,0)</f>
        <v>2.4864000000000002</v>
      </c>
      <c r="AB14" s="50">
        <f>SQRT((0.5*P14)^2+X14^2)</f>
        <v>4.1084133190320567E-2</v>
      </c>
      <c r="AC14" s="50">
        <f>(1-EXP(-Info!$B$6*G14*1000))+(Info!$B$6/(Info!$B$6-Info!$B$7))*(EXP(-Info!$B$7*G14*1000)-EXP(-Info!$B$6*G14*1000))*(Info!$B$9-1)</f>
        <v>1.0748047525778574E-2</v>
      </c>
      <c r="AD14" s="50">
        <f>SQRT((Info!$B$6*EXP(-Info!$B$6*G14*1000)+(Info!$B$6/(Info!$B$6+Info!$B$7))*(Info!$B$9-1)*(-Info!$B$7*EXP(-Info!$B$7*G14*1000)+Info!$B$6*EXP(-Info!$B$6*G14*1000)))^2*(0.01*G14*1000)^2)</f>
        <v>1.005280547102602E-4</v>
      </c>
      <c r="AE14" s="50">
        <f>IF(AA14&gt;0,AA14*AC14*SQRT((AB14/AA14)^2+(AD14/AC14)^2),AA14*AC14*SQRT((AD14/AC14)^2))</f>
        <v>5.074093693853834E-4</v>
      </c>
      <c r="AF14" s="50">
        <f>IF((S14-Y14-AA14*AC14)&gt;0,S14-Y14-AA14*AC14,0)</f>
        <v>2.4029000546319041</v>
      </c>
      <c r="AG14" s="50">
        <f>SQRT((T14*0.5)^2+Z14^2+AE14^2)</f>
        <v>4.1674820687174409E-2</v>
      </c>
      <c r="AH14" s="50">
        <f>AF14/S14</f>
        <v>0.8085128043848937</v>
      </c>
      <c r="AI14">
        <f>AF14*EXP(Info!$B$6*G14*1000)</f>
        <v>2.4256378562347618</v>
      </c>
      <c r="AJ14">
        <f>2*SQRT((EXP(Info!$B$6*G14)*AG14)^2+(Info!$B$6*G14*0.01*AI14)^2)</f>
        <v>8.3350426379499923E-2</v>
      </c>
      <c r="AK14" s="28">
        <f>AI14/(E14/1000)</f>
        <v>1.0671525984314834</v>
      </c>
      <c r="AL14">
        <f>AA14/0.752049334436339</f>
        <v>3.3061660800000001</v>
      </c>
      <c r="AM14"/>
      <c r="AN14">
        <f>U14/0.242530074</f>
        <v>5.7518639935763183</v>
      </c>
      <c r="AO14">
        <f>O14/U14</f>
        <v>2.2623655913978493</v>
      </c>
    </row>
    <row r="15" spans="1:54">
      <c r="A15" s="14" t="s">
        <v>150</v>
      </c>
      <c r="B15" s="14" t="s">
        <v>205</v>
      </c>
      <c r="C15" s="15">
        <v>-18.579999999999998</v>
      </c>
      <c r="D15" s="15">
        <v>20.75</v>
      </c>
      <c r="E15" s="15">
        <v>2273</v>
      </c>
      <c r="F15" s="31">
        <v>0.42</v>
      </c>
      <c r="G15" s="31">
        <v>1.143</v>
      </c>
      <c r="I15">
        <f>(E15*100*Info!$B$11)/AI15</f>
        <v>2.237406986557287</v>
      </c>
      <c r="J15">
        <f>LOG10(I15)</f>
        <v>0.34974498988088537</v>
      </c>
      <c r="K15">
        <f>2*((E15*100*Info!$B$11)/AI15^2)*(AJ15/2)</f>
        <v>5.1436642438322383E-2</v>
      </c>
      <c r="L15">
        <f>(M15/10.7)/I15</f>
        <v>0.37070265420560811</v>
      </c>
      <c r="M15">
        <f>((U15/0.242530073729142))*I15</f>
        <v>8.8747159804680464</v>
      </c>
      <c r="N15">
        <f>2*M15*SQRT((0.5*K15/I15)^2+(0.5*V15/U15)^2)</f>
        <v>0.24652533253037365</v>
      </c>
      <c r="O15" s="1">
        <v>2.3940000000000001</v>
      </c>
      <c r="P15" s="1">
        <v>2.8000000000000001E-2</v>
      </c>
      <c r="S15" s="1">
        <v>2.9660000000000002</v>
      </c>
      <c r="T15" s="1">
        <v>2.7E-2</v>
      </c>
      <c r="U15" s="1">
        <v>0.96199999999999997</v>
      </c>
      <c r="V15" s="1">
        <v>1.4999999999999999E-2</v>
      </c>
      <c r="W15" s="50">
        <f>U15*Info!$B$2</f>
        <v>0.46175999999999995</v>
      </c>
      <c r="X15" s="50">
        <f>W15*SQRT((0.5*V15/U15)^2+Info!$B$3^2)</f>
        <v>2.3366979779167008E-2</v>
      </c>
      <c r="Y15" s="39">
        <f>W15*Info!$D$2</f>
        <v>0.37402559999999996</v>
      </c>
      <c r="Z15" s="39">
        <f>Y15*SQRT(Info!$D$3^2+(X15/W15)^2)</f>
        <v>2.6607871077498849E-2</v>
      </c>
      <c r="AA15" s="50">
        <f>IF(O15-W15&gt;0,O15-W15,0)</f>
        <v>1.9322400000000002</v>
      </c>
      <c r="AB15" s="50">
        <f>SQRT((0.5*P15)^2+X15^2)</f>
        <v>2.7239965932430971E-2</v>
      </c>
      <c r="AC15" s="50">
        <f>(1-EXP(-Info!$B$6*G15*1000))+(Info!$B$6/(Info!$B$6-Info!$B$7))*(EXP(-Info!$B$7*G15*1000)-EXP(-Info!$B$6*G15*1000))*(Info!$B$9-1)</f>
        <v>1.1955442015327587E-2</v>
      </c>
      <c r="AD15" s="50">
        <f>SQRT((Info!$B$6*EXP(-Info!$B$6*G15*1000)+(Info!$B$6/(Info!$B$6+Info!$B$7))*(Info!$B$9-1)*(-Info!$B$7*EXP(-Info!$B$7*G15*1000)+Info!$B$6*EXP(-Info!$B$6*G15*1000)))^2*(0.01*G15*1000)^2)</f>
        <v>1.1176111996653958E-4</v>
      </c>
      <c r="AE15" s="50">
        <f>IF(AA15&gt;0,AA15*AC15*SQRT((AB15/AA15)^2+(AD15/AC15)^2),AA15*AC15*SQRT((AD15/AC15)^2))</f>
        <v>3.9075866960389328E-4</v>
      </c>
      <c r="AF15" s="50">
        <f>IF((S15-Y15-AA15*AC15)&gt;0,S15-Y15-AA15*AC15,0)</f>
        <v>2.5688736167203037</v>
      </c>
      <c r="AG15" s="50">
        <f>SQRT((T15*0.5)^2+Z15^2+AE15^2)</f>
        <v>2.9839260976349102E-2</v>
      </c>
      <c r="AH15" s="50">
        <f>AF15/S15</f>
        <v>0.86610708588007534</v>
      </c>
      <c r="AI15">
        <f>AF15*EXP(Info!$B$6*G15*1000)</f>
        <v>2.5959420220787015</v>
      </c>
      <c r="AJ15">
        <f>2*SQRT((EXP(Info!$B$6*G15)*AG15)^2+(Info!$B$6*G15*0.01*AI15)^2)</f>
        <v>5.9679147505361074E-2</v>
      </c>
      <c r="AK15" s="28">
        <f>AI15/(E15/1000)</f>
        <v>1.1420774404217779</v>
      </c>
      <c r="AL15">
        <f>AA15/0.752049334436339</f>
        <v>2.5692995280000002</v>
      </c>
      <c r="AM15"/>
      <c r="AN15">
        <f>U15/0.242530074</f>
        <v>3.9665183955701919</v>
      </c>
      <c r="AO15">
        <f>O15/U15</f>
        <v>2.4885654885654889</v>
      </c>
    </row>
    <row r="16" spans="1:54">
      <c r="A16" s="14" t="s">
        <v>150</v>
      </c>
      <c r="B16" s="14" t="s">
        <v>205</v>
      </c>
      <c r="C16" s="15">
        <v>-18.579999999999998</v>
      </c>
      <c r="D16" s="15">
        <v>20.75</v>
      </c>
      <c r="E16" s="15">
        <v>2273</v>
      </c>
      <c r="F16" s="31">
        <v>0.44</v>
      </c>
      <c r="G16" s="31">
        <v>1.19</v>
      </c>
      <c r="I16">
        <f>(E16*100*Info!$B$11)/AI16</f>
        <v>2.426663240844892</v>
      </c>
      <c r="J16">
        <f>LOG10(I16)</f>
        <v>0.385009511482162</v>
      </c>
      <c r="K16">
        <f>2*((E16*100*Info!$B$11)/AI16^2)*(AJ16/2)</f>
        <v>9.9423295704675951E-2</v>
      </c>
      <c r="L16">
        <f>(M16/10.7)/I16</f>
        <v>0.51944613084112246</v>
      </c>
      <c r="M16">
        <f>((U16/0.242530073729142))*I16</f>
        <v>13.487572895030461</v>
      </c>
      <c r="N16">
        <f>2*M16*SQRT((0.5*K16/I16)^2+(0.5*V16/U16)^2)</f>
        <v>0.5677041119436439</v>
      </c>
      <c r="O16" s="1">
        <v>3.25</v>
      </c>
      <c r="P16" s="1">
        <v>2.3E-2</v>
      </c>
      <c r="S16" s="1">
        <v>2.9239999999999999</v>
      </c>
      <c r="T16" s="1">
        <v>6.4000000000000001E-2</v>
      </c>
      <c r="U16" s="1">
        <v>1.3480000000000001</v>
      </c>
      <c r="V16" s="1">
        <v>1.2999999999999999E-2</v>
      </c>
      <c r="W16" s="50">
        <f>U16*Info!$B$2</f>
        <v>0.64704000000000006</v>
      </c>
      <c r="X16" s="50">
        <f>W16*SQRT((0.5*V16/U16)^2+Info!$B$3^2)</f>
        <v>3.2502096916968301E-2</v>
      </c>
      <c r="Y16" s="39">
        <f>W16*Info!$D$2</f>
        <v>0.52410240000000008</v>
      </c>
      <c r="Z16" s="39">
        <f>Y16*SQRT(Info!$D$3^2+(X16/W16)^2)</f>
        <v>3.7145704573595055E-2</v>
      </c>
      <c r="AA16" s="50">
        <f>IF(O16-W16&gt;0,O16-W16,0)</f>
        <v>2.6029599999999999</v>
      </c>
      <c r="AB16" s="50">
        <f>SQRT((0.5*P16)^2+X16^2)</f>
        <v>3.4476605169302857E-2</v>
      </c>
      <c r="AC16" s="50">
        <f>(1-EXP(-Info!$B$6*G16*1000))+(Info!$B$6/(Info!$B$6-Info!$B$7))*(EXP(-Info!$B$7*G16*1000)-EXP(-Info!$B$6*G16*1000))*(Info!$B$9-1)</f>
        <v>1.2444264940067106E-2</v>
      </c>
      <c r="AD16" s="50">
        <f>SQRT((Info!$B$6*EXP(-Info!$B$6*G16*1000)+(Info!$B$6/(Info!$B$6+Info!$B$7))*(Info!$B$9-1)*(-Info!$B$7*EXP(-Info!$B$7*G16*1000)+Info!$B$6*EXP(-Info!$B$6*G16*1000)))^2*(0.01*G16*1000)^2)</f>
        <v>1.1630545987151697E-4</v>
      </c>
      <c r="AE16" s="50">
        <f>IF(AA16&gt;0,AA16*AC16*SQRT((AB16/AA16)^2+(AD16/AC16)^2),AA16*AC16*SQRT((AD16/AC16)^2))</f>
        <v>5.2509282231203065E-4</v>
      </c>
      <c r="AF16" s="50">
        <f>IF((S16-Y16-AA16*AC16)&gt;0,S16-Y16-AA16*AC16,0)</f>
        <v>2.3675056761316031</v>
      </c>
      <c r="AG16" s="50">
        <f>SQRT((T16*0.5)^2+Z16^2+AE16^2)</f>
        <v>4.9031409226544205E-2</v>
      </c>
      <c r="AH16" s="50">
        <f>AF16/S16</f>
        <v>0.80968046379329794</v>
      </c>
      <c r="AI16">
        <f>AF16*EXP(Info!$B$6*G16*1000)</f>
        <v>2.3934836606641401</v>
      </c>
      <c r="AJ16">
        <f>2*SQRT((EXP(Info!$B$6*G16)*AG16)^2+(Info!$B$6*G16*0.01*AI16)^2)</f>
        <v>9.806388861590358E-2</v>
      </c>
      <c r="AK16" s="28">
        <f>AI16/(E16/1000)</f>
        <v>1.0530064499182314</v>
      </c>
      <c r="AL16">
        <f>AA16/0.752049334436339</f>
        <v>3.4611559119999997</v>
      </c>
      <c r="AM16"/>
      <c r="AN16">
        <f>U16/0.242530074</f>
        <v>5.5580735937927432</v>
      </c>
      <c r="AO16">
        <f>O16/U16</f>
        <v>2.4109792284866467</v>
      </c>
    </row>
    <row r="17" spans="1:41">
      <c r="A17" s="14" t="s">
        <v>150</v>
      </c>
      <c r="B17" s="14" t="s">
        <v>205</v>
      </c>
      <c r="C17" s="15">
        <v>-18.579999999999998</v>
      </c>
      <c r="D17" s="15">
        <v>20.75</v>
      </c>
      <c r="E17" s="15">
        <v>2273</v>
      </c>
      <c r="F17" s="31">
        <v>0.46</v>
      </c>
      <c r="G17" s="31">
        <v>1.2370000000000001</v>
      </c>
      <c r="I17">
        <f>(E17*100*Info!$B$11)/AI17</f>
        <v>2.2668927541547581</v>
      </c>
      <c r="J17">
        <f>LOG10(I17)</f>
        <v>0.35543097430360987</v>
      </c>
      <c r="K17">
        <f>2*((E17*100*Info!$B$11)/AI17^2)*(AJ17/2)</f>
        <v>9.0808440348838365E-2</v>
      </c>
      <c r="L17">
        <f>(M17/10.7)/I17</f>
        <v>0.52368493457944021</v>
      </c>
      <c r="M17">
        <f>((U17/0.242530073729142))*I17</f>
        <v>12.702372145142112</v>
      </c>
      <c r="N17">
        <f>2*M17*SQRT((0.5*K17/I17)^2+(0.5*V17/U17)^2)</f>
        <v>0.53593149996659029</v>
      </c>
      <c r="O17" s="1">
        <v>3.3079999999999998</v>
      </c>
      <c r="P17" s="1">
        <v>4.3999999999999997E-2</v>
      </c>
      <c r="S17" s="1">
        <v>3.0960000000000001</v>
      </c>
      <c r="T17" s="1">
        <v>7.0000000000000007E-2</v>
      </c>
      <c r="U17" s="1">
        <v>1.359</v>
      </c>
      <c r="V17" s="1">
        <v>1.7999999999999999E-2</v>
      </c>
      <c r="W17" s="50">
        <f>U17*Info!$B$2</f>
        <v>0.65232000000000001</v>
      </c>
      <c r="X17" s="50">
        <f>W17*SQRT((0.5*V17/U17)^2+Info!$B$3^2)</f>
        <v>3.2900848864429025E-2</v>
      </c>
      <c r="Y17" s="39">
        <f>W17*Info!$D$2</f>
        <v>0.52837920000000005</v>
      </c>
      <c r="Z17" s="39">
        <f>Y17*SQRT(Info!$D$3^2+(X17/W17)^2)</f>
        <v>3.7525555233776368E-2</v>
      </c>
      <c r="AA17" s="50">
        <f>IF(O17-W17&gt;0,O17-W17,0)</f>
        <v>2.6556799999999998</v>
      </c>
      <c r="AB17" s="50">
        <f>SQRT((0.5*P17)^2+X17^2)</f>
        <v>3.9578603512504085E-2</v>
      </c>
      <c r="AC17" s="50">
        <f>(1-EXP(-Info!$B$6*G17*1000))+(Info!$B$6/(Info!$B$6-Info!$B$7))*(EXP(-Info!$B$7*G17*1000)-EXP(-Info!$B$6*G17*1000))*(Info!$B$9-1)</f>
        <v>1.2932868857352158E-2</v>
      </c>
      <c r="AD17" s="50">
        <f>SQRT((Info!$B$6*EXP(-Info!$B$6*G17*1000)+(Info!$B$6/(Info!$B$6+Info!$B$7))*(Info!$B$9-1)*(-Info!$B$7*EXP(-Info!$B$7*G17*1000)+Info!$B$6*EXP(-Info!$B$6*G17*1000)))^2*(0.01*G17*1000)^2)</f>
        <v>1.2084577364953761E-4</v>
      </c>
      <c r="AE17" s="50">
        <f>IF(AA17&gt;0,AA17*AC17*SQRT((AB17/AA17)^2+(AD17/AC17)^2),AA17*AC17*SQRT((AD17/AC17)^2))</f>
        <v>6.0415251027470145E-4</v>
      </c>
      <c r="AF17" s="50">
        <f>IF((S17-Y17-AA17*AC17)&gt;0,S17-Y17-AA17*AC17,0)</f>
        <v>2.5332752388329074</v>
      </c>
      <c r="AG17" s="50">
        <f>SQRT((T17*0.5)^2+Z17^2+AE17^2)</f>
        <v>5.1317952958578467E-2</v>
      </c>
      <c r="AH17" s="50">
        <f>AF17/S17</f>
        <v>0.81824135621217942</v>
      </c>
      <c r="AI17">
        <f>AF17*EXP(Info!$B$6*G17*1000)</f>
        <v>2.5621762680441389</v>
      </c>
      <c r="AJ17">
        <f>2*SQRT((EXP(Info!$B$6*G17)*AG17)^2+(Info!$B$6*G17*0.01*AI17)^2)</f>
        <v>0.10263707022463384</v>
      </c>
      <c r="AK17" s="28">
        <f>AI17/(E17/1000)</f>
        <v>1.1272222912644694</v>
      </c>
      <c r="AL17">
        <f>AA17/0.752049334436339</f>
        <v>3.5312576959999995</v>
      </c>
      <c r="AM17"/>
      <c r="AN17">
        <f>U17/0.242530074</f>
        <v>5.6034287937420908</v>
      </c>
      <c r="AO17">
        <f>O17/U17</f>
        <v>2.4341427520235466</v>
      </c>
    </row>
    <row r="18" spans="1:41">
      <c r="A18" s="14" t="s">
        <v>150</v>
      </c>
      <c r="B18" s="14" t="s">
        <v>205</v>
      </c>
      <c r="C18" s="15">
        <v>-18.579999999999998</v>
      </c>
      <c r="D18" s="15">
        <v>20.75</v>
      </c>
      <c r="E18" s="15">
        <v>2273</v>
      </c>
      <c r="F18" s="31">
        <v>0.48</v>
      </c>
      <c r="G18" s="31">
        <v>1.2829999999999999</v>
      </c>
      <c r="I18">
        <f>(E18*100*Info!$B$11)/AI18</f>
        <v>2.3868911197053966</v>
      </c>
      <c r="J18">
        <f>LOG10(I18)</f>
        <v>0.37783260870528063</v>
      </c>
      <c r="K18">
        <f>2*((E18*100*Info!$B$11)/AI18^2)*(AJ18/2)</f>
        <v>8.5250222395177849E-2</v>
      </c>
      <c r="L18">
        <f>(M18/10.7)/I18</f>
        <v>0.53524530841121587</v>
      </c>
      <c r="M18">
        <f>((U18/0.242530073729142))*I18</f>
        <v>13.670023326564568</v>
      </c>
      <c r="N18">
        <f>2*M18*SQRT((0.5*K18/I18)^2+(0.5*V18/U18)^2)</f>
        <v>0.56063660746046251</v>
      </c>
      <c r="O18" s="1">
        <v>3.206</v>
      </c>
      <c r="P18" s="1">
        <v>5.2999999999999999E-2</v>
      </c>
      <c r="S18" s="1">
        <v>2.9790000000000001</v>
      </c>
      <c r="T18" s="1">
        <v>0.04</v>
      </c>
      <c r="U18" s="1">
        <v>1.389</v>
      </c>
      <c r="V18" s="1">
        <v>2.8000000000000001E-2</v>
      </c>
      <c r="W18" s="50">
        <f>U18*Info!$B$2</f>
        <v>0.66671999999999998</v>
      </c>
      <c r="X18" s="50">
        <f>W18*SQRT((0.5*V18/U18)^2+Info!$B$3^2)</f>
        <v>3.4006577246174015E-2</v>
      </c>
      <c r="Y18" s="39">
        <f>W18*Info!$D$2</f>
        <v>0.54004320000000006</v>
      </c>
      <c r="Z18" s="39">
        <f>Y18*SQRT(Info!$D$3^2+(X18/W18)^2)</f>
        <v>3.8572810573915935E-2</v>
      </c>
      <c r="AA18" s="50">
        <f>IF(O18-W18&gt;0,O18-W18,0)</f>
        <v>2.5392799999999998</v>
      </c>
      <c r="AB18" s="50">
        <f>SQRT((0.5*P18)^2+X18^2)</f>
        <v>4.3112611797477544E-2</v>
      </c>
      <c r="AC18" s="50">
        <f>(1-EXP(-Info!$B$6*G18*1000))+(Info!$B$6/(Info!$B$6-Info!$B$7))*(EXP(-Info!$B$7*G18*1000)-EXP(-Info!$B$6*G18*1000))*(Info!$B$9-1)</f>
        <v>1.3410864970986258E-2</v>
      </c>
      <c r="AD18" s="50">
        <f>SQRT((Info!$B$6*EXP(-Info!$B$6*G18*1000)+(Info!$B$6/(Info!$B$6+Info!$B$7))*(Info!$B$9-1)*(-Info!$B$7*EXP(-Info!$B$7*G18*1000)+Info!$B$6*EXP(-Info!$B$6*G18*1000)))^2*(0.01*G18*1000)^2)</f>
        <v>1.2528558898534058E-4</v>
      </c>
      <c r="AE18" s="50">
        <f>IF(AA18&gt;0,AA18*AC18*SQRT((AB18/AA18)^2+(AD18/AC18)^2),AA18*AC18*SQRT((AD18/AC18)^2))</f>
        <v>6.5992357360932245E-4</v>
      </c>
      <c r="AF18" s="50">
        <f>IF((S18-Y18-AA18*AC18)&gt;0,S18-Y18-AA18*AC18,0)</f>
        <v>2.4049028587964743</v>
      </c>
      <c r="AG18" s="50">
        <f>SQRT((T18*0.5)^2+Z18^2+AE18^2)</f>
        <v>4.3454541934005081E-2</v>
      </c>
      <c r="AH18" s="50">
        <f>AF18/S18</f>
        <v>0.80728528324822901</v>
      </c>
      <c r="AI18">
        <f>AF18*EXP(Info!$B$6*G18*1000)</f>
        <v>2.4333656315305308</v>
      </c>
      <c r="AJ18">
        <f>2*SQRT((EXP(Info!$B$6*G18)*AG18)^2+(Info!$B$6*G18*0.01*AI18)^2)</f>
        <v>8.6910106432657133E-2</v>
      </c>
      <c r="AK18" s="28">
        <f>AI18/(E18/1000)</f>
        <v>1.0705524115840435</v>
      </c>
      <c r="AL18">
        <f>AA18/0.752049334436339</f>
        <v>3.3764806159999998</v>
      </c>
      <c r="AM18"/>
      <c r="AN18">
        <f>U18/0.242530074</f>
        <v>5.7271247936039469</v>
      </c>
      <c r="AO18">
        <f>O18/U18</f>
        <v>2.308135349172066</v>
      </c>
    </row>
    <row r="19" spans="1:41">
      <c r="A19" s="14" t="s">
        <v>150</v>
      </c>
      <c r="B19" s="14" t="s">
        <v>205</v>
      </c>
      <c r="C19" s="15">
        <v>-18.579999999999998</v>
      </c>
      <c r="D19" s="15">
        <v>20.75</v>
      </c>
      <c r="E19" s="15">
        <v>2273</v>
      </c>
      <c r="F19" s="31">
        <v>0.51</v>
      </c>
      <c r="G19" s="31">
        <v>1.353</v>
      </c>
      <c r="I19">
        <f>(E19*100*Info!$B$11)/AI19</f>
        <v>2.2978580555434469</v>
      </c>
      <c r="J19">
        <f>LOG10(I19)</f>
        <v>0.36132319772120319</v>
      </c>
      <c r="K19">
        <f>2*((E19*100*Info!$B$11)/AI19^2)*(AJ19/2)</f>
        <v>8.9031752709632386E-2</v>
      </c>
      <c r="L19">
        <f>(M19/10.7)/I19</f>
        <v>0.52869442990654292</v>
      </c>
      <c r="M19">
        <f>((U19/0.242530073729142))*I19</f>
        <v>12.99905287509419</v>
      </c>
      <c r="N19">
        <f>2*M19*SQRT((0.5*K19/I19)^2+(0.5*V19/U19)^2)</f>
        <v>0.5348592965996819</v>
      </c>
      <c r="O19" s="1">
        <v>3.2109999999999999</v>
      </c>
      <c r="P19" s="1">
        <v>2.4E-2</v>
      </c>
      <c r="S19" s="1">
        <v>3.0659999999999998</v>
      </c>
      <c r="T19" s="1">
        <v>6.2E-2</v>
      </c>
      <c r="U19" s="1">
        <v>1.3720000000000001</v>
      </c>
      <c r="V19" s="1">
        <v>1.9E-2</v>
      </c>
      <c r="W19" s="50">
        <f>U19*Info!$B$2</f>
        <v>0.65856000000000003</v>
      </c>
      <c r="X19" s="50">
        <f>W19*SQRT((0.5*V19/U19)^2+Info!$B$3^2)</f>
        <v>3.3242243967578369E-2</v>
      </c>
      <c r="Y19" s="39">
        <f>W19*Info!$D$2</f>
        <v>0.53343360000000006</v>
      </c>
      <c r="Z19" s="39">
        <f>Y19*SQRT(Info!$D$3^2+(X19/W19)^2)</f>
        <v>3.789986423464866E-2</v>
      </c>
      <c r="AA19" s="50">
        <f>IF(O19-W19&gt;0,O19-W19,0)</f>
        <v>2.5524399999999998</v>
      </c>
      <c r="AB19" s="50">
        <f>SQRT((0.5*P19)^2+X19^2)</f>
        <v>3.534185597842876E-2</v>
      </c>
      <c r="AC19" s="50">
        <f>(1-EXP(-Info!$B$6*G19*1000))+(Info!$B$6/(Info!$B$6-Info!$B$7))*(EXP(-Info!$B$7*G19*1000)-EXP(-Info!$B$6*G19*1000))*(Info!$B$9-1)</f>
        <v>1.413784821670476E-2</v>
      </c>
      <c r="AD19" s="50">
        <f>SQRT((Info!$B$6*EXP(-Info!$B$6*G19*1000)+(Info!$B$6/(Info!$B$6+Info!$B$7))*(Info!$B$9-1)*(-Info!$B$7*EXP(-Info!$B$7*G19*1000)+Info!$B$6*EXP(-Info!$B$6*G19*1000)))^2*(0.01*G19*1000)^2)</f>
        <v>1.3203444031386819E-4</v>
      </c>
      <c r="AE19" s="50">
        <f>IF(AA19&gt;0,AA19*AC19*SQRT((AB19/AA19)^2+(AD19/AC19)^2),AA19*AC19*SQRT((AD19/AC19)^2))</f>
        <v>6.0268867904575462E-4</v>
      </c>
      <c r="AF19" s="50">
        <f>IF((S19-Y19-AA19*AC19)&gt;0,S19-Y19-AA19*AC19,0)</f>
        <v>2.4964803906977542</v>
      </c>
      <c r="AG19" s="50">
        <f>SQRT((T19*0.5)^2+Z19^2+AE19^2)</f>
        <v>4.8966957661760555E-2</v>
      </c>
      <c r="AH19" s="50">
        <f>AF19/S19</f>
        <v>0.81424670277160938</v>
      </c>
      <c r="AI19">
        <f>AF19*EXP(Info!$B$6*G19*1000)</f>
        <v>2.5276490873248889</v>
      </c>
      <c r="AJ19">
        <f>2*SQRT((EXP(Info!$B$6*G19)*AG19)^2+(Info!$B$6*G19*0.01*AI19)^2)</f>
        <v>9.7935130473590079E-2</v>
      </c>
      <c r="AK19" s="28">
        <f>AI19/(E19/1000)</f>
        <v>1.1120321545644034</v>
      </c>
      <c r="AL19">
        <f>AA19/0.752049334436339</f>
        <v>3.3939794679999995</v>
      </c>
      <c r="AM19"/>
      <c r="AN19">
        <f>U19/0.242530074</f>
        <v>5.6570303936822288</v>
      </c>
      <c r="AO19">
        <f>O19/U19</f>
        <v>2.3403790087463552</v>
      </c>
    </row>
    <row r="20" spans="1:41">
      <c r="A20" s="14" t="s">
        <v>150</v>
      </c>
      <c r="B20" s="14" t="s">
        <v>205</v>
      </c>
      <c r="C20" s="15">
        <v>-18.579999999999998</v>
      </c>
      <c r="D20" s="15">
        <v>20.75</v>
      </c>
      <c r="E20" s="15">
        <v>2273</v>
      </c>
      <c r="F20" s="31">
        <v>0.55000000000000004</v>
      </c>
      <c r="G20" s="31">
        <v>1.5149999999999999</v>
      </c>
      <c r="I20">
        <f>(E20*100*Info!$B$11)/AI20</f>
        <v>2.4273652750271735</v>
      </c>
      <c r="J20">
        <f>LOG10(I20)</f>
        <v>0.38513513479591105</v>
      </c>
      <c r="K20">
        <f>2*((E20*100*Info!$B$11)/AI20^2)*(AJ20/2)</f>
        <v>0.13911343381753505</v>
      </c>
      <c r="L20">
        <f>(M20/10.7)/I20</f>
        <v>0.53177719626168307</v>
      </c>
      <c r="M20">
        <f>((U20/0.242530073729142))*I20</f>
        <v>13.811747252749038</v>
      </c>
      <c r="N20">
        <f>2*M20*SQRT((0.5*K20/I20)^2+(0.5*V20/U20)^2)</f>
        <v>0.81179967991044866</v>
      </c>
      <c r="O20" s="1">
        <v>3.234</v>
      </c>
      <c r="P20" s="1">
        <v>0.04</v>
      </c>
      <c r="S20" s="1">
        <v>2.9369999999999998</v>
      </c>
      <c r="T20" s="1">
        <v>0.114</v>
      </c>
      <c r="U20" s="1">
        <v>1.38</v>
      </c>
      <c r="V20" s="1">
        <v>1.7999999999999999E-2</v>
      </c>
      <c r="W20" s="50">
        <f>U20*Info!$B$2</f>
        <v>0.66239999999999988</v>
      </c>
      <c r="X20" s="50">
        <f>W20*SQRT((0.5*V20/U20)^2+Info!$B$3^2)</f>
        <v>3.3400550893660418E-2</v>
      </c>
      <c r="Y20" s="39">
        <f>W20*Info!$D$2</f>
        <v>0.53654399999999991</v>
      </c>
      <c r="Z20" s="39">
        <f>Y20*SQRT(Info!$D$3^2+(X20/W20)^2)</f>
        <v>3.8100416274891274E-2</v>
      </c>
      <c r="AA20" s="50">
        <f>IF(O20-W20&gt;0,O20-W20,0)</f>
        <v>2.5716000000000001</v>
      </c>
      <c r="AB20" s="50">
        <f>SQRT((0.5*P20)^2+X20^2)</f>
        <v>3.8930666575336205E-2</v>
      </c>
      <c r="AC20" s="50">
        <f>(1-EXP(-Info!$B$6*G20*1000))+(Info!$B$6/(Info!$B$6-Info!$B$7))*(EXP(-Info!$B$7*G20*1000)-EXP(-Info!$B$6*G20*1000))*(Info!$B$9-1)</f>
        <v>1.5818435401381774E-2</v>
      </c>
      <c r="AD20" s="50">
        <f>SQRT((Info!$B$6*EXP(-Info!$B$6*G20*1000)+(Info!$B$6/(Info!$B$6+Info!$B$7))*(Info!$B$9-1)*(-Info!$B$7*EXP(-Info!$B$7*G20*1000)+Info!$B$6*EXP(-Info!$B$6*G20*1000)))^2*(0.01*G20*1000)^2)</f>
        <v>1.4761905211620489E-4</v>
      </c>
      <c r="AE20" s="50">
        <f>IF(AA20&gt;0,AA20*AC20*SQRT((AB20/AA20)^2+(AD20/AC20)^2),AA20*AC20*SQRT((AD20/AC20)^2))</f>
        <v>7.2342671242986455E-4</v>
      </c>
      <c r="AF20" s="50">
        <f>IF((S20-Y20-AA20*AC20)&gt;0,S20-Y20-AA20*AC20,0)</f>
        <v>2.3597773115218068</v>
      </c>
      <c r="AG20" s="50">
        <f>SQRT((T20*0.5)^2+Z20^2+AE20^2)</f>
        <v>6.8565042598457249E-2</v>
      </c>
      <c r="AH20" s="50">
        <f>AF20/S20</f>
        <v>0.80346520651065945</v>
      </c>
      <c r="AI20">
        <f>AF20*EXP(Info!$B$6*G20*1000)</f>
        <v>2.39279142560508</v>
      </c>
      <c r="AJ20">
        <f>2*SQRT((EXP(Info!$B$6*G20)*AG20)^2+(Info!$B$6*G20*0.01*AI20)^2)</f>
        <v>0.13713199041349525</v>
      </c>
      <c r="AK20" s="28">
        <f>AI20/(E20/1000)</f>
        <v>1.0527019030378706</v>
      </c>
      <c r="AL20">
        <f>AA20/0.752049334436339</f>
        <v>3.4194565200000002</v>
      </c>
      <c r="AM20"/>
      <c r="AN20">
        <f>U20/0.242530074</f>
        <v>5.6900159936453898</v>
      </c>
      <c r="AO20">
        <f>O20/U20</f>
        <v>2.3434782608695652</v>
      </c>
    </row>
    <row r="21" spans="1:41">
      <c r="A21" s="14" t="s">
        <v>150</v>
      </c>
      <c r="B21" s="14" t="s">
        <v>205</v>
      </c>
      <c r="C21" s="15">
        <v>-18.579999999999998</v>
      </c>
      <c r="D21" s="15">
        <v>20.75</v>
      </c>
      <c r="E21" s="15">
        <v>2273</v>
      </c>
      <c r="F21" s="31">
        <v>0.56999999999999995</v>
      </c>
      <c r="G21" s="31">
        <v>1.63</v>
      </c>
      <c r="I21">
        <f>(E21*100*Info!$B$11)/AI21</f>
        <v>2.3004198511473573</v>
      </c>
      <c r="J21">
        <f>LOG10(I21)</f>
        <v>0.36180710662459142</v>
      </c>
      <c r="K21">
        <f>2*((E21*100*Info!$B$11)/AI21^2)*(AJ21/2)</f>
        <v>0.15465293868114499</v>
      </c>
      <c r="L21">
        <f>(M21/10.7)/I21</f>
        <v>0.52830908411215038</v>
      </c>
      <c r="M21">
        <f>((U21/0.242530073729142))*I21</f>
        <v>13.004059939573846</v>
      </c>
      <c r="N21">
        <f>2*M21*SQRT((0.5*K21/I21)^2+(0.5*V21/U21)^2)</f>
        <v>0.88161701685149596</v>
      </c>
      <c r="O21" s="1">
        <v>3.2789999999999999</v>
      </c>
      <c r="P21" s="1">
        <v>3.3000000000000002E-2</v>
      </c>
      <c r="S21" s="1">
        <v>3.0649999999999999</v>
      </c>
      <c r="T21" s="1">
        <v>0.152</v>
      </c>
      <c r="U21" s="1">
        <v>1.371</v>
      </c>
      <c r="V21" s="1">
        <v>1.2E-2</v>
      </c>
      <c r="W21" s="50">
        <f>U21*Info!$B$2</f>
        <v>0.65808</v>
      </c>
      <c r="X21" s="50">
        <f>W21*SQRT((0.5*V21/U21)^2+Info!$B$3^2)</f>
        <v>3.3029798909469617E-2</v>
      </c>
      <c r="Y21" s="39">
        <f>W21*Info!$D$2</f>
        <v>0.53304479999999999</v>
      </c>
      <c r="Z21" s="39">
        <f>Y21*SQRT(Info!$D$3^2+(X21/W21)^2)</f>
        <v>3.7764080153966414E-2</v>
      </c>
      <c r="AA21" s="50">
        <f>IF(O21-W21&gt;0,O21-W21,0)</f>
        <v>2.6209199999999999</v>
      </c>
      <c r="AB21" s="50">
        <f>SQRT((0.5*P21)^2+X21^2)</f>
        <v>3.6921776988655362E-2</v>
      </c>
      <c r="AC21" s="50">
        <f>(1-EXP(-Info!$B$6*G21*1000))+(Info!$B$6/(Info!$B$6-Info!$B$7))*(EXP(-Info!$B$7*G21*1000)-EXP(-Info!$B$6*G21*1000))*(Info!$B$9-1)</f>
        <v>1.7009870243922465E-2</v>
      </c>
      <c r="AD21" s="50">
        <f>SQRT((Info!$B$6*EXP(-Info!$B$6*G21*1000)+(Info!$B$6/(Info!$B$6+Info!$B$7))*(Info!$B$9-1)*(-Info!$B$7*EXP(-Info!$B$7*G21*1000)+Info!$B$6*EXP(-Info!$B$6*G21*1000)))^2*(0.01*G21*1000)^2)</f>
        <v>1.5865329732651009E-4</v>
      </c>
      <c r="AE21" s="50">
        <f>IF(AA21&gt;0,AA21*AC21*SQRT((AB21/AA21)^2+(AD21/AC21)^2),AA21*AC21*SQRT((AD21/AC21)^2))</f>
        <v>7.5321429898675591E-4</v>
      </c>
      <c r="AF21" s="50">
        <f>IF((S21-Y21-AA21*AC21)&gt;0,S21-Y21-AA21*AC21,0)</f>
        <v>2.4873736908802986</v>
      </c>
      <c r="AG21" s="50">
        <f>SQRT((T21*0.5)^2+Z21^2+AE21^2)</f>
        <v>8.4868681394583936E-2</v>
      </c>
      <c r="AH21" s="50">
        <f>AF21/S21</f>
        <v>0.81154117157595385</v>
      </c>
      <c r="AI21">
        <f>AF21*EXP(Info!$B$6*G21*1000)</f>
        <v>2.5248342444965646</v>
      </c>
      <c r="AJ21">
        <f>2*SQRT((EXP(Info!$B$6*G21)*AG21)^2+(Info!$B$6*G21*0.01*AI21)^2)</f>
        <v>0.16973990004452008</v>
      </c>
      <c r="AK21" s="28">
        <f>AI21/(E21/1000)</f>
        <v>1.1107937723258092</v>
      </c>
      <c r="AL21">
        <f>AA21/0.752049334436339</f>
        <v>3.4850373239999999</v>
      </c>
      <c r="AM21"/>
      <c r="AN21">
        <f>U21/0.242530074</f>
        <v>5.6529071936868327</v>
      </c>
      <c r="AO21">
        <f>O21/U21</f>
        <v>2.3916849015317285</v>
      </c>
    </row>
    <row r="22" spans="1:41">
      <c r="A22" s="14" t="s">
        <v>150</v>
      </c>
      <c r="B22" s="14" t="s">
        <v>205</v>
      </c>
      <c r="C22" s="15">
        <v>-18.579999999999998</v>
      </c>
      <c r="D22" s="15">
        <v>20.75</v>
      </c>
      <c r="E22" s="15">
        <v>2273</v>
      </c>
      <c r="F22" s="31">
        <v>0.59</v>
      </c>
      <c r="G22" s="31">
        <v>1.7450000000000001</v>
      </c>
      <c r="I22">
        <f>(E22*100*Info!$B$11)/AI22</f>
        <v>2.3135196363791501</v>
      </c>
      <c r="J22">
        <f>LOG10(I22)</f>
        <v>0.36427318999754027</v>
      </c>
      <c r="K22">
        <f>2*((E22*100*Info!$B$11)/AI22^2)*(AJ22/2)</f>
        <v>7.034532126837055E-2</v>
      </c>
      <c r="L22">
        <f>(M22/10.7)/I22</f>
        <v>0.50634437383177666</v>
      </c>
      <c r="M22">
        <f>((U22/0.242530073729142))*I22</f>
        <v>12.534382872440146</v>
      </c>
      <c r="N22">
        <f>2*M22*SQRT((0.5*K22/I22)^2+(0.5*V22/U22)^2)</f>
        <v>0.53930124941111368</v>
      </c>
      <c r="O22" s="1">
        <v>3.2370000000000001</v>
      </c>
      <c r="P22" s="1">
        <v>7.4999999999999997E-2</v>
      </c>
      <c r="S22" s="1">
        <v>3.0289999999999999</v>
      </c>
      <c r="T22" s="1">
        <v>1.9E-2</v>
      </c>
      <c r="U22" s="1">
        <v>1.3140000000000001</v>
      </c>
      <c r="V22" s="1">
        <v>0.04</v>
      </c>
      <c r="W22" s="50">
        <f>U22*Info!$B$2</f>
        <v>0.63072000000000006</v>
      </c>
      <c r="X22" s="50">
        <f>W22*SQRT((0.5*V22/U22)^2+Info!$B$3^2)</f>
        <v>3.2964819065179174E-2</v>
      </c>
      <c r="Y22" s="39">
        <f>W22*Info!$D$2</f>
        <v>0.51088320000000009</v>
      </c>
      <c r="Z22" s="39">
        <f>Y22*SQRT(Info!$D$3^2+(X22/W22)^2)</f>
        <v>3.6952325991893943E-2</v>
      </c>
      <c r="AA22" s="50">
        <f>IF(O22-W22&gt;0,O22-W22,0)</f>
        <v>2.6062799999999999</v>
      </c>
      <c r="AB22" s="50">
        <f>SQRT((0.5*P22)^2+X22^2)</f>
        <v>4.9929242894319957E-2</v>
      </c>
      <c r="AC22" s="50">
        <f>(1-EXP(-Info!$B$6*G22*1000))+(Info!$B$6/(Info!$B$6-Info!$B$7))*(EXP(-Info!$B$7*G22*1000)-EXP(-Info!$B$6*G22*1000))*(Info!$B$9-1)</f>
        <v>1.8199999258768553E-2</v>
      </c>
      <c r="AD22" s="50">
        <f>SQRT((Info!$B$6*EXP(-Info!$B$6*G22*1000)+(Info!$B$6/(Info!$B$6+Info!$B$7))*(Info!$B$9-1)*(-Info!$B$7*EXP(-Info!$B$7*G22*1000)+Info!$B$6*EXP(-Info!$B$6*G22*1000)))^2*(0.01*G22*1000)^2)</f>
        <v>1.6966358537587678E-4</v>
      </c>
      <c r="AE22" s="50">
        <f>IF(AA22&gt;0,AA22*AC22*SQRT((AB22/AA22)^2+(AD22/AC22)^2),AA22*AC22*SQRT((AD22/AC22)^2))</f>
        <v>1.0105892066360797E-3</v>
      </c>
      <c r="AF22" s="50">
        <f>IF((S22-Y22-AA22*AC22)&gt;0,S22-Y22-AA22*AC22,0)</f>
        <v>2.4706825059318565</v>
      </c>
      <c r="AG22" s="50">
        <f>SQRT((T22*0.5)^2+Z22^2+AE22^2)</f>
        <v>3.8167337957418127E-2</v>
      </c>
      <c r="AH22" s="50">
        <f>AF22/S22</f>
        <v>0.81567596762359085</v>
      </c>
      <c r="AI22">
        <f>AF22*EXP(Info!$B$6*G22*1000)</f>
        <v>2.5105379377660344</v>
      </c>
      <c r="AJ22">
        <f>2*SQRT((EXP(Info!$B$6*G22)*AG22)^2+(Info!$B$6*G22*0.01*AI22)^2)</f>
        <v>7.6335897483448628E-2</v>
      </c>
      <c r="AK22" s="28">
        <f>AI22/(E22/1000)</f>
        <v>1.1045041521188008</v>
      </c>
      <c r="AL22">
        <f>AA22/0.752049334436339</f>
        <v>3.4655705159999997</v>
      </c>
      <c r="AM22"/>
      <c r="AN22">
        <f>U22/0.242530074</f>
        <v>5.4178847939493062</v>
      </c>
      <c r="AO22">
        <f>O22/U22</f>
        <v>2.4634703196347032</v>
      </c>
    </row>
    <row r="23" spans="1:41">
      <c r="A23" s="14" t="s">
        <v>150</v>
      </c>
      <c r="B23" s="14" t="s">
        <v>205</v>
      </c>
      <c r="C23" s="15">
        <v>-18.579999999999998</v>
      </c>
      <c r="D23" s="15">
        <v>20.75</v>
      </c>
      <c r="E23" s="15">
        <v>2273</v>
      </c>
      <c r="F23" s="31">
        <v>0.61</v>
      </c>
      <c r="G23" s="31">
        <v>1.86</v>
      </c>
      <c r="I23">
        <f>(E23*100*Info!$B$11)/AI23</f>
        <v>2.2859987095653134</v>
      </c>
      <c r="J23">
        <f>LOG10(I23)</f>
        <v>0.35907598090229798</v>
      </c>
      <c r="K23">
        <f>2*((E23*100*Info!$B$11)/AI23^2)*(AJ23/2)</f>
        <v>8.9719156536896119E-2</v>
      </c>
      <c r="L23">
        <f>(M23/10.7)/I23</f>
        <v>0.48206758878504752</v>
      </c>
      <c r="M23">
        <f>((U23/0.242530073729142))*I23</f>
        <v>11.791462978978924</v>
      </c>
      <c r="N23">
        <f>2*M23*SQRT((0.5*K23/I23)^2+(0.5*V23/U23)^2)</f>
        <v>0.47872955847567278</v>
      </c>
      <c r="O23" s="1">
        <v>3.17</v>
      </c>
      <c r="P23" s="1">
        <v>1.2999999999999999E-2</v>
      </c>
      <c r="S23" s="1">
        <v>3.0339999999999998</v>
      </c>
      <c r="T23" s="1">
        <v>7.1999999999999995E-2</v>
      </c>
      <c r="U23" s="1">
        <v>1.2509999999999999</v>
      </c>
      <c r="V23" s="1">
        <v>1.2999999999999999E-2</v>
      </c>
      <c r="W23" s="50">
        <f>U23*Info!$B$2</f>
        <v>0.6004799999999999</v>
      </c>
      <c r="X23" s="50">
        <f>W23*SQRT((0.5*V23/U23)^2+Info!$B$3^2)</f>
        <v>3.0185675013158143E-2</v>
      </c>
      <c r="Y23" s="39">
        <f>W23*Info!$D$2</f>
        <v>0.48638879999999995</v>
      </c>
      <c r="Z23" s="39">
        <f>Y23*SQRT(Info!$D$3^2+(X23/W23)^2)</f>
        <v>3.4485606615908618E-2</v>
      </c>
      <c r="AA23" s="50">
        <f>IF(O23-W23&gt;0,O23-W23,0)</f>
        <v>2.5695199999999998</v>
      </c>
      <c r="AB23" s="50">
        <f>SQRT((0.5*P23)^2+X23^2)</f>
        <v>3.0877580475160288E-2</v>
      </c>
      <c r="AC23" s="50">
        <f>(1-EXP(-Info!$B$6*G23*1000))+(Info!$B$6/(Info!$B$6-Info!$B$7))*(EXP(-Info!$B$7*G23*1000)-EXP(-Info!$B$6*G23*1000))*(Info!$B$9-1)</f>
        <v>1.9388823838557466E-2</v>
      </c>
      <c r="AD23" s="50">
        <f>SQRT((Info!$B$6*EXP(-Info!$B$6*G23*1000)+(Info!$B$6/(Info!$B$6+Info!$B$7))*(Info!$B$9-1)*(-Info!$B$7*EXP(-Info!$B$7*G23*1000)+Info!$B$6*EXP(-Info!$B$6*G23*1000)))^2*(0.01*G23*1000)^2)</f>
        <v>1.806499544888036E-4</v>
      </c>
      <c r="AE23" s="50">
        <f>IF(AA23&gt;0,AA23*AC23*SQRT((AB23/AA23)^2+(AD23/AC23)^2),AA23*AC23*SQRT((AD23/AC23)^2))</f>
        <v>7.5755144051932596E-4</v>
      </c>
      <c r="AF23" s="50">
        <f>IF((S23-Y23-AA23*AC23)&gt;0,S23-Y23-AA23*AC23,0)</f>
        <v>2.4977912293703497</v>
      </c>
      <c r="AG23" s="50">
        <f>SQRT((T23*0.5)^2+Z23^2+AE23^2)</f>
        <v>4.9858108145538704E-2</v>
      </c>
      <c r="AH23" s="50">
        <f>AF23/S23</f>
        <v>0.82326672029345749</v>
      </c>
      <c r="AI23">
        <f>AF23*EXP(Info!$B$6*G23*1000)</f>
        <v>2.5407620715590751</v>
      </c>
      <c r="AJ23">
        <f>2*SQRT((EXP(Info!$B$6*G23)*AG23)^2+(Info!$B$6*G23*0.01*AI23)^2)</f>
        <v>9.9717917191896904E-2</v>
      </c>
      <c r="AK23" s="28">
        <f>AI23/(E23/1000)</f>
        <v>1.1178011753449515</v>
      </c>
      <c r="AL23">
        <f>AA23/0.752049334436339</f>
        <v>3.4166907439999998</v>
      </c>
      <c r="AM23"/>
      <c r="AN23">
        <f>U23/0.242530074</f>
        <v>5.1581231942394075</v>
      </c>
      <c r="AO23">
        <f>O23/U23</f>
        <v>2.5339728217426063</v>
      </c>
    </row>
    <row r="24" spans="1:41">
      <c r="A24" s="14" t="s">
        <v>150</v>
      </c>
      <c r="B24" s="14" t="s">
        <v>205</v>
      </c>
      <c r="C24" s="15">
        <v>-18.579999999999998</v>
      </c>
      <c r="D24" s="15">
        <v>20.75</v>
      </c>
      <c r="E24" s="15">
        <v>2273</v>
      </c>
      <c r="F24" s="31">
        <v>0.63</v>
      </c>
      <c r="G24" s="31">
        <v>1.9750000000000001</v>
      </c>
      <c r="I24">
        <f>(E24*100*Info!$B$11)/AI24</f>
        <v>2.4905777197913452</v>
      </c>
      <c r="J24">
        <f>LOG10(I24)</f>
        <v>0.39630009866822796</v>
      </c>
      <c r="K24">
        <f>2*((E24*100*Info!$B$11)/AI24^2)*(AJ24/2)</f>
        <v>0.11950669227355311</v>
      </c>
      <c r="L24">
        <f>(M24/10.7)/I24</f>
        <v>0.52830908411215038</v>
      </c>
      <c r="M24">
        <f>((U24/0.242530073729142))*I24</f>
        <v>14.079004724368101</v>
      </c>
      <c r="N24">
        <f>2*M24*SQRT((0.5*K24/I24)^2+(0.5*V24/U24)^2)</f>
        <v>0.73024561437908908</v>
      </c>
      <c r="O24" s="1">
        <v>3.5619999999999998</v>
      </c>
      <c r="P24" s="1">
        <v>5.2999999999999999E-2</v>
      </c>
      <c r="S24" s="1">
        <v>2.883</v>
      </c>
      <c r="T24" s="1">
        <v>8.2000000000000003E-2</v>
      </c>
      <c r="U24" s="1">
        <v>1.371</v>
      </c>
      <c r="V24" s="1">
        <v>2.7E-2</v>
      </c>
      <c r="W24" s="50">
        <f>U24*Info!$B$2</f>
        <v>0.65808</v>
      </c>
      <c r="X24" s="50">
        <f>W24*SQRT((0.5*V24/U24)^2+Info!$B$3^2)</f>
        <v>3.3536004770992035E-2</v>
      </c>
      <c r="Y24" s="39">
        <f>W24*Info!$D$2</f>
        <v>0.53304479999999999</v>
      </c>
      <c r="Z24" s="39">
        <f>Y24*SQRT(Info!$D$3^2+(X24/W24)^2)</f>
        <v>3.8055665747365408E-2</v>
      </c>
      <c r="AA24" s="50">
        <f>IF(O24-W24&gt;0,O24-W24,0)</f>
        <v>2.9039199999999998</v>
      </c>
      <c r="AB24" s="50">
        <f>SQRT((0.5*P24)^2+X24^2)</f>
        <v>4.2742410039678394E-2</v>
      </c>
      <c r="AC24" s="50">
        <f>(1-EXP(-Info!$B$6*G24*1000))+(Info!$B$6/(Info!$B$6-Info!$B$7))*(EXP(-Info!$B$7*G24*1000)-EXP(-Info!$B$6*G24*1000))*(Info!$B$9-1)</f>
        <v>2.0576345374453676E-2</v>
      </c>
      <c r="AD24" s="50">
        <f>SQRT((Info!$B$6*EXP(-Info!$B$6*G24*1000)+(Info!$B$6/(Info!$B$6+Info!$B$7))*(Info!$B$9-1)*(-Info!$B$7*EXP(-Info!$B$7*G24*1000)+Info!$B$6*EXP(-Info!$B$6*G24*1000)))^2*(0.01*G24*1000)^2)</f>
        <v>1.9161244283589406E-4</v>
      </c>
      <c r="AE24" s="50">
        <f>IF(AA24&gt;0,AA24*AC24*SQRT((AB24/AA24)^2+(AD24/AC24)^2),AA24*AC24*SQRT((AD24/AC24)^2))</f>
        <v>1.04072131838204E-3</v>
      </c>
      <c r="AF24" s="50">
        <f>IF((S24-Y24-AA24*AC24)&gt;0,S24-Y24-AA24*AC24,0)</f>
        <v>2.2902031391402167</v>
      </c>
      <c r="AG24" s="50">
        <f>SQRT((T24*0.5)^2+Z24^2+AE24^2)</f>
        <v>5.5949234099652662E-2</v>
      </c>
      <c r="AH24" s="50">
        <f>AF24/S24</f>
        <v>0.79438194212286395</v>
      </c>
      <c r="AI24">
        <f>AF24*EXP(Info!$B$6*G24*1000)</f>
        <v>2.332060859109883</v>
      </c>
      <c r="AJ24">
        <f>2*SQRT((EXP(Info!$B$6*G24)*AG24)^2+(Info!$B$6*G24*0.01*AI24)^2)</f>
        <v>0.11190049490854327</v>
      </c>
      <c r="AK24" s="28">
        <f>AI24/(E24/1000)</f>
        <v>1.0259836599691521</v>
      </c>
      <c r="AL24">
        <f>AA24/0.752049334436339</f>
        <v>3.8613424239999996</v>
      </c>
      <c r="AM24"/>
      <c r="AN24">
        <f>U24/0.242530074</f>
        <v>5.6529071936868327</v>
      </c>
      <c r="AO24">
        <f>O24/U24</f>
        <v>2.5981035740335519</v>
      </c>
    </row>
    <row r="25" spans="1:41">
      <c r="A25" s="14" t="s">
        <v>150</v>
      </c>
      <c r="B25" s="14" t="s">
        <v>205</v>
      </c>
      <c r="C25" s="15">
        <v>-18.579999999999998</v>
      </c>
      <c r="D25" s="15">
        <v>20.75</v>
      </c>
      <c r="E25" s="15">
        <v>2273</v>
      </c>
      <c r="F25" s="31">
        <v>0.67</v>
      </c>
      <c r="G25" s="31">
        <v>2.2709999999999999</v>
      </c>
      <c r="I25">
        <f>(E25*100*Info!$B$11)/AI25</f>
        <v>2.2006072811877213</v>
      </c>
      <c r="J25">
        <f>LOG10(I25)</f>
        <v>0.3425425455834144</v>
      </c>
      <c r="K25">
        <f>2*((E25*100*Info!$B$11)/AI25^2)*(AJ25/2)</f>
        <v>8.2432962361691023E-2</v>
      </c>
      <c r="L25">
        <f>(M25/10.7)/I25</f>
        <v>0.51250990654205697</v>
      </c>
      <c r="M25">
        <f>((U25/0.242530073729142))*I25</f>
        <v>12.067813442584994</v>
      </c>
      <c r="N25">
        <f>2*M25*SQRT((0.5*K25/I25)^2+(0.5*V25/U25)^2)</f>
        <v>0.80192390864644691</v>
      </c>
      <c r="O25" s="1">
        <v>3.7679999999999998</v>
      </c>
      <c r="P25" s="1">
        <v>0.17</v>
      </c>
      <c r="S25" s="1">
        <v>3.1760000000000002</v>
      </c>
      <c r="T25" s="1">
        <v>0.06</v>
      </c>
      <c r="U25" s="1">
        <v>1.33</v>
      </c>
      <c r="V25" s="1">
        <v>7.2999999999999995E-2</v>
      </c>
      <c r="W25" s="50">
        <f>U25*Info!$B$2</f>
        <v>0.63839999999999997</v>
      </c>
      <c r="X25" s="50">
        <f>W25*SQRT((0.5*V25/U25)^2+Info!$B$3^2)</f>
        <v>3.641204196416345E-2</v>
      </c>
      <c r="Y25" s="39">
        <f>W25*Info!$D$2</f>
        <v>0.51710400000000001</v>
      </c>
      <c r="Z25" s="39">
        <f>Y25*SQRT(Info!$D$3^2+(X25/W25)^2)</f>
        <v>3.9222096980146288E-2</v>
      </c>
      <c r="AA25" s="50">
        <f>IF(O25-W25&gt;0,O25-W25,0)</f>
        <v>3.1295999999999999</v>
      </c>
      <c r="AB25" s="50">
        <f>SQRT((0.5*P25)^2+X25^2)</f>
        <v>9.2470734829999054E-2</v>
      </c>
      <c r="AC25" s="50">
        <f>(1-EXP(-Info!$B$6*G25*1000))+(Info!$B$6/(Info!$B$6-Info!$B$7))*(EXP(-Info!$B$7*G25*1000)-EXP(-Info!$B$6*G25*1000))*(Info!$B$9-1)</f>
        <v>2.3626938974104856E-2</v>
      </c>
      <c r="AD25" s="50">
        <f>SQRT((Info!$B$6*EXP(-Info!$B$6*G25*1000)+(Info!$B$6/(Info!$B$6+Info!$B$7))*(Info!$B$9-1)*(-Info!$B$7*EXP(-Info!$B$7*G25*1000)+Info!$B$6*EXP(-Info!$B$6*G25*1000)))^2*(0.01*G25*1000)^2)</f>
        <v>2.1971936284532906E-4</v>
      </c>
      <c r="AE25" s="50">
        <f>IF(AA25&gt;0,AA25*AC25*SQRT((AB25/AA25)^2+(AD25/AC25)^2),AA25*AC25*SQRT((AD25/AC25)^2))</f>
        <v>2.2904569317093279E-3</v>
      </c>
      <c r="AF25" s="50">
        <f>IF((S25-Y25-AA25*AC25)&gt;0,S25-Y25-AA25*AC25,0)</f>
        <v>2.5849531317866417</v>
      </c>
      <c r="AG25" s="50">
        <f>SQRT((T25*0.5)^2+Z25^2+AE25^2)</f>
        <v>4.9432975678953578E-2</v>
      </c>
      <c r="AH25" s="50">
        <f>AF25/S25</f>
        <v>0.81390211958017677</v>
      </c>
      <c r="AI25">
        <f>AF25*EXP(Info!$B$6*G25*1000)</f>
        <v>2.6393527216549617</v>
      </c>
      <c r="AJ25">
        <f>2*SQRT((EXP(Info!$B$6*G25)*AG25)^2+(Info!$B$6*G25*0.01*AI25)^2)</f>
        <v>9.8868010400284867E-2</v>
      </c>
      <c r="AK25" s="28">
        <f>AI25/(E25/1000)</f>
        <v>1.161175856425412</v>
      </c>
      <c r="AL25">
        <f>AA25/0.752049334436339</f>
        <v>4.1614291200000002</v>
      </c>
      <c r="AM25"/>
      <c r="AN25">
        <f>U25/0.242530074</f>
        <v>5.4838559938756299</v>
      </c>
      <c r="AO25">
        <f>O25/U25</f>
        <v>2.8330827067669171</v>
      </c>
    </row>
    <row r="26" spans="1:41">
      <c r="A26" s="14" t="s">
        <v>150</v>
      </c>
      <c r="B26" s="14" t="s">
        <v>205</v>
      </c>
      <c r="C26" s="15">
        <v>-18.579999999999998</v>
      </c>
      <c r="D26" s="15">
        <v>20.75</v>
      </c>
      <c r="E26" s="15">
        <v>2273</v>
      </c>
      <c r="F26" s="31">
        <v>0.69</v>
      </c>
      <c r="G26" s="31">
        <v>2.452</v>
      </c>
      <c r="I26">
        <f>(E26*100*Info!$B$11)/AI26</f>
        <v>2.3875118224275744</v>
      </c>
      <c r="J26">
        <f>LOG10(I26)</f>
        <v>0.37794553079079801</v>
      </c>
      <c r="K26">
        <f>2*((E26*100*Info!$B$11)/AI26^2)*(AJ26/2)</f>
        <v>6.9063917871207817E-2</v>
      </c>
      <c r="L26">
        <f>(M26/10.7)/I26</f>
        <v>0.48437966355140277</v>
      </c>
      <c r="M26">
        <f>((U26/0.242530073729142))*I26</f>
        <v>12.374145254015373</v>
      </c>
      <c r="N26">
        <f>2*M26*SQRT((0.5*K26/I26)^2+(0.5*V26/U26)^2)</f>
        <v>0.41335672524920553</v>
      </c>
      <c r="O26" s="1">
        <v>3.4140000000000001</v>
      </c>
      <c r="P26" s="1">
        <v>0.08</v>
      </c>
      <c r="S26" s="1">
        <v>2.9390000000000001</v>
      </c>
      <c r="T26" s="1">
        <v>0.01</v>
      </c>
      <c r="U26" s="1">
        <v>1.2569999999999999</v>
      </c>
      <c r="V26" s="1">
        <v>2.1000000000000001E-2</v>
      </c>
      <c r="W26" s="50">
        <f>U26*Info!$B$2</f>
        <v>0.6033599999999999</v>
      </c>
      <c r="X26" s="50">
        <f>W26*SQRT((0.5*V26/U26)^2+Info!$B$3^2)</f>
        <v>3.0586105080575392E-2</v>
      </c>
      <c r="Y26" s="39">
        <f>W26*Info!$D$2</f>
        <v>0.48872159999999992</v>
      </c>
      <c r="Z26" s="39">
        <f>Y26*SQRT(Info!$D$3^2+(X26/W26)^2)</f>
        <v>3.4798132152355533E-2</v>
      </c>
      <c r="AA26" s="50">
        <f>IF(O26-W26&gt;0,O26-W26,0)</f>
        <v>2.8106400000000002</v>
      </c>
      <c r="AB26" s="50">
        <f>SQRT((0.5*P26)^2+X26^2)</f>
        <v>5.0353846168887634E-2</v>
      </c>
      <c r="AC26" s="50">
        <f>(1-EXP(-Info!$B$6*G26*1000))+(Info!$B$6/(Info!$B$6-Info!$B$7))*(EXP(-Info!$B$7*G26*1000)-EXP(-Info!$B$6*G26*1000))*(Info!$B$9-1)</f>
        <v>2.5488097074959686E-2</v>
      </c>
      <c r="AD26" s="50">
        <f>SQRT((Info!$B$6*EXP(-Info!$B$6*G26*1000)+(Info!$B$6/(Info!$B$6+Info!$B$7))*(Info!$B$9-1)*(-Info!$B$7*EXP(-Info!$B$7*G26*1000)+Info!$B$6*EXP(-Info!$B$6*G26*1000)))^2*(0.01*G26*1000)^2)</f>
        <v>2.3682881650055994E-4</v>
      </c>
      <c r="AE26" s="50">
        <f>IF(AA26&gt;0,AA26*AC26*SQRT((AB26/AA26)^2+(AD26/AC26)^2),AA26*AC26*SQRT((AD26/AC26)^2))</f>
        <v>1.4457709977820845E-3</v>
      </c>
      <c r="AF26" s="50">
        <f>IF((S26-Y26-AA26*AC26)&gt;0,S26-Y26-AA26*AC26,0)</f>
        <v>2.3786405348372357</v>
      </c>
      <c r="AG26" s="50">
        <f>SQRT((T26*0.5)^2+Z26^2+AE26^2)</f>
        <v>3.5185227796204872E-2</v>
      </c>
      <c r="AH26" s="50">
        <f>AF26/S26</f>
        <v>0.80933669099599714</v>
      </c>
      <c r="AI26">
        <f>AF26*EXP(Info!$B$6*G26*1000)</f>
        <v>2.4327330077850244</v>
      </c>
      <c r="AJ26">
        <f>2*SQRT((EXP(Info!$B$6*G26)*AG26)^2+(Info!$B$6*G26*0.01*AI26)^2)</f>
        <v>7.0372037982793303E-2</v>
      </c>
      <c r="AK26" s="28">
        <f>AI26/(E26/1000)</f>
        <v>1.0702740905345465</v>
      </c>
      <c r="AL26">
        <f>AA26/0.752049334436339</f>
        <v>3.7373080080000003</v>
      </c>
      <c r="AM26"/>
      <c r="AN26">
        <f>U26/0.242530074</f>
        <v>5.1828623942117789</v>
      </c>
      <c r="AO26">
        <f>O26/U26</f>
        <v>2.7159904534606207</v>
      </c>
    </row>
    <row r="27" spans="1:41">
      <c r="A27" s="14" t="s">
        <v>150</v>
      </c>
      <c r="B27" s="14" t="s">
        <v>205</v>
      </c>
      <c r="C27" s="15">
        <v>-18.579999999999998</v>
      </c>
      <c r="D27" s="15">
        <v>20.75</v>
      </c>
      <c r="E27" s="15">
        <v>2273</v>
      </c>
      <c r="F27" s="31">
        <v>0.71</v>
      </c>
      <c r="G27" s="31">
        <v>2.633</v>
      </c>
      <c r="I27">
        <f>(E27*100*Info!$B$11)/AI27</f>
        <v>2.2081733844969427</v>
      </c>
      <c r="J27">
        <f>LOG10(I27)</f>
        <v>0.34403317094753216</v>
      </c>
      <c r="K27">
        <f>2*((E27*100*Info!$B$11)/AI27^2)*(AJ27/2)</f>
        <v>0.10000230529650889</v>
      </c>
      <c r="L27">
        <f>(M27/10.7)/I27</f>
        <v>0.52484097196261781</v>
      </c>
      <c r="M27">
        <f>((U27/0.242530073729142))*I27</f>
        <v>12.400656559580538</v>
      </c>
      <c r="N27">
        <f>2*M27*SQRT((0.5*K27/I27)^2+(0.5*V27/U27)^2)</f>
        <v>0.61303985168339603</v>
      </c>
      <c r="O27" s="1">
        <v>3.6120000000000001</v>
      </c>
      <c r="P27" s="1">
        <v>0.03</v>
      </c>
      <c r="S27" s="1">
        <v>3.1779999999999999</v>
      </c>
      <c r="T27" s="1">
        <v>9.1999999999999998E-2</v>
      </c>
      <c r="U27" s="1">
        <v>1.3620000000000001</v>
      </c>
      <c r="V27" s="1">
        <v>2.7E-2</v>
      </c>
      <c r="W27" s="50">
        <f>U27*Info!$B$2</f>
        <v>0.65376000000000001</v>
      </c>
      <c r="X27" s="50">
        <f>W27*SQRT((0.5*V27/U27)^2+Info!$B$3^2)</f>
        <v>3.3324101548278841E-2</v>
      </c>
      <c r="Y27" s="39">
        <f>W27*Info!$D$2</f>
        <v>0.52954560000000006</v>
      </c>
      <c r="Z27" s="39">
        <f>Y27*SQRT(Info!$D$3^2+(X27/W27)^2)</f>
        <v>3.7810615094663574E-2</v>
      </c>
      <c r="AA27" s="50">
        <f>IF(O27-W27&gt;0,O27-W27,0)</f>
        <v>2.95824</v>
      </c>
      <c r="AB27" s="50">
        <f>SQRT((0.5*P27)^2+X27^2)</f>
        <v>3.6544435198809684E-2</v>
      </c>
      <c r="AC27" s="50">
        <f>(1-EXP(-Info!$B$6*G27*1000))+(Info!$B$6/(Info!$B$6-Info!$B$7))*(EXP(-Info!$B$7*G27*1000)-EXP(-Info!$B$6*G27*1000))*(Info!$B$9-1)</f>
        <v>2.7346044954894334E-2</v>
      </c>
      <c r="AD27" s="50">
        <f>SQRT((Info!$B$6*EXP(-Info!$B$6*G27*1000)+(Info!$B$6/(Info!$B$6+Info!$B$7))*(Info!$B$9-1)*(-Info!$B$7*EXP(-Info!$B$7*G27*1000)+Info!$B$6*EXP(-Info!$B$6*G27*1000)))^2*(0.01*G27*1000)^2)</f>
        <v>2.5387959730559522E-4</v>
      </c>
      <c r="AE27" s="50">
        <f>IF(AA27&gt;0,AA27*AC27*SQRT((AB27/AA27)^2+(AD27/AC27)^2),AA27*AC27*SQRT((AD27/AC27)^2))</f>
        <v>1.25009927942868E-3</v>
      </c>
      <c r="AF27" s="50">
        <f>IF((S27-Y27-AA27*AC27)&gt;0,S27-Y27-AA27*AC27,0)</f>
        <v>2.5675582359726334</v>
      </c>
      <c r="AG27" s="50">
        <f>SQRT((T27*0.5)^2+Z27^2+AE27^2)</f>
        <v>5.9558419741000755E-2</v>
      </c>
      <c r="AH27" s="50">
        <f>AF27/S27</f>
        <v>0.80791637381140136</v>
      </c>
      <c r="AI27">
        <f>AF27*EXP(Info!$B$6*G27*1000)</f>
        <v>2.6303092219453292</v>
      </c>
      <c r="AJ27">
        <f>2*SQRT((EXP(Info!$B$6*G27)*AG27)^2+(Info!$B$6*G27*0.01*AI27)^2)</f>
        <v>0.11911971572699831</v>
      </c>
      <c r="AK27" s="28">
        <f>AI27/(E27/1000)</f>
        <v>1.1571971939926657</v>
      </c>
      <c r="AL27">
        <f>AA27/0.752049334436339</f>
        <v>3.933571728</v>
      </c>
      <c r="AM27"/>
      <c r="AN27">
        <f>U27/0.242530074</f>
        <v>5.6157983937282765</v>
      </c>
      <c r="AO27">
        <f>O27/U27</f>
        <v>2.6519823788546253</v>
      </c>
    </row>
    <row r="28" spans="1:41">
      <c r="A28" s="14" t="s">
        <v>150</v>
      </c>
      <c r="B28" s="14" t="s">
        <v>205</v>
      </c>
      <c r="C28" s="15">
        <v>-18.579999999999998</v>
      </c>
      <c r="D28" s="15">
        <v>20.75</v>
      </c>
      <c r="E28" s="15">
        <v>2273</v>
      </c>
      <c r="F28" s="31">
        <v>0.76</v>
      </c>
      <c r="G28" s="31">
        <v>3.085</v>
      </c>
      <c r="I28">
        <f>(E28*100*Info!$B$11)/AI28</f>
        <v>2.3273987262363058</v>
      </c>
      <c r="J28">
        <f>LOG10(I28)</f>
        <v>0.36687079229843111</v>
      </c>
      <c r="K28">
        <f>2*((E28*100*Info!$B$11)/AI28^2)*(AJ28/2)</f>
        <v>0.10557830183259974</v>
      </c>
      <c r="L28">
        <f>(M28/10.7)/I28</f>
        <v>0.50249091588785144</v>
      </c>
      <c r="M28">
        <f>((U28/0.242530073729142))*I28</f>
        <v>12.51361487813489</v>
      </c>
      <c r="N28">
        <f>2*M28*SQRT((0.5*K28/I28)^2+(0.5*V28/U28)^2)</f>
        <v>0.61627220721531495</v>
      </c>
      <c r="O28" s="1">
        <v>3.7240000000000002</v>
      </c>
      <c r="P28" s="1">
        <v>5.6000000000000001E-2</v>
      </c>
      <c r="S28" s="1">
        <v>3.032</v>
      </c>
      <c r="T28" s="1">
        <v>8.6999999999999994E-2</v>
      </c>
      <c r="U28" s="1">
        <v>1.304</v>
      </c>
      <c r="V28" s="1">
        <v>2.5000000000000001E-2</v>
      </c>
      <c r="W28" s="50">
        <f>U28*Info!$B$2</f>
        <v>0.62592000000000003</v>
      </c>
      <c r="X28" s="50">
        <f>W28*SQRT((0.5*V28/U28)^2+Info!$B$3^2)</f>
        <v>3.1865963283729558E-2</v>
      </c>
      <c r="Y28" s="39">
        <f>W28*Info!$D$2</f>
        <v>0.50699520000000009</v>
      </c>
      <c r="Z28" s="39">
        <f>Y28*SQRT(Info!$D$3^2+(X28/W28)^2)</f>
        <v>3.6177897452936661E-2</v>
      </c>
      <c r="AA28" s="50">
        <f>IF(O28-W28&gt;0,O28-W28,0)</f>
        <v>3.0980800000000004</v>
      </c>
      <c r="AB28" s="50">
        <f>SQRT((0.5*P28)^2+X28^2)</f>
        <v>4.2419802168327005E-2</v>
      </c>
      <c r="AC28" s="50">
        <f>(1-EXP(-Info!$B$6*G28*1000))+(Info!$B$6/(Info!$B$6-Info!$B$7))*(EXP(-Info!$B$7*G28*1000)-EXP(-Info!$B$6*G28*1000))*(Info!$B$9-1)</f>
        <v>3.1971799320209812E-2</v>
      </c>
      <c r="AD28" s="50">
        <f>SQRT((Info!$B$6*EXP(-Info!$B$6*G28*1000)+(Info!$B$6/(Info!$B$6+Info!$B$7))*(Info!$B$9-1)*(-Info!$B$7*EXP(-Info!$B$7*G28*1000)+Info!$B$6*EXP(-Info!$B$6*G28*1000)))^2*(0.01*G28*1000)^2)</f>
        <v>2.9620420460579037E-4</v>
      </c>
      <c r="AE28" s="50">
        <f>IF(AA28&gt;0,AA28*AC28*SQRT((AB28/AA28)^2+(AD28/AC28)^2),AA28*AC28*SQRT((AD28/AC28)^2))</f>
        <v>1.6375248697901065E-3</v>
      </c>
      <c r="AF28" s="50">
        <f>IF((S28-Y28-AA28*AC28)&gt;0,S28-Y28-AA28*AC28,0)</f>
        <v>2.4259536079620445</v>
      </c>
      <c r="AG28" s="50">
        <f>SQRT((T28*0.5)^2+Z28^2+AE28^2)</f>
        <v>5.660187056815686E-2</v>
      </c>
      <c r="AH28" s="50">
        <f>AF28/S28</f>
        <v>0.80011662531729699</v>
      </c>
      <c r="AI28">
        <f>AF28*EXP(Info!$B$6*G28*1000)</f>
        <v>2.495566724954382</v>
      </c>
      <c r="AJ28">
        <f>2*SQRT((EXP(Info!$B$6*G28)*AG28)^2+(Info!$B$6*G28*0.01*AI28)^2)</f>
        <v>0.11320694385559903</v>
      </c>
      <c r="AK28" s="28">
        <f>AI28/(E28/1000)</f>
        <v>1.0979176088668641</v>
      </c>
      <c r="AL28">
        <f>AA28/0.752049334436339</f>
        <v>4.1195169760000008</v>
      </c>
      <c r="AM28"/>
      <c r="AN28">
        <f>U28/0.242530074</f>
        <v>5.3766527939953539</v>
      </c>
      <c r="AO28">
        <f>O28/U28</f>
        <v>2.8558282208588959</v>
      </c>
    </row>
    <row r="29" spans="1:41">
      <c r="A29" s="14" t="s">
        <v>150</v>
      </c>
      <c r="B29" s="14" t="s">
        <v>205</v>
      </c>
      <c r="C29" s="15">
        <v>-18.579999999999998</v>
      </c>
      <c r="D29" s="15">
        <v>20.75</v>
      </c>
      <c r="E29" s="15">
        <v>2273</v>
      </c>
      <c r="F29" s="31">
        <v>0.78</v>
      </c>
      <c r="G29" s="31">
        <v>3.2650000000000001</v>
      </c>
      <c r="I29">
        <f>(E29*100*Info!$B$11)/AI29</f>
        <v>2.1580357989756687</v>
      </c>
      <c r="J29">
        <f>LOG10(I29)</f>
        <v>0.33405864478092123</v>
      </c>
      <c r="K29">
        <f>2*((E29*100*Info!$B$11)/AI29^2)*(AJ29/2)</f>
        <v>6.8149010782217259E-2</v>
      </c>
      <c r="L29">
        <f>(M29/10.7)/I29</f>
        <v>0.50827110280373922</v>
      </c>
      <c r="M29">
        <f>((U29/0.242530073729142))*I29</f>
        <v>11.736479419157833</v>
      </c>
      <c r="N29">
        <f>2*M29*SQRT((0.5*K29/I29)^2+(0.5*V29/U29)^2)</f>
        <v>0.38333481320844076</v>
      </c>
      <c r="O29" s="1">
        <v>3.6840000000000002</v>
      </c>
      <c r="P29" s="1">
        <v>2.9000000000000001E-2</v>
      </c>
      <c r="S29" s="1">
        <v>3.2280000000000002</v>
      </c>
      <c r="T29" s="1">
        <v>4.3999999999999997E-2</v>
      </c>
      <c r="U29" s="1">
        <v>1.319</v>
      </c>
      <c r="V29" s="1">
        <v>1.0999999999999999E-2</v>
      </c>
      <c r="W29" s="50">
        <f>U29*Info!$B$2</f>
        <v>0.63311999999999991</v>
      </c>
      <c r="X29" s="50">
        <f>W29*SQRT((0.5*V29/U29)^2+Info!$B$3^2)</f>
        <v>3.1765892652340179E-2</v>
      </c>
      <c r="Y29" s="39">
        <f>W29*Info!$D$2</f>
        <v>0.51282719999999993</v>
      </c>
      <c r="Z29" s="39">
        <f>Y29*SQRT(Info!$D$3^2+(X29/W29)^2)</f>
        <v>3.6325355330116174E-2</v>
      </c>
      <c r="AA29" s="50">
        <f>IF(O29-W29&gt;0,O29-W29,0)</f>
        <v>3.0508800000000003</v>
      </c>
      <c r="AB29" s="50">
        <f>SQRT((0.5*P29)^2+X29^2)</f>
        <v>3.491879058615862E-2</v>
      </c>
      <c r="AC29" s="50">
        <f>(1-EXP(-Info!$B$6*G29*1000))+(Info!$B$6/(Info!$B$6-Info!$B$7))*(EXP(-Info!$B$7*G29*1000)-EXP(-Info!$B$6*G29*1000))*(Info!$B$9-1)</f>
        <v>3.3808368246487475E-2</v>
      </c>
      <c r="AD29" s="50">
        <f>SQRT((Info!$B$6*EXP(-Info!$B$6*G29*1000)+(Info!$B$6/(Info!$B$6+Info!$B$7))*(Info!$B$9-1)*(-Info!$B$7*EXP(-Info!$B$7*G29*1000)+Info!$B$6*EXP(-Info!$B$6*G29*1000)))^2*(0.01*G29*1000)^2)</f>
        <v>3.1295803369478737E-4</v>
      </c>
      <c r="AE29" s="50">
        <f>IF(AA29&gt;0,AA29*AC29*SQRT((AB29/AA29)^2+(AD29/AC29)^2),AA29*AC29*SQRT((AD29/AC29)^2))</f>
        <v>1.5183313494077377E-3</v>
      </c>
      <c r="AF29" s="50">
        <f>IF((S29-Y29-AA29*AC29)&gt;0,S29-Y29-AA29*AC29,0)</f>
        <v>2.6120275254841565</v>
      </c>
      <c r="AG29" s="50">
        <f>SQRT((T29*0.5)^2+Z29^2+AE29^2)</f>
        <v>4.2495138191866066E-2</v>
      </c>
      <c r="AH29" s="50">
        <f>AF29/S29</f>
        <v>0.80917829166175848</v>
      </c>
      <c r="AI29">
        <f>AF29*EXP(Info!$B$6*G29*1000)</f>
        <v>2.691419122728846</v>
      </c>
      <c r="AJ29">
        <f>2*SQRT((EXP(Info!$B$6*G29)*AG29)^2+(Info!$B$6*G29*0.01*AI29)^2)</f>
        <v>8.4992821204066524E-2</v>
      </c>
      <c r="AK29" s="28">
        <f>AI29/(E29/1000)</f>
        <v>1.1840823241217975</v>
      </c>
      <c r="AL29">
        <f>AA29/0.752049334436339</f>
        <v>4.0567551360000005</v>
      </c>
      <c r="AM29"/>
      <c r="AN29">
        <f>U29/0.242530074</f>
        <v>5.4385007939262815</v>
      </c>
      <c r="AO29">
        <f>O29/U29</f>
        <v>2.7930250189537529</v>
      </c>
    </row>
    <row r="30" spans="1:41">
      <c r="A30" s="14" t="s">
        <v>150</v>
      </c>
      <c r="B30" s="14" t="s">
        <v>205</v>
      </c>
      <c r="C30" s="15">
        <v>-18.579999999999998</v>
      </c>
      <c r="D30" s="15">
        <v>20.75</v>
      </c>
      <c r="E30" s="15">
        <v>2273</v>
      </c>
      <c r="F30" s="31">
        <v>0.8</v>
      </c>
      <c r="G30" s="31">
        <v>3.4460000000000002</v>
      </c>
      <c r="I30">
        <f>(E30*100*Info!$B$11)/AI30</f>
        <v>2.2237777721296914</v>
      </c>
      <c r="J30">
        <f>LOG10(I30)</f>
        <v>0.34709138490642122</v>
      </c>
      <c r="K30">
        <f>2*((E30*100*Info!$B$11)/AI30^2)*(AJ30/2)</f>
        <v>0.10045475496121331</v>
      </c>
      <c r="L30">
        <f>(M30/10.7)/I30</f>
        <v>0.50403229906542146</v>
      </c>
      <c r="M30">
        <f>((U30/0.242530073729142))*I30</f>
        <v>11.993157307139068</v>
      </c>
      <c r="N30">
        <f>2*M30*SQRT((0.5*K30/I30)^2+(0.5*V30/U30)^2)</f>
        <v>0.58136539266809872</v>
      </c>
      <c r="O30" s="1">
        <v>3.7650000000000001</v>
      </c>
      <c r="P30" s="1">
        <v>8.3000000000000004E-2</v>
      </c>
      <c r="S30" s="1">
        <v>3.1509999999999998</v>
      </c>
      <c r="T30" s="1">
        <v>9.2999999999999999E-2</v>
      </c>
      <c r="U30" s="1">
        <v>1.3080000000000001</v>
      </c>
      <c r="V30" s="1">
        <v>2.3E-2</v>
      </c>
      <c r="W30" s="50">
        <f>U30*Info!$B$2</f>
        <v>0.62783999999999995</v>
      </c>
      <c r="X30" s="50">
        <f>W30*SQRT((0.5*V30/U30)^2+Info!$B$3^2)</f>
        <v>3.1873626464523928E-2</v>
      </c>
      <c r="Y30" s="39">
        <f>W30*Info!$D$2</f>
        <v>0.50855039999999996</v>
      </c>
      <c r="Z30" s="39">
        <f>Y30*SQRT(Info!$D$3^2+(X30/W30)^2)</f>
        <v>3.6236848319642814E-2</v>
      </c>
      <c r="AA30" s="50">
        <f>IF(O30-W30&gt;0,O30-W30,0)</f>
        <v>3.1371600000000002</v>
      </c>
      <c r="AB30" s="50">
        <f>SQRT((0.5*P30)^2+X30^2)</f>
        <v>5.2327603270167083E-2</v>
      </c>
      <c r="AC30" s="50">
        <f>(1-EXP(-Info!$B$6*G30*1000))+(Info!$B$6/(Info!$B$6-Info!$B$7))*(EXP(-Info!$B$7*G30*1000)-EXP(-Info!$B$6*G30*1000))*(Info!$B$9-1)</f>
        <v>3.5651963051266902E-2</v>
      </c>
      <c r="AD30" s="50">
        <f>SQRT((Info!$B$6*EXP(-Info!$B$6*G30*1000)+(Info!$B$6/(Info!$B$6+Info!$B$7))*(Info!$B$9-1)*(-Info!$B$7*EXP(-Info!$B$7*G30*1000)+Info!$B$6*EXP(-Info!$B$6*G30*1000)))^2*(0.01*G30*1000)^2)</f>
        <v>3.297470871529702E-4</v>
      </c>
      <c r="AE30" s="50">
        <f>IF(AA30&gt;0,AA30*AC30*SQRT((AB30/AA30)^2+(AD30/AC30)^2),AA30*AC30*SQRT((AD30/AC30)^2))</f>
        <v>2.1331953152902315E-3</v>
      </c>
      <c r="AF30" s="50">
        <f>IF((S30-Y30-AA30*AC30)&gt;0,S30-Y30-AA30*AC30,0)</f>
        <v>2.5306036875940876</v>
      </c>
      <c r="AG30" s="50">
        <f>SQRT((T30*0.5)^2+Z30^2+AE30^2)</f>
        <v>5.8990759432253258E-2</v>
      </c>
      <c r="AH30" s="50">
        <f>AF30/S30</f>
        <v>0.80311129406349979</v>
      </c>
      <c r="AI30">
        <f>AF30*EXP(Info!$B$6*G30*1000)</f>
        <v>2.6118521777174251</v>
      </c>
      <c r="AJ30">
        <f>2*SQRT((EXP(Info!$B$6*G30)*AG30)^2+(Info!$B$6*G30*0.01*AI30)^2)</f>
        <v>0.11798524735510921</v>
      </c>
      <c r="AK30" s="28">
        <f>AI30/(E30/1000)</f>
        <v>1.1490770689473933</v>
      </c>
      <c r="AL30">
        <f>AA30/0.752049334436339</f>
        <v>4.1714816519999998</v>
      </c>
      <c r="AM30"/>
      <c r="AN30">
        <f>U30/0.242530074</f>
        <v>5.3931455939769348</v>
      </c>
      <c r="AO30">
        <f>O30/U30</f>
        <v>2.8784403669724772</v>
      </c>
    </row>
    <row r="31" spans="1:41">
      <c r="A31" s="14" t="s">
        <v>150</v>
      </c>
      <c r="B31" s="14" t="s">
        <v>205</v>
      </c>
      <c r="C31" s="15">
        <v>-18.579999999999998</v>
      </c>
      <c r="D31" s="15">
        <v>20.75</v>
      </c>
      <c r="E31" s="15">
        <v>2273</v>
      </c>
      <c r="F31" s="31">
        <v>0.82</v>
      </c>
      <c r="G31" s="31">
        <v>3.6269999999999998</v>
      </c>
      <c r="I31">
        <f>(E31*100*Info!$B$11)/AI31</f>
        <v>2.1429110460095022</v>
      </c>
      <c r="J31">
        <f>LOG10(I31)</f>
        <v>0.33100414349678292</v>
      </c>
      <c r="K31">
        <f>2*((E31*100*Info!$B$11)/AI31^2)*(AJ31/2)</f>
        <v>6.9926442774786129E-2</v>
      </c>
      <c r="L31">
        <f>(M31/10.7)/I31</f>
        <v>0.52830908411215038</v>
      </c>
      <c r="M31">
        <f>((U31/0.242530073729142))*I31</f>
        <v>12.113677280946666</v>
      </c>
      <c r="N31">
        <f>2*M31*SQRT((0.5*K31/I31)^2+(0.5*V31/U31)^2)</f>
        <v>0.45719450756940244</v>
      </c>
      <c r="O31" s="1">
        <v>3.891</v>
      </c>
      <c r="P31" s="1">
        <v>2.3E-2</v>
      </c>
      <c r="S31" s="1">
        <v>3.2759999999999998</v>
      </c>
      <c r="T31" s="1">
        <v>4.4999999999999998E-2</v>
      </c>
      <c r="U31" s="1">
        <v>1.371</v>
      </c>
      <c r="V31" s="1">
        <v>2.5999999999999999E-2</v>
      </c>
      <c r="W31" s="50">
        <f>U31*Info!$B$2</f>
        <v>0.65808</v>
      </c>
      <c r="X31" s="50">
        <f>W31*SQRT((0.5*V31/U31)^2+Info!$B$3^2)</f>
        <v>3.3490458581512443E-2</v>
      </c>
      <c r="Y31" s="39">
        <f>W31*Info!$D$2</f>
        <v>0.53304479999999999</v>
      </c>
      <c r="Z31" s="39">
        <f>Y31*SQRT(Info!$D$3^2+(X31/W31)^2)</f>
        <v>3.8029340691040123E-2</v>
      </c>
      <c r="AA31" s="50">
        <f>IF(O31-W31&gt;0,O31-W31,0)</f>
        <v>3.23292</v>
      </c>
      <c r="AB31" s="50">
        <f>SQRT((0.5*P31)^2+X31^2)</f>
        <v>3.5409897147549024E-2</v>
      </c>
      <c r="AC31" s="50">
        <f>(1-EXP(-Info!$B$6*G31*1000))+(Info!$B$6/(Info!$B$6-Info!$B$7))*(EXP(-Info!$B$7*G31*1000)-EXP(-Info!$B$6*G31*1000))*(Info!$B$9-1)</f>
        <v>3.7492377109689244E-2</v>
      </c>
      <c r="AD31" s="50">
        <f>SQRT((Info!$B$6*EXP(-Info!$B$6*G31*1000)+(Info!$B$6/(Info!$B$6+Info!$B$7))*(Info!$B$9-1)*(-Info!$B$7*EXP(-Info!$B$7*G31*1000)+Info!$B$6*EXP(-Info!$B$6*G31*1000)))^2*(0.01*G31*1000)^2)</f>
        <v>3.4647827363937131E-4</v>
      </c>
      <c r="AE31" s="50">
        <f>IF(AA31&gt;0,AA31*AC31*SQRT((AB31/AA31)^2+(AD31/AC31)^2),AA31*AC31*SQRT((AD31/AC31)^2))</f>
        <v>1.7370178068376568E-3</v>
      </c>
      <c r="AF31" s="50">
        <f>IF((S31-Y31-AA31*AC31)&gt;0,S31-Y31-AA31*AC31,0)</f>
        <v>2.6217453441945433</v>
      </c>
      <c r="AG31" s="50">
        <f>SQRT((T31*0.5)^2+Z31^2+AE31^2)</f>
        <v>4.4221012926622012E-2</v>
      </c>
      <c r="AH31" s="50">
        <f>AF31/S31</f>
        <v>0.80028856660395098</v>
      </c>
      <c r="AI31">
        <f>AF31*EXP(Info!$B$6*G31*1000)</f>
        <v>2.7104152679190507</v>
      </c>
      <c r="AJ31">
        <f>2*SQRT((EXP(Info!$B$6*G31)*AG31)^2+(Info!$B$6*G31*0.01*AI31)^2)</f>
        <v>8.8444967643891509E-2</v>
      </c>
      <c r="AK31" s="28">
        <f>AI31/(E31/1000)</f>
        <v>1.1924396251293667</v>
      </c>
      <c r="AL31">
        <f>AA31/0.752049334436339</f>
        <v>4.2988137240000004</v>
      </c>
      <c r="AM31"/>
      <c r="AN31">
        <f>U31/0.242530074</f>
        <v>5.6529071936868327</v>
      </c>
      <c r="AO31">
        <f>O31/U31</f>
        <v>2.8380743982494532</v>
      </c>
    </row>
    <row r="32" spans="1:41">
      <c r="A32" s="14" t="s">
        <v>150</v>
      </c>
      <c r="B32" s="14" t="s">
        <v>205</v>
      </c>
      <c r="C32" s="15">
        <v>-18.579999999999998</v>
      </c>
      <c r="D32" s="15">
        <v>20.75</v>
      </c>
      <c r="E32" s="15">
        <v>2273</v>
      </c>
      <c r="F32" s="31">
        <v>0.84</v>
      </c>
      <c r="G32" s="31">
        <v>3.8079999999999998</v>
      </c>
      <c r="I32">
        <f>(E32*100*Info!$B$11)/AI32</f>
        <v>2.3513237297884788</v>
      </c>
      <c r="J32">
        <f>LOG10(I32)</f>
        <v>0.37131242682031945</v>
      </c>
      <c r="K32">
        <f>2*((E32*100*Info!$B$11)/AI32^2)*(AJ32/2)</f>
        <v>0.12331806342438668</v>
      </c>
      <c r="L32">
        <f>(M32/10.7)/I32</f>
        <v>0.4774434392523374</v>
      </c>
      <c r="M32">
        <f>((U32/0.242530073729142))*I32</f>
        <v>12.012077745300539</v>
      </c>
      <c r="N32">
        <f>2*M32*SQRT((0.5*K32/I32)^2+(0.5*V32/U32)^2)</f>
        <v>0.64247168065202909</v>
      </c>
      <c r="O32" s="1">
        <v>3.5409999999999999</v>
      </c>
      <c r="P32" s="1">
        <v>0.06</v>
      </c>
      <c r="S32" s="1">
        <v>2.9830000000000001</v>
      </c>
      <c r="T32" s="1">
        <v>0.11</v>
      </c>
      <c r="U32" s="1">
        <v>1.2390000000000001</v>
      </c>
      <c r="V32" s="1">
        <v>1.2999999999999999E-2</v>
      </c>
      <c r="W32" s="50">
        <f>U32*Info!$B$2</f>
        <v>0.59472000000000003</v>
      </c>
      <c r="X32" s="50">
        <f>W32*SQRT((0.5*V32/U32)^2+Info!$B$3^2)</f>
        <v>2.9899232364728034E-2</v>
      </c>
      <c r="Y32" s="39">
        <f>W32*Info!$D$2</f>
        <v>0.48172320000000007</v>
      </c>
      <c r="Z32" s="39">
        <f>Y32*SQRT(Info!$D$3^2+(X32/W32)^2)</f>
        <v>3.4156594486734193E-2</v>
      </c>
      <c r="AA32" s="50">
        <f>IF(O32-W32&gt;0,O32-W32,0)</f>
        <v>2.9462799999999998</v>
      </c>
      <c r="AB32" s="50">
        <f>SQRT((0.5*P32)^2+X32^2)</f>
        <v>4.2355213327287117E-2</v>
      </c>
      <c r="AC32" s="50">
        <f>(1-EXP(-Info!$B$6*G32*1000))+(Info!$B$6/(Info!$B$6-Info!$B$7))*(EXP(-Info!$B$7*G32*1000)-EXP(-Info!$B$6*G32*1000))*(Info!$B$9-1)</f>
        <v>3.9329615759892536E-2</v>
      </c>
      <c r="AD32" s="50">
        <f>SQRT((Info!$B$6*EXP(-Info!$B$6*G32*1000)+(Info!$B$6/(Info!$B$6+Info!$B$7))*(Info!$B$9-1)*(-Info!$B$7*EXP(-Info!$B$7*G32*1000)+Info!$B$6*EXP(-Info!$B$6*G32*1000)))^2*(0.01*G32*1000)^2)</f>
        <v>3.6315173884243301E-4</v>
      </c>
      <c r="AE32" s="50">
        <f>IF(AA32&gt;0,AA32*AC32*SQRT((AB32/AA32)^2+(AD32/AC32)^2),AA32*AC32*SQRT((AD32/AC32)^2))</f>
        <v>1.9798290631351995E-3</v>
      </c>
      <c r="AF32" s="50">
        <f>IF((S32-Y32-AA32*AC32)&gt;0,S32-Y32-AA32*AC32,0)</f>
        <v>2.3854007396789436</v>
      </c>
      <c r="AG32" s="50">
        <f>SQRT((T32*0.5)^2+Z32^2+AE32^2)</f>
        <v>6.4773394770155715E-2</v>
      </c>
      <c r="AH32" s="50">
        <f>AF32/S32</f>
        <v>0.79966501497785569</v>
      </c>
      <c r="AI32">
        <f>AF32*EXP(Info!$B$6*G32*1000)</f>
        <v>2.4701740314673861</v>
      </c>
      <c r="AJ32">
        <f>2*SQRT((EXP(Info!$B$6*G32)*AG32)^2+(Info!$B$6*G32*0.01*AI32)^2)</f>
        <v>0.12955131359524488</v>
      </c>
      <c r="AK32" s="28">
        <f>AI32/(E32/1000)</f>
        <v>1.0867461643059331</v>
      </c>
      <c r="AL32">
        <f>AA32/0.752049334436339</f>
        <v>3.9176685159999995</v>
      </c>
      <c r="AM32"/>
      <c r="AN32">
        <f>U32/0.242530074</f>
        <v>5.1086447942946656</v>
      </c>
      <c r="AO32">
        <f>O32/U32</f>
        <v>2.8579499596448747</v>
      </c>
    </row>
    <row r="33" spans="1:41">
      <c r="A33" s="14" t="s">
        <v>150</v>
      </c>
      <c r="B33" s="14" t="s">
        <v>205</v>
      </c>
      <c r="C33" s="15">
        <v>-18.579999999999998</v>
      </c>
      <c r="D33" s="15">
        <v>20.75</v>
      </c>
      <c r="E33" s="15">
        <v>2273</v>
      </c>
      <c r="F33" s="31">
        <v>0.86</v>
      </c>
      <c r="G33" s="31">
        <v>3.9889999999999999</v>
      </c>
      <c r="I33">
        <f>(E33*100*Info!$B$11)/AI33</f>
        <v>2.2315867267712535</v>
      </c>
      <c r="J33">
        <f>LOG10(I33)</f>
        <v>0.34861376961091406</v>
      </c>
      <c r="K33">
        <f>2*((E33*100*Info!$B$11)/AI33^2)*(AJ33/2)</f>
        <v>0.11126844799785024</v>
      </c>
      <c r="L33">
        <f>(M33/10.7)/I33</f>
        <v>0.51713405607476737</v>
      </c>
      <c r="M33">
        <f>((U33/0.242530073729142))*I33</f>
        <v>12.3481156018268</v>
      </c>
      <c r="N33">
        <f>2*M33*SQRT((0.5*K33/I33)^2+(0.5*V33/U33)^2)</f>
        <v>0.75238979101465298</v>
      </c>
      <c r="O33" s="1">
        <v>4.0940000000000003</v>
      </c>
      <c r="P33" s="1">
        <v>0.112</v>
      </c>
      <c r="S33" s="1">
        <v>3.173</v>
      </c>
      <c r="T33" s="1">
        <v>0.105</v>
      </c>
      <c r="U33" s="1">
        <v>1.3420000000000001</v>
      </c>
      <c r="V33" s="1">
        <v>4.7E-2</v>
      </c>
      <c r="W33" s="50">
        <f>U33*Info!$B$2</f>
        <v>0.64416000000000007</v>
      </c>
      <c r="X33" s="50">
        <f>W33*SQRT((0.5*V33/U33)^2+Info!$B$3^2)</f>
        <v>3.412614340941561E-2</v>
      </c>
      <c r="Y33" s="39">
        <f>W33*Info!$D$2</f>
        <v>0.52176960000000006</v>
      </c>
      <c r="Z33" s="39">
        <f>Y33*SQRT(Info!$D$3^2+(X33/W33)^2)</f>
        <v>3.8009192199529848E-2</v>
      </c>
      <c r="AA33" s="50">
        <f>IF(O33-W33&gt;0,O33-W33,0)</f>
        <v>3.44984</v>
      </c>
      <c r="AB33" s="50">
        <f>SQRT((0.5*P33)^2+X33^2)</f>
        <v>6.5578911732354944E-2</v>
      </c>
      <c r="AC33" s="50">
        <f>(1-EXP(-Info!$B$6*G33*1000))+(Info!$B$6/(Info!$B$6-Info!$B$7))*(EXP(-Info!$B$7*G33*1000)-EXP(-Info!$B$6*G33*1000))*(Info!$B$9-1)</f>
        <v>4.1163684331129047E-2</v>
      </c>
      <c r="AD33" s="50">
        <f>SQRT((Info!$B$6*EXP(-Info!$B$6*G33*1000)+(Info!$B$6/(Info!$B$6+Info!$B$7))*(Info!$B$9-1)*(-Info!$B$7*EXP(-Info!$B$7*G33*1000)+Info!$B$6*EXP(-Info!$B$6*G33*1000)))^2*(0.01*G33*1000)^2)</f>
        <v>3.797676281269395E-4</v>
      </c>
      <c r="AE33" s="50">
        <f>IF(AA33&gt;0,AA33*AC33*SQRT((AB33/AA33)^2+(AD33/AC33)^2),AA33*AC33*SQRT((AD33/AC33)^2))</f>
        <v>3.000599381365732E-3</v>
      </c>
      <c r="AF33" s="50">
        <f>IF((S33-Y33-AA33*AC33)&gt;0,S33-Y33-AA33*AC33,0)</f>
        <v>2.5092222752470978</v>
      </c>
      <c r="AG33" s="50">
        <f>SQRT((T33*0.5)^2+Z33^2+AE33^2)</f>
        <v>6.4884145122735895E-2</v>
      </c>
      <c r="AH33" s="50">
        <f>AF33/S33</f>
        <v>0.79080437291115591</v>
      </c>
      <c r="AI33">
        <f>AF33*EXP(Info!$B$6*G33*1000)</f>
        <v>2.6027125664526771</v>
      </c>
      <c r="AJ33">
        <f>2*SQRT((EXP(Info!$B$6*G33)*AG33)^2+(Info!$B$6*G33*0.01*AI33)^2)</f>
        <v>0.12977303744439067</v>
      </c>
      <c r="AK33" s="28">
        <f>AI33/(E33/1000)</f>
        <v>1.1450561225044773</v>
      </c>
      <c r="AL33">
        <f>AA33/0.752049334436339</f>
        <v>4.5872522479999995</v>
      </c>
      <c r="AM33"/>
      <c r="AN33">
        <f>U33/0.242530074</f>
        <v>5.5333343938203718</v>
      </c>
      <c r="AO33">
        <f>O33/U33</f>
        <v>3.0506706408345754</v>
      </c>
    </row>
    <row r="34" spans="1:41">
      <c r="A34" s="14" t="s">
        <v>150</v>
      </c>
      <c r="B34" s="14" t="s">
        <v>205</v>
      </c>
      <c r="C34" s="15">
        <v>-18.579999999999998</v>
      </c>
      <c r="D34" s="15">
        <v>20.75</v>
      </c>
      <c r="E34" s="15">
        <v>2273</v>
      </c>
      <c r="F34" s="31">
        <v>0.91</v>
      </c>
      <c r="G34" s="31">
        <v>4.3220000000000001</v>
      </c>
      <c r="I34">
        <f>(E34*100*Info!$B$11)/AI34</f>
        <v>2.1388163794687558</v>
      </c>
      <c r="J34">
        <f>LOG10(I34)</f>
        <v>0.330173501352026</v>
      </c>
      <c r="K34">
        <f>2*((E34*100*Info!$B$11)/AI34^2)*(AJ34/2)</f>
        <v>6.3061746743625038E-2</v>
      </c>
      <c r="L34">
        <f>(M34/10.7)/I34</f>
        <v>0.51751940186915979</v>
      </c>
      <c r="M34">
        <f>((U34/0.242530073729142))*I34</f>
        <v>11.843605015493766</v>
      </c>
      <c r="N34">
        <f>2*M34*SQRT((0.5*K34/I34)^2+(0.5*V34/U34)^2)</f>
        <v>0.37341700640672898</v>
      </c>
      <c r="O34" s="1">
        <v>3.9630000000000001</v>
      </c>
      <c r="P34" s="1">
        <v>6.2E-2</v>
      </c>
      <c r="S34" s="1">
        <v>3.28</v>
      </c>
      <c r="T34" s="1">
        <v>0.03</v>
      </c>
      <c r="U34" s="1">
        <v>1.343</v>
      </c>
      <c r="V34" s="1">
        <v>1.4999999999999999E-2</v>
      </c>
      <c r="W34" s="50">
        <f>U34*Info!$B$2</f>
        <v>0.64463999999999999</v>
      </c>
      <c r="X34" s="50">
        <f>W34*SQRT((0.5*V34/U34)^2+Info!$B$3^2)</f>
        <v>3.2432419336213575E-2</v>
      </c>
      <c r="Y34" s="39">
        <f>W34*Info!$D$2</f>
        <v>0.52215840000000002</v>
      </c>
      <c r="Z34" s="39">
        <f>Y34*SQRT(Info!$D$3^2+(X34/W34)^2)</f>
        <v>3.7037143915977115E-2</v>
      </c>
      <c r="AA34" s="50">
        <f>IF(O34-W34&gt;0,O34-W34,0)</f>
        <v>3.3183600000000002</v>
      </c>
      <c r="AB34" s="50">
        <f>SQRT((0.5*P34)^2+X34^2)</f>
        <v>4.4864928663712375E-2</v>
      </c>
      <c r="AC34" s="50">
        <f>(1-EXP(-Info!$B$6*G34*1000))+(Info!$B$6/(Info!$B$6-Info!$B$7))*(EXP(-Info!$B$7*G34*1000)-EXP(-Info!$B$6*G34*1000))*(Info!$B$9-1)</f>
        <v>4.452970182275276E-2</v>
      </c>
      <c r="AD34" s="50">
        <f>SQRT((Info!$B$6*EXP(-Info!$B$6*G34*1000)+(Info!$B$6/(Info!$B$6+Info!$B$7))*(Info!$B$9-1)*(-Info!$B$7*EXP(-Info!$B$7*G34*1000)+Info!$B$6*EXP(-Info!$B$6*G34*1000)))^2*(0.01*G34*1000)^2)</f>
        <v>4.1018727252865655E-4</v>
      </c>
      <c r="AE34" s="50">
        <f>IF(AA34&gt;0,AA34*AC34*SQRT((AB34/AA34)^2+(AD34/AC34)^2),AA34*AC34*SQRT((AD34/AC34)^2))</f>
        <v>2.4174405948565016E-3</v>
      </c>
      <c r="AF34" s="50">
        <f>IF((S34-Y34-AA34*AC34)&gt;0,S34-Y34-AA34*AC34,0)</f>
        <v>2.6100760186594503</v>
      </c>
      <c r="AG34" s="50">
        <f>SQRT((T34*0.5)^2+Z34^2+AE34^2)</f>
        <v>4.003241247392493E-2</v>
      </c>
      <c r="AH34" s="50">
        <f>AF34/S34</f>
        <v>0.79575488373763736</v>
      </c>
      <c r="AI34">
        <f>AF34*EXP(Info!$B$6*G34*1000)</f>
        <v>2.7156042344968325</v>
      </c>
      <c r="AJ34">
        <f>2*SQRT((EXP(Info!$B$6*G34)*AG34)^2+(Info!$B$6*G34*0.01*AI34)^2)</f>
        <v>8.0067998419897396E-2</v>
      </c>
      <c r="AK34" s="28">
        <f>AI34/(E34/1000)</f>
        <v>1.1947224964790288</v>
      </c>
      <c r="AL34">
        <f>AA34/0.752049334436339</f>
        <v>4.4124232920000006</v>
      </c>
      <c r="AM34"/>
      <c r="AN34">
        <f>U34/0.242530074</f>
        <v>5.5374575938157671</v>
      </c>
      <c r="AO34">
        <f>O34/U34</f>
        <v>2.9508562918838424</v>
      </c>
    </row>
    <row r="35" spans="1:41">
      <c r="A35" s="14" t="s">
        <v>150</v>
      </c>
      <c r="B35" s="14" t="s">
        <v>205</v>
      </c>
      <c r="C35" s="15">
        <v>-18.579999999999998</v>
      </c>
      <c r="D35" s="15">
        <v>20.75</v>
      </c>
      <c r="E35" s="15">
        <v>2273</v>
      </c>
      <c r="F35" s="31">
        <v>0.93</v>
      </c>
      <c r="G35" s="31">
        <v>4.3840000000000003</v>
      </c>
      <c r="I35">
        <f>(E35*100*Info!$B$11)/AI35</f>
        <v>2.1911118319369987</v>
      </c>
      <c r="J35">
        <f>LOG10(I35)</f>
        <v>0.34066454403888402</v>
      </c>
      <c r="K35">
        <f>2*((E35*100*Info!$B$11)/AI35^2)*(AJ35/2)</f>
        <v>6.095698147218364E-2</v>
      </c>
      <c r="L35">
        <f>(M35/10.7)/I35</f>
        <v>0.5105831775700943</v>
      </c>
      <c r="M35">
        <f>((U35/0.242530073729142))*I35</f>
        <v>11.970569804711507</v>
      </c>
      <c r="N35">
        <f>2*M35*SQRT((0.5*K35/I35)^2+(0.5*V35/U35)^2)</f>
        <v>0.38782504215920904</v>
      </c>
      <c r="O35" s="1">
        <v>4.2569999999999997</v>
      </c>
      <c r="P35" s="1">
        <v>4.1000000000000002E-2</v>
      </c>
      <c r="S35" s="1">
        <v>3.2250000000000001</v>
      </c>
      <c r="T35" s="1">
        <v>6.0000000000000001E-3</v>
      </c>
      <c r="U35" s="1">
        <v>1.325</v>
      </c>
      <c r="V35" s="1">
        <v>2.1999999999999999E-2</v>
      </c>
      <c r="W35" s="50">
        <f>U35*Info!$B$2</f>
        <v>0.63600000000000001</v>
      </c>
      <c r="X35" s="50">
        <f>W35*SQRT((0.5*V35/U35)^2+Info!$B$3^2)</f>
        <v>3.2235359467516413E-2</v>
      </c>
      <c r="Y35" s="39">
        <f>W35*Info!$D$2</f>
        <v>0.51516000000000006</v>
      </c>
      <c r="Z35" s="39">
        <f>Y35*SQRT(Info!$D$3^2+(X35/W35)^2)</f>
        <v>3.6677515540723314E-2</v>
      </c>
      <c r="AA35" s="50">
        <f>IF(O35-W35&gt;0,O35-W35,0)</f>
        <v>3.6209999999999996</v>
      </c>
      <c r="AB35" s="50">
        <f>SQRT((0.5*P35)^2+X35^2)</f>
        <v>3.8201680591303834E-2</v>
      </c>
      <c r="AC35" s="50">
        <f>(1-EXP(-Info!$B$6*G35*1000))+(Info!$B$6/(Info!$B$6-Info!$B$7))*(EXP(-Info!$B$7*G35*1000)-EXP(-Info!$B$6*G35*1000))*(Info!$B$9-1)</f>
        <v>4.5155227558767039E-2</v>
      </c>
      <c r="AD35" s="50">
        <f>SQRT((Info!$B$6*EXP(-Info!$B$6*G35*1000)+(Info!$B$6/(Info!$B$6+Info!$B$7))*(Info!$B$9-1)*(-Info!$B$7*EXP(-Info!$B$7*G35*1000)+Info!$B$6*EXP(-Info!$B$6*G35*1000)))^2*(0.01*G35*1000)^2)</f>
        <v>4.1582959679373546E-4</v>
      </c>
      <c r="AE35" s="50">
        <f>IF(AA35&gt;0,AA35*AC35*SQRT((AB35/AA35)^2+(AD35/AC35)^2),AA35*AC35*SQRT((AD35/AC35)^2))</f>
        <v>2.2897235353650579E-3</v>
      </c>
      <c r="AF35" s="50">
        <f>IF((S35-Y35-AA35*AC35)&gt;0,S35-Y35-AA35*AC35,0)</f>
        <v>2.5463329210097045</v>
      </c>
      <c r="AG35" s="50">
        <f>SQRT((T35*0.5)^2+Z35^2+AE35^2)</f>
        <v>3.6871167327715636E-2</v>
      </c>
      <c r="AH35" s="50">
        <f>AF35/S35</f>
        <v>0.78956059566192383</v>
      </c>
      <c r="AI35">
        <f>AF35*EXP(Info!$B$6*G35*1000)</f>
        <v>2.6507906772435068</v>
      </c>
      <c r="AJ35">
        <f>2*SQRT((EXP(Info!$B$6*G35)*AG35)^2+(Info!$B$6*G35*0.01*AI35)^2)</f>
        <v>7.3745299461289937E-2</v>
      </c>
      <c r="AK35" s="28">
        <f>AI35/(E35/1000)</f>
        <v>1.1662079530327789</v>
      </c>
      <c r="AL35">
        <f>AA35/0.752049334436339</f>
        <v>4.8148436999999991</v>
      </c>
      <c r="AM35"/>
      <c r="AN35">
        <f>U35/0.242530074</f>
        <v>5.4632399938986529</v>
      </c>
      <c r="AO35">
        <f>O35/U35</f>
        <v>3.212830188679245</v>
      </c>
    </row>
    <row r="36" spans="1:41">
      <c r="A36" s="14" t="s">
        <v>150</v>
      </c>
      <c r="B36" s="14" t="s">
        <v>205</v>
      </c>
      <c r="C36" s="15">
        <v>-18.579999999999998</v>
      </c>
      <c r="D36" s="15">
        <v>20.75</v>
      </c>
      <c r="E36" s="15">
        <v>2273</v>
      </c>
      <c r="F36" s="31">
        <v>0.97</v>
      </c>
      <c r="G36" s="31">
        <v>4.5069999999999997</v>
      </c>
      <c r="I36">
        <f>(E36*100*Info!$B$11)/AI36</f>
        <v>2.1390579330321708</v>
      </c>
      <c r="J36">
        <f>LOG10(I36)</f>
        <v>0.33022254691630554</v>
      </c>
      <c r="K36">
        <f>2*((E36*100*Info!$B$11)/AI36^2)*(AJ36/2)</f>
        <v>7.0530049268682379E-2</v>
      </c>
      <c r="L36">
        <f>(M36/10.7)/I36</f>
        <v>0.44815715887850543</v>
      </c>
      <c r="M36">
        <f>((U36/0.242530073729142))*I36</f>
        <v>10.257385147603218</v>
      </c>
      <c r="N36">
        <f>2*M36*SQRT((0.5*K36/I36)^2+(0.5*V36/U36)^2)</f>
        <v>0.38144760544240752</v>
      </c>
      <c r="O36" s="1">
        <v>3.629</v>
      </c>
      <c r="P36" s="1">
        <v>5.8999999999999997E-2</v>
      </c>
      <c r="S36" s="1">
        <v>3.2</v>
      </c>
      <c r="T36" s="1">
        <v>6.2E-2</v>
      </c>
      <c r="U36" s="1">
        <v>1.163</v>
      </c>
      <c r="V36" s="1">
        <v>0.02</v>
      </c>
      <c r="W36" s="50">
        <f>U36*Info!$B$2</f>
        <v>0.55823999999999996</v>
      </c>
      <c r="X36" s="50">
        <f>W36*SQRT((0.5*V36/U36)^2+Info!$B$3^2)</f>
        <v>2.8321718591921643E-2</v>
      </c>
      <c r="Y36" s="39">
        <f>W36*Info!$D$2</f>
        <v>0.45217439999999998</v>
      </c>
      <c r="Z36" s="39">
        <f>Y36*SQRT(Info!$D$3^2+(X36/W36)^2)</f>
        <v>3.2209082322798337E-2</v>
      </c>
      <c r="AA36" s="50">
        <f>IF(O36-W36&gt;0,O36-W36,0)</f>
        <v>3.0707599999999999</v>
      </c>
      <c r="AB36" s="50">
        <f>SQRT((0.5*P36)^2+X36^2)</f>
        <v>4.0894617543143746E-2</v>
      </c>
      <c r="AC36" s="50">
        <f>(1-EXP(-Info!$B$6*G36*1000))+(Info!$B$6/(Info!$B$6-Info!$B$7))*(EXP(-Info!$B$7*G36*1000)-EXP(-Info!$B$6*G36*1000))*(Info!$B$9-1)</f>
        <v>4.6395095051972299E-2</v>
      </c>
      <c r="AD36" s="50">
        <f>SQRT((Info!$B$6*EXP(-Info!$B$6*G36*1000)+(Info!$B$6/(Info!$B$6+Info!$B$7))*(Info!$B$9-1)*(-Info!$B$7*EXP(-Info!$B$7*G36*1000)+Info!$B$6*EXP(-Info!$B$6*G36*1000)))^2*(0.01*G36*1000)^2)</f>
        <v>4.2700341021220857E-4</v>
      </c>
      <c r="AE36" s="50">
        <f>IF(AA36&gt;0,AA36*AC36*SQRT((AB36/AA36)^2+(AD36/AC36)^2),AA36*AC36*SQRT((AD36/AC36)^2))</f>
        <v>2.30631631739661E-3</v>
      </c>
      <c r="AF36" s="50">
        <f>IF((S36-Y36-AA36*AC36)&gt;0,S36-Y36-AA36*AC36,0)</f>
        <v>2.6053573979182056</v>
      </c>
      <c r="AG36" s="50">
        <f>SQRT((T36*0.5)^2+Z36^2+AE36^2)</f>
        <v>4.4763200053533812E-2</v>
      </c>
      <c r="AH36" s="50">
        <f>AF36/S36</f>
        <v>0.81417418684943921</v>
      </c>
      <c r="AI36">
        <f>AF36*EXP(Info!$B$6*G36*1000)</f>
        <v>2.7152975743220251</v>
      </c>
      <c r="AJ36">
        <f>2*SQRT((EXP(Info!$B$6*G36)*AG36)^2+(Info!$B$6*G36*0.01*AI36)^2)</f>
        <v>8.9530100488954809E-2</v>
      </c>
      <c r="AK36" s="28">
        <f>AI36/(E36/1000)</f>
        <v>1.1945875821918279</v>
      </c>
      <c r="AL36">
        <f>AA36/0.752049334436339</f>
        <v>4.0831895720000002</v>
      </c>
      <c r="AM36"/>
      <c r="AN36">
        <f>U36/0.242530074</f>
        <v>4.7952815946446297</v>
      </c>
      <c r="AO36">
        <f>O36/U36</f>
        <v>3.120378331900258</v>
      </c>
    </row>
    <row r="37" spans="1:41">
      <c r="A37" s="14" t="s">
        <v>150</v>
      </c>
      <c r="B37" s="14" t="s">
        <v>205</v>
      </c>
      <c r="C37" s="15">
        <v>-18.579999999999998</v>
      </c>
      <c r="D37" s="15">
        <v>20.75</v>
      </c>
      <c r="E37" s="15">
        <v>2273</v>
      </c>
      <c r="F37" s="31">
        <v>1.04</v>
      </c>
      <c r="G37" s="31">
        <v>4.7229999999999999</v>
      </c>
      <c r="I37">
        <f>(E37*100*Info!$B$11)/AI37</f>
        <v>2.0895032145805064</v>
      </c>
      <c r="J37">
        <f>LOG10(I37)</f>
        <v>0.32004304361723823</v>
      </c>
      <c r="K37">
        <f>2*((E37*100*Info!$B$11)/AI37^2)*(AJ37/2)</f>
        <v>5.7615372388268832E-2</v>
      </c>
      <c r="L37">
        <f>(M37/10.7)/I37</f>
        <v>0.51790474766355243</v>
      </c>
      <c r="M37">
        <f>((U37/0.242530073729142))*I37</f>
        <v>11.579150895457635</v>
      </c>
      <c r="N37">
        <f>2*M37*SQRT((0.5*K37/I37)^2+(0.5*V37/U37)^2)</f>
        <v>0.33835489183681827</v>
      </c>
      <c r="O37" s="1">
        <v>4.4249999999999998</v>
      </c>
      <c r="P37" s="1">
        <v>4.7E-2</v>
      </c>
      <c r="S37" s="1">
        <v>3.3679999999999999</v>
      </c>
      <c r="T37" s="1">
        <v>1.9E-2</v>
      </c>
      <c r="U37" s="1">
        <v>1.3440000000000001</v>
      </c>
      <c r="V37" s="1">
        <v>1.2999999999999999E-2</v>
      </c>
      <c r="W37" s="50">
        <f>U37*Info!$B$2</f>
        <v>0.64512000000000003</v>
      </c>
      <c r="X37" s="50">
        <f>W37*SQRT((0.5*V37/U37)^2+Info!$B$3^2)</f>
        <v>3.2406541561851368E-2</v>
      </c>
      <c r="Y37" s="39">
        <f>W37*Info!$D$2</f>
        <v>0.5225472000000001</v>
      </c>
      <c r="Z37" s="39">
        <f>Y37*SQRT(Info!$D$3^2+(X37/W37)^2)</f>
        <v>3.7035990886962925E-2</v>
      </c>
      <c r="AA37" s="50">
        <f>IF(O37-W37&gt;0,O37-W37,0)</f>
        <v>3.7798799999999999</v>
      </c>
      <c r="AB37" s="50">
        <f>SQRT((0.5*P37)^2+X37^2)</f>
        <v>4.0030412638392826E-2</v>
      </c>
      <c r="AC37" s="50">
        <f>(1-EXP(-Info!$B$6*G37*1000))+(Info!$B$6/(Info!$B$6-Info!$B$7))*(EXP(-Info!$B$7*G37*1000)-EXP(-Info!$B$6*G37*1000))*(Info!$B$9-1)</f>
        <v>4.8568904536197506E-2</v>
      </c>
      <c r="AD37" s="50">
        <f>SQRT((Info!$B$6*EXP(-Info!$B$6*G37*1000)+(Info!$B$6/(Info!$B$6+Info!$B$7))*(Info!$B$9-1)*(-Info!$B$7*EXP(-Info!$B$7*G37*1000)+Info!$B$6*EXP(-Info!$B$6*G37*1000)))^2*(0.01*G37*1000)^2)</f>
        <v>4.4656202437401221E-4</v>
      </c>
      <c r="AE37" s="50">
        <f>IF(AA37&gt;0,AA37*AC37*SQRT((AB37/AA37)^2+(AD37/AC37)^2),AA37*AC37*SQRT((AD37/AC37)^2))</f>
        <v>2.5747274044977931E-3</v>
      </c>
      <c r="AF37" s="50">
        <f>IF((S37-Y37-AA37*AC37)&gt;0,S37-Y37-AA37*AC37,0)</f>
        <v>2.6618681691217176</v>
      </c>
      <c r="AG37" s="50">
        <f>SQRT((T37*0.5)^2+Z37^2+AE37^2)</f>
        <v>3.8321584546919155E-2</v>
      </c>
      <c r="AH37" s="50">
        <f>AF37/S37</f>
        <v>0.79034090532117507</v>
      </c>
      <c r="AI37">
        <f>AF37*EXP(Info!$B$6*G37*1000)</f>
        <v>2.7796936498432725</v>
      </c>
      <c r="AJ37">
        <f>2*SQRT((EXP(Info!$B$6*G37)*AG37)^2+(Info!$B$6*G37*0.01*AI37)^2)</f>
        <v>7.6646488812977975E-2</v>
      </c>
      <c r="AK37" s="28">
        <f>AI37/(E37/1000)</f>
        <v>1.2229184557163539</v>
      </c>
      <c r="AL37">
        <f>AA37/0.752049334436339</f>
        <v>5.0261064360000001</v>
      </c>
      <c r="AM37"/>
      <c r="AN37">
        <f>U37/0.242530074</f>
        <v>5.5415807938111623</v>
      </c>
      <c r="AO37">
        <f>O37/U37</f>
        <v>3.292410714285714</v>
      </c>
    </row>
    <row r="38" spans="1:41">
      <c r="A38" s="14" t="s">
        <v>150</v>
      </c>
      <c r="B38" s="14" t="s">
        <v>205</v>
      </c>
      <c r="C38" s="15">
        <v>-18.579999999999998</v>
      </c>
      <c r="D38" s="15">
        <v>20.75</v>
      </c>
      <c r="E38" s="15">
        <v>2273</v>
      </c>
      <c r="F38" s="31">
        <v>1.0900000000000001</v>
      </c>
      <c r="G38" s="31">
        <v>4.8780000000000001</v>
      </c>
      <c r="I38">
        <f>(E38*100*Info!$B$11)/AI38</f>
        <v>2.1727201528662654</v>
      </c>
      <c r="J38">
        <f>LOG10(I38)</f>
        <v>0.33700379263779756</v>
      </c>
      <c r="K38">
        <f>2*((E38*100*Info!$B$11)/AI38^2)*(AJ38/2)</f>
        <v>8.704571122205973E-2</v>
      </c>
      <c r="L38">
        <f>(M38/10.7)/I38</f>
        <v>0.54410826168224391</v>
      </c>
      <c r="M38">
        <f>((U38/0.242530073729142))*I38</f>
        <v>12.649486344829059</v>
      </c>
      <c r="N38">
        <f>2*M38*SQRT((0.5*K38/I38)^2+(0.5*V38/U38)^2)</f>
        <v>0.54706283455872451</v>
      </c>
      <c r="O38" s="1">
        <v>4.423</v>
      </c>
      <c r="P38" s="1">
        <v>5.8000000000000003E-2</v>
      </c>
      <c r="S38" s="1">
        <v>3.2930000000000001</v>
      </c>
      <c r="T38" s="1">
        <v>7.2999999999999995E-2</v>
      </c>
      <c r="U38" s="1">
        <v>1.4119999999999999</v>
      </c>
      <c r="V38" s="1">
        <v>2.3E-2</v>
      </c>
      <c r="W38" s="50">
        <f>U38*Info!$B$2</f>
        <v>0.67775999999999992</v>
      </c>
      <c r="X38" s="50">
        <f>W38*SQRT((0.5*V38/U38)^2+Info!$B$3^2)</f>
        <v>3.4334631845994792E-2</v>
      </c>
      <c r="Y38" s="39">
        <f>W38*Info!$D$2</f>
        <v>0.54898559999999996</v>
      </c>
      <c r="Z38" s="39">
        <f>Y38*SQRT(Info!$D$3^2+(X38/W38)^2)</f>
        <v>3.9075792691598721E-2</v>
      </c>
      <c r="AA38" s="50">
        <f>IF(O38-W38&gt;0,O38-W38,0)</f>
        <v>3.7452399999999999</v>
      </c>
      <c r="AB38" s="50">
        <f>SQRT((0.5*P38)^2+X38^2)</f>
        <v>4.4942929855540124E-2</v>
      </c>
      <c r="AC38" s="50">
        <f>(1-EXP(-Info!$B$6*G38*1000))+(Info!$B$6/(Info!$B$6-Info!$B$7))*(EXP(-Info!$B$7*G38*1000)-EXP(-Info!$B$6*G38*1000))*(Info!$B$9-1)</f>
        <v>5.0126054923302944E-2</v>
      </c>
      <c r="AD38" s="50">
        <f>SQRT((Info!$B$6*EXP(-Info!$B$6*G38*1000)+(Info!$B$6/(Info!$B$6+Info!$B$7))*(Info!$B$9-1)*(-Info!$B$7*EXP(-Info!$B$7*G38*1000)+Info!$B$6*EXP(-Info!$B$6*G38*1000)))^2*(0.01*G38*1000)^2)</f>
        <v>4.605472363055834E-4</v>
      </c>
      <c r="AE38" s="50">
        <f>IF(AA38&gt;0,AA38*AC38*SQRT((AB38/AA38)^2+(AD38/AC38)^2),AA38*AC38*SQRT((AD38/AC38)^2))</f>
        <v>2.837305527300318E-3</v>
      </c>
      <c r="AF38" s="50">
        <f>IF((S38-Y38-AA38*AC38)&gt;0,S38-Y38-AA38*AC38,0)</f>
        <v>2.5562802940590492</v>
      </c>
      <c r="AG38" s="50">
        <f>SQRT((T38*0.5)^2+Z38^2+AE38^2)</f>
        <v>5.354640862963686E-2</v>
      </c>
      <c r="AH38" s="50">
        <f>AF38/S38</f>
        <v>0.77627704040663503</v>
      </c>
      <c r="AI38">
        <f>AF38*EXP(Info!$B$6*G38*1000)</f>
        <v>2.6732291359447991</v>
      </c>
      <c r="AJ38">
        <f>2*SQRT((EXP(Info!$B$6*G38)*AG38)^2+(Info!$B$6*G38*0.01*AI38)^2)</f>
        <v>0.10709760807938247</v>
      </c>
      <c r="AK38" s="28">
        <f>AI38/(E38/1000)</f>
        <v>1.1760796902528812</v>
      </c>
      <c r="AL38">
        <f>AA38/0.752049334436339</f>
        <v>4.9800456280000001</v>
      </c>
      <c r="AM38"/>
      <c r="AN38">
        <f>U38/0.242530074</f>
        <v>5.8219583934980363</v>
      </c>
      <c r="AO38">
        <f>O38/U38</f>
        <v>3.1324362606232299</v>
      </c>
    </row>
    <row r="39" spans="1:41">
      <c r="A39" s="14" t="s">
        <v>150</v>
      </c>
      <c r="B39" s="14" t="s">
        <v>205</v>
      </c>
      <c r="C39" s="15">
        <v>-18.579999999999998</v>
      </c>
      <c r="D39" s="15">
        <v>20.75</v>
      </c>
      <c r="E39" s="15">
        <v>2273</v>
      </c>
      <c r="F39" s="31">
        <v>1.1100000000000001</v>
      </c>
      <c r="G39" s="31">
        <v>4.9390000000000001</v>
      </c>
      <c r="I39">
        <f>(E39*100*Info!$B$11)/AI39</f>
        <v>2.0203313797750386</v>
      </c>
      <c r="J39">
        <f>LOG10(I39)</f>
        <v>0.30542260934974497</v>
      </c>
      <c r="K39">
        <f>2*((E39*100*Info!$B$11)/AI39^2)*(AJ39/2)</f>
        <v>9.6011572229681222E-2</v>
      </c>
      <c r="L39">
        <f>(M39/10.7)/I39</f>
        <v>0.52946512149532809</v>
      </c>
      <c r="M39">
        <f>((U39/0.242530073729142))*I39</f>
        <v>11.445736494151536</v>
      </c>
      <c r="N39">
        <f>2*M39*SQRT((0.5*K39/I39)^2+(0.5*V39/U39)^2)</f>
        <v>0.74436049168695118</v>
      </c>
      <c r="O39" s="1">
        <v>4.1920000000000002</v>
      </c>
      <c r="P39" s="1">
        <v>0.13700000000000001</v>
      </c>
      <c r="S39" s="1">
        <v>3.4609999999999999</v>
      </c>
      <c r="T39" s="1">
        <v>0.111</v>
      </c>
      <c r="U39" s="1">
        <v>1.3740000000000001</v>
      </c>
      <c r="V39" s="1">
        <v>6.0999999999999999E-2</v>
      </c>
      <c r="W39" s="50">
        <f>U39*Info!$B$2</f>
        <v>0.65952</v>
      </c>
      <c r="X39" s="50">
        <f>W39*SQRT((0.5*V39/U39)^2+Info!$B$3^2)</f>
        <v>3.6079719732836066E-2</v>
      </c>
      <c r="Y39" s="39">
        <f>W39*Info!$D$2</f>
        <v>0.5342112</v>
      </c>
      <c r="Z39" s="39">
        <f>Y39*SQRT(Info!$D$3^2+(X39/W39)^2)</f>
        <v>3.9592040634289116E-2</v>
      </c>
      <c r="AA39" s="50">
        <f>IF(O39-W39&gt;0,O39-W39,0)</f>
        <v>3.5324800000000001</v>
      </c>
      <c r="AB39" s="50">
        <f>SQRT((0.5*P39)^2+X39^2)</f>
        <v>7.7420902707214675E-2</v>
      </c>
      <c r="AC39" s="50">
        <f>(1-EXP(-Info!$B$6*G39*1000))+(Info!$B$6/(Info!$B$6-Info!$B$7))*(EXP(-Info!$B$7*G39*1000)-EXP(-Info!$B$6*G39*1000))*(Info!$B$9-1)</f>
        <v>5.0738237582161762E-2</v>
      </c>
      <c r="AD39" s="50">
        <f>SQRT((Info!$B$6*EXP(-Info!$B$6*G39*1000)+(Info!$B$6/(Info!$B$6+Info!$B$7))*(Info!$B$9-1)*(-Info!$B$7*EXP(-Info!$B$7*G39*1000)+Info!$B$6*EXP(-Info!$B$6*G39*1000)))^2*(0.01*G39*1000)^2)</f>
        <v>4.6603968230202566E-4</v>
      </c>
      <c r="AE39" s="50">
        <f>IF(AA39&gt;0,AA39*AC39*SQRT((AB39/AA39)^2+(AD39/AC39)^2),AA39*AC39*SQRT((AD39/AC39)^2))</f>
        <v>4.2592230110546437E-3</v>
      </c>
      <c r="AF39" s="50">
        <f>IF((S39-Y39-AA39*AC39)&gt;0,S39-Y39-AA39*AC39,0)</f>
        <v>2.7475569905057649</v>
      </c>
      <c r="AG39" s="50">
        <f>SQRT((T39*0.5)^2+Z39^2+AE39^2)</f>
        <v>6.8307544694895153E-2</v>
      </c>
      <c r="AH39" s="50">
        <f>AF39/S39</f>
        <v>0.79386217581790375</v>
      </c>
      <c r="AI39">
        <f>AF39*EXP(Info!$B$6*G39*1000)</f>
        <v>2.8748644282025015</v>
      </c>
      <c r="AJ39">
        <f>2*SQRT((EXP(Info!$B$6*G39)*AG39)^2+(Info!$B$6*G39*0.01*AI39)^2)</f>
        <v>0.13662127731225962</v>
      </c>
      <c r="AK39" s="28">
        <f>AI39/(E39/1000)</f>
        <v>1.2647885737802469</v>
      </c>
      <c r="AL39">
        <f>AA39/0.752049334436339</f>
        <v>4.6971386559999999</v>
      </c>
      <c r="AM39"/>
      <c r="AN39">
        <f>U39/0.242530074</f>
        <v>5.6652767936730193</v>
      </c>
      <c r="AO39">
        <f>O39/U39</f>
        <v>3.0509461426491993</v>
      </c>
    </row>
    <row r="40" spans="1:41">
      <c r="A40" s="14" t="s">
        <v>150</v>
      </c>
      <c r="B40" s="14" t="s">
        <v>205</v>
      </c>
      <c r="C40" s="15">
        <v>-18.579999999999998</v>
      </c>
      <c r="D40" s="15">
        <v>20.75</v>
      </c>
      <c r="E40" s="15">
        <v>2273</v>
      </c>
      <c r="F40" s="31">
        <v>1.1299999999999999</v>
      </c>
      <c r="G40" s="31">
        <v>5.0010000000000003</v>
      </c>
      <c r="I40">
        <f>(E40*100*Info!$B$11)/AI40</f>
        <v>2.0656879802993751</v>
      </c>
      <c r="J40">
        <f>LOG10(I40)</f>
        <v>0.3150647224750322</v>
      </c>
      <c r="K40">
        <f>2*((E40*100*Info!$B$11)/AI40^2)*(AJ40/2)</f>
        <v>5.8910794185575252E-2</v>
      </c>
      <c r="L40">
        <f>(M40/10.7)/I40</f>
        <v>0.53755738317757107</v>
      </c>
      <c r="M40">
        <f>((U40/0.242530073729142))*I40</f>
        <v>11.881556329116705</v>
      </c>
      <c r="N40">
        <f>2*M40*SQRT((0.5*K40/I40)^2+(0.5*V40/U40)^2)</f>
        <v>0.40479202371682615</v>
      </c>
      <c r="O40" s="1">
        <v>4.3479999999999999</v>
      </c>
      <c r="P40" s="1">
        <v>8.5999999999999993E-2</v>
      </c>
      <c r="S40" s="1">
        <v>3.4169999999999998</v>
      </c>
      <c r="T40" s="1">
        <v>0.02</v>
      </c>
      <c r="U40" s="1">
        <v>1.395</v>
      </c>
      <c r="V40" s="1">
        <v>2.5999999999999999E-2</v>
      </c>
      <c r="W40" s="50">
        <f>U40*Info!$B$2</f>
        <v>0.66959999999999997</v>
      </c>
      <c r="X40" s="50">
        <f>W40*SQRT((0.5*V40/U40)^2+Info!$B$3^2)</f>
        <v>3.4056541221915065E-2</v>
      </c>
      <c r="Y40" s="39">
        <f>W40*Info!$D$2</f>
        <v>0.54237599999999997</v>
      </c>
      <c r="Z40" s="39">
        <f>Y40*SQRT(Info!$D$3^2+(X40/W40)^2)</f>
        <v>3.8683401947605389E-2</v>
      </c>
      <c r="AA40" s="50">
        <f>IF(O40-W40&gt;0,O40-W40,0)</f>
        <v>3.6783999999999999</v>
      </c>
      <c r="AB40" s="50">
        <f>SQRT((0.5*P40)^2+X40^2)</f>
        <v>5.4852967102974472E-2</v>
      </c>
      <c r="AC40" s="50">
        <f>(1-EXP(-Info!$B$6*G40*1000))+(Info!$B$6/(Info!$B$6-Info!$B$7))*(EXP(-Info!$B$7*G40*1000)-EXP(-Info!$B$6*G40*1000))*(Info!$B$9-1)</f>
        <v>5.1360090915609211E-2</v>
      </c>
      <c r="AD40" s="50">
        <f>SQRT((Info!$B$6*EXP(-Info!$B$6*G40*1000)+(Info!$B$6/(Info!$B$6+Info!$B$7))*(Info!$B$9-1)*(-Info!$B$7*EXP(-Info!$B$7*G40*1000)+Info!$B$6*EXP(-Info!$B$6*G40*1000)))^2*(0.01*G40*1000)^2)</f>
        <v>4.7161557213252987E-4</v>
      </c>
      <c r="AE40" s="50">
        <f>IF(AA40&gt;0,AA40*AC40*SQRT((AB40/AA40)^2+(AD40/AC40)^2),AA40*AC40*SQRT((AD40/AC40)^2))</f>
        <v>3.308536751573863E-3</v>
      </c>
      <c r="AF40" s="50">
        <f>IF((S40-Y40-AA40*AC40)&gt;0,S40-Y40-AA40*AC40,0)</f>
        <v>2.685701041576023</v>
      </c>
      <c r="AG40" s="50">
        <f>SQRT((T40*0.5)^2+Z40^2+AE40^2)</f>
        <v>4.009179469263649E-2</v>
      </c>
      <c r="AH40" s="50">
        <f>AF40/S40</f>
        <v>0.78598216025051892</v>
      </c>
      <c r="AI40">
        <f>AF40*EXP(Info!$B$6*G40*1000)</f>
        <v>2.8117406269918717</v>
      </c>
      <c r="AJ40">
        <f>2*SQRT((EXP(Info!$B$6*G40)*AG40)^2+(Info!$B$6*G40*0.01*AI40)^2)</f>
        <v>8.0187266886227612E-2</v>
      </c>
      <c r="AK40" s="28">
        <f>AI40/(E40/1000)</f>
        <v>1.2370174337843693</v>
      </c>
      <c r="AL40">
        <f>AA40/0.752049334436339</f>
        <v>4.8911684800000002</v>
      </c>
      <c r="AM40"/>
      <c r="AN40">
        <f>U40/0.242530074</f>
        <v>5.7518639935763183</v>
      </c>
      <c r="AO40">
        <f>O40/U40</f>
        <v>3.1168458781362007</v>
      </c>
    </row>
    <row r="41" spans="1:41">
      <c r="A41" s="14" t="s">
        <v>150</v>
      </c>
      <c r="B41" s="14" t="s">
        <v>205</v>
      </c>
      <c r="C41" s="15">
        <v>-18.579999999999998</v>
      </c>
      <c r="D41" s="15">
        <v>20.75</v>
      </c>
      <c r="E41" s="15">
        <v>2273</v>
      </c>
      <c r="F41" s="31">
        <v>1.1499999999999999</v>
      </c>
      <c r="G41" s="31">
        <v>5.0629999999999997</v>
      </c>
      <c r="I41">
        <f>(E41*100*Info!$B$11)/AI41</f>
        <v>2.0343748795163505</v>
      </c>
      <c r="J41">
        <f>LOG10(I41)</f>
        <v>0.30843098452766626</v>
      </c>
      <c r="K41">
        <f>2*((E41*100*Info!$B$11)/AI41^2)*(AJ41/2)</f>
        <v>6.1028123892703456E-2</v>
      </c>
      <c r="L41">
        <f>(M41/10.7)/I41</f>
        <v>0.53139185046729065</v>
      </c>
      <c r="M41">
        <f>((U41/0.242530073729142))*I41</f>
        <v>11.567237479942904</v>
      </c>
      <c r="N41">
        <f>2*M41*SQRT((0.5*K41/I41)^2+(0.5*V41/U41)^2)</f>
        <v>0.70381905949832657</v>
      </c>
      <c r="O41" s="1">
        <v>4.17</v>
      </c>
      <c r="P41" s="1">
        <v>0.218</v>
      </c>
      <c r="S41" s="1">
        <v>3.444</v>
      </c>
      <c r="T41" s="1">
        <v>2.5000000000000001E-2</v>
      </c>
      <c r="U41" s="1">
        <v>1.379</v>
      </c>
      <c r="V41" s="1">
        <v>7.2999999999999995E-2</v>
      </c>
      <c r="W41" s="50">
        <f>U41*Info!$B$2</f>
        <v>0.66191999999999995</v>
      </c>
      <c r="X41" s="50">
        <f>W41*SQRT((0.5*V41/U41)^2+Info!$B$3^2)</f>
        <v>3.744723776194981E-2</v>
      </c>
      <c r="Y41" s="39">
        <f>W41*Info!$D$2</f>
        <v>0.53615519999999994</v>
      </c>
      <c r="Z41" s="39">
        <f>Y41*SQRT(Info!$D$3^2+(X41/W41)^2)</f>
        <v>4.0480886228875967E-2</v>
      </c>
      <c r="AA41" s="50">
        <f>IF(O41-W41&gt;0,O41-W41,0)</f>
        <v>3.5080800000000001</v>
      </c>
      <c r="AB41" s="50">
        <f>SQRT((0.5*P41)^2+X41^2)</f>
        <v>0.11525318050275228</v>
      </c>
      <c r="AC41" s="50">
        <f>(1-EXP(-Info!$B$6*G41*1000))+(Info!$B$6/(Info!$B$6-Info!$B$7))*(EXP(-Info!$B$7*G41*1000)-EXP(-Info!$B$6*G41*1000))*(Info!$B$9-1)</f>
        <v>5.1981576384604787E-2</v>
      </c>
      <c r="AD41" s="50">
        <f>SQRT((Info!$B$6*EXP(-Info!$B$6*G41*1000)+(Info!$B$6/(Info!$B$6+Info!$B$7))*(Info!$B$9-1)*(-Info!$B$7*EXP(-Info!$B$7*G41*1000)+Info!$B$6*EXP(-Info!$B$6*G41*1000)))^2*(0.01*G41*1000)^2)</f>
        <v>4.7718481779289559E-4</v>
      </c>
      <c r="AE41" s="50">
        <f>IF(AA41&gt;0,AA41*AC41*SQRT((AB41/AA41)^2+(AD41/AC41)^2),AA41*AC41*SQRT((AD41/AC41)^2))</f>
        <v>6.22051997331197E-3</v>
      </c>
      <c r="AF41" s="50">
        <f>IF((S41-Y41-AA41*AC41)&gt;0,S41-Y41-AA41*AC41,0)</f>
        <v>2.7254892715166954</v>
      </c>
      <c r="AG41" s="50">
        <f>SQRT((T41*0.5)^2+Z41^2+AE41^2)</f>
        <v>4.2821104827101004E-2</v>
      </c>
      <c r="AH41" s="50">
        <f>AF41/S41</f>
        <v>0.79137319149729834</v>
      </c>
      <c r="AI41">
        <f>AF41*EXP(Info!$B$6*G41*1000)</f>
        <v>2.855018942367872</v>
      </c>
      <c r="AJ41">
        <f>2*SQRT((EXP(Info!$B$6*G41)*AG41)^2+(Info!$B$6*G41*0.01*AI41)^2)</f>
        <v>8.5646186199597796E-2</v>
      </c>
      <c r="AK41" s="28">
        <f>AI41/(E41/1000)</f>
        <v>1.256057607728936</v>
      </c>
      <c r="AL41">
        <f>AA41/0.752049334436339</f>
        <v>4.6646939759999997</v>
      </c>
      <c r="AM41"/>
      <c r="AN41">
        <f>U41/0.242530074</f>
        <v>5.6858927936499946</v>
      </c>
      <c r="AO41">
        <f>O41/U41</f>
        <v>3.0239303843364755</v>
      </c>
    </row>
    <row r="42" spans="1:41">
      <c r="A42" s="14" t="s">
        <v>150</v>
      </c>
      <c r="B42" s="14" t="s">
        <v>205</v>
      </c>
      <c r="C42" s="15">
        <v>-18.579999999999998</v>
      </c>
      <c r="D42" s="15">
        <v>20.75</v>
      </c>
      <c r="E42" s="15">
        <v>2273</v>
      </c>
      <c r="F42" s="31">
        <v>1.17</v>
      </c>
      <c r="G42" s="31">
        <v>5.125</v>
      </c>
      <c r="I42">
        <f>(E42*100*Info!$B$11)/AI42</f>
        <v>2.15997757455981</v>
      </c>
      <c r="J42">
        <f>LOG10(I42)</f>
        <v>0.3344492422178354</v>
      </c>
      <c r="K42">
        <f>2*((E42*100*Info!$B$11)/AI42^2)*(AJ42/2)</f>
        <v>0.11106854191724133</v>
      </c>
      <c r="L42">
        <f>(M42/10.7)/I42</f>
        <v>0.54141084112149629</v>
      </c>
      <c r="M42">
        <f>((U42/0.242530073729142))*I42</f>
        <v>12.512957447272159</v>
      </c>
      <c r="N42">
        <f>2*M42*SQRT((0.5*K42/I42)^2+(0.5*V42/U42)^2)</f>
        <v>0.69006359943816153</v>
      </c>
      <c r="O42" s="1">
        <v>4.1950000000000003</v>
      </c>
      <c r="P42" s="1">
        <v>0.06</v>
      </c>
      <c r="S42" s="1">
        <v>3.2970000000000002</v>
      </c>
      <c r="T42" s="1">
        <v>0.114</v>
      </c>
      <c r="U42" s="1">
        <v>1.405</v>
      </c>
      <c r="V42" s="1">
        <v>2.8000000000000001E-2</v>
      </c>
      <c r="W42" s="50">
        <f>U42*Info!$B$2</f>
        <v>0.6744</v>
      </c>
      <c r="X42" s="50">
        <f>W42*SQRT((0.5*V42/U42)^2+Info!$B$3^2)</f>
        <v>3.4383088866476209E-2</v>
      </c>
      <c r="Y42" s="39">
        <f>W42*Info!$D$2</f>
        <v>0.54626400000000008</v>
      </c>
      <c r="Z42" s="39">
        <f>Y42*SQRT(Info!$D$3^2+(X42/W42)^2)</f>
        <v>3.9008335195442535E-2</v>
      </c>
      <c r="AA42" s="50">
        <f>IF(O42-W42&gt;0,O42-W42,0)</f>
        <v>3.5206000000000004</v>
      </c>
      <c r="AB42" s="50">
        <f>SQRT((0.5*P42)^2+X42^2)</f>
        <v>4.5631094661425779E-2</v>
      </c>
      <c r="AC42" s="50">
        <f>(1-EXP(-Info!$B$6*G42*1000))+(Info!$B$6/(Info!$B$6-Info!$B$7))*(EXP(-Info!$B$7*G42*1000)-EXP(-Info!$B$6*G42*1000))*(Info!$B$9-1)</f>
        <v>5.2602694200765701E-2</v>
      </c>
      <c r="AD42" s="50">
        <f>SQRT((Info!$B$6*EXP(-Info!$B$6*G42*1000)+(Info!$B$6/(Info!$B$6+Info!$B$7))*(Info!$B$9-1)*(-Info!$B$7*EXP(-Info!$B$7*G42*1000)+Info!$B$6*EXP(-Info!$B$6*G42*1000)))^2*(0.01*G42*1000)^2)</f>
        <v>4.8274742503195262E-4</v>
      </c>
      <c r="AE42" s="50">
        <f>IF(AA42&gt;0,AA42*AC42*SQRT((AB42/AA42)^2+(AD42/AC42)^2),AA42*AC42*SQRT((AD42/AC42)^2))</f>
        <v>2.9410942132089327E-3</v>
      </c>
      <c r="AF42" s="50">
        <f>IF((S42-Y42-AA42*AC42)&gt;0,S42-Y42-AA42*AC42,0)</f>
        <v>2.5655429547967841</v>
      </c>
      <c r="AG42" s="50">
        <f>SQRT((T42*0.5)^2+Z42^2+AE42^2)</f>
        <v>6.9132483319283219E-2</v>
      </c>
      <c r="AH42" s="50">
        <f>AF42/S42</f>
        <v>0.77814466326866361</v>
      </c>
      <c r="AI42">
        <f>AF42*EXP(Info!$B$6*G42*1000)</f>
        <v>2.6889995920815095</v>
      </c>
      <c r="AJ42">
        <f>2*SQRT((EXP(Info!$B$6*G42)*AG42)^2+(Info!$B$6*G42*0.01*AI42)^2)</f>
        <v>0.13827146514213959</v>
      </c>
      <c r="AK42" s="28">
        <f>AI42/(E42/1000)</f>
        <v>1.1830178583728594</v>
      </c>
      <c r="AL42">
        <f>AA42/0.752049334436339</f>
        <v>4.6813418200000001</v>
      </c>
      <c r="AM42"/>
      <c r="AN42">
        <f>U42/0.242530074</f>
        <v>5.7930959935302706</v>
      </c>
      <c r="AO42">
        <f>O42/U42</f>
        <v>2.9857651245551602</v>
      </c>
    </row>
    <row r="43" spans="1:41">
      <c r="A43" s="14" t="s">
        <v>150</v>
      </c>
      <c r="B43" s="14" t="s">
        <v>205</v>
      </c>
      <c r="C43" s="15">
        <v>-18.579999999999998</v>
      </c>
      <c r="D43" s="15">
        <v>20.75</v>
      </c>
      <c r="E43" s="15">
        <v>2273</v>
      </c>
      <c r="F43" s="31">
        <v>1.19</v>
      </c>
      <c r="G43" s="31">
        <v>5.1859999999999999</v>
      </c>
      <c r="I43">
        <f>(E43*100*Info!$B$11)/AI43</f>
        <v>2.0223808888116395</v>
      </c>
      <c r="J43">
        <f>LOG10(I43)</f>
        <v>0.3058629526056218</v>
      </c>
      <c r="K43">
        <f>2*((E43*100*Info!$B$11)/AI43^2)*(AJ43/2)</f>
        <v>8.0806324237367569E-2</v>
      </c>
      <c r="L43">
        <f>(M43/10.7)/I43</f>
        <v>0.53755738317757096</v>
      </c>
      <c r="M43">
        <f>((U43/0.242530073729142))*I43</f>
        <v>11.632459828643691</v>
      </c>
      <c r="N43">
        <f>2*M43*SQRT((0.5*K43/I43)^2+(0.5*V43/U43)^2)</f>
        <v>0.47922388190048559</v>
      </c>
      <c r="O43" s="1">
        <v>4.4480000000000004</v>
      </c>
      <c r="P43" s="1">
        <v>2.8000000000000001E-2</v>
      </c>
      <c r="S43" s="1">
        <v>3.4820000000000002</v>
      </c>
      <c r="T43" s="1">
        <v>8.5000000000000006E-2</v>
      </c>
      <c r="U43" s="1">
        <v>1.395</v>
      </c>
      <c r="V43" s="1">
        <v>1.4E-2</v>
      </c>
      <c r="W43" s="50">
        <f>U43*Info!$B$2</f>
        <v>0.66959999999999997</v>
      </c>
      <c r="X43" s="50">
        <f>W43*SQRT((0.5*V43/U43)^2+Info!$B$3^2)</f>
        <v>3.3648179742743888E-2</v>
      </c>
      <c r="Y43" s="39">
        <f>W43*Info!$D$2</f>
        <v>0.54237599999999997</v>
      </c>
      <c r="Z43" s="39">
        <f>Y43*SQRT(Info!$D$3^2+(X43/W43)^2)</f>
        <v>3.8448221460036354E-2</v>
      </c>
      <c r="AA43" s="50">
        <f>IF(O43-W43&gt;0,O43-W43,0)</f>
        <v>3.7784000000000004</v>
      </c>
      <c r="AB43" s="50">
        <f>SQRT((0.5*P43)^2+X43^2)</f>
        <v>3.6444478319767458E-2</v>
      </c>
      <c r="AC43" s="50">
        <f>(1-EXP(-Info!$B$6*G43*1000))+(Info!$B$6/(Info!$B$6-Info!$B$7))*(EXP(-Info!$B$7*G43*1000)-EXP(-Info!$B$6*G43*1000))*(Info!$B$9-1)</f>
        <v>5.3213435387101958E-2</v>
      </c>
      <c r="AD43" s="50">
        <f>SQRT((Info!$B$6*EXP(-Info!$B$6*G43*1000)+(Info!$B$6/(Info!$B$6+Info!$B$7))*(Info!$B$9-1)*(-Info!$B$7*EXP(-Info!$B$7*G43*1000)+Info!$B$6*EXP(-Info!$B$6*G43*1000)))^2*(0.01*G43*1000)^2)</f>
        <v>4.8821383969768328E-4</v>
      </c>
      <c r="AE43" s="50">
        <f>IF(AA43&gt;0,AA43*AC43*SQRT((AB43/AA43)^2+(AD43/AC43)^2),AA43*AC43*SQRT((AD43/AC43)^2))</f>
        <v>2.6765314640861794E-3</v>
      </c>
      <c r="AF43" s="50">
        <f>IF((S43-Y43-AA43*AC43)&gt;0,S43-Y43-AA43*AC43,0)</f>
        <v>2.7385623557333743</v>
      </c>
      <c r="AG43" s="50">
        <f>SQRT((T43*0.5)^2+Z43^2+AE43^2)</f>
        <v>5.737316057285187E-2</v>
      </c>
      <c r="AH43" s="50">
        <f>AF43/S43</f>
        <v>0.78649119923416833</v>
      </c>
      <c r="AI43">
        <f>AF43*EXP(Info!$B$6*G43*1000)</f>
        <v>2.8719510004415891</v>
      </c>
      <c r="AJ43">
        <f>2*SQRT((EXP(Info!$B$6*G43)*AG43)^2+(Info!$B$6*G43*0.01*AI43)^2)</f>
        <v>0.11475177847031659</v>
      </c>
      <c r="AK43" s="28">
        <f>AI43/(E43/1000)</f>
        <v>1.263506819375974</v>
      </c>
      <c r="AL43">
        <f>AA43/0.752049334436339</f>
        <v>5.0241384800000004</v>
      </c>
      <c r="AM43"/>
      <c r="AN43">
        <f>U43/0.242530074</f>
        <v>5.7518639935763183</v>
      </c>
      <c r="AO43">
        <f>O43/U43</f>
        <v>3.188530465949821</v>
      </c>
    </row>
    <row r="44" spans="1:41">
      <c r="A44" s="14" t="s">
        <v>150</v>
      </c>
      <c r="B44" s="14" t="s">
        <v>205</v>
      </c>
      <c r="C44" s="15">
        <v>-18.579999999999998</v>
      </c>
      <c r="D44" s="15">
        <v>20.75</v>
      </c>
      <c r="E44" s="15">
        <v>2273</v>
      </c>
      <c r="F44" s="31">
        <v>1.24</v>
      </c>
      <c r="G44" s="31">
        <v>5.3719999999999999</v>
      </c>
      <c r="I44">
        <f>(E44*100*Info!$B$11)/AI44</f>
        <v>1.9532167765998896</v>
      </c>
      <c r="J44">
        <f>LOG10(I44)</f>
        <v>0.29075044587701859</v>
      </c>
      <c r="K44">
        <f>2*((E44*100*Info!$B$11)/AI44^2)*(AJ44/2)</f>
        <v>5.1946752024826084E-2</v>
      </c>
      <c r="L44">
        <f>(M44/10.7)/I44</f>
        <v>0.53254788785046814</v>
      </c>
      <c r="M44">
        <f>((U44/0.242530073729142))*I44</f>
        <v>11.129941717148368</v>
      </c>
      <c r="N44">
        <f>2*M44*SQRT((0.5*K44/I44)^2+(0.5*V44/U44)^2)</f>
        <v>0.3029367182589453</v>
      </c>
      <c r="O44" s="1">
        <v>4.1310000000000002</v>
      </c>
      <c r="P44" s="1">
        <v>3.3000000000000002E-2</v>
      </c>
      <c r="S44" s="1">
        <v>3.5590000000000002</v>
      </c>
      <c r="T44" s="1">
        <v>2.1000000000000001E-2</v>
      </c>
      <c r="U44" s="1">
        <v>1.3819999999999999</v>
      </c>
      <c r="V44" s="1">
        <v>8.0000000000000002E-3</v>
      </c>
      <c r="W44" s="50">
        <f>U44*Info!$B$2</f>
        <v>0.66335999999999995</v>
      </c>
      <c r="X44" s="50">
        <f>W44*SQRT((0.5*V44/U44)^2+Info!$B$3^2)</f>
        <v>3.3223525159139872E-2</v>
      </c>
      <c r="Y44" s="39">
        <f>W44*Info!$D$2</f>
        <v>0.53732159999999995</v>
      </c>
      <c r="Z44" s="39">
        <f>Y44*SQRT(Info!$D$3^2+(X44/W44)^2)</f>
        <v>3.8026190397840276E-2</v>
      </c>
      <c r="AA44" s="50">
        <f>IF(O44-W44&gt;0,O44-W44,0)</f>
        <v>3.4676400000000003</v>
      </c>
      <c r="AB44" s="50">
        <f>SQRT((0.5*P44)^2+X44^2)</f>
        <v>3.7095183299183196E-2</v>
      </c>
      <c r="AC44" s="50">
        <f>(1-EXP(-Info!$B$6*G44*1000))+(Info!$B$6/(Info!$B$6-Info!$B$7))*(EXP(-Info!$B$7*G44*1000)-EXP(-Info!$B$6*G44*1000))*(Info!$B$9-1)</f>
        <v>5.5073501730642516E-2</v>
      </c>
      <c r="AD44" s="50">
        <f>SQRT((Info!$B$6*EXP(-Info!$B$6*G44*1000)+(Info!$B$6/(Info!$B$6+Info!$B$7))*(Info!$B$9-1)*(-Info!$B$7*EXP(-Info!$B$7*G44*1000)+Info!$B$6*EXP(-Info!$B$6*G44*1000)))^2*(0.01*G44*1000)^2)</f>
        <v>5.0484234494619035E-4</v>
      </c>
      <c r="AE44" s="50">
        <f>IF(AA44&gt;0,AA44*AC44*SQRT((AB44/AA44)^2+(AD44/AC44)^2),AA44*AC44*SQRT((AD44/AC44)^2))</f>
        <v>2.6904150097523979E-3</v>
      </c>
      <c r="AF44" s="50">
        <f>IF((S44-Y44-AA44*AC44)&gt;0,S44-Y44-AA44*AC44,0)</f>
        <v>2.830703322458755</v>
      </c>
      <c r="AG44" s="50">
        <f>SQRT((T44*0.5)^2+Z44^2+AE44^2)</f>
        <v>3.9540858476991882E-2</v>
      </c>
      <c r="AH44" s="50">
        <f>AF44/S44</f>
        <v>0.79536479979172658</v>
      </c>
      <c r="AI44">
        <f>AF44*EXP(Info!$B$6*G44*1000)</f>
        <v>2.9736478236723261</v>
      </c>
      <c r="AJ44">
        <f>2*SQRT((EXP(Info!$B$6*G44)*AG44)^2+(Info!$B$6*G44*0.01*AI44)^2)</f>
        <v>7.9085613003165939E-2</v>
      </c>
      <c r="AK44" s="28">
        <f>AI44/(E44/1000)</f>
        <v>1.3082480526495055</v>
      </c>
      <c r="AL44">
        <f>AA44/0.752049334436339</f>
        <v>4.6109209080000007</v>
      </c>
      <c r="AM44"/>
      <c r="AN44">
        <f>U44/0.242530074</f>
        <v>5.6982623936361803</v>
      </c>
      <c r="AO44">
        <f>O44/U44</f>
        <v>2.9891461649782927</v>
      </c>
    </row>
    <row r="45" spans="1:41">
      <c r="A45" s="14" t="s">
        <v>150</v>
      </c>
      <c r="B45" s="14" t="s">
        <v>205</v>
      </c>
      <c r="C45" s="15">
        <v>-18.579999999999998</v>
      </c>
      <c r="D45" s="15">
        <v>20.75</v>
      </c>
      <c r="E45" s="15">
        <v>2273</v>
      </c>
      <c r="F45" s="31">
        <v>1.26</v>
      </c>
      <c r="G45" s="31">
        <v>5.4969999999999999</v>
      </c>
      <c r="I45">
        <f>(E45*100*Info!$B$11)/AI45</f>
        <v>1.7033511893795545</v>
      </c>
      <c r="J45">
        <f>LOG10(I45)</f>
        <v>0.23130419810097755</v>
      </c>
      <c r="K45">
        <f>2*((E45*100*Info!$B$11)/AI45^2)*(AJ45/2)</f>
        <v>4.3418221011073566E-2</v>
      </c>
      <c r="L45">
        <f>(M45/10.7)/I45</f>
        <v>0.49015985046729055</v>
      </c>
      <c r="M45">
        <f>((U45/0.242530073729142))*I45</f>
        <v>8.9335836977913345</v>
      </c>
      <c r="N45">
        <f>2*M45*SQRT((0.5*K45/I45)^2+(0.5*V45/U45)^2)</f>
        <v>0.25090428001793535</v>
      </c>
      <c r="O45" s="1">
        <v>3.9169999999999998</v>
      </c>
      <c r="P45" s="1">
        <v>3.3000000000000002E-2</v>
      </c>
      <c r="S45" s="1">
        <v>3.923</v>
      </c>
      <c r="T45" s="1">
        <v>5.0999999999999997E-2</v>
      </c>
      <c r="U45" s="1">
        <v>1.272</v>
      </c>
      <c r="V45" s="1">
        <v>1.4999999999999999E-2</v>
      </c>
      <c r="W45" s="50">
        <f>U45*Info!$B$2</f>
        <v>0.61055999999999999</v>
      </c>
      <c r="X45" s="50">
        <f>W45*SQRT((0.5*V45/U45)^2+Info!$B$3^2)</f>
        <v>3.0739531291156672E-2</v>
      </c>
      <c r="Y45" s="39">
        <f>W45*Info!$D$2</f>
        <v>0.49455360000000004</v>
      </c>
      <c r="Z45" s="39">
        <f>Y45*SQRT(Info!$D$3^2+(X45/W45)^2)</f>
        <v>3.5091585492319957E-2</v>
      </c>
      <c r="AA45" s="50">
        <f>IF(O45-W45&gt;0,O45-W45,0)</f>
        <v>3.3064399999999998</v>
      </c>
      <c r="AB45" s="50">
        <f>SQRT((0.5*P45)^2+X45^2)</f>
        <v>3.488794611323516E-2</v>
      </c>
      <c r="AC45" s="50">
        <f>(1-EXP(-Info!$B$6*G45*1000))+(Info!$B$6/(Info!$B$6-Info!$B$7))*(EXP(-Info!$B$7*G45*1000)-EXP(-Info!$B$6*G45*1000))*(Info!$B$9-1)</f>
        <v>5.6321692223567477E-2</v>
      </c>
      <c r="AD45" s="50">
        <f>SQRT((Info!$B$6*EXP(-Info!$B$6*G45*1000)+(Info!$B$6/(Info!$B$6+Info!$B$7))*(Info!$B$9-1)*(-Info!$B$7*EXP(-Info!$B$7*G45*1000)+Info!$B$6*EXP(-Info!$B$6*G45*1000)))^2*(0.01*G45*1000)^2)</f>
        <v>5.1598398300140285E-4</v>
      </c>
      <c r="AE45" s="50">
        <f>IF(AA45&gt;0,AA45*AC45*SQRT((AB45/AA45)^2+(AD45/AC45)^2),AA45*AC45*SQRT((AD45/AC45)^2))</f>
        <v>2.6022483365182435E-3</v>
      </c>
      <c r="AF45" s="50">
        <f>IF((S45-Y45-AA45*AC45)&gt;0,S45-Y45-AA45*AC45,0)</f>
        <v>3.2422221039643073</v>
      </c>
      <c r="AG45" s="50">
        <f>SQRT((T45*0.5)^2+Z45^2+AE45^2)</f>
        <v>4.3456197127334006E-2</v>
      </c>
      <c r="AH45" s="50">
        <f>AF45/S45</f>
        <v>0.82646497679436837</v>
      </c>
      <c r="AI45">
        <f>AF45*EXP(Info!$B$6*G45*1000)</f>
        <v>3.4098539708726574</v>
      </c>
      <c r="AJ45">
        <f>2*SQRT((EXP(Info!$B$6*G45)*AG45)^2+(Info!$B$6*G45*0.01*AI45)^2)</f>
        <v>8.6916775733583723E-2</v>
      </c>
      <c r="AK45" s="28">
        <f>AI45/(E45/1000)</f>
        <v>1.5001557284965497</v>
      </c>
      <c r="AL45">
        <f>AA45/0.752049334436339</f>
        <v>4.396573268</v>
      </c>
      <c r="AM45"/>
      <c r="AN45">
        <f>U45/0.242530074</f>
        <v>5.2447103941427073</v>
      </c>
      <c r="AO45">
        <f>O45/U45</f>
        <v>3.0794025157232703</v>
      </c>
    </row>
    <row r="46" spans="1:41">
      <c r="A46" s="14" t="s">
        <v>150</v>
      </c>
      <c r="B46" s="14" t="s">
        <v>205</v>
      </c>
      <c r="C46" s="15">
        <v>-18.579999999999998</v>
      </c>
      <c r="D46" s="15">
        <v>20.75</v>
      </c>
      <c r="E46" s="15">
        <v>2273</v>
      </c>
      <c r="F46" s="31">
        <v>1.31</v>
      </c>
      <c r="G46" s="31">
        <v>5.8079999999999998</v>
      </c>
      <c r="I46">
        <f>(E46*100*Info!$B$11)/AI46</f>
        <v>1.6065927497021637</v>
      </c>
      <c r="J46">
        <f>LOG10(I46)</f>
        <v>0.20590580272980874</v>
      </c>
      <c r="K46">
        <f>2*((E46*100*Info!$B$11)/AI46^2)*(AJ46/2)</f>
        <v>6.2755452111334098E-2</v>
      </c>
      <c r="L46">
        <f>(M46/10.7)/I46</f>
        <v>0.38303371962616894</v>
      </c>
      <c r="M46">
        <f>((U46/0.242530073729142))*I46</f>
        <v>6.5845574062185408</v>
      </c>
      <c r="N46">
        <f>2*M46*SQRT((0.5*K46/I46)^2+(0.5*V46/U46)^2)</f>
        <v>0.2712345601844815</v>
      </c>
      <c r="O46" s="1">
        <v>3.8570000000000002</v>
      </c>
      <c r="P46" s="1">
        <v>3.7999999999999999E-2</v>
      </c>
      <c r="S46" s="1">
        <v>4.0149999999999997</v>
      </c>
      <c r="T46" s="1">
        <v>0.13</v>
      </c>
      <c r="U46" s="1">
        <v>0.99399999999999999</v>
      </c>
      <c r="V46" s="1">
        <v>1.2999999999999999E-2</v>
      </c>
      <c r="W46" s="50">
        <f>U46*Info!$B$2</f>
        <v>0.47711999999999999</v>
      </c>
      <c r="X46" s="50">
        <f>W46*SQRT((0.5*V46/U46)^2+Info!$B$3^2)</f>
        <v>2.4059159087549176E-2</v>
      </c>
      <c r="Y46" s="39">
        <f>W46*Info!$D$2</f>
        <v>0.38646720000000001</v>
      </c>
      <c r="Z46" s="39">
        <f>Y46*SQRT(Info!$D$3^2+(X46/W46)^2)</f>
        <v>2.7443965151180326E-2</v>
      </c>
      <c r="AA46" s="50">
        <f>IF(O46-W46&gt;0,O46-W46,0)</f>
        <v>3.37988</v>
      </c>
      <c r="AB46" s="50">
        <f>SQRT((0.5*P46)^2+X46^2)</f>
        <v>3.0656861157006925E-2</v>
      </c>
      <c r="AC46" s="50">
        <f>(1-EXP(-Info!$B$6*G46*1000))+(Info!$B$6/(Info!$B$6-Info!$B$7))*(EXP(-Info!$B$7*G46*1000)-EXP(-Info!$B$6*G46*1000))*(Info!$B$9-1)</f>
        <v>5.9420735525960201E-2</v>
      </c>
      <c r="AD46" s="50">
        <f>SQRT((Info!$B$6*EXP(-Info!$B$6*G46*1000)+(Info!$B$6/(Info!$B$6+Info!$B$7))*(Info!$B$9-1)*(-Info!$B$7*EXP(-Info!$B$7*G46*1000)+Info!$B$6*EXP(-Info!$B$6*G46*1000)))^2*(0.01*G46*1000)^2)</f>
        <v>5.4358810257412846E-4</v>
      </c>
      <c r="AE46" s="50">
        <f>IF(AA46&gt;0,AA46*AC46*SQRT((AB46/AA46)^2+(AD46/AC46)^2),AA46*AC46*SQRT((AD46/AC46)^2))</f>
        <v>2.5872677137907538E-3</v>
      </c>
      <c r="AF46" s="50">
        <f>IF((S46-Y46-AA46*AC46)&gt;0,S46-Y46-AA46*AC46,0)</f>
        <v>3.4276978444105173</v>
      </c>
      <c r="AG46" s="50">
        <f>SQRT((T46*0.5)^2+Z46^2+AE46^2)</f>
        <v>7.0603577653274949E-2</v>
      </c>
      <c r="AH46" s="50">
        <f>AF46/S46</f>
        <v>0.85372299985318001</v>
      </c>
      <c r="AI46">
        <f>AF46*EXP(Info!$B$6*G46*1000)</f>
        <v>3.6152153792386281</v>
      </c>
      <c r="AJ46">
        <f>2*SQRT((EXP(Info!$B$6*G46)*AG46)^2+(Info!$B$6*G46*0.01*AI46)^2)</f>
        <v>0.14121467661672638</v>
      </c>
      <c r="AK46" s="28">
        <f>AI46/(E46/1000)</f>
        <v>1.5905039063962287</v>
      </c>
      <c r="AL46">
        <f>AA46/0.752049334436339</f>
        <v>4.4942264359999999</v>
      </c>
      <c r="AM46"/>
      <c r="AN46">
        <f>U46/0.242530074</f>
        <v>4.0984607954228389</v>
      </c>
      <c r="AO46">
        <f>O46/U46</f>
        <v>3.8802816901408455</v>
      </c>
    </row>
    <row r="47" spans="1:41">
      <c r="A47" s="14" t="s">
        <v>150</v>
      </c>
      <c r="B47" s="14" t="s">
        <v>205</v>
      </c>
      <c r="C47" s="15">
        <v>-18.579999999999998</v>
      </c>
      <c r="D47" s="15">
        <v>20.75</v>
      </c>
      <c r="E47" s="15">
        <v>2273</v>
      </c>
      <c r="F47" s="31">
        <v>1.35</v>
      </c>
      <c r="G47" s="31">
        <v>6.0570000000000004</v>
      </c>
      <c r="I47">
        <f>(E47*100*Info!$B$11)/AI47</f>
        <v>1.658402452920122</v>
      </c>
      <c r="J47">
        <f>LOG10(I47)</f>
        <v>0.21968993144523866</v>
      </c>
      <c r="K47">
        <f>2*((E47*100*Info!$B$11)/AI47^2)*(AJ47/2)</f>
        <v>2.8130106869984659E-2</v>
      </c>
      <c r="L47">
        <f>(M47/10.7)/I47</f>
        <v>0.39420874766355202</v>
      </c>
      <c r="M47">
        <f>((U47/0.242530073729142))*I47</f>
        <v>6.9951972687395028</v>
      </c>
      <c r="N47">
        <f>2*M47*SQRT((0.5*K47/I47)^2+(0.5*V47/U47)^2)</f>
        <v>0.17096212375437228</v>
      </c>
      <c r="O47" s="1">
        <v>3.4350000000000001</v>
      </c>
      <c r="P47" s="1">
        <v>0.04</v>
      </c>
      <c r="S47" s="1">
        <v>3.8929999999999998</v>
      </c>
      <c r="T47" s="1">
        <v>1.7000000000000001E-2</v>
      </c>
      <c r="U47" s="1">
        <v>1.0229999999999999</v>
      </c>
      <c r="V47" s="1">
        <v>1.7999999999999999E-2</v>
      </c>
      <c r="W47" s="50">
        <f>U47*Info!$B$2</f>
        <v>0.49103999999999992</v>
      </c>
      <c r="X47" s="50">
        <f>W47*SQRT((0.5*V47/U47)^2+Info!$B$3^2)</f>
        <v>2.4929161718758211E-2</v>
      </c>
      <c r="Y47" s="39">
        <f>W47*Info!$D$2</f>
        <v>0.39774239999999994</v>
      </c>
      <c r="Z47" s="39">
        <f>Y47*SQRT(Info!$D$3^2+(X47/W47)^2)</f>
        <v>2.8341479926581106E-2</v>
      </c>
      <c r="AA47" s="50">
        <f>IF(O47-W47&gt;0,O47-W47,0)</f>
        <v>2.9439600000000001</v>
      </c>
      <c r="AB47" s="50">
        <f>SQRT((0.5*P47)^2+X47^2)</f>
        <v>3.1960336418755043E-2</v>
      </c>
      <c r="AC47" s="50">
        <f>(1-EXP(-Info!$B$6*G47*1000))+(Info!$B$6/(Info!$B$6-Info!$B$7))*(EXP(-Info!$B$7*G47*1000)-EXP(-Info!$B$6*G47*1000))*(Info!$B$9-1)</f>
        <v>6.1895339546307729E-2</v>
      </c>
      <c r="AD47" s="50">
        <f>SQRT((Info!$B$6*EXP(-Info!$B$6*G47*1000)+(Info!$B$6/(Info!$B$6+Info!$B$7))*(Info!$B$9-1)*(-Info!$B$7*EXP(-Info!$B$7*G47*1000)+Info!$B$6*EXP(-Info!$B$6*G47*1000)))^2*(0.01*G47*1000)^2)</f>
        <v>5.6556995880696311E-4</v>
      </c>
      <c r="AE47" s="50">
        <f>IF(AA47&gt;0,AA47*AC47*SQRT((AB47/AA47)^2+(AD47/AC47)^2),AA47*AC47*SQRT((AD47/AC47)^2))</f>
        <v>2.5856401504026683E-3</v>
      </c>
      <c r="AF47" s="50">
        <f>IF((S47-Y47-AA47*AC47)&gt;0,S47-Y47-AA47*AC47,0)</f>
        <v>3.3130401961892519</v>
      </c>
      <c r="AG47" s="50">
        <f>SQRT((T47*0.5)^2+Z47^2+AE47^2)</f>
        <v>2.970143126881555E-2</v>
      </c>
      <c r="AH47" s="50">
        <f>AF47/S47</f>
        <v>0.85102496691221474</v>
      </c>
      <c r="AI47">
        <f>AF47*EXP(Info!$B$6*G47*1000)</f>
        <v>3.5022734117822076</v>
      </c>
      <c r="AJ47">
        <f>2*SQRT((EXP(Info!$B$6*G47)*AG47)^2+(Info!$B$6*G47*0.01*AI47)^2)</f>
        <v>5.940616235092154E-2</v>
      </c>
      <c r="AK47" s="28">
        <f>AI47/(E47/1000)</f>
        <v>1.540815403335771</v>
      </c>
      <c r="AL47">
        <f>AA47/0.752049334436339</f>
        <v>3.9145836119999999</v>
      </c>
      <c r="AM47"/>
      <c r="AN47">
        <f>U47/0.242530074</f>
        <v>4.2180335952892998</v>
      </c>
      <c r="AO47">
        <f>O47/U47</f>
        <v>3.357771260997068</v>
      </c>
    </row>
    <row r="48" spans="1:41">
      <c r="A48" s="14" t="s">
        <v>150</v>
      </c>
      <c r="B48" s="14" t="s">
        <v>205</v>
      </c>
      <c r="C48" s="15">
        <v>-18.579999999999998</v>
      </c>
      <c r="D48" s="15">
        <v>20.75</v>
      </c>
      <c r="E48" s="15">
        <v>2273</v>
      </c>
      <c r="F48" s="31">
        <v>1.4</v>
      </c>
      <c r="G48" s="31">
        <v>6.3689999999999998</v>
      </c>
      <c r="I48">
        <f>(E48*100*Info!$B$11)/AI48</f>
        <v>1.613642966246305</v>
      </c>
      <c r="J48">
        <f>LOG10(I48)</f>
        <v>0.20780744925729175</v>
      </c>
      <c r="K48">
        <f>2*((E48*100*Info!$B$11)/AI48^2)*(AJ48/2)</f>
        <v>5.0465979089639609E-2</v>
      </c>
      <c r="L48">
        <f>(M48/10.7)/I48</f>
        <v>0.3826483738317763</v>
      </c>
      <c r="M48">
        <f>((U48/0.242530073729142))*I48</f>
        <v>6.6067990696777876</v>
      </c>
      <c r="N48">
        <f>2*M48*SQRT((0.5*K48/I48)^2+(0.5*V48/U48)^2)</f>
        <v>0.23555691249170974</v>
      </c>
      <c r="O48" s="1">
        <v>3.4420000000000002</v>
      </c>
      <c r="P48" s="1">
        <v>6.8000000000000005E-2</v>
      </c>
      <c r="S48" s="1">
        <v>3.9740000000000002</v>
      </c>
      <c r="T48" s="1">
        <v>9.8000000000000004E-2</v>
      </c>
      <c r="U48" s="1">
        <v>0.99299999999999999</v>
      </c>
      <c r="V48" s="1">
        <v>1.7000000000000001E-2</v>
      </c>
      <c r="W48" s="50">
        <f>U48*Info!$B$2</f>
        <v>0.47663999999999995</v>
      </c>
      <c r="X48" s="50">
        <f>W48*SQRT((0.5*V48/U48)^2+Info!$B$3^2)</f>
        <v>2.4178722546900611E-2</v>
      </c>
      <c r="Y48" s="39">
        <f>W48*Info!$D$2</f>
        <v>0.38607839999999999</v>
      </c>
      <c r="Z48" s="39">
        <f>Y48*SQRT(Info!$D$3^2+(X48/W48)^2)</f>
        <v>2.7499170128802073E-2</v>
      </c>
      <c r="AA48" s="50">
        <f>IF(O48-W48&gt;0,O48-W48,0)</f>
        <v>2.9653600000000004</v>
      </c>
      <c r="AB48" s="50">
        <f>SQRT((0.5*P48)^2+X48^2)</f>
        <v>4.1720625882170084E-2</v>
      </c>
      <c r="AC48" s="50">
        <f>(1-EXP(-Info!$B$6*G48*1000))+(Info!$B$6/(Info!$B$6-Info!$B$7))*(EXP(-Info!$B$7*G48*1000)-EXP(-Info!$B$6*G48*1000))*(Info!$B$9-1)</f>
        <v>6.4987756358604584E-2</v>
      </c>
      <c r="AD48" s="50">
        <f>SQRT((Info!$B$6*EXP(-Info!$B$6*G48*1000)+(Info!$B$6/(Info!$B$6+Info!$B$7))*(Info!$B$9-1)*(-Info!$B$7*EXP(-Info!$B$7*G48*1000)+Info!$B$6*EXP(-Info!$B$6*G48*1000)))^2*(0.01*G48*1000)^2)</f>
        <v>5.9296448155639846E-4</v>
      </c>
      <c r="AE48" s="50">
        <f>IF(AA48&gt;0,AA48*AC48*SQRT((AB48/AA48)^2+(AD48/AC48)^2),AA48*AC48*SQRT((AD48/AC48)^2))</f>
        <v>3.2315809569820296E-3</v>
      </c>
      <c r="AF48" s="50">
        <f>IF((S48-Y48-AA48*AC48)&gt;0,S48-Y48-AA48*AC48,0)</f>
        <v>3.3952095068044486</v>
      </c>
      <c r="AG48" s="50">
        <f>SQRT((T48*0.5)^2+Z48^2+AE48^2)</f>
        <v>5.6281857407643625E-2</v>
      </c>
      <c r="AH48" s="50">
        <f>AF48/S48</f>
        <v>0.85435568867751599</v>
      </c>
      <c r="AI48">
        <f>AF48*EXP(Info!$B$6*G48*1000)</f>
        <v>3.5994200318101734</v>
      </c>
      <c r="AJ48">
        <f>2*SQRT((EXP(Info!$B$6*G48)*AG48)^2+(Info!$B$6*G48*0.01*AI48)^2)</f>
        <v>0.11257028962405277</v>
      </c>
      <c r="AK48" s="28">
        <f>AI48/(E48/1000)</f>
        <v>1.5835547874219855</v>
      </c>
      <c r="AL48">
        <f>AA48/0.752049334436339</f>
        <v>3.9430391920000005</v>
      </c>
      <c r="AM48"/>
      <c r="AN48">
        <f>U48/0.242530074</f>
        <v>4.0943375954274437</v>
      </c>
      <c r="AO48">
        <f>O48/U48</f>
        <v>3.4662638469284999</v>
      </c>
    </row>
    <row r="49" spans="1:41">
      <c r="A49" s="14" t="s">
        <v>150</v>
      </c>
      <c r="B49" s="14" t="s">
        <v>205</v>
      </c>
      <c r="C49" s="15">
        <v>-18.579999999999998</v>
      </c>
      <c r="D49" s="15">
        <v>20.75</v>
      </c>
      <c r="E49" s="15">
        <v>2273</v>
      </c>
      <c r="F49" s="31">
        <v>1.42</v>
      </c>
      <c r="G49" s="31">
        <v>6.4930000000000003</v>
      </c>
      <c r="I49">
        <f>(E49*100*Info!$B$11)/AI49</f>
        <v>1.580437935630729</v>
      </c>
      <c r="J49">
        <f>LOG10(I49)</f>
        <v>0.19877744560910621</v>
      </c>
      <c r="K49">
        <f>2*((E49*100*Info!$B$11)/AI49^2)*(AJ49/2)</f>
        <v>2.3477320182299311E-2</v>
      </c>
      <c r="L49">
        <f>(M49/10.7)/I49</f>
        <v>0.36492246728972022</v>
      </c>
      <c r="M49">
        <f>((U49/0.242530073729142))*I49</f>
        <v>6.1710892262944226</v>
      </c>
      <c r="N49">
        <f>2*M49*SQRT((0.5*K49/I49)^2+(0.5*V49/U49)^2)</f>
        <v>0.23376740947370678</v>
      </c>
      <c r="O49" s="1">
        <v>3.3119999999999998</v>
      </c>
      <c r="P49" s="1">
        <v>0.114</v>
      </c>
      <c r="S49" s="1">
        <v>4.0199999999999996</v>
      </c>
      <c r="T49" s="1">
        <v>5.0000000000000001E-3</v>
      </c>
      <c r="U49" s="1">
        <v>0.94699999999999995</v>
      </c>
      <c r="V49" s="1">
        <v>3.3000000000000002E-2</v>
      </c>
      <c r="W49" s="50">
        <f>U49*Info!$B$2</f>
        <v>0.45455999999999996</v>
      </c>
      <c r="X49" s="50">
        <f>W49*SQRT((0.5*V49/U49)^2+Info!$B$3^2)</f>
        <v>2.4068410500072499E-2</v>
      </c>
      <c r="Y49" s="39">
        <f>W49*Info!$D$2</f>
        <v>0.36819360000000001</v>
      </c>
      <c r="Z49" s="39">
        <f>Y49*SQRT(Info!$D$3^2+(X49/W49)^2)</f>
        <v>2.681394089731683E-2</v>
      </c>
      <c r="AA49" s="50">
        <f>IF(O49-W49&gt;0,O49-W49,0)</f>
        <v>2.85744</v>
      </c>
      <c r="AB49" s="50">
        <f>SQRT((0.5*P49)^2+X49^2)</f>
        <v>6.1873163681841904E-2</v>
      </c>
      <c r="AC49" s="50">
        <f>(1-EXP(-Info!$B$6*G49*1000))+(Info!$B$6/(Info!$B$6-Info!$B$7))*(EXP(-Info!$B$7*G49*1000)-EXP(-Info!$B$6*G49*1000))*(Info!$B$9-1)</f>
        <v>6.6214238043562912E-2</v>
      </c>
      <c r="AD49" s="50">
        <f>SQRT((Info!$B$6*EXP(-Info!$B$6*G49*1000)+(Info!$B$6/(Info!$B$6+Info!$B$7))*(Info!$B$9-1)*(-Info!$B$7*EXP(-Info!$B$7*G49*1000)+Info!$B$6*EXP(-Info!$B$6*G49*1000)))^2*(0.01*G49*1000)^2)</f>
        <v>6.038061694088895E-4</v>
      </c>
      <c r="AE49" s="50">
        <f>IF(AA49&gt;0,AA49*AC49*SQRT((AB49/AA49)^2+(AD49/AC49)^2),AA49*AC49*SQRT((AD49/AC49)^2))</f>
        <v>4.445363817062291E-3</v>
      </c>
      <c r="AF49" s="50">
        <f>IF((S49-Y49-AA49*AC49)&gt;0,S49-Y49-AA49*AC49,0)</f>
        <v>3.4626031876448011</v>
      </c>
      <c r="AG49" s="50">
        <f>SQRT((T49*0.5)^2+Z49^2+AE49^2)</f>
        <v>2.7294664055650997E-2</v>
      </c>
      <c r="AH49" s="50">
        <f>AF49/S49</f>
        <v>0.8613440765285576</v>
      </c>
      <c r="AI49">
        <f>AF49*EXP(Info!$B$6*G49*1000)</f>
        <v>3.6750439140646045</v>
      </c>
      <c r="AJ49">
        <f>2*SQRT((EXP(Info!$B$6*G49)*AG49)^2+(Info!$B$6*G49*0.01*AI49)^2)</f>
        <v>5.4592578872812283E-2</v>
      </c>
      <c r="AK49" s="28">
        <f>AI49/(E49/1000)</f>
        <v>1.6168253031520476</v>
      </c>
      <c r="AL49">
        <f>AA49/0.752049334436339</f>
        <v>3.7995379680000001</v>
      </c>
      <c r="AM49"/>
      <c r="AN49">
        <f>U49/0.242530074</f>
        <v>3.9046703956392639</v>
      </c>
      <c r="AO49">
        <f>O49/U49</f>
        <v>3.4973600844772967</v>
      </c>
    </row>
    <row r="50" spans="1:41">
      <c r="A50" s="14" t="s">
        <v>150</v>
      </c>
      <c r="B50" s="14" t="s">
        <v>205</v>
      </c>
      <c r="C50" s="15">
        <v>-18.579999999999998</v>
      </c>
      <c r="D50" s="15">
        <v>20.75</v>
      </c>
      <c r="E50" s="15">
        <v>2273</v>
      </c>
      <c r="F50" s="31">
        <v>1.47</v>
      </c>
      <c r="G50" s="31">
        <v>6.8049999999999997</v>
      </c>
      <c r="I50">
        <f>(E50*100*Info!$B$11)/AI50</f>
        <v>1.5583368257666275</v>
      </c>
      <c r="J50">
        <f>LOG10(I50)</f>
        <v>0.19266133379976727</v>
      </c>
      <c r="K50">
        <f>2*((E50*100*Info!$B$11)/AI50^2)*(AJ50/2)</f>
        <v>2.5618728457441821E-2</v>
      </c>
      <c r="L50">
        <f>(M50/10.7)/I50</f>
        <v>0.37532680373831839</v>
      </c>
      <c r="M50">
        <f>((U50/0.242530073729142))*I50</f>
        <v>6.2582757056009441</v>
      </c>
      <c r="N50">
        <f>2*M50*SQRT((0.5*K50/I50)^2+(0.5*V50/U50)^2)</f>
        <v>0.10987049273737703</v>
      </c>
      <c r="O50" s="1">
        <v>3.2330000000000001</v>
      </c>
      <c r="P50" s="1">
        <v>5.8999999999999997E-2</v>
      </c>
      <c r="S50" s="1">
        <v>4.0720000000000001</v>
      </c>
      <c r="T50" s="1">
        <v>2.9000000000000001E-2</v>
      </c>
      <c r="U50" s="1">
        <v>0.97399999999999998</v>
      </c>
      <c r="V50" s="1">
        <v>6.0000000000000001E-3</v>
      </c>
      <c r="W50" s="50">
        <f>U50*Info!$B$2</f>
        <v>0.46751999999999999</v>
      </c>
      <c r="X50" s="50">
        <f>W50*SQRT((0.5*V50/U50)^2+Info!$B$3^2)</f>
        <v>2.3420311184952265E-2</v>
      </c>
      <c r="Y50" s="39">
        <f>W50*Info!$D$2</f>
        <v>0.37869120000000001</v>
      </c>
      <c r="Z50" s="39">
        <f>Y50*SQRT(Info!$D$3^2+(X50/W50)^2)</f>
        <v>2.6802903084315332E-2</v>
      </c>
      <c r="AA50" s="50">
        <f>IF(O50-W50&gt;0,O50-W50,0)</f>
        <v>2.7654800000000002</v>
      </c>
      <c r="AB50" s="50">
        <f>SQRT((0.5*P50)^2+X50^2)</f>
        <v>3.7666443633557971E-2</v>
      </c>
      <c r="AC50" s="50">
        <f>(1-EXP(-Info!$B$6*G50*1000))+(Info!$B$6/(Info!$B$6-Info!$B$7))*(EXP(-Info!$B$7*G50*1000)-EXP(-Info!$B$6*G50*1000))*(Info!$B$9-1)</f>
        <v>6.9293808446737507E-2</v>
      </c>
      <c r="AD50" s="50">
        <f>SQRT((Info!$B$6*EXP(-Info!$B$6*G50*1000)+(Info!$B$6/(Info!$B$6+Info!$B$7))*(Info!$B$9-1)*(-Info!$B$7*EXP(-Info!$B$7*G50*1000)+Info!$B$6*EXP(-Info!$B$6*G50*1000)))^2*(0.01*G50*1000)^2)</f>
        <v>6.3097021987319974E-4</v>
      </c>
      <c r="AE50" s="50">
        <f>IF(AA50&gt;0,AA50*AC50*SQRT((AB50/AA50)^2+(AD50/AC50)^2),AA50*AC50*SQRT((AD50/AC50)^2))</f>
        <v>3.1396127033471335E-3</v>
      </c>
      <c r="AF50" s="50">
        <f>IF((S50-Y50-AA50*AC50)&gt;0,S50-Y50-AA50*AC50,0)</f>
        <v>3.5016781586167163</v>
      </c>
      <c r="AG50" s="50">
        <f>SQRT((T50*0.5)^2+Z50^2+AE50^2)</f>
        <v>3.063499276438986E-2</v>
      </c>
      <c r="AH50" s="50">
        <f>AF50/S50</f>
        <v>0.8599406086976219</v>
      </c>
      <c r="AI50">
        <f>AF50*EXP(Info!$B$6*G50*1000)</f>
        <v>3.7271652192645774</v>
      </c>
      <c r="AJ50">
        <f>2*SQRT((EXP(Info!$B$6*G50)*AG50)^2+(Info!$B$6*G50*0.01*AI50)^2)</f>
        <v>6.1273809416258013E-2</v>
      </c>
      <c r="AK50" s="28">
        <f>AI50/(E50/1000)</f>
        <v>1.6397559257653223</v>
      </c>
      <c r="AL50">
        <f>AA50/0.752049334436339</f>
        <v>3.6772587560000001</v>
      </c>
      <c r="AM50"/>
      <c r="AN50">
        <f>U50/0.242530074</f>
        <v>4.0159967955149343</v>
      </c>
      <c r="AO50">
        <f>O50/U50</f>
        <v>3.3193018480492813</v>
      </c>
    </row>
    <row r="51" spans="1:41">
      <c r="A51" s="14" t="s">
        <v>150</v>
      </c>
      <c r="B51" s="14" t="s">
        <v>205</v>
      </c>
      <c r="C51" s="15">
        <v>-18.579999999999998</v>
      </c>
      <c r="D51" s="15">
        <v>20.75</v>
      </c>
      <c r="E51" s="15">
        <v>2273</v>
      </c>
      <c r="F51" s="31">
        <v>1.49</v>
      </c>
      <c r="G51" s="31">
        <v>6.9290000000000003</v>
      </c>
      <c r="I51">
        <f>(E51*100*Info!$B$11)/AI51</f>
        <v>1.5628279758007313</v>
      </c>
      <c r="J51">
        <f>LOG10(I51)</f>
        <v>0.19391117682145625</v>
      </c>
      <c r="K51">
        <f>2*((E51*100*Info!$B$11)/AI51^2)*(AJ51/2)</f>
        <v>2.6728599915094669E-2</v>
      </c>
      <c r="L51">
        <f>(M51/10.7)/I51</f>
        <v>0.36492246728972022</v>
      </c>
      <c r="M51">
        <f>((U51/0.242530073729142))*I51</f>
        <v>6.1023281374010416</v>
      </c>
      <c r="N51">
        <f>2*M51*SQRT((0.5*K51/I51)^2+(0.5*V51/U51)^2)</f>
        <v>0.11369686976264841</v>
      </c>
      <c r="O51" s="1">
        <v>3.2080000000000002</v>
      </c>
      <c r="P51" s="1">
        <v>0.02</v>
      </c>
      <c r="S51" s="1">
        <v>4.05</v>
      </c>
      <c r="T51" s="1">
        <v>3.5999999999999997E-2</v>
      </c>
      <c r="U51" s="1">
        <v>0.94699999999999995</v>
      </c>
      <c r="V51" s="1">
        <v>7.0000000000000001E-3</v>
      </c>
      <c r="W51" s="50">
        <f>U51*Info!$B$2</f>
        <v>0.45455999999999996</v>
      </c>
      <c r="X51" s="50">
        <f>W51*SQRT((0.5*V51/U51)^2+Info!$B$3^2)</f>
        <v>2.2790006230802132E-2</v>
      </c>
      <c r="Y51" s="39">
        <f>W51*Info!$D$2</f>
        <v>0.36819360000000001</v>
      </c>
      <c r="Z51" s="39">
        <f>Y51*SQRT(Info!$D$3^2+(X51/W51)^2)</f>
        <v>2.60707577957527E-2</v>
      </c>
      <c r="AA51" s="50">
        <f>IF(O51-W51&gt;0,O51-W51,0)</f>
        <v>2.7534400000000003</v>
      </c>
      <c r="AB51" s="50">
        <f>SQRT((0.5*P51)^2+X51^2)</f>
        <v>2.4887434259079421E-2</v>
      </c>
      <c r="AC51" s="50">
        <f>(1-EXP(-Info!$B$6*G51*1000))+(Info!$B$6/(Info!$B$6-Info!$B$7))*(EXP(-Info!$B$7*G51*1000)-EXP(-Info!$B$6*G51*1000))*(Info!$B$9-1)</f>
        <v>7.0515194829839617E-2</v>
      </c>
      <c r="AD51" s="50">
        <f>SQRT((Info!$B$6*EXP(-Info!$B$6*G51*1000)+(Info!$B$6/(Info!$B$6+Info!$B$7))*(Info!$B$9-1)*(-Info!$B$7*EXP(-Info!$B$7*G51*1000)+Info!$B$6*EXP(-Info!$B$6*G51*1000)))^2*(0.01*G51*1000)^2)</f>
        <v>6.4172058888707737E-4</v>
      </c>
      <c r="AE51" s="50">
        <f>IF(AA51&gt;0,AA51*AC51*SQRT((AB51/AA51)^2+(AD51/AC51)^2),AA51*AC51*SQRT((AD51/AC51)^2))</f>
        <v>2.4903606784961634E-3</v>
      </c>
      <c r="AF51" s="50">
        <f>IF((S51-Y51-AA51*AC51)&gt;0,S51-Y51-AA51*AC51,0)</f>
        <v>3.4876470419477261</v>
      </c>
      <c r="AG51" s="50">
        <f>SQRT((T51*0.5)^2+Z51^2+AE51^2)</f>
        <v>3.177870841229706E-2</v>
      </c>
      <c r="AH51" s="50">
        <f>AF51/S51</f>
        <v>0.86114741776487069</v>
      </c>
      <c r="AI51">
        <f>AF51*EXP(Info!$B$6*G51*1000)</f>
        <v>3.7164543422769589</v>
      </c>
      <c r="AJ51">
        <f>2*SQRT((EXP(Info!$B$6*G51)*AG51)^2+(Info!$B$6*G51*0.01*AI51)^2)</f>
        <v>6.3561455742780326E-2</v>
      </c>
      <c r="AK51" s="28">
        <f>AI51/(E51/1000)</f>
        <v>1.6350437053572189</v>
      </c>
      <c r="AL51">
        <f>AA51/0.752049334436339</f>
        <v>3.6612491680000003</v>
      </c>
      <c r="AM51"/>
      <c r="AN51">
        <f>U51/0.242530074</f>
        <v>3.9046703956392639</v>
      </c>
      <c r="AO51">
        <f>O51/U51</f>
        <v>3.3875395987328409</v>
      </c>
    </row>
    <row r="52" spans="1:41">
      <c r="A52" s="14" t="s">
        <v>150</v>
      </c>
      <c r="B52" s="14" t="s">
        <v>205</v>
      </c>
      <c r="C52" s="15">
        <v>-18.579999999999998</v>
      </c>
      <c r="D52" s="15">
        <v>20.75</v>
      </c>
      <c r="E52" s="15">
        <v>2273</v>
      </c>
      <c r="F52" s="31">
        <v>1.56</v>
      </c>
      <c r="G52" s="31">
        <v>7.3650000000000002</v>
      </c>
      <c r="I52">
        <f>(E52*100*Info!$B$11)/AI52</f>
        <v>1.5563799062804846</v>
      </c>
      <c r="J52">
        <f>LOG10(I52)</f>
        <v>0.19211561518757825</v>
      </c>
      <c r="K52">
        <f>2*((E52*100*Info!$B$11)/AI52^2)*(AJ52/2)</f>
        <v>4.0035477246764609E-2</v>
      </c>
      <c r="L52">
        <f>(M52/10.7)/I52</f>
        <v>0.34257241121495385</v>
      </c>
      <c r="M52">
        <f>((U52/0.242530073729142))*I52</f>
        <v>5.7049491446928018</v>
      </c>
      <c r="N52">
        <f>2*M52*SQRT((0.5*K52/I52)^2+(0.5*V52/U52)^2)</f>
        <v>0.23700071296665742</v>
      </c>
      <c r="O52" s="1">
        <v>3.331</v>
      </c>
      <c r="P52" s="1">
        <v>0.14000000000000001</v>
      </c>
      <c r="S52" s="1">
        <v>4.0510000000000002</v>
      </c>
      <c r="T52" s="1">
        <v>8.1000000000000003E-2</v>
      </c>
      <c r="U52" s="1">
        <v>0.88900000000000001</v>
      </c>
      <c r="V52" s="1">
        <v>2.9000000000000001E-2</v>
      </c>
      <c r="W52" s="50">
        <f>U52*Info!$B$2</f>
        <v>0.42671999999999999</v>
      </c>
      <c r="X52" s="50">
        <f>W52*SQRT((0.5*V52/U52)^2+Info!$B$3^2)</f>
        <v>2.2442515367043867E-2</v>
      </c>
      <c r="Y52" s="39">
        <f>W52*Info!$D$2</f>
        <v>0.34564320000000004</v>
      </c>
      <c r="Z52" s="39">
        <f>Y52*SQRT(Info!$D$3^2+(X52/W52)^2)</f>
        <v>2.5082436928879147E-2</v>
      </c>
      <c r="AA52" s="50">
        <f>IF(O52-W52&gt;0,O52-W52,0)</f>
        <v>2.90428</v>
      </c>
      <c r="AB52" s="50">
        <f>SQRT((0.5*P52)^2+X52^2)</f>
        <v>7.3509635395640496E-2</v>
      </c>
      <c r="AC52" s="50">
        <f>(1-EXP(-Info!$B$6*G52*1000))+(Info!$B$6/(Info!$B$6-Info!$B$7))*(EXP(-Info!$B$7*G52*1000)-EXP(-Info!$B$6*G52*1000))*(Info!$B$9-1)</f>
        <v>7.47982823695479E-2</v>
      </c>
      <c r="AD52" s="50">
        <f>SQRT((Info!$B$6*EXP(-Info!$B$6*G52*1000)+(Info!$B$6/(Info!$B$6+Info!$B$7))*(Info!$B$9-1)*(-Info!$B$7*EXP(-Info!$B$7*G52*1000)+Info!$B$6*EXP(-Info!$B$6*G52*1000)))^2*(0.01*G52*1000)^2)</f>
        <v>6.7931517558688119E-4</v>
      </c>
      <c r="AE52" s="50">
        <f>IF(AA52&gt;0,AA52*AC52*SQRT((AB52/AA52)^2+(AD52/AC52)^2),AA52*AC52*SQRT((AD52/AC52)^2))</f>
        <v>5.8416402537269591E-3</v>
      </c>
      <c r="AF52" s="50">
        <f>IF((S52-Y52-AA52*AC52)&gt;0,S52-Y52-AA52*AC52,0)</f>
        <v>3.4881216444797696</v>
      </c>
      <c r="AG52" s="50">
        <f>SQRT((T52*0.5)^2+Z52^2+AE52^2)</f>
        <v>4.7994826837328655E-2</v>
      </c>
      <c r="AH52" s="50">
        <f>AF52/S52</f>
        <v>0.86105199814361133</v>
      </c>
      <c r="AI52">
        <f>AF52*EXP(Info!$B$6*G52*1000)</f>
        <v>3.7318515829320984</v>
      </c>
      <c r="AJ52">
        <f>2*SQRT((EXP(Info!$B$6*G52)*AG52)^2+(Info!$B$6*G52*0.01*AI52)^2)</f>
        <v>9.5996137275917173E-2</v>
      </c>
      <c r="AK52" s="28">
        <f>AI52/(E52/1000)</f>
        <v>1.6418176783687191</v>
      </c>
      <c r="AL52">
        <f>AA52/0.752049334436339</f>
        <v>3.8618211159999998</v>
      </c>
      <c r="AM52"/>
      <c r="AN52">
        <f>U52/0.242530074</f>
        <v>3.6655247959063417</v>
      </c>
      <c r="AO52">
        <f>O52/U52</f>
        <v>3.746906636670416</v>
      </c>
    </row>
    <row r="53" spans="1:41">
      <c r="A53" s="14" t="s">
        <v>150</v>
      </c>
      <c r="B53" s="14" t="s">
        <v>205</v>
      </c>
      <c r="C53" s="15">
        <v>-18.579999999999998</v>
      </c>
      <c r="D53" s="15">
        <v>20.75</v>
      </c>
      <c r="E53" s="15">
        <v>2273</v>
      </c>
      <c r="F53" s="31">
        <v>1.61</v>
      </c>
      <c r="G53" s="31">
        <v>7.5380000000000003</v>
      </c>
      <c r="I53">
        <f>(E53*100*Info!$B$11)/AI53</f>
        <v>1.5968159887875744</v>
      </c>
      <c r="J53">
        <f>LOG10(I53)</f>
        <v>0.20325487252010682</v>
      </c>
      <c r="K53">
        <f>2*((E53*100*Info!$B$11)/AI53^2)*(AJ53/2)</f>
        <v>2.4183698156301652E-2</v>
      </c>
      <c r="L53">
        <f>(M53/10.7)/I53</f>
        <v>0.33101203738317814</v>
      </c>
      <c r="M53">
        <f>((U53/0.242530073729142))*I53</f>
        <v>5.6556488573883179</v>
      </c>
      <c r="N53">
        <f>2*M53*SQRT((0.5*K53/I53)^2+(0.5*V53/U53)^2)</f>
        <v>0.2092681547037637</v>
      </c>
      <c r="O53" s="1">
        <v>3.3879999999999999</v>
      </c>
      <c r="P53" s="1">
        <v>0.111</v>
      </c>
      <c r="S53" s="1">
        <v>3.956</v>
      </c>
      <c r="T53" s="1">
        <v>2.4E-2</v>
      </c>
      <c r="U53" s="1">
        <v>0.85899999999999999</v>
      </c>
      <c r="V53" s="1">
        <v>2.9000000000000001E-2</v>
      </c>
      <c r="W53" s="50">
        <f>U53*Info!$B$2</f>
        <v>0.41231999999999996</v>
      </c>
      <c r="X53" s="50">
        <f>W53*SQRT((0.5*V53/U53)^2+Info!$B$3^2)</f>
        <v>2.1759160277915138E-2</v>
      </c>
      <c r="Y53" s="39">
        <f>W53*Info!$D$2</f>
        <v>0.33397919999999998</v>
      </c>
      <c r="Z53" s="39">
        <f>Y53*SQRT(Info!$D$3^2+(X53/W53)^2)</f>
        <v>2.4279478246519222E-2</v>
      </c>
      <c r="AA53" s="50">
        <f>IF(O53-W53&gt;0,O53-W53,0)</f>
        <v>2.9756800000000001</v>
      </c>
      <c r="AB53" s="50">
        <f>SQRT((0.5*P53)^2+X53^2)</f>
        <v>5.9613010794624353E-2</v>
      </c>
      <c r="AC53" s="50">
        <f>(1-EXP(-Info!$B$6*G53*1000))+(Info!$B$6/(Info!$B$6-Info!$B$7))*(EXP(-Info!$B$7*G53*1000)-EXP(-Info!$B$6*G53*1000))*(Info!$B$9-1)</f>
        <v>7.6492828500078311E-2</v>
      </c>
      <c r="AD53" s="50">
        <f>SQRT((Info!$B$6*EXP(-Info!$B$6*G53*1000)+(Info!$B$6/(Info!$B$6+Info!$B$7))*(Info!$B$9-1)*(-Info!$B$7*EXP(-Info!$B$7*G53*1000)+Info!$B$6*EXP(-Info!$B$6*G53*1000)))^2*(0.01*G53*1000)^2)</f>
        <v>6.9414409475999819E-4</v>
      </c>
      <c r="AE53" s="50">
        <f>IF(AA53&gt;0,AA53*AC53*SQRT((AB53/AA53)^2+(AD53/AC53)^2),AA53*AC53*SQRT((AD53/AC53)^2))</f>
        <v>5.0059770406968183E-3</v>
      </c>
      <c r="AF53" s="50">
        <f>IF((S53-Y53-AA53*AC53)&gt;0,S53-Y53-AA53*AC53,0)</f>
        <v>3.3944026200888868</v>
      </c>
      <c r="AG53" s="50">
        <f>SQRT((T53*0.5)^2+Z53^2+AE53^2)</f>
        <v>2.754183853803489E-2</v>
      </c>
      <c r="AH53" s="50">
        <f>AF53/S53</f>
        <v>0.85803908495674597</v>
      </c>
      <c r="AI53">
        <f>AF53*EXP(Info!$B$6*G53*1000)</f>
        <v>3.6373501127744561</v>
      </c>
      <c r="AJ53">
        <f>2*SQRT((EXP(Info!$B$6*G53)*AG53)^2+(Info!$B$6*G53*0.01*AI53)^2)</f>
        <v>5.5087485241750805E-2</v>
      </c>
      <c r="AK53" s="28">
        <f>AI53/(E53/1000)</f>
        <v>1.6002420205782912</v>
      </c>
      <c r="AL53">
        <f>AA53/0.752049334436339</f>
        <v>3.9567616960000001</v>
      </c>
      <c r="AM53"/>
      <c r="AN53">
        <f>U53/0.242530074</f>
        <v>3.5418287960444852</v>
      </c>
      <c r="AO53">
        <f>O53/U53</f>
        <v>3.9441210710128054</v>
      </c>
    </row>
    <row r="54" spans="1:41">
      <c r="A54" s="14" t="s">
        <v>150</v>
      </c>
      <c r="B54" s="14" t="s">
        <v>205</v>
      </c>
      <c r="C54" s="15">
        <v>-18.579999999999998</v>
      </c>
      <c r="D54" s="15">
        <v>20.75</v>
      </c>
      <c r="E54" s="15">
        <v>2273</v>
      </c>
      <c r="F54" s="31">
        <v>1.63</v>
      </c>
      <c r="G54" s="31">
        <v>7.57</v>
      </c>
      <c r="I54">
        <f>(E54*100*Info!$B$11)/AI54</f>
        <v>1.5676233145405756</v>
      </c>
      <c r="J54">
        <f>LOG10(I54)</f>
        <v>0.19524171391618533</v>
      </c>
      <c r="K54">
        <f>2*((E54*100*Info!$B$11)/AI54^2)*(AJ54/2)</f>
        <v>5.4614816121337985E-2</v>
      </c>
      <c r="L54">
        <f>(M54/10.7)/I54</f>
        <v>0.34257241121495391</v>
      </c>
      <c r="M54">
        <f>((U54/0.242530073729142))*I54</f>
        <v>5.7461621365066904</v>
      </c>
      <c r="N54">
        <f>2*M54*SQRT((0.5*K54/I54)^2+(0.5*V54/U54)^2)</f>
        <v>0.23485919024025828</v>
      </c>
      <c r="O54" s="1">
        <v>3.34</v>
      </c>
      <c r="P54" s="1">
        <v>6.8000000000000005E-2</v>
      </c>
      <c r="S54" s="1">
        <v>4.0259999999999998</v>
      </c>
      <c r="T54" s="1">
        <v>0.11899999999999999</v>
      </c>
      <c r="U54" s="1">
        <v>0.88900000000000001</v>
      </c>
      <c r="V54" s="1">
        <v>1.9E-2</v>
      </c>
      <c r="W54" s="50">
        <f>U54*Info!$B$2</f>
        <v>0.42671999999999999</v>
      </c>
      <c r="X54" s="50">
        <f>W54*SQRT((0.5*V54/U54)^2+Info!$B$3^2)</f>
        <v>2.1817848106538831E-2</v>
      </c>
      <c r="Y54" s="39">
        <f>W54*Info!$D$2</f>
        <v>0.34564320000000004</v>
      </c>
      <c r="Z54" s="39">
        <f>Y54*SQRT(Info!$D$3^2+(X54/W54)^2)</f>
        <v>2.4718187423255784E-2</v>
      </c>
      <c r="AA54" s="50">
        <f>IF(O54-W54&gt;0,O54-W54,0)</f>
        <v>2.9132799999999999</v>
      </c>
      <c r="AB54" s="50">
        <f>SQRT((0.5*P54)^2+X54^2)</f>
        <v>4.0398248674911645E-2</v>
      </c>
      <c r="AC54" s="50">
        <f>(1-EXP(-Info!$B$6*G54*1000))+(Info!$B$6/(Info!$B$6-Info!$B$7))*(EXP(-Info!$B$7*G54*1000)-EXP(-Info!$B$6*G54*1000))*(Info!$B$9-1)</f>
        <v>7.6805963839735772E-2</v>
      </c>
      <c r="AD54" s="50">
        <f>SQRT((Info!$B$6*EXP(-Info!$B$6*G54*1000)+(Info!$B$6/(Info!$B$6+Info!$B$7))*(Info!$B$9-1)*(-Info!$B$7*EXP(-Info!$B$7*G54*1000)+Info!$B$6*EXP(-Info!$B$6*G54*1000)))^2*(0.01*G54*1000)^2)</f>
        <v>6.9688154099240885E-4</v>
      </c>
      <c r="AE54" s="50">
        <f>IF(AA54&gt;0,AA54*AC54*SQRT((AB54/AA54)^2+(AD54/AC54)^2),AA54*AC54*SQRT((AD54/AC54)^2))</f>
        <v>3.7080033395904483E-3</v>
      </c>
      <c r="AF54" s="50">
        <f>IF((S54-Y54-AA54*AC54)&gt;0,S54-Y54-AA54*AC54,0)</f>
        <v>3.4565995216649745</v>
      </c>
      <c r="AG54" s="50">
        <f>SQRT((T54*0.5)^2+Z54^2+AE54^2)</f>
        <v>6.4536718837090043E-2</v>
      </c>
      <c r="AH54" s="50">
        <f>AF54/S54</f>
        <v>0.85856918074142441</v>
      </c>
      <c r="AI54">
        <f>AF54*EXP(Info!$B$6*G54*1000)</f>
        <v>3.7050857581808452</v>
      </c>
      <c r="AJ54">
        <f>2*SQRT((EXP(Info!$B$6*G54)*AG54)^2+(Info!$B$6*G54*0.01*AI54)^2)</f>
        <v>0.12908239850728337</v>
      </c>
      <c r="AK54" s="28">
        <f>AI54/(E54/1000)</f>
        <v>1.6300421285441464</v>
      </c>
      <c r="AL54">
        <f>AA54/0.752049334436339</f>
        <v>3.8737884159999996</v>
      </c>
      <c r="AM54"/>
      <c r="AN54">
        <f>U54/0.242530074</f>
        <v>3.6655247959063417</v>
      </c>
      <c r="AO54">
        <f>O54/U54</f>
        <v>3.7570303712035993</v>
      </c>
    </row>
    <row r="55" spans="1:41">
      <c r="A55" s="14" t="s">
        <v>150</v>
      </c>
      <c r="B55" s="14" t="s">
        <v>205</v>
      </c>
      <c r="C55" s="15">
        <v>-18.579999999999998</v>
      </c>
      <c r="D55" s="15">
        <v>20.75</v>
      </c>
      <c r="E55" s="15">
        <v>2273</v>
      </c>
      <c r="F55" s="31">
        <v>1.65</v>
      </c>
      <c r="G55" s="31">
        <v>7.6029999999999998</v>
      </c>
      <c r="I55">
        <f>(E55*100*Info!$B$11)/AI55</f>
        <v>1.5914447286684985</v>
      </c>
      <c r="J55">
        <f>LOG10(I55)</f>
        <v>0.20179156004712107</v>
      </c>
      <c r="K55">
        <f>2*((E55*100*Info!$B$11)/AI55^2)*(AJ55/2)</f>
        <v>3.291230641413441E-2</v>
      </c>
      <c r="L55">
        <f>(M55/10.7)/I55</f>
        <v>0.35105001869158942</v>
      </c>
      <c r="M55">
        <f>((U55/0.242530073729142))*I55</f>
        <v>5.9778407086790732</v>
      </c>
      <c r="N55">
        <f>2*M55*SQRT((0.5*K55/I55)^2+(0.5*V55/U55)^2)</f>
        <v>0.19509243596619508</v>
      </c>
      <c r="O55" s="1">
        <v>3.4060000000000001</v>
      </c>
      <c r="P55" s="1">
        <v>9.4E-2</v>
      </c>
      <c r="S55" s="1">
        <v>3.9870000000000001</v>
      </c>
      <c r="T55" s="1">
        <v>5.5E-2</v>
      </c>
      <c r="U55" s="1">
        <v>0.91100000000000003</v>
      </c>
      <c r="V55" s="1">
        <v>2.3E-2</v>
      </c>
      <c r="W55" s="50">
        <f>U55*Info!$B$2</f>
        <v>0.43728</v>
      </c>
      <c r="X55" s="50">
        <f>W55*SQRT((0.5*V55/U55)^2+Info!$B$3^2)</f>
        <v>2.255005312632323E-2</v>
      </c>
      <c r="Y55" s="39">
        <f>W55*Info!$D$2</f>
        <v>0.35419680000000003</v>
      </c>
      <c r="Z55" s="39">
        <f>Y55*SQRT(Info!$D$3^2+(X55/W55)^2)</f>
        <v>2.5441471952133591E-2</v>
      </c>
      <c r="AA55" s="50">
        <f>IF(O55-W55&gt;0,O55-W55,0)</f>
        <v>2.9687200000000002</v>
      </c>
      <c r="AB55" s="50">
        <f>SQRT((0.5*P55)^2+X55^2)</f>
        <v>5.2129693035735405E-2</v>
      </c>
      <c r="AC55" s="50">
        <f>(1-EXP(-Info!$B$6*G55*1000))+(Info!$B$6/(Info!$B$6-Info!$B$7))*(EXP(-Info!$B$7*G55*1000)-EXP(-Info!$B$6*G55*1000))*(Info!$B$9-1)</f>
        <v>7.7128784441039294E-2</v>
      </c>
      <c r="AD55" s="50">
        <f>SQRT((Info!$B$6*EXP(-Info!$B$6*G55*1000)+(Info!$B$6/(Info!$B$6+Info!$B$7))*(Info!$B$9-1)*(-Info!$B$7*EXP(-Info!$B$7*G55*1000)+Info!$B$6*EXP(-Info!$B$6*G55*1000)))^2*(0.01*G55*1000)^2)</f>
        <v>6.9970274410898132E-4</v>
      </c>
      <c r="AE55" s="50">
        <f>IF(AA55&gt;0,AA55*AC55*SQRT((AB55/AA55)^2+(AD55/AC55)^2),AA55*AC55*SQRT((AD55/AC55)^2))</f>
        <v>4.5255802531684007E-3</v>
      </c>
      <c r="AF55" s="50">
        <f>IF((S55-Y55-AA55*AC55)&gt;0,S55-Y55-AA55*AC55,0)</f>
        <v>3.403829435054198</v>
      </c>
      <c r="AG55" s="50">
        <f>SQRT((T55*0.5)^2+Z55^2+AE55^2)</f>
        <v>3.7735916203519793E-2</v>
      </c>
      <c r="AH55" s="50">
        <f>AF55/S55</f>
        <v>0.85373198772365133</v>
      </c>
      <c r="AI55">
        <f>AF55*EXP(Info!$B$6*G55*1000)</f>
        <v>3.649626476036036</v>
      </c>
      <c r="AJ55">
        <f>2*SQRT((EXP(Info!$B$6*G55)*AG55)^2+(Info!$B$6*G55*0.01*AI55)^2)</f>
        <v>7.5477094939346998E-2</v>
      </c>
      <c r="AK55" s="28">
        <f>AI55/(E55/1000)</f>
        <v>1.6056429722991798</v>
      </c>
      <c r="AL55">
        <f>AA55/0.752049334436339</f>
        <v>3.9475069840000003</v>
      </c>
      <c r="AM55"/>
      <c r="AN55">
        <f>U55/0.242530074</f>
        <v>3.7562351958050364</v>
      </c>
      <c r="AO55">
        <f>O55/U55</f>
        <v>3.7387486278814488</v>
      </c>
    </row>
    <row r="56" spans="1:41">
      <c r="A56" s="14" t="s">
        <v>150</v>
      </c>
      <c r="B56" s="14" t="s">
        <v>205</v>
      </c>
      <c r="C56" s="15">
        <v>-18.579999999999998</v>
      </c>
      <c r="D56" s="15">
        <v>20.75</v>
      </c>
      <c r="E56" s="15">
        <v>2273</v>
      </c>
      <c r="F56" s="31">
        <v>1.67</v>
      </c>
      <c r="G56" s="31">
        <v>7.6349999999999998</v>
      </c>
      <c r="I56">
        <f>(E56*100*Info!$B$11)/AI56</f>
        <v>1.5510297582064372</v>
      </c>
      <c r="J56">
        <f>LOG10(I56)</f>
        <v>0.19062013030932856</v>
      </c>
      <c r="K56">
        <f>2*((E56*100*Info!$B$11)/AI56^2)*(AJ56/2)</f>
        <v>3.2523254100039194E-2</v>
      </c>
      <c r="L56">
        <f>(M56/10.7)/I56</f>
        <v>0.31251543925233705</v>
      </c>
      <c r="M56">
        <f>((U56/0.242530073729142))*I56</f>
        <v>5.1865119841188392</v>
      </c>
      <c r="N56">
        <f>2*M56*SQRT((0.5*K56/I56)^2+(0.5*V56/U56)^2)</f>
        <v>0.13689238153809363</v>
      </c>
      <c r="O56" s="1">
        <v>3.0129999999999999</v>
      </c>
      <c r="P56" s="1">
        <v>7.2999999999999995E-2</v>
      </c>
      <c r="S56" s="1">
        <v>4.01</v>
      </c>
      <c r="T56" s="1">
        <v>6.4000000000000001E-2</v>
      </c>
      <c r="U56" s="1">
        <v>0.81100000000000005</v>
      </c>
      <c r="V56" s="1">
        <v>1.2999999999999999E-2</v>
      </c>
      <c r="W56" s="50">
        <f>U56*Info!$B$2</f>
        <v>0.38928000000000001</v>
      </c>
      <c r="X56" s="50">
        <f>W56*SQRT((0.5*V56/U56)^2+Info!$B$3^2)</f>
        <v>1.9712475643612094E-2</v>
      </c>
      <c r="Y56" s="39">
        <f>W56*Info!$D$2</f>
        <v>0.31531680000000001</v>
      </c>
      <c r="Z56" s="39">
        <f>Y56*SQRT(Info!$D$3^2+(X56/W56)^2)</f>
        <v>2.2439032101478892E-2</v>
      </c>
      <c r="AA56" s="50">
        <f>IF(O56-W56&gt;0,O56-W56,0)</f>
        <v>2.6237200000000001</v>
      </c>
      <c r="AB56" s="50">
        <f>SQRT((0.5*P56)^2+X56^2)</f>
        <v>4.1482908480481452E-2</v>
      </c>
      <c r="AC56" s="50">
        <f>(1-EXP(-Info!$B$6*G56*1000))+(Info!$B$6/(Info!$B$6-Info!$B$7))*(EXP(-Info!$B$7*G56*1000)-EXP(-Info!$B$6*G56*1000))*(Info!$B$9-1)</f>
        <v>7.7441725448225279E-2</v>
      </c>
      <c r="AD56" s="50">
        <f>SQRT((Info!$B$6*EXP(-Info!$B$6*G56*1000)+(Info!$B$6/(Info!$B$6+Info!$B$7))*(Info!$B$9-1)*(-Info!$B$7*EXP(-Info!$B$7*G56*1000)+Info!$B$6*EXP(-Info!$B$6*G56*1000)))^2*(0.01*G56*1000)^2)</f>
        <v>7.0243672288865884E-4</v>
      </c>
      <c r="AE56" s="50">
        <f>IF(AA56&gt;0,AA56*AC56*SQRT((AB56/AA56)^2+(AD56/AC56)^2),AA56*AC56*SQRT((AD56/AC56)^2))</f>
        <v>3.703626152693193E-3</v>
      </c>
      <c r="AF56" s="50">
        <f>IF((S56-Y56-AA56*AC56)&gt;0,S56-Y56-AA56*AC56,0)</f>
        <v>3.491497796106982</v>
      </c>
      <c r="AG56" s="50">
        <f>SQRT((T56*0.5)^2+Z56^2+AE56^2)</f>
        <v>3.9258464161631604E-2</v>
      </c>
      <c r="AH56" s="50">
        <f>AF56/S56</f>
        <v>0.87069770476483344</v>
      </c>
      <c r="AI56">
        <f>AF56*EXP(Info!$B$6*G56*1000)</f>
        <v>3.7447242944022792</v>
      </c>
      <c r="AJ56">
        <f>2*SQRT((EXP(Info!$B$6*G56)*AG56)^2+(Info!$B$6*G56*0.01*AI56)^2)</f>
        <v>7.8522426224929567E-2</v>
      </c>
      <c r="AK56" s="28">
        <f>AI56/(E56/1000)</f>
        <v>1.6474809918179847</v>
      </c>
      <c r="AL56">
        <f>AA56/0.752049334436339</f>
        <v>3.4887604840000002</v>
      </c>
      <c r="AM56"/>
      <c r="AN56">
        <f>U56/0.242530074</f>
        <v>3.3439151962655154</v>
      </c>
      <c r="AO56">
        <f>O56/U56</f>
        <v>3.7151664611590625</v>
      </c>
    </row>
    <row r="57" spans="1:41">
      <c r="A57" s="14" t="s">
        <v>150</v>
      </c>
      <c r="B57" s="14" t="s">
        <v>205</v>
      </c>
      <c r="C57" s="15">
        <v>-18.579999999999998</v>
      </c>
      <c r="D57" s="15">
        <v>20.75</v>
      </c>
      <c r="E57" s="15">
        <v>2273</v>
      </c>
      <c r="F57" s="31">
        <v>1.69</v>
      </c>
      <c r="G57" s="31">
        <v>7.6669999999999998</v>
      </c>
      <c r="I57">
        <f>(E57*100*Info!$B$11)/AI57</f>
        <v>1.5774689773014672</v>
      </c>
      <c r="J57">
        <f>LOG10(I57)</f>
        <v>0.19796082711156565</v>
      </c>
      <c r="K57">
        <f>2*((E57*100*Info!$B$11)/AI57^2)*(AJ57/2)</f>
        <v>2.696054357559503E-2</v>
      </c>
      <c r="L57">
        <f>(M57/10.7)/I57</f>
        <v>0.30557921495327156</v>
      </c>
      <c r="M57">
        <f>((U57/0.242530073729142))*I57</f>
        <v>5.1578465291570703</v>
      </c>
      <c r="N57">
        <f>2*M57*SQRT((0.5*K57/I57)^2+(0.5*V57/U57)^2)</f>
        <v>0.21411518287531686</v>
      </c>
      <c r="O57" s="1">
        <v>3.052</v>
      </c>
      <c r="P57" s="1">
        <v>0.09</v>
      </c>
      <c r="S57" s="1">
        <v>3.948</v>
      </c>
      <c r="T57" s="1">
        <v>4.2999999999999997E-2</v>
      </c>
      <c r="U57" s="1">
        <v>0.79300000000000004</v>
      </c>
      <c r="V57" s="1">
        <v>0.03</v>
      </c>
      <c r="W57" s="50">
        <f>U57*Info!$B$2</f>
        <v>0.38063999999999998</v>
      </c>
      <c r="X57" s="50">
        <f>W57*SQRT((0.5*V57/U57)^2+Info!$B$3^2)</f>
        <v>2.0348391189477365E-2</v>
      </c>
      <c r="Y57" s="39">
        <f>W57*Info!$D$2</f>
        <v>0.30831839999999999</v>
      </c>
      <c r="Z57" s="39">
        <f>Y57*SQRT(Info!$D$3^2+(X57/W57)^2)</f>
        <v>2.2567972946031287E-2</v>
      </c>
      <c r="AA57" s="50">
        <f>IF(O57-W57&gt;0,O57-W57,0)</f>
        <v>2.67136</v>
      </c>
      <c r="AB57" s="50">
        <f>SQRT((0.5*P57)^2+X57^2)</f>
        <v>4.9386810222973504E-2</v>
      </c>
      <c r="AC57" s="50">
        <f>(1-EXP(-Info!$B$6*G57*1000))+(Info!$B$6/(Info!$B$6-Info!$B$7))*(EXP(-Info!$B$7*G57*1000)-EXP(-Info!$B$6*G57*1000))*(Info!$B$9-1)</f>
        <v>7.7754570827105546E-2</v>
      </c>
      <c r="AD57" s="50">
        <f>SQRT((Info!$B$6*EXP(-Info!$B$6*G57*1000)+(Info!$B$6/(Info!$B$6+Info!$B$7))*(Info!$B$9-1)*(-Info!$B$7*EXP(-Info!$B$7*G57*1000)+Info!$B$6*EXP(-Info!$B$6*G57*1000)))^2*(0.01*G57*1000)^2)</f>
        <v>7.0516899577524844E-4</v>
      </c>
      <c r="AE57" s="50">
        <f>IF(AA57&gt;0,AA57*AC57*SQRT((AB57/AA57)^2+(AD57/AC57)^2),AA57*AC57*SQRT((AD57/AC57)^2))</f>
        <v>4.2772115296209187E-3</v>
      </c>
      <c r="AF57" s="50">
        <f>IF((S57-Y57-AA57*AC57)&gt;0,S57-Y57-AA57*AC57,0)</f>
        <v>3.4319711496753031</v>
      </c>
      <c r="AG57" s="50">
        <f>SQRT((T57*0.5)^2+Z57^2+AE57^2)</f>
        <v>3.146200790416788E-2</v>
      </c>
      <c r="AH57" s="50">
        <f>AF57/S57</f>
        <v>0.86929360427439295</v>
      </c>
      <c r="AI57">
        <f>AF57*EXP(Info!$B$6*G57*1000)</f>
        <v>3.6819607234574145</v>
      </c>
      <c r="AJ57">
        <f>2*SQRT((EXP(Info!$B$6*G57)*AG57)^2+(Info!$B$6*G57*0.01*AI57)^2)</f>
        <v>6.2928440404715597E-2</v>
      </c>
      <c r="AK57" s="28">
        <f>AI57/(E57/1000)</f>
        <v>1.6198683341211677</v>
      </c>
      <c r="AL57">
        <f>AA57/0.752049334436339</f>
        <v>3.5521073919999999</v>
      </c>
      <c r="AM57"/>
      <c r="AN57">
        <f>U57/0.242530074</f>
        <v>3.2696975963484016</v>
      </c>
      <c r="AO57">
        <f>O57/U57</f>
        <v>3.8486759142496845</v>
      </c>
    </row>
    <row r="58" spans="1:41">
      <c r="A58" s="14" t="s">
        <v>150</v>
      </c>
      <c r="B58" s="14" t="s">
        <v>205</v>
      </c>
      <c r="C58" s="15">
        <v>-18.579999999999998</v>
      </c>
      <c r="D58" s="15">
        <v>20.75</v>
      </c>
      <c r="E58" s="15">
        <v>2273</v>
      </c>
      <c r="F58" s="31">
        <v>1.71</v>
      </c>
      <c r="G58" s="31">
        <v>7.6989999999999998</v>
      </c>
      <c r="I58">
        <f>(E58*100*Info!$B$11)/AI58</f>
        <v>1.6250598940118668</v>
      </c>
      <c r="J58">
        <f>LOG10(I58)</f>
        <v>0.21086937218227655</v>
      </c>
      <c r="K58">
        <f>2*((E58*100*Info!$B$11)/AI58^2)*(AJ58/2)</f>
        <v>2.7964852308230297E-2</v>
      </c>
      <c r="L58">
        <f>(M58/10.7)/I58</f>
        <v>0.3425724112149538</v>
      </c>
      <c r="M58">
        <f>((U58/0.242530073729142))*I58</f>
        <v>5.9566973429858789</v>
      </c>
      <c r="N58">
        <f>2*M58*SQRT((0.5*K58/I58)^2+(0.5*V58/U58)^2)</f>
        <v>0.25593952073949205</v>
      </c>
      <c r="O58" s="1">
        <v>3.32</v>
      </c>
      <c r="P58" s="1">
        <v>0.121</v>
      </c>
      <c r="S58" s="1">
        <v>3.9020000000000001</v>
      </c>
      <c r="T58" s="1">
        <v>3.3000000000000002E-2</v>
      </c>
      <c r="U58" s="1">
        <v>0.88900000000000001</v>
      </c>
      <c r="V58" s="1">
        <v>3.5000000000000003E-2</v>
      </c>
      <c r="W58" s="50">
        <f>U58*Info!$B$2</f>
        <v>0.42671999999999999</v>
      </c>
      <c r="X58" s="50">
        <f>W58*SQRT((0.5*V58/U58)^2+Info!$B$3^2)</f>
        <v>2.2929999912778023E-2</v>
      </c>
      <c r="Y58" s="39">
        <f>W58*Info!$D$2</f>
        <v>0.34564320000000004</v>
      </c>
      <c r="Z58" s="39">
        <f>Y58*SQRT(Info!$D$3^2+(X58/W58)^2)</f>
        <v>2.5370071433308976E-2</v>
      </c>
      <c r="AA58" s="50">
        <f>IF(O58-W58&gt;0,O58-W58,0)</f>
        <v>2.8932799999999999</v>
      </c>
      <c r="AB58" s="50">
        <f>SQRT((0.5*P58)^2+X58^2)</f>
        <v>6.4699574156249287E-2</v>
      </c>
      <c r="AC58" s="50">
        <f>(1-EXP(-Info!$B$6*G58*1000))+(Info!$B$6/(Info!$B$6-Info!$B$7))*(EXP(-Info!$B$7*G58*1000)-EXP(-Info!$B$6*G58*1000))*(Info!$B$9-1)</f>
        <v>7.8067320606082236E-2</v>
      </c>
      <c r="AD58" s="50">
        <f>SQRT((Info!$B$6*EXP(-Info!$B$6*G58*1000)+(Info!$B$6/(Info!$B$6+Info!$B$7))*(Info!$B$9-1)*(-Info!$B$7*EXP(-Info!$B$7*G58*1000)+Info!$B$6*EXP(-Info!$B$6*G58*1000)))^2*(0.01*G58*1000)^2)</f>
        <v>7.0789956353407889E-4</v>
      </c>
      <c r="AE58" s="50">
        <f>IF(AA58&gt;0,AA58*AC58*SQRT((AB58/AA58)^2+(AD58/AC58)^2),AA58*AC58*SQRT((AD58/AC58)^2))</f>
        <v>5.450389183908633E-3</v>
      </c>
      <c r="AF58" s="50">
        <f>IF((S58-Y58-AA58*AC58)&gt;0,S58-Y58-AA58*AC58,0)</f>
        <v>3.3304861826368346</v>
      </c>
      <c r="AG58" s="50">
        <f>SQRT((T58*0.5)^2+Z58^2+AE58^2)</f>
        <v>3.0750565308417802E-2</v>
      </c>
      <c r="AH58" s="50">
        <f>AF58/S58</f>
        <v>0.853533106775201</v>
      </c>
      <c r="AI58">
        <f>AF58*EXP(Info!$B$6*G58*1000)</f>
        <v>3.5741321524818361</v>
      </c>
      <c r="AJ58">
        <f>2*SQRT((EXP(Info!$B$6*G58)*AG58)^2+(Info!$B$6*G58*0.01*AI58)^2)</f>
        <v>6.1505473209052031E-2</v>
      </c>
      <c r="AK58" s="28">
        <f>AI58/(E58/1000)</f>
        <v>1.5724294555573408</v>
      </c>
      <c r="AL58">
        <f>AA58/0.752049334436339</f>
        <v>3.8471944159999998</v>
      </c>
      <c r="AM58"/>
      <c r="AN58">
        <f>U58/0.242530074</f>
        <v>3.6655247959063417</v>
      </c>
      <c r="AO58">
        <f>O58/U58</f>
        <v>3.734533183352081</v>
      </c>
    </row>
    <row r="59" spans="1:41">
      <c r="A59" s="14" t="s">
        <v>150</v>
      </c>
      <c r="B59" s="14" t="s">
        <v>205</v>
      </c>
      <c r="C59" s="15">
        <v>-18.579999999999998</v>
      </c>
      <c r="D59" s="15">
        <v>20.75</v>
      </c>
      <c r="E59" s="15">
        <v>2273</v>
      </c>
      <c r="F59" s="31">
        <v>1.73</v>
      </c>
      <c r="G59" s="31">
        <v>7.7309999999999999</v>
      </c>
      <c r="I59">
        <f>(E59*100*Info!$B$11)/AI59</f>
        <v>1.6770001803857166</v>
      </c>
      <c r="J59">
        <f>LOG10(I59)</f>
        <v>0.22453310932076501</v>
      </c>
      <c r="K59">
        <f>2*((E59*100*Info!$B$11)/AI59^2)*(AJ59/2)</f>
        <v>3.1192071528671549E-2</v>
      </c>
      <c r="L59">
        <f>(M59/10.7)/I59</f>
        <v>0.34257241121495391</v>
      </c>
      <c r="M59">
        <f>((U59/0.242530073729142))*I59</f>
        <v>6.1470857508083281</v>
      </c>
      <c r="N59">
        <f>2*M59*SQRT((0.5*K59/I59)^2+(0.5*V59/U59)^2)</f>
        <v>0.31855386802512237</v>
      </c>
      <c r="O59" s="1">
        <v>3.3479999999999999</v>
      </c>
      <c r="P59" s="1">
        <v>0.158</v>
      </c>
      <c r="S59" s="1">
        <v>3.8010000000000002</v>
      </c>
      <c r="T59" s="1">
        <v>3.5999999999999997E-2</v>
      </c>
      <c r="U59" s="1">
        <v>0.88900000000000001</v>
      </c>
      <c r="V59" s="1">
        <v>4.2999999999999997E-2</v>
      </c>
      <c r="W59" s="50">
        <f>U59*Info!$B$2</f>
        <v>0.42671999999999999</v>
      </c>
      <c r="X59" s="50">
        <f>W59*SQRT((0.5*V59/U59)^2+Info!$B$3^2)</f>
        <v>2.3700786822382081E-2</v>
      </c>
      <c r="Y59" s="39">
        <f>W59*Info!$D$2</f>
        <v>0.34564320000000004</v>
      </c>
      <c r="Z59" s="39">
        <f>Y59*SQRT(Info!$D$3^2+(X59/W59)^2)</f>
        <v>2.5830647169035471E-2</v>
      </c>
      <c r="AA59" s="50">
        <f>IF(O59-W59&gt;0,O59-W59,0)</f>
        <v>2.9212799999999999</v>
      </c>
      <c r="AB59" s="50">
        <f>SQRT((0.5*P59)^2+X59^2)</f>
        <v>8.24786475155843E-2</v>
      </c>
      <c r="AC59" s="50">
        <f>(1-EXP(-Info!$B$6*G59*1000))+(Info!$B$6/(Info!$B$6-Info!$B$7))*(EXP(-Info!$B$7*G59*1000)-EXP(-Info!$B$6*G59*1000))*(Info!$B$9-1)</f>
        <v>7.8379974813549746E-2</v>
      </c>
      <c r="AD59" s="50">
        <f>SQRT((Info!$B$6*EXP(-Info!$B$6*G59*1000)+(Info!$B$6/(Info!$B$6+Info!$B$7))*(Info!$B$9-1)*(-Info!$B$7*EXP(-Info!$B$7*G59*1000)+Info!$B$6*EXP(-Info!$B$6*G59*1000)))^2*(0.01*G59*1000)^2)</f>
        <v>7.1062842693017571E-4</v>
      </c>
      <c r="AE59" s="50">
        <f>IF(AA59&gt;0,AA59*AC59*SQRT((AB59/AA59)^2+(AD59/AC59)^2),AA59*AC59*SQRT((AD59/AC59)^2))</f>
        <v>6.7898129595823512E-3</v>
      </c>
      <c r="AF59" s="50">
        <f>IF((S59-Y59-AA59*AC59)&gt;0,S59-Y59-AA59*AC59,0)</f>
        <v>3.2263869471766737</v>
      </c>
      <c r="AG59" s="50">
        <f>SQRT((T59*0.5)^2+Z59^2+AE59^2)</f>
        <v>3.2207512993047333E-2</v>
      </c>
      <c r="AH59" s="50">
        <f>AF59/S59</f>
        <v>0.84882582140928009</v>
      </c>
      <c r="AI59">
        <f>AF59*EXP(Info!$B$6*G59*1000)</f>
        <v>3.4634336267993926</v>
      </c>
      <c r="AJ59">
        <f>2*SQRT((EXP(Info!$B$6*G59)*AG59)^2+(Info!$B$6*G59*0.01*AI59)^2)</f>
        <v>6.4419593203076025E-2</v>
      </c>
      <c r="AK59" s="28">
        <f>AI59/(E59/1000)</f>
        <v>1.52372794843792</v>
      </c>
      <c r="AL59">
        <f>AA59/0.752049334436339</f>
        <v>3.8844260159999999</v>
      </c>
      <c r="AM59"/>
      <c r="AN59">
        <f>U59/0.242530074</f>
        <v>3.6655247959063417</v>
      </c>
      <c r="AO59">
        <f>O59/U59</f>
        <v>3.7660292463442069</v>
      </c>
    </row>
    <row r="60" spans="1:41">
      <c r="A60" s="14" t="s">
        <v>150</v>
      </c>
      <c r="B60" s="14" t="s">
        <v>205</v>
      </c>
      <c r="C60" s="15">
        <v>-18.579999999999998</v>
      </c>
      <c r="D60" s="15">
        <v>20.75</v>
      </c>
      <c r="E60" s="15">
        <v>2273</v>
      </c>
      <c r="F60" s="31">
        <v>1.75</v>
      </c>
      <c r="G60" s="31">
        <v>7.7629999999999999</v>
      </c>
      <c r="I60">
        <f>(E60*100*Info!$B$11)/AI60</f>
        <v>1.6169262013708725</v>
      </c>
      <c r="J60">
        <f>LOG10(I60)</f>
        <v>0.20869019858988869</v>
      </c>
      <c r="K60">
        <f>2*((E60*100*Info!$B$11)/AI60^2)*(AJ60/2)</f>
        <v>2.432033607701236E-2</v>
      </c>
      <c r="L60">
        <f>(M60/10.7)/I60</f>
        <v>0.344884485981309</v>
      </c>
      <c r="M60">
        <f>((U60/0.242530073729142))*I60</f>
        <v>5.9668845515756912</v>
      </c>
      <c r="N60">
        <f>2*M60*SQRT((0.5*K60/I60)^2+(0.5*V60/U60)^2)</f>
        <v>0.24379564469060677</v>
      </c>
      <c r="O60" s="1">
        <v>3.4</v>
      </c>
      <c r="P60" s="1">
        <v>0.124</v>
      </c>
      <c r="S60" s="1">
        <v>3.927</v>
      </c>
      <c r="T60" s="1">
        <v>1.4E-2</v>
      </c>
      <c r="U60" s="1">
        <v>0.89500000000000002</v>
      </c>
      <c r="V60" s="1">
        <v>3.4000000000000002E-2</v>
      </c>
      <c r="W60" s="50">
        <f>U60*Info!$B$2</f>
        <v>0.42959999999999998</v>
      </c>
      <c r="X60" s="50">
        <f>W60*SQRT((0.5*V60/U60)^2+Info!$B$3^2)</f>
        <v>2.2977728347249649E-2</v>
      </c>
      <c r="Y60" s="39">
        <f>W60*Info!$D$2</f>
        <v>0.34797600000000001</v>
      </c>
      <c r="Z60" s="39">
        <f>Y60*SQRT(Info!$D$3^2+(X60/W60)^2)</f>
        <v>2.5477898167627567E-2</v>
      </c>
      <c r="AA60" s="50">
        <f>IF(O60-W60&gt;0,O60-W60,0)</f>
        <v>2.9703999999999997</v>
      </c>
      <c r="AB60" s="50">
        <f>SQRT((0.5*P60)^2+X60^2)</f>
        <v>6.6120919533835879E-2</v>
      </c>
      <c r="AC60" s="50">
        <f>(1-EXP(-Info!$B$6*G60*1000))+(Info!$B$6/(Info!$B$6-Info!$B$7))*(EXP(-Info!$B$7*G60*1000)-EXP(-Info!$B$6*G60*1000))*(Info!$B$9-1)</f>
        <v>7.8692533477893803E-2</v>
      </c>
      <c r="AD60" s="50">
        <f>SQRT((Info!$B$6*EXP(-Info!$B$6*G60*1000)+(Info!$B$6/(Info!$B$6+Info!$B$7))*(Info!$B$9-1)*(-Info!$B$7*EXP(-Info!$B$7*G60*1000)+Info!$B$6*EXP(-Info!$B$6*G60*1000)))^2*(0.01*G60*1000)^2)</f>
        <v>7.1335558672826411E-4</v>
      </c>
      <c r="AE60" s="50">
        <f>IF(AA60&gt;0,AA60*AC60*SQRT((AB60/AA60)^2+(AD60/AC60)^2),AA60*AC60*SQRT((AD60/AC60)^2))</f>
        <v>5.6181386044134472E-3</v>
      </c>
      <c r="AF60" s="50">
        <f>IF((S60-Y60-AA60*AC60)&gt;0,S60-Y60-AA60*AC60,0)</f>
        <v>3.3452756985572645</v>
      </c>
      <c r="AG60" s="50">
        <f>SQRT((T60*0.5)^2+Z60^2+AE60^2)</f>
        <v>2.7012715087869284E-2</v>
      </c>
      <c r="AH60" s="50">
        <f>AF60/S60</f>
        <v>0.85186546945690467</v>
      </c>
      <c r="AI60">
        <f>AF60*EXP(Info!$B$6*G60*1000)</f>
        <v>3.5921112614615383</v>
      </c>
      <c r="AJ60">
        <f>2*SQRT((EXP(Info!$B$6*G60)*AG60)^2+(Info!$B$6*G60*0.01*AI60)^2)</f>
        <v>5.4029276679849809E-2</v>
      </c>
      <c r="AK60" s="28">
        <f>AI60/(E60/1000)</f>
        <v>1.5803393143253577</v>
      </c>
      <c r="AL60">
        <f>AA60/0.752049334436339</f>
        <v>3.9497408799999993</v>
      </c>
      <c r="AM60"/>
      <c r="AN60">
        <f>U60/0.242530074</f>
        <v>3.6902639958787131</v>
      </c>
      <c r="AO60">
        <f>O60/U60</f>
        <v>3.7988826815642458</v>
      </c>
    </row>
    <row r="61" spans="1:41">
      <c r="A61" s="14" t="s">
        <v>150</v>
      </c>
      <c r="B61" s="14" t="s">
        <v>205</v>
      </c>
      <c r="C61" s="15">
        <v>-18.579999999999998</v>
      </c>
      <c r="D61" s="15">
        <v>20.75</v>
      </c>
      <c r="E61" s="15">
        <v>2273</v>
      </c>
      <c r="F61" s="31">
        <v>1.77</v>
      </c>
      <c r="G61" s="31">
        <v>7.7949999999999999</v>
      </c>
      <c r="I61">
        <f>(E61*100*Info!$B$11)/AI61</f>
        <v>1.5597539309013817</v>
      </c>
      <c r="J61">
        <f>LOG10(I61)</f>
        <v>0.1930560888153855</v>
      </c>
      <c r="K61">
        <f>2*((E61*100*Info!$B$11)/AI61^2)*(AJ61/2)</f>
        <v>2.4069291988817236E-2</v>
      </c>
      <c r="L61">
        <f>(M61/10.7)/I61</f>
        <v>0.32985600000000059</v>
      </c>
      <c r="M61">
        <f>((U61/0.242530073729142))*I61</f>
        <v>5.5050878611560554</v>
      </c>
      <c r="N61">
        <f>2*M61*SQRT((0.5*K61/I61)^2+(0.5*V61/U61)^2)</f>
        <v>0.18755308741786719</v>
      </c>
      <c r="O61" s="1">
        <v>3.3260000000000001</v>
      </c>
      <c r="P61" s="1">
        <v>9.4E-2</v>
      </c>
      <c r="S61" s="1">
        <v>4.03</v>
      </c>
      <c r="T61" s="1">
        <v>0.03</v>
      </c>
      <c r="U61" s="1">
        <v>0.85599999999999998</v>
      </c>
      <c r="V61" s="1">
        <v>2.5999999999999999E-2</v>
      </c>
      <c r="W61" s="50">
        <f>U61*Info!$B$2</f>
        <v>0.41087999999999997</v>
      </c>
      <c r="X61" s="50">
        <f>W61*SQRT((0.5*V61/U61)^2+Info!$B$3^2)</f>
        <v>2.1470760023809127E-2</v>
      </c>
      <c r="Y61" s="39">
        <f>W61*Info!$D$2</f>
        <v>0.33281280000000002</v>
      </c>
      <c r="Z61" s="39">
        <f>Y61*SQRT(Info!$D$3^2+(X61/W61)^2)</f>
        <v>2.4070080153152797E-2</v>
      </c>
      <c r="AA61" s="50">
        <f>IF(O61-W61&gt;0,O61-W61,0)</f>
        <v>2.9151199999999999</v>
      </c>
      <c r="AB61" s="50">
        <f>SQRT((0.5*P61)^2+X61^2)</f>
        <v>5.1671980182687025E-2</v>
      </c>
      <c r="AC61" s="50">
        <f>(1-EXP(-Info!$B$6*G61*1000))+(Info!$B$6/(Info!$B$6-Info!$B$7))*(EXP(-Info!$B$7*G61*1000)-EXP(-Info!$B$6*G61*1000))*(Info!$B$9-1)</f>
        <v>7.9004996627491775E-2</v>
      </c>
      <c r="AD61" s="50">
        <f>SQRT((Info!$B$6*EXP(-Info!$B$6*G61*1000)+(Info!$B$6/(Info!$B$6+Info!$B$7))*(Info!$B$9-1)*(-Info!$B$7*EXP(-Info!$B$7*G61*1000)+Info!$B$6*EXP(-Info!$B$6*G61*1000)))^2*(0.01*G61*1000)^2)</f>
        <v>7.1608104369276667E-4</v>
      </c>
      <c r="AE61" s="50">
        <f>IF(AA61&gt;0,AA61*AC61*SQRT((AB61/AA61)^2+(AD61/AC61)^2),AA61*AC61*SQRT((AD61/AC61)^2))</f>
        <v>4.5850884306534011E-3</v>
      </c>
      <c r="AF61" s="50">
        <f>IF((S61-Y61-AA61*AC61)&gt;0,S61-Y61-AA61*AC61,0)</f>
        <v>3.4668781542312663</v>
      </c>
      <c r="AG61" s="50">
        <f>SQRT((T61*0.5)^2+Z61^2+AE61^2)</f>
        <v>2.8729632689892013E-2</v>
      </c>
      <c r="AH61" s="50">
        <f>AF61/S61</f>
        <v>0.86026753206731166</v>
      </c>
      <c r="AI61">
        <f>AF61*EXP(Info!$B$6*G61*1000)</f>
        <v>3.7237789255257665</v>
      </c>
      <c r="AJ61">
        <f>2*SQRT((EXP(Info!$B$6*G61)*AG61)^2+(Info!$B$6*G61*0.01*AI61)^2)</f>
        <v>5.7463373218420009E-2</v>
      </c>
      <c r="AK61" s="28">
        <f>AI61/(E61/1000)</f>
        <v>1.6382661352951018</v>
      </c>
      <c r="AL61">
        <f>AA61/0.752049334436339</f>
        <v>3.8762350639999998</v>
      </c>
      <c r="AM61"/>
      <c r="AN61">
        <f>U61/0.242530074</f>
        <v>3.5294591960582999</v>
      </c>
      <c r="AO61">
        <f>O61/U61</f>
        <v>3.8855140186915889</v>
      </c>
    </row>
    <row r="62" spans="1:41">
      <c r="A62" s="14" t="s">
        <v>150</v>
      </c>
      <c r="B62" s="14" t="s">
        <v>205</v>
      </c>
      <c r="C62" s="15">
        <v>-18.579999999999998</v>
      </c>
      <c r="D62" s="15">
        <v>20.75</v>
      </c>
      <c r="E62" s="15">
        <v>2273</v>
      </c>
      <c r="F62" s="31">
        <v>1.79</v>
      </c>
      <c r="G62" s="31">
        <v>7.8280000000000003</v>
      </c>
      <c r="I62">
        <f>(E62*100*Info!$B$11)/AI62</f>
        <v>1.6264453053396086</v>
      </c>
      <c r="J62">
        <f>LOG10(I62)</f>
        <v>0.21123946325968609</v>
      </c>
      <c r="K62">
        <f>2*((E62*100*Info!$B$11)/AI62^2)*(AJ62/2)</f>
        <v>3.0826352785853228E-2</v>
      </c>
      <c r="L62">
        <f>(M62/10.7)/I62</f>
        <v>0.3406456822429913</v>
      </c>
      <c r="M62">
        <f>((U62/0.242530073729142))*I62</f>
        <v>5.9282448061510369</v>
      </c>
      <c r="N62">
        <f>2*M62*SQRT((0.5*K62/I62)^2+(0.5*V62/U62)^2)</f>
        <v>0.14221450192360716</v>
      </c>
      <c r="O62" s="1">
        <v>3.5579999999999998</v>
      </c>
      <c r="P62" s="1">
        <v>8.4000000000000005E-2</v>
      </c>
      <c r="S62" s="1">
        <v>3.9159999999999999</v>
      </c>
      <c r="T62" s="1">
        <v>4.5999999999999999E-2</v>
      </c>
      <c r="U62" s="1">
        <v>0.88400000000000001</v>
      </c>
      <c r="V62" s="1">
        <v>1.2999999999999999E-2</v>
      </c>
      <c r="W62" s="50">
        <f>U62*Info!$B$2</f>
        <v>0.42431999999999997</v>
      </c>
      <c r="X62" s="50">
        <f>W62*SQRT((0.5*V62/U62)^2+Info!$B$3^2)</f>
        <v>2.1444184666244599E-2</v>
      </c>
      <c r="Y62" s="39">
        <f>W62*Info!$D$2</f>
        <v>0.34369919999999998</v>
      </c>
      <c r="Z62" s="39">
        <f>Y62*SQRT(Info!$D$3^2+(X62/W62)^2)</f>
        <v>2.4434247282107954E-2</v>
      </c>
      <c r="AA62" s="50">
        <f>IF(O62-W62&gt;0,O62-W62,0)</f>
        <v>3.13368</v>
      </c>
      <c r="AB62" s="50">
        <f>SQRT((0.5*P62)^2+X62^2)</f>
        <v>4.7157746511045248E-2</v>
      </c>
      <c r="AC62" s="50">
        <f>(1-EXP(-Info!$B$6*G62*1000))+(Info!$B$6/(Info!$B$6-Info!$B$7))*(EXP(-Info!$B$7*G62*1000)-EXP(-Info!$B$6*G62*1000))*(Info!$B$9-1)</f>
        <v>7.9327124241899097E-2</v>
      </c>
      <c r="AD62" s="50">
        <f>SQRT((Info!$B$6*EXP(-Info!$B$6*G62*1000)+(Info!$B$6/(Info!$B$6+Info!$B$7))*(Info!$B$9-1)*(-Info!$B$7*EXP(-Info!$B$7*G62*1000)+Info!$B$6*EXP(-Info!$B$6*G62*1000)))^2*(0.01*G62*1000)^2)</f>
        <v>7.1888988851068517E-4</v>
      </c>
      <c r="AE62" s="50">
        <f>IF(AA62&gt;0,AA62*AC62*SQRT((AB62/AA62)^2+(AD62/AC62)^2),AA62*AC62*SQRT((AD62/AC62)^2))</f>
        <v>4.3668321147316272E-3</v>
      </c>
      <c r="AF62" s="50">
        <f>IF((S62-Y62-AA62*AC62)&gt;0,S62-Y62-AA62*AC62,0)</f>
        <v>3.3237149773056456</v>
      </c>
      <c r="AG62" s="50">
        <f>SQRT((T62*0.5)^2+Z62^2+AE62^2)</f>
        <v>3.3839350805851036E-2</v>
      </c>
      <c r="AH62" s="50">
        <f>AF62/S62</f>
        <v>0.84875254783085941</v>
      </c>
      <c r="AI62">
        <f>AF62*EXP(Info!$B$6*G62*1000)</f>
        <v>3.571087695250696</v>
      </c>
      <c r="AJ62">
        <f>2*SQRT((EXP(Info!$B$6*G62)*AG62)^2+(Info!$B$6*G62*0.01*AI62)^2)</f>
        <v>6.7683560437977061E-2</v>
      </c>
      <c r="AK62" s="28">
        <f>AI62/(E62/1000)</f>
        <v>1.5710900551036937</v>
      </c>
      <c r="AL62">
        <f>AA62/0.752049334436339</f>
        <v>4.1668542960000003</v>
      </c>
      <c r="AM62"/>
      <c r="AN62">
        <f>U62/0.242530074</f>
        <v>3.6449087959293656</v>
      </c>
      <c r="AO62">
        <f>O62/U62</f>
        <v>4.0248868778280542</v>
      </c>
    </row>
    <row r="63" spans="1:41">
      <c r="A63" s="14" t="s">
        <v>150</v>
      </c>
      <c r="B63" s="14" t="s">
        <v>205</v>
      </c>
      <c r="C63" s="15">
        <v>-18.579999999999998</v>
      </c>
      <c r="D63" s="15">
        <v>20.75</v>
      </c>
      <c r="E63" s="15">
        <v>2273</v>
      </c>
      <c r="F63" s="31">
        <v>1.81</v>
      </c>
      <c r="G63" s="31">
        <v>7.86</v>
      </c>
      <c r="I63">
        <f>(E63*100*Info!$B$11)/AI63</f>
        <v>1.6114749646085949</v>
      </c>
      <c r="J63">
        <f>LOG10(I63)</f>
        <v>0.20722356283203505</v>
      </c>
      <c r="K63">
        <f>2*((E63*100*Info!$B$11)/AI63^2)*(AJ63/2)</f>
        <v>3.6613290866036236E-2</v>
      </c>
      <c r="L63">
        <f>(M63/10.7)/I63</f>
        <v>0.33602153271028096</v>
      </c>
      <c r="M63">
        <f>((U63/0.242530073729142))*I63</f>
        <v>5.7939460765926754</v>
      </c>
      <c r="N63">
        <f>2*M63*SQRT((0.5*K63/I63)^2+(0.5*V63/U63)^2)</f>
        <v>0.13961557181406264</v>
      </c>
      <c r="O63" s="1">
        <v>3.625</v>
      </c>
      <c r="P63" s="1">
        <v>0.04</v>
      </c>
      <c r="S63" s="1">
        <v>3.948</v>
      </c>
      <c r="T63" s="1">
        <v>6.6000000000000003E-2</v>
      </c>
      <c r="U63" s="1">
        <v>0.872</v>
      </c>
      <c r="V63" s="1">
        <v>7.0000000000000001E-3</v>
      </c>
      <c r="W63" s="50">
        <f>U63*Info!$B$2</f>
        <v>0.41855999999999999</v>
      </c>
      <c r="X63" s="50">
        <f>W63*SQRT((0.5*V63/U63)^2+Info!$B$3^2)</f>
        <v>2.0995322907733524E-2</v>
      </c>
      <c r="Y63" s="39">
        <f>W63*Info!$D$2</f>
        <v>0.33903359999999999</v>
      </c>
      <c r="Z63" s="39">
        <f>Y63*SQRT(Info!$D$3^2+(X63/W63)^2)</f>
        <v>2.4011886354153855E-2</v>
      </c>
      <c r="AA63" s="50">
        <f>IF(O63-W63&gt;0,O63-W63,0)</f>
        <v>3.2064400000000002</v>
      </c>
      <c r="AB63" s="50">
        <f>SQRT((0.5*P63)^2+X63^2)</f>
        <v>2.8996613319489571E-2</v>
      </c>
      <c r="AC63" s="50">
        <f>(1-EXP(-Info!$B$6*G63*1000))+(Info!$B$6/(Info!$B$6-Info!$B$7))*(EXP(-Info!$B$7*G63*1000)-EXP(-Info!$B$6*G63*1000))*(Info!$B$9-1)</f>
        <v>7.963939346449754E-2</v>
      </c>
      <c r="AD63" s="50">
        <f>SQRT((Info!$B$6*EXP(-Info!$B$6*G63*1000)+(Info!$B$6/(Info!$B$6+Info!$B$7))*(Info!$B$9-1)*(-Info!$B$7*EXP(-Info!$B$7*G63*1000)+Info!$B$6*EXP(-Info!$B$6*G63*1000)))^2*(0.01*G63*1000)^2)</f>
        <v>7.2161188894658229E-4</v>
      </c>
      <c r="AE63" s="50">
        <f>IF(AA63&gt;0,AA63*AC63*SQRT((AB63/AA63)^2+(AD63/AC63)^2),AA63*AC63*SQRT((AD63/AC63)^2))</f>
        <v>3.2690113200442759E-3</v>
      </c>
      <c r="AF63" s="50">
        <f>IF((S63-Y63-AA63*AC63)&gt;0,S63-Y63-AA63*AC63,0)</f>
        <v>3.3536074632196966</v>
      </c>
      <c r="AG63" s="50">
        <f>SQRT((T63*0.5)^2+Z63^2+AE63^2)</f>
        <v>4.0942119159801414E-2</v>
      </c>
      <c r="AH63" s="50">
        <f>AF63/S63</f>
        <v>0.8494446462055969</v>
      </c>
      <c r="AI63">
        <f>AF63*EXP(Info!$B$6*G63*1000)</f>
        <v>3.6042625200244824</v>
      </c>
      <c r="AJ63">
        <f>2*SQRT((EXP(Info!$B$6*G63)*AG63)^2+(Info!$B$6*G63*0.01*AI63)^2)</f>
        <v>8.1890140958697025E-2</v>
      </c>
      <c r="AK63" s="28">
        <f>AI63/(E63/1000)</f>
        <v>1.5856852265835821</v>
      </c>
      <c r="AL63">
        <f>AA63/0.752049334436339</f>
        <v>4.2636032679999998</v>
      </c>
      <c r="AM63"/>
      <c r="AN63">
        <f>U63/0.242530074</f>
        <v>3.5954303959846232</v>
      </c>
      <c r="AO63">
        <f>O63/U63</f>
        <v>4.1571100917431192</v>
      </c>
    </row>
    <row r="64" spans="1:41">
      <c r="A64" s="14" t="s">
        <v>150</v>
      </c>
      <c r="B64" s="14" t="s">
        <v>205</v>
      </c>
      <c r="C64" s="15">
        <v>-18.579999999999998</v>
      </c>
      <c r="D64" s="15">
        <v>20.75</v>
      </c>
      <c r="E64" s="15">
        <v>2273</v>
      </c>
      <c r="F64" s="31">
        <v>1.83</v>
      </c>
      <c r="G64" s="31">
        <v>7.8920000000000003</v>
      </c>
      <c r="I64">
        <f>(E64*100*Info!$B$11)/AI64</f>
        <v>1.6296790874565705</v>
      </c>
      <c r="J64">
        <f>LOG10(I64)</f>
        <v>0.21210209258301105</v>
      </c>
      <c r="K64">
        <f>2*((E64*100*Info!$B$11)/AI64^2)*(AJ64/2)</f>
        <v>2.6016305279303143E-2</v>
      </c>
      <c r="L64">
        <f>(M64/10.7)/I64</f>
        <v>0.32831461682243046</v>
      </c>
      <c r="M64">
        <f>((U64/0.242530073729142))*I64</f>
        <v>5.7250078770176032</v>
      </c>
      <c r="N64">
        <f>2*M64*SQRT((0.5*K64/I64)^2+(0.5*V64/U64)^2)</f>
        <v>0.22747221678452836</v>
      </c>
      <c r="O64" s="1">
        <v>3.593</v>
      </c>
      <c r="P64" s="1">
        <v>0.14499999999999999</v>
      </c>
      <c r="S64" s="1">
        <v>3.9009999999999998</v>
      </c>
      <c r="T64" s="1">
        <v>2.7E-2</v>
      </c>
      <c r="U64" s="1">
        <v>0.85199999999999998</v>
      </c>
      <c r="V64" s="1">
        <v>3.1E-2</v>
      </c>
      <c r="W64" s="50">
        <f>U64*Info!$B$2</f>
        <v>0.40895999999999999</v>
      </c>
      <c r="X64" s="50">
        <f>W64*SQRT((0.5*V64/U64)^2+Info!$B$3^2)</f>
        <v>2.1759464699298098E-2</v>
      </c>
      <c r="Y64" s="39">
        <f>W64*Info!$D$2</f>
        <v>0.33125760000000004</v>
      </c>
      <c r="Z64" s="39">
        <f>Y64*SQRT(Info!$D$3^2+(X64/W64)^2)</f>
        <v>2.4186266449140102E-2</v>
      </c>
      <c r="AA64" s="50">
        <f>IF(O64-W64&gt;0,O64-W64,0)</f>
        <v>3.18404</v>
      </c>
      <c r="AB64" s="50">
        <f>SQRT((0.5*P64)^2+X64^2)</f>
        <v>7.5694942393795372E-2</v>
      </c>
      <c r="AC64" s="50">
        <f>(1-EXP(-Info!$B$6*G64*1000))+(Info!$B$6/(Info!$B$6-Info!$B$7))*(EXP(-Info!$B$7*G64*1000)-EXP(-Info!$B$6*G64*1000))*(Info!$B$9-1)</f>
        <v>7.9951567258318146E-2</v>
      </c>
      <c r="AD64" s="50">
        <f>SQRT((Info!$B$6*EXP(-Info!$B$6*G64*1000)+(Info!$B$6/(Info!$B$6+Info!$B$7))*(Info!$B$9-1)*(-Info!$B$7*EXP(-Info!$B$7*G64*1000)+Info!$B$6*EXP(-Info!$B$6*G64*1000)))^2*(0.01*G64*1000)^2)</f>
        <v>7.2433218886420883E-4</v>
      </c>
      <c r="AE64" s="50">
        <f>IF(AA64&gt;0,AA64*AC64*SQRT((AB64/AA64)^2+(AD64/AC64)^2),AA64*AC64*SQRT((AD64/AC64)^2))</f>
        <v>6.4764866985510591E-3</v>
      </c>
      <c r="AF64" s="50">
        <f>IF((S64-Y64-AA64*AC64)&gt;0,S64-Y64-AA64*AC64,0)</f>
        <v>3.3151734117868248</v>
      </c>
      <c r="AG64" s="50">
        <f>SQRT((T64*0.5)^2+Z64^2+AE64^2)</f>
        <v>2.8445920001035456E-2</v>
      </c>
      <c r="AH64" s="50">
        <f>AF64/S64</f>
        <v>0.84982656031448989</v>
      </c>
      <c r="AI64">
        <f>AF64*EXP(Info!$B$6*G64*1000)</f>
        <v>3.5640015642351552</v>
      </c>
      <c r="AJ64">
        <f>2*SQRT((EXP(Info!$B$6*G64)*AG64)^2+(Info!$B$6*G64*0.01*AI64)^2)</f>
        <v>5.6895957875833444E-2</v>
      </c>
      <c r="AK64" s="28">
        <f>AI64/(E64/1000)</f>
        <v>1.5679725315596811</v>
      </c>
      <c r="AL64">
        <f>AA64/0.752049334436339</f>
        <v>4.2338179880000002</v>
      </c>
      <c r="AM64"/>
      <c r="AN64">
        <f>U64/0.242530074</f>
        <v>3.512966396076719</v>
      </c>
      <c r="AO64">
        <f>O64/U64</f>
        <v>4.217136150234742</v>
      </c>
    </row>
    <row r="65" spans="1:41">
      <c r="A65" s="14" t="s">
        <v>150</v>
      </c>
      <c r="B65" s="14" t="s">
        <v>205</v>
      </c>
      <c r="C65" s="15">
        <v>-18.579999999999998</v>
      </c>
      <c r="D65" s="15">
        <v>20.75</v>
      </c>
      <c r="E65" s="15">
        <v>2273</v>
      </c>
      <c r="F65" s="31">
        <v>1.89</v>
      </c>
      <c r="G65" s="31">
        <v>8.2929999999999993</v>
      </c>
      <c r="I65">
        <f>(E65*100*Info!$B$11)/AI65</f>
        <v>1.7655894871374669</v>
      </c>
      <c r="J65">
        <f>LOG10(I65)</f>
        <v>0.24688973423845373</v>
      </c>
      <c r="K65">
        <f>2*((E65*100*Info!$B$11)/AI65^2)*(AJ65/2)</f>
        <v>2.5490054149656455E-2</v>
      </c>
      <c r="L65">
        <f>(M65/10.7)/I65</f>
        <v>0.31598355140186962</v>
      </c>
      <c r="M65">
        <f>((U65/0.242530073729142))*I65</f>
        <v>5.9695004301594761</v>
      </c>
      <c r="N65">
        <f>2*M65*SQRT((0.5*K65/I65)^2+(0.5*V65/U65)^2)</f>
        <v>0.20137108958402544</v>
      </c>
      <c r="O65" s="1">
        <v>3.5590000000000002</v>
      </c>
      <c r="P65" s="1">
        <v>0.09</v>
      </c>
      <c r="S65" s="1">
        <v>3.633</v>
      </c>
      <c r="T65" s="1">
        <v>6.0000000000000001E-3</v>
      </c>
      <c r="U65" s="1">
        <v>0.82</v>
      </c>
      <c r="V65" s="1">
        <v>2.5000000000000001E-2</v>
      </c>
      <c r="W65" s="50">
        <f>U65*Info!$B$2</f>
        <v>0.39359999999999995</v>
      </c>
      <c r="X65" s="50">
        <f>W65*SQRT((0.5*V65/U65)^2+Info!$B$3^2)</f>
        <v>2.0574314083341878E-2</v>
      </c>
      <c r="Y65" s="39">
        <f>W65*Info!$D$2</f>
        <v>0.31881599999999999</v>
      </c>
      <c r="Z65" s="39">
        <f>Y65*SQRT(Info!$D$3^2+(X65/W65)^2)</f>
        <v>2.3061608991568651E-2</v>
      </c>
      <c r="AA65" s="50">
        <f>IF(O65-W65&gt;0,O65-W65,0)</f>
        <v>3.1654</v>
      </c>
      <c r="AB65" s="50">
        <f>SQRT((0.5*P65)^2+X65^2)</f>
        <v>4.9480323361918321E-2</v>
      </c>
      <c r="AC65" s="50">
        <f>(1-EXP(-Info!$B$6*G65*1000))+(Info!$B$6/(Info!$B$6-Info!$B$7))*(EXP(-Info!$B$7*G65*1000)-EXP(-Info!$B$6*G65*1000))*(Info!$B$9-1)</f>
        <v>8.385541612425669E-2</v>
      </c>
      <c r="AD65" s="50">
        <f>SQRT((Info!$B$6*EXP(-Info!$B$6*G65*1000)+(Info!$B$6/(Info!$B$6+Info!$B$7))*(Info!$B$9-1)*(-Info!$B$7*EXP(-Info!$B$7*G65*1000)+Info!$B$6*EXP(-Info!$B$6*G65*1000)))^2*(0.01*G65*1000)^2)</f>
        <v>7.5827708737610225E-4</v>
      </c>
      <c r="AE65" s="50">
        <f>IF(AA65&gt;0,AA65*AC65*SQRT((AB65/AA65)^2+(AD65/AC65)^2),AA65*AC65*SQRT((AD65/AC65)^2))</f>
        <v>4.7934335181167376E-3</v>
      </c>
      <c r="AF65" s="50">
        <f>IF((S65-Y65-AA65*AC65)&gt;0,S65-Y65-AA65*AC65,0)</f>
        <v>3.0487480658002779</v>
      </c>
      <c r="AG65" s="50">
        <f>SQRT((T65*0.5)^2+Z65^2+AE65^2)</f>
        <v>2.3744784988974001E-2</v>
      </c>
      <c r="AH65" s="50">
        <f>AF65/S65</f>
        <v>0.83918196140938006</v>
      </c>
      <c r="AI65">
        <f>AF65*EXP(Info!$B$6*G65*1000)</f>
        <v>3.2896541688823047</v>
      </c>
      <c r="AJ65">
        <f>2*SQRT((EXP(Info!$B$6*G65)*AG65)^2+(Info!$B$6*G65*0.01*AI65)^2)</f>
        <v>4.7493182027496021E-2</v>
      </c>
      <c r="AK65" s="28">
        <f>AI65/(E65/1000)</f>
        <v>1.4472741614088449</v>
      </c>
      <c r="AL65">
        <f>AA65/0.752049334436339</f>
        <v>4.20903238</v>
      </c>
      <c r="AM65"/>
      <c r="AN65">
        <f>U65/0.242530074</f>
        <v>3.381023996224072</v>
      </c>
      <c r="AO65">
        <f>O65/U65</f>
        <v>4.3402439024390249</v>
      </c>
    </row>
    <row r="66" spans="1:41">
      <c r="A66" s="14" t="s">
        <v>150</v>
      </c>
      <c r="B66" s="14" t="s">
        <v>205</v>
      </c>
      <c r="C66" s="15">
        <v>-18.579999999999998</v>
      </c>
      <c r="D66" s="15">
        <v>20.75</v>
      </c>
      <c r="E66" s="15">
        <v>2273</v>
      </c>
      <c r="F66" s="31">
        <v>1.91</v>
      </c>
      <c r="G66" s="31">
        <v>8.5280000000000005</v>
      </c>
      <c r="I66">
        <f>(E66*100*Info!$B$11)/AI66</f>
        <v>2.1326797281202401</v>
      </c>
      <c r="J66">
        <f>LOG10(I66)</f>
        <v>0.32892564084391912</v>
      </c>
      <c r="K66">
        <f>2*((E66*100*Info!$B$11)/AI66^2)*(AJ66/2)</f>
        <v>4.1974024112395564E-2</v>
      </c>
      <c r="L66">
        <f>(M66/10.7)/I66</f>
        <v>0.31791028037383229</v>
      </c>
      <c r="M66">
        <f>((U66/0.242530073729142))*I66</f>
        <v>7.2546086703629449</v>
      </c>
      <c r="N66">
        <f>2*M66*SQRT((0.5*K66/I66)^2+(0.5*V66/U66)^2)</f>
        <v>0.24044040864371696</v>
      </c>
      <c r="O66" s="1">
        <v>3.7360000000000002</v>
      </c>
      <c r="P66" s="1">
        <v>0.10199999999999999</v>
      </c>
      <c r="S66" s="1">
        <v>3.1269999999999998</v>
      </c>
      <c r="T66" s="1">
        <v>2.5000000000000001E-2</v>
      </c>
      <c r="U66" s="1">
        <v>0.82499999999999996</v>
      </c>
      <c r="V66" s="1">
        <v>2.1999999999999999E-2</v>
      </c>
      <c r="W66" s="50">
        <f>U66*Info!$B$2</f>
        <v>0.39599999999999996</v>
      </c>
      <c r="X66" s="50">
        <f>W66*SQRT((0.5*V66/U66)^2+Info!$B$3^2)</f>
        <v>2.0491910599063228E-2</v>
      </c>
      <c r="Y66" s="39">
        <f>W66*Info!$D$2</f>
        <v>0.32075999999999999</v>
      </c>
      <c r="Z66" s="39">
        <f>Y66*SQRT(Info!$D$3^2+(X66/W66)^2)</f>
        <v>2.3080855838551566E-2</v>
      </c>
      <c r="AA66" s="50">
        <f>IF(O66-W66&gt;0,O66-W66,0)</f>
        <v>3.3400000000000003</v>
      </c>
      <c r="AB66" s="50">
        <f>SQRT((0.5*P66)^2+X66^2)</f>
        <v>5.4962882020505435E-2</v>
      </c>
      <c r="AC66" s="50">
        <f>(1-EXP(-Info!$B$6*G66*1000))+(Info!$B$6/(Info!$B$6-Info!$B$7))*(EXP(-Info!$B$7*G66*1000)-EXP(-Info!$B$6*G66*1000))*(Info!$B$9-1)</f>
        <v>8.6136267971673244E-2</v>
      </c>
      <c r="AD66" s="50">
        <f>SQRT((Info!$B$6*EXP(-Info!$B$6*G66*1000)+(Info!$B$6/(Info!$B$6+Info!$B$7))*(Info!$B$9-1)*(-Info!$B$7*EXP(-Info!$B$7*G66*1000)+Info!$B$6*EXP(-Info!$B$6*G66*1000)))^2*(0.01*G66*1000)^2)</f>
        <v>7.7804653748236288E-4</v>
      </c>
      <c r="AE66" s="50">
        <f>IF(AA66&gt;0,AA66*AC66*SQRT((AB66/AA66)^2+(AD66/AC66)^2),AA66*AC66*SQRT((AD66/AC66)^2))</f>
        <v>5.4006191459801808E-3</v>
      </c>
      <c r="AF66" s="50">
        <f>IF((S66-Y66-AA66*AC66)&gt;0,S66-Y66-AA66*AC66,0)</f>
        <v>2.5185448649746114</v>
      </c>
      <c r="AG66" s="50">
        <f>SQRT((T66*0.5)^2+Z66^2+AE66^2)</f>
        <v>2.6798182651066614E-2</v>
      </c>
      <c r="AH66" s="50">
        <f>AF66/S66</f>
        <v>0.80541888870310574</v>
      </c>
      <c r="AI66">
        <f>AF66*EXP(Info!$B$6*G66*1000)</f>
        <v>2.7234182143307142</v>
      </c>
      <c r="AJ66">
        <f>2*SQRT((EXP(Info!$B$6*G66)*AG66)^2+(Info!$B$6*G66*0.01*AI66)^2)</f>
        <v>5.3600557218786357E-2</v>
      </c>
      <c r="AK66" s="28">
        <f>AI66/(E66/1000)</f>
        <v>1.1981602350773048</v>
      </c>
      <c r="AL66">
        <f>AA66/0.752049334436339</f>
        <v>4.441198</v>
      </c>
      <c r="AM66"/>
      <c r="AN66">
        <f>U66/0.242530074</f>
        <v>3.4016399962010482</v>
      </c>
      <c r="AO66">
        <f>O66/U66</f>
        <v>4.5284848484848492</v>
      </c>
    </row>
    <row r="67" spans="1:41">
      <c r="A67" s="14" t="s">
        <v>150</v>
      </c>
      <c r="B67" s="14" t="s">
        <v>205</v>
      </c>
      <c r="C67" s="15">
        <v>-18.579999999999998</v>
      </c>
      <c r="D67" s="15">
        <v>20.75</v>
      </c>
      <c r="E67" s="15">
        <v>2273</v>
      </c>
      <c r="F67" s="31">
        <v>1.93</v>
      </c>
      <c r="G67" s="31">
        <v>8.7629999999999999</v>
      </c>
      <c r="I67">
        <f>(E67*100*Info!$B$11)/AI67</f>
        <v>2.0812337533301948</v>
      </c>
      <c r="J67">
        <f>LOG10(I67)</f>
        <v>0.31832086064422788</v>
      </c>
      <c r="K67">
        <f>2*((E67*100*Info!$B$11)/AI67^2)*(AJ67/2)</f>
        <v>3.8215030335030632E-2</v>
      </c>
      <c r="L67">
        <f>(M67/10.7)/I67</f>
        <v>0.32947065420560806</v>
      </c>
      <c r="M67">
        <f>((U67/0.242530073729142))*I67</f>
        <v>7.3370482750300683</v>
      </c>
      <c r="N67">
        <f>2*M67*SQRT((0.5*K67/I67)^2+(0.5*V67/U67)^2)</f>
        <v>0.31359696853751867</v>
      </c>
      <c r="O67" s="1">
        <v>3.649</v>
      </c>
      <c r="P67" s="1">
        <v>0.11799999999999999</v>
      </c>
      <c r="S67" s="1">
        <v>3.194</v>
      </c>
      <c r="T67" s="1">
        <v>0.01</v>
      </c>
      <c r="U67" s="1">
        <v>0.85499999999999998</v>
      </c>
      <c r="V67" s="1">
        <v>3.3000000000000002E-2</v>
      </c>
      <c r="W67" s="50">
        <f>U67*Info!$B$2</f>
        <v>0.41039999999999999</v>
      </c>
      <c r="X67" s="50">
        <f>W67*SQRT((0.5*V67/U67)^2+Info!$B$3^2)</f>
        <v>2.1995381333361784E-2</v>
      </c>
      <c r="Y67" s="39">
        <f>W67*Info!$D$2</f>
        <v>0.332424</v>
      </c>
      <c r="Z67" s="39">
        <f>Y67*SQRT(Info!$D$3^2+(X67/W67)^2)</f>
        <v>2.4365618603269648E-2</v>
      </c>
      <c r="AA67" s="50">
        <f>IF(O67-W67&gt;0,O67-W67,0)</f>
        <v>3.2385999999999999</v>
      </c>
      <c r="AB67" s="50">
        <f>SQRT((0.5*P67)^2+X67^2)</f>
        <v>6.2966632433376968E-2</v>
      </c>
      <c r="AC67" s="50">
        <f>(1-EXP(-Info!$B$6*G67*1000))+(Info!$B$6/(Info!$B$6-Info!$B$7))*(EXP(-Info!$B$7*G67*1000)-EXP(-Info!$B$6*G67*1000))*(Info!$B$9-1)</f>
        <v>8.8412005095991036E-2</v>
      </c>
      <c r="AD67" s="50">
        <f>SQRT((Info!$B$6*EXP(-Info!$B$6*G67*1000)+(Info!$B$6/(Info!$B$6+Info!$B$7))*(Info!$B$9-1)*(-Info!$B$7*EXP(-Info!$B$7*G67*1000)+Info!$B$6*EXP(-Info!$B$6*G67*1000)))^2*(0.01*G67*1000)^2)</f>
        <v>7.9772513329918646E-4</v>
      </c>
      <c r="AE67" s="50">
        <f>IF(AA67&gt;0,AA67*AC67*SQRT((AB67/AA67)^2+(AD67/AC67)^2),AA67*AC67*SQRT((AD67/AC67)^2))</f>
        <v>6.1372710367511634E-3</v>
      </c>
      <c r="AF67" s="50">
        <f>IF((S67-Y67-AA67*AC67)&gt;0,S67-Y67-AA67*AC67,0)</f>
        <v>2.5752448802961232</v>
      </c>
      <c r="AG67" s="50">
        <f>SQRT((T67*0.5)^2+Z67^2+AE67^2)</f>
        <v>2.5619318212992018E-2</v>
      </c>
      <c r="AH67" s="50">
        <f>AF67/S67</f>
        <v>0.80627579220291901</v>
      </c>
      <c r="AI67">
        <f>AF67*EXP(Info!$B$6*G67*1000)</f>
        <v>2.7907383337421066</v>
      </c>
      <c r="AJ67">
        <f>2*SQRT((EXP(Info!$B$6*G67)*AG67)^2+(Info!$B$6*G67*0.01*AI67)^2)</f>
        <v>5.1242754404900025E-2</v>
      </c>
      <c r="AK67" s="28">
        <f>AI67/(E67/1000)</f>
        <v>1.2277775335425016</v>
      </c>
      <c r="AL67">
        <f>AA67/0.752049334436339</f>
        <v>4.3063664199999998</v>
      </c>
      <c r="AM67"/>
      <c r="AN67">
        <f>U67/0.242530074</f>
        <v>3.5253359960629047</v>
      </c>
      <c r="AO67">
        <f>O67/U67</f>
        <v>4.2678362573099413</v>
      </c>
    </row>
    <row r="68" spans="1:41">
      <c r="A68" s="14" t="s">
        <v>150</v>
      </c>
      <c r="B68" s="14" t="s">
        <v>205</v>
      </c>
      <c r="C68" s="15">
        <v>-18.579999999999998</v>
      </c>
      <c r="D68" s="15">
        <v>20.75</v>
      </c>
      <c r="E68" s="15">
        <v>2273</v>
      </c>
      <c r="F68" s="31">
        <v>1.95</v>
      </c>
      <c r="G68" s="31">
        <v>8.9979999999999993</v>
      </c>
      <c r="I68">
        <f>(E68*100*Info!$B$11)/AI68</f>
        <v>2.0864793262144596</v>
      </c>
      <c r="J68">
        <f>LOG10(I68)</f>
        <v>0.31941408588191811</v>
      </c>
      <c r="K68">
        <f>2*((E68*100*Info!$B$11)/AI68^2)*(AJ68/2)</f>
        <v>6.0935707394171701E-2</v>
      </c>
      <c r="L68">
        <f>(M68/10.7)/I68</f>
        <v>0.31097405607476691</v>
      </c>
      <c r="M68">
        <f>((U68/0.242530073729142))*I68</f>
        <v>6.9425980471829121</v>
      </c>
      <c r="N68">
        <f>2*M68*SQRT((0.5*K68/I68)^2+(0.5*V68/U68)^2)</f>
        <v>0.80870095084567661</v>
      </c>
      <c r="O68" s="1">
        <v>3.464</v>
      </c>
      <c r="P68" s="1">
        <v>0.42499999999999999</v>
      </c>
      <c r="S68" s="1">
        <v>3.1560000000000001</v>
      </c>
      <c r="T68" s="1">
        <v>4.2999999999999997E-2</v>
      </c>
      <c r="U68" s="1">
        <v>0.80700000000000005</v>
      </c>
      <c r="V68" s="1">
        <v>9.0999999999999998E-2</v>
      </c>
      <c r="W68" s="50">
        <f>U68*Info!$B$2</f>
        <v>0.38736000000000004</v>
      </c>
      <c r="X68" s="50">
        <f>W68*SQRT((0.5*V68/U68)^2+Info!$B$3^2)</f>
        <v>2.9190838014692216E-2</v>
      </c>
      <c r="Y68" s="39">
        <f>W68*Info!$D$2</f>
        <v>0.31376160000000003</v>
      </c>
      <c r="Z68" s="39">
        <f>Y68*SQRT(Info!$D$3^2+(X68/W68)^2)</f>
        <v>2.8375728366560042E-2</v>
      </c>
      <c r="AA68" s="50">
        <f>IF(O68-W68&gt;0,O68-W68,0)</f>
        <v>3.0766399999999998</v>
      </c>
      <c r="AB68" s="50">
        <f>SQRT((0.5*P68)^2+X68^2)</f>
        <v>0.21449558276104427</v>
      </c>
      <c r="AC68" s="50">
        <f>(1-EXP(-Info!$B$6*G68*1000))+(Info!$B$6/(Info!$B$6-Info!$B$7))*(EXP(-Info!$B$7*G68*1000)-EXP(-Info!$B$6*G68*1000))*(Info!$B$9-1)</f>
        <v>9.0682638643619487E-2</v>
      </c>
      <c r="AD68" s="50">
        <f>SQRT((Info!$B$6*EXP(-Info!$B$6*G68*1000)+(Info!$B$6/(Info!$B$6+Info!$B$7))*(Info!$B$9-1)*(-Info!$B$7*EXP(-Info!$B$7*G68*1000)+Info!$B$6*EXP(-Info!$B$6*G68*1000)))^2*(0.01*G68*1000)^2)</f>
        <v>8.1731317424277089E-4</v>
      </c>
      <c r="AE68" s="50">
        <f>IF(AA68&gt;0,AA68*AC68*SQRT((AB68/AA68)^2+(AD68/AC68)^2),AA68*AC68*SQRT((AD68/AC68)^2))</f>
        <v>1.9612891029266482E-2</v>
      </c>
      <c r="AF68" s="50">
        <f>IF((S68-Y68-AA68*AC68)&gt;0,S68-Y68-AA68*AC68,0)</f>
        <v>2.5632405666434948</v>
      </c>
      <c r="AG68" s="50">
        <f>SQRT((T68*0.5)^2+Z68^2+AE68^2)</f>
        <v>4.064600170814691E-2</v>
      </c>
      <c r="AH68" s="50">
        <f>AF68/S68</f>
        <v>0.81218015419629108</v>
      </c>
      <c r="AI68">
        <f>AF68*EXP(Info!$B$6*G68*1000)</f>
        <v>2.7837221984051146</v>
      </c>
      <c r="AJ68">
        <f>2*SQRT((EXP(Info!$B$6*G68)*AG68)^2+(Info!$B$6*G68*0.01*AI68)^2)</f>
        <v>8.1298711766501899E-2</v>
      </c>
      <c r="AK68" s="28">
        <f>AI68/(E68/1000)</f>
        <v>1.2246908044017222</v>
      </c>
      <c r="AL68">
        <f>AA68/0.752049334436339</f>
        <v>4.0910082079999999</v>
      </c>
      <c r="AM68"/>
      <c r="AN68">
        <f>U68/0.242530074</f>
        <v>3.3274223962839349</v>
      </c>
      <c r="AO68">
        <f>O68/U68</f>
        <v>4.2924411400247831</v>
      </c>
    </row>
    <row r="69" spans="1:41">
      <c r="A69" s="14" t="s">
        <v>150</v>
      </c>
      <c r="B69" s="14" t="s">
        <v>205</v>
      </c>
      <c r="C69" s="15">
        <v>-18.579999999999998</v>
      </c>
      <c r="D69" s="15">
        <v>20.75</v>
      </c>
      <c r="E69" s="15">
        <v>2273</v>
      </c>
      <c r="F69" s="31">
        <v>1.97</v>
      </c>
      <c r="G69" s="31">
        <v>9.2330000000000005</v>
      </c>
      <c r="I69">
        <f>(E69*100*Info!$B$11)/AI69</f>
        <v>2.1487784724475434</v>
      </c>
      <c r="J69">
        <f>LOG10(I69)</f>
        <v>0.33219164436406978</v>
      </c>
      <c r="K69">
        <f>2*((E69*100*Info!$B$11)/AI69^2)*(AJ69/2)</f>
        <v>4.8142822220758469E-2</v>
      </c>
      <c r="L69">
        <f>(M69/10.7)/I69</f>
        <v>0.32947065420560812</v>
      </c>
      <c r="M69">
        <f>((U69/0.242530073729142))*I69</f>
        <v>7.5751661049443459</v>
      </c>
      <c r="N69">
        <f>2*M69*SQRT((0.5*K69/I69)^2+(0.5*V69/U69)^2)</f>
        <v>0.37703337547400079</v>
      </c>
      <c r="O69" s="1">
        <v>3.8210000000000002</v>
      </c>
      <c r="P69" s="1">
        <v>0.13800000000000001</v>
      </c>
      <c r="S69" s="1">
        <v>3.133</v>
      </c>
      <c r="T69" s="1">
        <v>3.2000000000000001E-2</v>
      </c>
      <c r="U69" s="1">
        <v>0.85499999999999998</v>
      </c>
      <c r="V69" s="1">
        <v>3.7999999999999999E-2</v>
      </c>
      <c r="W69" s="50">
        <f>U69*Info!$B$2</f>
        <v>0.41039999999999999</v>
      </c>
      <c r="X69" s="50">
        <f>W69*SQRT((0.5*V69/U69)^2+Info!$B$3^2)</f>
        <v>2.245539578809512E-2</v>
      </c>
      <c r="Y69" s="39">
        <f>W69*Info!$D$2</f>
        <v>0.332424</v>
      </c>
      <c r="Z69" s="39">
        <f>Y69*SQRT(Info!$D$3^2+(X69/W69)^2)</f>
        <v>2.4639385193628516E-2</v>
      </c>
      <c r="AA69" s="50">
        <f>IF(O69-W69&gt;0,O69-W69,0)</f>
        <v>3.4106000000000001</v>
      </c>
      <c r="AB69" s="50">
        <f>SQRT((0.5*P69)^2+X69^2)</f>
        <v>7.2562006587469738E-2</v>
      </c>
      <c r="AC69" s="50">
        <f>(1-EXP(-Info!$B$6*G69*1000))+(Info!$B$6/(Info!$B$6-Info!$B$7))*(EXP(-Info!$B$7*G69*1000)-EXP(-Info!$B$6*G69*1000))*(Info!$B$9-1)</f>
        <v>9.2948179736882117E-2</v>
      </c>
      <c r="AD69" s="50">
        <f>SQRT((Info!$B$6*EXP(-Info!$B$6*G69*1000)+(Info!$B$6/(Info!$B$6+Info!$B$7))*(Info!$B$9-1)*(-Info!$B$7*EXP(-Info!$B$7*G69*1000)+Info!$B$6*EXP(-Info!$B$6*G69*1000)))^2*(0.01*G69*1000)^2)</f>
        <v>8.3681095886238652E-4</v>
      </c>
      <c r="AE69" s="50">
        <f>IF(AA69&gt;0,AA69*AC69*SQRT((AB69/AA69)^2+(AD69/AC69)^2),AA69*AC69*SQRT((AD69/AC69)^2))</f>
        <v>7.3235127985463435E-3</v>
      </c>
      <c r="AF69" s="50">
        <f>IF((S69-Y69-AA69*AC69)&gt;0,S69-Y69-AA69*AC69,0)</f>
        <v>2.4835669381893899</v>
      </c>
      <c r="AG69" s="50">
        <f>SQRT((T69*0.5)^2+Z69^2+AE69^2)</f>
        <v>3.0277601332180729E-2</v>
      </c>
      <c r="AH69" s="50">
        <f>AF69/S69</f>
        <v>0.79271207730270987</v>
      </c>
      <c r="AI69">
        <f>AF69*EXP(Info!$B$6*G69*1000)</f>
        <v>2.7030142433811677</v>
      </c>
      <c r="AJ69">
        <f>2*SQRT((EXP(Info!$B$6*G69)*AG69)^2+(Info!$B$6*G69*0.01*AI69)^2)</f>
        <v>6.056033036809675E-2</v>
      </c>
      <c r="AK69" s="28">
        <f>AI69/(E69/1000)</f>
        <v>1.1891835650599065</v>
      </c>
      <c r="AL69">
        <f>AA69/0.752049334436339</f>
        <v>4.5350748200000002</v>
      </c>
      <c r="AM69"/>
      <c r="AN69">
        <f>U69/0.242530074</f>
        <v>3.5253359960629047</v>
      </c>
      <c r="AO69">
        <f>O69/U69</f>
        <v>4.4690058479532171</v>
      </c>
    </row>
    <row r="70" spans="1:41">
      <c r="A70" s="14" t="s">
        <v>150</v>
      </c>
      <c r="B70" s="14" t="s">
        <v>205</v>
      </c>
      <c r="C70" s="15">
        <v>-18.579999999999998</v>
      </c>
      <c r="D70" s="15">
        <v>20.75</v>
      </c>
      <c r="E70" s="15">
        <v>2273</v>
      </c>
      <c r="F70" s="31">
        <v>1.99</v>
      </c>
      <c r="G70" s="31">
        <v>9.468</v>
      </c>
      <c r="I70">
        <f>(E70*100*Info!$B$11)/AI70</f>
        <v>2.0525298945451991</v>
      </c>
      <c r="J70">
        <f>LOG10(I70)</f>
        <v>0.3122894912197226</v>
      </c>
      <c r="K70">
        <f>2*((E70*100*Info!$B$11)/AI70^2)*(AJ70/2)</f>
        <v>5.6175961175523738E-2</v>
      </c>
      <c r="L70">
        <f>(M70/10.7)/I70</f>
        <v>0.30673525233644916</v>
      </c>
      <c r="M70">
        <f>((U70/0.242530073729142))*I70</f>
        <v>6.7365410439062678</v>
      </c>
      <c r="N70">
        <f>2*M70*SQRT((0.5*K70/I70)^2+(0.5*V70/U70)^2)</f>
        <v>0.59624295106172409</v>
      </c>
      <c r="O70" s="1">
        <v>3.7229999999999999</v>
      </c>
      <c r="P70" s="1">
        <v>0.28699999999999998</v>
      </c>
      <c r="S70" s="1">
        <v>3.222</v>
      </c>
      <c r="T70" s="1">
        <v>5.0999999999999997E-2</v>
      </c>
      <c r="U70" s="1">
        <v>0.79600000000000004</v>
      </c>
      <c r="V70" s="1">
        <v>6.7000000000000004E-2</v>
      </c>
      <c r="W70" s="50">
        <f>U70*Info!$B$2</f>
        <v>0.38208000000000003</v>
      </c>
      <c r="X70" s="50">
        <f>W70*SQRT((0.5*V70/U70)^2+Info!$B$3^2)</f>
        <v>2.4970566993963116E-2</v>
      </c>
      <c r="Y70" s="39">
        <f>W70*Info!$D$2</f>
        <v>0.30948480000000006</v>
      </c>
      <c r="Z70" s="39">
        <f>Y70*SQRT(Info!$D$3^2+(X70/W70)^2)</f>
        <v>2.5466637434007663E-2</v>
      </c>
      <c r="AA70" s="50">
        <f>IF(O70-W70&gt;0,O70-W70,0)</f>
        <v>3.3409199999999997</v>
      </c>
      <c r="AB70" s="50">
        <f>SQRT((0.5*P70)^2+X70^2)</f>
        <v>0.14565637375686652</v>
      </c>
      <c r="AC70" s="50">
        <f>(1-EXP(-Info!$B$6*G70*1000))+(Info!$B$6/(Info!$B$6-Info!$B$7))*(EXP(-Info!$B$7*G70*1000)-EXP(-Info!$B$6*G70*1000))*(Info!$B$9-1)</f>
        <v>9.5208639474069254E-2</v>
      </c>
      <c r="AD70" s="50">
        <f>SQRT((Info!$B$6*EXP(-Info!$B$6*G70*1000)+(Info!$B$6/(Info!$B$6+Info!$B$7))*(Info!$B$9-1)*(-Info!$B$7*EXP(-Info!$B$7*G70*1000)+Info!$B$6*EXP(-Info!$B$6*G70*1000)))^2*(0.01*G70*1000)^2)</f>
        <v>8.5621878484271822E-4</v>
      </c>
      <c r="AE70" s="50">
        <f>IF(AA70&gt;0,AA70*AC70*SQRT((AB70/AA70)^2+(AD70/AC70)^2),AA70*AC70*SQRT((AD70/AC70)^2))</f>
        <v>1.4159701656038351E-2</v>
      </c>
      <c r="AF70" s="50">
        <f>IF((S70-Y70-AA70*AC70)&gt;0,S70-Y70-AA70*AC70,0)</f>
        <v>2.5944307522082926</v>
      </c>
      <c r="AG70" s="50">
        <f>SQRT((T70*0.5)^2+Z70^2+AE70^2)</f>
        <v>3.872075377860322E-2</v>
      </c>
      <c r="AH70" s="50">
        <f>AF70/S70</f>
        <v>0.80522369714720443</v>
      </c>
      <c r="AI70">
        <f>AF70*EXP(Info!$B$6*G70*1000)</f>
        <v>2.829765759968879</v>
      </c>
      <c r="AJ70">
        <f>2*SQRT((EXP(Info!$B$6*G70)*AG70)^2+(Info!$B$6*G70*0.01*AI70)^2)</f>
        <v>7.7448232003978545E-2</v>
      </c>
      <c r="AK70" s="28">
        <f>AI70/(E70/1000)</f>
        <v>1.244947540681425</v>
      </c>
      <c r="AL70">
        <f>AA70/0.752049334436339</f>
        <v>4.4424213239999997</v>
      </c>
      <c r="AM70"/>
      <c r="AN70">
        <f>U70/0.242530074</f>
        <v>3.2820671963345873</v>
      </c>
      <c r="AO70">
        <f>O70/U70</f>
        <v>4.6771356783919593</v>
      </c>
    </row>
    <row r="71" spans="1:41">
      <c r="A71" s="14" t="s">
        <v>150</v>
      </c>
      <c r="B71" s="14" t="s">
        <v>205</v>
      </c>
      <c r="C71" s="15">
        <v>-18.579999999999998</v>
      </c>
      <c r="D71" s="15">
        <v>20.75</v>
      </c>
      <c r="E71" s="15">
        <v>2273</v>
      </c>
      <c r="F71" s="31">
        <v>2.06</v>
      </c>
      <c r="G71" s="31">
        <v>10.037000000000001</v>
      </c>
      <c r="I71">
        <f>(E71*100*Info!$B$11)/AI71</f>
        <v>2.1305733759917755</v>
      </c>
      <c r="J71">
        <f>LOG10(I71)</f>
        <v>0.32849649570126294</v>
      </c>
      <c r="K71">
        <f>2*((E71*100*Info!$B$11)/AI71^2)*(AJ71/2)</f>
        <v>4.6813789529711873E-2</v>
      </c>
      <c r="L71">
        <f>(M71/10.7)/I71</f>
        <v>0.31636889719626216</v>
      </c>
      <c r="M71">
        <f>((U71/0.242530073729142))*I71</f>
        <v>7.2123044981331175</v>
      </c>
      <c r="N71">
        <f>2*M71*SQRT((0.5*K71/I71)^2+(0.5*V71/U71)^2)</f>
        <v>0.33038453421461417</v>
      </c>
      <c r="O71" s="1">
        <v>3.746</v>
      </c>
      <c r="P71" s="1">
        <v>0.13100000000000001</v>
      </c>
      <c r="S71" s="1">
        <v>3.1429999999999998</v>
      </c>
      <c r="T71" s="1">
        <v>3.4000000000000002E-2</v>
      </c>
      <c r="U71" s="1">
        <v>0.82099999999999995</v>
      </c>
      <c r="V71" s="1">
        <v>3.3000000000000002E-2</v>
      </c>
      <c r="W71" s="50">
        <f>U71*Info!$B$2</f>
        <v>0.39407999999999999</v>
      </c>
      <c r="X71" s="50">
        <f>W71*SQRT((0.5*V71/U71)^2+Info!$B$3^2)</f>
        <v>2.1236148803396537E-2</v>
      </c>
      <c r="Y71" s="39">
        <f>W71*Info!$D$2</f>
        <v>0.31920480000000001</v>
      </c>
      <c r="Z71" s="39">
        <f>Y71*SQRT(Info!$D$3^2+(X71/W71)^2)</f>
        <v>2.3465151027751777E-2</v>
      </c>
      <c r="AA71" s="50">
        <f>IF(O71-W71&gt;0,O71-W71,0)</f>
        <v>3.3519199999999998</v>
      </c>
      <c r="AB71" s="50">
        <f>SQRT((0.5*P71)^2+X71^2)</f>
        <v>6.8856546645907249E-2</v>
      </c>
      <c r="AC71" s="50">
        <f>(1-EXP(-Info!$B$6*G71*1000))+(Info!$B$6/(Info!$B$6-Info!$B$7))*(EXP(-Info!$B$7*G71*1000)-EXP(-Info!$B$6*G71*1000))*(Info!$B$9-1)</f>
        <v>0.10066085866586739</v>
      </c>
      <c r="AD71" s="50">
        <f>SQRT((Info!$B$6*EXP(-Info!$B$6*G71*1000)+(Info!$B$6/(Info!$B$6+Info!$B$7))*(Info!$B$9-1)*(-Info!$B$7*EXP(-Info!$B$7*G71*1000)+Info!$B$6*EXP(-Info!$B$6*G71*1000)))^2*(0.01*G71*1000)^2)</f>
        <v>9.0283970741360058E-4</v>
      </c>
      <c r="AE71" s="50">
        <f>IF(AA71&gt;0,AA71*AC71*SQRT((AB71/AA71)^2+(AD71/AC71)^2),AA71*AC71*SQRT((AD71/AC71)^2))</f>
        <v>7.5630109295083403E-3</v>
      </c>
      <c r="AF71" s="50">
        <f>IF((S71-Y71-AA71*AC71)&gt;0,S71-Y71-AA71*AC71,0)</f>
        <v>2.4863880546207056</v>
      </c>
      <c r="AG71" s="50">
        <f>SQRT((T71*0.5)^2+Z71^2+AE71^2)</f>
        <v>2.9946826995110233E-2</v>
      </c>
      <c r="AH71" s="50">
        <f>AF71/S71</f>
        <v>0.79108751340143357</v>
      </c>
      <c r="AI71">
        <f>AF71*EXP(Info!$B$6*G71*1000)</f>
        <v>2.7261106715899177</v>
      </c>
      <c r="AJ71">
        <f>2*SQRT((EXP(Info!$B$6*G71)*AG71)^2+(Info!$B$6*G71*0.01*AI71)^2)</f>
        <v>5.9899167356817905E-2</v>
      </c>
      <c r="AK71" s="28">
        <f>AI71/(E71/1000)</f>
        <v>1.1993447741266685</v>
      </c>
      <c r="AL71">
        <f>AA71/0.752049334436339</f>
        <v>4.4570480239999997</v>
      </c>
      <c r="AM71"/>
      <c r="AN71">
        <f>U71/0.242530074</f>
        <v>3.3851471962194672</v>
      </c>
      <c r="AO71">
        <f>O71/U71</f>
        <v>4.5627283800243612</v>
      </c>
    </row>
    <row r="72" spans="1:41">
      <c r="A72" s="14" t="s">
        <v>150</v>
      </c>
      <c r="B72" s="14" t="s">
        <v>205</v>
      </c>
      <c r="C72" s="15">
        <v>-18.579999999999998</v>
      </c>
      <c r="D72" s="15">
        <v>20.75</v>
      </c>
      <c r="E72" s="15">
        <v>2273</v>
      </c>
      <c r="F72" s="31">
        <v>2.08</v>
      </c>
      <c r="G72" s="31">
        <v>10.146000000000001</v>
      </c>
      <c r="I72">
        <f>(E72*100*Info!$B$11)/AI72</f>
        <v>2.1140083883809373</v>
      </c>
      <c r="J72">
        <f>LOG10(I72)</f>
        <v>0.32510670625443744</v>
      </c>
      <c r="K72">
        <f>2*((E72*100*Info!$B$11)/AI72^2)*(AJ72/2)</f>
        <v>5.7538394091425388E-2</v>
      </c>
      <c r="L72">
        <f>(M72/10.7)/I72</f>
        <v>0.32561719626168278</v>
      </c>
      <c r="M72">
        <f>((U72/0.242530073729142))*I72</f>
        <v>7.3654250819915887</v>
      </c>
      <c r="N72">
        <f>2*M72*SQRT((0.5*K72/I72)^2+(0.5*V72/U72)^2)</f>
        <v>0.41738659660910488</v>
      </c>
      <c r="O72" s="1">
        <v>3.5529999999999999</v>
      </c>
      <c r="P72" s="1">
        <v>0.17100000000000001</v>
      </c>
      <c r="S72" s="1">
        <v>3.1520000000000001</v>
      </c>
      <c r="T72" s="1">
        <v>5.2999999999999999E-2</v>
      </c>
      <c r="U72" s="1">
        <v>0.84499999999999997</v>
      </c>
      <c r="V72" s="1">
        <v>4.2000000000000003E-2</v>
      </c>
      <c r="W72" s="50">
        <f>U72*Info!$B$2</f>
        <v>0.40559999999999996</v>
      </c>
      <c r="X72" s="50">
        <f>W72*SQRT((0.5*V72/U72)^2+Info!$B$3^2)</f>
        <v>2.2646960060900004E-2</v>
      </c>
      <c r="Y72" s="39">
        <f>W72*Info!$D$2</f>
        <v>0.32853599999999999</v>
      </c>
      <c r="Z72" s="39">
        <f>Y72*SQRT(Info!$D$3^2+(X72/W72)^2)</f>
        <v>2.4624042631542047E-2</v>
      </c>
      <c r="AA72" s="50">
        <f>IF(O72-W72&gt;0,O72-W72,0)</f>
        <v>3.1474000000000002</v>
      </c>
      <c r="AB72" s="50">
        <f>SQRT((0.5*P72)^2+X72^2)</f>
        <v>8.8448486702713019E-2</v>
      </c>
      <c r="AC72" s="50">
        <f>(1-EXP(-Info!$B$6*G72*1000))+(Info!$B$6/(Info!$B$6-Info!$B$7))*(EXP(-Info!$B$7*G72*1000)-EXP(-Info!$B$6*G72*1000))*(Info!$B$9-1)</f>
        <v>0.10170192893223481</v>
      </c>
      <c r="AD72" s="50">
        <f>SQRT((Info!$B$6*EXP(-Info!$B$6*G72*1000)+(Info!$B$6/(Info!$B$6+Info!$B$7))*(Info!$B$9-1)*(-Info!$B$7*EXP(-Info!$B$7*G72*1000)+Info!$B$6*EXP(-Info!$B$6*G72*1000)))^2*(0.01*G72*1000)^2)</f>
        <v>9.1171096187716725E-4</v>
      </c>
      <c r="AE72" s="50">
        <f>IF(AA72&gt;0,AA72*AC72*SQRT((AB72/AA72)^2+(AD72/AC72)^2),AA72*AC72*SQRT((AD72/AC72)^2))</f>
        <v>9.4419824107894266E-3</v>
      </c>
      <c r="AF72" s="50">
        <f>IF((S72-Y72-AA72*AC72)&gt;0,S72-Y72-AA72*AC72,0)</f>
        <v>2.5033673488786841</v>
      </c>
      <c r="AG72" s="50">
        <f>SQRT((T72*0.5)^2+Z72^2+AE72^2)</f>
        <v>3.7386421430322225E-2</v>
      </c>
      <c r="AH72" s="50">
        <f>AF72/S72</f>
        <v>0.79421552946658758</v>
      </c>
      <c r="AI72">
        <f>AF72*EXP(Info!$B$6*G72*1000)</f>
        <v>2.7474719820505853</v>
      </c>
      <c r="AJ72">
        <f>2*SQRT((EXP(Info!$B$6*G72)*AG72)^2+(Info!$B$6*G72*0.01*AI72)^2)</f>
        <v>7.4779800556727866E-2</v>
      </c>
      <c r="AK72" s="28">
        <f>AI72/(E72/1000)</f>
        <v>1.2087426229874989</v>
      </c>
      <c r="AL72">
        <f>AA72/0.752049334436339</f>
        <v>4.1850977800000004</v>
      </c>
      <c r="AM72"/>
      <c r="AN72">
        <f>U72/0.242530074</f>
        <v>3.4841039961089524</v>
      </c>
      <c r="AO72">
        <f>O72/U72</f>
        <v>4.2047337278106509</v>
      </c>
    </row>
    <row r="73" spans="1:41">
      <c r="A73" s="14" t="s">
        <v>150</v>
      </c>
      <c r="B73" s="14" t="s">
        <v>205</v>
      </c>
      <c r="C73" s="15">
        <v>-18.579999999999998</v>
      </c>
      <c r="D73" s="15">
        <v>20.75</v>
      </c>
      <c r="E73" s="15">
        <v>2273</v>
      </c>
      <c r="F73" s="31">
        <v>2.1</v>
      </c>
      <c r="G73" s="31">
        <v>10.254</v>
      </c>
      <c r="I73">
        <f>(E73*100*Info!$B$11)/AI73</f>
        <v>2.0863779358850429</v>
      </c>
      <c r="J73">
        <f>LOG10(I73)</f>
        <v>0.31939298127285676</v>
      </c>
      <c r="K73">
        <f>2*((E73*100*Info!$B$11)/AI73^2)*(AJ73/2)</f>
        <v>3.9850659123575417E-2</v>
      </c>
      <c r="L73">
        <f>(M73/10.7)/I73</f>
        <v>0.31598355140186968</v>
      </c>
      <c r="M73">
        <f>((U73/0.242530073729142))*I73</f>
        <v>7.054093874297803</v>
      </c>
      <c r="N73">
        <f>2*M73*SQRT((0.5*K73/I73)^2+(0.5*V73/U73)^2)</f>
        <v>0.39368395925750094</v>
      </c>
      <c r="O73" s="1">
        <v>3.6269999999999998</v>
      </c>
      <c r="P73" s="1">
        <v>0.2</v>
      </c>
      <c r="S73" s="1">
        <v>3.1850000000000001</v>
      </c>
      <c r="T73" s="1">
        <v>6.0000000000000001E-3</v>
      </c>
      <c r="U73" s="1">
        <v>0.82</v>
      </c>
      <c r="V73" s="1">
        <v>4.2999999999999997E-2</v>
      </c>
      <c r="W73" s="50">
        <f>U73*Info!$B$2</f>
        <v>0.39359999999999995</v>
      </c>
      <c r="X73" s="50">
        <f>W73*SQRT((0.5*V73/U73)^2+Info!$B$3^2)</f>
        <v>2.2221719105415764E-2</v>
      </c>
      <c r="Y73" s="39">
        <f>W73*Info!$D$2</f>
        <v>0.31881599999999999</v>
      </c>
      <c r="Z73" s="39">
        <f>Y73*SQRT(Info!$D$3^2+(X73/W73)^2)</f>
        <v>2.4043594446754423E-2</v>
      </c>
      <c r="AA73" s="50">
        <f>IF(O73-W73&gt;0,O73-W73,0)</f>
        <v>3.2333999999999996</v>
      </c>
      <c r="AB73" s="50">
        <f>SQRT((0.5*P73)^2+X73^2)</f>
        <v>0.10243927371862807</v>
      </c>
      <c r="AC73" s="50">
        <f>(1-EXP(-Info!$B$6*G73*1000))+(Info!$B$6/(Info!$B$6-Info!$B$7))*(EXP(-Info!$B$7*G73*1000)-EXP(-Info!$B$6*G73*1000))*(Info!$B$9-1)</f>
        <v>0.10273237899792989</v>
      </c>
      <c r="AD73" s="50">
        <f>SQRT((Info!$B$6*EXP(-Info!$B$6*G73*1000)+(Info!$B$6/(Info!$B$6+Info!$B$7))*(Info!$B$9-1)*(-Info!$B$7*EXP(-Info!$B$7*G73*1000)+Info!$B$6*EXP(-Info!$B$6*G73*1000)))^2*(0.01*G73*1000)^2)</f>
        <v>9.2048198426862647E-4</v>
      </c>
      <c r="AE73" s="50">
        <f>IF(AA73&gt;0,AA73*AC73*SQRT((AB73/AA73)^2+(AD73/AC73)^2),AA73*AC73*SQRT((AD73/AC73)^2))</f>
        <v>1.0936602993324785E-2</v>
      </c>
      <c r="AF73" s="50">
        <f>IF((S73-Y73-AA73*AC73)&gt;0,S73-Y73-AA73*AC73,0)</f>
        <v>2.5340091257480934</v>
      </c>
      <c r="AG73" s="50">
        <f>SQRT((T73*0.5)^2+Z73^2+AE73^2)</f>
        <v>2.6583899619010014E-2</v>
      </c>
      <c r="AH73" s="50">
        <f>AF73/S73</f>
        <v>0.79560726083142652</v>
      </c>
      <c r="AI73">
        <f>AF73*EXP(Info!$B$6*G73*1000)</f>
        <v>2.7838574771126998</v>
      </c>
      <c r="AJ73">
        <f>2*SQRT((EXP(Info!$B$6*G73)*AG73)^2+(Info!$B$6*G73*0.01*AI73)^2)</f>
        <v>5.3172799357645933E-2</v>
      </c>
      <c r="AK73" s="28">
        <f>AI73/(E73/1000)</f>
        <v>1.2247503198912009</v>
      </c>
      <c r="AL73">
        <f>AA73/0.752049334436339</f>
        <v>4.2994519799999997</v>
      </c>
      <c r="AM73"/>
      <c r="AN73">
        <f>U73/0.242530074</f>
        <v>3.381023996224072</v>
      </c>
      <c r="AO73">
        <f>O73/U73</f>
        <v>4.4231707317073168</v>
      </c>
    </row>
    <row r="74" spans="1:41">
      <c r="A74" s="14" t="s">
        <v>150</v>
      </c>
      <c r="B74" s="14" t="s">
        <v>205</v>
      </c>
      <c r="C74" s="15">
        <v>-18.579999999999998</v>
      </c>
      <c r="D74" s="15">
        <v>20.75</v>
      </c>
      <c r="E74" s="15">
        <v>2273</v>
      </c>
      <c r="F74" s="31">
        <v>2.12</v>
      </c>
      <c r="G74" s="31">
        <v>10.363</v>
      </c>
      <c r="I74">
        <f>(E74*100*Info!$B$11)/AI74</f>
        <v>2.075693082401556</v>
      </c>
      <c r="J74">
        <f>LOG10(I74)</f>
        <v>0.31716313796571632</v>
      </c>
      <c r="K74">
        <f>2*((E74*100*Info!$B$11)/AI74^2)*(AJ74/2)</f>
        <v>5.9545305344408189E-2</v>
      </c>
      <c r="L74">
        <f>(M74/10.7)/I74</f>
        <v>0.31020336448598185</v>
      </c>
      <c r="M74">
        <f>((U74/0.242530073729142))*I74</f>
        <v>6.889590662473279</v>
      </c>
      <c r="N74">
        <f>2*M74*SQRT((0.5*K74/I74)^2+(0.5*V74/U74)^2)</f>
        <v>0.22273257009176389</v>
      </c>
      <c r="O74" s="1">
        <v>3.6869999999999998</v>
      </c>
      <c r="P74" s="1">
        <v>6.9000000000000006E-2</v>
      </c>
      <c r="S74" s="1">
        <v>3.2</v>
      </c>
      <c r="T74" s="1">
        <v>6.6000000000000003E-2</v>
      </c>
      <c r="U74" s="1">
        <v>0.80500000000000005</v>
      </c>
      <c r="V74" s="1">
        <v>1.2E-2</v>
      </c>
      <c r="W74" s="50">
        <f>U74*Info!$B$2</f>
        <v>0.38640000000000002</v>
      </c>
      <c r="X74" s="50">
        <f>W74*SQRT((0.5*V74/U74)^2+Info!$B$3^2)</f>
        <v>1.9533478952813297E-2</v>
      </c>
      <c r="Y74" s="39">
        <f>W74*Info!$D$2</f>
        <v>0.31298400000000004</v>
      </c>
      <c r="Z74" s="39">
        <f>Y74*SQRT(Info!$D$3^2+(X74/W74)^2)</f>
        <v>2.2253918241963596E-2</v>
      </c>
      <c r="AA74" s="50">
        <f>IF(O74-W74&gt;0,O74-W74,0)</f>
        <v>3.3005999999999998</v>
      </c>
      <c r="AB74" s="50">
        <f>SQRT((0.5*P74)^2+X74^2)</f>
        <v>3.9646018715628936E-2</v>
      </c>
      <c r="AC74" s="50">
        <f>(1-EXP(-Info!$B$6*G74*1000))+(Info!$B$6/(Info!$B$6-Info!$B$7))*(EXP(-Info!$B$7*G74*1000)-EXP(-Info!$B$6*G74*1000))*(Info!$B$9-1)</f>
        <v>0.10377129235967812</v>
      </c>
      <c r="AD74" s="50">
        <f>SQRT((Info!$B$6*EXP(-Info!$B$6*G74*1000)+(Info!$B$6/(Info!$B$6+Info!$B$7))*(Info!$B$9-1)*(-Info!$B$7*EXP(-Info!$B$7*G74*1000)+Info!$B$6*EXP(-Info!$B$6*G74*1000)))^2*(0.01*G74*1000)^2)</f>
        <v>9.2931523001492551E-4</v>
      </c>
      <c r="AE74" s="50">
        <f>IF(AA74&gt;0,AA74*AC74*SQRT((AB74/AA74)^2+(AD74/AC74)^2),AA74*AC74*SQRT((AD74/AC74)^2))</f>
        <v>5.1316944508061606E-3</v>
      </c>
      <c r="AF74" s="50">
        <f>IF((S74-Y74-AA74*AC74)&gt;0,S74-Y74-AA74*AC74,0)</f>
        <v>2.5445084724376463</v>
      </c>
      <c r="AG74" s="50">
        <f>SQRT((T74*0.5)^2+Z74^2+AE74^2)</f>
        <v>4.0131922020461903E-2</v>
      </c>
      <c r="AH74" s="50">
        <f>AF74/S74</f>
        <v>0.79515889763676439</v>
      </c>
      <c r="AI74">
        <f>AF74*EXP(Info!$B$6*G74*1000)</f>
        <v>2.798187683015513</v>
      </c>
      <c r="AJ74">
        <f>2*SQRT((EXP(Info!$B$6*G74)*AG74)^2+(Info!$B$6*G74*0.01*AI74)^2)</f>
        <v>8.0271472410239172E-2</v>
      </c>
      <c r="AK74" s="28">
        <f>AI74/(E74/1000)</f>
        <v>1.2310548539443524</v>
      </c>
      <c r="AL74">
        <f>AA74/0.752049334436339</f>
        <v>4.3888078199999994</v>
      </c>
      <c r="AM74"/>
      <c r="AN74">
        <f>U74/0.242530074</f>
        <v>3.3191759962931444</v>
      </c>
      <c r="AO74">
        <f>O74/U74</f>
        <v>4.5801242236024837</v>
      </c>
    </row>
    <row r="75" spans="1:41">
      <c r="A75" s="14" t="s">
        <v>150</v>
      </c>
      <c r="B75" s="14" t="s">
        <v>205</v>
      </c>
      <c r="C75" s="15">
        <v>-18.579999999999998</v>
      </c>
      <c r="D75" s="15">
        <v>20.75</v>
      </c>
      <c r="E75" s="15">
        <v>2273</v>
      </c>
      <c r="F75" s="31">
        <v>2.14</v>
      </c>
      <c r="G75" s="31">
        <v>10.471</v>
      </c>
      <c r="I75">
        <f>(E75*100*Info!$B$11)/AI75</f>
        <v>2.1622849155572892</v>
      </c>
      <c r="J75">
        <f>LOG10(I75)</f>
        <v>0.33491291861904993</v>
      </c>
      <c r="K75">
        <f>2*((E75*100*Info!$B$11)/AI75^2)*(AJ75/2)</f>
        <v>4.110289552954758E-2</v>
      </c>
      <c r="L75">
        <f>(M75/10.7)/I75</f>
        <v>0.32985600000000059</v>
      </c>
      <c r="M75">
        <f>((U75/0.242530073729142))*I75</f>
        <v>7.6316963882349107</v>
      </c>
      <c r="N75">
        <f>2*M75*SQRT((0.5*K75/I75)^2+(0.5*V75/U75)^2)</f>
        <v>0.26594134727662982</v>
      </c>
      <c r="O75" s="1">
        <v>3.7410000000000001</v>
      </c>
      <c r="P75" s="1">
        <v>0.112</v>
      </c>
      <c r="S75" s="1">
        <v>3.1219999999999999</v>
      </c>
      <c r="T75" s="1">
        <v>0.01</v>
      </c>
      <c r="U75" s="1">
        <v>0.85599999999999998</v>
      </c>
      <c r="V75" s="1">
        <v>2.5000000000000001E-2</v>
      </c>
      <c r="W75" s="50">
        <f>U75*Info!$B$2</f>
        <v>0.41087999999999997</v>
      </c>
      <c r="X75" s="50">
        <f>W75*SQRT((0.5*V75/U75)^2+Info!$B$3^2)</f>
        <v>2.1402241377949181E-2</v>
      </c>
      <c r="Y75" s="39">
        <f>W75*Info!$D$2</f>
        <v>0.33281280000000002</v>
      </c>
      <c r="Z75" s="39">
        <f>Y75*SQRT(Info!$D$3^2+(X75/W75)^2)</f>
        <v>2.4030010387413491E-2</v>
      </c>
      <c r="AA75" s="50">
        <f>IF(O75-W75&gt;0,O75-W75,0)</f>
        <v>3.33012</v>
      </c>
      <c r="AB75" s="50">
        <f>SQRT((0.5*P75)^2+X75^2)</f>
        <v>5.9950445669736271E-2</v>
      </c>
      <c r="AC75" s="50">
        <f>(1-EXP(-Info!$B$6*G75*1000))+(Info!$B$6/(Info!$B$6-Info!$B$7))*(EXP(-Info!$B$7*G75*1000)-EXP(-Info!$B$6*G75*1000))*(Info!$B$9-1)</f>
        <v>0.10479960746072704</v>
      </c>
      <c r="AD75" s="50">
        <f>SQRT((Info!$B$6*EXP(-Info!$B$6*G75*1000)+(Info!$B$6/(Info!$B$6+Info!$B$7))*(Info!$B$9-1)*(-Info!$B$7*EXP(-Info!$B$7*G75*1000)+Info!$B$6*EXP(-Info!$B$6*G75*1000)))^2*(0.01*G75*1000)^2)</f>
        <v>9.3804864990509114E-4</v>
      </c>
      <c r="AE75" s="50">
        <f>IF(AA75&gt;0,AA75*AC75*SQRT((AB75/AA75)^2+(AD75/AC75)^2),AA75*AC75*SQRT((AD75/AC75)^2))</f>
        <v>7.0165220636995091E-3</v>
      </c>
      <c r="AF75" s="50">
        <f>IF((S75-Y75-AA75*AC75)&gt;0,S75-Y75-AA75*AC75,0)</f>
        <v>2.4401919312028832</v>
      </c>
      <c r="AG75" s="50">
        <f>SQRT((T75*0.5)^2+Z75^2+AE75^2)</f>
        <v>2.5527886341990443E-2</v>
      </c>
      <c r="AH75" s="50">
        <f>AF75/S75</f>
        <v>0.78161176527959109</v>
      </c>
      <c r="AI75">
        <f>AF75*EXP(Info!$B$6*G75*1000)</f>
        <v>2.6861302019487039</v>
      </c>
      <c r="AJ75">
        <f>2*SQRT((EXP(Info!$B$6*G75)*AG75)^2+(Info!$B$6*G75*0.01*AI75)^2)</f>
        <v>5.10606758041433E-2</v>
      </c>
      <c r="AK75" s="28">
        <f>AI75/(E75/1000)</f>
        <v>1.1817554782000457</v>
      </c>
      <c r="AL75">
        <f>AA75/0.752049334436339</f>
        <v>4.4280605639999999</v>
      </c>
      <c r="AM75"/>
      <c r="AN75">
        <f>U75/0.242530074</f>
        <v>3.5294591960582999</v>
      </c>
      <c r="AO75">
        <f>O75/U75</f>
        <v>4.3703271028037385</v>
      </c>
    </row>
    <row r="76" spans="1:41">
      <c r="A76" s="14" t="s">
        <v>150</v>
      </c>
      <c r="B76" s="14" t="s">
        <v>205</v>
      </c>
      <c r="C76" s="15">
        <v>-18.579999999999998</v>
      </c>
      <c r="D76" s="15">
        <v>20.75</v>
      </c>
      <c r="E76" s="15">
        <v>2273</v>
      </c>
      <c r="F76" s="31">
        <v>2.16</v>
      </c>
      <c r="G76" s="31">
        <v>10.58</v>
      </c>
      <c r="I76">
        <f>(E76*100*Info!$B$11)/AI76</f>
        <v>1.9742427933075308</v>
      </c>
      <c r="J76">
        <f>LOG10(I76)</f>
        <v>0.29540056135776899</v>
      </c>
      <c r="K76">
        <f>2*((E76*100*Info!$B$11)/AI76^2)*(AJ76/2)</f>
        <v>3.7588906759985295E-2</v>
      </c>
      <c r="L76">
        <f>(M76/10.7)/I76</f>
        <v>0.32330512149532764</v>
      </c>
      <c r="M76">
        <f>((U76/0.242530073729142))*I76</f>
        <v>6.8296260258217591</v>
      </c>
      <c r="N76">
        <f>2*M76*SQRT((0.5*K76/I76)^2+(0.5*V76/U76)^2)</f>
        <v>0.39638479323697912</v>
      </c>
      <c r="O76" s="1">
        <v>3.4910000000000001</v>
      </c>
      <c r="P76" s="1">
        <v>0.183</v>
      </c>
      <c r="S76" s="1">
        <v>3.323</v>
      </c>
      <c r="T76" s="1">
        <v>1.6E-2</v>
      </c>
      <c r="U76" s="1">
        <v>0.83899999999999997</v>
      </c>
      <c r="V76" s="1">
        <v>4.5999999999999999E-2</v>
      </c>
      <c r="W76" s="50">
        <f>U76*Info!$B$2</f>
        <v>0.40271999999999997</v>
      </c>
      <c r="X76" s="50">
        <f>W76*SQRT((0.5*V76/U76)^2+Info!$B$3^2)</f>
        <v>2.296388677902763E-2</v>
      </c>
      <c r="Y76" s="39">
        <f>W76*Info!$D$2</f>
        <v>0.32620319999999997</v>
      </c>
      <c r="Z76" s="39">
        <f>Y76*SQRT(Info!$D$3^2+(X76/W76)^2)</f>
        <v>2.4738818811964325E-2</v>
      </c>
      <c r="AA76" s="50">
        <f>IF(O76-W76&gt;0,O76-W76,0)</f>
        <v>3.0882800000000001</v>
      </c>
      <c r="AB76" s="50">
        <f>SQRT((0.5*P76)^2+X76^2)</f>
        <v>9.4337638808696084E-2</v>
      </c>
      <c r="AC76" s="50">
        <f>(1-EXP(-Info!$B$6*G76*1000))+(Info!$B$6/(Info!$B$6-Info!$B$7))*(EXP(-Info!$B$7*G76*1000)-EXP(-Info!$B$6*G76*1000))*(Info!$B$9-1)</f>
        <v>0.10583636825924839</v>
      </c>
      <c r="AD76" s="50">
        <f>SQRT((Info!$B$6*EXP(-Info!$B$6*G76*1000)+(Info!$B$6/(Info!$B$6+Info!$B$7))*(Info!$B$9-1)*(-Info!$B$7*EXP(-Info!$B$7*G76*1000)+Info!$B$6*EXP(-Info!$B$6*G76*1000)))^2*(0.01*G76*1000)^2)</f>
        <v>9.4684400294558059E-4</v>
      </c>
      <c r="AE76" s="50">
        <f>IF(AA76&gt;0,AA76*AC76*SQRT((AB76/AA76)^2+(AD76/AC76)^2),AA76*AC76*SQRT((AD76/AC76)^2))</f>
        <v>1.0403738785153384E-2</v>
      </c>
      <c r="AF76" s="50">
        <f>IF((S76-Y76-AA76*AC76)&gt;0,S76-Y76-AA76*AC76,0)</f>
        <v>2.6699444606323284</v>
      </c>
      <c r="AG76" s="50">
        <f>SQRT((T76*0.5)^2+Z76^2+AE76^2)</f>
        <v>2.800440924070538E-2</v>
      </c>
      <c r="AH76" s="50">
        <f>AF76/S76</f>
        <v>0.80347410792426377</v>
      </c>
      <c r="AI76">
        <f>AF76*EXP(Info!$B$6*G76*1000)</f>
        <v>2.941977975852633</v>
      </c>
      <c r="AJ76">
        <f>2*SQRT((EXP(Info!$B$6*G76)*AG76)^2+(Info!$B$6*G76*0.01*AI76)^2)</f>
        <v>5.6014253261619372E-2</v>
      </c>
      <c r="AK76" s="28">
        <f>AI76/(E76/1000)</f>
        <v>1.2943149915761694</v>
      </c>
      <c r="AL76">
        <f>AA76/0.752049334436339</f>
        <v>4.1064859160000005</v>
      </c>
      <c r="AM76"/>
      <c r="AN76">
        <f>U76/0.242530074</f>
        <v>3.459364796136581</v>
      </c>
      <c r="AO76">
        <f>O76/U76</f>
        <v>4.1609058402860555</v>
      </c>
    </row>
    <row r="77" spans="1:41">
      <c r="A77" s="14" t="s">
        <v>150</v>
      </c>
      <c r="B77" s="14" t="s">
        <v>205</v>
      </c>
      <c r="C77" s="15">
        <v>-18.579999999999998</v>
      </c>
      <c r="D77" s="15">
        <v>20.75</v>
      </c>
      <c r="E77" s="15">
        <v>2273</v>
      </c>
      <c r="F77" s="31">
        <v>2.1800000000000002</v>
      </c>
      <c r="G77" s="31">
        <v>10.689</v>
      </c>
      <c r="I77">
        <f>(E77*100*Info!$B$11)/AI77</f>
        <v>2.116377411693263</v>
      </c>
      <c r="J77">
        <f>LOG10(I77)</f>
        <v>0.32559311761652898</v>
      </c>
      <c r="K77">
        <f>2*((E77*100*Info!$B$11)/AI77^2)*(AJ77/2)</f>
        <v>4.7702802332173631E-2</v>
      </c>
      <c r="L77">
        <f>(M77/10.7)/I77</f>
        <v>0.32831461682243046</v>
      </c>
      <c r="M77">
        <f>((U77/0.242530073729142))*I77</f>
        <v>7.4347627369974116</v>
      </c>
      <c r="N77">
        <f>2*M77*SQRT((0.5*K77/I77)^2+(0.5*V77/U77)^2)</f>
        <v>0.41094893812761685</v>
      </c>
      <c r="O77" s="1">
        <v>3.7549999999999999</v>
      </c>
      <c r="P77" s="1">
        <v>0.184</v>
      </c>
      <c r="S77" s="1">
        <v>3.177</v>
      </c>
      <c r="T77" s="1">
        <v>0.03</v>
      </c>
      <c r="U77" s="1">
        <v>0.85199999999999998</v>
      </c>
      <c r="V77" s="1">
        <v>4.2999999999999997E-2</v>
      </c>
      <c r="W77" s="50">
        <f>U77*Info!$B$2</f>
        <v>0.40895999999999999</v>
      </c>
      <c r="X77" s="50">
        <f>W77*SQRT((0.5*V77/U77)^2+Info!$B$3^2)</f>
        <v>2.2904652453158945E-2</v>
      </c>
      <c r="Y77" s="39">
        <f>W77*Info!$D$2</f>
        <v>0.33125760000000004</v>
      </c>
      <c r="Z77" s="39">
        <f>Y77*SQRT(Info!$D$3^2+(X77/W77)^2)</f>
        <v>2.4870348056044579E-2</v>
      </c>
      <c r="AA77" s="50">
        <f>IF(O77-W77&gt;0,O77-W77,0)</f>
        <v>3.3460399999999999</v>
      </c>
      <c r="AB77" s="50">
        <f>SQRT((0.5*P77)^2+X77^2)</f>
        <v>9.4808349336965039E-2</v>
      </c>
      <c r="AC77" s="50">
        <f>(1-EXP(-Info!$B$6*G77*1000))+(Info!$B$6/(Info!$B$6-Info!$B$7))*(EXP(-Info!$B$7*G77*1000)-EXP(-Info!$B$6*G77*1000))*(Info!$B$9-1)</f>
        <v>0.106872049451643</v>
      </c>
      <c r="AD77" s="50">
        <f>SQRT((Info!$B$6*EXP(-Info!$B$6*G77*1000)+(Info!$B$6/(Info!$B$6+Info!$B$7))*(Info!$B$9-1)*(-Info!$B$7*EXP(-Info!$B$7*G77*1000)+Info!$B$6*EXP(-Info!$B$6*G77*1000)))^2*(0.01*G77*1000)^2)</f>
        <v>9.5562036599690554E-4</v>
      </c>
      <c r="AE77" s="50">
        <f>IF(AA77&gt;0,AA77*AC77*SQRT((AB77/AA77)^2+(AD77/AC77)^2),AA77*AC77*SQRT((AD77/AC77)^2))</f>
        <v>1.0624926318306032E-2</v>
      </c>
      <c r="AF77" s="50">
        <f>IF((S77-Y77-AA77*AC77)&gt;0,S77-Y77-AA77*AC77,0)</f>
        <v>2.4881442476528242</v>
      </c>
      <c r="AG77" s="50">
        <f>SQRT((T77*0.5)^2+Z77^2+AE77^2)</f>
        <v>3.0926093702539164E-2</v>
      </c>
      <c r="AH77" s="50">
        <f>AF77/S77</f>
        <v>0.78317414153378162</v>
      </c>
      <c r="AI77">
        <f>AF77*EXP(Info!$B$6*G77*1000)</f>
        <v>2.7443965262554721</v>
      </c>
      <c r="AJ77">
        <f>2*SQRT((EXP(Info!$B$6*G77)*AG77)^2+(Info!$B$6*G77*0.01*AI77)^2)</f>
        <v>6.1858250938487611E-2</v>
      </c>
      <c r="AK77" s="28">
        <f>AI77/(E77/1000)</f>
        <v>1.2073895848022314</v>
      </c>
      <c r="AL77">
        <f>AA77/0.752049334436339</f>
        <v>4.449229388</v>
      </c>
      <c r="AM77"/>
      <c r="AN77">
        <f>U77/0.242530074</f>
        <v>3.512966396076719</v>
      </c>
      <c r="AO77">
        <f>O77/U77</f>
        <v>4.407276995305164</v>
      </c>
    </row>
    <row r="78" spans="1:41">
      <c r="A78" s="14" t="s">
        <v>150</v>
      </c>
      <c r="B78" s="14" t="s">
        <v>205</v>
      </c>
      <c r="C78" s="15">
        <v>-18.579999999999998</v>
      </c>
      <c r="D78" s="15">
        <v>20.75</v>
      </c>
      <c r="E78" s="15">
        <v>2273</v>
      </c>
      <c r="F78" s="31">
        <v>2.2000000000000002</v>
      </c>
      <c r="G78" s="31">
        <v>10.797000000000001</v>
      </c>
      <c r="I78">
        <f>(E78*100*Info!$B$11)/AI78</f>
        <v>2.2089746201816118</v>
      </c>
      <c r="J78">
        <f>LOG10(I78)</f>
        <v>0.34419072611208801</v>
      </c>
      <c r="K78">
        <f>2*((E78*100*Info!$B$11)/AI78^2)*(AJ78/2)</f>
        <v>5.6365492057819502E-2</v>
      </c>
      <c r="L78">
        <f>(M78/10.7)/I78</f>
        <v>0.36299573831775761</v>
      </c>
      <c r="M78">
        <f>((U78/0.242530073729142))*I78</f>
        <v>8.5797775930047315</v>
      </c>
      <c r="N78">
        <f>2*M78*SQRT((0.5*K78/I78)^2+(0.5*V78/U78)^2)</f>
        <v>0.2735082600419616</v>
      </c>
      <c r="O78" s="1">
        <v>4.2359999999999998</v>
      </c>
      <c r="P78" s="1">
        <v>2.9000000000000001E-2</v>
      </c>
      <c r="S78" s="1">
        <v>3.1560000000000001</v>
      </c>
      <c r="T78" s="1">
        <v>4.1000000000000002E-2</v>
      </c>
      <c r="U78" s="1">
        <v>0.94199999999999995</v>
      </c>
      <c r="V78" s="1">
        <v>1.7999999999999999E-2</v>
      </c>
      <c r="W78" s="50">
        <f>U78*Info!$B$2</f>
        <v>0.45215999999999995</v>
      </c>
      <c r="X78" s="50">
        <f>W78*SQRT((0.5*V78/U78)^2+Info!$B$3^2)</f>
        <v>2.3017038558424494E-2</v>
      </c>
      <c r="Y78" s="39">
        <f>W78*Info!$D$2</f>
        <v>0.36624960000000001</v>
      </c>
      <c r="Z78" s="39">
        <f>Y78*SQRT(Info!$D$3^2+(X78/W78)^2)</f>
        <v>2.6133087229426227E-2</v>
      </c>
      <c r="AA78" s="50">
        <f>IF(O78-W78&gt;0,O78-W78,0)</f>
        <v>3.7838399999999996</v>
      </c>
      <c r="AB78" s="50">
        <f>SQRT((0.5*P78)^2+X78^2)</f>
        <v>2.7203567119037899E-2</v>
      </c>
      <c r="AC78" s="50">
        <f>(1-EXP(-Info!$B$6*G78*1000))+(Info!$B$6/(Info!$B$6-Info!$B$7))*(EXP(-Info!$B$7*G78*1000)-EXP(-Info!$B$6*G78*1000))*(Info!$B$9-1)</f>
        <v>0.10789716526094374</v>
      </c>
      <c r="AD78" s="50">
        <f>SQRT((Info!$B$6*EXP(-Info!$B$6*G78*1000)+(Info!$B$6/(Info!$B$6+Info!$B$7))*(Info!$B$9-1)*(-Info!$B$7*EXP(-Info!$B$7*G78*1000)+Info!$B$6*EXP(-Info!$B$6*G78*1000)))^2*(0.01*G78*1000)^2)</f>
        <v>9.6429751116310764E-4</v>
      </c>
      <c r="AE78" s="50">
        <f>IF(AA78&gt;0,AA78*AC78*SQRT((AB78/AA78)^2+(AD78/AC78)^2),AA78*AC78*SQRT((AD78/AC78)^2))</f>
        <v>4.6828074449683267E-3</v>
      </c>
      <c r="AF78" s="50">
        <f>IF((S78-Y78-AA78*AC78)&gt;0,S78-Y78-AA78*AC78,0)</f>
        <v>2.3814847901990306</v>
      </c>
      <c r="AG78" s="50">
        <f>SQRT((T78*0.5)^2+Z78^2+AE78^2)</f>
        <v>3.3542762761994589E-2</v>
      </c>
      <c r="AH78" s="50">
        <f>AF78/S78</f>
        <v>0.75458960399208819</v>
      </c>
      <c r="AI78">
        <f>AF78*EXP(Info!$B$6*G78*1000)</f>
        <v>2.629355160458573</v>
      </c>
      <c r="AJ78">
        <f>2*SQRT((EXP(Info!$B$6*G78)*AG78)^2+(Info!$B$6*G78*0.01*AI78)^2)</f>
        <v>6.7092168493013138E-2</v>
      </c>
      <c r="AK78" s="28">
        <f>AI78/(E78/1000)</f>
        <v>1.1567774573068952</v>
      </c>
      <c r="AL78">
        <f>AA78/0.752049334436339</f>
        <v>5.0313720479999997</v>
      </c>
      <c r="AM78"/>
      <c r="AN78">
        <f>U78/0.242530074</f>
        <v>3.8840543956622877</v>
      </c>
      <c r="AO78">
        <f>O78/U78</f>
        <v>4.4968152866242042</v>
      </c>
    </row>
    <row r="79" spans="1:41">
      <c r="A79" s="14" t="s">
        <v>150</v>
      </c>
      <c r="B79" s="14" t="s">
        <v>205</v>
      </c>
      <c r="C79" s="15">
        <v>-18.579999999999998</v>
      </c>
      <c r="D79" s="15">
        <v>20.75</v>
      </c>
      <c r="E79" s="15">
        <v>2273</v>
      </c>
      <c r="F79" s="31">
        <v>2.2200000000000002</v>
      </c>
      <c r="G79" s="31">
        <v>10.906000000000001</v>
      </c>
      <c r="I79">
        <f>(E79*100*Info!$B$11)/AI79</f>
        <v>2.2993176584962041</v>
      </c>
      <c r="J79">
        <f>LOG10(I79)</f>
        <v>0.36159897466290963</v>
      </c>
      <c r="K79">
        <f>2*((E79*100*Info!$B$11)/AI79^2)*(AJ79/2)</f>
        <v>6.1842239698127195E-2</v>
      </c>
      <c r="L79">
        <f>(M79/10.7)/I79</f>
        <v>0.39767685981308487</v>
      </c>
      <c r="M79">
        <f>((U79/0.242530073729142))*I79</f>
        <v>9.783924059735936</v>
      </c>
      <c r="N79">
        <f>2*M79*SQRT((0.5*K79/I79)^2+(0.5*V79/U79)^2)</f>
        <v>0.27663508031065137</v>
      </c>
      <c r="O79" s="1">
        <v>4.0860000000000003</v>
      </c>
      <c r="P79" s="1">
        <v>2.7E-2</v>
      </c>
      <c r="S79" s="1">
        <v>3.0779999999999998</v>
      </c>
      <c r="T79" s="1">
        <v>3.5999999999999997E-2</v>
      </c>
      <c r="U79" s="1">
        <v>1.032</v>
      </c>
      <c r="V79" s="1">
        <v>8.9999999999999993E-3</v>
      </c>
      <c r="W79" s="50">
        <f>U79*Info!$B$2</f>
        <v>0.49536000000000002</v>
      </c>
      <c r="X79" s="50">
        <f>W79*SQRT((0.5*V79/U79)^2+Info!$B$3^2)</f>
        <v>2.486200764218369E-2</v>
      </c>
      <c r="Y79" s="39">
        <f>W79*Info!$D$2</f>
        <v>0.40124160000000003</v>
      </c>
      <c r="Z79" s="39">
        <f>Y79*SQRT(Info!$D$3^2+(X79/W79)^2)</f>
        <v>2.8425960107141501E-2</v>
      </c>
      <c r="AA79" s="50">
        <f>IF(O79-W79&gt;0,O79-W79,0)</f>
        <v>3.5906400000000005</v>
      </c>
      <c r="AB79" s="50">
        <f>SQRT((0.5*P79)^2+X79^2)</f>
        <v>2.8290801049104287E-2</v>
      </c>
      <c r="AC79" s="50">
        <f>(1-EXP(-Info!$B$6*G79*1000))+(Info!$B$6/(Info!$B$6-Info!$B$7))*(EXP(-Info!$B$7*G79*1000)-EXP(-Info!$B$6*G79*1000))*(Info!$B$9-1)</f>
        <v>0.10893070039592473</v>
      </c>
      <c r="AD79" s="50">
        <f>SQRT((Info!$B$6*EXP(-Info!$B$6*G79*1000)+(Info!$B$6/(Info!$B$6+Info!$B$7))*(Info!$B$9-1)*(-Info!$B$7*EXP(-Info!$B$7*G79*1000)+Info!$B$6*EXP(-Info!$B$6*G79*1000)))^2*(0.01*G79*1000)^2)</f>
        <v>9.7303615520950122E-4</v>
      </c>
      <c r="AE79" s="50">
        <f>IF(AA79&gt;0,AA79*AC79*SQRT((AB79/AA79)^2+(AD79/AC79)^2),AA79*AC79*SQRT((AD79/AC79)^2))</f>
        <v>4.6587441957795022E-3</v>
      </c>
      <c r="AF79" s="50">
        <f>IF((S79-Y79-AA79*AC79)&gt;0,S79-Y79-AA79*AC79,0)</f>
        <v>2.2856274699303767</v>
      </c>
      <c r="AG79" s="50">
        <f>SQRT((T79*0.5)^2+Z79^2+AE79^2)</f>
        <v>3.3966735278718053E-2</v>
      </c>
      <c r="AH79" s="50">
        <f>AF79/S79</f>
        <v>0.74256902856737383</v>
      </c>
      <c r="AI79">
        <f>AF79*EXP(Info!$B$6*G79*1000)</f>
        <v>2.5260445399680851</v>
      </c>
      <c r="AJ79">
        <f>2*SQRT((EXP(Info!$B$6*G79)*AG79)^2+(Info!$B$6*G79*0.01*AI79)^2)</f>
        <v>6.7940265387697693E-2</v>
      </c>
      <c r="AK79" s="28">
        <f>AI79/(E79/1000)</f>
        <v>1.1113262384373448</v>
      </c>
      <c r="AL79">
        <f>AA79/0.752049334436339</f>
        <v>4.7744740080000003</v>
      </c>
      <c r="AM79"/>
      <c r="AN79">
        <f>U79/0.242530074</f>
        <v>4.2551423952478569</v>
      </c>
      <c r="AO79">
        <f>O79/U79</f>
        <v>3.9593023255813957</v>
      </c>
    </row>
    <row r="80" spans="1:41">
      <c r="A80" s="14" t="s">
        <v>150</v>
      </c>
      <c r="B80" s="14" t="s">
        <v>205</v>
      </c>
      <c r="C80" s="15">
        <v>-18.579999999999998</v>
      </c>
      <c r="D80" s="15">
        <v>20.75</v>
      </c>
      <c r="E80" s="15">
        <v>2273</v>
      </c>
      <c r="F80" s="31">
        <v>2.2400000000000002</v>
      </c>
      <c r="G80" s="31">
        <v>11.013999999999999</v>
      </c>
      <c r="I80">
        <f>(E80*100*Info!$B$11)/AI80</f>
        <v>2.1832631113636305</v>
      </c>
      <c r="J80">
        <f>LOG10(I80)</f>
        <v>0.33910607694949718</v>
      </c>
      <c r="K80">
        <f>2*((E80*100*Info!$B$11)/AI80^2)*(AJ80/2)</f>
        <v>6.6655021226552078E-2</v>
      </c>
      <c r="L80">
        <f>(M80/10.7)/I80</f>
        <v>0.3317827289719632</v>
      </c>
      <c r="M80">
        <f>((U80/0.242530073729142))*I80</f>
        <v>7.7507482267268761</v>
      </c>
      <c r="N80">
        <f>2*M80*SQRT((0.5*K80/I80)^2+(0.5*V80/U80)^2)</f>
        <v>0.29197279358766731</v>
      </c>
      <c r="O80" s="1">
        <v>3.7919999999999998</v>
      </c>
      <c r="P80" s="1">
        <v>2.7E-2</v>
      </c>
      <c r="S80" s="1">
        <v>3.1110000000000002</v>
      </c>
      <c r="T80" s="1">
        <v>6.5000000000000002E-2</v>
      </c>
      <c r="U80" s="1">
        <v>0.86099999999999999</v>
      </c>
      <c r="V80" s="1">
        <v>1.9E-2</v>
      </c>
      <c r="W80" s="50">
        <f>U80*Info!$B$2</f>
        <v>0.41327999999999998</v>
      </c>
      <c r="X80" s="50">
        <f>W80*SQRT((0.5*V80/U80)^2+Info!$B$3^2)</f>
        <v>2.1161155355981866E-2</v>
      </c>
      <c r="Y80" s="39">
        <f>W80*Info!$D$2</f>
        <v>0.33475680000000002</v>
      </c>
      <c r="Z80" s="39">
        <f>Y80*SQRT(Info!$D$3^2+(X80/W80)^2)</f>
        <v>2.3957321567554254E-2</v>
      </c>
      <c r="AA80" s="50">
        <f>IF(O80-W80&gt;0,O80-W80,0)</f>
        <v>3.3787199999999999</v>
      </c>
      <c r="AB80" s="50">
        <f>SQRT((0.5*P80)^2+X80^2)</f>
        <v>2.5100687161908535E-2</v>
      </c>
      <c r="AC80" s="50">
        <f>(1-EXP(-Info!$B$6*G80*1000))+(Info!$B$6/(Info!$B$6-Info!$B$7))*(EXP(-Info!$B$7*G80*1000)-EXP(-Info!$B$6*G80*1000))*(Info!$B$9-1)</f>
        <v>0.10995369197753994</v>
      </c>
      <c r="AD80" s="50">
        <f>SQRT((Info!$B$6*EXP(-Info!$B$6*G80*1000)+(Info!$B$6/(Info!$B$6+Info!$B$7))*(Info!$B$9-1)*(-Info!$B$7*EXP(-Info!$B$7*G80*1000)+Info!$B$6*EXP(-Info!$B$6*G80*1000)))^2*(0.01*G80*1000)^2)</f>
        <v>9.816759845442391E-4</v>
      </c>
      <c r="AE80" s="50">
        <f>IF(AA80&gt;0,AA80*AC80*SQRT((AB80/AA80)^2+(AD80/AC80)^2),AA80*AC80*SQRT((AD80/AC80)^2))</f>
        <v>4.3148972398327698E-3</v>
      </c>
      <c r="AF80" s="50">
        <f>IF((S80-Y80-AA80*AC80)&gt;0,S80-Y80-AA80*AC80,0)</f>
        <v>2.4047404618416461</v>
      </c>
      <c r="AG80" s="50">
        <f>SQRT((T80*0.5)^2+Z80^2+AE80^2)</f>
        <v>4.0605684268110995E-2</v>
      </c>
      <c r="AH80" s="50">
        <f>AF80/S80</f>
        <v>0.77297989773116227</v>
      </c>
      <c r="AI80">
        <f>AF80*EXP(Info!$B$6*G80*1000)</f>
        <v>2.6603201357938229</v>
      </c>
      <c r="AJ80">
        <f>2*SQRT((EXP(Info!$B$6*G80)*AG80)^2+(Info!$B$6*G80*0.01*AI80)^2)</f>
        <v>8.1219571840797367E-2</v>
      </c>
      <c r="AK80" s="28">
        <f>AI80/(E80/1000)</f>
        <v>1.1704004116998781</v>
      </c>
      <c r="AL80">
        <f>AA80/0.752049334436339</f>
        <v>4.4926839840000001</v>
      </c>
      <c r="AM80"/>
      <c r="AN80">
        <f>U80/0.242530074</f>
        <v>3.5500751960352757</v>
      </c>
      <c r="AO80">
        <f>O80/U80</f>
        <v>4.4041811846689898</v>
      </c>
    </row>
    <row r="81" spans="1:41">
      <c r="A81" s="14" t="s">
        <v>150</v>
      </c>
      <c r="B81" s="14" t="s">
        <v>205</v>
      </c>
      <c r="C81" s="15">
        <v>-18.579999999999998</v>
      </c>
      <c r="D81" s="15">
        <v>20.75</v>
      </c>
      <c r="E81" s="15">
        <v>2273</v>
      </c>
      <c r="F81" s="31">
        <v>2.2599999999999998</v>
      </c>
      <c r="G81" s="31">
        <v>11.122999999999999</v>
      </c>
      <c r="I81">
        <f>(E81*100*Info!$B$11)/AI81</f>
        <v>2.2293693567379576</v>
      </c>
      <c r="J81">
        <f>LOG10(I81)</f>
        <v>0.3481820273426291</v>
      </c>
      <c r="K81">
        <f>2*((E81*100*Info!$B$11)/AI81^2)*(AJ81/2)</f>
        <v>7.0327796323319827E-2</v>
      </c>
      <c r="L81">
        <f>(M81/10.7)/I81</f>
        <v>0.36299573831775761</v>
      </c>
      <c r="M81">
        <f>((U81/0.242530073729142))*I81</f>
        <v>8.6589918592632475</v>
      </c>
      <c r="N81">
        <f>2*M81*SQRT((0.5*K81/I81)^2+(0.5*V81/U81)^2)</f>
        <v>0.29458796844409535</v>
      </c>
      <c r="O81" s="1">
        <v>3.9580000000000002</v>
      </c>
      <c r="P81" s="1">
        <v>2.1999999999999999E-2</v>
      </c>
      <c r="S81" s="1">
        <v>3.1080000000000001</v>
      </c>
      <c r="T81" s="1">
        <v>6.3E-2</v>
      </c>
      <c r="U81" s="1">
        <v>0.94199999999999995</v>
      </c>
      <c r="V81" s="1">
        <v>1.2E-2</v>
      </c>
      <c r="W81" s="50">
        <f>U81*Info!$B$2</f>
        <v>0.45215999999999995</v>
      </c>
      <c r="X81" s="50">
        <f>W81*SQRT((0.5*V81/U81)^2+Info!$B$3^2)</f>
        <v>2.2790701261698815E-2</v>
      </c>
      <c r="Y81" s="39">
        <f>W81*Info!$D$2</f>
        <v>0.36624960000000001</v>
      </c>
      <c r="Z81" s="39">
        <f>Y81*SQRT(Info!$D$3^2+(X81/W81)^2)</f>
        <v>2.600261147155801E-2</v>
      </c>
      <c r="AA81" s="50">
        <f>IF(O81-W81&gt;0,O81-W81,0)</f>
        <v>3.5058400000000001</v>
      </c>
      <c r="AB81" s="50">
        <f>SQRT((0.5*P81)^2+X81^2)</f>
        <v>2.5306443132135342E-2</v>
      </c>
      <c r="AC81" s="50">
        <f>(1-EXP(-Info!$B$6*G81*1000))+(Info!$B$6/(Info!$B$6-Info!$B$7))*(EXP(-Info!$B$7*G81*1000)-EXP(-Info!$B$6*G81*1000))*(Info!$B$9-1)</f>
        <v>0.11098508537485349</v>
      </c>
      <c r="AD81" s="50">
        <f>SQRT((Info!$B$6*EXP(-Info!$B$6*G81*1000)+(Info!$B$6/(Info!$B$6+Info!$B$7))*(Info!$B$9-1)*(-Info!$B$7*EXP(-Info!$B$7*G81*1000)+Info!$B$6*EXP(-Info!$B$6*G81*1000)))^2*(0.01*G81*1000)^2)</f>
        <v>9.9037702482133159E-4</v>
      </c>
      <c r="AE81" s="50">
        <f>IF(AA81&gt;0,AA81*AC81*SQRT((AB81/AA81)^2+(AD81/AC81)^2),AA81*AC81*SQRT((AD81/AC81)^2))</f>
        <v>4.4658647495499906E-3</v>
      </c>
      <c r="AF81" s="50">
        <f>IF((S81-Y81-AA81*AC81)&gt;0,S81-Y81-AA81*AC81,0)</f>
        <v>2.3526544482894236</v>
      </c>
      <c r="AG81" s="50">
        <f>SQRT((T81*0.5)^2+Z81^2+AE81^2)</f>
        <v>4.1089289982939273E-2</v>
      </c>
      <c r="AH81" s="50">
        <f>AF81/S81</f>
        <v>0.75696732570444769</v>
      </c>
      <c r="AI81">
        <f>AF81*EXP(Info!$B$6*G81*1000)</f>
        <v>2.6053012702189204</v>
      </c>
      <c r="AJ81">
        <f>2*SQRT((EXP(Info!$B$6*G81)*AG81)^2+(Info!$B$6*G81*0.01*AI81)^2)</f>
        <v>8.2186963115407685E-2</v>
      </c>
      <c r="AK81" s="28">
        <f>AI81/(E81/1000)</f>
        <v>1.1461950154944656</v>
      </c>
      <c r="AL81">
        <f>AA81/0.752049334436339</f>
        <v>4.6617154479999998</v>
      </c>
      <c r="AM81"/>
      <c r="AN81">
        <f>U81/0.242530074</f>
        <v>3.8840543956622877</v>
      </c>
      <c r="AO81">
        <f>O81/U81</f>
        <v>4.2016985138004248</v>
      </c>
    </row>
    <row r="82" spans="1:41">
      <c r="A82" s="14" t="s">
        <v>150</v>
      </c>
      <c r="B82" s="14" t="s">
        <v>205</v>
      </c>
      <c r="C82" s="15">
        <v>-18.579999999999998</v>
      </c>
      <c r="D82" s="15">
        <v>20.75</v>
      </c>
      <c r="E82" s="15">
        <v>2273</v>
      </c>
      <c r="F82" s="31">
        <v>2.3199999999999998</v>
      </c>
      <c r="G82" s="31">
        <v>11.407</v>
      </c>
      <c r="I82">
        <f>(E82*100*Info!$B$11)/AI82</f>
        <v>2.2187482031399313</v>
      </c>
      <c r="J82">
        <f>LOG10(I82)</f>
        <v>0.3461080186845874</v>
      </c>
      <c r="K82">
        <f>2*((E82*100*Info!$B$11)/AI82^2)*(AJ82/2)</f>
        <v>4.7279510797264022E-2</v>
      </c>
      <c r="L82">
        <f>(M82/10.7)/I82</f>
        <v>0.34950863551401934</v>
      </c>
      <c r="M82">
        <f>((U82/0.242530073729142))*I82</f>
        <v>8.2975467302062285</v>
      </c>
      <c r="N82">
        <f>2*M82*SQRT((0.5*K82/I82)^2+(0.5*V82/U82)^2)</f>
        <v>0.24161781465130514</v>
      </c>
      <c r="O82" s="1">
        <v>3.9420000000000002</v>
      </c>
      <c r="P82" s="1">
        <v>6.7000000000000004E-2</v>
      </c>
      <c r="S82" s="1">
        <v>3.109</v>
      </c>
      <c r="T82" s="1">
        <v>2.1000000000000001E-2</v>
      </c>
      <c r="U82" s="1">
        <v>0.90700000000000003</v>
      </c>
      <c r="V82" s="1">
        <v>1.7999999999999999E-2</v>
      </c>
      <c r="W82" s="50">
        <f>U82*Info!$B$2</f>
        <v>0.43536000000000002</v>
      </c>
      <c r="X82" s="50">
        <f>W82*SQRT((0.5*V82/U82)^2+Info!$B$3^2)</f>
        <v>2.219252630954845E-2</v>
      </c>
      <c r="Y82" s="39">
        <f>W82*Info!$D$2</f>
        <v>0.35264160000000006</v>
      </c>
      <c r="Z82" s="39">
        <f>Y82*SQRT(Info!$D$3^2+(X82/W82)^2)</f>
        <v>2.5179850890996162E-2</v>
      </c>
      <c r="AA82" s="50">
        <f>IF(O82-W82&gt;0,O82-W82,0)</f>
        <v>3.50664</v>
      </c>
      <c r="AB82" s="50">
        <f>SQRT((0.5*P82)^2+X82^2)</f>
        <v>4.0184054349953299E-2</v>
      </c>
      <c r="AC82" s="50">
        <f>(1-EXP(-Info!$B$6*G82*1000))+(Info!$B$6/(Info!$B$6-Info!$B$7))*(EXP(-Info!$B$7*G82*1000)-EXP(-Info!$B$6*G82*1000))*(Info!$B$9-1)</f>
        <v>0.11366734284128754</v>
      </c>
      <c r="AD82" s="50">
        <f>SQRT((Info!$B$6*EXP(-Info!$B$6*G82*1000)+(Info!$B$6/(Info!$B$6+Info!$B$7))*(Info!$B$9-1)*(-Info!$B$7*EXP(-Info!$B$7*G82*1000)+Info!$B$6*EXP(-Info!$B$6*G82*1000)))^2*(0.01*G82*1000)^2)</f>
        <v>1.0129591808017604E-3</v>
      </c>
      <c r="AE82" s="50">
        <f>IF(AA82&gt;0,AA82*AC82*SQRT((AB82/AA82)^2+(AD82/AC82)^2),AA82*AC82*SQRT((AD82/AC82)^2))</f>
        <v>5.7862249194468428E-3</v>
      </c>
      <c r="AF82" s="50">
        <f>IF((S82-Y82-AA82*AC82)&gt;0,S82-Y82-AA82*AC82,0)</f>
        <v>2.3577679488990273</v>
      </c>
      <c r="AG82" s="50">
        <f>SQRT((T82*0.5)^2+Z82^2+AE82^2)</f>
        <v>2.7888264372513894E-2</v>
      </c>
      <c r="AH82" s="50">
        <f>AF82/S82</f>
        <v>0.75836859083275243</v>
      </c>
      <c r="AI82">
        <f>AF82*EXP(Info!$B$6*G82*1000)</f>
        <v>2.6177728543855996</v>
      </c>
      <c r="AJ82">
        <f>2*SQRT((EXP(Info!$B$6*G82)*AG82)^2+(Info!$B$6*G82*0.01*AI82)^2)</f>
        <v>5.578236401884442E-2</v>
      </c>
      <c r="AK82" s="28">
        <f>AI82/(E82/1000)</f>
        <v>1.1516818541071709</v>
      </c>
      <c r="AL82">
        <f>AA82/0.752049334436339</f>
        <v>4.6627792079999999</v>
      </c>
      <c r="AM82"/>
      <c r="AN82">
        <f>U82/0.242530074</f>
        <v>3.7397423958234555</v>
      </c>
      <c r="AO82">
        <f>O82/U82</f>
        <v>4.3461962513781698</v>
      </c>
    </row>
    <row r="83" spans="1:41">
      <c r="A83" s="14" t="s">
        <v>150</v>
      </c>
      <c r="B83" s="14" t="s">
        <v>205</v>
      </c>
      <c r="C83" s="15">
        <v>-18.579999999999998</v>
      </c>
      <c r="D83" s="15">
        <v>20.75</v>
      </c>
      <c r="E83" s="15">
        <v>2273</v>
      </c>
      <c r="F83" s="31">
        <v>2.34</v>
      </c>
      <c r="G83" s="31">
        <v>11.473000000000001</v>
      </c>
      <c r="I83">
        <f>(E83*100*Info!$B$11)/AI83</f>
        <v>2.2507261456097911</v>
      </c>
      <c r="J83">
        <f>LOG10(I83)</f>
        <v>0.35232265595753404</v>
      </c>
      <c r="K83">
        <f>2*((E83*100*Info!$B$11)/AI83^2)*(AJ83/2)</f>
        <v>4.5499209334006127E-2</v>
      </c>
      <c r="L83">
        <f>(M83/10.7)/I83</f>
        <v>0.34295775700934639</v>
      </c>
      <c r="M83">
        <f>((U83/0.242530073729142))*I83</f>
        <v>8.2593726987846932</v>
      </c>
      <c r="N83">
        <f>2*M83*SQRT((0.5*K83/I83)^2+(0.5*V83/U83)^2)</f>
        <v>0.20069688819421388</v>
      </c>
      <c r="O83" s="1">
        <v>3.9279999999999999</v>
      </c>
      <c r="P83" s="1">
        <v>1.7999999999999999E-2</v>
      </c>
      <c r="S83" s="1">
        <v>3.069</v>
      </c>
      <c r="T83" s="1">
        <v>1.4999999999999999E-2</v>
      </c>
      <c r="U83" s="1">
        <v>0.89</v>
      </c>
      <c r="V83" s="1">
        <v>1.2E-2</v>
      </c>
      <c r="W83" s="50">
        <f>U83*Info!$B$2</f>
        <v>0.42719999999999997</v>
      </c>
      <c r="X83" s="50">
        <f>W83*SQRT((0.5*V83/U83)^2+Info!$B$3^2)</f>
        <v>2.1553282812601889E-2</v>
      </c>
      <c r="Y83" s="39">
        <f>W83*Info!$D$2</f>
        <v>0.34603200000000001</v>
      </c>
      <c r="Z83" s="39">
        <f>Y83*SQRT(Info!$D$3^2+(X83/W83)^2)</f>
        <v>2.4579110662511776E-2</v>
      </c>
      <c r="AA83" s="50">
        <f>IF(O83-W83&gt;0,O83-W83,0)</f>
        <v>3.5007999999999999</v>
      </c>
      <c r="AB83" s="50">
        <f>SQRT((0.5*P83)^2+X83^2)</f>
        <v>2.3356883353735359E-2</v>
      </c>
      <c r="AC83" s="50">
        <f>(1-EXP(-Info!$B$6*G83*1000))+(Info!$B$6/(Info!$B$6-Info!$B$7))*(EXP(-Info!$B$7*G83*1000)-EXP(-Info!$B$6*G83*1000))*(Info!$B$9-1)</f>
        <v>0.11428964216176069</v>
      </c>
      <c r="AD83" s="50">
        <f>SQRT((Info!$B$6*EXP(-Info!$B$6*G83*1000)+(Info!$B$6/(Info!$B$6+Info!$B$7))*(Info!$B$9-1)*(-Info!$B$7*EXP(-Info!$B$7*G83*1000)+Info!$B$6*EXP(-Info!$B$6*G83*1000)))^2*(0.01*G83*1000)^2)</f>
        <v>1.0181888810396709E-3</v>
      </c>
      <c r="AE83" s="50">
        <f>IF(AA83&gt;0,AA83*AC83*SQRT((AB83/AA83)^2+(AD83/AC83)^2),AA83*AC83*SQRT((AD83/AC83)^2))</f>
        <v>4.4532515089194136E-3</v>
      </c>
      <c r="AF83" s="50">
        <f>IF((S83-Y83-AA83*AC83)&gt;0,S83-Y83-AA83*AC83,0)</f>
        <v>2.3228628207201081</v>
      </c>
      <c r="AG83" s="50">
        <f>SQRT((T83*0.5)^2+Z83^2+AE83^2)</f>
        <v>2.6080915052231066E-2</v>
      </c>
      <c r="AH83" s="50">
        <f>AF83/S83</f>
        <v>0.75687938114047182</v>
      </c>
      <c r="AI83">
        <f>AF83*EXP(Info!$B$6*G83*1000)</f>
        <v>2.5805799733680717</v>
      </c>
      <c r="AJ83">
        <f>2*SQRT((EXP(Info!$B$6*G83)*AG83)^2+(Info!$B$6*G83*0.01*AI83)^2)</f>
        <v>5.2167318818614722E-2</v>
      </c>
      <c r="AK83" s="28">
        <f>AI83/(E83/1000)</f>
        <v>1.1353189500079506</v>
      </c>
      <c r="AL83">
        <f>AA83/0.752049334436339</f>
        <v>4.6550137600000001</v>
      </c>
      <c r="AM83"/>
      <c r="AN83">
        <f>U83/0.242530074</f>
        <v>3.669647995901737</v>
      </c>
      <c r="AO83">
        <f>O83/U83</f>
        <v>4.4134831460674153</v>
      </c>
    </row>
    <row r="84" spans="1:41">
      <c r="A84" s="14" t="s">
        <v>150</v>
      </c>
      <c r="B84" s="14" t="s">
        <v>205</v>
      </c>
      <c r="C84" s="15">
        <v>-18.579999999999998</v>
      </c>
      <c r="D84" s="15">
        <v>20.75</v>
      </c>
      <c r="E84" s="15">
        <v>2273</v>
      </c>
      <c r="F84" s="31">
        <v>2.36</v>
      </c>
      <c r="G84" s="31">
        <v>11.54</v>
      </c>
      <c r="I84">
        <f>(E84*100*Info!$B$11)/AI84</f>
        <v>2.2183417171286286</v>
      </c>
      <c r="J84">
        <f>LOG10(I84)</f>
        <v>0.34602844642648778</v>
      </c>
      <c r="K84">
        <f>2*((E84*100*Info!$B$11)/AI84^2)*(AJ84/2)</f>
        <v>4.2520307445300658E-2</v>
      </c>
      <c r="L84">
        <f>(M84/10.7)/I84</f>
        <v>0.34411379439252399</v>
      </c>
      <c r="M84">
        <f>((U84/0.242530073729142))*I84</f>
        <v>8.1679732452818463</v>
      </c>
      <c r="N84">
        <f>2*M84*SQRT((0.5*K84/I84)^2+(0.5*V84/U84)^2)</f>
        <v>0.17688351758356849</v>
      </c>
      <c r="O84" s="1">
        <v>3.722</v>
      </c>
      <c r="P84" s="1">
        <v>2.5999999999999999E-2</v>
      </c>
      <c r="S84" s="1">
        <v>3.081</v>
      </c>
      <c r="T84" s="1">
        <v>4.0000000000000001E-3</v>
      </c>
      <c r="U84" s="1">
        <v>0.89300000000000002</v>
      </c>
      <c r="V84" s="1">
        <v>8.9999999999999993E-3</v>
      </c>
      <c r="W84" s="50">
        <f>U84*Info!$B$2</f>
        <v>0.42863999999999997</v>
      </c>
      <c r="X84" s="50">
        <f>W84*SQRT((0.5*V84/U84)^2+Info!$B$3^2)</f>
        <v>2.1540571580160078E-2</v>
      </c>
      <c r="Y84" s="39">
        <f>W84*Info!$D$2</f>
        <v>0.34719840000000002</v>
      </c>
      <c r="Z84" s="39">
        <f>Y84*SQRT(Info!$D$3^2+(X84/W84)^2)</f>
        <v>2.4612897939348795E-2</v>
      </c>
      <c r="AA84" s="50">
        <f>IF(O84-W84&gt;0,O84-W84,0)</f>
        <v>3.2933599999999998</v>
      </c>
      <c r="AB84" s="50">
        <f>SQRT((0.5*P84)^2+X84^2)</f>
        <v>2.5159416209443335E-2</v>
      </c>
      <c r="AC84" s="50">
        <f>(1-EXP(-Info!$B$6*G84*1000))+(Info!$B$6/(Info!$B$6-Info!$B$7))*(EXP(-Info!$B$7*G84*1000)-EXP(-Info!$B$6*G84*1000))*(Info!$B$9-1)</f>
        <v>0.11492096874061933</v>
      </c>
      <c r="AD84" s="50">
        <f>SQRT((Info!$B$6*EXP(-Info!$B$6*G84*1000)+(Info!$B$6/(Info!$B$6+Info!$B$7))*(Info!$B$9-1)*(-Info!$B$7*EXP(-Info!$B$7*G84*1000)+Info!$B$6*EXP(-Info!$B$6*G84*1000)))^2*(0.01*G84*1000)^2)</f>
        <v>1.0234907868836806E-3</v>
      </c>
      <c r="AE84" s="50">
        <f>IF(AA84&gt;0,AA84*AC84*SQRT((AB84/AA84)^2+(AD84/AC84)^2),AA84*AC84*SQRT((AD84/AC84)^2))</f>
        <v>4.4409065101452018E-3</v>
      </c>
      <c r="AF84" s="50">
        <f>IF((S84-Y84-AA84*AC84)&gt;0,S84-Y84-AA84*AC84,0)</f>
        <v>2.3553254783883939</v>
      </c>
      <c r="AG84" s="50">
        <f>SQRT((T84*0.5)^2+Z84^2+AE84^2)</f>
        <v>2.5090165316407346E-2</v>
      </c>
      <c r="AH84" s="50">
        <f>AF84/S84</f>
        <v>0.7644678605609847</v>
      </c>
      <c r="AI84">
        <f>AF84*EXP(Info!$B$6*G84*1000)</f>
        <v>2.6182525316318324</v>
      </c>
      <c r="AJ84">
        <f>2*SQRT((EXP(Info!$B$6*G84)*AG84)^2+(Info!$B$6*G84*0.01*AI84)^2)</f>
        <v>5.0185641713722952E-2</v>
      </c>
      <c r="AK84" s="28">
        <f>AI84/(E84/1000)</f>
        <v>1.1518928867715936</v>
      </c>
      <c r="AL84">
        <f>AA84/0.752049334436339</f>
        <v>4.3791807919999997</v>
      </c>
      <c r="AM84"/>
      <c r="AN84">
        <f>U84/0.242530074</f>
        <v>3.6820175958879227</v>
      </c>
      <c r="AO84">
        <f>O84/U84</f>
        <v>4.1679731243001115</v>
      </c>
    </row>
    <row r="85" spans="1:41">
      <c r="A85" s="14" t="s">
        <v>150</v>
      </c>
      <c r="B85" s="14" t="s">
        <v>205</v>
      </c>
      <c r="C85" s="15">
        <v>-18.579999999999998</v>
      </c>
      <c r="D85" s="15">
        <v>20.75</v>
      </c>
      <c r="E85" s="15">
        <v>2273</v>
      </c>
      <c r="F85" s="31">
        <v>2.38</v>
      </c>
      <c r="G85" s="31">
        <v>11.606</v>
      </c>
      <c r="I85">
        <f>(E85*100*Info!$B$11)/AI85</f>
        <v>2.2884781153849914</v>
      </c>
      <c r="J85">
        <f>LOG10(I85)</f>
        <v>0.35954676364425275</v>
      </c>
      <c r="K85">
        <f>2*((E85*100*Info!$B$11)/AI85^2)*(AJ85/2)</f>
        <v>4.7722912371538299E-2</v>
      </c>
      <c r="L85">
        <f>(M85/10.7)/I85</f>
        <v>0.361069009345795</v>
      </c>
      <c r="M85">
        <f>((U85/0.242530073729142))*I85</f>
        <v>8.8413942285380216</v>
      </c>
      <c r="N85">
        <f>2*M85*SQRT((0.5*K85/I85)^2+(0.5*V85/U85)^2)</f>
        <v>0.2163678681790584</v>
      </c>
      <c r="O85" s="1">
        <v>3.7639999999999998</v>
      </c>
      <c r="P85" s="1">
        <v>3.3000000000000002E-2</v>
      </c>
      <c r="S85" s="1">
        <v>3.0289999999999999</v>
      </c>
      <c r="T85" s="1">
        <v>6.0000000000000001E-3</v>
      </c>
      <c r="U85" s="1">
        <v>0.93700000000000006</v>
      </c>
      <c r="V85" s="1">
        <v>1.2E-2</v>
      </c>
      <c r="W85" s="50">
        <f>U85*Info!$B$2</f>
        <v>0.44975999999999999</v>
      </c>
      <c r="X85" s="50">
        <f>W85*SQRT((0.5*V85/U85)^2+Info!$B$3^2)</f>
        <v>2.267166831091175E-2</v>
      </c>
      <c r="Y85" s="39">
        <f>W85*Info!$D$2</f>
        <v>0.36430560000000001</v>
      </c>
      <c r="Z85" s="39">
        <f>Y85*SQRT(Info!$D$3^2+(X85/W85)^2)</f>
        <v>2.5865707158258797E-2</v>
      </c>
      <c r="AA85" s="50">
        <f>IF(O85-W85&gt;0,O85-W85,0)</f>
        <v>3.3142399999999999</v>
      </c>
      <c r="AB85" s="50">
        <f>SQRT((0.5*P85)^2+X85^2)</f>
        <v>2.804023081217414E-2</v>
      </c>
      <c r="AC85" s="50">
        <f>(1-EXP(-Info!$B$6*G85*1000))+(Info!$B$6/(Info!$B$6-Info!$B$7))*(EXP(-Info!$B$7*G85*1000)-EXP(-Info!$B$6*G85*1000))*(Info!$B$9-1)</f>
        <v>0.11554247725189656</v>
      </c>
      <c r="AD85" s="50">
        <f>SQRT((Info!$B$6*EXP(-Info!$B$6*G85*1000)+(Info!$B$6/(Info!$B$6+Info!$B$7))*(Info!$B$9-1)*(-Info!$B$7*EXP(-Info!$B$7*G85*1000)+Info!$B$6*EXP(-Info!$B$6*G85*1000)))^2*(0.01*G85*1000)^2)</f>
        <v>1.0287066389713735E-3</v>
      </c>
      <c r="AE85" s="50">
        <f>IF(AA85&gt;0,AA85*AC85*SQRT((AB85/AA85)^2+(AD85/AC85)^2),AA85*AC85*SQRT((AD85/AC85)^2))</f>
        <v>4.7032356116574921E-3</v>
      </c>
      <c r="AF85" s="50">
        <f>IF((S85-Y85-AA85*AC85)&gt;0,S85-Y85-AA85*AC85,0)</f>
        <v>2.2817589001926746</v>
      </c>
      <c r="AG85" s="50">
        <f>SQRT((T85*0.5)^2+Z85^2+AE85^2)</f>
        <v>2.6460446557372452E-2</v>
      </c>
      <c r="AH85" s="50">
        <f>AF85/S85</f>
        <v>0.75330435793749573</v>
      </c>
      <c r="AI85">
        <f>AF85*EXP(Info!$B$6*G85*1000)</f>
        <v>2.5380093337355012</v>
      </c>
      <c r="AJ85">
        <f>2*SQRT((EXP(Info!$B$6*G85)*AG85)^2+(Info!$B$6*G85*0.01*AI85)^2)</f>
        <v>5.29265262436776E-2</v>
      </c>
      <c r="AK85" s="28">
        <f>AI85/(E85/1000)</f>
        <v>1.1165901160296969</v>
      </c>
      <c r="AL85">
        <f>AA85/0.752049334436339</f>
        <v>4.4069449279999997</v>
      </c>
      <c r="AM85"/>
      <c r="AN85">
        <f>U85/0.242530074</f>
        <v>3.863438395685312</v>
      </c>
      <c r="AO85">
        <f>O85/U85</f>
        <v>4.0170757737459972</v>
      </c>
    </row>
    <row r="86" spans="1:41">
      <c r="A86" s="14" t="s">
        <v>150</v>
      </c>
      <c r="B86" s="14" t="s">
        <v>205</v>
      </c>
      <c r="C86" s="15">
        <v>-18.579999999999998</v>
      </c>
      <c r="D86" s="15">
        <v>20.75</v>
      </c>
      <c r="E86" s="15">
        <v>2273</v>
      </c>
      <c r="F86" s="31">
        <v>2.4</v>
      </c>
      <c r="G86" s="31">
        <v>11.673</v>
      </c>
      <c r="I86">
        <f>(E86*100*Info!$B$11)/AI86</f>
        <v>2.1547849680848339</v>
      </c>
      <c r="J86">
        <f>LOG10(I86)</f>
        <v>0.33340393721892386</v>
      </c>
      <c r="K86">
        <f>2*((E86*100*Info!$B$11)/AI86^2)*(AJ86/2)</f>
        <v>7.3543940125568724E-2</v>
      </c>
      <c r="L86">
        <f>(M86/10.7)/I86</f>
        <v>0.32369046728972017</v>
      </c>
      <c r="M86">
        <f>((U86/0.242530073729142))*I86</f>
        <v>7.4630718795422171</v>
      </c>
      <c r="N86">
        <f>2*M86*SQRT((0.5*K86/I86)^2+(0.5*V86/U86)^2)</f>
        <v>0.37515238313804433</v>
      </c>
      <c r="O86" s="1">
        <v>3.395</v>
      </c>
      <c r="P86" s="1">
        <v>0.11899999999999999</v>
      </c>
      <c r="S86" s="1">
        <v>3.0960000000000001</v>
      </c>
      <c r="T86" s="1">
        <v>7.6999999999999999E-2</v>
      </c>
      <c r="U86" s="1">
        <v>0.84</v>
      </c>
      <c r="V86" s="1">
        <v>3.1E-2</v>
      </c>
      <c r="W86" s="50">
        <f>U86*Info!$B$2</f>
        <v>0.40319999999999995</v>
      </c>
      <c r="X86" s="50">
        <f>W86*SQRT((0.5*V86/U86)^2+Info!$B$3^2)</f>
        <v>2.1489048373532039E-2</v>
      </c>
      <c r="Y86" s="39">
        <f>W86*Info!$D$2</f>
        <v>0.32659199999999999</v>
      </c>
      <c r="Z86" s="39">
        <f>Y86*SQRT(Info!$D$3^2+(X86/W86)^2)</f>
        <v>2.3866905314263099E-2</v>
      </c>
      <c r="AA86" s="50">
        <f>IF(O86-W86&gt;0,O86-W86,0)</f>
        <v>2.9918</v>
      </c>
      <c r="AB86" s="50">
        <f>SQRT((0.5*P86)^2+X86^2)</f>
        <v>6.3261593403897129E-2</v>
      </c>
      <c r="AC86" s="50">
        <f>(1-EXP(-Info!$B$6*G86*1000))+(Info!$B$6/(Info!$B$6-Info!$B$7))*(EXP(-Info!$B$7*G86*1000)-EXP(-Info!$B$6*G86*1000))*(Info!$B$9-1)</f>
        <v>0.11617300153517546</v>
      </c>
      <c r="AD86" s="50">
        <f>SQRT((Info!$B$6*EXP(-Info!$B$6*G86*1000)+(Info!$B$6/(Info!$B$6+Info!$B$7))*(Info!$B$9-1)*(-Info!$B$7*EXP(-Info!$B$7*G86*1000)+Info!$B$6*EXP(-Info!$B$6*G86*1000)))^2*(0.01*G86*1000)^2)</f>
        <v>1.0339945000361647E-3</v>
      </c>
      <c r="AE86" s="50">
        <f>IF(AA86&gt;0,AA86*AC86*SQRT((AB86/AA86)^2+(AD86/AC86)^2),AA86*AC86*SQRT((AD86/AC86)^2))</f>
        <v>7.9738211148746036E-3</v>
      </c>
      <c r="AF86" s="50">
        <f>IF((S86-Y86-AA86*AC86)&gt;0,S86-Y86-AA86*AC86,0)</f>
        <v>2.4218416140070622</v>
      </c>
      <c r="AG86" s="50">
        <f>SQRT((T86*0.5)^2+Z86^2+AE86^2)</f>
        <v>4.5994140849156213E-2</v>
      </c>
      <c r="AH86" s="50">
        <f>AF86/S86</f>
        <v>0.78224858333561442</v>
      </c>
      <c r="AI86">
        <f>AF86*EXP(Info!$B$6*G86*1000)</f>
        <v>2.6954795503603446</v>
      </c>
      <c r="AJ86">
        <f>2*SQRT((EXP(Info!$B$6*G86)*AG86)^2+(Info!$B$6*G86*0.01*AI86)^2)</f>
        <v>9.1998129557023869E-2</v>
      </c>
      <c r="AK86" s="28">
        <f>AI86/(E86/1000)</f>
        <v>1.1858686979148019</v>
      </c>
      <c r="AL86">
        <f>AA86/0.752049334436339</f>
        <v>3.9781964599999999</v>
      </c>
      <c r="AM86"/>
      <c r="AN86">
        <f>U86/0.242530074</f>
        <v>3.4634879961319762</v>
      </c>
      <c r="AO86">
        <f>O86/U86</f>
        <v>4.041666666666667</v>
      </c>
    </row>
    <row r="87" spans="1:41">
      <c r="A87" s="14" t="s">
        <v>150</v>
      </c>
      <c r="B87" s="14" t="s">
        <v>205</v>
      </c>
      <c r="C87" s="15">
        <v>-18.579999999999998</v>
      </c>
      <c r="D87" s="15">
        <v>20.75</v>
      </c>
      <c r="E87" s="15">
        <v>2273</v>
      </c>
      <c r="F87" s="31">
        <v>2.42</v>
      </c>
      <c r="G87" s="31">
        <v>11.739000000000001</v>
      </c>
      <c r="I87">
        <f>(E87*100*Info!$B$11)/AI87</f>
        <v>2.1881702249632276</v>
      </c>
      <c r="J87">
        <f>LOG10(I87)</f>
        <v>0.34008110417263421</v>
      </c>
      <c r="K87">
        <f>2*((E87*100*Info!$B$11)/AI87^2)*(AJ87/2)</f>
        <v>4.6321065666045276E-2</v>
      </c>
      <c r="L87">
        <f>(M87/10.7)/I87</f>
        <v>0.35220605607476696</v>
      </c>
      <c r="M87">
        <f>((U87/0.242530073729142))*I87</f>
        <v>8.2463488130135136</v>
      </c>
      <c r="N87">
        <f>2*M87*SQRT((0.5*K87/I87)^2+(0.5*V87/U87)^2)</f>
        <v>0.25106515178671784</v>
      </c>
      <c r="O87" s="1">
        <v>3.6339999999999999</v>
      </c>
      <c r="P87" s="1">
        <v>3.3000000000000002E-2</v>
      </c>
      <c r="S87" s="1">
        <v>3.1120000000000001</v>
      </c>
      <c r="T87" s="1">
        <v>2.1999999999999999E-2</v>
      </c>
      <c r="U87" s="1">
        <v>0.91400000000000003</v>
      </c>
      <c r="V87" s="1">
        <v>0.02</v>
      </c>
      <c r="W87" s="50">
        <f>U87*Info!$B$2</f>
        <v>0.43872</v>
      </c>
      <c r="X87" s="50">
        <f>W87*SQRT((0.5*V87/U87)^2+Info!$B$3^2)</f>
        <v>2.2455023847682731E-2</v>
      </c>
      <c r="Y87" s="39">
        <f>W87*Info!$D$2</f>
        <v>0.35536320000000005</v>
      </c>
      <c r="Z87" s="39">
        <f>Y87*SQRT(Info!$D$3^2+(X87/W87)^2)</f>
        <v>2.5426984948499109E-2</v>
      </c>
      <c r="AA87" s="50">
        <f>IF(O87-W87&gt;0,O87-W87,0)</f>
        <v>3.1952799999999999</v>
      </c>
      <c r="AB87" s="50">
        <f>SQRT((0.5*P87)^2+X87^2)</f>
        <v>2.786535655612539E-2</v>
      </c>
      <c r="AC87" s="50">
        <f>(1-EXP(-Info!$B$6*G87*1000))+(Info!$B$6/(Info!$B$6-Info!$B$7))*(EXP(-Info!$B$7*G87*1000)-EXP(-Info!$B$6*G87*1000))*(Info!$B$9-1)</f>
        <v>0.11679372021331309</v>
      </c>
      <c r="AD87" s="50">
        <f>SQRT((Info!$B$6*EXP(-Info!$B$6*G87*1000)+(Info!$B$6/(Info!$B$6+Info!$B$7))*(Info!$B$9-1)*(-Info!$B$7*EXP(-Info!$B$7*G87*1000)+Info!$B$6*EXP(-Info!$B$6*G87*1000)))^2*(0.01*G87*1000)^2)</f>
        <v>1.0391965299521224E-3</v>
      </c>
      <c r="AE87" s="50">
        <f>IF(AA87&gt;0,AA87*AC87*SQRT((AB87/AA87)^2+(AD87/AC87)^2),AA87*AC87*SQRT((AD87/AC87)^2))</f>
        <v>4.6494774332590172E-3</v>
      </c>
      <c r="AF87" s="50">
        <f>IF((S87-Y87-AA87*AC87)&gt;0,S87-Y87-AA87*AC87,0)</f>
        <v>2.3834481616768048</v>
      </c>
      <c r="AG87" s="50">
        <f>SQRT((T87*0.5)^2+Z87^2+AE87^2)</f>
        <v>2.8091799585886007E-2</v>
      </c>
      <c r="AH87" s="50">
        <f>AF87/S87</f>
        <v>0.76588951210694245</v>
      </c>
      <c r="AI87">
        <f>AF87*EXP(Info!$B$6*G87*1000)</f>
        <v>2.6543541954073269</v>
      </c>
      <c r="AJ87">
        <f>2*SQRT((EXP(Info!$B$6*G87)*AG87)^2+(Info!$B$6*G87*0.01*AI87)^2)</f>
        <v>5.6189648128710731E-2</v>
      </c>
      <c r="AK87" s="28">
        <f>AI87/(E87/1000)</f>
        <v>1.1677757128936765</v>
      </c>
      <c r="AL87">
        <f>AA87/0.752049334436339</f>
        <v>4.2487638159999994</v>
      </c>
      <c r="AM87"/>
      <c r="AN87">
        <f>U87/0.242530074</f>
        <v>3.7686047957912221</v>
      </c>
      <c r="AO87">
        <f>O87/U87</f>
        <v>3.9759299781181618</v>
      </c>
    </row>
    <row r="88" spans="1:41">
      <c r="A88" s="14" t="s">
        <v>150</v>
      </c>
      <c r="B88" s="14" t="s">
        <v>205</v>
      </c>
      <c r="C88" s="15">
        <v>-18.579999999999998</v>
      </c>
      <c r="D88" s="15">
        <v>20.75</v>
      </c>
      <c r="E88" s="15">
        <v>2273</v>
      </c>
      <c r="F88" s="31">
        <v>2.44</v>
      </c>
      <c r="G88" s="31">
        <v>11.805999999999999</v>
      </c>
      <c r="I88">
        <f>(E88*100*Info!$B$11)/AI88</f>
        <v>2.2783950296867035</v>
      </c>
      <c r="J88">
        <f>LOG10(I88)</f>
        <v>0.35762902454542433</v>
      </c>
      <c r="K88">
        <f>2*((E88*100*Info!$B$11)/AI88^2)*(AJ88/2)</f>
        <v>9.9317878602774815E-2</v>
      </c>
      <c r="L88">
        <f>(M88/10.7)/I88</f>
        <v>0.33332411214953334</v>
      </c>
      <c r="M88">
        <f>((U88/0.242530073729142))*I88</f>
        <v>8.1260508042396609</v>
      </c>
      <c r="N88">
        <f>2*M88*SQRT((0.5*K88/I88)^2+(0.5*V88/U88)^2)</f>
        <v>0.36417450355291392</v>
      </c>
      <c r="O88" s="1">
        <v>3.5920000000000001</v>
      </c>
      <c r="P88" s="1">
        <v>1.6E-2</v>
      </c>
      <c r="S88" s="1">
        <v>2.9969999999999999</v>
      </c>
      <c r="T88" s="1">
        <v>0.1</v>
      </c>
      <c r="U88" s="1">
        <v>0.86499999999999999</v>
      </c>
      <c r="V88" s="1">
        <v>8.9999999999999993E-3</v>
      </c>
      <c r="W88" s="50">
        <f>U88*Info!$B$2</f>
        <v>0.41519999999999996</v>
      </c>
      <c r="X88" s="50">
        <f>W88*SQRT((0.5*V88/U88)^2+Info!$B$3^2)</f>
        <v>2.0872067458687457E-2</v>
      </c>
      <c r="Y88" s="39">
        <f>W88*Info!$D$2</f>
        <v>0.336312</v>
      </c>
      <c r="Z88" s="39">
        <f>Y88*SQRT(Info!$D$3^2+(X88/W88)^2)</f>
        <v>2.3845123335390826E-2</v>
      </c>
      <c r="AA88" s="50">
        <f>IF(O88-W88&gt;0,O88-W88,0)</f>
        <v>3.1768000000000001</v>
      </c>
      <c r="AB88" s="50">
        <f>SQRT((0.5*P88)^2+X88^2)</f>
        <v>2.2352700060619072E-2</v>
      </c>
      <c r="AC88" s="50">
        <f>(1-EXP(-Info!$B$6*G88*1000))+(Info!$B$6/(Info!$B$6-Info!$B$7))*(EXP(-Info!$B$7*G88*1000)-EXP(-Info!$B$6*G88*1000))*(Info!$B$9-1)</f>
        <v>0.11742344319125099</v>
      </c>
      <c r="AD88" s="50">
        <f>SQRT((Info!$B$6*EXP(-Info!$B$6*G88*1000)+(Info!$B$6/(Info!$B$6+Info!$B$7))*(Info!$B$9-1)*(-Info!$B$7*EXP(-Info!$B$7*G88*1000)+Info!$B$6*EXP(-Info!$B$6*G88*1000)))^2*(0.01*G88*1000)^2)</f>
        <v>1.0444703725881097E-3</v>
      </c>
      <c r="AE88" s="50">
        <f>IF(AA88&gt;0,AA88*AC88*SQRT((AB88/AA88)^2+(AD88/AC88)^2),AA88*AC88*SQRT((AD88/AC88)^2))</f>
        <v>4.2307002338578658E-3</v>
      </c>
      <c r="AF88" s="50">
        <f>IF((S88-Y88-AA88*AC88)&gt;0,S88-Y88-AA88*AC88,0)</f>
        <v>2.2876572056700337</v>
      </c>
      <c r="AG88" s="50">
        <f>SQRT((T88*0.5)^2+Z88^2+AE88^2)</f>
        <v>5.5556176356448127E-2</v>
      </c>
      <c r="AH88" s="50">
        <f>AF88/S88</f>
        <v>0.76331571760761885</v>
      </c>
      <c r="AI88">
        <f>AF88*EXP(Info!$B$6*G88*1000)</f>
        <v>2.5492413480621079</v>
      </c>
      <c r="AJ88">
        <f>2*SQRT((EXP(Info!$B$6*G88)*AG88)^2+(Info!$B$6*G88*0.01*AI88)^2)</f>
        <v>0.11112438336508368</v>
      </c>
      <c r="AK88" s="28">
        <f>AI88/(E88/1000)</f>
        <v>1.1215316093542049</v>
      </c>
      <c r="AL88">
        <f>AA88/0.752049334436339</f>
        <v>4.2241909599999996</v>
      </c>
      <c r="AM88"/>
      <c r="AN88">
        <f>U88/0.242530074</f>
        <v>3.5665679960168566</v>
      </c>
      <c r="AO88">
        <f>O88/U88</f>
        <v>4.1526011560693643</v>
      </c>
    </row>
    <row r="89" spans="1:41">
      <c r="A89" s="14" t="s">
        <v>150</v>
      </c>
      <c r="B89" s="14" t="s">
        <v>205</v>
      </c>
      <c r="C89" s="15">
        <v>-18.579999999999998</v>
      </c>
      <c r="D89" s="15">
        <v>20.75</v>
      </c>
      <c r="E89" s="15">
        <v>2273</v>
      </c>
      <c r="F89" s="31">
        <v>2.46</v>
      </c>
      <c r="G89" s="31">
        <v>11.872</v>
      </c>
      <c r="I89">
        <f>(E89*100*Info!$B$11)/AI89</f>
        <v>2.2722686952325866</v>
      </c>
      <c r="J89">
        <f>LOG10(I89)</f>
        <v>0.35645968529474836</v>
      </c>
      <c r="K89">
        <f>2*((E89*100*Info!$B$11)/AI89^2)*(AJ89/2)</f>
        <v>6.0489664365224863E-2</v>
      </c>
      <c r="L89">
        <f>(M89/10.7)/I89</f>
        <v>0.36376642990654262</v>
      </c>
      <c r="M89">
        <f>((U89/0.242530073729142))*I89</f>
        <v>8.8443532602687664</v>
      </c>
      <c r="N89">
        <f>2*M89*SQRT((0.5*K89/I89)^2+(0.5*V89/U89)^2)</f>
        <v>0.24440746554793538</v>
      </c>
      <c r="O89" s="1">
        <v>3.77</v>
      </c>
      <c r="P89" s="1">
        <v>0.01</v>
      </c>
      <c r="S89" s="1">
        <v>3.0510000000000002</v>
      </c>
      <c r="T89" s="1">
        <v>4.2999999999999997E-2</v>
      </c>
      <c r="U89" s="1">
        <v>0.94399999999999995</v>
      </c>
      <c r="V89" s="1">
        <v>7.0000000000000001E-3</v>
      </c>
      <c r="W89" s="50">
        <f>U89*Info!$B$2</f>
        <v>0.45311999999999997</v>
      </c>
      <c r="X89" s="50">
        <f>W89*SQRT((0.5*V89/U89)^2+Info!$B$3^2)</f>
        <v>2.2718202745815964E-2</v>
      </c>
      <c r="Y89" s="39">
        <f>W89*Info!$D$2</f>
        <v>0.3670272</v>
      </c>
      <c r="Z89" s="39">
        <f>Y89*SQRT(Info!$D$3^2+(X89/W89)^2)</f>
        <v>2.598839364676471E-2</v>
      </c>
      <c r="AA89" s="50">
        <f>IF(O89-W89&gt;0,O89-W89,0)</f>
        <v>3.3168800000000003</v>
      </c>
      <c r="AB89" s="50">
        <f>SQRT((0.5*P89)^2+X89^2)</f>
        <v>2.3261916000192246E-2</v>
      </c>
      <c r="AC89" s="50">
        <f>(1-EXP(-Info!$B$6*G89*1000))+(Info!$B$6/(Info!$B$6-Info!$B$7))*(EXP(-Info!$B$7*G89*1000)-EXP(-Info!$B$6*G89*1000))*(Info!$B$9-1)</f>
        <v>0.11804337301111102</v>
      </c>
      <c r="AD89" s="50">
        <f>SQRT((Info!$B$6*EXP(-Info!$B$6*G89*1000)+(Info!$B$6/(Info!$B$6+Info!$B$7))*(Info!$B$9-1)*(-Info!$B$7*EXP(-Info!$B$7*G89*1000)+Info!$B$6*EXP(-Info!$B$6*G89*1000)))^2*(0.01*G89*1000)^2)</f>
        <v>1.0496586062681164E-3</v>
      </c>
      <c r="AE89" s="50">
        <f>IF(AA89&gt;0,AA89*AC89*SQRT((AB89/AA89)^2+(AD89/AC89)^2),AA89*AC89*SQRT((AD89/AC89)^2))</f>
        <v>4.4341323470331439E-3</v>
      </c>
      <c r="AF89" s="50">
        <f>IF((S89-Y89-AA89*AC89)&gt;0,S89-Y89-AA89*AC89,0)</f>
        <v>2.2924370969269061</v>
      </c>
      <c r="AG89" s="50">
        <f>SQRT((T89*0.5)^2+Z89^2+AE89^2)</f>
        <v>3.4019231825692449E-2</v>
      </c>
      <c r="AH89" s="50">
        <f>AF89/S89</f>
        <v>0.75137236870760604</v>
      </c>
      <c r="AI89">
        <f>AF89*EXP(Info!$B$6*G89*1000)</f>
        <v>2.5561144371185467</v>
      </c>
      <c r="AJ89">
        <f>2*SQRT((EXP(Info!$B$6*G89)*AG89)^2+(Info!$B$6*G89*0.01*AI89)^2)</f>
        <v>6.8045871821765344E-2</v>
      </c>
      <c r="AK89" s="28">
        <f>AI89/(E89/1000)</f>
        <v>1.1245554056834786</v>
      </c>
      <c r="AL89">
        <f>AA89/0.752049334436339</f>
        <v>4.4104553360000001</v>
      </c>
      <c r="AM89"/>
      <c r="AN89">
        <f>U89/0.242530074</f>
        <v>3.8923007956530782</v>
      </c>
      <c r="AO89">
        <f>O89/U89</f>
        <v>3.9936440677966103</v>
      </c>
    </row>
    <row r="90" spans="1:41">
      <c r="A90" s="14" t="s">
        <v>150</v>
      </c>
      <c r="B90" s="14" t="s">
        <v>205</v>
      </c>
      <c r="C90" s="15">
        <v>-18.579999999999998</v>
      </c>
      <c r="D90" s="15">
        <v>20.75</v>
      </c>
      <c r="E90" s="15">
        <v>2273</v>
      </c>
      <c r="F90" s="31">
        <v>2.48</v>
      </c>
      <c r="G90" s="31">
        <v>11.939</v>
      </c>
      <c r="I90">
        <f>(E90*100*Info!$B$11)/AI90</f>
        <v>2.2917457703801896</v>
      </c>
      <c r="J90">
        <f>LOG10(I90)</f>
        <v>0.36016643849392832</v>
      </c>
      <c r="K90">
        <f>2*((E90*100*Info!$B$11)/AI90^2)*(AJ90/2)</f>
        <v>7.4090816836856421E-2</v>
      </c>
      <c r="L90">
        <f>(M90/10.7)/I90</f>
        <v>0.36492246728972022</v>
      </c>
      <c r="M90">
        <f>((U90/0.242530073729142))*I90</f>
        <v>8.9485118739287373</v>
      </c>
      <c r="N90">
        <f>2*M90*SQRT((0.5*K90/I90)^2+(0.5*V90/U90)^2)</f>
        <v>0.30154118774916056</v>
      </c>
      <c r="O90" s="1">
        <v>3.802</v>
      </c>
      <c r="P90" s="1">
        <v>6.8000000000000005E-2</v>
      </c>
      <c r="S90" s="1">
        <v>3.0369999999999999</v>
      </c>
      <c r="T90" s="1">
        <v>6.2E-2</v>
      </c>
      <c r="U90" s="1">
        <v>0.94699999999999995</v>
      </c>
      <c r="V90" s="1">
        <v>8.9999999999999993E-3</v>
      </c>
      <c r="W90" s="50">
        <f>U90*Info!$B$2</f>
        <v>0.45455999999999996</v>
      </c>
      <c r="X90" s="50">
        <f>W90*SQRT((0.5*V90/U90)^2+Info!$B$3^2)</f>
        <v>2.2830409194756016E-2</v>
      </c>
      <c r="Y90" s="39">
        <f>W90*Info!$D$2</f>
        <v>0.36819360000000001</v>
      </c>
      <c r="Z90" s="39">
        <f>Y90*SQRT(Info!$D$3^2+(X90/W90)^2)</f>
        <v>2.6093940590964794E-2</v>
      </c>
      <c r="AA90" s="50">
        <f>IF(O90-W90&gt;0,O90-W90,0)</f>
        <v>3.3474400000000002</v>
      </c>
      <c r="AB90" s="50">
        <f>SQRT((0.5*P90)^2+X90^2)</f>
        <v>4.0953969087256979E-2</v>
      </c>
      <c r="AC90" s="50">
        <f>(1-EXP(-Info!$B$6*G90*1000))+(Info!$B$6/(Info!$B$6-Info!$B$7))*(EXP(-Info!$B$7*G90*1000)-EXP(-Info!$B$6*G90*1000))*(Info!$B$9-1)</f>
        <v>0.11867229567273489</v>
      </c>
      <c r="AD90" s="50">
        <f>SQRT((Info!$B$6*EXP(-Info!$B$6*G90*1000)+(Info!$B$6/(Info!$B$6+Info!$B$7))*(Info!$B$9-1)*(-Info!$B$7*EXP(-Info!$B$7*G90*1000)+Info!$B$6*EXP(-Info!$B$6*G90*1000)))^2*(0.01*G90*1000)^2)</f>
        <v>1.0549184567824031E-3</v>
      </c>
      <c r="AE90" s="50">
        <f>IF(AA90&gt;0,AA90*AC90*SQRT((AB90/AA90)^2+(AD90/AC90)^2),AA90*AC90*SQRT((AD90/AC90)^2))</f>
        <v>6.007536828285409E-3</v>
      </c>
      <c r="AF90" s="50">
        <f>IF((S90-Y90-AA90*AC90)&gt;0,S90-Y90-AA90*AC90,0)</f>
        <v>2.2715580105732602</v>
      </c>
      <c r="AG90" s="50">
        <f>SQRT((T90*0.5)^2+Z90^2+AE90^2)</f>
        <v>4.0963205859746936E-2</v>
      </c>
      <c r="AH90" s="50">
        <f>AF90/S90</f>
        <v>0.7479611493491144</v>
      </c>
      <c r="AI90">
        <f>AF90*EXP(Info!$B$6*G90*1000)</f>
        <v>2.534390547138651</v>
      </c>
      <c r="AJ90">
        <f>2*SQRT((EXP(Info!$B$6*G90)*AG90)^2+(Info!$B$6*G90*0.01*AI90)^2)</f>
        <v>8.1935382295898876E-2</v>
      </c>
      <c r="AK90" s="28">
        <f>AI90/(E90/1000)</f>
        <v>1.1149980409760891</v>
      </c>
      <c r="AL90">
        <f>AA90/0.752049334436339</f>
        <v>4.4510909679999999</v>
      </c>
      <c r="AM90"/>
      <c r="AN90">
        <f>U90/0.242530074</f>
        <v>3.9046703956392639</v>
      </c>
      <c r="AO90">
        <f>O90/U90</f>
        <v>4.0147835269271388</v>
      </c>
    </row>
    <row r="91" spans="1:41">
      <c r="A91" s="14" t="s">
        <v>150</v>
      </c>
      <c r="B91" s="14" t="s">
        <v>205</v>
      </c>
      <c r="C91" s="15">
        <v>-18.579999999999998</v>
      </c>
      <c r="D91" s="15">
        <v>20.75</v>
      </c>
      <c r="E91" s="15">
        <v>2273</v>
      </c>
      <c r="F91" s="31">
        <v>2.5</v>
      </c>
      <c r="G91" s="31">
        <v>12.005000000000001</v>
      </c>
      <c r="I91">
        <f>(E91*100*Info!$B$11)/AI91</f>
        <v>2.3001776682652531</v>
      </c>
      <c r="J91">
        <f>LOG10(I91)</f>
        <v>0.36176138269896535</v>
      </c>
      <c r="K91">
        <f>2*((E91*100*Info!$B$11)/AI91^2)*(AJ91/2)</f>
        <v>7.6804031196355496E-2</v>
      </c>
      <c r="L91">
        <f>(M91/10.7)/I91</f>
        <v>0.38072164485981375</v>
      </c>
      <c r="M91">
        <f>((U91/0.242530073729142))*I91</f>
        <v>9.3702834510498114</v>
      </c>
      <c r="N91">
        <f>2*M91*SQRT((0.5*K91/I91)^2+(0.5*V91/U91)^2)</f>
        <v>0.34773479060760409</v>
      </c>
      <c r="O91" s="1">
        <v>3.9279999999999999</v>
      </c>
      <c r="P91" s="1">
        <v>6.6000000000000003E-2</v>
      </c>
      <c r="S91" s="1">
        <v>3.0579999999999998</v>
      </c>
      <c r="T91" s="1">
        <v>6.3E-2</v>
      </c>
      <c r="U91" s="1">
        <v>0.98799999999999999</v>
      </c>
      <c r="V91" s="1">
        <v>1.6E-2</v>
      </c>
      <c r="W91" s="50">
        <f>U91*Info!$B$2</f>
        <v>0.47423999999999999</v>
      </c>
      <c r="X91" s="50">
        <f>W91*SQRT((0.5*V91/U91)^2+Info!$B$3^2)</f>
        <v>2.4020918883339997E-2</v>
      </c>
      <c r="Y91" s="39">
        <f>W91*Info!$D$2</f>
        <v>0.38413440000000004</v>
      </c>
      <c r="Z91" s="39">
        <f>Y91*SQRT(Info!$D$3^2+(X91/W91)^2)</f>
        <v>2.7339911749616169E-2</v>
      </c>
      <c r="AA91" s="50">
        <f>IF(O91-W91&gt;0,O91-W91,0)</f>
        <v>3.4537599999999999</v>
      </c>
      <c r="AB91" s="50">
        <f>SQRT((0.5*P91)^2+X91^2)</f>
        <v>4.0816718927419927E-2</v>
      </c>
      <c r="AC91" s="50">
        <f>(1-EXP(-Info!$B$6*G91*1000))+(Info!$B$6/(Info!$B$6-Info!$B$7))*(EXP(-Info!$B$7*G91*1000)-EXP(-Info!$B$6*G91*1000))*(Info!$B$9-1)</f>
        <v>0.11929143760798655</v>
      </c>
      <c r="AD91" s="50">
        <f>SQRT((Info!$B$6*EXP(-Info!$B$6*G91*1000)+(Info!$B$6/(Info!$B$6+Info!$B$7))*(Info!$B$9-1)*(-Info!$B$7*EXP(-Info!$B$7*G91*1000)+Info!$B$6*EXP(-Info!$B$6*G91*1000)))^2*(0.01*G91*1000)^2)</f>
        <v>1.0600929201196102E-3</v>
      </c>
      <c r="AE91" s="50">
        <f>IF(AA91&gt;0,AA91*AC91*SQRT((AB91/AA91)^2+(AD91/AC91)^2),AA91*AC91*SQRT((AD91/AC91)^2))</f>
        <v>6.0920567110425185E-3</v>
      </c>
      <c r="AF91" s="50">
        <f>IF((S91-Y91-AA91*AC91)&gt;0,S91-Y91-AA91*AC91,0)</f>
        <v>2.2618616044470401</v>
      </c>
      <c r="AG91" s="50">
        <f>SQRT((T91*0.5)^2+Z91^2+AE91^2)</f>
        <v>4.2152507985259415E-2</v>
      </c>
      <c r="AH91" s="50">
        <f>AF91/S91</f>
        <v>0.73965389288654027</v>
      </c>
      <c r="AI91">
        <f>AF91*EXP(Info!$B$6*G91*1000)</f>
        <v>2.5251000811937052</v>
      </c>
      <c r="AJ91">
        <f>2*SQRT((EXP(Info!$B$6*G91)*AG91)^2+(Info!$B$6*G91*0.01*AI91)^2)</f>
        <v>8.4314298015155109E-2</v>
      </c>
      <c r="AK91" s="28">
        <f>AI91/(E91/1000)</f>
        <v>1.1109107264380578</v>
      </c>
      <c r="AL91">
        <f>AA91/0.752049334436339</f>
        <v>4.5924646720000002</v>
      </c>
      <c r="AM91"/>
      <c r="AN91">
        <f>U91/0.242530074</f>
        <v>4.0737215954504675</v>
      </c>
      <c r="AO91">
        <f>O91/U91</f>
        <v>3.9757085020242915</v>
      </c>
    </row>
    <row r="92" spans="1:41">
      <c r="A92" s="14" t="s">
        <v>150</v>
      </c>
      <c r="B92" s="14" t="s">
        <v>205</v>
      </c>
      <c r="C92" s="15">
        <v>-18.579999999999998</v>
      </c>
      <c r="D92" s="15">
        <v>20.75</v>
      </c>
      <c r="E92" s="15">
        <v>2273</v>
      </c>
      <c r="F92" s="31">
        <v>2.57</v>
      </c>
      <c r="G92" s="31">
        <v>12.238</v>
      </c>
      <c r="I92">
        <f>(E92*100*Info!$B$11)/AI92</f>
        <v>2.7491814008445967</v>
      </c>
      <c r="J92">
        <f>LOG10(I92)</f>
        <v>0.43920339709578737</v>
      </c>
      <c r="K92">
        <f>2*((E92*100*Info!$B$11)/AI92^2)*(AJ92/2)</f>
        <v>8.0714573435953549E-2</v>
      </c>
      <c r="L92">
        <f>(M92/10.7)/I92</f>
        <v>0.36415177570093515</v>
      </c>
      <c r="M92">
        <f>((U92/0.242530073729142))*I92</f>
        <v>10.711976390604525</v>
      </c>
      <c r="N92">
        <f>2*M92*SQRT((0.5*K92/I92)^2+(0.5*V92/U92)^2)</f>
        <v>0.33430271299650949</v>
      </c>
      <c r="O92" s="1">
        <v>4.1760000000000002</v>
      </c>
      <c r="P92" s="1">
        <v>2.9000000000000001E-2</v>
      </c>
      <c r="S92" s="1">
        <v>2.7080000000000002</v>
      </c>
      <c r="T92" s="1">
        <v>3.2000000000000001E-2</v>
      </c>
      <c r="U92" s="1">
        <v>0.94499999999999995</v>
      </c>
      <c r="V92" s="1">
        <v>0.01</v>
      </c>
      <c r="W92" s="50">
        <f>U92*Info!$B$2</f>
        <v>0.45359999999999995</v>
      </c>
      <c r="X92" s="50">
        <f>W92*SQRT((0.5*V92/U92)^2+Info!$B$3^2)</f>
        <v>2.2806630614801478E-2</v>
      </c>
      <c r="Y92" s="39">
        <f>W92*Info!$D$2</f>
        <v>0.36741599999999996</v>
      </c>
      <c r="Z92" s="39">
        <f>Y92*SQRT(Info!$D$3^2+(X92/W92)^2)</f>
        <v>2.6052863974618992E-2</v>
      </c>
      <c r="AA92" s="50">
        <f>IF(O92-W92&gt;0,O92-W92,0)</f>
        <v>3.7224000000000004</v>
      </c>
      <c r="AB92" s="50">
        <f>SQRT((0.5*P92)^2+X92^2)</f>
        <v>2.7025772884415353E-2</v>
      </c>
      <c r="AC92" s="50">
        <f>(1-EXP(-Info!$B$6*G92*1000))+(Info!$B$6/(Info!$B$6-Info!$B$7))*(EXP(-Info!$B$7*G92*1000)-EXP(-Info!$B$6*G92*1000))*(Info!$B$9-1)</f>
        <v>0.1214740742184806</v>
      </c>
      <c r="AD92" s="50">
        <f>SQRT((Info!$B$6*EXP(-Info!$B$6*G92*1000)+(Info!$B$6/(Info!$B$6+Info!$B$7))*(Info!$B$9-1)*(-Info!$B$7*EXP(-Info!$B$7*G92*1000)+Info!$B$6*EXP(-Info!$B$6*G92*1000)))^2*(0.01*G92*1000)^2)</f>
        <v>1.0783058188921866E-3</v>
      </c>
      <c r="AE92" s="50">
        <f>IF(AA92&gt;0,AA92*AC92*SQRT((AB92/AA92)^2+(AD92/AC92)^2),AA92*AC92*SQRT((AD92/AC92)^2))</f>
        <v>5.1854519284854446E-3</v>
      </c>
      <c r="AF92" s="50">
        <f>IF((S92-Y92-AA92*AC92)&gt;0,S92-Y92-AA92*AC92,0)</f>
        <v>1.888408906129128</v>
      </c>
      <c r="AG92" s="50">
        <f>SQRT((T92*0.5)^2+Z92^2+AE92^2)</f>
        <v>3.1010331068575089E-2</v>
      </c>
      <c r="AH92" s="50">
        <f>AF92/S92</f>
        <v>0.69734450004768389</v>
      </c>
      <c r="AI92">
        <f>AF92*EXP(Info!$B$6*G92*1000)</f>
        <v>2.1126939150367319</v>
      </c>
      <c r="AJ92">
        <f>2*SQRT((EXP(Info!$B$6*G92)*AG92)^2+(Info!$B$6*G92*0.01*AI92)^2)</f>
        <v>6.2027623241062299E-2</v>
      </c>
      <c r="AK92" s="28">
        <f>AI92/(E92/1000)</f>
        <v>0.92947378576187056</v>
      </c>
      <c r="AL92">
        <f>AA92/0.752049334436339</f>
        <v>4.9496752800000001</v>
      </c>
      <c r="AM92"/>
      <c r="AN92">
        <f>U92/0.242530074</f>
        <v>3.8964239956484734</v>
      </c>
      <c r="AO92">
        <f>O92/U92</f>
        <v>4.4190476190476193</v>
      </c>
    </row>
    <row r="93" spans="1:41">
      <c r="A93" s="14" t="s">
        <v>150</v>
      </c>
      <c r="B93" s="14" t="s">
        <v>205</v>
      </c>
      <c r="C93" s="15">
        <v>-18.579999999999998</v>
      </c>
      <c r="D93" s="15">
        <v>20.75</v>
      </c>
      <c r="E93" s="15">
        <v>2273</v>
      </c>
      <c r="F93" s="31">
        <v>2.62</v>
      </c>
      <c r="G93" s="31">
        <v>12.404</v>
      </c>
      <c r="I93">
        <f>(E93*100*Info!$B$11)/AI93</f>
        <v>3.3359920593715922</v>
      </c>
      <c r="J93">
        <f>LOG10(I93)</f>
        <v>0.52322500822013618</v>
      </c>
      <c r="K93">
        <f>2*((E93*100*Info!$B$11)/AI93^2)*(AJ93/2)</f>
        <v>0.19660057289195684</v>
      </c>
      <c r="L93">
        <f>(M93/10.7)/I93</f>
        <v>0.4304312523364493</v>
      </c>
      <c r="M93">
        <f>((U93/0.242530073729142))*I93</f>
        <v>15.364293066927484</v>
      </c>
      <c r="N93">
        <f>2*M93*SQRT((0.5*K93/I93)^2+(0.5*V93/U93)^2)</f>
        <v>0.92571726652413877</v>
      </c>
      <c r="O93" s="1">
        <v>4.4039999999999999</v>
      </c>
      <c r="P93" s="1">
        <v>5.6000000000000001E-2</v>
      </c>
      <c r="S93" s="1">
        <v>2.464</v>
      </c>
      <c r="T93" s="1">
        <v>8.1000000000000003E-2</v>
      </c>
      <c r="U93" s="1">
        <v>1.117</v>
      </c>
      <c r="V93" s="1">
        <v>1.4E-2</v>
      </c>
      <c r="W93" s="50">
        <f>U93*Info!$B$2</f>
        <v>0.53615999999999997</v>
      </c>
      <c r="X93" s="50">
        <f>W93*SQRT((0.5*V93/U93)^2+Info!$B$3^2)</f>
        <v>2.7017743503112916E-2</v>
      </c>
      <c r="Y93" s="39">
        <f>W93*Info!$D$2</f>
        <v>0.4342896</v>
      </c>
      <c r="Z93" s="39">
        <f>Y93*SQRT(Info!$D$3^2+(X93/W93)^2)</f>
        <v>3.0829278128117112E-2</v>
      </c>
      <c r="AA93" s="50">
        <f>IF(O93-W93&gt;0,O93-W93,0)</f>
        <v>3.8678400000000002</v>
      </c>
      <c r="AB93" s="50">
        <f>SQRT((0.5*P93)^2+X93^2)</f>
        <v>3.8909619170585573E-2</v>
      </c>
      <c r="AC93" s="50">
        <f>(1-EXP(-Info!$B$6*G93*1000))+(Info!$B$6/(Info!$B$6-Info!$B$7))*(EXP(-Info!$B$7*G93*1000)-EXP(-Info!$B$6*G93*1000))*(Info!$B$9-1)</f>
        <v>0.12302612178403537</v>
      </c>
      <c r="AD93" s="50">
        <f>SQRT((Info!$B$6*EXP(-Info!$B$6*G93*1000)+(Info!$B$6/(Info!$B$6+Info!$B$7))*(Info!$B$9-1)*(-Info!$B$7*EXP(-Info!$B$7*G93*1000)+Info!$B$6*EXP(-Info!$B$6*G93*1000)))^2*(0.01*G93*1000)^2)</f>
        <v>1.0912298076032275E-3</v>
      </c>
      <c r="AE93" s="50">
        <f>IF(AA93&gt;0,AA93*AC93*SQRT((AB93/AA93)^2+(AD93/AC93)^2),AA93*AC93*SQRT((AD93/AC93)^2))</f>
        <v>6.3819068597754294E-3</v>
      </c>
      <c r="AF93" s="50">
        <f>IF((S93-Y93-AA93*AC93)&gt;0,S93-Y93-AA93*AC93,0)</f>
        <v>1.5538650451188365</v>
      </c>
      <c r="AG93" s="50">
        <f>SQRT((T93*0.5)^2+Z93^2+AE93^2)</f>
        <v>5.1297398813854575E-2</v>
      </c>
      <c r="AH93" s="50">
        <f>AF93/S93</f>
        <v>0.63062704753199539</v>
      </c>
      <c r="AI93">
        <f>AF93*EXP(Info!$B$6*G93*1000)</f>
        <v>1.7410649406613505</v>
      </c>
      <c r="AJ93">
        <f>2*SQRT((EXP(Info!$B$6*G93)*AG93)^2+(Info!$B$6*G93*0.01*AI93)^2)</f>
        <v>0.10260646868584007</v>
      </c>
      <c r="AK93" s="28">
        <f>AI93/(E93/1000)</f>
        <v>0.76597665669219117</v>
      </c>
      <c r="AL93">
        <f>AA93/0.752049334436339</f>
        <v>5.1430668480000001</v>
      </c>
      <c r="AM93"/>
      <c r="AN93">
        <f>U93/0.242530074</f>
        <v>4.6056143948564499</v>
      </c>
      <c r="AO93">
        <f>O93/U93</f>
        <v>3.9427036705461056</v>
      </c>
    </row>
    <row r="94" spans="1:41">
      <c r="A94" s="14" t="s">
        <v>150</v>
      </c>
      <c r="B94" s="14" t="s">
        <v>205</v>
      </c>
      <c r="C94" s="15">
        <v>-18.579999999999998</v>
      </c>
      <c r="D94" s="15">
        <v>20.75</v>
      </c>
      <c r="E94" s="15">
        <v>2273</v>
      </c>
      <c r="F94" s="31">
        <v>2.64</v>
      </c>
      <c r="G94" s="31">
        <v>12.471</v>
      </c>
      <c r="I94">
        <f>(E94*100*Info!$B$11)/AI94</f>
        <v>3.1023720157153067</v>
      </c>
      <c r="J94">
        <f>LOG10(I94)</f>
        <v>0.49169387429160677</v>
      </c>
      <c r="K94">
        <f>2*((E94*100*Info!$B$11)/AI94^2)*(AJ94/2)</f>
        <v>0.1188133847407709</v>
      </c>
      <c r="L94">
        <f>(M94/10.7)/I94</f>
        <v>0.40037428037383249</v>
      </c>
      <c r="M94">
        <f>((U94/0.242530073729142))*I94</f>
        <v>13.290576606710072</v>
      </c>
      <c r="N94">
        <f>2*M94*SQRT((0.5*K94/I94)^2+(0.5*V94/U94)^2)</f>
        <v>0.57553264769485935</v>
      </c>
      <c r="O94" s="1">
        <v>4.1879999999999997</v>
      </c>
      <c r="P94" s="1">
        <v>3.9E-2</v>
      </c>
      <c r="S94" s="1">
        <v>2.5299999999999998</v>
      </c>
      <c r="T94" s="1">
        <v>4.1000000000000002E-2</v>
      </c>
      <c r="U94" s="1">
        <v>1.0389999999999999</v>
      </c>
      <c r="V94" s="1">
        <v>2.1000000000000001E-2</v>
      </c>
      <c r="W94" s="50">
        <f>U94*Info!$B$2</f>
        <v>0.49871999999999994</v>
      </c>
      <c r="X94" s="50">
        <f>W94*SQRT((0.5*V94/U94)^2+Info!$B$3^2)</f>
        <v>2.544023773473825E-2</v>
      </c>
      <c r="Y94" s="39">
        <f>W94*Info!$D$2</f>
        <v>0.40396319999999997</v>
      </c>
      <c r="Z94" s="39">
        <f>Y94*SQRT(Info!$D$3^2+(X94/W94)^2)</f>
        <v>2.8854762597034136E-2</v>
      </c>
      <c r="AA94" s="50">
        <f>IF(O94-W94&gt;0,O94-W94,0)</f>
        <v>3.6892799999999997</v>
      </c>
      <c r="AB94" s="50">
        <f>SQRT((0.5*P94)^2+X94^2)</f>
        <v>3.205394977221996E-2</v>
      </c>
      <c r="AC94" s="50">
        <f>(1-EXP(-Info!$B$6*G94*1000))+(Info!$B$6/(Info!$B$6-Info!$B$7))*(EXP(-Info!$B$7*G94*1000)-EXP(-Info!$B$6*G94*1000))*(Info!$B$9-1)</f>
        <v>0.12365185304649245</v>
      </c>
      <c r="AD94" s="50">
        <f>SQRT((Info!$B$6*EXP(-Info!$B$6*G94*1000)+(Info!$B$6/(Info!$B$6+Info!$B$7))*(Info!$B$9-1)*(-Info!$B$7*EXP(-Info!$B$7*G94*1000)+Info!$B$6*EXP(-Info!$B$6*G94*1000)))^2*(0.01*G94*1000)^2)</f>
        <v>1.0964339518378225E-3</v>
      </c>
      <c r="AE94" s="50">
        <f>IF(AA94&gt;0,AA94*AC94*SQRT((AB94/AA94)^2+(AD94/AC94)^2),AA94*AC94*SQRT((AD94/AC94)^2))</f>
        <v>5.6632161182669383E-3</v>
      </c>
      <c r="AF94" s="50">
        <f>IF((S94-Y94-AA94*AC94)&gt;0,S94-Y94-AA94*AC94,0)</f>
        <v>1.669850491592636</v>
      </c>
      <c r="AG94" s="50">
        <f>SQRT((T94*0.5)^2+Z94^2+AE94^2)</f>
        <v>3.5845771596290106E-2</v>
      </c>
      <c r="AH94" s="50">
        <f>AF94/S94</f>
        <v>0.66001995715123962</v>
      </c>
      <c r="AI94">
        <f>AF94*EXP(Info!$B$6*G94*1000)</f>
        <v>1.8721735457497541</v>
      </c>
      <c r="AJ94">
        <f>2*SQRT((EXP(Info!$B$6*G94)*AG94)^2+(Info!$B$6*G94*0.01*AI94)^2)</f>
        <v>7.1699742863162552E-2</v>
      </c>
      <c r="AK94" s="28">
        <f>AI94/(E94/1000)</f>
        <v>0.82365752122734448</v>
      </c>
      <c r="AL94">
        <f>AA94/0.752049334436339</f>
        <v>4.9056356159999996</v>
      </c>
      <c r="AM94"/>
      <c r="AN94">
        <f>U94/0.242530074</f>
        <v>4.2840047952156226</v>
      </c>
      <c r="AO94">
        <f>O94/U94</f>
        <v>4.0307988450433108</v>
      </c>
    </row>
    <row r="95" spans="1:41">
      <c r="A95" s="14" t="s">
        <v>150</v>
      </c>
      <c r="B95" s="14" t="s">
        <v>205</v>
      </c>
      <c r="C95" s="15">
        <v>-18.579999999999998</v>
      </c>
      <c r="D95" s="15">
        <v>20.75</v>
      </c>
      <c r="E95" s="15">
        <v>2273</v>
      </c>
      <c r="F95" s="31">
        <v>2.66</v>
      </c>
      <c r="G95" s="31">
        <v>12.538</v>
      </c>
      <c r="I95">
        <f>(E95*100*Info!$B$11)/AI95</f>
        <v>3.0499160568158268</v>
      </c>
      <c r="J95">
        <f>LOG10(I95)</f>
        <v>0.48428788637518999</v>
      </c>
      <c r="K95">
        <f>2*((E95*100*Info!$B$11)/AI95^2)*(AJ95/2)</f>
        <v>0.17754218987601023</v>
      </c>
      <c r="L95">
        <f>(M95/10.7)/I95</f>
        <v>0.41154930841121573</v>
      </c>
      <c r="M95">
        <f>((U95/0.242530073729142))*I95</f>
        <v>13.430542029674525</v>
      </c>
      <c r="N95">
        <f>2*M95*SQRT((0.5*K95/I95)^2+(0.5*V95/U95)^2)</f>
        <v>0.78826696351203795</v>
      </c>
      <c r="O95" s="1">
        <v>4.4009999999999998</v>
      </c>
      <c r="P95" s="1">
        <v>6.5000000000000002E-2</v>
      </c>
      <c r="S95" s="1">
        <v>2.5960000000000001</v>
      </c>
      <c r="T95" s="1">
        <v>9.2999999999999999E-2</v>
      </c>
      <c r="U95" s="1">
        <v>1.0680000000000001</v>
      </c>
      <c r="V95" s="1">
        <v>8.0000000000000002E-3</v>
      </c>
      <c r="W95" s="50">
        <f>U95*Info!$B$2</f>
        <v>0.51263999999999998</v>
      </c>
      <c r="X95" s="50">
        <f>W95*SQRT((0.5*V95/U95)^2+Info!$B$3^2)</f>
        <v>2.5703809523103773E-2</v>
      </c>
      <c r="Y95" s="39">
        <f>W95*Info!$D$2</f>
        <v>0.41523840000000001</v>
      </c>
      <c r="Z95" s="39">
        <f>Y95*SQRT(Info!$D$3^2+(X95/W95)^2)</f>
        <v>2.9402946981770386E-2</v>
      </c>
      <c r="AA95" s="50">
        <f>IF(O95-W95&gt;0,O95-W95,0)</f>
        <v>3.8883599999999996</v>
      </c>
      <c r="AB95" s="50">
        <f>SQRT((0.5*P95)^2+X95^2)</f>
        <v>4.1435924316949903E-2</v>
      </c>
      <c r="AC95" s="50">
        <f>(1-EXP(-Info!$B$6*G95*1000))+(Info!$B$6/(Info!$B$6-Info!$B$7))*(EXP(-Info!$B$7*G95*1000)-EXP(-Info!$B$6*G95*1000))*(Info!$B$9-1)</f>
        <v>0.12427718350132153</v>
      </c>
      <c r="AD95" s="50">
        <f>SQRT((Info!$B$6*EXP(-Info!$B$6*G95*1000)+(Info!$B$6/(Info!$B$6+Info!$B$7))*(Info!$B$9-1)*(-Info!$B$7*EXP(-Info!$B$7*G95*1000)+Info!$B$6*EXP(-Info!$B$6*G95*1000)))^2*(0.01*G95*1000)^2)</f>
        <v>1.1016311100871762E-3</v>
      </c>
      <c r="AE95" s="50">
        <f>IF(AA95&gt;0,AA95*AC95*SQRT((AB95/AA95)^2+(AD95/AC95)^2),AA95*AC95*SQRT((AD95/AC95)^2))</f>
        <v>6.6982432502307124E-3</v>
      </c>
      <c r="AF95" s="50">
        <f>IF((S95-Y95-AA95*AC95)&gt;0,S95-Y95-AA95*AC95,0)</f>
        <v>1.6975271707608017</v>
      </c>
      <c r="AG95" s="50">
        <f>SQRT((T95*0.5)^2+Z95^2+AE95^2)</f>
        <v>5.5422466147331095E-2</v>
      </c>
      <c r="AH95" s="50">
        <f>AF95/S95</f>
        <v>0.65390106731926101</v>
      </c>
      <c r="AI95">
        <f>AF95*EXP(Info!$B$6*G95*1000)</f>
        <v>1.9043733364125413</v>
      </c>
      <c r="AJ95">
        <f>2*SQRT((EXP(Info!$B$6*G95)*AG95)^2+(Info!$B$6*G95*0.01*AI95)^2)</f>
        <v>0.11085767810972363</v>
      </c>
      <c r="AK95" s="28">
        <f>AI95/(E95/1000)</f>
        <v>0.83782372917401726</v>
      </c>
      <c r="AL95">
        <f>AA95/0.752049334436339</f>
        <v>5.1703522919999996</v>
      </c>
      <c r="AM95"/>
      <c r="AN95">
        <f>U95/0.242530074</f>
        <v>4.4035775950820844</v>
      </c>
      <c r="AO95">
        <f>O95/U95</f>
        <v>4.1207865168539319</v>
      </c>
    </row>
    <row r="96" spans="1:41">
      <c r="A96" s="14" t="s">
        <v>150</v>
      </c>
      <c r="B96" s="14" t="s">
        <v>205</v>
      </c>
      <c r="C96" s="15">
        <v>-18.579999999999998</v>
      </c>
      <c r="D96" s="15">
        <v>20.75</v>
      </c>
      <c r="E96" s="15">
        <v>2273</v>
      </c>
      <c r="F96" s="31">
        <v>2.68</v>
      </c>
      <c r="G96" s="31">
        <v>12.603999999999999</v>
      </c>
      <c r="I96">
        <f>(E96*100*Info!$B$11)/AI96</f>
        <v>2.8877561702881667</v>
      </c>
      <c r="J96">
        <f>LOG10(I96)</f>
        <v>0.46056052048733137</v>
      </c>
      <c r="K96">
        <f>2*((E96*100*Info!$B$11)/AI96^2)*(AJ96/2)</f>
        <v>0.14099949523193317</v>
      </c>
      <c r="L96">
        <f>(M96/10.7)/I96</f>
        <v>0.40769585046729045</v>
      </c>
      <c r="M96">
        <f>((U96/0.242530073729142))*I96</f>
        <v>12.597390423329456</v>
      </c>
      <c r="N96">
        <f>2*M96*SQRT((0.5*K96/I96)^2+(0.5*V96/U96)^2)</f>
        <v>0.66396932096124039</v>
      </c>
      <c r="O96" s="1">
        <v>4.1100000000000003</v>
      </c>
      <c r="P96" s="1">
        <v>1.0999999999999999E-2</v>
      </c>
      <c r="S96" s="1">
        <v>2.653</v>
      </c>
      <c r="T96" s="1">
        <v>7.8E-2</v>
      </c>
      <c r="U96" s="1">
        <v>1.0580000000000001</v>
      </c>
      <c r="V96" s="1">
        <v>2.1000000000000001E-2</v>
      </c>
      <c r="W96" s="50">
        <f>U96*Info!$B$2</f>
        <v>0.50783999999999996</v>
      </c>
      <c r="X96" s="50">
        <f>W96*SQRT((0.5*V96/U96)^2+Info!$B$3^2)</f>
        <v>2.5887357223169767E-2</v>
      </c>
      <c r="Y96" s="39">
        <f>W96*Info!$D$2</f>
        <v>0.4113504</v>
      </c>
      <c r="Z96" s="39">
        <f>Y96*SQRT(Info!$D$3^2+(X96/W96)^2)</f>
        <v>2.9371955121523661E-2</v>
      </c>
      <c r="AA96" s="50">
        <f>IF(O96-W96&gt;0,O96-W96,0)</f>
        <v>3.6021600000000005</v>
      </c>
      <c r="AB96" s="50">
        <f>SQRT((0.5*P96)^2+X96^2)</f>
        <v>2.6465170772167708E-2</v>
      </c>
      <c r="AC96" s="50">
        <f>(1-EXP(-Info!$B$6*G96*1000))+(Info!$B$6/(Info!$B$6-Info!$B$7))*(EXP(-Info!$B$7*G96*1000)-EXP(-Info!$B$6*G96*1000))*(Info!$B$9-1)</f>
        <v>0.1248927890293515</v>
      </c>
      <c r="AD96" s="50">
        <f>SQRT((Info!$B$6*EXP(-Info!$B$6*G96*1000)+(Info!$B$6/(Info!$B$6+Info!$B$7))*(Info!$B$9-1)*(-Info!$B$7*EXP(-Info!$B$7*G96*1000)+Info!$B$6*EXP(-Info!$B$6*G96*1000)))^2*(0.01*G96*1000)^2)</f>
        <v>1.1067438748860229E-3</v>
      </c>
      <c r="AE96" s="50">
        <f>IF(AA96&gt;0,AA96*AC96*SQRT((AB96/AA96)^2+(AD96/AC96)^2),AA96*AC96*SQRT((AD96/AC96)^2))</f>
        <v>5.1786671429890248E-3</v>
      </c>
      <c r="AF96" s="50">
        <f>IF((S96-Y96-AA96*AC96)&gt;0,S96-Y96-AA96*AC96,0)</f>
        <v>1.7917657910700313</v>
      </c>
      <c r="AG96" s="50">
        <f>SQRT((T96*0.5)^2+Z96^2+AE96^2)</f>
        <v>4.9097152066476059E-2</v>
      </c>
      <c r="AH96" s="50">
        <f>AF96/S96</f>
        <v>0.67537346063702652</v>
      </c>
      <c r="AI96">
        <f>AF96*EXP(Info!$B$6*G96*1000)</f>
        <v>2.0113120618202833</v>
      </c>
      <c r="AJ96">
        <f>2*SQRT((EXP(Info!$B$6*G96)*AG96)^2+(Info!$B$6*G96*0.01*AI96)^2)</f>
        <v>9.8205654753136279E-2</v>
      </c>
      <c r="AK96" s="28">
        <f>AI96/(E96/1000)</f>
        <v>0.88487112266620471</v>
      </c>
      <c r="AL96">
        <f>AA96/0.752049334436339</f>
        <v>4.7897921520000004</v>
      </c>
      <c r="AM96"/>
      <c r="AN96">
        <f>U96/0.242530074</f>
        <v>4.362345595128132</v>
      </c>
      <c r="AO96">
        <f>O96/U96</f>
        <v>3.8846880907372401</v>
      </c>
    </row>
    <row r="97" spans="1:41">
      <c r="A97" s="14" t="s">
        <v>150</v>
      </c>
      <c r="B97" s="14" t="s">
        <v>205</v>
      </c>
      <c r="C97" s="15">
        <v>-18.579999999999998</v>
      </c>
      <c r="D97" s="15">
        <v>20.75</v>
      </c>
      <c r="E97" s="15">
        <v>2273</v>
      </c>
      <c r="F97" s="31">
        <v>2.7</v>
      </c>
      <c r="G97" s="31">
        <v>12.670999999999999</v>
      </c>
      <c r="I97">
        <f>(E97*100*Info!$B$11)/AI97</f>
        <v>2.7229785207399453</v>
      </c>
      <c r="J97">
        <f>LOG10(I97)</f>
        <v>0.4350442155739313</v>
      </c>
      <c r="K97">
        <f>2*((E97*100*Info!$B$11)/AI97^2)*(AJ97/2)</f>
        <v>0.11121885732180664</v>
      </c>
      <c r="L97">
        <f>(M97/10.7)/I97</f>
        <v>0.37686818691588858</v>
      </c>
      <c r="M97">
        <f>((U97/0.242530073729142))*I97</f>
        <v>10.980382565907233</v>
      </c>
      <c r="N97">
        <f>2*M97*SQRT((0.5*K97/I97)^2+(0.5*V97/U97)^2)</f>
        <v>0.51200830166990119</v>
      </c>
      <c r="O97" s="1">
        <v>3.9169999999999998</v>
      </c>
      <c r="P97" s="1">
        <v>0.05</v>
      </c>
      <c r="S97" s="1">
        <v>2.7120000000000002</v>
      </c>
      <c r="T97" s="1">
        <v>6.7000000000000004E-2</v>
      </c>
      <c r="U97" s="1">
        <v>0.97799999999999998</v>
      </c>
      <c r="V97" s="1">
        <v>2.1999999999999999E-2</v>
      </c>
      <c r="W97" s="50">
        <f>U97*Info!$B$2</f>
        <v>0.46943999999999997</v>
      </c>
      <c r="X97" s="50">
        <f>W97*SQRT((0.5*V97/U97)^2+Info!$B$3^2)</f>
        <v>2.4058536613850812E-2</v>
      </c>
      <c r="Y97" s="39">
        <f>W97*Info!$D$2</f>
        <v>0.38024639999999998</v>
      </c>
      <c r="Z97" s="39">
        <f>Y97*SQRT(Info!$D$3^2+(X97/W97)^2)</f>
        <v>2.7225496171875366E-2</v>
      </c>
      <c r="AA97" s="50">
        <f>IF(O97-W97&gt;0,O97-W97,0)</f>
        <v>3.4475599999999997</v>
      </c>
      <c r="AB97" s="50">
        <f>SQRT((0.5*P97)^2+X97^2)</f>
        <v>3.4696011067556459E-2</v>
      </c>
      <c r="AC97" s="50">
        <f>(1-EXP(-Info!$B$6*G97*1000))+(Info!$B$6/(Info!$B$6-Info!$B$7))*(EXP(-Info!$B$7*G97*1000)-EXP(-Info!$B$6*G97*1000))*(Info!$B$9-1)</f>
        <v>0.12551732458961395</v>
      </c>
      <c r="AD97" s="50">
        <f>SQRT((Info!$B$6*EXP(-Info!$B$6*G97*1000)+(Info!$B$6/(Info!$B$6+Info!$B$7))*(Info!$B$9-1)*(-Info!$B$7*EXP(-Info!$B$7*G97*1000)+Info!$B$6*EXP(-Info!$B$6*G97*1000)))^2*(0.01*G97*1000)^2)</f>
        <v>1.1119271850294288E-3</v>
      </c>
      <c r="AE97" s="50">
        <f>IF(AA97&gt;0,AA97*AC97*SQRT((AB97/AA97)^2+(AD97/AC97)^2),AA97*AC97*SQRT((AD97/AC97)^2))</f>
        <v>5.8017947972483315E-3</v>
      </c>
      <c r="AF97" s="50">
        <f>IF((S97-Y97-AA97*AC97)&gt;0,S97-Y97-AA97*AC97,0)</f>
        <v>1.8990250924378309</v>
      </c>
      <c r="AG97" s="50">
        <f>SQRT((T97*0.5)^2+Z97^2+AE97^2)</f>
        <v>4.3556153005909259E-2</v>
      </c>
      <c r="AH97" s="50">
        <f>AF97/S97</f>
        <v>0.70023049131188453</v>
      </c>
      <c r="AI97">
        <f>AF97*EXP(Info!$B$6*G97*1000)</f>
        <v>2.1330241030760009</v>
      </c>
      <c r="AJ97">
        <f>2*SQRT((EXP(Info!$B$6*G97)*AG97)^2+(Info!$B$6*G97*0.01*AI97)^2)</f>
        <v>8.7122429199154486E-2</v>
      </c>
      <c r="AK97" s="28">
        <f>AI97/(E97/1000)</f>
        <v>0.93841799519401703</v>
      </c>
      <c r="AL97">
        <f>AA97/0.752049334436339</f>
        <v>4.5842205319999998</v>
      </c>
      <c r="AM97"/>
      <c r="AN97">
        <f>U97/0.242530074</f>
        <v>4.0324895954965152</v>
      </c>
      <c r="AO97">
        <f>O97/U97</f>
        <v>4.0051124744376274</v>
      </c>
    </row>
    <row r="98" spans="1:41">
      <c r="A98" s="14" t="s">
        <v>150</v>
      </c>
      <c r="B98" s="14" t="s">
        <v>205</v>
      </c>
      <c r="C98" s="15">
        <v>-18.579999999999998</v>
      </c>
      <c r="D98" s="15">
        <v>20.75</v>
      </c>
      <c r="E98" s="15">
        <v>2273</v>
      </c>
      <c r="F98" s="31">
        <v>2.72</v>
      </c>
      <c r="G98" s="31">
        <v>12.737</v>
      </c>
      <c r="I98">
        <f>(E98*100*Info!$B$11)/AI98</f>
        <v>2.8784183048377576</v>
      </c>
      <c r="J98">
        <f>LOG10(I98)</f>
        <v>0.45915390783609011</v>
      </c>
      <c r="K98">
        <f>2*((E98*100*Info!$B$11)/AI98^2)*(AJ98/2)</f>
        <v>8.3475595143174069E-2</v>
      </c>
      <c r="L98">
        <f>(M98/10.7)/I98</f>
        <v>0.3664638504672903</v>
      </c>
      <c r="M98">
        <f>((U98/0.242530073729142))*I98</f>
        <v>11.286747931136215</v>
      </c>
      <c r="N98">
        <f>2*M98*SQRT((0.5*K98/I98)^2+(0.5*V98/U98)^2)</f>
        <v>0.35239600652586134</v>
      </c>
      <c r="O98" s="1">
        <v>4.3639999999999999</v>
      </c>
      <c r="P98" s="1">
        <v>4.4999999999999998E-2</v>
      </c>
      <c r="S98" s="1">
        <v>2.6579999999999999</v>
      </c>
      <c r="T98" s="1">
        <v>2.3E-2</v>
      </c>
      <c r="U98" s="1">
        <v>0.95099999999999996</v>
      </c>
      <c r="V98" s="1">
        <v>1.0999999999999999E-2</v>
      </c>
      <c r="W98" s="50">
        <f>U98*Info!$B$2</f>
        <v>0.45647999999999994</v>
      </c>
      <c r="X98" s="50">
        <f>W98*SQRT((0.5*V98/U98)^2+Info!$B$3^2)</f>
        <v>2.2976174094047945E-2</v>
      </c>
      <c r="Y98" s="39">
        <f>W98*Info!$D$2</f>
        <v>0.36974879999999999</v>
      </c>
      <c r="Z98" s="39">
        <f>Y98*SQRT(Info!$D$3^2+(X98/W98)^2)</f>
        <v>2.6232491876815669E-2</v>
      </c>
      <c r="AA98" s="50">
        <f>IF(O98-W98&gt;0,O98-W98,0)</f>
        <v>3.9075199999999999</v>
      </c>
      <c r="AB98" s="50">
        <f>SQRT((0.5*P98)^2+X98^2)</f>
        <v>3.2158273834271639E-2</v>
      </c>
      <c r="AC98" s="50">
        <f>(1-EXP(-Info!$B$6*G98*1000))+(Info!$B$6/(Info!$B$6-Info!$B$7))*(EXP(-Info!$B$7*G98*1000)-EXP(-Info!$B$6*G98*1000))*(Info!$B$9-1)</f>
        <v>0.12613214757059271</v>
      </c>
      <c r="AD98" s="50">
        <f>SQRT((Info!$B$6*EXP(-Info!$B$6*G98*1000)+(Info!$B$6/(Info!$B$6+Info!$B$7))*(Info!$B$9-1)*(-Info!$B$7*EXP(-Info!$B$7*G98*1000)+Info!$B$6*EXP(-Info!$B$6*G98*1000)))^2*(0.01*G98*1000)^2)</f>
        <v>1.1170263212350476E-3</v>
      </c>
      <c r="AE98" s="50">
        <f>IF(AA98&gt;0,AA98*AC98*SQRT((AB98/AA98)^2+(AD98/AC98)^2),AA98*AC98*SQRT((AD98/AC98)^2))</f>
        <v>5.9585398557813534E-3</v>
      </c>
      <c r="AF98" s="50">
        <f>IF((S98-Y98-AA98*AC98)&gt;0,S98-Y98-AA98*AC98,0)</f>
        <v>1.7953873107249576</v>
      </c>
      <c r="AG98" s="50">
        <f>SQRT((T98*0.5)^2+Z98^2+AE98^2)</f>
        <v>2.9255731528713053E-2</v>
      </c>
      <c r="AH98" s="50">
        <f>AF98/S98</f>
        <v>0.67546550441119546</v>
      </c>
      <c r="AI98">
        <f>AF98*EXP(Info!$B$6*G98*1000)</f>
        <v>2.0178369513335612</v>
      </c>
      <c r="AJ98">
        <f>2*SQRT((EXP(Info!$B$6*G98)*AG98)^2+(Info!$B$6*G98*0.01*AI98)^2)</f>
        <v>5.8518298098424279E-2</v>
      </c>
      <c r="AK98" s="28">
        <f>AI98/(E98/1000)</f>
        <v>0.88774172957921738</v>
      </c>
      <c r="AL98">
        <f>AA98/0.752049334436339</f>
        <v>5.1958293439999998</v>
      </c>
      <c r="AM98"/>
      <c r="AN98">
        <f>U98/0.242530074</f>
        <v>3.9211631956208444</v>
      </c>
      <c r="AO98">
        <f>O98/U98</f>
        <v>4.5888538380651944</v>
      </c>
    </row>
    <row r="99" spans="1:41">
      <c r="A99" s="14" t="s">
        <v>150</v>
      </c>
      <c r="B99" s="14" t="s">
        <v>205</v>
      </c>
      <c r="C99" s="15">
        <v>-18.579999999999998</v>
      </c>
      <c r="D99" s="15">
        <v>20.75</v>
      </c>
      <c r="E99" s="15">
        <v>2273</v>
      </c>
      <c r="F99" s="31">
        <v>2.74</v>
      </c>
      <c r="G99" s="31">
        <v>12.804</v>
      </c>
      <c r="I99">
        <f>(E99*100*Info!$B$11)/AI99</f>
        <v>3.1114320663426978</v>
      </c>
      <c r="J99">
        <f>LOG10(I99)</f>
        <v>0.49296032322677902</v>
      </c>
      <c r="K99">
        <f>2*((E99*100*Info!$B$11)/AI99^2)*(AJ99/2)</f>
        <v>0.16624472921731634</v>
      </c>
      <c r="L99">
        <f>(M99/10.7)/I99</f>
        <v>0.40268635514018764</v>
      </c>
      <c r="M99">
        <f>((U99/0.242530073729142))*I99</f>
        <v>13.406364247261722</v>
      </c>
      <c r="N99">
        <f>2*M99*SQRT((0.5*K99/I99)^2+(0.5*V99/U99)^2)</f>
        <v>0.75664346391474868</v>
      </c>
      <c r="O99" s="1">
        <v>4.484</v>
      </c>
      <c r="P99" s="1">
        <v>6.5000000000000002E-2</v>
      </c>
      <c r="S99" s="1">
        <v>2.5710000000000002</v>
      </c>
      <c r="T99" s="1">
        <v>0.08</v>
      </c>
      <c r="U99" s="1">
        <v>1.0449999999999999</v>
      </c>
      <c r="V99" s="1">
        <v>1.9E-2</v>
      </c>
      <c r="W99" s="50">
        <f>U99*Info!$B$2</f>
        <v>0.50159999999999993</v>
      </c>
      <c r="X99" s="50">
        <f>W99*SQRT((0.5*V99/U99)^2+Info!$B$3^2)</f>
        <v>2.5491174943497601E-2</v>
      </c>
      <c r="Y99" s="39">
        <f>W99*Info!$D$2</f>
        <v>0.40629599999999999</v>
      </c>
      <c r="Z99" s="39">
        <f>Y99*SQRT(Info!$D$3^2+(X99/W99)^2)</f>
        <v>2.8965926172660181E-2</v>
      </c>
      <c r="AA99" s="50">
        <f>IF(O99-W99&gt;0,O99-W99,0)</f>
        <v>3.9824000000000002</v>
      </c>
      <c r="AB99" s="50">
        <f>SQRT((0.5*P99)^2+X99^2)</f>
        <v>4.1304358123568516E-2</v>
      </c>
      <c r="AC99" s="50">
        <f>(1-EXP(-Info!$B$6*G99*1000))+(Info!$B$6/(Info!$B$6-Info!$B$7))*(EXP(-Info!$B$7*G99*1000)-EXP(-Info!$B$6*G99*1000))*(Info!$B$9-1)</f>
        <v>0.12675588921747116</v>
      </c>
      <c r="AD99" s="50">
        <f>SQRT((Info!$B$6*EXP(-Info!$B$6*G99*1000)+(Info!$B$6/(Info!$B$6+Info!$B$7))*(Info!$B$9-1)*(-Info!$B$7*EXP(-Info!$B$7*G99*1000)+Info!$B$6*EXP(-Info!$B$6*G99*1000)))^2*(0.01*G99*1000)^2)</f>
        <v>1.1221958092995337E-3</v>
      </c>
      <c r="AE99" s="50">
        <f>IF(AA99&gt;0,AA99*AC99*SQRT((AB99/AA99)^2+(AD99/AC99)^2),AA99*AC99*SQRT((AD99/AC99)^2))</f>
        <v>6.8835639207988544E-3</v>
      </c>
      <c r="AF99" s="50">
        <f>IF((S99-Y99-AA99*AC99)&gt;0,S99-Y99-AA99*AC99,0)</f>
        <v>1.6599113467803432</v>
      </c>
      <c r="AG99" s="50">
        <f>SQRT((T99*0.5)^2+Z99^2+AE99^2)</f>
        <v>4.9863898075578929E-2</v>
      </c>
      <c r="AH99" s="50">
        <f>AF99/S99</f>
        <v>0.64562868408414742</v>
      </c>
      <c r="AI99">
        <f>AF99*EXP(Info!$B$6*G99*1000)</f>
        <v>1.8667220408651584</v>
      </c>
      <c r="AJ99">
        <f>2*SQRT((EXP(Info!$B$6*G99)*AG99)^2+(Info!$B$6*G99*0.01*AI99)^2)</f>
        <v>9.9739506950701926E-2</v>
      </c>
      <c r="AK99" s="28">
        <f>AI99/(E99/1000)</f>
        <v>0.82125914688304369</v>
      </c>
      <c r="AL99">
        <f>AA99/0.752049334436339</f>
        <v>5.2953972800000004</v>
      </c>
      <c r="AM99"/>
      <c r="AN99">
        <f>U99/0.242530074</f>
        <v>4.308743995187994</v>
      </c>
      <c r="AO99">
        <f>O99/U99</f>
        <v>4.290909090909091</v>
      </c>
    </row>
    <row r="100" spans="1:41">
      <c r="A100" s="14" t="s">
        <v>150</v>
      </c>
      <c r="B100" s="14" t="s">
        <v>205</v>
      </c>
      <c r="C100" s="15">
        <v>-18.579999999999998</v>
      </c>
      <c r="D100" s="15">
        <v>20.75</v>
      </c>
      <c r="E100" s="15">
        <v>2273</v>
      </c>
      <c r="F100" s="31">
        <v>2.8</v>
      </c>
      <c r="G100" s="31">
        <v>12.99</v>
      </c>
      <c r="I100">
        <f>(E100*100*Info!$B$11)/AI100</f>
        <v>2.8881708762811518</v>
      </c>
      <c r="J100">
        <f>LOG10(I100)</f>
        <v>0.46062288433757498</v>
      </c>
      <c r="K100">
        <f>2*((E100*100*Info!$B$11)/AI100^2)*(AJ100/2)</f>
        <v>9.2746527833769909E-2</v>
      </c>
      <c r="L100">
        <f>(M100/10.7)/I100</f>
        <v>0.38418975700934643</v>
      </c>
      <c r="M100">
        <f>((U100/0.242530073729142))*I100</f>
        <v>11.872780638611216</v>
      </c>
      <c r="N100">
        <f>2*M100*SQRT((0.5*K100/I100)^2+(0.5*V100/U100)^2)</f>
        <v>0.3929875177447284</v>
      </c>
      <c r="O100" s="1">
        <v>4.4260000000000002</v>
      </c>
      <c r="P100" s="1">
        <v>2.7E-2</v>
      </c>
      <c r="S100" s="1">
        <v>2.68</v>
      </c>
      <c r="T100" s="1">
        <v>3.2000000000000001E-2</v>
      </c>
      <c r="U100" s="1">
        <v>0.997</v>
      </c>
      <c r="V100" s="1">
        <v>8.0000000000000002E-3</v>
      </c>
      <c r="W100" s="50">
        <f>U100*Info!$B$2</f>
        <v>0.47855999999999999</v>
      </c>
      <c r="X100" s="50">
        <f>W100*SQRT((0.5*V100/U100)^2+Info!$B$3^2)</f>
        <v>2.4004907498259603E-2</v>
      </c>
      <c r="Y100" s="39">
        <f>W100*Info!$D$2</f>
        <v>0.38763360000000002</v>
      </c>
      <c r="Z100" s="39">
        <f>Y100*SQRT(Info!$D$3^2+(X100/W100)^2)</f>
        <v>2.7453919324657457E-2</v>
      </c>
      <c r="AA100" s="50">
        <f>IF(O100-W100&gt;0,O100-W100,0)</f>
        <v>3.9474400000000003</v>
      </c>
      <c r="AB100" s="50">
        <f>SQRT((0.5*P100)^2+X100^2)</f>
        <v>2.7540616986552791E-2</v>
      </c>
      <c r="AC100" s="50">
        <f>(1-EXP(-Info!$B$6*G100*1000))+(Info!$B$6/(Info!$B$6-Info!$B$7))*(EXP(-Info!$B$7*G100*1000)-EXP(-Info!$B$6*G100*1000))*(Info!$B$9-1)</f>
        <v>0.12848537693879386</v>
      </c>
      <c r="AD100" s="50">
        <f>SQRT((Info!$B$6*EXP(-Info!$B$6*G100*1000)+(Info!$B$6/(Info!$B$6+Info!$B$7))*(Info!$B$9-1)*(-Info!$B$7*EXP(-Info!$B$7*G100*1000)+Info!$B$6*EXP(-Info!$B$6*G100*1000)))^2*(0.01*G100*1000)^2)</f>
        <v>1.1365105010307901E-3</v>
      </c>
      <c r="AE100" s="50">
        <f>IF(AA100&gt;0,AA100*AC100*SQRT((AB100/AA100)^2+(AD100/AC100)^2),AA100*AC100*SQRT((AD100/AC100)^2))</f>
        <v>5.7138781811710377E-3</v>
      </c>
      <c r="AF100" s="50">
        <f>IF((S100-Y100-AA100*AC100)&gt;0,S100-Y100-AA100*AC100,0)</f>
        <v>1.7851780836567277</v>
      </c>
      <c r="AG100" s="50">
        <f>SQRT((T100*0.5)^2+Z100^2+AE100^2)</f>
        <v>3.2285694822228352E-2</v>
      </c>
      <c r="AH100" s="50">
        <f>AF100/S100</f>
        <v>0.66611122524504762</v>
      </c>
      <c r="AI100">
        <f>AF100*EXP(Info!$B$6*G100*1000)</f>
        <v>2.0110232620222348</v>
      </c>
      <c r="AJ100">
        <f>2*SQRT((EXP(Info!$B$6*G100)*AG100)^2+(Info!$B$6*G100*0.01*AI100)^2)</f>
        <v>6.4579082379524491E-2</v>
      </c>
      <c r="AK100" s="28">
        <f>AI100/(E100/1000)</f>
        <v>0.88474406600186306</v>
      </c>
      <c r="AL100">
        <f>AA100/0.752049334436339</f>
        <v>5.2489109680000006</v>
      </c>
      <c r="AM100"/>
      <c r="AN100">
        <f>U100/0.242530074</f>
        <v>4.1108303954090246</v>
      </c>
      <c r="AO100">
        <f>O100/U100</f>
        <v>4.4393179538615852</v>
      </c>
    </row>
    <row r="101" spans="1:41">
      <c r="A101" s="14" t="s">
        <v>150</v>
      </c>
      <c r="B101" s="14" t="s">
        <v>205</v>
      </c>
      <c r="C101" s="15">
        <v>-18.579999999999998</v>
      </c>
      <c r="D101" s="15">
        <v>20.75</v>
      </c>
      <c r="E101" s="15">
        <v>2273</v>
      </c>
      <c r="F101" s="31">
        <v>2.82</v>
      </c>
      <c r="G101" s="31">
        <v>13.03</v>
      </c>
      <c r="I101">
        <f>(E101*100*Info!$B$11)/AI101</f>
        <v>3.0375593495805786</v>
      </c>
      <c r="J101">
        <f>LOG10(I101)</f>
        <v>0.4825247721844893</v>
      </c>
      <c r="K101">
        <f>2*((E101*100*Info!$B$11)/AI101^2)*(AJ101/2)</f>
        <v>0.10879958907405475</v>
      </c>
      <c r="L101">
        <f>(M101/10.7)/I101</f>
        <v>0.40345704672897265</v>
      </c>
      <c r="M101">
        <f>((U101/0.242530073729142))*I101</f>
        <v>13.113114551569623</v>
      </c>
      <c r="N101">
        <f>2*M101*SQRT((0.5*K101/I101)^2+(0.5*V101/U101)^2)</f>
        <v>0.62564257071788398</v>
      </c>
      <c r="O101" s="1">
        <v>4.2910000000000004</v>
      </c>
      <c r="P101" s="1">
        <v>0.107</v>
      </c>
      <c r="S101" s="1">
        <v>2.5920000000000001</v>
      </c>
      <c r="T101" s="1">
        <v>0.03</v>
      </c>
      <c r="U101" s="1">
        <v>1.0469999999999999</v>
      </c>
      <c r="V101" s="1">
        <v>3.3000000000000002E-2</v>
      </c>
      <c r="W101" s="50">
        <f>U101*Info!$B$2</f>
        <v>0.5025599999999999</v>
      </c>
      <c r="X101" s="50">
        <f>W101*SQRT((0.5*V101/U101)^2+Info!$B$3^2)</f>
        <v>2.6346589608524287E-2</v>
      </c>
      <c r="Y101" s="39">
        <f>W101*Info!$D$2</f>
        <v>0.40707359999999992</v>
      </c>
      <c r="Z101" s="39">
        <f>Y101*SQRT(Info!$D$3^2+(X101/W101)^2)</f>
        <v>2.9490665813521402E-2</v>
      </c>
      <c r="AA101" s="50">
        <f>IF(O101-W101&gt;0,O101-W101,0)</f>
        <v>3.7884400000000005</v>
      </c>
      <c r="AB101" s="50">
        <f>SQRT((0.5*P101)^2+X101^2)</f>
        <v>5.9635499360699576E-2</v>
      </c>
      <c r="AC101" s="50">
        <f>(1-EXP(-Info!$B$6*G101*1000))+(Info!$B$6/(Info!$B$6-Info!$B$7))*(EXP(-Info!$B$7*G101*1000)-EXP(-Info!$B$6*G101*1000))*(Info!$B$9-1)</f>
        <v>0.12885690796544977</v>
      </c>
      <c r="AD101" s="50">
        <f>SQRT((Info!$B$6*EXP(-Info!$B$6*G101*1000)+(Info!$B$6/(Info!$B$6+Info!$B$7))*(Info!$B$9-1)*(-Info!$B$7*EXP(-Info!$B$7*G101*1000)+Info!$B$6*EXP(-Info!$B$6*G101*1000)))^2*(0.01*G101*1000)^2)</f>
        <v>1.1395819417770381E-3</v>
      </c>
      <c r="AE101" s="50">
        <f>IF(AA101&gt;0,AA101*AC101*SQRT((AB101/AA101)^2+(AD101/AC101)^2),AA101*AC101*SQRT((AD101/AC101)^2))</f>
        <v>8.8141507507157445E-3</v>
      </c>
      <c r="AF101" s="50">
        <f>IF((S101-Y101-AA101*AC101)&gt;0,S101-Y101-AA101*AC101,0)</f>
        <v>1.6967597355873716</v>
      </c>
      <c r="AG101" s="50">
        <f>SQRT((T101*0.5)^2+Z101^2+AE101^2)</f>
        <v>3.424016097481352E-2</v>
      </c>
      <c r="AH101" s="50">
        <f>AF101/S101</f>
        <v>0.65461409551981931</v>
      </c>
      <c r="AI101">
        <f>AF101*EXP(Info!$B$6*G101*1000)</f>
        <v>1.9121202743572803</v>
      </c>
      <c r="AJ101">
        <f>2*SQRT((EXP(Info!$B$6*G101)*AG101)^2+(Info!$B$6*G101*0.01*AI101)^2)</f>
        <v>6.8488505463758745E-2</v>
      </c>
      <c r="AK101" s="28">
        <f>AI101/(E101/1000)</f>
        <v>0.84123197288045759</v>
      </c>
      <c r="AL101">
        <f>AA101/0.752049334436339</f>
        <v>5.0374886680000008</v>
      </c>
      <c r="AM101"/>
      <c r="AN101">
        <f>U101/0.242530074</f>
        <v>4.3169903951787845</v>
      </c>
      <c r="AO101">
        <f>O101/U101</f>
        <v>4.0983763132760274</v>
      </c>
    </row>
    <row r="102" spans="1:41">
      <c r="A102" s="14" t="s">
        <v>150</v>
      </c>
      <c r="B102" s="14" t="s">
        <v>205</v>
      </c>
      <c r="C102" s="15">
        <v>-18.579999999999998</v>
      </c>
      <c r="D102" s="15">
        <v>20.75</v>
      </c>
      <c r="E102" s="15">
        <v>2273</v>
      </c>
      <c r="F102" s="31">
        <v>2.84</v>
      </c>
      <c r="G102" s="31">
        <v>13.07</v>
      </c>
      <c r="I102">
        <f>(E102*100*Info!$B$11)/AI102</f>
        <v>2.8846583454708052</v>
      </c>
      <c r="J102">
        <f>LOG10(I102)</f>
        <v>0.46009438336236669</v>
      </c>
      <c r="K102">
        <f>2*((E102*100*Info!$B$11)/AI102^2)*(AJ102/2)</f>
        <v>8.634593859760957E-2</v>
      </c>
      <c r="L102">
        <f>(M102/10.7)/I102</f>
        <v>0.37301472897196325</v>
      </c>
      <c r="M102">
        <f>((U102/0.242530073729142))*I102</f>
        <v>11.513414544763796</v>
      </c>
      <c r="N102">
        <f>2*M102*SQRT((0.5*K102/I102)^2+(0.5*V102/U102)^2)</f>
        <v>0.37772625532869875</v>
      </c>
      <c r="O102" s="1">
        <v>4.1139999999999999</v>
      </c>
      <c r="P102" s="1">
        <v>0.05</v>
      </c>
      <c r="S102" s="1">
        <v>2.6339999999999999</v>
      </c>
      <c r="T102" s="1">
        <v>2.5000000000000001E-2</v>
      </c>
      <c r="U102" s="1">
        <v>0.96799999999999997</v>
      </c>
      <c r="V102" s="1">
        <v>1.2999999999999999E-2</v>
      </c>
      <c r="W102" s="50">
        <f>U102*Info!$B$2</f>
        <v>0.46463999999999994</v>
      </c>
      <c r="X102" s="50">
        <f>W102*SQRT((0.5*V102/U102)^2+Info!$B$3^2)</f>
        <v>2.3440567911208975E-2</v>
      </c>
      <c r="Y102" s="39">
        <f>W102*Info!$D$2</f>
        <v>0.37635839999999998</v>
      </c>
      <c r="Z102" s="39">
        <f>Y102*SQRT(Info!$D$3^2+(X102/W102)^2)</f>
        <v>2.6732283218849826E-2</v>
      </c>
      <c r="AA102" s="50">
        <f>IF(O102-W102&gt;0,O102-W102,0)</f>
        <v>3.6493599999999997</v>
      </c>
      <c r="AB102" s="50">
        <f>SQRT((0.5*P102)^2+X102^2)</f>
        <v>3.4270398655399388E-2</v>
      </c>
      <c r="AC102" s="50">
        <f>(1-EXP(-Info!$B$6*G102*1000))+(Info!$B$6/(Info!$B$6-Info!$B$7))*(EXP(-Info!$B$7*G102*1000)-EXP(-Info!$B$6*G102*1000))*(Info!$B$9-1)</f>
        <v>0.12922829687321424</v>
      </c>
      <c r="AD102" s="50">
        <f>SQRT((Info!$B$6*EXP(-Info!$B$6*G102*1000)+(Info!$B$6/(Info!$B$6+Info!$B$7))*(Info!$B$9-1)*(-Info!$B$7*EXP(-Info!$B$7*G102*1000)+Info!$B$6*EXP(-Info!$B$6*G102*1000)))^2*(0.01*G102*1000)^2)</f>
        <v>1.142650912145119E-3</v>
      </c>
      <c r="AE102" s="50">
        <f>IF(AA102&gt;0,AA102*AC102*SQRT((AB102/AA102)^2+(AD102/AC102)^2),AA102*AC102*SQRT((AD102/AC102)^2))</f>
        <v>6.0829160449561662E-3</v>
      </c>
      <c r="AF102" s="50">
        <f>IF((S102-Y102-AA102*AC102)&gt;0,S102-Y102-AA102*AC102,0)</f>
        <v>1.7860410225227668</v>
      </c>
      <c r="AG102" s="50">
        <f>SQRT((T102*0.5)^2+Z102^2+AE102^2)</f>
        <v>3.0130828626222433E-2</v>
      </c>
      <c r="AH102" s="50">
        <f>AF102/S102</f>
        <v>0.67807176253711721</v>
      </c>
      <c r="AI102">
        <f>AF102*EXP(Info!$B$6*G102*1000)</f>
        <v>2.0134720030245332</v>
      </c>
      <c r="AJ102">
        <f>2*SQRT((EXP(Info!$B$6*G102)*AG102)^2+(Info!$B$6*G102*0.01*AI102)^2)</f>
        <v>6.026888078934263E-2</v>
      </c>
      <c r="AK102" s="28">
        <f>AI102/(E102/1000)</f>
        <v>0.88582138276486277</v>
      </c>
      <c r="AL102">
        <f>AA102/0.752049334436339</f>
        <v>4.8525539919999998</v>
      </c>
      <c r="AM102"/>
      <c r="AN102">
        <f>U102/0.242530074</f>
        <v>3.9912575955425633</v>
      </c>
      <c r="AO102">
        <f>O102/U102</f>
        <v>4.25</v>
      </c>
    </row>
    <row r="103" spans="1:41">
      <c r="A103" s="14" t="s">
        <v>150</v>
      </c>
      <c r="B103" s="14" t="s">
        <v>205</v>
      </c>
      <c r="C103" s="15">
        <v>-18.579999999999998</v>
      </c>
      <c r="D103" s="15">
        <v>20.75</v>
      </c>
      <c r="E103" s="15">
        <v>2273</v>
      </c>
      <c r="F103" s="31">
        <v>2.86</v>
      </c>
      <c r="G103" s="31">
        <v>13.11</v>
      </c>
      <c r="I103">
        <f>(E103*100*Info!$B$11)/AI103</f>
        <v>2.8094664573523729</v>
      </c>
      <c r="J103">
        <f>LOG10(I103)</f>
        <v>0.44862385135395344</v>
      </c>
      <c r="K103">
        <f>2*((E103*100*Info!$B$11)/AI103^2)*(AJ103/2)</f>
        <v>8.6010825473706393E-2</v>
      </c>
      <c r="L103">
        <f>(M103/10.7)/I103</f>
        <v>0.3471965607476642</v>
      </c>
      <c r="M103">
        <f>((U103/0.242530073729142))*I103</f>
        <v>10.437176879356747</v>
      </c>
      <c r="N103">
        <f>2*M103*SQRT((0.5*K103/I103)^2+(0.5*V103/U103)^2)</f>
        <v>0.36371999070351174</v>
      </c>
      <c r="O103" s="1">
        <v>4.4180000000000001</v>
      </c>
      <c r="P103" s="1">
        <v>7.9000000000000001E-2</v>
      </c>
      <c r="S103" s="1">
        <v>2.7</v>
      </c>
      <c r="T103" s="1">
        <v>3.5999999999999997E-2</v>
      </c>
      <c r="U103" s="1">
        <v>0.90100000000000002</v>
      </c>
      <c r="V103" s="1">
        <v>1.4999999999999999E-2</v>
      </c>
      <c r="W103" s="50">
        <f>U103*Info!$B$2</f>
        <v>0.43247999999999998</v>
      </c>
      <c r="X103" s="50">
        <f>W103*SQRT((0.5*V103/U103)^2+Info!$B$3^2)</f>
        <v>2.1921618918318966E-2</v>
      </c>
      <c r="Y103" s="39">
        <f>W103*Info!$D$2</f>
        <v>0.35030879999999998</v>
      </c>
      <c r="Z103" s="39">
        <f>Y103*SQRT(Info!$D$3^2+(X103/W103)^2)</f>
        <v>2.4941618487724491E-2</v>
      </c>
      <c r="AA103" s="50">
        <f>IF(O103-W103&gt;0,O103-W103,0)</f>
        <v>3.9855200000000002</v>
      </c>
      <c r="AB103" s="50">
        <f>SQRT((0.5*P103)^2+X103^2)</f>
        <v>4.5175296080933437E-2</v>
      </c>
      <c r="AC103" s="50">
        <f>(1-EXP(-Info!$B$6*G103*1000))+(Info!$B$6/(Info!$B$6-Info!$B$7))*(EXP(-Info!$B$7*G103*1000)-EXP(-Info!$B$6*G103*1000))*(Info!$B$9-1)</f>
        <v>0.1295995437148712</v>
      </c>
      <c r="AD103" s="50">
        <f>SQRT((Info!$B$6*EXP(-Info!$B$6*G103*1000)+(Info!$B$6/(Info!$B$6+Info!$B$7))*(Info!$B$9-1)*(-Info!$B$7*EXP(-Info!$B$7*G103*1000)+Info!$B$6*EXP(-Info!$B$6*G103*1000)))^2*(0.01*G103*1000)^2)</f>
        <v>1.1457174135333598E-3</v>
      </c>
      <c r="AE103" s="50">
        <f>IF(AA103&gt;0,AA103*AC103*SQRT((AB103/AA103)^2+(AD103/AC103)^2),AA103*AC103*SQRT((AD103/AC103)^2))</f>
        <v>7.4248498867270623E-3</v>
      </c>
      <c r="AF103" s="50">
        <f>IF((S103-Y103-AA103*AC103)&gt;0,S103-Y103-AA103*AC103,0)</f>
        <v>1.8331696265335067</v>
      </c>
      <c r="AG103" s="50">
        <f>SQRT((T103*0.5)^2+Z103^2+AE103^2)</f>
        <v>3.1641945714946655E-2</v>
      </c>
      <c r="AH103" s="50">
        <f>AF103/S103</f>
        <v>0.67895171353092831</v>
      </c>
      <c r="AI103">
        <f>AF103*EXP(Info!$B$6*G103*1000)</f>
        <v>2.0673600860037094</v>
      </c>
      <c r="AJ103">
        <f>2*SQRT((EXP(Info!$B$6*G103)*AG103)^2+(Info!$B$6*G103*0.01*AI103)^2)</f>
        <v>6.329150044957077E-2</v>
      </c>
      <c r="AK103" s="28">
        <f>AI103/(E103/1000)</f>
        <v>0.90952929432631291</v>
      </c>
      <c r="AL103">
        <f>AA103/0.752049334436339</f>
        <v>5.2995459440000001</v>
      </c>
      <c r="AM103"/>
      <c r="AN103">
        <f>U103/0.242530074</f>
        <v>3.7150031958510845</v>
      </c>
      <c r="AO103">
        <f>O103/U103</f>
        <v>4.9034406215316313</v>
      </c>
    </row>
    <row r="104" spans="1:41">
      <c r="A104" s="14" t="s">
        <v>150</v>
      </c>
      <c r="B104" s="14" t="s">
        <v>205</v>
      </c>
      <c r="C104" s="15">
        <v>-18.579999999999998</v>
      </c>
      <c r="D104" s="15">
        <v>20.75</v>
      </c>
      <c r="E104" s="15">
        <v>2273</v>
      </c>
      <c r="F104" s="31">
        <v>2.88</v>
      </c>
      <c r="G104" s="31">
        <v>13.15</v>
      </c>
      <c r="I104">
        <f>(E104*100*Info!$B$11)/AI104</f>
        <v>2.7658395136661329</v>
      </c>
      <c r="J104">
        <f>LOG10(I104)</f>
        <v>0.44182697680319633</v>
      </c>
      <c r="K104">
        <f>2*((E104*100*Info!$B$11)/AI104^2)*(AJ104/2)</f>
        <v>0.12445641142088565</v>
      </c>
      <c r="L104">
        <f>(M104/10.7)/I104</f>
        <v>0.34526983177570153</v>
      </c>
      <c r="M104">
        <f>((U104/0.242530073729142))*I104</f>
        <v>10.218082096542403</v>
      </c>
      <c r="N104">
        <f>2*M104*SQRT((0.5*K104/I104)^2+(0.5*V104/U104)^2)</f>
        <v>0.52378717110228579</v>
      </c>
      <c r="O104" s="1">
        <v>4.4020000000000001</v>
      </c>
      <c r="P104" s="1">
        <v>6.4000000000000001E-2</v>
      </c>
      <c r="S104" s="1">
        <v>2.726</v>
      </c>
      <c r="T104" s="1">
        <v>7.9000000000000001E-2</v>
      </c>
      <c r="U104" s="1">
        <v>0.89600000000000002</v>
      </c>
      <c r="V104" s="1">
        <v>2.1999999999999999E-2</v>
      </c>
      <c r="W104" s="50">
        <f>U104*Info!$B$2</f>
        <v>0.43008000000000002</v>
      </c>
      <c r="X104" s="50">
        <f>W104*SQRT((0.5*V104/U104)^2+Info!$B$3^2)</f>
        <v>2.2142728287182681E-2</v>
      </c>
      <c r="Y104" s="39">
        <f>W104*Info!$D$2</f>
        <v>0.34836480000000003</v>
      </c>
      <c r="Z104" s="39">
        <f>Y104*SQRT(Info!$D$3^2+(X104/W104)^2)</f>
        <v>2.5001623699975977E-2</v>
      </c>
      <c r="AA104" s="50">
        <f>IF(O104-W104&gt;0,O104-W104,0)</f>
        <v>3.9719199999999999</v>
      </c>
      <c r="AB104" s="50">
        <f>SQRT((0.5*P104)^2+X104^2)</f>
        <v>3.8914013105820891E-2</v>
      </c>
      <c r="AC104" s="50">
        <f>(1-EXP(-Info!$B$6*G104*1000))+(Info!$B$6/(Info!$B$6-Info!$B$7))*(EXP(-Info!$B$7*G104*1000)-EXP(-Info!$B$6*G104*1000))*(Info!$B$9-1)</f>
        <v>0.12997064854318532</v>
      </c>
      <c r="AD104" s="50">
        <f>SQRT((Info!$B$6*EXP(-Info!$B$6*G104*1000)+(Info!$B$6/(Info!$B$6+Info!$B$7))*(Info!$B$9-1)*(-Info!$B$7*EXP(-Info!$B$7*G104*1000)+Info!$B$6*EXP(-Info!$B$6*G104*1000)))^2*(0.01*G104*1000)^2)</f>
        <v>1.1487814473393932E-3</v>
      </c>
      <c r="AE104" s="50">
        <f>IF(AA104&gt;0,AA104*AC104*SQRT((AB104/AA104)^2+(AD104/AC104)^2),AA104*AC104*SQRT((AD104/AC104)^2))</f>
        <v>6.8117462209038478E-3</v>
      </c>
      <c r="AF104" s="50">
        <f>IF((S104-Y104-AA104*AC104)&gt;0,S104-Y104-AA104*AC104,0)</f>
        <v>1.8614021816383512</v>
      </c>
      <c r="AG104" s="50">
        <f>SQRT((T104*0.5)^2+Z104^2+AE104^2)</f>
        <v>4.7241201024245755E-2</v>
      </c>
      <c r="AH104" s="50">
        <f>AF104/S104</f>
        <v>0.68283278856872753</v>
      </c>
      <c r="AI104">
        <f>AF104*EXP(Info!$B$6*G104*1000)</f>
        <v>2.0999695709740478</v>
      </c>
      <c r="AJ104">
        <f>2*SQRT((EXP(Info!$B$6*G104)*AG104)^2+(Info!$B$6*G104*0.01*AI104)^2)</f>
        <v>9.4493796767716298E-2</v>
      </c>
      <c r="AK104" s="28">
        <f>AI104/(E104/1000)</f>
        <v>0.92387574613904433</v>
      </c>
      <c r="AL104">
        <f>AA104/0.752049334436339</f>
        <v>5.2814620239999996</v>
      </c>
      <c r="AM104"/>
      <c r="AN104">
        <f>U104/0.242530074</f>
        <v>3.6943871958741084</v>
      </c>
      <c r="AO104">
        <f>O104/U104</f>
        <v>4.9129464285714288</v>
      </c>
    </row>
    <row r="105" spans="1:41">
      <c r="A105" s="14" t="s">
        <v>150</v>
      </c>
      <c r="B105" s="14" t="s">
        <v>205</v>
      </c>
      <c r="C105" s="15">
        <v>-18.579999999999998</v>
      </c>
      <c r="D105" s="15">
        <v>20.75</v>
      </c>
      <c r="E105" s="15">
        <v>2273</v>
      </c>
      <c r="F105" s="31">
        <v>2.9</v>
      </c>
      <c r="G105" s="31">
        <v>13.19</v>
      </c>
      <c r="I105">
        <f>(E105*100*Info!$B$11)/AI105</f>
        <v>2.7100739871164161</v>
      </c>
      <c r="J105">
        <f>LOG10(I105)</f>
        <v>0.43298114761159046</v>
      </c>
      <c r="K105">
        <f>2*((E105*100*Info!$B$11)/AI105^2)*(AJ105/2)</f>
        <v>8.7330123124908676E-2</v>
      </c>
      <c r="L105">
        <f>(M105/10.7)/I105</f>
        <v>0.32253442990654263</v>
      </c>
      <c r="M105">
        <f>((U105/0.242530073729142))*I105</f>
        <v>9.3527862022988426</v>
      </c>
      <c r="N105">
        <f>2*M105*SQRT((0.5*K105/I105)^2+(0.5*V105/U105)^2)</f>
        <v>0.3254876491030026</v>
      </c>
      <c r="O105" s="1">
        <v>3.9889999999999999</v>
      </c>
      <c r="P105" s="1">
        <v>4.5999999999999999E-2</v>
      </c>
      <c r="S105" s="1">
        <v>2.6920000000000002</v>
      </c>
      <c r="T105" s="1">
        <v>0.05</v>
      </c>
      <c r="U105" s="1">
        <v>0.83699999999999997</v>
      </c>
      <c r="V105" s="1">
        <v>1.0999999999999999E-2</v>
      </c>
      <c r="W105" s="50">
        <f>U105*Info!$B$2</f>
        <v>0.40175999999999995</v>
      </c>
      <c r="X105" s="50">
        <f>W105*SQRT((0.5*V105/U105)^2+Info!$B$3^2)</f>
        <v>2.0260734043958031E-2</v>
      </c>
      <c r="Y105" s="39">
        <f>W105*Info!$D$2</f>
        <v>0.32542559999999998</v>
      </c>
      <c r="Z105" s="39">
        <f>Y105*SQRT(Info!$D$3^2+(X105/W105)^2)</f>
        <v>2.3110211168156817E-2</v>
      </c>
      <c r="AA105" s="50">
        <f>IF(O105-W105&gt;0,O105-W105,0)</f>
        <v>3.58724</v>
      </c>
      <c r="AB105" s="50">
        <f>SQRT((0.5*P105)^2+X105^2)</f>
        <v>3.0651220921849097E-2</v>
      </c>
      <c r="AC105" s="50">
        <f>(1-EXP(-Info!$B$6*G105*1000))+(Info!$B$6/(Info!$B$6-Info!$B$7))*(EXP(-Info!$B$7*G105*1000)-EXP(-Info!$B$6*G105*1000))*(Info!$B$9-1)</f>
        <v>0.13034161141090184</v>
      </c>
      <c r="AD105" s="50">
        <f>SQRT((Info!$B$6*EXP(-Info!$B$6*G105*1000)+(Info!$B$6/(Info!$B$6+Info!$B$7))*(Info!$B$9-1)*(-Info!$B$7*EXP(-Info!$B$7*G105*1000)+Info!$B$6*EXP(-Info!$B$6*G105*1000)))^2*(0.01*G105*1000)^2)</f>
        <v>1.1518430149601605E-3</v>
      </c>
      <c r="AE105" s="50">
        <f>IF(AA105&gt;0,AA105*AC105*SQRT((AB105/AA105)^2+(AD105/AC105)^2),AA105*AC105*SQRT((AD105/AC105)^2))</f>
        <v>5.7475182550044803E-3</v>
      </c>
      <c r="AF105" s="50">
        <f>IF((S105-Y105-AA105*AC105)&gt;0,S105-Y105-AA105*AC105,0)</f>
        <v>1.8990077578823568</v>
      </c>
      <c r="AG105" s="50">
        <f>SQRT((T105*0.5)^2+Z105^2+AE105^2)</f>
        <v>3.4527030372280929E-2</v>
      </c>
      <c r="AH105" s="50">
        <f>AF105/S105</f>
        <v>0.70542635879730931</v>
      </c>
      <c r="AI105">
        <f>AF105*EXP(Info!$B$6*G105*1000)</f>
        <v>2.1431809037348755</v>
      </c>
      <c r="AJ105">
        <f>2*SQRT((EXP(Info!$B$6*G105)*AG105)^2+(Info!$B$6*G105*0.01*AI105)^2)</f>
        <v>6.906241419676773E-2</v>
      </c>
      <c r="AK105" s="28">
        <f>AI105/(E105/1000)</f>
        <v>0.94288645126919279</v>
      </c>
      <c r="AL105">
        <f>AA105/0.752049334436339</f>
        <v>4.7699530279999998</v>
      </c>
      <c r="AM105"/>
      <c r="AN105">
        <f>U105/0.242530074</f>
        <v>3.4511183961457905</v>
      </c>
      <c r="AO105">
        <f>O105/U105</f>
        <v>4.7658303464755081</v>
      </c>
    </row>
    <row r="106" spans="1:41">
      <c r="A106" s="14" t="s">
        <v>150</v>
      </c>
      <c r="B106" s="14" t="s">
        <v>205</v>
      </c>
      <c r="C106" s="15">
        <v>-18.579999999999998</v>
      </c>
      <c r="D106" s="15">
        <v>20.75</v>
      </c>
      <c r="E106" s="15">
        <v>2273</v>
      </c>
      <c r="F106" s="31">
        <v>2.92</v>
      </c>
      <c r="G106" s="31">
        <v>13.23</v>
      </c>
      <c r="I106">
        <f>(E106*100*Info!$B$11)/AI106</f>
        <v>2.801142963828116</v>
      </c>
      <c r="J106">
        <f>LOG10(I106)</f>
        <v>0.44733527477044849</v>
      </c>
      <c r="K106">
        <f>2*((E106*100*Info!$B$11)/AI106^2)*(AJ106/2)</f>
        <v>7.3150139325872957E-2</v>
      </c>
      <c r="L106">
        <f>(M106/10.7)/I106</f>
        <v>0.3676198878504679</v>
      </c>
      <c r="M106">
        <f>((U106/0.242530073729142))*I106</f>
        <v>11.018387725707125</v>
      </c>
      <c r="N106">
        <f>2*M106*SQRT((0.5*K106/I106)^2+(0.5*V106/U106)^2)</f>
        <v>0.31453809954645695</v>
      </c>
      <c r="O106" s="1">
        <v>4.0650000000000004</v>
      </c>
      <c r="P106" s="1">
        <v>3.4000000000000002E-2</v>
      </c>
      <c r="S106" s="1">
        <v>2.6789999999999998</v>
      </c>
      <c r="T106" s="1">
        <v>6.0000000000000001E-3</v>
      </c>
      <c r="U106" s="1">
        <v>0.95399999999999996</v>
      </c>
      <c r="V106" s="1">
        <v>1.0999999999999999E-2</v>
      </c>
      <c r="W106" s="50">
        <f>U106*Info!$B$2</f>
        <v>0.45791999999999994</v>
      </c>
      <c r="X106" s="50">
        <f>W106*SQRT((0.5*V106/U106)^2+Info!$B$3^2)</f>
        <v>2.3047698713754481E-2</v>
      </c>
      <c r="Y106" s="39">
        <f>W106*Info!$D$2</f>
        <v>0.3709152</v>
      </c>
      <c r="Z106" s="39">
        <f>Y106*SQRT(Info!$D$3^2+(X106/W106)^2)</f>
        <v>2.6314695181878893E-2</v>
      </c>
      <c r="AA106" s="50">
        <f>IF(O106-W106&gt;0,O106-W106,0)</f>
        <v>3.6070800000000003</v>
      </c>
      <c r="AB106" s="50">
        <f>SQRT((0.5*P106)^2+X106^2)</f>
        <v>2.8639071493328828E-2</v>
      </c>
      <c r="AC106" s="50">
        <f>(1-EXP(-Info!$B$6*G106*1000))+(Info!$B$6/(Info!$B$6-Info!$B$7))*(EXP(-Info!$B$7*G106*1000)-EXP(-Info!$B$6*G106*1000))*(Info!$B$9-1)</f>
        <v>0.13071243237074631</v>
      </c>
      <c r="AD106" s="50">
        <f>SQRT((Info!$B$6*EXP(-Info!$B$6*G106*1000)+(Info!$B$6/(Info!$B$6+Info!$B$7))*(Info!$B$9-1)*(-Info!$B$7*EXP(-Info!$B$7*G106*1000)+Info!$B$6*EXP(-Info!$B$6*G106*1000)))^2*(0.01*G106*1000)^2)</f>
        <v>1.1549021177919127E-3</v>
      </c>
      <c r="AE106" s="50">
        <f>IF(AA106&gt;0,AA106*AC106*SQRT((AB106/AA106)^2+(AD106/AC106)^2),AA106*AC106*SQRT((AD106/AC106)^2))</f>
        <v>5.6006923724103569E-3</v>
      </c>
      <c r="AF106" s="50">
        <f>IF((S106-Y106-AA106*AC106)&gt;0,S106-Y106-AA106*AC106,0)</f>
        <v>1.836594599444128</v>
      </c>
      <c r="AG106" s="50">
        <f>SQRT((T106*0.5)^2+Z106^2+AE106^2)</f>
        <v>2.7070850329562531E-2</v>
      </c>
      <c r="AH106" s="50">
        <f>AF106/S106</f>
        <v>0.68555229542520646</v>
      </c>
      <c r="AI106">
        <f>AF106*EXP(Info!$B$6*G106*1000)</f>
        <v>2.0735031706339355</v>
      </c>
      <c r="AJ106">
        <f>2*SQRT((EXP(Info!$B$6*G106)*AG106)^2+(Info!$B$6*G106*0.01*AI106)^2)</f>
        <v>5.4148270110864268E-2</v>
      </c>
      <c r="AK106" s="28">
        <f>AI106/(E106/1000)</f>
        <v>0.91223192724766189</v>
      </c>
      <c r="AL106">
        <f>AA106/0.752049334436339</f>
        <v>4.7963342760000005</v>
      </c>
      <c r="AM106"/>
      <c r="AN106">
        <f>U106/0.242530074</f>
        <v>3.9335327956070301</v>
      </c>
      <c r="AO106">
        <f>O106/U106</f>
        <v>4.2610062893081766</v>
      </c>
    </row>
    <row r="107" spans="1:41">
      <c r="A107" s="14" t="s">
        <v>150</v>
      </c>
      <c r="B107" s="14" t="s">
        <v>205</v>
      </c>
      <c r="C107" s="15">
        <v>-18.579999999999998</v>
      </c>
      <c r="D107" s="15">
        <v>20.75</v>
      </c>
      <c r="E107" s="15">
        <v>2273</v>
      </c>
      <c r="F107" s="31">
        <v>2.94</v>
      </c>
      <c r="G107" s="31">
        <v>13.27</v>
      </c>
      <c r="I107">
        <f>(E107*100*Info!$B$11)/AI107</f>
        <v>2.9603800132109277</v>
      </c>
      <c r="J107">
        <f>LOG10(I107)</f>
        <v>0.47134746343983797</v>
      </c>
      <c r="K107">
        <f>2*((E107*100*Info!$B$11)/AI107^2)*(AJ107/2)</f>
        <v>0.1052669482560095</v>
      </c>
      <c r="L107">
        <f>(M107/10.7)/I107</f>
        <v>0.36569315887850534</v>
      </c>
      <c r="M107">
        <f>((U107/0.242530073729142))*I107</f>
        <v>11.58372068807728</v>
      </c>
      <c r="N107">
        <f>2*M107*SQRT((0.5*K107/I107)^2+(0.5*V107/U107)^2)</f>
        <v>0.85091862383922934</v>
      </c>
      <c r="O107" s="1">
        <v>4.101</v>
      </c>
      <c r="P107" s="1">
        <v>0.27400000000000002</v>
      </c>
      <c r="S107" s="1">
        <v>2.5840000000000001</v>
      </c>
      <c r="T107" s="1">
        <v>1.2999999999999999E-2</v>
      </c>
      <c r="U107" s="1">
        <v>0.94899999999999995</v>
      </c>
      <c r="V107" s="1">
        <v>6.0999999999999999E-2</v>
      </c>
      <c r="W107" s="50">
        <f>U107*Info!$B$2</f>
        <v>0.45551999999999998</v>
      </c>
      <c r="X107" s="50">
        <f>W107*SQRT((0.5*V107/U107)^2+Info!$B$3^2)</f>
        <v>2.707537213040663E-2</v>
      </c>
      <c r="Y107" s="39">
        <f>W107*Info!$D$2</f>
        <v>0.3689712</v>
      </c>
      <c r="Z107" s="39">
        <f>Y107*SQRT(Info!$D$3^2+(X107/W107)^2)</f>
        <v>2.8658687735261014E-2</v>
      </c>
      <c r="AA107" s="50">
        <f>IF(O107-W107&gt;0,O107-W107,0)</f>
        <v>3.6454800000000001</v>
      </c>
      <c r="AB107" s="50">
        <f>SQRT((0.5*P107)^2+X107^2)</f>
        <v>0.13964983271024711</v>
      </c>
      <c r="AC107" s="50">
        <f>(1-EXP(-Info!$B$6*G107*1000))+(Info!$B$6/(Info!$B$6-Info!$B$7))*(EXP(-Info!$B$7*G107*1000)-EXP(-Info!$B$6*G107*1000))*(Info!$B$9-1)</f>
        <v>0.13108311147542515</v>
      </c>
      <c r="AD107" s="50">
        <f>SQRT((Info!$B$6*EXP(-Info!$B$6*G107*1000)+(Info!$B$6/(Info!$B$6+Info!$B$7))*(Info!$B$9-1)*(-Info!$B$7*EXP(-Info!$B$7*G107*1000)+Info!$B$6*EXP(-Info!$B$6*G107*1000)))^2*(0.01*G107*1000)^2)</f>
        <v>1.1579587572302062E-3</v>
      </c>
      <c r="AE107" s="50">
        <f>IF(AA107&gt;0,AA107*AC107*SQRT((AB107/AA107)^2+(AD107/AC107)^2),AA107*AC107*SQRT((AD107/AC107)^2))</f>
        <v>1.8786149773169905E-2</v>
      </c>
      <c r="AF107" s="50">
        <f>IF((S107-Y107-AA107*AC107)&gt;0,S107-Y107-AA107*AC107,0)</f>
        <v>1.7371679387785675</v>
      </c>
      <c r="AG107" s="50">
        <f>SQRT((T107*0.5)^2+Z107^2+AE107^2)</f>
        <v>3.4878213916529205E-2</v>
      </c>
      <c r="AH107" s="50">
        <f>AF107/S107</f>
        <v>0.67227861407839296</v>
      </c>
      <c r="AI107">
        <f>AF107*EXP(Info!$B$6*G107*1000)</f>
        <v>1.9619706899036897</v>
      </c>
      <c r="AJ107">
        <f>2*SQRT((EXP(Info!$B$6*G107)*AG107)^2+(Info!$B$6*G107*0.01*AI107)^2)</f>
        <v>6.9764917399874241E-2</v>
      </c>
      <c r="AK107" s="28">
        <f>AI107/(E107/1000)</f>
        <v>0.86316352393475126</v>
      </c>
      <c r="AL107">
        <f>AA107/0.752049334436339</f>
        <v>4.8473947559999999</v>
      </c>
      <c r="AM107"/>
      <c r="AN107">
        <f>U107/0.242530074</f>
        <v>3.9129167956300543</v>
      </c>
      <c r="AO107">
        <f>O107/U107</f>
        <v>4.3213909378292943</v>
      </c>
    </row>
    <row r="108" spans="1:41">
      <c r="A108" s="14" t="s">
        <v>150</v>
      </c>
      <c r="B108" s="14" t="s">
        <v>205</v>
      </c>
      <c r="C108" s="15">
        <v>-18.579999999999998</v>
      </c>
      <c r="D108" s="15">
        <v>20.75</v>
      </c>
      <c r="E108" s="15">
        <v>2273</v>
      </c>
      <c r="F108" s="31">
        <v>2.96</v>
      </c>
      <c r="G108" s="31">
        <v>13.353999999999999</v>
      </c>
      <c r="I108">
        <f>(E108*100*Info!$B$11)/AI108</f>
        <v>2.4776648059176671</v>
      </c>
      <c r="J108">
        <f>LOG10(I108)</f>
        <v>0.39404255192426929</v>
      </c>
      <c r="K108">
        <f>2*((E108*100*Info!$B$11)/AI108^2)*(AJ108/2)</f>
        <v>6.6732482644789079E-2</v>
      </c>
      <c r="L108">
        <f>(M108/10.7)/I108</f>
        <v>0.34873794392523427</v>
      </c>
      <c r="M108">
        <f>((U108/0.242530073729142))*I108</f>
        <v>9.2453963126225673</v>
      </c>
      <c r="N108">
        <f>2*M108*SQRT((0.5*K108/I108)^2+(0.5*V108/U108)^2)</f>
        <v>0.28716278736271894</v>
      </c>
      <c r="O108" s="1">
        <v>4.03</v>
      </c>
      <c r="P108" s="1">
        <v>0.02</v>
      </c>
      <c r="S108" s="1">
        <v>2.9</v>
      </c>
      <c r="T108" s="1">
        <v>3.6999999999999998E-2</v>
      </c>
      <c r="U108" s="1">
        <v>0.90500000000000003</v>
      </c>
      <c r="V108" s="1">
        <v>1.4E-2</v>
      </c>
      <c r="W108" s="50">
        <f>U108*Info!$B$2</f>
        <v>0.43440000000000001</v>
      </c>
      <c r="X108" s="50">
        <f>W108*SQRT((0.5*V108/U108)^2+Info!$B$3^2)</f>
        <v>2.1978352986518349E-2</v>
      </c>
      <c r="Y108" s="39">
        <f>W108*Info!$D$2</f>
        <v>0.35186400000000001</v>
      </c>
      <c r="Z108" s="39">
        <f>Y108*SQRT(Info!$D$3^2+(X108/W108)^2)</f>
        <v>2.5028952815489502E-2</v>
      </c>
      <c r="AA108" s="50">
        <f>IF(O108-W108&gt;0,O108-W108,0)</f>
        <v>3.5956000000000001</v>
      </c>
      <c r="AB108" s="50">
        <f>SQRT((0.5*P108)^2+X108^2)</f>
        <v>2.4146386893280743E-2</v>
      </c>
      <c r="AC108" s="50">
        <f>(1-EXP(-Info!$B$6*G108*1000))+(Info!$B$6/(Info!$B$6-Info!$B$7))*(EXP(-Info!$B$7*G108*1000)-EXP(-Info!$B$6*G108*1000))*(Info!$B$9-1)</f>
        <v>0.13186107609104103</v>
      </c>
      <c r="AD108" s="50">
        <f>SQRT((Info!$B$6*EXP(-Info!$B$6*G108*1000)+(Info!$B$6/(Info!$B$6+Info!$B$7))*(Info!$B$9-1)*(-Info!$B$7*EXP(-Info!$B$7*G108*1000)+Info!$B$6*EXP(-Info!$B$6*G108*1000)))^2*(0.01*G108*1000)^2)</f>
        <v>1.1643696879091387E-3</v>
      </c>
      <c r="AE108" s="50">
        <f>IF(AA108&gt;0,AA108*AC108*SQRT((AB108/AA108)^2+(AD108/AC108)^2),AA108*AC108*SQRT((AD108/AC108)^2))</f>
        <v>5.2597851098092211E-3</v>
      </c>
      <c r="AF108" s="50">
        <f>IF((S108-Y108-AA108*AC108)&gt;0,S108-Y108-AA108*AC108,0)</f>
        <v>2.0740163148070527</v>
      </c>
      <c r="AG108" s="50">
        <f>SQRT((T108*0.5)^2+Z108^2+AE108^2)</f>
        <v>3.1565231164073081E-2</v>
      </c>
      <c r="AH108" s="50">
        <f>AF108/S108</f>
        <v>0.7151780395886389</v>
      </c>
      <c r="AI108">
        <f>AF108*EXP(Info!$B$6*G108*1000)</f>
        <v>2.3442149248858257</v>
      </c>
      <c r="AJ108">
        <f>2*SQRT((EXP(Info!$B$6*G108)*AG108)^2+(Info!$B$6*G108*0.01*AI108)^2)</f>
        <v>6.3138194245229665E-2</v>
      </c>
      <c r="AK108" s="28">
        <f>AI108/(E108/1000)</f>
        <v>1.0313308072528928</v>
      </c>
      <c r="AL108">
        <f>AA108/0.752049334436339</f>
        <v>4.7810693200000003</v>
      </c>
      <c r="AM108"/>
      <c r="AN108">
        <f>U108/0.242530074</f>
        <v>3.731495995832665</v>
      </c>
      <c r="AO108">
        <f>O108/U108</f>
        <v>4.4530386740331496</v>
      </c>
    </row>
    <row r="109" spans="1:41">
      <c r="A109" s="14" t="s">
        <v>150</v>
      </c>
      <c r="B109" s="14" t="s">
        <v>205</v>
      </c>
      <c r="C109" s="15">
        <v>-18.579999999999998</v>
      </c>
      <c r="D109" s="15">
        <v>20.75</v>
      </c>
      <c r="E109" s="15">
        <v>2273</v>
      </c>
      <c r="F109" s="31">
        <v>2.98</v>
      </c>
      <c r="G109" s="31">
        <v>13.438000000000001</v>
      </c>
      <c r="I109">
        <f>(E109*100*Info!$B$11)/AI109</f>
        <v>2.7207552207918533</v>
      </c>
      <c r="J109">
        <f>LOG10(I109)</f>
        <v>0.43468947120229096</v>
      </c>
      <c r="K109">
        <f>2*((E109*100*Info!$B$11)/AI109^2)*(AJ109/2)</f>
        <v>8.0882010327961301E-2</v>
      </c>
      <c r="L109">
        <f>(M109/10.7)/I109</f>
        <v>0.34642586915887913</v>
      </c>
      <c r="M109">
        <f>((U109/0.242530073729142))*I109</f>
        <v>10.085177915805721</v>
      </c>
      <c r="N109">
        <f>2*M109*SQRT((0.5*K109/I109)^2+(0.5*V109/U109)^2)</f>
        <v>0.30992349612341957</v>
      </c>
      <c r="O109" s="1">
        <v>4.1500000000000004</v>
      </c>
      <c r="P109" s="1">
        <v>3.5999999999999997E-2</v>
      </c>
      <c r="S109" s="1">
        <v>2.73</v>
      </c>
      <c r="T109" s="1">
        <v>3.7999999999999999E-2</v>
      </c>
      <c r="U109" s="1">
        <v>0.89900000000000002</v>
      </c>
      <c r="V109" s="1">
        <v>7.0000000000000001E-3</v>
      </c>
      <c r="W109" s="50">
        <f>U109*Info!$B$2</f>
        <v>0.43152000000000001</v>
      </c>
      <c r="X109" s="50">
        <f>W109*SQRT((0.5*V109/U109)^2+Info!$B$3^2)</f>
        <v>2.1641307169392519E-2</v>
      </c>
      <c r="Y109" s="39">
        <f>W109*Info!$D$2</f>
        <v>0.34953120000000004</v>
      </c>
      <c r="Z109" s="39">
        <f>Y109*SQRT(Info!$D$3^2+(X109/W109)^2)</f>
        <v>2.4753021542979359E-2</v>
      </c>
      <c r="AA109" s="50">
        <f>IF(O109-W109&gt;0,O109-W109,0)</f>
        <v>3.7184800000000005</v>
      </c>
      <c r="AB109" s="50">
        <f>SQRT((0.5*P109)^2+X109^2)</f>
        <v>2.8148644301280303E-2</v>
      </c>
      <c r="AC109" s="50">
        <f>(1-EXP(-Info!$B$6*G109*1000))+(Info!$B$6/(Info!$B$6-Info!$B$7))*(EXP(-Info!$B$7*G109*1000)-EXP(-Info!$B$6*G109*1000))*(Info!$B$9-1)</f>
        <v>0.13263841584535707</v>
      </c>
      <c r="AD109" s="50">
        <f>SQRT((Info!$B$6*EXP(-Info!$B$6*G109*1000)+(Info!$B$6/(Info!$B$6+Info!$B$7))*(Info!$B$9-1)*(-Info!$B$7*EXP(-Info!$B$7*G109*1000)+Info!$B$6*EXP(-Info!$B$6*G109*1000)))^2*(0.01*G109*1000)^2)</f>
        <v>1.1707697740813683E-3</v>
      </c>
      <c r="AE109" s="50">
        <f>IF(AA109&gt;0,AA109*AC109*SQRT((AB109/AA109)^2+(AD109/AC109)^2),AA109*AC109*SQRT((AD109/AC109)^2))</f>
        <v>5.7352008679213574E-3</v>
      </c>
      <c r="AF109" s="50">
        <f>IF((S109-Y109-AA109*AC109)&gt;0,S109-Y109-AA109*AC109,0)</f>
        <v>1.8872555034473566</v>
      </c>
      <c r="AG109" s="50">
        <f>SQRT((T109*0.5)^2+Z109^2+AE109^2)</f>
        <v>3.1727032708758096E-2</v>
      </c>
      <c r="AH109" s="50">
        <f>AF109/S109</f>
        <v>0.69130238221514895</v>
      </c>
      <c r="AI109">
        <f>AF109*EXP(Info!$B$6*G109*1000)</f>
        <v>2.1347671310196423</v>
      </c>
      <c r="AJ109">
        <f>2*SQRT((EXP(Info!$B$6*G109)*AG109)^2+(Info!$B$6*G109*0.01*AI109)^2)</f>
        <v>6.3461885810025404E-2</v>
      </c>
      <c r="AK109" s="28">
        <f>AI109/(E109/1000)</f>
        <v>0.93918483546838638</v>
      </c>
      <c r="AL109">
        <f>AA109/0.752049334436339</f>
        <v>4.9444628560000004</v>
      </c>
      <c r="AM109"/>
      <c r="AN109">
        <f>U109/0.242530074</f>
        <v>3.7067567958602941</v>
      </c>
      <c r="AO109">
        <f>O109/U109</f>
        <v>4.6162402669632927</v>
      </c>
    </row>
    <row r="110" spans="1:41">
      <c r="A110" s="14" t="s">
        <v>150</v>
      </c>
      <c r="B110" s="14" t="s">
        <v>205</v>
      </c>
      <c r="C110" s="15">
        <v>-18.579999999999998</v>
      </c>
      <c r="D110" s="15">
        <v>20.75</v>
      </c>
      <c r="E110" s="15">
        <v>2273</v>
      </c>
      <c r="F110" s="31">
        <v>3</v>
      </c>
      <c r="G110" s="31">
        <v>13.523</v>
      </c>
      <c r="I110">
        <f>(E110*100*Info!$B$11)/AI110</f>
        <v>2.342274217580143</v>
      </c>
      <c r="J110">
        <f>LOG10(I110)</f>
        <v>0.36963773796539257</v>
      </c>
      <c r="K110">
        <f>2*((E110*100*Info!$B$11)/AI110^2)*(AJ110/2)</f>
        <v>5.8153620412044534E-2</v>
      </c>
      <c r="L110">
        <f>(M110/10.7)/I110</f>
        <v>0.35105001869158942</v>
      </c>
      <c r="M110">
        <f>((U110/0.242530073729142))*I110</f>
        <v>8.7981328641270071</v>
      </c>
      <c r="N110">
        <f>2*M110*SQRT((0.5*K110/I110)^2+(0.5*V110/U110)^2)</f>
        <v>0.22599378966432729</v>
      </c>
      <c r="O110" s="1">
        <v>4.1420000000000003</v>
      </c>
      <c r="P110" s="1">
        <v>2.1999999999999999E-2</v>
      </c>
      <c r="S110" s="1">
        <v>3.0390000000000001</v>
      </c>
      <c r="T110" s="1">
        <v>3.4000000000000002E-2</v>
      </c>
      <c r="U110" s="1">
        <v>0.91100000000000003</v>
      </c>
      <c r="V110" s="1">
        <v>6.0000000000000001E-3</v>
      </c>
      <c r="W110" s="50">
        <f>U110*Info!$B$2</f>
        <v>0.43728</v>
      </c>
      <c r="X110" s="50">
        <f>W110*SQRT((0.5*V110/U110)^2+Info!$B$3^2)</f>
        <v>2.1911369103732429E-2</v>
      </c>
      <c r="Y110" s="39">
        <f>W110*Info!$D$2</f>
        <v>0.35419680000000003</v>
      </c>
      <c r="Z110" s="39">
        <f>Y110*SQRT(Info!$D$3^2+(X110/W110)^2)</f>
        <v>2.5072641556309946E-2</v>
      </c>
      <c r="AA110" s="50">
        <f>IF(O110-W110&gt;0,O110-W110,0)</f>
        <v>3.7047200000000005</v>
      </c>
      <c r="AB110" s="50">
        <f>SQRT((0.5*P110)^2+X110^2)</f>
        <v>2.4517505909043849E-2</v>
      </c>
      <c r="AC110" s="50">
        <f>(1-EXP(-Info!$B$6*G110*1000))+(Info!$B$6/(Info!$B$6-Info!$B$7))*(EXP(-Info!$B$7*G110*1000)-EXP(-Info!$B$6*G110*1000))*(Info!$B$9-1)</f>
        <v>0.13342437407853244</v>
      </c>
      <c r="AD110" s="50">
        <f>SQRT((Info!$B$6*EXP(-Info!$B$6*G110*1000)+(Info!$B$6/(Info!$B$6+Info!$B$7))*(Info!$B$9-1)*(-Info!$B$7*EXP(-Info!$B$7*G110*1000)+Info!$B$6*EXP(-Info!$B$6*G110*1000)))^2*(0.01*G110*1000)^2)</f>
        <v>1.1772350260063256E-3</v>
      </c>
      <c r="AE110" s="50">
        <f>IF(AA110&gt;0,AA110*AC110*SQRT((AB110/AA110)^2+(AD110/AC110)^2),AA110*AC110*SQRT((AD110/AC110)^2))</f>
        <v>5.4518006476978178E-3</v>
      </c>
      <c r="AF110" s="50">
        <f>IF((S110-Y110-AA110*AC110)&gt;0,S110-Y110-AA110*AC110,0)</f>
        <v>2.1905032528637793</v>
      </c>
      <c r="AG110" s="50">
        <f>SQRT((T110*0.5)^2+Z110^2+AE110^2)</f>
        <v>3.0779205397694055E-2</v>
      </c>
      <c r="AH110" s="50">
        <f>AF110/S110</f>
        <v>0.72079738495023993</v>
      </c>
      <c r="AI110">
        <f>AF110*EXP(Info!$B$6*G110*1000)</f>
        <v>2.4797176920203219</v>
      </c>
      <c r="AJ110">
        <f>2*SQRT((EXP(Info!$B$6*G110)*AG110)^2+(Info!$B$6*G110*0.01*AI110)^2)</f>
        <v>6.156604564420385E-2</v>
      </c>
      <c r="AK110" s="28">
        <f>AI110/(E110/1000)</f>
        <v>1.090944871104409</v>
      </c>
      <c r="AL110">
        <f>AA110/0.752049334436339</f>
        <v>4.9261661840000004</v>
      </c>
      <c r="AM110"/>
      <c r="AN110">
        <f>U110/0.242530074</f>
        <v>3.7562351958050364</v>
      </c>
      <c r="AO110">
        <f>O110/U110</f>
        <v>4.5466520307354559</v>
      </c>
    </row>
    <row r="111" spans="1:41">
      <c r="A111" s="14" t="s">
        <v>150</v>
      </c>
      <c r="B111" s="14" t="s">
        <v>205</v>
      </c>
      <c r="C111" s="15">
        <v>-18.579999999999998</v>
      </c>
      <c r="D111" s="15">
        <v>20.75</v>
      </c>
      <c r="E111" s="15">
        <v>2273</v>
      </c>
      <c r="F111" s="31">
        <v>3.02</v>
      </c>
      <c r="G111" s="31">
        <v>13.606999999999999</v>
      </c>
      <c r="I111">
        <f>(E111*100*Info!$B$11)/AI111</f>
        <v>2.3764920802399594</v>
      </c>
      <c r="J111">
        <f>LOG10(I111)</f>
        <v>0.37593637132851987</v>
      </c>
      <c r="K111">
        <f>2*((E111*100*Info!$B$11)/AI111^2)*(AJ111/2)</f>
        <v>0.12278287732858367</v>
      </c>
      <c r="L111">
        <f>(M111/10.7)/I111</f>
        <v>0.37070265420560811</v>
      </c>
      <c r="M111">
        <f>((U111/0.242530073729142))*I111</f>
        <v>9.4263995637260916</v>
      </c>
      <c r="N111">
        <f>2*M111*SQRT((0.5*K111/I111)^2+(0.5*V111/U111)^2)</f>
        <v>0.48859518740268515</v>
      </c>
      <c r="O111" s="1">
        <v>4.2</v>
      </c>
      <c r="P111" s="1">
        <v>3.9E-2</v>
      </c>
      <c r="S111" s="1">
        <v>3.0329999999999999</v>
      </c>
      <c r="T111" s="1">
        <v>0.114</v>
      </c>
      <c r="U111" s="1">
        <v>0.96199999999999997</v>
      </c>
      <c r="V111" s="1">
        <v>4.0000000000000001E-3</v>
      </c>
      <c r="W111" s="50">
        <f>U111*Info!$B$2</f>
        <v>0.46175999999999995</v>
      </c>
      <c r="X111" s="50">
        <f>W111*SQRT((0.5*V111/U111)^2+Info!$B$3^2)</f>
        <v>2.3107949800880215E-2</v>
      </c>
      <c r="Y111" s="39">
        <f>W111*Info!$D$2</f>
        <v>0.37402559999999996</v>
      </c>
      <c r="Z111" s="39">
        <f>Y111*SQRT(Info!$D$3^2+(X111/W111)^2)</f>
        <v>2.6459032654970592E-2</v>
      </c>
      <c r="AA111" s="50">
        <f>IF(O111-W111&gt;0,O111-W111,0)</f>
        <v>3.7382400000000002</v>
      </c>
      <c r="AB111" s="50">
        <f>SQRT((0.5*P111)^2+X111^2)</f>
        <v>3.0236192617457643E-2</v>
      </c>
      <c r="AC111" s="50">
        <f>(1-EXP(-Info!$B$6*G111*1000))+(Info!$B$6/(Info!$B$6-Info!$B$7))*(EXP(-Info!$B$7*G111*1000)-EXP(-Info!$B$6*G111*1000))*(Info!$B$9-1)</f>
        <v>0.13420045814741063</v>
      </c>
      <c r="AD111" s="50">
        <f>SQRT((Info!$B$6*EXP(-Info!$B$6*G111*1000)+(Info!$B$6/(Info!$B$6+Info!$B$7))*(Info!$B$9-1)*(-Info!$B$7*EXP(-Info!$B$7*G111*1000)+Info!$B$6*EXP(-Info!$B$6*G111*1000)))^2*(0.01*G111*1000)^2)</f>
        <v>1.1836133331184337E-3</v>
      </c>
      <c r="AE111" s="50">
        <f>IF(AA111&gt;0,AA111*AC111*SQRT((AB111/AA111)^2+(AD111/AC111)^2),AA111*AC111*SQRT((AD111/AC111)^2))</f>
        <v>6.0035301824306001E-3</v>
      </c>
      <c r="AF111" s="50">
        <f>IF((S111-Y111-AA111*AC111)&gt;0,S111-Y111-AA111*AC111,0)</f>
        <v>2.1573008793350237</v>
      </c>
      <c r="AG111" s="50">
        <f>SQRT((T111*0.5)^2+Z111^2+AE111^2)</f>
        <v>6.3127828916319906E-2</v>
      </c>
      <c r="AH111" s="50">
        <f>AF111/S111</f>
        <v>0.71127625431421815</v>
      </c>
      <c r="AI111">
        <f>AF111*EXP(Info!$B$6*G111*1000)</f>
        <v>2.4440135379327979</v>
      </c>
      <c r="AJ111">
        <f>2*SQRT((EXP(Info!$B$6*G111)*AG111)^2+(Info!$B$6*G111*0.01*AI111)^2)</f>
        <v>0.12627141361527303</v>
      </c>
      <c r="AK111" s="28">
        <f>AI111/(E111/1000)</f>
        <v>1.0752369282590399</v>
      </c>
      <c r="AL111">
        <f>AA111/0.752049334436339</f>
        <v>4.9707377280000005</v>
      </c>
      <c r="AM111"/>
      <c r="AN111">
        <f>U111/0.242530074</f>
        <v>3.9665183955701919</v>
      </c>
      <c r="AO111">
        <f>O111/U111</f>
        <v>4.3659043659043659</v>
      </c>
    </row>
    <row r="112" spans="1:41">
      <c r="A112" s="14" t="s">
        <v>150</v>
      </c>
      <c r="B112" s="14" t="s">
        <v>205</v>
      </c>
      <c r="C112" s="15">
        <v>-18.579999999999998</v>
      </c>
      <c r="D112" s="15">
        <v>20.75</v>
      </c>
      <c r="E112" s="15">
        <v>2273</v>
      </c>
      <c r="F112" s="31">
        <v>3.1</v>
      </c>
      <c r="G112" s="31">
        <v>13.944000000000001</v>
      </c>
      <c r="I112">
        <f>(E112*100*Info!$B$11)/AI112</f>
        <v>2.6071648435027779</v>
      </c>
      <c r="J112">
        <f>LOG10(I112)</f>
        <v>0.41616849122216554</v>
      </c>
      <c r="K112">
        <f>2*((E112*100*Info!$B$11)/AI112^2)*(AJ112/2)</f>
        <v>0.1084514208098451</v>
      </c>
      <c r="L112">
        <f>(M112/10.7)/I112</f>
        <v>0.36183970093458007</v>
      </c>
      <c r="M112">
        <f>((U112/0.242530073729142))*I112</f>
        <v>10.0941204956841</v>
      </c>
      <c r="N112">
        <f>2*M112*SQRT((0.5*K112/I112)^2+(0.5*V112/U112)^2)</f>
        <v>0.43089174646385275</v>
      </c>
      <c r="O112" s="1">
        <v>4.2709999999999999</v>
      </c>
      <c r="P112" s="1">
        <v>0.02</v>
      </c>
      <c r="S112" s="1">
        <v>2.85</v>
      </c>
      <c r="T112" s="1">
        <v>7.5999999999999998E-2</v>
      </c>
      <c r="U112" s="1">
        <v>0.93899999999999995</v>
      </c>
      <c r="V112" s="1">
        <v>8.9999999999999993E-3</v>
      </c>
      <c r="W112" s="50">
        <f>U112*Info!$B$2</f>
        <v>0.45071999999999995</v>
      </c>
      <c r="X112" s="50">
        <f>W112*SQRT((0.5*V112/U112)^2+Info!$B$3^2)</f>
        <v>2.2639277726994738E-2</v>
      </c>
      <c r="Y112" s="39">
        <f>W112*Info!$D$2</f>
        <v>0.3650832</v>
      </c>
      <c r="Z112" s="39">
        <f>Y112*SQRT(Info!$D$3^2+(X112/W112)^2)</f>
        <v>2.5874501246810542E-2</v>
      </c>
      <c r="AA112" s="50">
        <f>IF(O112-W112&gt;0,O112-W112,0)</f>
        <v>3.8202799999999999</v>
      </c>
      <c r="AB112" s="50">
        <f>SQRT((0.5*P112)^2+X112^2)</f>
        <v>2.4749482742069583E-2</v>
      </c>
      <c r="AC112" s="50">
        <f>(1-EXP(-Info!$B$6*G112*1000))+(Info!$B$6/(Info!$B$6-Info!$B$7))*(EXP(-Info!$B$7*G112*1000)-EXP(-Info!$B$6*G112*1000))*(Info!$B$9-1)</f>
        <v>0.13730777103561925</v>
      </c>
      <c r="AD112" s="50">
        <f>SQRT((Info!$B$6*EXP(-Info!$B$6*G112*1000)+(Info!$B$6/(Info!$B$6+Info!$B$7))*(Info!$B$9-1)*(-Info!$B$7*EXP(-Info!$B$7*G112*1000)+Info!$B$6*EXP(-Info!$B$6*G112*1000)))^2*(0.01*G112*1000)^2)</f>
        <v>1.2090939867252751E-3</v>
      </c>
      <c r="AE112" s="50">
        <f>IF(AA112&gt;0,AA112*AC112*SQRT((AB112/AA112)^2+(AD112/AC112)^2),AA112*AC112*SQRT((AD112/AC112)^2))</f>
        <v>5.7344830156956586E-3</v>
      </c>
      <c r="AF112" s="50">
        <f>IF((S112-Y112-AA112*AC112)&gt;0,S112-Y112-AA112*AC112,0)</f>
        <v>1.9603626684680446</v>
      </c>
      <c r="AG112" s="50">
        <f>SQRT((T112*0.5)^2+Z112^2+AE112^2)</f>
        <v>4.6328977003906549E-2</v>
      </c>
      <c r="AH112" s="50">
        <f>AF112/S112</f>
        <v>0.6878465503396648</v>
      </c>
      <c r="AI112">
        <f>AF112*EXP(Info!$B$6*G112*1000)</f>
        <v>2.2277758275894568</v>
      </c>
      <c r="AJ112">
        <f>2*SQRT((EXP(Info!$B$6*G112)*AG112)^2+(Info!$B$6*G112*0.01*AI112)^2)</f>
        <v>9.2669803503219753E-2</v>
      </c>
      <c r="AK112" s="28">
        <f>AI112/(E112/1000)</f>
        <v>0.9801037516891582</v>
      </c>
      <c r="AL112">
        <f>AA112/0.752049334436339</f>
        <v>5.0798263160000001</v>
      </c>
      <c r="AM112"/>
      <c r="AN112">
        <f>U112/0.242530074</f>
        <v>3.871684795676102</v>
      </c>
      <c r="AO112">
        <f>O112/U112</f>
        <v>4.5484558040468581</v>
      </c>
    </row>
    <row r="113" spans="1:41">
      <c r="A113" s="14" t="s">
        <v>150</v>
      </c>
      <c r="B113" s="14" t="s">
        <v>205</v>
      </c>
      <c r="C113" s="15">
        <v>-18.579999999999998</v>
      </c>
      <c r="D113" s="15">
        <v>20.75</v>
      </c>
      <c r="E113" s="15">
        <v>2273</v>
      </c>
      <c r="F113" s="31">
        <v>3.12</v>
      </c>
      <c r="G113" s="31">
        <v>14.028</v>
      </c>
      <c r="I113">
        <f>(E113*100*Info!$B$11)/AI113</f>
        <v>2.5820107998755679</v>
      </c>
      <c r="J113">
        <f>LOG10(I113)</f>
        <v>0.41195805447438105</v>
      </c>
      <c r="K113">
        <f>2*((E113*100*Info!$B$11)/AI113^2)*(AJ113/2)</f>
        <v>8.2022513315333848E-2</v>
      </c>
      <c r="L113">
        <f>(M113/10.7)/I113</f>
        <v>0.36646385046729035</v>
      </c>
      <c r="M113">
        <f>((U113/0.242530073729142))*I113</f>
        <v>10.124485730474658</v>
      </c>
      <c r="N113">
        <f>2*M113*SQRT((0.5*K113/I113)^2+(0.5*V113/U113)^2)</f>
        <v>0.35448061482857951</v>
      </c>
      <c r="O113" s="1">
        <v>4.3840000000000003</v>
      </c>
      <c r="P113" s="1">
        <v>7.0000000000000007E-2</v>
      </c>
      <c r="S113" s="1">
        <v>2.89</v>
      </c>
      <c r="T113" s="1">
        <v>4.5999999999999999E-2</v>
      </c>
      <c r="U113" s="1">
        <v>0.95099999999999996</v>
      </c>
      <c r="V113" s="1">
        <v>1.4E-2</v>
      </c>
      <c r="W113" s="50">
        <f>U113*Info!$B$2</f>
        <v>0.45647999999999994</v>
      </c>
      <c r="X113" s="50">
        <f>W113*SQRT((0.5*V113/U113)^2+Info!$B$3^2)</f>
        <v>2.3069992977892299E-2</v>
      </c>
      <c r="Y113" s="39">
        <f>W113*Info!$D$2</f>
        <v>0.36974879999999999</v>
      </c>
      <c r="Z113" s="39">
        <f>Y113*SQRT(Info!$D$3^2+(X113/W113)^2)</f>
        <v>2.6286460052034395E-2</v>
      </c>
      <c r="AA113" s="50">
        <f>IF(O113-W113&gt;0,O113-W113,0)</f>
        <v>3.9275200000000003</v>
      </c>
      <c r="AB113" s="50">
        <f>SQRT((0.5*P113)^2+X113^2)</f>
        <v>4.1919262588933984E-2</v>
      </c>
      <c r="AC113" s="50">
        <f>(1-EXP(-Info!$B$6*G113*1000))+(Info!$B$6/(Info!$B$6-Info!$B$7))*(EXP(-Info!$B$7*G113*1000)-EXP(-Info!$B$6*G113*1000))*(Info!$B$9-1)</f>
        <v>0.13808073559283957</v>
      </c>
      <c r="AD113" s="50">
        <f>SQRT((Info!$B$6*EXP(-Info!$B$6*G113*1000)+(Info!$B$6/(Info!$B$6+Info!$B$7))*(Info!$B$9-1)*(-Info!$B$7*EXP(-Info!$B$7*G113*1000)+Info!$B$6*EXP(-Info!$B$6*G113*1000)))^2*(0.01*G113*1000)^2)</f>
        <v>1.2154182657432215E-3</v>
      </c>
      <c r="AE113" s="50">
        <f>IF(AA113&gt;0,AA113*AC113*SQRT((AB113/AA113)^2+(AD113/AC113)^2),AA113*AC113*SQRT((AD113/AC113)^2))</f>
        <v>7.5027204564950952E-3</v>
      </c>
      <c r="AF113" s="50">
        <f>IF((S113-Y113-AA113*AC113)&gt;0,S113-Y113-AA113*AC113,0)</f>
        <v>1.9779363493444109</v>
      </c>
      <c r="AG113" s="50">
        <f>SQRT((T113*0.5)^2+Z113^2+AE113^2)</f>
        <v>3.572490442696117E-2</v>
      </c>
      <c r="AH113" s="50">
        <f>AF113/S113</f>
        <v>0.68440704129564389</v>
      </c>
      <c r="AI113">
        <f>AF113*EXP(Info!$B$6*G113*1000)</f>
        <v>2.2494789011635601</v>
      </c>
      <c r="AJ113">
        <f>2*SQRT((EXP(Info!$B$6*G113)*AG113)^2+(Info!$B$6*G113*0.01*AI113)^2)</f>
        <v>7.1459001307098508E-2</v>
      </c>
      <c r="AK113" s="28">
        <f>AI113/(E113/1000)</f>
        <v>0.98965195827697316</v>
      </c>
      <c r="AL113">
        <f>AA113/0.752049334436339</f>
        <v>5.2224233440000001</v>
      </c>
      <c r="AM113"/>
      <c r="AN113">
        <f>U113/0.242530074</f>
        <v>3.9211631956208444</v>
      </c>
      <c r="AO113">
        <f>O113/U113</f>
        <v>4.6098843322818093</v>
      </c>
    </row>
    <row r="114" spans="1:41">
      <c r="A114" s="14" t="s">
        <v>150</v>
      </c>
      <c r="B114" s="14" t="s">
        <v>205</v>
      </c>
      <c r="C114" s="15">
        <v>-18.579999999999998</v>
      </c>
      <c r="D114" s="15">
        <v>20.75</v>
      </c>
      <c r="E114" s="15">
        <v>2273</v>
      </c>
      <c r="F114" s="31">
        <v>3.14</v>
      </c>
      <c r="G114" s="31">
        <v>14.095000000000001</v>
      </c>
      <c r="I114">
        <f>(E114*100*Info!$B$11)/AI114</f>
        <v>2.5145260646017036</v>
      </c>
      <c r="J114">
        <f>LOG10(I114)</f>
        <v>0.40045614170839738</v>
      </c>
      <c r="K114">
        <f>2*((E114*100*Info!$B$11)/AI114^2)*(AJ114/2)</f>
        <v>0.14870791906889114</v>
      </c>
      <c r="L114">
        <f>(M114/10.7)/I114</f>
        <v>0.35644485981308471</v>
      </c>
      <c r="M114">
        <f>((U114/0.242530073729142))*I114</f>
        <v>9.5903018293483289</v>
      </c>
      <c r="N114">
        <f>2*M114*SQRT((0.5*K114/I114)^2+(0.5*V114/U114)^2)</f>
        <v>0.57656452916123835</v>
      </c>
      <c r="O114" s="1">
        <v>4.1829999999999998</v>
      </c>
      <c r="P114" s="1">
        <v>5.3999999999999999E-2</v>
      </c>
      <c r="S114" s="1">
        <v>2.9079999999999999</v>
      </c>
      <c r="T114" s="1">
        <v>0.126</v>
      </c>
      <c r="U114" s="1">
        <v>0.92500000000000004</v>
      </c>
      <c r="V114" s="1">
        <v>0.01</v>
      </c>
      <c r="W114" s="50">
        <f>U114*Info!$B$2</f>
        <v>0.44400000000000001</v>
      </c>
      <c r="X114" s="50">
        <f>W114*SQRT((0.5*V114/U114)^2+Info!$B$3^2)</f>
        <v>2.2329352879114077E-2</v>
      </c>
      <c r="Y114" s="39">
        <f>W114*Info!$D$2</f>
        <v>0.35964000000000002</v>
      </c>
      <c r="Z114" s="39">
        <f>Y114*SQRT(Info!$D$3^2+(X114/W114)^2)</f>
        <v>2.550458358805335E-2</v>
      </c>
      <c r="AA114" s="50">
        <f>IF(O114-W114&gt;0,O114-W114,0)</f>
        <v>3.7389999999999999</v>
      </c>
      <c r="AB114" s="50">
        <f>SQRT((0.5*P114)^2+X114^2)</f>
        <v>3.503712316957544E-2</v>
      </c>
      <c r="AC114" s="50">
        <f>(1-EXP(-Info!$B$6*G114*1000))+(Info!$B$6/(Info!$B$6-Info!$B$7))*(EXP(-Info!$B$7*G114*1000)-EXP(-Info!$B$6*G114*1000))*(Info!$B$9-1)</f>
        <v>0.13869682165096275</v>
      </c>
      <c r="AD114" s="50">
        <f>SQRT((Info!$B$6*EXP(-Info!$B$6*G114*1000)+(Info!$B$6/(Info!$B$6+Info!$B$7))*(Info!$B$9-1)*(-Info!$B$7*EXP(-Info!$B$7*G114*1000)+Info!$B$6*EXP(-Info!$B$6*G114*1000)))^2*(0.01*G114*1000)^2)</f>
        <v>1.2204549299257366E-3</v>
      </c>
      <c r="AE114" s="50">
        <f>IF(AA114&gt;0,AA114*AC114*SQRT((AB114/AA114)^2+(AD114/AC114)^2),AA114*AC114*SQRT((AD114/AC114)^2))</f>
        <v>6.6662312623483131E-3</v>
      </c>
      <c r="AF114" s="50">
        <f>IF((S114-Y114-AA114*AC114)&gt;0,S114-Y114-AA114*AC114,0)</f>
        <v>2.0297725838470502</v>
      </c>
      <c r="AG114" s="50">
        <f>SQRT((T114*0.5)^2+Z114^2+AE114^2)</f>
        <v>6.8292916347474211E-2</v>
      </c>
      <c r="AH114" s="50">
        <f>AF114/S114</f>
        <v>0.697996074225258</v>
      </c>
      <c r="AI114">
        <f>AF114*EXP(Info!$B$6*G114*1000)</f>
        <v>2.3098503128129408</v>
      </c>
      <c r="AJ114">
        <f>2*SQRT((EXP(Info!$B$6*G114)*AG114)^2+(Info!$B$6*G114*0.01*AI114)^2)</f>
        <v>0.13660348890972757</v>
      </c>
      <c r="AK114" s="28">
        <f>AI114/(E114/1000)</f>
        <v>1.016212192174633</v>
      </c>
      <c r="AL114">
        <f>AA114/0.752049334436339</f>
        <v>4.9717482999999998</v>
      </c>
      <c r="AM114"/>
      <c r="AN114">
        <f>U114/0.242530074</f>
        <v>3.8139599957405697</v>
      </c>
      <c r="AO114">
        <f>O114/U114</f>
        <v>4.5221621621621617</v>
      </c>
    </row>
    <row r="115" spans="1:41">
      <c r="A115" s="14" t="s">
        <v>150</v>
      </c>
      <c r="B115" s="14" t="s">
        <v>205</v>
      </c>
      <c r="C115" s="15">
        <v>-18.579999999999998</v>
      </c>
      <c r="D115" s="15">
        <v>20.75</v>
      </c>
      <c r="E115" s="15">
        <v>2273</v>
      </c>
      <c r="F115" s="31">
        <v>3.16</v>
      </c>
      <c r="G115" s="31">
        <v>14.146000000000001</v>
      </c>
      <c r="I115">
        <f>(E115*100*Info!$B$11)/AI115</f>
        <v>2.7038240537938671</v>
      </c>
      <c r="J115">
        <f>LOG10(I115)</f>
        <v>0.43197842730192842</v>
      </c>
      <c r="K115">
        <f>2*((E115*100*Info!$B$11)/AI115^2)*(AJ115/2)</f>
        <v>8.1077632587530854E-2</v>
      </c>
      <c r="L115">
        <f>(M115/10.7)/I115</f>
        <v>0.36569315887850529</v>
      </c>
      <c r="M115">
        <f>((U115/0.242530073729142))*I115</f>
        <v>10.579838564334144</v>
      </c>
      <c r="N115">
        <f>2*M115*SQRT((0.5*K115/I115)^2+(0.5*V115/U115)^2)</f>
        <v>0.36395748435112146</v>
      </c>
      <c r="O115" s="1">
        <v>4.3159999999999998</v>
      </c>
      <c r="P115" s="1">
        <v>0.04</v>
      </c>
      <c r="S115" s="1">
        <v>2.7930000000000001</v>
      </c>
      <c r="T115" s="1">
        <v>3.5000000000000003E-2</v>
      </c>
      <c r="U115" s="1">
        <v>0.94899999999999995</v>
      </c>
      <c r="V115" s="1">
        <v>1.6E-2</v>
      </c>
      <c r="W115" s="50">
        <f>U115*Info!$B$2</f>
        <v>0.45551999999999998</v>
      </c>
      <c r="X115" s="50">
        <f>W115*SQRT((0.5*V115/U115)^2+Info!$B$3^2)</f>
        <v>2.3097440897207638E-2</v>
      </c>
      <c r="Y115" s="39">
        <f>W115*Info!$D$2</f>
        <v>0.3689712</v>
      </c>
      <c r="Z115" s="39">
        <f>Y115*SQRT(Info!$D$3^2+(X115/W115)^2)</f>
        <v>2.6274956142821632E-2</v>
      </c>
      <c r="AA115" s="50">
        <f>IF(O115-W115&gt;0,O115-W115,0)</f>
        <v>3.8604799999999999</v>
      </c>
      <c r="AB115" s="50">
        <f>SQRT((0.5*P115)^2+X115^2)</f>
        <v>3.0553097649829223E-2</v>
      </c>
      <c r="AC115" s="50">
        <f>(1-EXP(-Info!$B$6*G115*1000))+(Info!$B$6/(Info!$B$6-Info!$B$7))*(EXP(-Info!$B$7*G115*1000)-EXP(-Info!$B$6*G115*1000))*(Info!$B$9-1)</f>
        <v>0.13916551802538041</v>
      </c>
      <c r="AD115" s="50">
        <f>SQRT((Info!$B$6*EXP(-Info!$B$6*G115*1000)+(Info!$B$6/(Info!$B$6+Info!$B$7))*(Info!$B$9-1)*(-Info!$B$7*EXP(-Info!$B$7*G115*1000)+Info!$B$6*EXP(-Info!$B$6*G115*1000)))^2*(0.01*G115*1000)^2)</f>
        <v>1.2242842320045557E-3</v>
      </c>
      <c r="AE115" s="50">
        <f>IF(AA115&gt;0,AA115*AC115*SQRT((AB115/AA115)^2+(AD115/AC115)^2),AA115*AC115*SQRT((AD115/AC115)^2))</f>
        <v>6.3574460216600055E-3</v>
      </c>
      <c r="AF115" s="50">
        <f>IF((S115-Y115-AA115*AC115)&gt;0,S115-Y115-AA115*AC115,0)</f>
        <v>1.8867831009733798</v>
      </c>
      <c r="AG115" s="50">
        <f>SQRT((T115*0.5)^2+Z115^2+AE115^2)</f>
        <v>3.2203112275454387E-2</v>
      </c>
      <c r="AH115" s="50">
        <f>AF115/S115</f>
        <v>0.67553995738395256</v>
      </c>
      <c r="AI115">
        <f>AF115*EXP(Info!$B$6*G115*1000)</f>
        <v>2.1481349012879738</v>
      </c>
      <c r="AJ115">
        <f>2*SQRT((EXP(Info!$B$6*G115)*AG115)^2+(Info!$B$6*G115*0.01*AI115)^2)</f>
        <v>6.4414580538514635E-2</v>
      </c>
      <c r="AK115" s="28">
        <f>AI115/(E115/1000)</f>
        <v>0.94506594865287008</v>
      </c>
      <c r="AL115">
        <f>AA115/0.752049334436339</f>
        <v>5.1332802559999999</v>
      </c>
      <c r="AM115"/>
      <c r="AN115">
        <f>U115/0.242530074</f>
        <v>3.9129167956300543</v>
      </c>
      <c r="AO115">
        <f>O115/U115</f>
        <v>4.5479452054794525</v>
      </c>
    </row>
    <row r="116" spans="1:41">
      <c r="A116" s="14" t="s">
        <v>150</v>
      </c>
      <c r="B116" s="14" t="s">
        <v>205</v>
      </c>
      <c r="C116" s="15">
        <v>-18.579999999999998</v>
      </c>
      <c r="D116" s="15">
        <v>20.75</v>
      </c>
      <c r="E116" s="15">
        <v>2273</v>
      </c>
      <c r="F116" s="31">
        <v>3.18</v>
      </c>
      <c r="G116" s="31">
        <v>14.196999999999999</v>
      </c>
      <c r="I116">
        <f>(E116*100*Info!$B$11)/AI116</f>
        <v>2.5711211263727876</v>
      </c>
      <c r="J116">
        <f>LOG10(I116)</f>
        <v>0.41012253688252881</v>
      </c>
      <c r="K116">
        <f>2*((E116*100*Info!$B$11)/AI116^2)*(AJ116/2)</f>
        <v>0.13202401911691505</v>
      </c>
      <c r="L116">
        <f>(M116/10.7)/I116</f>
        <v>0.33409480373831835</v>
      </c>
      <c r="M116">
        <f>((U116/0.242530073729142))*I116</f>
        <v>9.1912808267016768</v>
      </c>
      <c r="N116">
        <f>2*M116*SQRT((0.5*K116/I116)^2+(0.5*V116/U116)^2)</f>
        <v>0.48880586707392448</v>
      </c>
      <c r="O116" s="1">
        <v>4.1449999999999996</v>
      </c>
      <c r="P116" s="1">
        <v>2.7E-2</v>
      </c>
      <c r="S116" s="1">
        <v>2.8410000000000002</v>
      </c>
      <c r="T116" s="1">
        <v>0.105</v>
      </c>
      <c r="U116" s="1">
        <v>0.86699999999999999</v>
      </c>
      <c r="V116" s="1">
        <v>1.2E-2</v>
      </c>
      <c r="W116" s="50">
        <f>U116*Info!$B$2</f>
        <v>0.41615999999999997</v>
      </c>
      <c r="X116" s="50">
        <f>W116*SQRT((0.5*V116/U116)^2+Info!$B$3^2)</f>
        <v>2.1006362464739109E-2</v>
      </c>
      <c r="Y116" s="39">
        <f>W116*Info!$D$2</f>
        <v>0.33708959999999999</v>
      </c>
      <c r="Z116" s="39">
        <f>Y116*SQRT(Info!$D$3^2+(X116/W116)^2)</f>
        <v>2.3949717075172308E-2</v>
      </c>
      <c r="AA116" s="50">
        <f>IF(O116-W116&gt;0,O116-W116,0)</f>
        <v>3.7288399999999995</v>
      </c>
      <c r="AB116" s="50">
        <f>SQRT((0.5*P116)^2+X116^2)</f>
        <v>2.4970327671057904E-2</v>
      </c>
      <c r="AC116" s="50">
        <f>(1-EXP(-Info!$B$6*G116*1000))+(Info!$B$6/(Info!$B$6-Info!$B$7))*(EXP(-Info!$B$7*G116*1000)-EXP(-Info!$B$6*G116*1000))*(Info!$B$9-1)</f>
        <v>0.13963398574997229</v>
      </c>
      <c r="AD116" s="50">
        <f>SQRT((Info!$B$6*EXP(-Info!$B$6*G116*1000)+(Info!$B$6/(Info!$B$6+Info!$B$7))*(Info!$B$9-1)*(-Info!$B$7*EXP(-Info!$B$7*G116*1000)+Info!$B$6*EXP(-Info!$B$6*G116*1000)))^2*(0.01*G116*1000)^2)</f>
        <v>1.2281095811750705E-3</v>
      </c>
      <c r="AE116" s="50">
        <f>IF(AA116&gt;0,AA116*AC116*SQRT((AB116/AA116)^2+(AD116/AC116)^2),AA116*AC116*SQRT((AD116/AC116)^2))</f>
        <v>5.7557142681235818E-3</v>
      </c>
      <c r="AF116" s="50">
        <f>IF((S116-Y116-AA116*AC116)&gt;0,S116-Y116-AA116*AC116,0)</f>
        <v>1.9832376085760735</v>
      </c>
      <c r="AG116" s="50">
        <f>SQRT((T116*0.5)^2+Z116^2+AE116^2)</f>
        <v>5.7991095822695758E-2</v>
      </c>
      <c r="AH116" s="50">
        <f>AF116/S116</f>
        <v>0.69807729974518595</v>
      </c>
      <c r="AI116">
        <f>AF116*EXP(Info!$B$6*G116*1000)</f>
        <v>2.2590062978053598</v>
      </c>
      <c r="AJ116">
        <f>2*SQRT((EXP(Info!$B$6*G116)*AG116)^2+(Info!$B$6*G116*0.01*AI116)^2)</f>
        <v>0.11599729300479635</v>
      </c>
      <c r="AK116" s="28">
        <f>AI116/(E116/1000)</f>
        <v>0.9938435098131807</v>
      </c>
      <c r="AL116">
        <f>AA116/0.752049334436339</f>
        <v>4.9582385479999989</v>
      </c>
      <c r="AM116"/>
      <c r="AN116">
        <f>U116/0.242530074</f>
        <v>3.5748143960076471</v>
      </c>
      <c r="AO116">
        <f>O116/U116</f>
        <v>4.7808535178777385</v>
      </c>
    </row>
    <row r="117" spans="1:41">
      <c r="A117" s="14" t="s">
        <v>150</v>
      </c>
      <c r="B117" s="14" t="s">
        <v>205</v>
      </c>
      <c r="C117" s="15">
        <v>-18.579999999999998</v>
      </c>
      <c r="D117" s="15">
        <v>20.75</v>
      </c>
      <c r="E117" s="15">
        <v>2273</v>
      </c>
      <c r="F117" s="31">
        <v>3.2</v>
      </c>
      <c r="G117" s="31">
        <v>14.247999999999999</v>
      </c>
      <c r="I117">
        <f>(E117*100*Info!$B$11)/AI117</f>
        <v>2.5843178154141988</v>
      </c>
      <c r="J117">
        <f>LOG10(I117)</f>
        <v>0.41234592147212629</v>
      </c>
      <c r="K117">
        <f>2*((E117*100*Info!$B$11)/AI117^2)*(AJ117/2)</f>
        <v>6.7585578704714974E-2</v>
      </c>
      <c r="L117">
        <f>(M117/10.7)/I117</f>
        <v>0.31636889719626221</v>
      </c>
      <c r="M117">
        <f>((U117/0.242530073729142))*I117</f>
        <v>8.7482962167595062</v>
      </c>
      <c r="N117">
        <f>2*M117*SQRT((0.5*K117/I117)^2+(0.5*V117/U117)^2)</f>
        <v>0.26745528859525047</v>
      </c>
      <c r="O117" s="1">
        <v>3.903</v>
      </c>
      <c r="P117" s="1">
        <v>5.5E-2</v>
      </c>
      <c r="S117" s="1">
        <v>2.7829999999999999</v>
      </c>
      <c r="T117" s="1">
        <v>3.5000000000000003E-2</v>
      </c>
      <c r="U117" s="1">
        <v>0.82099999999999995</v>
      </c>
      <c r="V117" s="1">
        <v>1.2999999999999999E-2</v>
      </c>
      <c r="W117" s="50">
        <f>U117*Info!$B$2</f>
        <v>0.39407999999999999</v>
      </c>
      <c r="X117" s="50">
        <f>W117*SQRT((0.5*V117/U117)^2+Info!$B$3^2)</f>
        <v>1.9949486609935608E-2</v>
      </c>
      <c r="Y117" s="39">
        <f>W117*Info!$D$2</f>
        <v>0.31920480000000001</v>
      </c>
      <c r="Z117" s="39">
        <f>Y117*SQRT(Info!$D$3^2+(X117/W117)^2)</f>
        <v>2.2712227137715937E-2</v>
      </c>
      <c r="AA117" s="50">
        <f>IF(O117-W117&gt;0,O117-W117,0)</f>
        <v>3.5089199999999998</v>
      </c>
      <c r="AB117" s="50">
        <f>SQRT((0.5*P117)^2+X117^2)</f>
        <v>3.3973990286688439E-2</v>
      </c>
      <c r="AC117" s="50">
        <f>(1-EXP(-Info!$B$6*G117*1000))+(Info!$B$6/(Info!$B$6-Info!$B$7))*(EXP(-Info!$B$7*G117*1000)-EXP(-Info!$B$6*G117*1000))*(Info!$B$9-1)</f>
        <v>0.14010222493301894</v>
      </c>
      <c r="AD117" s="50">
        <f>SQRT((Info!$B$6*EXP(-Info!$B$6*G117*1000)+(Info!$B$6/(Info!$B$6+Info!$B$7))*(Info!$B$9-1)*(-Info!$B$7*EXP(-Info!$B$7*G117*1000)+Info!$B$6*EXP(-Info!$B$6*G117*1000)))^2*(0.01*G117*1000)^2)</f>
        <v>1.2319309802955624E-3</v>
      </c>
      <c r="AE117" s="50">
        <f>IF(AA117&gt;0,AA117*AC117*SQRT((AB117/AA117)^2+(AD117/AC117)^2),AA117*AC117*SQRT((AD117/AC117)^2))</f>
        <v>6.4297854529122983E-3</v>
      </c>
      <c r="AF117" s="50">
        <f>IF((S117-Y117-AA117*AC117)&gt;0,S117-Y117-AA117*AC117,0)</f>
        <v>1.9721877008880311</v>
      </c>
      <c r="AG117" s="50">
        <f>SQRT((T117*0.5)^2+Z117^2+AE117^2)</f>
        <v>2.9384305377627748E-2</v>
      </c>
      <c r="AH117" s="50">
        <f>AF117/S117</f>
        <v>0.70865530035502378</v>
      </c>
      <c r="AI117">
        <f>AF117*EXP(Info!$B$6*G117*1000)</f>
        <v>2.2474707956790669</v>
      </c>
      <c r="AJ117">
        <f>2*SQRT((EXP(Info!$B$6*G117)*AG117)^2+(Info!$B$6*G117*0.01*AI117)^2)</f>
        <v>5.877629037803575E-2</v>
      </c>
      <c r="AK117" s="28">
        <f>AI117/(E117/1000)</f>
        <v>0.98876849787904386</v>
      </c>
      <c r="AL117">
        <f>AA117/0.752049334436339</f>
        <v>4.6658109239999996</v>
      </c>
      <c r="AM117"/>
      <c r="AN117">
        <f>U117/0.242530074</f>
        <v>3.3851471962194672</v>
      </c>
      <c r="AO117">
        <f>O117/U117</f>
        <v>4.7539585870889161</v>
      </c>
    </row>
    <row r="118" spans="1:41">
      <c r="A118" s="14" t="s">
        <v>150</v>
      </c>
      <c r="B118" s="14" t="s">
        <v>205</v>
      </c>
      <c r="C118" s="15">
        <v>-18.579999999999998</v>
      </c>
      <c r="D118" s="15">
        <v>20.75</v>
      </c>
      <c r="E118" s="15">
        <v>2273</v>
      </c>
      <c r="F118" s="31">
        <v>3.25</v>
      </c>
      <c r="G118" s="31">
        <v>15.118</v>
      </c>
      <c r="I118">
        <f>(E118*100*Info!$B$11)/AI118</f>
        <v>3.2344946161592976</v>
      </c>
      <c r="J118">
        <f>LOG10(I118)</f>
        <v>0.5098064325906656</v>
      </c>
      <c r="K118">
        <f>2*((E118*100*Info!$B$11)/AI118^2)*(AJ118/2)</f>
        <v>0.12046387759582038</v>
      </c>
      <c r="L118">
        <f>(M118/10.7)/I118</f>
        <v>0.3317827289719632</v>
      </c>
      <c r="M118">
        <f>((U118/0.242530073729142))*I118</f>
        <v>11.48269912136066</v>
      </c>
      <c r="N118">
        <f>2*M118*SQRT((0.5*K118/I118)^2+(0.5*V118/U118)^2)</f>
        <v>0.44076369256200343</v>
      </c>
      <c r="O118" s="1">
        <v>3.3919999999999999</v>
      </c>
      <c r="P118" s="1">
        <v>1.7999999999999999E-2</v>
      </c>
      <c r="S118" s="1">
        <v>2.339</v>
      </c>
      <c r="T118" s="1">
        <v>4.5999999999999999E-2</v>
      </c>
      <c r="U118" s="1">
        <v>0.86099999999999999</v>
      </c>
      <c r="V118" s="1">
        <v>8.0000000000000002E-3</v>
      </c>
      <c r="W118" s="50">
        <f>U118*Info!$B$2</f>
        <v>0.41327999999999998</v>
      </c>
      <c r="X118" s="50">
        <f>W118*SQRT((0.5*V118/U118)^2+Info!$B$3^2)</f>
        <v>2.0753006914661788E-2</v>
      </c>
      <c r="Y118" s="39">
        <f>W118*Info!$D$2</f>
        <v>0.33475680000000002</v>
      </c>
      <c r="Z118" s="39">
        <f>Y118*SQRT(Info!$D$3^2+(X118/W118)^2)</f>
        <v>2.3721914399373423E-2</v>
      </c>
      <c r="AA118" s="50">
        <f>IF(O118-W118&gt;0,O118-W118,0)</f>
        <v>2.97872</v>
      </c>
      <c r="AB118" s="50">
        <f>SQRT((0.5*P118)^2+X118^2)</f>
        <v>2.2620506095134121E-2</v>
      </c>
      <c r="AC118" s="50">
        <f>(1-EXP(-Info!$B$6*G118*1000))+(Info!$B$6/(Info!$B$6-Info!$B$7))*(EXP(-Info!$B$7*G118*1000)-EXP(-Info!$B$6*G118*1000))*(Info!$B$9-1)</f>
        <v>0.14805473771963143</v>
      </c>
      <c r="AD118" s="50">
        <f>SQRT((Info!$B$6*EXP(-Info!$B$6*G118*1000)+(Info!$B$6/(Info!$B$6+Info!$B$7))*(Info!$B$9-1)*(-Info!$B$7*EXP(-Info!$B$7*G118*1000)+Info!$B$6*EXP(-Info!$B$6*G118*1000)))^2*(0.01*G118*1000)^2)</f>
        <v>1.2965139109390083E-3</v>
      </c>
      <c r="AE118" s="50">
        <f>IF(AA118&gt;0,AA118*AC118*SQRT((AB118/AA118)^2+(AD118/AC118)^2),AA118*AC118*SQRT((AD118/AC118)^2))</f>
        <v>5.1118453827035081E-3</v>
      </c>
      <c r="AF118" s="50">
        <f>IF((S118-Y118-AA118*AC118)&gt;0,S118-Y118-AA118*AC118,0)</f>
        <v>1.5632295916597794</v>
      </c>
      <c r="AG118" s="50">
        <f>SQRT((T118*0.5)^2+Z118^2+AE118^2)</f>
        <v>3.3434416190325007E-2</v>
      </c>
      <c r="AH118" s="50">
        <f>AF118/S118</f>
        <v>0.66833244619913612</v>
      </c>
      <c r="AI118">
        <f>AF118*EXP(Info!$B$6*G118*1000)</f>
        <v>1.7956990213801263</v>
      </c>
      <c r="AJ118">
        <f>2*SQRT((EXP(Info!$B$6*G118)*AG118)^2+(Info!$B$6*G118*0.01*AI118)^2)</f>
        <v>6.6878103933074057E-2</v>
      </c>
      <c r="AK118" s="28">
        <f>AI118/(E118/1000)</f>
        <v>0.79001276787511054</v>
      </c>
      <c r="AL118">
        <f>AA118/0.752049334436339</f>
        <v>3.960803984</v>
      </c>
      <c r="AM118"/>
      <c r="AN118">
        <f>U118/0.242530074</f>
        <v>3.5500751960352757</v>
      </c>
      <c r="AO118">
        <f>O118/U118</f>
        <v>3.9396051103368177</v>
      </c>
    </row>
    <row r="119" spans="1:41">
      <c r="A119" s="14" t="s">
        <v>150</v>
      </c>
      <c r="B119" s="14" t="s">
        <v>205</v>
      </c>
      <c r="C119" s="15">
        <v>-18.579999999999998</v>
      </c>
      <c r="D119" s="15">
        <v>20.75</v>
      </c>
      <c r="E119" s="15">
        <v>2273</v>
      </c>
      <c r="F119" s="31">
        <v>3.29</v>
      </c>
      <c r="G119" s="31">
        <v>17.504999999999999</v>
      </c>
      <c r="I119">
        <f>(E119*100*Info!$B$11)/AI119</f>
        <v>2.5964359046387626</v>
      </c>
      <c r="J119">
        <f>LOG10(I119)</f>
        <v>0.41437760611255797</v>
      </c>
      <c r="K119">
        <f>2*((E119*100*Info!$B$11)/AI119^2)*(AJ119/2)</f>
        <v>9.0583646126898926E-2</v>
      </c>
      <c r="L119">
        <f>(M119/10.7)/I119</f>
        <v>0.41154930841121568</v>
      </c>
      <c r="M119">
        <f>((U119/0.242530073729142))*I119</f>
        <v>11.43360698950301</v>
      </c>
      <c r="N119">
        <f>2*M119*SQRT((0.5*K119/I119)^2+(0.5*V119/U119)^2)</f>
        <v>0.46323466113659517</v>
      </c>
      <c r="O119" s="1">
        <v>3.294</v>
      </c>
      <c r="P119" s="1">
        <v>6.4000000000000001E-2</v>
      </c>
      <c r="S119" s="1">
        <v>2.7919999999999998</v>
      </c>
      <c r="T119" s="1">
        <v>4.8000000000000001E-2</v>
      </c>
      <c r="U119" s="1">
        <v>1.0680000000000001</v>
      </c>
      <c r="V119" s="1">
        <v>2.1999999999999999E-2</v>
      </c>
      <c r="W119" s="50">
        <f>U119*Info!$B$2</f>
        <v>0.51263999999999998</v>
      </c>
      <c r="X119" s="50">
        <f>W119*SQRT((0.5*V119/U119)^2+Info!$B$3^2)</f>
        <v>2.6170170500017766E-2</v>
      </c>
      <c r="Y119" s="39">
        <f>W119*Info!$D$2</f>
        <v>0.41523840000000001</v>
      </c>
      <c r="Z119" s="39">
        <f>Y119*SQRT(Info!$D$3^2+(X119/W119)^2)</f>
        <v>2.96716305991565E-2</v>
      </c>
      <c r="AA119" s="50">
        <f>IF(O119-W119&gt;0,O119-W119,0)</f>
        <v>2.7813600000000003</v>
      </c>
      <c r="AB119" s="50">
        <f>SQRT((0.5*P119)^2+X119^2)</f>
        <v>4.1338575495534435E-2</v>
      </c>
      <c r="AC119" s="50">
        <f>(1-EXP(-Info!$B$6*G119*1000))+(Info!$B$6/(Info!$B$6-Info!$B$7))*(EXP(-Info!$B$7*G119*1000)-EXP(-Info!$B$6*G119*1000))*(Info!$B$9-1)</f>
        <v>0.16953680439267793</v>
      </c>
      <c r="AD119" s="50">
        <f>SQRT((Info!$B$6*EXP(-Info!$B$6*G119*1000)+(Info!$B$6/(Info!$B$6+Info!$B$7))*(Info!$B$9-1)*(-Info!$B$7*EXP(-Info!$B$7*G119*1000)+Info!$B$6*EXP(-Info!$B$6*G119*1000)))^2*(0.01*G119*1000)^2)</f>
        <v>1.4679234518025534E-3</v>
      </c>
      <c r="AE119" s="50">
        <f>IF(AA119&gt;0,AA119*AC119*SQRT((AB119/AA119)^2+(AD119/AC119)^2),AA119*AC119*SQRT((AD119/AC119)^2))</f>
        <v>8.1109345253439942E-3</v>
      </c>
      <c r="AF119" s="50">
        <f>IF((S119-Y119-AA119*AC119)&gt;0,S119-Y119-AA119*AC119,0)</f>
        <v>1.9052187137343812</v>
      </c>
      <c r="AG119" s="50">
        <f>SQRT((T119*0.5)^2+Z119^2+AE119^2)</f>
        <v>3.9015290865085421E-2</v>
      </c>
      <c r="AH119" s="50">
        <f>AF119/S119</f>
        <v>0.68238492612262946</v>
      </c>
      <c r="AI119">
        <f>AF119*EXP(Info!$B$6*G119*1000)</f>
        <v>2.2369813968909118</v>
      </c>
      <c r="AJ119">
        <f>2*SQRT((EXP(Info!$B$6*G119)*AG119)^2+(Info!$B$6*G119*0.01*AI119)^2)</f>
        <v>7.804310935864002E-2</v>
      </c>
      <c r="AK119" s="28">
        <f>AI119/(E119/1000)</f>
        <v>0.98415371618605885</v>
      </c>
      <c r="AL119">
        <f>AA119/0.752049334436339</f>
        <v>3.6983743920000003</v>
      </c>
      <c r="AM119"/>
      <c r="AN119">
        <f>U119/0.242530074</f>
        <v>4.4035775950820844</v>
      </c>
      <c r="AO119">
        <f>O119/U119</f>
        <v>3.084269662921348</v>
      </c>
    </row>
    <row r="120" spans="1:41">
      <c r="A120" s="14" t="s">
        <v>150</v>
      </c>
      <c r="B120" s="14" t="s">
        <v>205</v>
      </c>
      <c r="C120" s="15">
        <v>-18.579999999999998</v>
      </c>
      <c r="D120" s="15">
        <v>20.75</v>
      </c>
      <c r="E120" s="15">
        <v>2273</v>
      </c>
      <c r="F120" s="31">
        <v>3.31</v>
      </c>
      <c r="G120" s="31">
        <v>17.675000000000001</v>
      </c>
      <c r="I120">
        <f>(E120*100*Info!$B$11)/AI120</f>
        <v>2.3021980100329817</v>
      </c>
      <c r="J120">
        <f>LOG10(I120)</f>
        <v>0.36214267418795915</v>
      </c>
      <c r="K120">
        <f>2*((E120*100*Info!$B$11)/AI120^2)*(AJ120/2)</f>
        <v>7.6659599422713484E-2</v>
      </c>
      <c r="L120">
        <f>(M120/10.7)/I120</f>
        <v>0.40268635514018758</v>
      </c>
      <c r="M120">
        <f>((U120/0.242530073729142))*I120</f>
        <v>9.9195818625415662</v>
      </c>
      <c r="N120">
        <f>2*M120*SQRT((0.5*K120/I120)^2+(0.5*V120/U120)^2)</f>
        <v>0.34939622195606052</v>
      </c>
      <c r="O120" s="1">
        <v>3.415</v>
      </c>
      <c r="P120" s="1">
        <v>5.8999999999999997E-2</v>
      </c>
      <c r="S120" s="1">
        <v>3.05</v>
      </c>
      <c r="T120" s="1">
        <v>5.8999999999999997E-2</v>
      </c>
      <c r="U120" s="1">
        <v>1.0449999999999999</v>
      </c>
      <c r="V120" s="1">
        <v>1.2E-2</v>
      </c>
      <c r="W120" s="50">
        <f>U120*Info!$B$2</f>
        <v>0.50159999999999993</v>
      </c>
      <c r="X120" s="50">
        <f>W120*SQRT((0.5*V120/U120)^2+Info!$B$3^2)</f>
        <v>2.5244817289891405E-2</v>
      </c>
      <c r="Y120" s="39">
        <f>W120*Info!$D$2</f>
        <v>0.40629599999999999</v>
      </c>
      <c r="Z120" s="39">
        <f>Y120*SQRT(Info!$D$3^2+(X120/W120)^2)</f>
        <v>2.8824020432965284E-2</v>
      </c>
      <c r="AA120" s="50">
        <f>IF(O120-W120&gt;0,O120-W120,0)</f>
        <v>2.9134000000000002</v>
      </c>
      <c r="AB120" s="50">
        <f>SQRT((0.5*P120)^2+X120^2)</f>
        <v>3.882719150286304E-2</v>
      </c>
      <c r="AC120" s="50">
        <f>(1-EXP(-Info!$B$6*G120*1000))+(Info!$B$6/(Info!$B$6-Info!$B$7))*(EXP(-Info!$B$7*G120*1000)-EXP(-Info!$B$6*G120*1000))*(Info!$B$9-1)</f>
        <v>0.17104809056453057</v>
      </c>
      <c r="AD120" s="50">
        <f>SQRT((Info!$B$6*EXP(-Info!$B$6*G120*1000)+(Info!$B$6/(Info!$B$6+Info!$B$7))*(Info!$B$9-1)*(-Info!$B$7*EXP(-Info!$B$7*G120*1000)+Info!$B$6*EXP(-Info!$B$6*G120*1000)))^2*(0.01*G120*1000)^2)</f>
        <v>1.4798128393639228E-3</v>
      </c>
      <c r="AE120" s="50">
        <f>IF(AA120&gt;0,AA120*AC120*SQRT((AB120/AA120)^2+(AD120/AC120)^2),AA120*AC120*SQRT((AD120/AC120)^2))</f>
        <v>7.9179722348753992E-3</v>
      </c>
      <c r="AF120" s="50">
        <f>IF((S120-Y120-AA120*AC120)&gt;0,S120-Y120-AA120*AC120,0)</f>
        <v>2.1453724929492961</v>
      </c>
      <c r="AG120" s="50">
        <f>SQRT((T120*0.5)^2+Z120^2+AE120^2)</f>
        <v>4.1997243221814667E-2</v>
      </c>
      <c r="AH120" s="50">
        <f>AF120/S120</f>
        <v>0.70340081736042503</v>
      </c>
      <c r="AI120">
        <f>AF120*EXP(Info!$B$6*G120*1000)</f>
        <v>2.5228841270752937</v>
      </c>
      <c r="AJ120">
        <f>2*SQRT((EXP(Info!$B$6*G120)*AG120)^2+(Info!$B$6*G120*0.01*AI120)^2)</f>
        <v>8.4008102573567722E-2</v>
      </c>
      <c r="AK120" s="28">
        <f>AI120/(E120/1000)</f>
        <v>1.1099358236142955</v>
      </c>
      <c r="AL120">
        <f>AA120/0.752049334436339</f>
        <v>3.8739479800000001</v>
      </c>
      <c r="AM120"/>
      <c r="AN120">
        <f>U120/0.242530074</f>
        <v>4.308743995187994</v>
      </c>
      <c r="AO120">
        <f>O120/U120</f>
        <v>3.2679425837320575</v>
      </c>
    </row>
    <row r="121" spans="1:41">
      <c r="A121" s="14" t="s">
        <v>150</v>
      </c>
      <c r="B121" s="14" t="s">
        <v>205</v>
      </c>
      <c r="C121" s="15">
        <v>-18.579999999999998</v>
      </c>
      <c r="D121" s="15">
        <v>20.75</v>
      </c>
      <c r="E121" s="15">
        <v>2273</v>
      </c>
      <c r="F121" s="31">
        <v>3.33</v>
      </c>
      <c r="G121" s="31">
        <v>17.844000000000001</v>
      </c>
      <c r="I121">
        <f>(E121*100*Info!$B$11)/AI121</f>
        <v>2.5020731983011255</v>
      </c>
      <c r="J121">
        <f>LOG10(I121)</f>
        <v>0.39830001085430577</v>
      </c>
      <c r="K121">
        <f>2*((E121*100*Info!$B$11)/AI121^2)*(AJ121/2)</f>
        <v>8.9932003748724926E-2</v>
      </c>
      <c r="L121">
        <f>(M121/10.7)/I121</f>
        <v>0.43775282242990732</v>
      </c>
      <c r="M121">
        <f>((U121/0.242530073729142))*I121</f>
        <v>11.719598767963207</v>
      </c>
      <c r="N121">
        <f>2*M121*SQRT((0.5*K121/I121)^2+(0.5*V121/U121)^2)</f>
        <v>0.46461022694498294</v>
      </c>
      <c r="O121" s="1">
        <v>3.2829999999999999</v>
      </c>
      <c r="P121" s="1">
        <v>3.5000000000000003E-2</v>
      </c>
      <c r="S121" s="1">
        <v>2.8849999999999998</v>
      </c>
      <c r="T121" s="1">
        <v>5.2999999999999999E-2</v>
      </c>
      <c r="U121" s="1">
        <v>1.1359999999999999</v>
      </c>
      <c r="V121" s="1">
        <v>1.9E-2</v>
      </c>
      <c r="W121" s="50">
        <f>U121*Info!$B$2</f>
        <v>0.54527999999999988</v>
      </c>
      <c r="X121" s="50">
        <f>W121*SQRT((0.5*V121/U121)^2+Info!$B$3^2)</f>
        <v>2.7642707826839249E-2</v>
      </c>
      <c r="Y121" s="39">
        <f>W121*Info!$D$2</f>
        <v>0.44167679999999993</v>
      </c>
      <c r="Z121" s="39">
        <f>Y121*SQRT(Info!$D$3^2+(X121/W121)^2)</f>
        <v>3.1448921432239929E-2</v>
      </c>
      <c r="AA121" s="50">
        <f>IF(O121-W121&gt;0,O121-W121,0)</f>
        <v>2.7377199999999999</v>
      </c>
      <c r="AB121" s="50">
        <f>SQRT((0.5*P121)^2+X121^2)</f>
        <v>3.2716498834685838E-2</v>
      </c>
      <c r="AC121" s="50">
        <f>(1-EXP(-Info!$B$6*G121*1000))+(Info!$B$6/(Info!$B$6-Info!$B$7))*(EXP(-Info!$B$7*G121*1000)-EXP(-Info!$B$6*G121*1000))*(Info!$B$9-1)</f>
        <v>0.17254804983941194</v>
      </c>
      <c r="AD121" s="50">
        <f>SQRT((Info!$B$6*EXP(-Info!$B$6*G121*1000)+(Info!$B$6/(Info!$B$6+Info!$B$7))*(Info!$B$9-1)*(-Info!$B$7*EXP(-Info!$B$7*G121*1000)+Info!$B$6*EXP(-Info!$B$6*G121*1000)))^2*(0.01*G121*1000)^2)</f>
        <v>1.4915908866170626E-3</v>
      </c>
      <c r="AE121" s="50">
        <f>IF(AA121&gt;0,AA121*AC121*SQRT((AB121/AA121)^2+(AD121/AC121)^2),AA121*AC121*SQRT((AD121/AC121)^2))</f>
        <v>6.9673072377697829E-3</v>
      </c>
      <c r="AF121" s="50">
        <f>IF((S121-Y121-AA121*AC121)&gt;0,S121-Y121-AA121*AC121,0)</f>
        <v>1.9709349529936451</v>
      </c>
      <c r="AG121" s="50">
        <f>SQRT((T121*0.5)^2+Z121^2+AE121^2)</f>
        <v>4.1711245838462786E-2</v>
      </c>
      <c r="AH121" s="50">
        <f>AF121/S121</f>
        <v>0.68316636152292731</v>
      </c>
      <c r="AI121">
        <f>AF121*EXP(Info!$B$6*G121*1000)</f>
        <v>2.3213464821253886</v>
      </c>
      <c r="AJ121">
        <f>2*SQRT((EXP(Info!$B$6*G121)*AG121)^2+(Info!$B$6*G121*0.01*AI121)^2)</f>
        <v>8.3436144343953411E-2</v>
      </c>
      <c r="AK121" s="28">
        <f>AI121/(E121/1000)</f>
        <v>1.0212698997472012</v>
      </c>
      <c r="AL121">
        <f>AA121/0.752049334436339</f>
        <v>3.640346284</v>
      </c>
      <c r="AM121"/>
      <c r="AN121">
        <f>U121/0.242530074</f>
        <v>4.6839551947689584</v>
      </c>
      <c r="AO121">
        <f>O121/U121</f>
        <v>2.8899647887323945</v>
      </c>
    </row>
    <row r="122" spans="1:41">
      <c r="A122" s="14" t="s">
        <v>150</v>
      </c>
      <c r="B122" s="14" t="s">
        <v>205</v>
      </c>
      <c r="C122" s="15">
        <v>-18.579999999999998</v>
      </c>
      <c r="D122" s="15">
        <v>20.75</v>
      </c>
      <c r="E122" s="15">
        <v>2273</v>
      </c>
      <c r="F122" s="31">
        <v>3.35</v>
      </c>
      <c r="G122" s="31">
        <v>18.012</v>
      </c>
      <c r="I122">
        <f>(E122*100*Info!$B$11)/AI122</f>
        <v>2.5138431740396645</v>
      </c>
      <c r="J122">
        <f>LOG10(I122)</f>
        <v>0.40033818075899791</v>
      </c>
      <c r="K122">
        <f>2*((E122*100*Info!$B$11)/AI122^2)*(AJ122/2)</f>
        <v>9.7942205369018251E-2</v>
      </c>
      <c r="L122">
        <f>(M122/10.7)/I122</f>
        <v>0.40846654205607552</v>
      </c>
      <c r="M122">
        <f>((U122/0.242530073729142))*I122</f>
        <v>10.986982865712385</v>
      </c>
      <c r="N122">
        <f>2*M122*SQRT((0.5*K122/I122)^2+(0.5*V122/U122)^2)</f>
        <v>0.43602274398604562</v>
      </c>
      <c r="O122" s="1">
        <v>3.13</v>
      </c>
      <c r="P122" s="1">
        <v>4.5999999999999999E-2</v>
      </c>
      <c r="S122" s="1">
        <v>2.827</v>
      </c>
      <c r="T122" s="1">
        <v>6.7000000000000004E-2</v>
      </c>
      <c r="U122" s="1">
        <v>1.06</v>
      </c>
      <c r="V122" s="1">
        <v>8.0000000000000002E-3</v>
      </c>
      <c r="W122" s="50">
        <f>U122*Info!$B$2</f>
        <v>0.50880000000000003</v>
      </c>
      <c r="X122" s="50">
        <f>W122*SQRT((0.5*V122/U122)^2+Info!$B$3^2)</f>
        <v>2.5512349950563163E-2</v>
      </c>
      <c r="Y122" s="39">
        <f>W122*Info!$D$2</f>
        <v>0.41212800000000005</v>
      </c>
      <c r="Z122" s="39">
        <f>Y122*SQRT(Info!$D$3^2+(X122/W122)^2)</f>
        <v>2.9183318676257512E-2</v>
      </c>
      <c r="AA122" s="50">
        <f>IF(O122-W122&gt;0,O122-W122,0)</f>
        <v>2.6212</v>
      </c>
      <c r="AB122" s="50">
        <f>SQRT((0.5*P122)^2+X122^2)</f>
        <v>3.4349381362697065E-2</v>
      </c>
      <c r="AC122" s="50">
        <f>(1-EXP(-Info!$B$6*G122*1000))+(Info!$B$6/(Info!$B$6-Info!$B$7))*(EXP(-Info!$B$7*G122*1000)-EXP(-Info!$B$6*G122*1000))*(Info!$B$9-1)</f>
        <v>0.17403672912793003</v>
      </c>
      <c r="AD122" s="50">
        <f>SQRT((Info!$B$6*EXP(-Info!$B$6*G122*1000)+(Info!$B$6/(Info!$B$6+Info!$B$7))*(Info!$B$9-1)*(-Info!$B$7*EXP(-Info!$B$7*G122*1000)+Info!$B$6*EXP(-Info!$B$6*G122*1000)))^2*(0.01*G122*1000)^2)</f>
        <v>1.5032584249476486E-3</v>
      </c>
      <c r="AE122" s="50">
        <f>IF(AA122&gt;0,AA122*AC122*SQRT((AB122/AA122)^2+(AD122/AC122)^2),AA122*AC122*SQRT((AD122/AC122)^2))</f>
        <v>7.1598475160447499E-3</v>
      </c>
      <c r="AF122" s="50">
        <f>IF((S122-Y122-AA122*AC122)&gt;0,S122-Y122-AA122*AC122,0)</f>
        <v>1.9586869256098698</v>
      </c>
      <c r="AG122" s="50">
        <f>SQRT((T122*0.5)^2+Z122^2+AE122^2)</f>
        <v>4.5001994460390451E-2</v>
      </c>
      <c r="AH122" s="50">
        <f>AF122/S122</f>
        <v>0.69284999137243364</v>
      </c>
      <c r="AI122">
        <f>AF122*EXP(Info!$B$6*G122*1000)</f>
        <v>2.3104777883033103</v>
      </c>
      <c r="AJ122">
        <f>2*SQRT((EXP(Info!$B$6*G122)*AG122)^2+(Info!$B$6*G122*0.01*AI122)^2)</f>
        <v>9.0018857333455646E-2</v>
      </c>
      <c r="AK122" s="28">
        <f>AI122/(E122/1000)</f>
        <v>1.0164882482636648</v>
      </c>
      <c r="AL122">
        <f>AA122/0.752049334436339</f>
        <v>3.4854096399999999</v>
      </c>
      <c r="AM122"/>
      <c r="AN122">
        <f>U122/0.242530074</f>
        <v>4.3705919951189225</v>
      </c>
      <c r="AO122">
        <f>O122/U122</f>
        <v>2.9528301886792452</v>
      </c>
    </row>
    <row r="123" spans="1:41">
      <c r="A123" s="14" t="s">
        <v>150</v>
      </c>
      <c r="B123" s="14" t="s">
        <v>205</v>
      </c>
      <c r="C123" s="15">
        <v>-18.579999999999998</v>
      </c>
      <c r="D123" s="15">
        <v>20.75</v>
      </c>
      <c r="E123" s="15">
        <v>2273</v>
      </c>
      <c r="F123" s="31">
        <v>3.37</v>
      </c>
      <c r="G123" s="31">
        <v>18.178999999999998</v>
      </c>
      <c r="I123">
        <f>(E123*100*Info!$B$11)/AI123</f>
        <v>2.4532959497411402</v>
      </c>
      <c r="J123">
        <f>LOG10(I123)</f>
        <v>0.3897499418414091</v>
      </c>
      <c r="K123">
        <f>2*((E123*100*Info!$B$11)/AI123^2)*(AJ123/2)</f>
        <v>9.9867231045525168E-2</v>
      </c>
      <c r="L123">
        <f>(M123/10.7)/I123</f>
        <v>0.43235798130841196</v>
      </c>
      <c r="M123">
        <f>((U123/0.242530073729142))*I123</f>
        <v>11.349512302889353</v>
      </c>
      <c r="N123">
        <f>2*M123*SQRT((0.5*K123/I123)^2+(0.5*V123/U123)^2)</f>
        <v>0.54727039545380129</v>
      </c>
      <c r="O123" s="1">
        <v>3.278</v>
      </c>
      <c r="P123" s="1">
        <v>6.9000000000000006E-2</v>
      </c>
      <c r="S123" s="1">
        <v>2.9209999999999998</v>
      </c>
      <c r="T123" s="1">
        <v>7.0999999999999994E-2</v>
      </c>
      <c r="U123" s="1">
        <v>1.1220000000000001</v>
      </c>
      <c r="V123" s="1">
        <v>2.9000000000000001E-2</v>
      </c>
      <c r="W123" s="50">
        <f>U123*Info!$B$2</f>
        <v>0.53856000000000004</v>
      </c>
      <c r="X123" s="50">
        <f>W123*SQRT((0.5*V123/U123)^2+Info!$B$3^2)</f>
        <v>2.7812924765295725E-2</v>
      </c>
      <c r="Y123" s="39">
        <f>W123*Info!$D$2</f>
        <v>0.43623360000000005</v>
      </c>
      <c r="Z123" s="39">
        <f>Y123*SQRT(Info!$D$3^2+(X123/W123)^2)</f>
        <v>3.1357316572130353E-2</v>
      </c>
      <c r="AA123" s="50">
        <f>IF(O123-W123&gt;0,O123-W123,0)</f>
        <v>2.7394400000000001</v>
      </c>
      <c r="AB123" s="50">
        <f>SQRT((0.5*P123)^2+X123^2)</f>
        <v>4.4314882195488237E-2</v>
      </c>
      <c r="AC123" s="50">
        <f>(1-EXP(-Info!$B$6*G123*1000))+(Info!$B$6/(Info!$B$6-Info!$B$7))*(EXP(-Info!$B$7*G123*1000)-EXP(-Info!$B$6*G123*1000))*(Info!$B$9-1)</f>
        <v>0.17551417494557947</v>
      </c>
      <c r="AD123" s="50">
        <f>SQRT((Info!$B$6*EXP(-Info!$B$6*G123*1000)+(Info!$B$6/(Info!$B$6+Info!$B$7))*(Info!$B$9-1)*(-Info!$B$7*EXP(-Info!$B$7*G123*1000)+Info!$B$6*EXP(-Info!$B$6*G123*1000)))^2*(0.01*G123*1000)^2)</f>
        <v>1.5148162777022462E-3</v>
      </c>
      <c r="AE123" s="50">
        <f>IF(AA123&gt;0,AA123*AC123*SQRT((AB123/AA123)^2+(AD123/AC123)^2),AA123*AC123*SQRT((AD123/AC123)^2))</f>
        <v>8.815666941564106E-3</v>
      </c>
      <c r="AF123" s="50">
        <f>IF((S123-Y123-AA123*AC123)&gt;0,S123-Y123-AA123*AC123,0)</f>
        <v>2.0039558485870814</v>
      </c>
      <c r="AG123" s="50">
        <f>SQRT((T123*0.5)^2+Z123^2+AE123^2)</f>
        <v>4.8179324260821541E-2</v>
      </c>
      <c r="AH123" s="50">
        <f>AF123/S123</f>
        <v>0.68605130044063045</v>
      </c>
      <c r="AI123">
        <f>AF123*EXP(Info!$B$6*G123*1000)</f>
        <v>2.3675002673482539</v>
      </c>
      <c r="AJ123">
        <f>2*SQRT((EXP(Info!$B$6*G123)*AG123)^2+(Info!$B$6*G123*0.01*AI123)^2)</f>
        <v>9.6374714279603424E-2</v>
      </c>
      <c r="AK123" s="28">
        <f>AI123/(E123/1000)</f>
        <v>1.0415751286177974</v>
      </c>
      <c r="AL123">
        <f>AA123/0.752049334436339</f>
        <v>3.6426333680000003</v>
      </c>
      <c r="AM123"/>
      <c r="AN123">
        <f>U123/0.242530074</f>
        <v>4.626230394833426</v>
      </c>
      <c r="AO123">
        <f>O123/U123</f>
        <v>2.9215686274509802</v>
      </c>
    </row>
    <row r="124" spans="1:41">
      <c r="A124" s="14" t="s">
        <v>150</v>
      </c>
      <c r="B124" s="14" t="s">
        <v>205</v>
      </c>
      <c r="C124" s="15">
        <v>-18.579999999999998</v>
      </c>
      <c r="D124" s="15">
        <v>20.75</v>
      </c>
      <c r="E124" s="15">
        <v>2273</v>
      </c>
      <c r="F124" s="31">
        <v>3.39</v>
      </c>
      <c r="G124" s="31">
        <v>18.347000000000001</v>
      </c>
      <c r="I124">
        <f>(E124*100*Info!$B$11)/AI124</f>
        <v>2.3594589179382086</v>
      </c>
      <c r="J124">
        <f>LOG10(I124)</f>
        <v>0.37281241996332193</v>
      </c>
      <c r="K124">
        <f>2*((E124*100*Info!$B$11)/AI124^2)*(AJ124/2)</f>
        <v>8.4936940077995682E-2</v>
      </c>
      <c r="L124">
        <f>(M124/10.7)/I124</f>
        <v>0.41077861682243061</v>
      </c>
      <c r="M124">
        <f>((U124/0.242530073729142))*I124</f>
        <v>10.370603397132065</v>
      </c>
      <c r="N124">
        <f>2*M124*SQRT((0.5*K124/I124)^2+(0.5*V124/U124)^2)</f>
        <v>0.3834559468919978</v>
      </c>
      <c r="O124" s="1">
        <v>3.145</v>
      </c>
      <c r="P124" s="1">
        <v>3.1E-2</v>
      </c>
      <c r="S124" s="1">
        <v>2.9609999999999999</v>
      </c>
      <c r="T124" s="1">
        <v>6.5000000000000002E-2</v>
      </c>
      <c r="U124" s="1">
        <v>1.0660000000000001</v>
      </c>
      <c r="V124" s="1">
        <v>8.9999999999999993E-3</v>
      </c>
      <c r="W124" s="50">
        <f>U124*Info!$B$2</f>
        <v>0.51168000000000002</v>
      </c>
      <c r="X124" s="50">
        <f>W124*SQRT((0.5*V124/U124)^2+Info!$B$3^2)</f>
        <v>2.5675020077888942E-2</v>
      </c>
      <c r="Y124" s="39">
        <f>W124*Info!$D$2</f>
        <v>0.41446080000000007</v>
      </c>
      <c r="Z124" s="39">
        <f>Y124*SQRT(Info!$D$3^2+(X124/W124)^2)</f>
        <v>2.9358982847557925E-2</v>
      </c>
      <c r="AA124" s="50">
        <f>IF(O124-W124&gt;0,O124-W124,0)</f>
        <v>2.6333199999999999</v>
      </c>
      <c r="AB124" s="50">
        <f>SQRT((0.5*P124)^2+X124^2)</f>
        <v>2.9990942899482176E-2</v>
      </c>
      <c r="AC124" s="50">
        <f>(1-EXP(-Info!$B$6*G124*1000))+(Info!$B$6/(Info!$B$6-Info!$B$7))*(EXP(-Info!$B$7*G124*1000)-EXP(-Info!$B$6*G124*1000))*(Info!$B$9-1)</f>
        <v>0.17699808496891603</v>
      </c>
      <c r="AD124" s="50">
        <f>SQRT((Info!$B$6*EXP(-Info!$B$6*G124*1000)+(Info!$B$6/(Info!$B$6+Info!$B$7))*(Info!$B$9-1)*(-Info!$B$7*EXP(-Info!$B$7*G124*1000)+Info!$B$6*EXP(-Info!$B$6*G124*1000)))^2*(0.01*G124*1000)^2)</f>
        <v>1.5264029591086617E-3</v>
      </c>
      <c r="AE124" s="50">
        <f>IF(AA124&gt;0,AA124*AC124*SQRT((AB124/AA124)^2+(AD124/AC124)^2),AA124*AC124*SQRT((AD124/AC124)^2))</f>
        <v>6.6584463563980172E-3</v>
      </c>
      <c r="AF124" s="50">
        <f>IF((S124-Y124-AA124*AC124)&gt;0,S124-Y124-AA124*AC124,0)</f>
        <v>2.080446602889654</v>
      </c>
      <c r="AG124" s="50">
        <f>SQRT((T124*0.5)^2+Z124^2+AE124^2)</f>
        <v>4.4300505434184727E-2</v>
      </c>
      <c r="AH124" s="50">
        <f>AF124/S124</f>
        <v>0.7026162117155198</v>
      </c>
      <c r="AI124">
        <f>AF124*EXP(Info!$B$6*G124*1000)</f>
        <v>2.4616571082203715</v>
      </c>
      <c r="AJ124">
        <f>2*SQRT((EXP(Info!$B$6*G124)*AG124)^2+(Info!$B$6*G124*0.01*AI124)^2)</f>
        <v>8.8615919821224673E-2</v>
      </c>
      <c r="AK124" s="28">
        <f>AI124/(E124/1000)</f>
        <v>1.0829991677168374</v>
      </c>
      <c r="AL124">
        <f>AA124/0.752049334436339</f>
        <v>3.5015256039999998</v>
      </c>
      <c r="AM124"/>
      <c r="AN124">
        <f>U124/0.242530074</f>
        <v>4.3953311950912939</v>
      </c>
      <c r="AO124">
        <f>O124/U124</f>
        <v>2.9502814258911818</v>
      </c>
    </row>
    <row r="125" spans="1:41">
      <c r="A125" s="14" t="s">
        <v>150</v>
      </c>
      <c r="B125" s="14" t="s">
        <v>205</v>
      </c>
      <c r="C125" s="15">
        <v>-18.579999999999998</v>
      </c>
      <c r="D125" s="15">
        <v>20.75</v>
      </c>
      <c r="E125" s="15">
        <v>2273</v>
      </c>
      <c r="F125" s="31">
        <v>3.41</v>
      </c>
      <c r="G125" s="31">
        <v>18.515000000000001</v>
      </c>
      <c r="I125">
        <f>(E125*100*Info!$B$11)/AI125</f>
        <v>2.4217368709418654</v>
      </c>
      <c r="J125">
        <f>LOG10(I125)</f>
        <v>0.38412695395734675</v>
      </c>
      <c r="K125">
        <f>2*((E125*100*Info!$B$11)/AI125^2)*(AJ125/2)</f>
        <v>0.10976477859250523</v>
      </c>
      <c r="L125">
        <f>(M125/10.7)/I125</f>
        <v>0.41578811214953337</v>
      </c>
      <c r="M125">
        <f>((U125/0.242530073729142))*I125</f>
        <v>10.77414459810265</v>
      </c>
      <c r="N125">
        <f>2*M125*SQRT((0.5*K125/I125)^2+(0.5*V125/U125)^2)</f>
        <v>0.49482661063251349</v>
      </c>
      <c r="O125" s="1">
        <v>3.2109999999999999</v>
      </c>
      <c r="P125" s="1">
        <v>0.03</v>
      </c>
      <c r="S125" s="1">
        <v>2.9239999999999999</v>
      </c>
      <c r="T125" s="1">
        <v>0.09</v>
      </c>
      <c r="U125" s="1">
        <v>1.079</v>
      </c>
      <c r="V125" s="1">
        <v>8.0000000000000002E-3</v>
      </c>
      <c r="W125" s="50">
        <f>U125*Info!$B$2</f>
        <v>0.51791999999999994</v>
      </c>
      <c r="X125" s="50">
        <f>W125*SQRT((0.5*V125/U125)^2+Info!$B$3^2)</f>
        <v>2.5967079466124025E-2</v>
      </c>
      <c r="Y125" s="39">
        <f>W125*Info!$D$2</f>
        <v>0.41951519999999998</v>
      </c>
      <c r="Z125" s="39">
        <f>Y125*SQRT(Info!$D$3^2+(X125/W125)^2)</f>
        <v>2.970494339659983E-2</v>
      </c>
      <c r="AA125" s="50">
        <f>IF(O125-W125&gt;0,O125-W125,0)</f>
        <v>2.6930800000000001</v>
      </c>
      <c r="AB125" s="50">
        <f>SQRT((0.5*P125)^2+X125^2)</f>
        <v>2.998815126012272E-2</v>
      </c>
      <c r="AC125" s="50">
        <f>(1-EXP(-Info!$B$6*G125*1000))+(Info!$B$6/(Info!$B$6-Info!$B$7))*(EXP(-Info!$B$7*G125*1000)-EXP(-Info!$B$6*G125*1000))*(Info!$B$9-1)</f>
        <v>0.17847960882423963</v>
      </c>
      <c r="AD125" s="50">
        <f>SQRT((Info!$B$6*EXP(-Info!$B$6*G125*1000)+(Info!$B$6/(Info!$B$6+Info!$B$7))*(Info!$B$9-1)*(-Info!$B$7*EXP(-Info!$B$7*G125*1000)+Info!$B$6*EXP(-Info!$B$6*G125*1000)))^2*(0.01*G125*1000)^2)</f>
        <v>1.5379492368464925E-3</v>
      </c>
      <c r="AE125" s="50">
        <f>IF(AA125&gt;0,AA125*AC125*SQRT((AB125/AA125)^2+(AD125/AC125)^2),AA125*AC125*SQRT((AD125/AC125)^2))</f>
        <v>6.7676810901710202E-3</v>
      </c>
      <c r="AF125" s="50">
        <f>IF((S125-Y125-AA125*AC125)&gt;0,S125-Y125-AA125*AC125,0)</f>
        <v>2.023824935067617</v>
      </c>
      <c r="AG125" s="50">
        <f>SQRT((T125*0.5)^2+Z125^2+AE125^2)</f>
        <v>5.4343216407693962E-2</v>
      </c>
      <c r="AH125" s="50">
        <f>AF125/S125</f>
        <v>0.6921425906523998</v>
      </c>
      <c r="AI125">
        <f>AF125*EXP(Info!$B$6*G125*1000)</f>
        <v>2.3983525570379629</v>
      </c>
      <c r="AJ125">
        <f>2*SQRT((EXP(Info!$B$6*G125)*AG125)^2+(Info!$B$6*G125*0.01*AI125)^2)</f>
        <v>0.10870488886253585</v>
      </c>
      <c r="AK125" s="28">
        <f>AI125/(E125/1000)</f>
        <v>1.0551485072758304</v>
      </c>
      <c r="AL125">
        <f>AA125/0.752049334436339</f>
        <v>3.5809884759999999</v>
      </c>
      <c r="AM125"/>
      <c r="AN125">
        <f>U125/0.242530074</f>
        <v>4.448932795031431</v>
      </c>
      <c r="AO125">
        <f>O125/U125</f>
        <v>2.9759036144578315</v>
      </c>
    </row>
    <row r="126" spans="1:41">
      <c r="A126" s="47" t="s">
        <v>102</v>
      </c>
      <c r="B126" s="14" t="s">
        <v>206</v>
      </c>
      <c r="C126" s="15">
        <v>-57.62</v>
      </c>
      <c r="D126" s="15">
        <v>33.68</v>
      </c>
      <c r="E126" s="15">
        <v>4584</v>
      </c>
      <c r="F126" s="43">
        <v>2.4</v>
      </c>
      <c r="G126" s="43">
        <v>15.238556603773601</v>
      </c>
      <c r="H126" s="44"/>
      <c r="I126">
        <f>(E126*100*Info!$B$11)/AI126</f>
        <v>2.6643043801742854</v>
      </c>
      <c r="J126">
        <f>LOG10(I126)</f>
        <v>0.42558383877109657</v>
      </c>
      <c r="K126">
        <f>2*((E126*100*Info!$B$11)/AI126^2)*(AJ126/2)</f>
        <v>0.13005027171527248</v>
      </c>
      <c r="L126" s="36">
        <f>(M126/10.7)/I126</f>
        <v>0.96869295168199243</v>
      </c>
      <c r="M126" s="28">
        <f>((U126/0.242530073729142))*I126</f>
        <v>27.615553754050101</v>
      </c>
      <c r="N126" s="28">
        <f>2*M126*SQRT((0.5*K126/I126)^2+(0.5*V126/U126)^2)</f>
        <v>1.9187951631071098</v>
      </c>
      <c r="O126" s="44">
        <v>1.9357568562043674</v>
      </c>
      <c r="P126" s="44">
        <v>5.4989815210447109E-2</v>
      </c>
      <c r="S126" s="44">
        <v>4.909179147418218</v>
      </c>
      <c r="T126" s="44">
        <v>0.15532227228474271</v>
      </c>
      <c r="U126" s="44">
        <v>2.5138277510179718</v>
      </c>
      <c r="V126" s="44">
        <v>0.12430578553761945</v>
      </c>
      <c r="W126" s="50">
        <f>U126*Info!$B$2</f>
        <v>1.2066373204886265</v>
      </c>
      <c r="X126" s="50">
        <f>W126*SQRT((0.5*V126/U126)^2+Info!$B$3^2)</f>
        <v>6.730501563118392E-2</v>
      </c>
      <c r="Y126" s="39">
        <f>W126*Info!$D$2</f>
        <v>0.97737622959578752</v>
      </c>
      <c r="Z126" s="39">
        <f>Y126*SQRT(Info!$D$3^2+(X126/W126)^2)</f>
        <v>7.3213870657538885E-2</v>
      </c>
      <c r="AA126" s="50">
        <f>IF(O126-W126&gt;0,O126-W126,0)</f>
        <v>0.72911953571574095</v>
      </c>
      <c r="AB126" s="50">
        <f>SQRT((0.5*P126)^2+X126^2)</f>
        <v>7.2704436407510176E-2</v>
      </c>
      <c r="AC126" s="50">
        <f>(1-EXP(-Info!$B$6*G126*1000))+(Info!$B$6/(Info!$B$6-Info!$B$7))*(EXP(-Info!$B$7*G126*1000)-EXP(-Info!$B$6*G126*1000))*(Info!$B$9-1)</f>
        <v>0.14915150999847304</v>
      </c>
      <c r="AD126" s="50">
        <f>SQRT((Info!$B$6*EXP(-Info!$B$6*G126*1000)+(Info!$B$6/(Info!$B$6+Info!$B$7))*(Info!$B$9-1)*(-Info!$B$7*EXP(-Info!$B$7*G126*1000)+Info!$B$6*EXP(-Info!$B$6*G126*1000)))^2*(0.01*G126*1000)^2)</f>
        <v>1.3053734010464329E-3</v>
      </c>
      <c r="AE126" s="50">
        <f>IF(AA126&gt;0,AA126*AC126*SQRT((AB126/AA126)^2+(AD126/AC126)^2),AA126*AC126*SQRT((AD126/AC126)^2))</f>
        <v>1.0885664797312454E-2</v>
      </c>
      <c r="AF126" s="50">
        <f>IF((S126-Y126-AA126*AC126)&gt;0,S126-Y126-AA126*AC126,0)</f>
        <v>3.8230536381010425</v>
      </c>
      <c r="AG126" s="50">
        <f>SQRT((T126*0.5)^2+Z126^2+AE126^2)</f>
        <v>0.10728476416370696</v>
      </c>
      <c r="AH126" s="50">
        <f>AF126/S126</f>
        <v>0.77875618780618772</v>
      </c>
      <c r="AI126">
        <f>AF126*EXP(Info!$B$6*G126*1000)</f>
        <v>4.396441644821989</v>
      </c>
      <c r="AJ126">
        <f>2*SQRT((EXP(Info!$B$6*G126)*AG126)^2+(Info!$B$6*G126*0.01*AI126)^2)</f>
        <v>0.21459951601026811</v>
      </c>
      <c r="AK126" s="28">
        <f>AI126/(E126/1000)</f>
        <v>0.95908412845156832</v>
      </c>
      <c r="AL126">
        <f>AA126/0.752049334436339</f>
        <v>0.96951024664122076</v>
      </c>
      <c r="AM126"/>
      <c r="AN126">
        <f>U126/0.242530074</f>
        <v>10.365014571421653</v>
      </c>
      <c r="AO126">
        <f>O126/U126</f>
        <v>0.77004355426519766</v>
      </c>
    </row>
    <row r="127" spans="1:41">
      <c r="A127" s="47" t="s">
        <v>102</v>
      </c>
      <c r="B127" s="14" t="s">
        <v>206</v>
      </c>
      <c r="C127" s="15">
        <v>-57.62</v>
      </c>
      <c r="D127" s="15">
        <v>33.68</v>
      </c>
      <c r="E127" s="15">
        <v>4584</v>
      </c>
      <c r="F127" s="43">
        <v>2.6</v>
      </c>
      <c r="G127" s="43">
        <v>16.330400338257199</v>
      </c>
      <c r="H127" s="44"/>
      <c r="I127">
        <f>(E127*100*Info!$B$11)/AI127</f>
        <v>2.7551849422089072</v>
      </c>
      <c r="J127">
        <f>LOG10(I127)</f>
        <v>0.44015075624951483</v>
      </c>
      <c r="K127">
        <f>2*((E127*100*Info!$B$11)/AI127^2)*(AJ127/2)</f>
        <v>0.10016079385239246</v>
      </c>
      <c r="L127" s="36">
        <f>(M127/10.7)/I127</f>
        <v>1.0548438862802214</v>
      </c>
      <c r="M127" s="28">
        <f>((U127/0.242530073729142))*I127</f>
        <v>31.09730291290618</v>
      </c>
      <c r="N127" s="28">
        <f>2*M127*SQRT((0.5*K127/I127)^2+(0.5*V127/U127)^2)</f>
        <v>1.1441081946359901</v>
      </c>
      <c r="O127" s="44">
        <v>1.941125066659215</v>
      </c>
      <c r="P127" s="44">
        <v>1.0982672879367331E-2</v>
      </c>
      <c r="S127" s="44">
        <v>4.8241543016356738</v>
      </c>
      <c r="T127" s="44">
        <v>2.7292903012110258E-2</v>
      </c>
      <c r="U127" s="44">
        <v>2.7373956109813617</v>
      </c>
      <c r="V127" s="44">
        <v>1.5488277266472703E-2</v>
      </c>
      <c r="W127" s="50">
        <f>U127*Info!$B$2</f>
        <v>1.3139498932710536</v>
      </c>
      <c r="X127" s="50">
        <f>W127*SQRT((0.5*V127/U127)^2+Info!$B$3^2)</f>
        <v>6.58025704731212E-2</v>
      </c>
      <c r="Y127" s="39">
        <f>W127*Info!$D$2</f>
        <v>1.0642994135495536</v>
      </c>
      <c r="Z127" s="39">
        <f>Y127*SQRT(Info!$D$3^2+(X127/W127)^2)</f>
        <v>7.5317540150244361E-2</v>
      </c>
      <c r="AA127" s="50">
        <f>IF(O127-W127&gt;0,O127-W127,0)</f>
        <v>0.62717517338816142</v>
      </c>
      <c r="AB127" s="50">
        <f>SQRT((0.5*P127)^2+X127^2)</f>
        <v>6.6031303612482772E-2</v>
      </c>
      <c r="AC127" s="50">
        <f>(1-EXP(-Info!$B$6*G127*1000))+(Info!$B$6/(Info!$B$6-Info!$B$7))*(EXP(-Info!$B$7*G127*1000)-EXP(-Info!$B$6*G127*1000))*(Info!$B$9-1)</f>
        <v>0.15902721180827409</v>
      </c>
      <c r="AD127" s="50">
        <f>SQRT((Info!$B$6*EXP(-Info!$B$6*G127*1000)+(Info!$B$6/(Info!$B$6+Info!$B$7))*(Info!$B$9-1)*(-Info!$B$7*EXP(-Info!$B$7*G127*1000)+Info!$B$6*EXP(-Info!$B$6*G127*1000)))^2*(0.01*G127*1000)^2)</f>
        <v>1.3846251796251242E-3</v>
      </c>
      <c r="AE127" s="50">
        <f>IF(AA127&gt;0,AA127*AC127*SQRT((AB127/AA127)^2+(AD127/AC127)^2),AA127*AC127*SQRT((AD127/AC127)^2))</f>
        <v>1.0536620890135061E-2</v>
      </c>
      <c r="AF127" s="50">
        <f>IF((S127-Y127-AA127*AC127)&gt;0,S127-Y127-AA127*AC127,0)</f>
        <v>3.6601169689468298</v>
      </c>
      <c r="AG127" s="50">
        <f>SQRT((T127*0.5)^2+Z127^2+AE127^2)</f>
        <v>7.7265631899138806E-2</v>
      </c>
      <c r="AH127" s="50">
        <f>AF127/S127</f>
        <v>0.75870644678712573</v>
      </c>
      <c r="AI127">
        <f>AF127*EXP(Info!$B$6*G127*1000)</f>
        <v>4.2514237618070254</v>
      </c>
      <c r="AJ127">
        <f>2*SQRT((EXP(Info!$B$6*G127)*AG127)^2+(Info!$B$6*G127*0.01*AI127)^2)</f>
        <v>0.15455440847615839</v>
      </c>
      <c r="AK127" s="28">
        <f>AI127/(E127/1000)</f>
        <v>0.92744846461758856</v>
      </c>
      <c r="AL127">
        <f>AA127/0.752049334436339</f>
        <v>0.83395482805423826</v>
      </c>
      <c r="AM127"/>
      <c r="AN127">
        <f>U127/0.242530074</f>
        <v>11.28682957059322</v>
      </c>
      <c r="AO127">
        <f>O127/U127</f>
        <v>0.70911382296083902</v>
      </c>
    </row>
    <row r="128" spans="1:41">
      <c r="A128" s="47" t="s">
        <v>102</v>
      </c>
      <c r="B128" s="14" t="s">
        <v>206</v>
      </c>
      <c r="C128" s="15">
        <v>-57.62</v>
      </c>
      <c r="D128" s="15">
        <v>33.68</v>
      </c>
      <c r="E128" s="15">
        <v>4584</v>
      </c>
      <c r="F128" s="43">
        <v>2.8</v>
      </c>
      <c r="G128" s="43">
        <v>17.073002819548872</v>
      </c>
      <c r="H128" s="44"/>
      <c r="I128">
        <f>(E128*100*Info!$B$11)/AI128</f>
        <v>2.9263424875154462</v>
      </c>
      <c r="J128">
        <f>LOG10(I128)</f>
        <v>0.46632515286712661</v>
      </c>
      <c r="K128">
        <f>2*((E128*100*Info!$B$11)/AI128^2)*(AJ128/2)</f>
        <v>0.11436607461051962</v>
      </c>
      <c r="L128" s="36">
        <f>(M128/10.7)/I128</f>
        <v>1.0688200823385614</v>
      </c>
      <c r="M128" s="28">
        <f>((U128/0.242530073729142))*I128</f>
        <v>33.466749717490863</v>
      </c>
      <c r="N128" s="28">
        <f>2*M128*SQRT((0.5*K128/I128)^2+(0.5*V128/U128)^2)</f>
        <v>1.3168980819153122</v>
      </c>
      <c r="O128" s="44">
        <v>1.9811301362250981</v>
      </c>
      <c r="P128" s="44">
        <v>9.1261556578705147E-2</v>
      </c>
      <c r="S128" s="44">
        <v>4.6087123256702238</v>
      </c>
      <c r="T128" s="44">
        <v>2.1468634037187271E-2</v>
      </c>
      <c r="U128" s="44">
        <v>2.7736648430885209</v>
      </c>
      <c r="V128" s="44">
        <v>1.271337756288206E-2</v>
      </c>
      <c r="W128" s="50">
        <f>U128*Info!$B$2</f>
        <v>1.3313591246824901</v>
      </c>
      <c r="X128" s="50">
        <f>W128*SQRT((0.5*V128/U128)^2+Info!$B$3^2)</f>
        <v>6.6637847229678457E-2</v>
      </c>
      <c r="Y128" s="39">
        <f>W128*Info!$D$2</f>
        <v>1.0784008909928171</v>
      </c>
      <c r="Z128" s="39">
        <f>Y128*SQRT(Info!$D$3^2+(X128/W128)^2)</f>
        <v>7.6294499309045277E-2</v>
      </c>
      <c r="AA128" s="50">
        <f>IF(O128-W128&gt;0,O128-W128,0)</f>
        <v>0.64977101154260808</v>
      </c>
      <c r="AB128" s="50">
        <f>SQRT((0.5*P128)^2+X128^2)</f>
        <v>8.0763671354749683E-2</v>
      </c>
      <c r="AC128" s="50">
        <f>(1-EXP(-Info!$B$6*G128*1000))+(Info!$B$6/(Info!$B$6-Info!$B$7))*(EXP(-Info!$B$7*G128*1000)-EXP(-Info!$B$6*G128*1000))*(Info!$B$9-1)</f>
        <v>0.16568529597121992</v>
      </c>
      <c r="AD128" s="50">
        <f>SQRT((Info!$B$6*EXP(-Info!$B$6*G128*1000)+(Info!$B$6/(Info!$B$6+Info!$B$7))*(Info!$B$9-1)*(-Info!$B$7*EXP(-Info!$B$7*G128*1000)+Info!$B$6*EXP(-Info!$B$6*G128*1000)))^2*(0.01*G128*1000)^2)</f>
        <v>1.4375219868925579E-3</v>
      </c>
      <c r="AE128" s="50">
        <f>IF(AA128&gt;0,AA128*AC128*SQRT((AB128/AA128)^2+(AD128/AC128)^2),AA128*AC128*SQRT((AD128/AC128)^2))</f>
        <v>1.3413913330829004E-2</v>
      </c>
      <c r="AF128" s="50">
        <f>IF((S128-Y128-AA128*AC128)&gt;0,S128-Y128-AA128*AC128,0)</f>
        <v>3.4226539323164507</v>
      </c>
      <c r="AG128" s="50">
        <f>SQRT((T128*0.5)^2+Z128^2+AE128^2)</f>
        <v>7.820491837167641E-2</v>
      </c>
      <c r="AH128" s="50">
        <f>AF128/S128</f>
        <v>0.74264863815701709</v>
      </c>
      <c r="AI128">
        <f>AF128*EXP(Info!$B$6*G128*1000)</f>
        <v>4.0027641267051237</v>
      </c>
      <c r="AJ128">
        <f>2*SQRT((EXP(Info!$B$6*G128)*AG128)^2+(Info!$B$6*G128*0.01*AI128)^2)</f>
        <v>0.1564343280788501</v>
      </c>
      <c r="AK128" s="28">
        <f>AI128/(E128/1000)</f>
        <v>0.87320334352206019</v>
      </c>
      <c r="AL128">
        <f>AA128/0.752049334436339</f>
        <v>0.86400051404820599</v>
      </c>
      <c r="AM128"/>
      <c r="AN128">
        <f>U128/0.242530074</f>
        <v>11.436374868250445</v>
      </c>
      <c r="AO128">
        <f>O128/U128</f>
        <v>0.71426442930252432</v>
      </c>
    </row>
    <row r="129" spans="1:41">
      <c r="A129" s="47" t="s">
        <v>102</v>
      </c>
      <c r="B129" s="14" t="s">
        <v>206</v>
      </c>
      <c r="C129" s="15">
        <v>-57.62</v>
      </c>
      <c r="D129" s="15">
        <v>33.68</v>
      </c>
      <c r="E129" s="15">
        <v>4584</v>
      </c>
      <c r="F129" s="43">
        <v>3</v>
      </c>
      <c r="G129" s="43">
        <v>17.29741447368421</v>
      </c>
      <c r="H129" s="44"/>
      <c r="I129">
        <f>(E129*100*Info!$B$11)/AI129</f>
        <v>2.7035617502987348</v>
      </c>
      <c r="J129">
        <f>LOG10(I129)</f>
        <v>0.43193629346323581</v>
      </c>
      <c r="K129">
        <f>2*((E129*100*Info!$B$11)/AI129^2)*(AJ129/2)</f>
        <v>0.11259299309482199</v>
      </c>
      <c r="L129" s="36">
        <f>(M129/10.7)/I129</f>
        <v>0.85072336984085539</v>
      </c>
      <c r="M129" s="28">
        <f>((U129/0.242530073729142))*I129</f>
        <v>24.609819841820695</v>
      </c>
      <c r="N129" s="28">
        <f>2*M129*SQRT((0.5*K129/I129)^2+(0.5*V129/U129)^2)</f>
        <v>1.1533040375443824</v>
      </c>
      <c r="O129" s="44">
        <v>2.0568799859671567</v>
      </c>
      <c r="P129" s="44">
        <v>3.8165792783751169E-3</v>
      </c>
      <c r="S129" s="44">
        <v>4.7226394200015145</v>
      </c>
      <c r="T129" s="44">
        <v>0.13089033636986178</v>
      </c>
      <c r="U129" s="44">
        <v>2.2076882172334926</v>
      </c>
      <c r="V129" s="44">
        <v>4.7441713634197191E-2</v>
      </c>
      <c r="W129" s="50">
        <f>U129*Info!$B$2</f>
        <v>1.0596903442720764</v>
      </c>
      <c r="X129" s="50">
        <f>W129*SQRT((0.5*V129/U129)^2+Info!$B$3^2)</f>
        <v>5.4194098544486494E-2</v>
      </c>
      <c r="Y129" s="39">
        <f>W129*Info!$D$2</f>
        <v>0.85834917886038198</v>
      </c>
      <c r="Z129" s="39">
        <f>Y129*SQRT(Info!$D$3^2+(X129/W129)^2)</f>
        <v>6.1391157263419587E-2</v>
      </c>
      <c r="AA129" s="50">
        <f>IF(O129-W129&gt;0,O129-W129,0)</f>
        <v>0.99718964169508029</v>
      </c>
      <c r="AB129" s="50">
        <f>SQRT((0.5*P129)^2+X129^2)</f>
        <v>5.4227685607967292E-2</v>
      </c>
      <c r="AC129" s="50">
        <f>(1-EXP(-Info!$B$6*G129*1000))+(Info!$B$6/(Info!$B$6-Info!$B$7))*(EXP(-Info!$B$7*G129*1000)-EXP(-Info!$B$6*G129*1000))*(Info!$B$9-1)</f>
        <v>0.16768804620803252</v>
      </c>
      <c r="AD129" s="50">
        <f>SQRT((Info!$B$6*EXP(-Info!$B$6*G129*1000)+(Info!$B$6/(Info!$B$6+Info!$B$7))*(Info!$B$9-1)*(-Info!$B$7*EXP(-Info!$B$7*G129*1000)+Info!$B$6*EXP(-Info!$B$6*G129*1000)))^2*(0.01*G129*1000)^2)</f>
        <v>1.4533486320901644E-3</v>
      </c>
      <c r="AE129" s="50">
        <f>IF(AA129&gt;0,AA129*AC129*SQRT((AB129/AA129)^2+(AD129/AC129)^2),AA129*AC129*SQRT((AD129/AC129)^2))</f>
        <v>9.2080997921881909E-3</v>
      </c>
      <c r="AF129" s="50">
        <f>IF((S129-Y129-AA129*AC129)&gt;0,S129-Y129-AA129*AC129,0)</f>
        <v>3.6970734584263965</v>
      </c>
      <c r="AG129" s="50">
        <f>SQRT((T129*0.5)^2+Z129^2+AE129^2)</f>
        <v>9.0203843214569868E-2</v>
      </c>
      <c r="AH129" s="50">
        <f>AF129/S129</f>
        <v>0.78284051133957011</v>
      </c>
      <c r="AI129">
        <f>AF129*EXP(Info!$B$6*G129*1000)</f>
        <v>4.3326026232563635</v>
      </c>
      <c r="AJ129">
        <f>2*SQRT((EXP(Info!$B$6*G129)*AG129)^2+(Info!$B$6*G129*0.01*AI129)^2)</f>
        <v>0.18043630673092956</v>
      </c>
      <c r="AK129" s="28">
        <f>AI129/(E129/1000)</f>
        <v>0.9451576403264319</v>
      </c>
      <c r="AL129">
        <f>AA129/0.752049334436339</f>
        <v>1.3259630665619482</v>
      </c>
      <c r="AM129"/>
      <c r="AN129">
        <f>U129/0.242530074</f>
        <v>9.1027400471311957</v>
      </c>
      <c r="AO129">
        <f>O129/U129</f>
        <v>0.93168952477568712</v>
      </c>
    </row>
    <row r="130" spans="1:41">
      <c r="A130" s="47" t="s">
        <v>102</v>
      </c>
      <c r="B130" s="14" t="s">
        <v>206</v>
      </c>
      <c r="C130" s="15">
        <v>-57.62</v>
      </c>
      <c r="D130" s="15">
        <v>33.68</v>
      </c>
      <c r="E130" s="15">
        <v>4584</v>
      </c>
      <c r="F130" s="43">
        <v>3.25</v>
      </c>
      <c r="G130" s="43">
        <v>17.624077452153109</v>
      </c>
      <c r="H130" s="44"/>
      <c r="I130">
        <f>(E130*100*Info!$B$11)/AI130</f>
        <v>3.1573603876620551</v>
      </c>
      <c r="J130">
        <f>LOG10(I130)</f>
        <v>0.49932415599427599</v>
      </c>
      <c r="K130">
        <f>2*((E130*100*Info!$B$11)/AI130^2)*(AJ130/2)</f>
        <v>0.15091953904772512</v>
      </c>
      <c r="L130" s="36">
        <f>(M130/10.7)/I130</f>
        <v>0.8963006705219333</v>
      </c>
      <c r="M130" s="28">
        <f>((U130/0.242530073729142))*I130</f>
        <v>30.280403288187532</v>
      </c>
      <c r="N130" s="28">
        <f>2*M130*SQRT((0.5*K130/I130)^2+(0.5*V130/U130)^2)</f>
        <v>1.5012520661877478</v>
      </c>
      <c r="O130" s="44">
        <v>1.9557231018145513</v>
      </c>
      <c r="P130" s="44">
        <v>8.9337681463877213E-3</v>
      </c>
      <c r="S130" s="44">
        <v>4.2037432691545327</v>
      </c>
      <c r="T130" s="44">
        <v>0.12066544929602459</v>
      </c>
      <c r="U130" s="44">
        <v>2.3259645844452534</v>
      </c>
      <c r="V130" s="44">
        <v>3.0614576172441618E-2</v>
      </c>
      <c r="W130" s="50">
        <f>U130*Info!$B$2</f>
        <v>1.1164630005337217</v>
      </c>
      <c r="X130" s="50">
        <f>W130*SQRT((0.5*V130/U130)^2+Info!$B$3^2)</f>
        <v>5.6304616239673221E-2</v>
      </c>
      <c r="Y130" s="39">
        <f>W130*Info!$D$2</f>
        <v>0.90433503043231467</v>
      </c>
      <c r="Z130" s="39">
        <f>Y130*SQRT(Info!$D$3^2+(X130/W130)^2)</f>
        <v>6.4222498195265473E-2</v>
      </c>
      <c r="AA130" s="50">
        <f>IF(O130-W130&gt;0,O130-W130,0)</f>
        <v>0.83926010128082962</v>
      </c>
      <c r="AB130" s="50">
        <f>SQRT((0.5*P130)^2+X130^2)</f>
        <v>5.648152674300002E-2</v>
      </c>
      <c r="AC130" s="50">
        <f>(1-EXP(-Info!$B$6*G130*1000))+(Info!$B$6/(Info!$B$6-Info!$B$7))*(EXP(-Info!$B$7*G130*1000)-EXP(-Info!$B$6*G130*1000))*(Info!$B$9-1)</f>
        <v>0.17059565136382182</v>
      </c>
      <c r="AD130" s="50">
        <f>SQRT((Info!$B$6*EXP(-Info!$B$6*G130*1000)+(Info!$B$6/(Info!$B$6+Info!$B$7))*(Info!$B$9-1)*(-Info!$B$7*EXP(-Info!$B$7*G130*1000)+Info!$B$6*EXP(-Info!$B$6*G130*1000)))^2*(0.01*G130*1000)^2)</f>
        <v>1.4762558265971693E-3</v>
      </c>
      <c r="AE130" s="50">
        <f>IF(AA130&gt;0,AA130*AC130*SQRT((AB130/AA130)^2+(AD130/AC130)^2),AA130*AC130*SQRT((AD130/AC130)^2))</f>
        <v>9.7148311066809889E-3</v>
      </c>
      <c r="AF130" s="50">
        <f>IF((S130-Y130-AA130*AC130)&gt;0,S130-Y130-AA130*AC130,0)</f>
        <v>3.1562341150805477</v>
      </c>
      <c r="AG130" s="50">
        <f>SQRT((T130*0.5)^2+Z130^2+AE130^2)</f>
        <v>8.8650690247313271E-2</v>
      </c>
      <c r="AH130" s="50">
        <f>AF130/S130</f>
        <v>0.75081514569164864</v>
      </c>
      <c r="AI130">
        <f>AF130*EXP(Info!$B$6*G130*1000)</f>
        <v>3.7098896841970523</v>
      </c>
      <c r="AJ130">
        <f>2*SQRT((EXP(Info!$B$6*G130)*AG130)^2+(Info!$B$6*G130*0.01*AI130)^2)</f>
        <v>0.17733003911901152</v>
      </c>
      <c r="AK130" s="28">
        <f>AI130/(E130/1000)</f>
        <v>0.80931275833269034</v>
      </c>
      <c r="AL130">
        <f>AA130/0.752049334436339</f>
        <v>1.1159641566731191</v>
      </c>
      <c r="AM130"/>
      <c r="AN130">
        <f>U130/0.242530074</f>
        <v>9.5904171638740898</v>
      </c>
      <c r="AO130">
        <f>O130/U130</f>
        <v>0.84082239037229134</v>
      </c>
    </row>
    <row r="131" spans="1:41">
      <c r="A131" s="47" t="s">
        <v>102</v>
      </c>
      <c r="B131" s="14" t="s">
        <v>206</v>
      </c>
      <c r="C131" s="15">
        <v>-57.62</v>
      </c>
      <c r="D131" s="15">
        <v>33.68</v>
      </c>
      <c r="E131" s="15">
        <v>4584</v>
      </c>
      <c r="F131" s="43">
        <v>3.4</v>
      </c>
      <c r="G131" s="43">
        <v>17.837319377990429</v>
      </c>
      <c r="H131" s="44" t="s">
        <v>122</v>
      </c>
      <c r="I131">
        <f>(E131*100*Info!$B$11)/AI131</f>
        <v>3.6856296329681326</v>
      </c>
      <c r="J131">
        <f>LOG10(I131)</f>
        <v>0.5665116910459056</v>
      </c>
      <c r="K131">
        <f>2*((E131*100*Info!$B$11)/AI131^2)*(AJ131/2)</f>
        <v>0.23572490924306796</v>
      </c>
      <c r="L131" s="36">
        <f>(M131/10.7)/I131</f>
        <v>1.0575886181462968</v>
      </c>
      <c r="M131" s="28">
        <f>((U131/0.242530073729142))*I131</f>
        <v>41.707315470668966</v>
      </c>
      <c r="N131" s="28">
        <f>2*M131*SQRT((0.5*K131/I131)^2+(0.5*V131/U131)^2)</f>
        <v>3.3717958913523742</v>
      </c>
      <c r="O131" s="44">
        <v>1.9364271790214482</v>
      </c>
      <c r="P131" s="44">
        <v>5.5008857337419038E-2</v>
      </c>
      <c r="S131" s="44">
        <v>3.8724113269052953</v>
      </c>
      <c r="T131" s="44">
        <v>0.12251981613513239</v>
      </c>
      <c r="U131" s="44">
        <v>2.7445183872151131</v>
      </c>
      <c r="V131" s="44">
        <v>0.13571316248977794</v>
      </c>
      <c r="W131" s="50">
        <f>U131*Info!$B$2</f>
        <v>1.3173688258632543</v>
      </c>
      <c r="X131" s="50">
        <f>W131*SQRT((0.5*V131/U131)^2+Info!$B$3^2)</f>
        <v>7.3481507584114605E-2</v>
      </c>
      <c r="Y131" s="39">
        <f>W131*Info!$D$2</f>
        <v>1.0670687489492361</v>
      </c>
      <c r="Z131" s="39">
        <f>Y131*SQRT(Info!$D$3^2+(X131/W131)^2)</f>
        <v>7.9932610393625952E-2</v>
      </c>
      <c r="AA131" s="50">
        <f>IF(O131-W131&gt;0,O131-W131,0)</f>
        <v>0.61905835315819391</v>
      </c>
      <c r="AB131" s="50">
        <f>SQRT((0.5*P131)^2+X131^2)</f>
        <v>7.8460343825568477E-2</v>
      </c>
      <c r="AC131" s="50">
        <f>(1-EXP(-Info!$B$6*G131*1000))+(Info!$B$6/(Info!$B$6-Info!$B$7))*(EXP(-Info!$B$7*G131*1000)-EXP(-Info!$B$6*G131*1000))*(Info!$B$9-1)</f>
        <v>0.17248880206692788</v>
      </c>
      <c r="AD131" s="50">
        <f>SQRT((Info!$B$6*EXP(-Info!$B$6*G131*1000)+(Info!$B$6/(Info!$B$6+Info!$B$7))*(Info!$B$9-1)*(-Info!$B$7*EXP(-Info!$B$7*G131*1000)+Info!$B$6*EXP(-Info!$B$6*G131*1000)))^2*(0.01*G131*1000)^2)</f>
        <v>1.4911260792099949E-3</v>
      </c>
      <c r="AE131" s="50">
        <f>IF(AA131&gt;0,AA131*AC131*SQRT((AB131/AA131)^2+(AD131/AC131)^2),AA131*AC131*SQRT((AD131/AC131)^2))</f>
        <v>1.3564975351303162E-2</v>
      </c>
      <c r="AF131" s="50">
        <f>IF((S131-Y131-AA131*AC131)&gt;0,S131-Y131-AA131*AC131,0)</f>
        <v>2.6985619442102773</v>
      </c>
      <c r="AG131" s="50">
        <f>SQRT((T131*0.5)^2+Z131^2+AE131^2)</f>
        <v>0.10161696264437017</v>
      </c>
      <c r="AH131" s="50">
        <f>AF131/S131</f>
        <v>0.69686862174501485</v>
      </c>
      <c r="AI131">
        <f>AF131*EXP(Info!$B$6*G131*1000)</f>
        <v>3.1781431934186815</v>
      </c>
      <c r="AJ131">
        <f>2*SQRT((EXP(Info!$B$6*G131)*AG131)^2+(Info!$B$6*G131*0.01*AI131)^2)</f>
        <v>0.2032671728946267</v>
      </c>
      <c r="AK131" s="28">
        <f>AI131/(E131/1000)</f>
        <v>0.69331221496917139</v>
      </c>
      <c r="AL131">
        <f>AA131/0.752049334436339</f>
        <v>0.82316189219445046</v>
      </c>
      <c r="AM131"/>
      <c r="AN131">
        <f>U131/0.242530074</f>
        <v>11.316198201527424</v>
      </c>
      <c r="AO131">
        <f>O131/U131</f>
        <v>0.7055617437441758</v>
      </c>
    </row>
    <row r="132" spans="1:41">
      <c r="A132" s="47" t="s">
        <v>102</v>
      </c>
      <c r="B132" s="14" t="s">
        <v>206</v>
      </c>
      <c r="C132" s="15">
        <v>-57.62</v>
      </c>
      <c r="D132" s="15">
        <v>33.68</v>
      </c>
      <c r="E132" s="15">
        <v>4584</v>
      </c>
      <c r="F132" s="43">
        <v>3.6</v>
      </c>
      <c r="G132" s="43">
        <v>18.121641945773526</v>
      </c>
      <c r="H132" s="44" t="s">
        <v>51</v>
      </c>
      <c r="I132">
        <f>(E132*100*Info!$B$11)/AI132</f>
        <v>3.0344540745244197</v>
      </c>
      <c r="J132">
        <f>LOG10(I132)</f>
        <v>0.48208056897047852</v>
      </c>
      <c r="K132">
        <f>2*((E132*100*Info!$B$11)/AI132^2)*(AJ132/2)</f>
        <v>0.16454907465999005</v>
      </c>
      <c r="L132" s="36">
        <f>(M132/10.7)/I132</f>
        <v>1.0207447445568958</v>
      </c>
      <c r="M132" s="28">
        <f>((U132/0.242530073729142))*I132</f>
        <v>33.142212626119644</v>
      </c>
      <c r="N132" s="28">
        <f>2*M132*SQRT((0.5*K132/I132)^2+(0.5*V132/U132)^2)</f>
        <v>2.4322280698266652</v>
      </c>
      <c r="O132" s="44">
        <v>1.7942827684153912</v>
      </c>
      <c r="P132" s="44">
        <v>5.097090450911209E-2</v>
      </c>
      <c r="S132" s="44">
        <v>4.3905117162864808</v>
      </c>
      <c r="T132" s="44">
        <v>0.13891207384946269</v>
      </c>
      <c r="U132" s="44">
        <v>2.6489058902693943</v>
      </c>
      <c r="V132" s="44">
        <v>0.13098523849608429</v>
      </c>
      <c r="W132" s="50">
        <f>U132*Info!$B$2</f>
        <v>1.2714748273293093</v>
      </c>
      <c r="X132" s="50">
        <f>W132*SQRT((0.5*V132/U132)^2+Info!$B$3^2)</f>
        <v>7.0921586523945618E-2</v>
      </c>
      <c r="Y132" s="39">
        <f>W132*Info!$D$2</f>
        <v>1.0298946101367406</v>
      </c>
      <c r="Z132" s="39">
        <f>Y132*SQRT(Info!$D$3^2+(X132/W132)^2)</f>
        <v>7.7147948245714859E-2</v>
      </c>
      <c r="AA132" s="50">
        <f>IF(O132-W132&gt;0,O132-W132,0)</f>
        <v>0.52280794108608197</v>
      </c>
      <c r="AB132" s="50">
        <f>SQRT((0.5*P132)^2+X132^2)</f>
        <v>7.5361659427674241E-2</v>
      </c>
      <c r="AC132" s="50">
        <f>(1-EXP(-Info!$B$6*G132*1000))+(Info!$B$6/(Info!$B$6-Info!$B$7))*(EXP(-Info!$B$7*G132*1000)-EXP(-Info!$B$6*G132*1000))*(Info!$B$9-1)</f>
        <v>0.17500699577515325</v>
      </c>
      <c r="AD132" s="50">
        <f>SQRT((Info!$B$6*EXP(-Info!$B$6*G132*1000)+(Info!$B$6/(Info!$B$6+Info!$B$7))*(Info!$B$9-1)*(-Info!$B$7*EXP(-Info!$B$7*G132*1000)+Info!$B$6*EXP(-Info!$B$6*G132*1000)))^2*(0.01*G132*1000)^2)</f>
        <v>1.5108511183817353E-3</v>
      </c>
      <c r="AE132" s="50">
        <f>IF(AA132&gt;0,AA132*AC132*SQRT((AB132/AA132)^2+(AD132/AC132)^2),AA132*AC132*SQRT((AD132/AC132)^2))</f>
        <v>1.3212449745778636E-2</v>
      </c>
      <c r="AF132" s="50">
        <f>IF((S132-Y132-AA132*AC132)&gt;0,S132-Y132-AA132*AC132,0)</f>
        <v>3.2691220590128713</v>
      </c>
      <c r="AG132" s="50">
        <f>SQRT((T132*0.5)^2+Z132^2+AE132^2)</f>
        <v>0.10464471229879639</v>
      </c>
      <c r="AH132" s="50">
        <f>AF132/S132</f>
        <v>0.74458793650092181</v>
      </c>
      <c r="AI132">
        <f>AF132*EXP(Info!$B$6*G132*1000)</f>
        <v>3.8601535708908949</v>
      </c>
      <c r="AJ132">
        <f>2*SQRT((EXP(Info!$B$6*G132)*AG132)^2+(Info!$B$6*G132*0.01*AI132)^2)</f>
        <v>0.2093242087491812</v>
      </c>
      <c r="AK132" s="28">
        <f>AI132/(E132/1000)</f>
        <v>0.84209283832698412</v>
      </c>
      <c r="AL132">
        <f>AA132/0.752049334436339</f>
        <v>0.69517771926216321</v>
      </c>
      <c r="AM132"/>
      <c r="AN132">
        <f>U132/0.242530074</f>
        <v>10.921968754561112</v>
      </c>
      <c r="AO132">
        <f>O132/U132</f>
        <v>0.6773675029402092</v>
      </c>
    </row>
    <row r="133" spans="1:41">
      <c r="A133" s="47" t="s">
        <v>102</v>
      </c>
      <c r="B133" s="14" t="s">
        <v>206</v>
      </c>
      <c r="C133" s="15">
        <v>-57.62</v>
      </c>
      <c r="D133" s="15">
        <v>33.68</v>
      </c>
      <c r="E133" s="15">
        <v>4584</v>
      </c>
      <c r="F133" s="43">
        <v>3.8</v>
      </c>
      <c r="G133" s="43">
        <v>18.390807272727272</v>
      </c>
      <c r="H133" s="44" t="s">
        <v>51</v>
      </c>
      <c r="I133">
        <f>(E133*100*Info!$B$11)/AI133</f>
        <v>3.6470455043754204</v>
      </c>
      <c r="J133">
        <f>LOG10(I133)</f>
        <v>0.56194118206230326</v>
      </c>
      <c r="K133">
        <f>2*((E133*100*Info!$B$11)/AI133^2)*(AJ133/2)</f>
        <v>0.2331019413065972</v>
      </c>
      <c r="L133" s="36">
        <f>(M133/10.7)/I133</f>
        <v>1.0731967591739653</v>
      </c>
      <c r="M133" s="28">
        <f>((U133/0.242530073729142))*I133</f>
        <v>41.879772349655788</v>
      </c>
      <c r="N133" s="28">
        <f>2*M133*SQRT((0.5*K133/I133)^2+(0.5*V133/U133)^2)</f>
        <v>3.3843281795454656</v>
      </c>
      <c r="O133" s="44">
        <v>1.8265665969167444</v>
      </c>
      <c r="P133" s="44">
        <v>2.1043252511139286E-2</v>
      </c>
      <c r="S133" s="44">
        <v>3.8829963003549608</v>
      </c>
      <c r="T133" s="44">
        <v>0.12285471573421106</v>
      </c>
      <c r="U133" s="44">
        <v>2.7850226336732176</v>
      </c>
      <c r="V133" s="44">
        <v>0.13771604919175867</v>
      </c>
      <c r="W133" s="50">
        <f>U133*Info!$B$2</f>
        <v>1.3368108641631444</v>
      </c>
      <c r="X133" s="50">
        <f>W133*SQRT((0.5*V133/U133)^2+Info!$B$3^2)</f>
        <v>7.4565964918109781E-2</v>
      </c>
      <c r="Y133" s="39">
        <f>W133*Info!$D$2</f>
        <v>1.082816799972147</v>
      </c>
      <c r="Z133" s="39">
        <f>Y133*SQRT(Info!$D$3^2+(X133/W133)^2)</f>
        <v>8.111227461686632E-2</v>
      </c>
      <c r="AA133" s="50">
        <f>IF(O133-W133&gt;0,O133-W133,0)</f>
        <v>0.48975573275359996</v>
      </c>
      <c r="AB133" s="50">
        <f>SQRT((0.5*P133)^2+X133^2)</f>
        <v>7.5304632946656555E-2</v>
      </c>
      <c r="AC133" s="50">
        <f>(1-EXP(-Info!$B$6*G133*1000))+(Info!$B$6/(Info!$B$6-Info!$B$7))*(EXP(-Info!$B$7*G133*1000)-EXP(-Info!$B$6*G133*1000))*(Info!$B$9-1)</f>
        <v>0.1773846333695388</v>
      </c>
      <c r="AD133" s="50">
        <f>SQRT((Info!$B$6*EXP(-Info!$B$6*G133*1000)+(Info!$B$6/(Info!$B$6+Info!$B$7))*(Info!$B$9-1)*(-Info!$B$7*EXP(-Info!$B$7*G133*1000)+Info!$B$6*EXP(-Info!$B$6*G133*1000)))^2*(0.01*G133*1000)^2)</f>
        <v>1.5294176287393249E-3</v>
      </c>
      <c r="AE133" s="50">
        <f>IF(AA133&gt;0,AA133*AC133*SQRT((AB133/AA133)^2+(AD133/AC133)^2),AA133*AC133*SQRT((AD133/AC133)^2))</f>
        <v>1.3378869396281894E-2</v>
      </c>
      <c r="AF133" s="50">
        <f>IF((S133-Y133-AA133*AC133)&gt;0,S133-Y133-AA133*AC133,0)</f>
        <v>2.7133043592876867</v>
      </c>
      <c r="AG133" s="50">
        <f>SQRT((T133*0.5)^2+Z133^2+AE133^2)</f>
        <v>0.10262317250201416</v>
      </c>
      <c r="AH133" s="50">
        <f>AF133/S133</f>
        <v>0.69876563081959475</v>
      </c>
      <c r="AI133">
        <f>AF133*EXP(Info!$B$6*G133*1000)</f>
        <v>3.2117665429255093</v>
      </c>
      <c r="AJ133">
        <f>2*SQRT((EXP(Info!$B$6*G133)*AG133)^2+(Info!$B$6*G133*0.01*AI133)^2)</f>
        <v>0.20528096380517441</v>
      </c>
      <c r="AK133" s="28">
        <f>AI133/(E133/1000)</f>
        <v>0.70064715159806057</v>
      </c>
      <c r="AL133">
        <f>AA133/0.752049334436339</f>
        <v>0.65122819784246189</v>
      </c>
      <c r="AM133"/>
      <c r="AN133">
        <f>U133/0.242530074</f>
        <v>11.483205310336967</v>
      </c>
      <c r="AO133">
        <f>O133/U133</f>
        <v>0.65585341204486092</v>
      </c>
    </row>
    <row r="134" spans="1:41">
      <c r="A134" s="47" t="s">
        <v>102</v>
      </c>
      <c r="B134" s="14" t="s">
        <v>206</v>
      </c>
      <c r="C134" s="15">
        <v>-57.62</v>
      </c>
      <c r="D134" s="15">
        <v>33.68</v>
      </c>
      <c r="E134" s="15">
        <v>4584</v>
      </c>
      <c r="F134" s="43">
        <v>4</v>
      </c>
      <c r="G134" s="43">
        <v>18.599343636363635</v>
      </c>
      <c r="H134" s="44" t="s">
        <v>51</v>
      </c>
      <c r="I134">
        <f>(E134*100*Info!$B$11)/AI134</f>
        <v>3.0752269487389943</v>
      </c>
      <c r="J134">
        <f>LOG10(I134)</f>
        <v>0.48787717180184836</v>
      </c>
      <c r="K134">
        <f>2*((E134*100*Info!$B$11)/AI134^2)*(AJ134/2)</f>
        <v>0.16956029554004554</v>
      </c>
      <c r="L134" s="36">
        <f>(M134/10.7)/I134</f>
        <v>1.0364754676476109</v>
      </c>
      <c r="M134" s="28">
        <f>((U134/0.242530073729142))*I134</f>
        <v>34.105151001039594</v>
      </c>
      <c r="N134" s="28">
        <f>2*M134*SQRT((0.5*K134/I134)^2+(0.5*V134/U134)^2)</f>
        <v>2.5259296722232785</v>
      </c>
      <c r="O134" s="44">
        <v>1.7169724382251403</v>
      </c>
      <c r="P134" s="44">
        <v>4.8774719199270823E-2</v>
      </c>
      <c r="S134" s="44">
        <v>4.3337756026007579</v>
      </c>
      <c r="T134" s="44">
        <v>0.13711699124325824</v>
      </c>
      <c r="U134" s="44">
        <v>2.6897282459811356</v>
      </c>
      <c r="V134" s="44">
        <v>0.13300385532143727</v>
      </c>
      <c r="W134" s="50">
        <f>U134*Info!$B$2</f>
        <v>1.291069558070945</v>
      </c>
      <c r="X134" s="50">
        <f>W134*SQRT((0.5*V134/U134)^2+Info!$B$3^2)</f>
        <v>7.2014560888703866E-2</v>
      </c>
      <c r="Y134" s="39">
        <f>W134*Info!$D$2</f>
        <v>1.0457663420374654</v>
      </c>
      <c r="Z134" s="39">
        <f>Y134*SQRT(Info!$D$3^2+(X134/W134)^2)</f>
        <v>7.8336877228540033E-2</v>
      </c>
      <c r="AA134" s="50">
        <f>IF(O134-W134&gt;0,O134-W134,0)</f>
        <v>0.42590288015419531</v>
      </c>
      <c r="AB134" s="50">
        <f>SQRT((0.5*P134)^2+X134^2)</f>
        <v>7.6031837333019686E-2</v>
      </c>
      <c r="AC134" s="50">
        <f>(1-EXP(-Info!$B$6*G134*1000))+(Info!$B$6/(Info!$B$6-Info!$B$7))*(EXP(-Info!$B$7*G134*1000)-EXP(-Info!$B$6*G134*1000))*(Info!$B$9-1)</f>
        <v>0.17922250261335848</v>
      </c>
      <c r="AD134" s="50">
        <f>SQRT((Info!$B$6*EXP(-Info!$B$6*G134*1000)+(Info!$B$6/(Info!$B$6+Info!$B$7))*(Info!$B$9-1)*(-Info!$B$7*EXP(-Info!$B$7*G134*1000)+Info!$B$6*EXP(-Info!$B$6*G134*1000)))^2*(0.01*G134*1000)^2)</f>
        <v>1.5437307894790319E-3</v>
      </c>
      <c r="AE134" s="50">
        <f>IF(AA134&gt;0,AA134*AC134*SQRT((AB134/AA134)^2+(AD134/AC134)^2),AA134*AC134*SQRT((AD134/AC134)^2))</f>
        <v>1.3642468517790444E-2</v>
      </c>
      <c r="AF134" s="50">
        <f>IF((S134-Y134-AA134*AC134)&gt;0,S134-Y134-AA134*AC134,0)</f>
        <v>3.2116778805118202</v>
      </c>
      <c r="AG134" s="50">
        <f>SQRT((T134*0.5)^2+Z134^2+AE134^2)</f>
        <v>0.10499071674714483</v>
      </c>
      <c r="AH134" s="50">
        <f>AF134/S134</f>
        <v>0.74108079767315327</v>
      </c>
      <c r="AI134">
        <f>AF134*EXP(Info!$B$6*G134*1000)</f>
        <v>3.8089737527446559</v>
      </c>
      <c r="AJ134">
        <f>2*SQRT((EXP(Info!$B$6*G134)*AG134)^2+(Info!$B$6*G134*0.01*AI134)^2)</f>
        <v>0.21001725270536317</v>
      </c>
      <c r="AK134" s="28">
        <f>AI134/(E134/1000)</f>
        <v>0.83092795653242935</v>
      </c>
      <c r="AL134">
        <f>AA134/0.752049334436339</f>
        <v>0.56632305974103347</v>
      </c>
      <c r="AM134"/>
      <c r="AN134">
        <f>U134/0.242530074</f>
        <v>11.090287491443785</v>
      </c>
      <c r="AO134">
        <f>O134/U134</f>
        <v>0.63834420476884945</v>
      </c>
    </row>
    <row r="135" spans="1:41">
      <c r="A135" s="47" t="s">
        <v>102</v>
      </c>
      <c r="B135" s="14" t="s">
        <v>206</v>
      </c>
      <c r="C135" s="15">
        <v>-57.62</v>
      </c>
      <c r="D135" s="15">
        <v>33.68</v>
      </c>
      <c r="E135" s="15">
        <v>4584</v>
      </c>
      <c r="F135" s="43">
        <v>4.2</v>
      </c>
      <c r="G135" s="43">
        <v>18.832360511363635</v>
      </c>
      <c r="H135" s="44" t="s">
        <v>51</v>
      </c>
      <c r="I135">
        <f>(E135*100*Info!$B$11)/AI135</f>
        <v>4.7249138760952967</v>
      </c>
      <c r="J135">
        <f>LOG10(I135)</f>
        <v>0.67439389676539696</v>
      </c>
      <c r="K135">
        <f>2*((E135*100*Info!$B$11)/AI135^2)*(AJ135/2)</f>
        <v>0.36637277898633236</v>
      </c>
      <c r="L135" s="36">
        <f>(M135/10.7)/I135</f>
        <v>1.0551437134379691</v>
      </c>
      <c r="M135" s="28">
        <f>((U135/0.242530073729142))*I135</f>
        <v>53.344455950006243</v>
      </c>
      <c r="N135" s="28">
        <f>2*M135*SQRT((0.5*K135/I135)^2+(0.5*V135/U135)^2)</f>
        <v>4.9058727850766886</v>
      </c>
      <c r="O135" s="44">
        <v>1.820478670420635</v>
      </c>
      <c r="P135" s="44">
        <v>9.0448997847752247E-2</v>
      </c>
      <c r="S135" s="44">
        <v>3.2422234903632021</v>
      </c>
      <c r="T135" s="44">
        <v>0.1025812064819481</v>
      </c>
      <c r="U135" s="44">
        <v>2.7381736839799791</v>
      </c>
      <c r="V135" s="44">
        <v>0.13539942447836206</v>
      </c>
      <c r="W135" s="50">
        <f>U135*Info!$B$2</f>
        <v>1.3143233683103899</v>
      </c>
      <c r="X135" s="50">
        <f>W135*SQRT((0.5*V135/U135)^2+Info!$B$3^2)</f>
        <v>7.3311635026122896E-2</v>
      </c>
      <c r="Y135" s="39">
        <f>W135*Info!$D$2</f>
        <v>1.0646019283314159</v>
      </c>
      <c r="Z135" s="39">
        <f>Y135*SQRT(Info!$D$3^2+(X135/W135)^2)</f>
        <v>7.9747824350974661E-2</v>
      </c>
      <c r="AA135" s="50">
        <f>IF(O135-W135&gt;0,O135-W135,0)</f>
        <v>0.50615530211024518</v>
      </c>
      <c r="AB135" s="50">
        <f>SQRT((0.5*P135)^2+X135^2)</f>
        <v>8.6138557760849013E-2</v>
      </c>
      <c r="AC135" s="50">
        <f>(1-EXP(-Info!$B$6*G135*1000))+(Info!$B$6/(Info!$B$6-Info!$B$7))*(EXP(-Info!$B$7*G135*1000)-EXP(-Info!$B$6*G135*1000))*(Info!$B$9-1)</f>
        <v>0.18127178427464671</v>
      </c>
      <c r="AD135" s="50">
        <f>SQRT((Info!$B$6*EXP(-Info!$B$6*G135*1000)+(Info!$B$6/(Info!$B$6+Info!$B$7))*(Info!$B$9-1)*(-Info!$B$7*EXP(-Info!$B$7*G135*1000)+Info!$B$6*EXP(-Info!$B$6*G135*1000)))^2*(0.01*G135*1000)^2)</f>
        <v>1.5596508303193919E-3</v>
      </c>
      <c r="AE135" s="50">
        <f>IF(AA135&gt;0,AA135*AC135*SQRT((AB135/AA135)^2+(AD135/AC135)^2),AA135*AC135*SQRT((AD135/AC135)^2))</f>
        <v>1.5634432913202725E-2</v>
      </c>
      <c r="AF135" s="50">
        <f>IF((S135-Y135-AA135*AC135)&gt;0,S135-Y135-AA135*AC135,0)</f>
        <v>2.0858698872981893</v>
      </c>
      <c r="AG135" s="50">
        <f>SQRT((T135*0.5)^2+Z135^2+AE135^2)</f>
        <v>9.6098267216710845E-2</v>
      </c>
      <c r="AH135" s="50">
        <f>AF135/S135</f>
        <v>0.64334549838960209</v>
      </c>
      <c r="AI135">
        <f>AF135*EXP(Info!$B$6*G135*1000)</f>
        <v>2.4790840719323231</v>
      </c>
      <c r="AJ135">
        <f>2*SQRT((EXP(Info!$B$6*G135)*AG135)^2+(Info!$B$6*G135*0.01*AI135)^2)</f>
        <v>0.19222973044435634</v>
      </c>
      <c r="AK135" s="28">
        <f>AI135/(E135/1000)</f>
        <v>0.54081240661699892</v>
      </c>
      <c r="AL135">
        <f>AA135/0.752049334436339</f>
        <v>0.67303470521599296</v>
      </c>
      <c r="AM135"/>
      <c r="AN135">
        <f>U135/0.242530074</f>
        <v>11.290037721177535</v>
      </c>
      <c r="AO135">
        <f>O135/U135</f>
        <v>0.66485142307501122</v>
      </c>
    </row>
    <row r="136" spans="1:41">
      <c r="A136" s="47" t="s">
        <v>102</v>
      </c>
      <c r="B136" s="14" t="s">
        <v>206</v>
      </c>
      <c r="C136" s="15">
        <v>-57.62</v>
      </c>
      <c r="D136" s="15">
        <v>33.68</v>
      </c>
      <c r="E136" s="15">
        <v>4584</v>
      </c>
      <c r="F136" s="43">
        <v>4.4000000000000004</v>
      </c>
      <c r="G136" s="43">
        <v>19.163299431818182</v>
      </c>
      <c r="H136" s="44" t="s">
        <v>51</v>
      </c>
      <c r="I136">
        <f>(E136*100*Info!$B$11)/AI136</f>
        <v>3.091604746504053</v>
      </c>
      <c r="J136">
        <f>LOG10(I136)</f>
        <v>0.49018396539354331</v>
      </c>
      <c r="K136">
        <f>2*((E136*100*Info!$B$11)/AI136^2)*(AJ136/2)</f>
        <v>0.13879670733326066</v>
      </c>
      <c r="L136" s="36">
        <f>(M136/10.7)/I136</f>
        <v>0.96369707545323346</v>
      </c>
      <c r="M136" s="28">
        <f>((U136/0.242530073729142))*I136</f>
        <v>31.879263843497213</v>
      </c>
      <c r="N136" s="28">
        <f>2*M136*SQRT((0.5*K136/I136)^2+(0.5*V136/U136)^2)</f>
        <v>1.4695921040018189</v>
      </c>
      <c r="O136" s="44">
        <v>1.8441672097628883</v>
      </c>
      <c r="P136" s="44">
        <v>8.7783051150704602E-3</v>
      </c>
      <c r="S136" s="44">
        <v>4.2690828996635535</v>
      </c>
      <c r="T136" s="44">
        <v>9.7002961086906175E-2</v>
      </c>
      <c r="U136" s="44">
        <v>2.500863093555874</v>
      </c>
      <c r="V136" s="44">
        <v>2.6175974696718098E-2</v>
      </c>
      <c r="W136" s="50">
        <f>U136*Info!$B$2</f>
        <v>1.2004142849068196</v>
      </c>
      <c r="X136" s="50">
        <f>W136*SQRT((0.5*V136/U136)^2+Info!$B$3^2)</f>
        <v>6.0348592374943562E-2</v>
      </c>
      <c r="Y136" s="39">
        <f>W136*Info!$D$2</f>
        <v>0.97233557077452393</v>
      </c>
      <c r="Z136" s="39">
        <f>Y136*SQRT(Info!$D$3^2+(X136/W136)^2)</f>
        <v>6.8942557665187088E-2</v>
      </c>
      <c r="AA136" s="50">
        <f>IF(O136-W136&gt;0,O136-W136,0)</f>
        <v>0.64375292485606872</v>
      </c>
      <c r="AB136" s="50">
        <f>SQRT((0.5*P136)^2+X136^2)</f>
        <v>6.050799337121017E-2</v>
      </c>
      <c r="AC136" s="50">
        <f>(1-EXP(-Info!$B$6*G136*1000))+(Info!$B$6/(Info!$B$6-Info!$B$7))*(EXP(-Info!$B$7*G136*1000)-EXP(-Info!$B$6*G136*1000))*(Info!$B$9-1)</f>
        <v>0.18417439601593114</v>
      </c>
      <c r="AD136" s="50">
        <f>SQRT((Info!$B$6*EXP(-Info!$B$6*G136*1000)+(Info!$B$6/(Info!$B$6+Info!$B$7))*(Info!$B$9-1)*(-Info!$B$7*EXP(-Info!$B$7*G136*1000)+Info!$B$6*EXP(-Info!$B$6*G136*1000)))^2*(0.01*G136*1000)^2)</f>
        <v>1.5821284414870567E-3</v>
      </c>
      <c r="AE136" s="50">
        <f>IF(AA136&gt;0,AA136*AC136*SQRT((AB136/AA136)^2+(AD136/AC136)^2),AA136*AC136*SQRT((AD136/AC136)^2))</f>
        <v>1.1190468866919392E-2</v>
      </c>
      <c r="AF136" s="50">
        <f>IF((S136-Y136-AA136*AC136)&gt;0,S136-Y136-AA136*AC136,0)</f>
        <v>3.1781845227701742</v>
      </c>
      <c r="AG136" s="50">
        <f>SQRT((T136*0.5)^2+Z136^2+AE136^2)</f>
        <v>8.5033502020004426E-2</v>
      </c>
      <c r="AH136" s="50">
        <f>AF136/S136</f>
        <v>0.7444654033353737</v>
      </c>
      <c r="AI136">
        <f>AF136*EXP(Info!$B$6*G136*1000)</f>
        <v>3.7887956876522759</v>
      </c>
      <c r="AJ136">
        <f>2*SQRT((EXP(Info!$B$6*G136)*AG136)^2+(Info!$B$6*G136*0.01*AI136)^2)</f>
        <v>0.17009689443621237</v>
      </c>
      <c r="AK136" s="28">
        <f>AI136/(E136/1000)</f>
        <v>0.82652610987178798</v>
      </c>
      <c r="AL136">
        <f>AA136/0.752049334436339</f>
        <v>0.85599826418111458</v>
      </c>
      <c r="AM136"/>
      <c r="AN136">
        <f>U136/0.242530074</f>
        <v>10.31155869583363</v>
      </c>
      <c r="AO136">
        <f>O136/U136</f>
        <v>0.7374123015829479</v>
      </c>
    </row>
    <row r="137" spans="1:41">
      <c r="A137" s="47" t="s">
        <v>102</v>
      </c>
      <c r="B137" s="14" t="s">
        <v>206</v>
      </c>
      <c r="C137" s="15">
        <v>-57.62</v>
      </c>
      <c r="D137" s="15">
        <v>33.68</v>
      </c>
      <c r="E137" s="15">
        <v>4584</v>
      </c>
      <c r="F137" s="43">
        <v>4.5999999999999996</v>
      </c>
      <c r="G137" s="43">
        <v>19.432272368421053</v>
      </c>
      <c r="H137" s="44" t="s">
        <v>51</v>
      </c>
      <c r="I137">
        <f>(E137*100*Info!$B$11)/AI137</f>
        <v>3.707341494504047</v>
      </c>
      <c r="J137">
        <f>LOG10(I137)</f>
        <v>0.56906259205812948</v>
      </c>
      <c r="K137">
        <f>2*((E137*100*Info!$B$11)/AI137^2)*(AJ137/2)</f>
        <v>0.21107142524698411</v>
      </c>
      <c r="L137" s="36">
        <f>(M137/10.7)/I137</f>
        <v>0.89266287812056577</v>
      </c>
      <c r="M137" s="28">
        <f>((U137/0.242530073729142))*I137</f>
        <v>35.410645576659668</v>
      </c>
      <c r="N137" s="28">
        <f>2*M137*SQRT((0.5*K137/I137)^2+(0.5*V137/U137)^2)</f>
        <v>2.6702990597706124</v>
      </c>
      <c r="O137" s="44">
        <v>1.802760058347185</v>
      </c>
      <c r="P137" s="44">
        <v>5.1211722257136896E-2</v>
      </c>
      <c r="S137" s="44">
        <v>3.6733264956756666</v>
      </c>
      <c r="T137" s="44">
        <v>0.11622094061329026</v>
      </c>
      <c r="U137" s="44">
        <v>2.3165242520105833</v>
      </c>
      <c r="V137" s="44">
        <v>0.11454936271847339</v>
      </c>
      <c r="W137" s="50">
        <f>U137*Info!$B$2</f>
        <v>1.1119316409650799</v>
      </c>
      <c r="X137" s="50">
        <f>W137*SQRT((0.5*V137/U137)^2+Info!$B$3^2)</f>
        <v>6.2022428119210569E-2</v>
      </c>
      <c r="Y137" s="39">
        <f>W137*Info!$D$2</f>
        <v>0.90066462918171475</v>
      </c>
      <c r="Z137" s="39">
        <f>Y137*SQRT(Info!$D$3^2+(X137/W137)^2)</f>
        <v>6.7467513194997067E-2</v>
      </c>
      <c r="AA137" s="50">
        <f>IF(O137-W137&gt;0,O137-W137,0)</f>
        <v>0.6908284173821051</v>
      </c>
      <c r="AB137" s="50">
        <f>SQRT((0.5*P137)^2+X137^2)</f>
        <v>6.7100236318050135E-2</v>
      </c>
      <c r="AC137" s="50">
        <f>(1-EXP(-Info!$B$6*G137*1000))+(Info!$B$6/(Info!$B$6-Info!$B$7))*(EXP(-Info!$B$7*G137*1000)-EXP(-Info!$B$6*G137*1000))*(Info!$B$9-1)</f>
        <v>0.18652674336476441</v>
      </c>
      <c r="AD137" s="50">
        <f>SQRT((Info!$B$6*EXP(-Info!$B$6*G137*1000)+(Info!$B$6/(Info!$B$6+Info!$B$7))*(Info!$B$9-1)*(-Info!$B$7*EXP(-Info!$B$7*G137*1000)+Info!$B$6*EXP(-Info!$B$6*G137*1000)))^2*(0.01*G137*1000)^2)</f>
        <v>1.6002830885123314E-3</v>
      </c>
      <c r="AE137" s="50">
        <f>IF(AA137&gt;0,AA137*AC137*SQRT((AB137/AA137)^2+(AD137/AC137)^2),AA137*AC137*SQRT((AD137/AC137)^2))</f>
        <v>1.2564718316564924E-2</v>
      </c>
      <c r="AF137" s="50">
        <f>IF((S137-Y137-AA137*AC137)&gt;0,S137-Y137-AA137*AC137,0)</f>
        <v>2.6438038915758337</v>
      </c>
      <c r="AG137" s="50">
        <f>SQRT((T137*0.5)^2+Z137^2+AE137^2)</f>
        <v>8.9925325922963498E-2</v>
      </c>
      <c r="AH137" s="50">
        <f>AF137/S137</f>
        <v>0.71973016683602364</v>
      </c>
      <c r="AI137">
        <f>AF137*EXP(Info!$B$6*G137*1000)</f>
        <v>3.1595305554787698</v>
      </c>
      <c r="AJ137">
        <f>2*SQRT((EXP(Info!$B$6*G137)*AG137)^2+(Info!$B$6*G137*0.01*AI137)^2)</f>
        <v>0.17988270528758307</v>
      </c>
      <c r="AK137" s="28">
        <f>AI137/(E137/1000)</f>
        <v>0.68925186637844027</v>
      </c>
      <c r="AL137">
        <f>AA137/0.752049334436339</f>
        <v>0.91859454659298512</v>
      </c>
      <c r="AM137"/>
      <c r="AN137">
        <f>U137/0.242530074</f>
        <v>9.5514927852229299</v>
      </c>
      <c r="AO137">
        <f>O137/U137</f>
        <v>0.77821764947313354</v>
      </c>
    </row>
    <row r="138" spans="1:41">
      <c r="A138" s="47" t="s">
        <v>102</v>
      </c>
      <c r="B138" s="14" t="s">
        <v>206</v>
      </c>
      <c r="C138" s="15">
        <v>-57.62</v>
      </c>
      <c r="D138" s="15">
        <v>33.68</v>
      </c>
      <c r="E138" s="15">
        <v>4584</v>
      </c>
      <c r="F138" s="43">
        <v>4.8</v>
      </c>
      <c r="G138" s="43">
        <v>19.659934649122807</v>
      </c>
      <c r="H138" s="44" t="s">
        <v>51</v>
      </c>
      <c r="I138">
        <f>(E138*100*Info!$B$11)/AI138</f>
        <v>3.3783733238296971</v>
      </c>
      <c r="J138">
        <f>LOG10(I138)</f>
        <v>0.52870763917244556</v>
      </c>
      <c r="K138">
        <f>2*((E138*100*Info!$B$11)/AI138^2)*(AJ138/2)</f>
        <v>0.21096487618943124</v>
      </c>
      <c r="L138" s="36">
        <f>(M138/10.7)/I138</f>
        <v>0.94458032791562718</v>
      </c>
      <c r="M138" s="28">
        <f>((U138/0.242530073729142))*I138</f>
        <v>34.145251307875746</v>
      </c>
      <c r="N138" s="28">
        <f>2*M138*SQRT((0.5*K138/I138)^2+(0.5*V138/U138)^2)</f>
        <v>2.7197822562630325</v>
      </c>
      <c r="O138" s="44">
        <v>1.7132705073580232</v>
      </c>
      <c r="P138" s="44">
        <v>4.8669556976209512E-2</v>
      </c>
      <c r="S138" s="44">
        <v>3.9494092263563267</v>
      </c>
      <c r="T138" s="44">
        <v>0.16054196334872703</v>
      </c>
      <c r="U138" s="44">
        <v>2.4512537613254737</v>
      </c>
      <c r="V138" s="44">
        <v>0.12121157634218072</v>
      </c>
      <c r="W138" s="50">
        <f>U138*Info!$B$2</f>
        <v>1.1766018054362273</v>
      </c>
      <c r="X138" s="50">
        <f>W138*SQRT((0.5*V138/U138)^2+Info!$B$3^2)</f>
        <v>6.5629664822977718E-2</v>
      </c>
      <c r="Y138" s="39">
        <f>W138*Info!$D$2</f>
        <v>0.95304746240334415</v>
      </c>
      <c r="Z138" s="39">
        <f>Y138*SQRT(Info!$D$3^2+(X138/W138)^2)</f>
        <v>7.1391437125242346E-2</v>
      </c>
      <c r="AA138" s="50">
        <f>IF(O138-W138&gt;0,O138-W138,0)</f>
        <v>0.53666870192179594</v>
      </c>
      <c r="AB138" s="50">
        <f>SQRT((0.5*P138)^2+X138^2)</f>
        <v>6.9995959517971634E-2</v>
      </c>
      <c r="AC138" s="50">
        <f>(1-EXP(-Info!$B$6*G138*1000))+(Info!$B$6/(Info!$B$6-Info!$B$7))*(EXP(-Info!$B$7*G138*1000)-EXP(-Info!$B$6*G138*1000))*(Info!$B$9-1)</f>
        <v>0.18851306939454429</v>
      </c>
      <c r="AD138" s="50">
        <f>SQRT((Info!$B$6*EXP(-Info!$B$6*G138*1000)+(Info!$B$6/(Info!$B$6+Info!$B$7))*(Info!$B$9-1)*(-Info!$B$7*EXP(-Info!$B$7*G138*1000)+Info!$B$6*EXP(-Info!$B$6*G138*1000)))^2*(0.01*G138*1000)^2)</f>
        <v>1.6155697265138422E-3</v>
      </c>
      <c r="AE138" s="50">
        <f>IF(AA138&gt;0,AA138*AC138*SQRT((AB138/AA138)^2+(AD138/AC138)^2),AA138*AC138*SQRT((AD138/AC138)^2))</f>
        <v>1.3223607709785503E-2</v>
      </c>
      <c r="AF138" s="50">
        <f>IF((S138-Y138-AA138*AC138)&gt;0,S138-Y138-AA138*AC138,0)</f>
        <v>2.8951926997057189</v>
      </c>
      <c r="AG138" s="50">
        <f>SQRT((T138*0.5)^2+Z138^2+AE138^2)</f>
        <v>0.10823599953174422</v>
      </c>
      <c r="AH138" s="50">
        <f>AF138/S138</f>
        <v>0.73306981722347009</v>
      </c>
      <c r="AI138">
        <f>AF138*EXP(Info!$B$6*G138*1000)</f>
        <v>3.4671889719403719</v>
      </c>
      <c r="AJ138">
        <f>2*SQRT((EXP(Info!$B$6*G138)*AG138)^2+(Info!$B$6*G138*0.01*AI138)^2)</f>
        <v>0.21651103122066756</v>
      </c>
      <c r="AK138" s="28">
        <f>AI138/(E138/1000)</f>
        <v>0.75636757677582289</v>
      </c>
      <c r="AL138">
        <f>AA138/0.752049334436339</f>
        <v>0.71360837294541202</v>
      </c>
      <c r="AM138"/>
      <c r="AN138">
        <f>U138/0.242530074</f>
        <v>10.107009497409685</v>
      </c>
      <c r="AO138">
        <f>O138/U138</f>
        <v>0.69893641139446994</v>
      </c>
    </row>
    <row r="139" spans="1:41">
      <c r="A139" s="47" t="s">
        <v>102</v>
      </c>
      <c r="B139" s="14" t="s">
        <v>206</v>
      </c>
      <c r="C139" s="15">
        <v>-57.62</v>
      </c>
      <c r="D139" s="15">
        <v>33.68</v>
      </c>
      <c r="E139" s="15">
        <v>4584</v>
      </c>
      <c r="F139" s="43">
        <v>5</v>
      </c>
      <c r="G139" s="43">
        <v>19.887596929824561</v>
      </c>
      <c r="H139" s="44" t="s">
        <v>51</v>
      </c>
      <c r="I139">
        <f>(E139*100*Info!$B$11)/AI139</f>
        <v>3.6613745537564384</v>
      </c>
      <c r="J139">
        <f>LOG10(I139)</f>
        <v>0.56364415890311625</v>
      </c>
      <c r="K139">
        <f>2*((E139*100*Info!$B$11)/AI139^2)*(AJ139/2)</f>
        <v>0.19873204620022972</v>
      </c>
      <c r="L139" s="36">
        <f>(M139/10.7)/I139</f>
        <v>0.84054749422577868</v>
      </c>
      <c r="M139" s="28">
        <f>((U139/0.242530073729142))*I139</f>
        <v>32.92988351042743</v>
      </c>
      <c r="N139" s="28">
        <f>2*M139*SQRT((0.5*K139/I139)^2+(0.5*V139/U139)^2)</f>
        <v>2.4178888104623595</v>
      </c>
      <c r="O139" s="44">
        <v>1.8080624590209757</v>
      </c>
      <c r="P139" s="44">
        <v>5.1362349662789089E-2</v>
      </c>
      <c r="S139" s="44">
        <v>3.6588988695660505</v>
      </c>
      <c r="T139" s="44">
        <v>0.11576446273710626</v>
      </c>
      <c r="U139" s="44">
        <v>2.1812810894974333</v>
      </c>
      <c r="V139" s="44">
        <v>0.10786174955644141</v>
      </c>
      <c r="W139" s="50">
        <f>U139*Info!$B$2</f>
        <v>1.047014922958768</v>
      </c>
      <c r="X139" s="50">
        <f>W139*SQRT((0.5*V139/U139)^2+Info!$B$3^2)</f>
        <v>5.8401438907331502E-2</v>
      </c>
      <c r="Y139" s="39">
        <f>W139*Info!$D$2</f>
        <v>0.84808208759660209</v>
      </c>
      <c r="Z139" s="39">
        <f>Y139*SQRT(Info!$D$3^2+(X139/W139)^2)</f>
        <v>6.3528629393772185E-2</v>
      </c>
      <c r="AA139" s="50">
        <f>IF(O139-W139&gt;0,O139-W139,0)</f>
        <v>0.76104753606220776</v>
      </c>
      <c r="AB139" s="50">
        <f>SQRT((0.5*P139)^2+X139^2)</f>
        <v>6.3798517280321071E-2</v>
      </c>
      <c r="AC139" s="50">
        <f>(1-EXP(-Info!$B$6*G139*1000))+(Info!$B$6/(Info!$B$6-Info!$B$7))*(EXP(-Info!$B$7*G139*1000)-EXP(-Info!$B$6*G139*1000))*(Info!$B$9-1)</f>
        <v>0.19049506663261945</v>
      </c>
      <c r="AD139" s="50">
        <f>SQRT((Info!$B$6*EXP(-Info!$B$6*G139*1000)+(Info!$B$6/(Info!$B$6+Info!$B$7))*(Info!$B$9-1)*(-Info!$B$7*EXP(-Info!$B$7*G139*1000)+Info!$B$6*EXP(-Info!$B$6*G139*1000)))^2*(0.01*G139*1000)^2)</f>
        <v>1.6307835487180322E-3</v>
      </c>
      <c r="AE139" s="50">
        <f>IF(AA139&gt;0,AA139*AC139*SQRT((AB139/AA139)^2+(AD139/AC139)^2),AA139*AC139*SQRT((AD139/AC139)^2))</f>
        <v>1.2216509632624453E-2</v>
      </c>
      <c r="AF139" s="50">
        <f>IF((S139-Y139-AA139*AC139)&gt;0,S139-Y139-AA139*AC139,0)</f>
        <v>2.6658409808766872</v>
      </c>
      <c r="AG139" s="50">
        <f>SQRT((T139*0.5)^2+Z139^2+AE139^2)</f>
        <v>8.6807157357316894E-2</v>
      </c>
      <c r="AH139" s="50">
        <f>AF139/S139</f>
        <v>0.72859105318558826</v>
      </c>
      <c r="AI139">
        <f>AF139*EXP(Info!$B$6*G139*1000)</f>
        <v>3.1991970664302229</v>
      </c>
      <c r="AJ139">
        <f>2*SQRT((EXP(Info!$B$6*G139)*AG139)^2+(Info!$B$6*G139*0.01*AI139)^2)</f>
        <v>0.17364598182318169</v>
      </c>
      <c r="AK139" s="28">
        <f>AI139/(E139/1000)</f>
        <v>0.69790511920380083</v>
      </c>
      <c r="AL139">
        <f>AA139/0.752049334436339</f>
        <v>1.0119649087019176</v>
      </c>
      <c r="AM139"/>
      <c r="AN139">
        <f>U139/0.242530074</f>
        <v>8.9938581781714753</v>
      </c>
      <c r="AO139">
        <f>O139/U139</f>
        <v>0.82889934164218737</v>
      </c>
    </row>
    <row r="140" spans="1:41">
      <c r="A140" s="47" t="s">
        <v>102</v>
      </c>
      <c r="B140" s="14" t="s">
        <v>206</v>
      </c>
      <c r="C140" s="15">
        <v>-57.62</v>
      </c>
      <c r="D140" s="15">
        <v>33.68</v>
      </c>
      <c r="E140" s="15">
        <v>4584</v>
      </c>
      <c r="F140" s="43">
        <v>5.2</v>
      </c>
      <c r="G140" s="43">
        <v>20.115259210526318</v>
      </c>
      <c r="H140" s="44" t="s">
        <v>51</v>
      </c>
      <c r="I140">
        <f>(E140*100*Info!$B$11)/AI140</f>
        <v>3.8046930684060123</v>
      </c>
      <c r="J140">
        <f>LOG10(I140)</f>
        <v>0.58031962718433883</v>
      </c>
      <c r="K140">
        <f>2*((E140*100*Info!$B$11)/AI140^2)*(AJ140/2)</f>
        <v>0.24612108788522236</v>
      </c>
      <c r="L140" s="36">
        <f>(M140/10.7)/I140</f>
        <v>1.0441726880604896</v>
      </c>
      <c r="M140" s="28">
        <f>((U140/0.242530073729142))*I140</f>
        <v>42.508495496764006</v>
      </c>
      <c r="N140" s="28">
        <f>2*M140*SQRT((0.5*K140/I140)^2+(0.5*V140/U140)^2)</f>
        <v>3.4612012112479724</v>
      </c>
      <c r="O140" s="44">
        <v>1.8517900136495591</v>
      </c>
      <c r="P140" s="44">
        <v>5.2604535705381962E-2</v>
      </c>
      <c r="S140" s="44">
        <v>3.7196818230498874</v>
      </c>
      <c r="T140" s="44">
        <v>0.11768758392860983</v>
      </c>
      <c r="U140" s="44">
        <v>2.7097030855275559</v>
      </c>
      <c r="V140" s="44">
        <v>0.13399158732487315</v>
      </c>
      <c r="W140" s="50">
        <f>U140*Info!$B$2</f>
        <v>1.3006574810532268</v>
      </c>
      <c r="X140" s="50">
        <f>W140*SQRT((0.5*V140/U140)^2+Info!$B$3^2)</f>
        <v>7.2549365585389144E-2</v>
      </c>
      <c r="Y140" s="39">
        <f>W140*Info!$D$2</f>
        <v>1.0535325596531138</v>
      </c>
      <c r="Z140" s="39">
        <f>Y140*SQRT(Info!$D$3^2+(X140/W140)^2)</f>
        <v>7.8918633603201949E-2</v>
      </c>
      <c r="AA140" s="50">
        <f>IF(O140-W140&gt;0,O140-W140,0)</f>
        <v>0.55113253259633233</v>
      </c>
      <c r="AB140" s="50">
        <f>SQRT((0.5*P140)^2+X140^2)</f>
        <v>7.7170070241235025E-2</v>
      </c>
      <c r="AC140" s="50">
        <f>(1-EXP(-Info!$B$6*G140*1000))+(Info!$B$6/(Info!$B$6-Info!$B$7))*(EXP(-Info!$B$7*G140*1000)-EXP(-Info!$B$6*G140*1000))*(Info!$B$9-1)</f>
        <v>0.19247274422668445</v>
      </c>
      <c r="AD140" s="50">
        <f>SQRT((Info!$B$6*EXP(-Info!$B$6*G140*1000)+(Info!$B$6/(Info!$B$6+Info!$B$7))*(Info!$B$9-1)*(-Info!$B$7*EXP(-Info!$B$7*G140*1000)+Info!$B$6*EXP(-Info!$B$6*G140*1000)))^2*(0.01*G140*1000)^2)</f>
        <v>1.6459247922839483E-3</v>
      </c>
      <c r="AE140" s="50">
        <f>IF(AA140&gt;0,AA140*AC140*SQRT((AB140/AA140)^2+(AD140/AC140)^2),AA140*AC140*SQRT((AD140/AC140)^2))</f>
        <v>1.4880809675832107E-2</v>
      </c>
      <c r="AF140" s="50">
        <f>IF((S140-Y140-AA140*AC140)&gt;0,S140-Y140-AA140*AC140,0)</f>
        <v>2.5600712724153549</v>
      </c>
      <c r="AG140" s="50">
        <f>SQRT((T140*0.5)^2+Z140^2+AE140^2)</f>
        <v>9.9559937119019767E-2</v>
      </c>
      <c r="AH140" s="50">
        <f>AF140/S140</f>
        <v>0.68825006928046062</v>
      </c>
      <c r="AI140">
        <f>AF140*EXP(Info!$B$6*G140*1000)</f>
        <v>3.0786869061128375</v>
      </c>
      <c r="AJ140">
        <f>2*SQRT((EXP(Info!$B$6*G140)*AG140)^2+(Info!$B$6*G140*0.01*AI140)^2)</f>
        <v>0.19915660921051226</v>
      </c>
      <c r="AK140" s="28">
        <f>AI140/(E140/1000)</f>
        <v>0.67161581721484243</v>
      </c>
      <c r="AL140">
        <f>AA140/0.752049334436339</f>
        <v>0.73284092859334304</v>
      </c>
      <c r="AM140"/>
      <c r="AN140">
        <f>U140/0.242530074</f>
        <v>11.172647749769604</v>
      </c>
      <c r="AO140">
        <f>O140/U140</f>
        <v>0.68339222239510844</v>
      </c>
    </row>
    <row r="141" spans="1:41">
      <c r="A141" s="47" t="s">
        <v>102</v>
      </c>
      <c r="B141" s="14" t="s">
        <v>206</v>
      </c>
      <c r="C141" s="15">
        <v>-57.62</v>
      </c>
      <c r="D141" s="15">
        <v>33.68</v>
      </c>
      <c r="E141" s="15">
        <v>4584</v>
      </c>
      <c r="F141" s="73">
        <v>5.4</v>
      </c>
      <c r="G141" s="73">
        <v>20.263152165758509</v>
      </c>
      <c r="H141" s="44" t="s">
        <v>51</v>
      </c>
      <c r="I141">
        <f>(E141*100*Info!$B$11)/AI141</f>
        <v>3.8968563481238991</v>
      </c>
      <c r="J141">
        <f>LOG10(I141)</f>
        <v>0.5907143964606405</v>
      </c>
      <c r="K141">
        <f>2*((E141*100*Info!$B$11)/AI141^2)*(AJ141/2)</f>
        <v>0.24151714832977536</v>
      </c>
      <c r="L141" s="36">
        <f>(M141/10.7)/I141</f>
        <v>0.95730346079819861</v>
      </c>
      <c r="M141" s="28">
        <f>((U141/0.242530073729142))*I141</f>
        <v>39.916072530729089</v>
      </c>
      <c r="N141" s="28">
        <f>2*M141*SQRT((0.5*K141/I141)^2+(0.5*V141/U141)^2)</f>
        <v>3.1648151406632139</v>
      </c>
      <c r="O141" s="45">
        <v>1.7427132698358685</v>
      </c>
      <c r="P141" s="45">
        <v>9.4823812086971757E-2</v>
      </c>
      <c r="S141" s="45">
        <v>3.5686371135403854</v>
      </c>
      <c r="T141" s="45">
        <v>0.11290865718890368</v>
      </c>
      <c r="U141" s="45">
        <v>2.4842712045354838</v>
      </c>
      <c r="V141" s="45">
        <v>0.12284424954860945</v>
      </c>
      <c r="W141" s="50">
        <f>U141*Info!$B$2</f>
        <v>1.1924501781770322</v>
      </c>
      <c r="X141" s="50">
        <f>W141*SQRT((0.5*V141/U141)^2+Info!$B$3^2)</f>
        <v>6.651367110799529E-2</v>
      </c>
      <c r="Y141" s="39">
        <f>W141*Info!$D$2</f>
        <v>0.96588464432339616</v>
      </c>
      <c r="Z141" s="39">
        <f>Y141*SQRT(Info!$D$3^2+(X141/W141)^2)</f>
        <v>7.235305226201591E-2</v>
      </c>
      <c r="AA141" s="50">
        <f>IF(O141-W141&gt;0,O141-W141,0)</f>
        <v>0.55026309165883625</v>
      </c>
      <c r="AB141" s="50">
        <f>SQRT((0.5*P141)^2+X141^2)</f>
        <v>8.1682049918809577E-2</v>
      </c>
      <c r="AC141" s="50">
        <f>(1-EXP(-Info!$B$6*G141*1000))+(Info!$B$6/(Info!$B$6-Info!$B$7))*(EXP(-Info!$B$7*G141*1000)-EXP(-Info!$B$6*G141*1000))*(Info!$B$9-1)</f>
        <v>0.19375516414440555</v>
      </c>
      <c r="AD141" s="50">
        <f>SQRT((Info!$B$6*EXP(-Info!$B$6*G141*1000)+(Info!$B$6/(Info!$B$6+Info!$B$7))*(Info!$B$9-1)*(-Info!$B$7*EXP(-Info!$B$7*G141*1000)+Info!$B$6*EXP(-Info!$B$6*G141*1000)))^2*(0.01*G141*1000)^2)</f>
        <v>1.6557220031165115E-3</v>
      </c>
      <c r="AE141" s="50">
        <f>IF(AA141&gt;0,AA141*AC141*SQRT((AB141/AA141)^2+(AD141/AC141)^2),AA141*AC141*SQRT((AD141/AC141)^2))</f>
        <v>1.5852521706791051E-2</v>
      </c>
      <c r="AF141" s="50">
        <f>IF((S141-Y141-AA141*AC141)&gt;0,S141-Y141-AA141*AC141,0)</f>
        <v>2.4961361535700237</v>
      </c>
      <c r="AG141" s="50">
        <f>SQRT((T141*0.5)^2+Z141^2+AE141^2)</f>
        <v>9.3130864020176632E-2</v>
      </c>
      <c r="AH141" s="50">
        <f>AF141/S141</f>
        <v>0.69946483045277996</v>
      </c>
      <c r="AI141">
        <f>AF141*EXP(Info!$B$6*G141*1000)</f>
        <v>3.0058738852714413</v>
      </c>
      <c r="AJ141">
        <f>2*SQRT((EXP(Info!$B$6*G141)*AG141)^2+(Info!$B$6*G141*0.01*AI141)^2)</f>
        <v>0.18629634355374983</v>
      </c>
      <c r="AK141" s="28">
        <f>AI141/(E141/1000)</f>
        <v>0.65573165036462511</v>
      </c>
      <c r="AL141">
        <f>AA141/0.752049334436339</f>
        <v>0.73168483297875453</v>
      </c>
      <c r="AM141"/>
      <c r="AN141">
        <f>U141/0.242530074</f>
        <v>10.24314701910116</v>
      </c>
      <c r="AO141">
        <f>O141/U141</f>
        <v>0.70149880039434986</v>
      </c>
    </row>
    <row r="142" spans="1:41">
      <c r="A142" s="47" t="s">
        <v>102</v>
      </c>
      <c r="B142" s="14" t="s">
        <v>206</v>
      </c>
      <c r="C142" s="15">
        <v>-57.62</v>
      </c>
      <c r="D142" s="15">
        <v>33.68</v>
      </c>
      <c r="E142" s="15">
        <v>4584</v>
      </c>
      <c r="F142" s="73">
        <v>5.6</v>
      </c>
      <c r="G142" s="73">
        <v>20.391102789623311</v>
      </c>
      <c r="H142" s="44" t="s">
        <v>51</v>
      </c>
      <c r="I142">
        <f>(E142*100*Info!$B$11)/AI142</f>
        <v>3.3176847547370762</v>
      </c>
      <c r="J142">
        <f>LOG10(I142)</f>
        <v>0.52083511713666497</v>
      </c>
      <c r="K142">
        <f>2*((E142*100*Info!$B$11)/AI142^2)*(AJ142/2)</f>
        <v>0.19370247349947864</v>
      </c>
      <c r="L142" s="36">
        <f>(M142/10.7)/I142</f>
        <v>1.045869189383885</v>
      </c>
      <c r="M142" s="28">
        <f>((U142/0.242530073729142))*I142</f>
        <v>37.127547636229089</v>
      </c>
      <c r="N142" s="28">
        <f>2*M142*SQRT((0.5*K142/I142)^2+(0.5*V142/U142)^2)</f>
        <v>2.8406755790783338</v>
      </c>
      <c r="O142" s="45">
        <v>1.7469309067009058</v>
      </c>
      <c r="P142" s="45">
        <v>4.9625761333095722E-2</v>
      </c>
      <c r="S142" s="45">
        <v>4.0702457210783978</v>
      </c>
      <c r="T142" s="45">
        <v>0.12877912888708237</v>
      </c>
      <c r="U142" s="45">
        <v>2.7141056282517342</v>
      </c>
      <c r="V142" s="45">
        <v>0.13420928781428429</v>
      </c>
      <c r="W142" s="50">
        <f>U142*Info!$B$2</f>
        <v>1.3027707015608323</v>
      </c>
      <c r="X142" s="50">
        <f>W142*SQRT((0.5*V142/U142)^2+Info!$B$3^2)</f>
        <v>7.2667238899003325E-2</v>
      </c>
      <c r="Y142" s="39">
        <f>W142*Info!$D$2</f>
        <v>1.0552442682642742</v>
      </c>
      <c r="Z142" s="39">
        <f>Y142*SQRT(Info!$D$3^2+(X142/W142)^2)</f>
        <v>7.9046855273696967E-2</v>
      </c>
      <c r="AA142" s="50">
        <f>IF(O142-W142&gt;0,O142-W142,0)</f>
        <v>0.44416020514007348</v>
      </c>
      <c r="AB142" s="50">
        <f>SQRT((0.5*P142)^2+X142^2)</f>
        <v>7.6786760943388974E-2</v>
      </c>
      <c r="AC142" s="50">
        <f>(1-EXP(-Info!$B$6*G142*1000))+(Info!$B$6/(Info!$B$6-Info!$B$7))*(EXP(-Info!$B$7*G142*1000)-EXP(-Info!$B$6*G142*1000))*(Info!$B$9-1)</f>
        <v>0.19486319297518306</v>
      </c>
      <c r="AD142" s="50">
        <f>SQRT((Info!$B$6*EXP(-Info!$B$6*G142*1000)+(Info!$B$6/(Info!$B$6+Info!$B$7))*(Info!$B$9-1)*(-Info!$B$7*EXP(-Info!$B$7*G142*1000)+Info!$B$6*EXP(-Info!$B$6*G142*1000)))^2*(0.01*G142*1000)^2)</f>
        <v>1.6641735472537329E-3</v>
      </c>
      <c r="AE142" s="50">
        <f>IF(AA142&gt;0,AA142*AC142*SQRT((AB142/AA142)^2+(AD142/AC142)^2),AA142*AC142*SQRT((AD142/AC142)^2))</f>
        <v>1.498115933075112E-2</v>
      </c>
      <c r="AF142" s="50">
        <f>IF((S142-Y142-AA142*AC142)&gt;0,S142-Y142-AA142*AC142,0)</f>
        <v>2.9284509770480169</v>
      </c>
      <c r="AG142" s="50">
        <f>SQRT((T142*0.5)^2+Z142^2+AE142^2)</f>
        <v>0.10304783584715931</v>
      </c>
      <c r="AH142" s="50">
        <f>AF142/S142</f>
        <v>0.71947768703068227</v>
      </c>
      <c r="AI142">
        <f>AF142*EXP(Info!$B$6*G142*1000)</f>
        <v>3.5306123388471686</v>
      </c>
      <c r="AJ142">
        <f>2*SQRT((EXP(Info!$B$6*G142)*AG142)^2+(Info!$B$6*G142*0.01*AI142)^2)</f>
        <v>0.20613421514084559</v>
      </c>
      <c r="AK142" s="28">
        <f>AI142/(E142/1000)</f>
        <v>0.77020338980086578</v>
      </c>
      <c r="AL142">
        <f>AA142/0.752049334436339</f>
        <v>0.5905998247747557</v>
      </c>
      <c r="AM142"/>
      <c r="AN142">
        <f>U142/0.242530074</f>
        <v>11.190800313909664</v>
      </c>
      <c r="AO142">
        <f>O142/U142</f>
        <v>0.64364882800312195</v>
      </c>
    </row>
    <row r="143" spans="1:41">
      <c r="A143" s="47" t="s">
        <v>102</v>
      </c>
      <c r="B143" s="14" t="s">
        <v>206</v>
      </c>
      <c r="C143" s="15">
        <v>-57.62</v>
      </c>
      <c r="D143" s="15">
        <v>33.68</v>
      </c>
      <c r="E143" s="15">
        <v>4584</v>
      </c>
      <c r="F143" s="73">
        <v>5.8</v>
      </c>
      <c r="G143" s="73">
        <v>20.519053413488116</v>
      </c>
      <c r="H143" s="44" t="s">
        <v>51</v>
      </c>
      <c r="I143">
        <f>(E143*100*Info!$B$11)/AI143</f>
        <v>3.9055821259105143</v>
      </c>
      <c r="J143">
        <f>LOG10(I143)</f>
        <v>0.59168577450751636</v>
      </c>
      <c r="K143">
        <f>2*((E143*100*Info!$B$11)/AI143^2)*(AJ143/2)</f>
        <v>0.180387568937832</v>
      </c>
      <c r="L143" s="36">
        <f>(M143/10.7)/I143</f>
        <v>0.92070489621996565</v>
      </c>
      <c r="M143" s="28">
        <f>((U143/0.242530073729142))*I143</f>
        <v>38.47600786929042</v>
      </c>
      <c r="N143" s="28">
        <f>2*M143*SQRT((0.5*K143/I143)^2+(0.5*V143/U143)^2)</f>
        <v>1.8344068360543808</v>
      </c>
      <c r="O143" s="45">
        <v>1.8247400930883027</v>
      </c>
      <c r="P143" s="45">
        <v>2.3616797597427384E-2</v>
      </c>
      <c r="S143" s="45">
        <v>3.5465231912160671</v>
      </c>
      <c r="T143" s="45">
        <v>3.5532917516733466E-2</v>
      </c>
      <c r="U143" s="45">
        <v>2.3892953020842103</v>
      </c>
      <c r="V143" s="45">
        <v>2.8251596152388522E-2</v>
      </c>
      <c r="W143" s="50">
        <f>U143*Info!$B$2</f>
        <v>1.1468617450004208</v>
      </c>
      <c r="X143" s="50">
        <f>W143*SQRT((0.5*V143/U143)^2+Info!$B$3^2)</f>
        <v>5.7742560127072705E-2</v>
      </c>
      <c r="Y143" s="39">
        <f>W143*Info!$D$2</f>
        <v>0.9289580134503409</v>
      </c>
      <c r="Z143" s="39">
        <f>Y143*SQRT(Info!$D$3^2+(X143/W143)^2)</f>
        <v>6.5916448851768242E-2</v>
      </c>
      <c r="AA143" s="50">
        <f>IF(O143-W143&gt;0,O143-W143,0)</f>
        <v>0.67787834808788183</v>
      </c>
      <c r="AB143" s="50">
        <f>SQRT((0.5*P143)^2+X143^2)</f>
        <v>5.8937607113099436E-2</v>
      </c>
      <c r="AC143" s="50">
        <f>(1-EXP(-Info!$B$6*G143*1000))+(Info!$B$6/(Info!$B$6-Info!$B$7))*(EXP(-Info!$B$7*G143*1000)-EXP(-Info!$B$6*G143*1000))*(Info!$B$9-1)</f>
        <v>0.19596986374727621</v>
      </c>
      <c r="AD143" s="50">
        <f>SQRT((Info!$B$6*EXP(-Info!$B$6*G143*1000)+(Info!$B$6/(Info!$B$6+Info!$B$7))*(Info!$B$9-1)*(-Info!$B$7*EXP(-Info!$B$7*G143*1000)+Info!$B$6*EXP(-Info!$B$6*G143*1000)))^2*(0.01*G143*1000)^2)</f>
        <v>1.6726023312129588E-3</v>
      </c>
      <c r="AE143" s="50">
        <f>IF(AA143&gt;0,AA143*AC143*SQRT((AB143/AA143)^2+(AD143/AC143)^2),AA143*AC143*SQRT((AD143/AC143)^2))</f>
        <v>1.160551293766806E-2</v>
      </c>
      <c r="AF143" s="50">
        <f>IF((S143-Y143-AA143*AC143)&gt;0,S143-Y143-AA143*AC143,0)</f>
        <v>2.4847214502537152</v>
      </c>
      <c r="AG143" s="50">
        <f>SQRT((T143*0.5)^2+Z143^2+AE143^2)</f>
        <v>6.9248200096370047E-2</v>
      </c>
      <c r="AH143" s="50">
        <f>AF143/S143</f>
        <v>0.70060769838127834</v>
      </c>
      <c r="AI143">
        <f>AF143*EXP(Info!$B$6*G143*1000)</f>
        <v>2.999158218635356</v>
      </c>
      <c r="AJ143">
        <f>2*SQRT((EXP(Info!$B$6*G143)*AG143)^2+(Info!$B$6*G143*0.01*AI143)^2)</f>
        <v>0.13852246412394262</v>
      </c>
      <c r="AK143" s="28">
        <f>AI143/(E143/1000)</f>
        <v>0.65426662710195382</v>
      </c>
      <c r="AL143">
        <f>AA143/0.752049334436339</f>
        <v>0.90137483945245644</v>
      </c>
      <c r="AM143"/>
      <c r="AN143">
        <f>U143/0.242530074</f>
        <v>9.8515423785514127</v>
      </c>
      <c r="AO143">
        <f>O143/U143</f>
        <v>0.76371476204576327</v>
      </c>
    </row>
    <row r="144" spans="1:41">
      <c r="A144" s="47" t="s">
        <v>102</v>
      </c>
      <c r="B144" s="14" t="s">
        <v>206</v>
      </c>
      <c r="C144" s="15">
        <v>-57.62</v>
      </c>
      <c r="D144" s="15">
        <v>33.68</v>
      </c>
      <c r="E144" s="15">
        <v>4584</v>
      </c>
      <c r="F144" s="73">
        <v>6</v>
      </c>
      <c r="G144" s="73">
        <v>20.647004037352918</v>
      </c>
      <c r="H144" s="44" t="s">
        <v>51</v>
      </c>
      <c r="I144">
        <f>(E144*100*Info!$B$11)/AI144</f>
        <v>3.6871066907080183</v>
      </c>
      <c r="J144">
        <f>LOG10(I144)</f>
        <v>0.56668570460242118</v>
      </c>
      <c r="K144">
        <f>2*((E144*100*Info!$B$11)/AI144^2)*(AJ144/2)</f>
        <v>0.22458331660419728</v>
      </c>
      <c r="L144" s="36">
        <f>(M144/10.7)/I144</f>
        <v>0.99334482485323394</v>
      </c>
      <c r="M144" s="28">
        <f>((U144/0.242530073729142))*I144</f>
        <v>39.189481343893014</v>
      </c>
      <c r="N144" s="28">
        <f>2*M144*SQRT((0.5*K144/I144)^2+(0.5*V144/U144)^2)</f>
        <v>3.0746307715392813</v>
      </c>
      <c r="O144" s="45">
        <v>1.8133293998505149</v>
      </c>
      <c r="P144" s="45">
        <v>5.1511969746536913E-2</v>
      </c>
      <c r="S144" s="45">
        <v>3.7446258115227367</v>
      </c>
      <c r="T144" s="45">
        <v>0.11847679060718153</v>
      </c>
      <c r="U144" s="45">
        <v>2.5778011316282461</v>
      </c>
      <c r="V144" s="45">
        <v>0.12746919294571932</v>
      </c>
      <c r="W144" s="50">
        <f>U144*Info!$B$2</f>
        <v>1.2373445431815582</v>
      </c>
      <c r="X144" s="50">
        <f>W144*SQRT((0.5*V144/U144)^2+Info!$B$3^2)</f>
        <v>6.9017833615713925E-2</v>
      </c>
      <c r="Y144" s="39">
        <f>W144*Info!$D$2</f>
        <v>1.0022490799770623</v>
      </c>
      <c r="Z144" s="39">
        <f>Y144*SQRT(Info!$D$3^2+(X144/W144)^2)</f>
        <v>7.5077060691792208E-2</v>
      </c>
      <c r="AA144" s="50">
        <f>IF(O144-W144&gt;0,O144-W144,0)</f>
        <v>0.57598485666895671</v>
      </c>
      <c r="AB144" s="50">
        <f>SQRT((0.5*P144)^2+X144^2)</f>
        <v>7.3667035462263608E-2</v>
      </c>
      <c r="AC144" s="50">
        <f>(1-EXP(-Info!$B$6*G144*1000))+(Info!$B$6/(Info!$B$6-Info!$B$7))*(EXP(-Info!$B$7*G144*1000)-EXP(-Info!$B$6*G144*1000))*(Info!$B$9-1)</f>
        <v>0.19707517807445293</v>
      </c>
      <c r="AD144" s="50">
        <f>SQRT((Info!$B$6*EXP(-Info!$B$6*G144*1000)+(Info!$B$6/(Info!$B$6+Info!$B$7))*(Info!$B$9-1)*(-Info!$B$7*EXP(-Info!$B$7*G144*1000)+Info!$B$6*EXP(-Info!$B$6*G144*1000)))^2*(0.01*G144*1000)^2)</f>
        <v>1.6810083967394509E-3</v>
      </c>
      <c r="AE144" s="50">
        <f>IF(AA144&gt;0,AA144*AC144*SQRT((AB144/AA144)^2+(AD144/AC144)^2),AA144*AC144*SQRT((AD144/AC144)^2))</f>
        <v>1.4550195241651336E-2</v>
      </c>
      <c r="AF144" s="50">
        <f>IF((S144-Y144-AA144*AC144)&gt;0,S144-Y144-AA144*AC144,0)</f>
        <v>2.6288644133494516</v>
      </c>
      <c r="AG144" s="50">
        <f>SQRT((T144*0.5)^2+Z144^2+AE144^2)</f>
        <v>9.6733968707138795E-2</v>
      </c>
      <c r="AH144" s="50">
        <f>AF144/S144</f>
        <v>0.70203661077698831</v>
      </c>
      <c r="AI144">
        <f>AF144*EXP(Info!$B$6*G144*1000)</f>
        <v>3.1768700268422614</v>
      </c>
      <c r="AJ144">
        <f>2*SQRT((EXP(Info!$B$6*G144)*AG144)^2+(Info!$B$6*G144*0.01*AI144)^2)</f>
        <v>0.19350457334113527</v>
      </c>
      <c r="AK144" s="28">
        <f>AI144/(E144/1000)</f>
        <v>0.69303447356942882</v>
      </c>
      <c r="AL144">
        <f>AA144/0.752049334436339</f>
        <v>0.76588706391271177</v>
      </c>
      <c r="AM144"/>
      <c r="AN144">
        <f>U144/0.242530074</f>
        <v>10.628789614059352</v>
      </c>
      <c r="AO144">
        <f>O144/U144</f>
        <v>0.7034403769949239</v>
      </c>
    </row>
    <row r="145" spans="1:41">
      <c r="A145" s="47" t="s">
        <v>102</v>
      </c>
      <c r="B145" s="14" t="s">
        <v>206</v>
      </c>
      <c r="C145" s="15">
        <v>-57.62</v>
      </c>
      <c r="D145" s="15">
        <v>33.68</v>
      </c>
      <c r="E145" s="15">
        <v>4584</v>
      </c>
      <c r="F145" s="73">
        <v>6.6</v>
      </c>
      <c r="G145" s="73">
        <v>21.059227913066245</v>
      </c>
      <c r="H145" s="44" t="s">
        <v>51</v>
      </c>
      <c r="I145">
        <f>(E145*100*Info!$B$11)/AI145</f>
        <v>4.2175800634408844</v>
      </c>
      <c r="J145">
        <f>LOG10(I145)</f>
        <v>0.62506333566674466</v>
      </c>
      <c r="K145">
        <f>2*((E145*100*Info!$B$11)/AI145^2)*(AJ145/2)</f>
        <v>0.26648165088943121</v>
      </c>
      <c r="L145" s="36">
        <f>(M145/10.7)/I145</f>
        <v>0.91788935035373476</v>
      </c>
      <c r="M145" s="28">
        <f>((U145/0.242530073729142))*I145</f>
        <v>41.422608522113798</v>
      </c>
      <c r="N145" s="28">
        <f>2*M145*SQRT((0.5*K145/I145)^2+(0.5*V145/U145)^2)</f>
        <v>2.8512968574487534</v>
      </c>
      <c r="O145" s="45">
        <v>1.7443059259718376</v>
      </c>
      <c r="P145" s="45">
        <v>9.1658413089745011E-2</v>
      </c>
      <c r="S145" s="45">
        <v>3.3362271863628772</v>
      </c>
      <c r="T145" s="45">
        <v>0.10990704449722867</v>
      </c>
      <c r="U145" s="45">
        <v>2.3819887584363952</v>
      </c>
      <c r="V145" s="45">
        <v>6.5059379888065108E-2</v>
      </c>
      <c r="W145" s="50">
        <f>U145*Info!$B$2</f>
        <v>1.1433546040494698</v>
      </c>
      <c r="X145" s="50">
        <f>W145*SQRT((0.5*V145/U145)^2+Info!$B$3^2)</f>
        <v>5.9261743276759649E-2</v>
      </c>
      <c r="Y145" s="39">
        <f>W145*Info!$D$2</f>
        <v>0.92611722928007056</v>
      </c>
      <c r="Z145" s="39">
        <f>Y145*SQRT(Info!$D$3^2+(X145/W145)^2)</f>
        <v>6.6696521402339129E-2</v>
      </c>
      <c r="AA145" s="50">
        <f>IF(O145-W145&gt;0,O145-W145,0)</f>
        <v>0.60095132192236789</v>
      </c>
      <c r="AB145" s="50">
        <f>SQRT((0.5*P145)^2+X145^2)</f>
        <v>7.4915087857741661E-2</v>
      </c>
      <c r="AC145" s="50">
        <f>(1-EXP(-Info!$B$6*G145*1000))+(Info!$B$6/(Info!$B$6-Info!$B$7))*(EXP(-Info!$B$7*G145*1000)-EXP(-Info!$B$6*G145*1000))*(Info!$B$9-1)</f>
        <v>0.20062700978394418</v>
      </c>
      <c r="AD145" s="50">
        <f>SQRT((Info!$B$6*EXP(-Info!$B$6*G145*1000)+(Info!$B$6/(Info!$B$6+Info!$B$7))*(Info!$B$9-1)*(-Info!$B$7*EXP(-Info!$B$7*G145*1000)+Info!$B$6*EXP(-Info!$B$6*G145*1000)))^2*(0.01*G145*1000)^2)</f>
        <v>1.7079365616867637E-3</v>
      </c>
      <c r="AE145" s="50">
        <f>IF(AA145&gt;0,AA145*AC145*SQRT((AB145/AA145)^2+(AD145/AC145)^2),AA145*AC145*SQRT((AD145/AC145)^2))</f>
        <v>1.5064994891162368E-2</v>
      </c>
      <c r="AF145" s="50">
        <f>IF((S145-Y145-AA145*AC145)&gt;0,S145-Y145-AA145*AC145,0)</f>
        <v>2.2895428903398134</v>
      </c>
      <c r="AG145" s="50">
        <f>SQRT((T145*0.5)^2+Z145^2+AE145^2)</f>
        <v>8.7722686038289893E-2</v>
      </c>
      <c r="AH145" s="50">
        <f>AF145/S145</f>
        <v>0.6862670802811397</v>
      </c>
      <c r="AI145">
        <f>AF145*EXP(Info!$B$6*G145*1000)</f>
        <v>2.777293745533195</v>
      </c>
      <c r="AJ145">
        <f>2*SQRT((EXP(Info!$B$6*G145)*AG145)^2+(Info!$B$6*G145*0.01*AI145)^2)</f>
        <v>0.17547925852788049</v>
      </c>
      <c r="AK145" s="28">
        <f>AI145/(E145/1000)</f>
        <v>0.60586687293481567</v>
      </c>
      <c r="AL145">
        <f>AA145/0.752049334436339</f>
        <v>0.79908497276017254</v>
      </c>
      <c r="AM145"/>
      <c r="AN145">
        <f>U145/0.242530074</f>
        <v>9.8214160378163875</v>
      </c>
      <c r="AO145">
        <f>O145/U145</f>
        <v>0.73228973889736126</v>
      </c>
    </row>
    <row r="146" spans="1:41">
      <c r="A146" s="47" t="s">
        <v>102</v>
      </c>
      <c r="B146" s="14" t="s">
        <v>206</v>
      </c>
      <c r="C146" s="15">
        <v>-57.62</v>
      </c>
      <c r="D146" s="15">
        <v>33.68</v>
      </c>
      <c r="E146" s="15">
        <v>4584</v>
      </c>
      <c r="F146" s="73">
        <v>7.2</v>
      </c>
      <c r="G146" s="73">
        <v>21.613311809374181</v>
      </c>
      <c r="H146" s="44" t="s">
        <v>51</v>
      </c>
      <c r="I146">
        <f>(E146*100*Info!$B$11)/AI146</f>
        <v>5.8095744096802848</v>
      </c>
      <c r="J146">
        <f>LOG10(I146)</f>
        <v>0.76414431856979481</v>
      </c>
      <c r="K146">
        <f>2*((E146*100*Info!$B$11)/AI146^2)*(AJ146/2)</f>
        <v>0.45351236091092667</v>
      </c>
      <c r="L146" s="36">
        <f>(M146/10.7)/I146</f>
        <v>0.99086070528411863</v>
      </c>
      <c r="M146" s="28">
        <f>((U146/0.242530073729142))*I146</f>
        <v>61.5943252676472</v>
      </c>
      <c r="N146" s="28">
        <f>2*M146*SQRT((0.5*K146/I146)^2+(0.5*V146/U146)^2)</f>
        <v>4.94994447467265</v>
      </c>
      <c r="O146" s="45">
        <v>1.9251493216937663</v>
      </c>
      <c r="P146" s="45">
        <v>1.5085517330658001E-2</v>
      </c>
      <c r="S146" s="45">
        <v>2.7953553367132686</v>
      </c>
      <c r="T146" s="45">
        <v>6.1052056090399105E-2</v>
      </c>
      <c r="U146" s="45">
        <v>2.5713546630141759</v>
      </c>
      <c r="V146" s="45">
        <v>4.9091694266043782E-2</v>
      </c>
      <c r="W146" s="50">
        <f>U146*Info!$B$2</f>
        <v>1.2342502382468044</v>
      </c>
      <c r="X146" s="50">
        <f>W146*SQRT((0.5*V146/U146)^2+Info!$B$3^2)</f>
        <v>6.2827142276369624E-2</v>
      </c>
      <c r="Y146" s="39">
        <f>W146*Info!$D$2</f>
        <v>0.99974269297991158</v>
      </c>
      <c r="Z146" s="39">
        <f>Y146*SQRT(Info!$D$3^2+(X146/W146)^2)</f>
        <v>7.1333752379480517E-2</v>
      </c>
      <c r="AA146" s="50">
        <f>IF(O146-W146&gt;0,O146-W146,0)</f>
        <v>0.69089908344696194</v>
      </c>
      <c r="AB146" s="50">
        <f>SQRT((0.5*P146)^2+X146^2)</f>
        <v>6.3278298135289526E-2</v>
      </c>
      <c r="AC146" s="50">
        <f>(1-EXP(-Info!$B$6*G146*1000))+(Info!$B$6/(Info!$B$6-Info!$B$7))*(EXP(-Info!$B$7*G146*1000)-EXP(-Info!$B$6*G146*1000))*(Info!$B$9-1)</f>
        <v>0.20537908542694613</v>
      </c>
      <c r="AD146" s="50">
        <f>SQRT((Info!$B$6*EXP(-Info!$B$6*G146*1000)+(Info!$B$6/(Info!$B$6+Info!$B$7))*(Info!$B$9-1)*(-Info!$B$7*EXP(-Info!$B$7*G146*1000)+Info!$B$6*EXP(-Info!$B$6*G146*1000)))^2*(0.01*G146*1000)^2)</f>
        <v>1.7437632313421281E-3</v>
      </c>
      <c r="AE146" s="50">
        <f>IF(AA146&gt;0,AA146*AC146*SQRT((AB146/AA146)^2+(AD146/AC146)^2),AA146*AC146*SQRT((AD146/AC146)^2))</f>
        <v>1.3051761833234555E-2</v>
      </c>
      <c r="AF146" s="50">
        <f>IF((S146-Y146-AA146*AC146)&gt;0,S146-Y146-AA146*AC146,0)</f>
        <v>1.6537164218527047</v>
      </c>
      <c r="AG146" s="50">
        <f>SQRT((T146*0.5)^2+Z146^2+AE146^2)</f>
        <v>7.8680944984823545E-2</v>
      </c>
      <c r="AH146" s="50">
        <f>AF146/S146</f>
        <v>0.59159434943148104</v>
      </c>
      <c r="AI146">
        <f>AF146*EXP(Info!$B$6*G146*1000)</f>
        <v>2.0162335320057436</v>
      </c>
      <c r="AJ146">
        <f>2*SQRT((EXP(Info!$B$6*G146)*AG146)^2+(Info!$B$6*G146*0.01*AI146)^2)</f>
        <v>0.15739308334257521</v>
      </c>
      <c r="AK146" s="28">
        <f>AI146/(E146/1000)</f>
        <v>0.43984152094366136</v>
      </c>
      <c r="AL146">
        <f>AA146/0.752049334436339</f>
        <v>0.9186885112594253</v>
      </c>
      <c r="AM146"/>
      <c r="AN146">
        <f>U146/0.242530074</f>
        <v>10.602209534699503</v>
      </c>
      <c r="AO146">
        <f>O146/U146</f>
        <v>0.74869069964743051</v>
      </c>
    </row>
    <row r="147" spans="1:41">
      <c r="A147" s="47" t="s">
        <v>102</v>
      </c>
      <c r="B147" s="14" t="s">
        <v>206</v>
      </c>
      <c r="C147" s="15">
        <v>-57.62</v>
      </c>
      <c r="D147" s="15">
        <v>33.68</v>
      </c>
      <c r="E147" s="15">
        <v>4584</v>
      </c>
      <c r="F147" s="73">
        <v>7.78</v>
      </c>
      <c r="G147" s="73">
        <v>22.206600941176472</v>
      </c>
      <c r="H147" s="44" t="s">
        <v>51</v>
      </c>
      <c r="I147">
        <f>(E147*100*Info!$B$11)/AI147</f>
        <v>4.3248624358014327</v>
      </c>
      <c r="J147">
        <f>LOG10(I147)</f>
        <v>0.63597229808465117</v>
      </c>
      <c r="K147">
        <f>2*((E147*100*Info!$B$11)/AI147^2)*(AJ147/2)</f>
        <v>0.30618333344710752</v>
      </c>
      <c r="L147" s="36">
        <f>(M147/10.7)/I147</f>
        <v>1.026762824879067</v>
      </c>
      <c r="M147" s="28">
        <f>((U147/0.242530073729142))*I147</f>
        <v>47.514505298226204</v>
      </c>
      <c r="N147" s="28">
        <f>2*M147*SQRT((0.5*K147/I147)^2+(0.5*V147/U147)^2)</f>
        <v>4.1031383206620129</v>
      </c>
      <c r="O147" s="45">
        <v>1.848553979835531</v>
      </c>
      <c r="P147" s="45">
        <v>9.7394062003729756E-2</v>
      </c>
      <c r="S147" s="45">
        <v>3.3652080129844202</v>
      </c>
      <c r="T147" s="45">
        <v>0.1064723326632829</v>
      </c>
      <c r="U147" s="45">
        <v>2.664523240736806</v>
      </c>
      <c r="V147" s="45">
        <v>0.13175749785915394</v>
      </c>
      <c r="W147" s="50">
        <f>U147*Info!$B$2</f>
        <v>1.2789711555536669</v>
      </c>
      <c r="X147" s="50">
        <f>W147*SQRT((0.5*V147/U147)^2+Info!$B$3^2)</f>
        <v>7.1339724169574362E-2</v>
      </c>
      <c r="Y147" s="39">
        <f>W147*Info!$D$2</f>
        <v>1.0359666359984703</v>
      </c>
      <c r="Z147" s="39">
        <f>Y147*SQRT(Info!$D$3^2+(X147/W147)^2)</f>
        <v>7.760279511287653E-2</v>
      </c>
      <c r="AA147" s="50">
        <f>IF(O147-W147&gt;0,O147-W147,0)</f>
        <v>0.56958282428186413</v>
      </c>
      <c r="AB147" s="50">
        <f>SQRT((0.5*P147)^2+X147^2)</f>
        <v>8.6375674081233894E-2</v>
      </c>
      <c r="AC147" s="50">
        <f>(1-EXP(-Info!$B$6*G147*1000))+(Info!$B$6/(Info!$B$6-Info!$B$7))*(EXP(-Info!$B$7*G147*1000)-EXP(-Info!$B$6*G147*1000))*(Info!$B$9-1)</f>
        <v>0.21043949105699095</v>
      </c>
      <c r="AD147" s="50">
        <f>SQRT((Info!$B$6*EXP(-Info!$B$6*G147*1000)+(Info!$B$6/(Info!$B$6+Info!$B$7))*(Info!$B$9-1)*(-Info!$B$7*EXP(-Info!$B$7*G147*1000)+Info!$B$6*EXP(-Info!$B$6*G147*1000)))^2*(0.01*G147*1000)^2)</f>
        <v>1.7816600167329377E-3</v>
      </c>
      <c r="AE147" s="50">
        <f>IF(AA147&gt;0,AA147*AC147*SQRT((AB147/AA147)^2+(AD147/AC147)^2),AA147*AC147*SQRT((AD147/AC147)^2))</f>
        <v>1.8205158777732957E-2</v>
      </c>
      <c r="AF147" s="50">
        <f>IF((S147-Y147-AA147*AC147)&gt;0,S147-Y147-AA147*AC147,0)</f>
        <v>2.2093786573292706</v>
      </c>
      <c r="AG147" s="50">
        <f>SQRT((T147*0.5)^2+Z147^2+AE147^2)</f>
        <v>9.5852548328898154E-2</v>
      </c>
      <c r="AH147" s="50">
        <f>AF147/S147</f>
        <v>0.6565355392013027</v>
      </c>
      <c r="AI147">
        <f>AF147*EXP(Info!$B$6*G147*1000)</f>
        <v>2.7084003029819521</v>
      </c>
      <c r="AJ147">
        <f>2*SQRT((EXP(Info!$B$6*G147)*AG147)^2+(Info!$B$6*G147*0.01*AI147)^2)</f>
        <v>0.19174414108792343</v>
      </c>
      <c r="AK147" s="28">
        <f>AI147/(E147/1000)</f>
        <v>0.59083776243061792</v>
      </c>
      <c r="AL147">
        <f>AA147/0.752049334436339</f>
        <v>0.75737428144759478</v>
      </c>
      <c r="AM147"/>
      <c r="AN147">
        <f>U147/0.242530074</f>
        <v>10.986362213936429</v>
      </c>
      <c r="AO147">
        <f>O147/U147</f>
        <v>0.69376538045296254</v>
      </c>
    </row>
    <row r="148" spans="1:41">
      <c r="A148" s="47" t="s">
        <v>102</v>
      </c>
      <c r="B148" s="14" t="s">
        <v>206</v>
      </c>
      <c r="C148" s="15">
        <v>-57.62</v>
      </c>
      <c r="D148" s="15">
        <v>33.68</v>
      </c>
      <c r="E148" s="15">
        <v>4584</v>
      </c>
      <c r="F148" s="73">
        <v>8.3800000000000008</v>
      </c>
      <c r="G148" s="73">
        <v>22.935220307692308</v>
      </c>
      <c r="H148" s="44" t="s">
        <v>51</v>
      </c>
      <c r="I148">
        <f>(E148*100*Info!$B$11)/AI148</f>
        <v>5.003120476017024</v>
      </c>
      <c r="J148">
        <f>LOG10(I148)</f>
        <v>0.69924096089648691</v>
      </c>
      <c r="K148">
        <f>2*((E148*100*Info!$B$11)/AI148^2)*(AJ148/2)</f>
        <v>0.37096166936736513</v>
      </c>
      <c r="L148" s="36">
        <f>(M148/10.7)/I148</f>
        <v>0.99606391299887598</v>
      </c>
      <c r="M148" s="28">
        <f>((U148/0.242530073729142))*I148</f>
        <v>53.322677016445581</v>
      </c>
      <c r="N148" s="28">
        <f>2*M148*SQRT((0.5*K148/I148)^2+(0.5*V148/U148)^2)</f>
        <v>4.1572163136733575</v>
      </c>
      <c r="O148" s="45">
        <v>1.9885649364207796</v>
      </c>
      <c r="P148" s="45">
        <v>5.9419028980170624E-2</v>
      </c>
      <c r="S148" s="45">
        <v>3.0641253876392458</v>
      </c>
      <c r="T148" s="45">
        <v>9.1639504465609881E-2</v>
      </c>
      <c r="U148" s="45">
        <v>2.5848573605665393</v>
      </c>
      <c r="V148" s="45">
        <v>6.2286534488268645E-2</v>
      </c>
      <c r="W148" s="50">
        <f>U148*Info!$B$2</f>
        <v>1.2407315330719388</v>
      </c>
      <c r="X148" s="50">
        <f>W148*SQRT((0.5*V148/U148)^2+Info!$B$3^2)</f>
        <v>6.3812244247499761E-2</v>
      </c>
      <c r="Y148" s="39">
        <f>W148*Info!$D$2</f>
        <v>1.0049925417882706</v>
      </c>
      <c r="Z148" s="39">
        <f>Y148*SQRT(Info!$D$3^2+(X148/W148)^2)</f>
        <v>7.2087903793277244E-2</v>
      </c>
      <c r="AA148" s="50">
        <f>IF(O148-W148&gt;0,O148-W148,0)</f>
        <v>0.74783340334884074</v>
      </c>
      <c r="AB148" s="50">
        <f>SQRT((0.5*P148)^2+X148^2)</f>
        <v>7.0389329923924937E-2</v>
      </c>
      <c r="AC148" s="50">
        <f>(1-EXP(-Info!$B$6*G148*1000))+(Info!$B$6/(Info!$B$6-Info!$B$7))*(EXP(-Info!$B$7*G148*1000)-EXP(-Info!$B$6*G148*1000))*(Info!$B$9-1)</f>
        <v>0.21661491931987234</v>
      </c>
      <c r="AD148" s="50">
        <f>SQRT((Info!$B$6*EXP(-Info!$B$6*G148*1000)+(Info!$B$6/(Info!$B$6+Info!$B$7))*(Info!$B$9-1)*(-Info!$B$7*EXP(-Info!$B$7*G148*1000)+Info!$B$6*EXP(-Info!$B$6*G148*1000)))^2*(0.01*G148*1000)^2)</f>
        <v>1.827549264013575E-3</v>
      </c>
      <c r="AE148" s="50">
        <f>IF(AA148&gt;0,AA148*AC148*SQRT((AB148/AA148)^2+(AD148/AC148)^2),AA148*AC148*SQRT((AD148/AC148)^2))</f>
        <v>1.5308508825678808E-2</v>
      </c>
      <c r="AF148" s="50">
        <f>IF((S148-Y148-AA148*AC148)&gt;0,S148-Y148-AA148*AC148,0)</f>
        <v>1.8971409735198603</v>
      </c>
      <c r="AG148" s="50">
        <f>SQRT((T148*0.5)^2+Z148^2+AE148^2)</f>
        <v>8.6778257705777406E-2</v>
      </c>
      <c r="AH148" s="50">
        <f>AF148/S148</f>
        <v>0.61914599878091536</v>
      </c>
      <c r="AI148">
        <f>AF148*EXP(Info!$B$6*G148*1000)</f>
        <v>2.3412305955112496</v>
      </c>
      <c r="AJ148">
        <f>2*SQRT((EXP(Info!$B$6*G148)*AG148)^2+(Info!$B$6*G148*0.01*AI148)^2)</f>
        <v>0.17359302344368496</v>
      </c>
      <c r="AK148" s="28">
        <f>AI148/(E148/1000)</f>
        <v>0.51073965870664262</v>
      </c>
      <c r="AL148">
        <f>AA148/0.752049334436339</f>
        <v>0.99439407643295352</v>
      </c>
      <c r="AM148"/>
      <c r="AN148">
        <f>U148/0.242530074</f>
        <v>10.657883857185229</v>
      </c>
      <c r="AO148">
        <f>O148/U148</f>
        <v>0.76931321888683768</v>
      </c>
    </row>
    <row r="149" spans="1:41">
      <c r="A149" s="47" t="s">
        <v>102</v>
      </c>
      <c r="B149" s="14" t="s">
        <v>206</v>
      </c>
      <c r="C149" s="15">
        <v>-57.62</v>
      </c>
      <c r="D149" s="15">
        <v>33.68</v>
      </c>
      <c r="E149" s="15">
        <v>4584</v>
      </c>
      <c r="F149" s="73">
        <v>8.98</v>
      </c>
      <c r="G149" s="73">
        <v>23.532829898989903</v>
      </c>
      <c r="H149" s="44" t="s">
        <v>51</v>
      </c>
      <c r="I149">
        <f>(E149*100*Info!$B$11)/AI149</f>
        <v>4.7270007129255829</v>
      </c>
      <c r="J149">
        <f>LOG10(I149)</f>
        <v>0.67458566780315155</v>
      </c>
      <c r="K149">
        <f>2*((E149*100*Info!$B$11)/AI149^2)*(AJ149/2)</f>
        <v>0.49399279235168586</v>
      </c>
      <c r="L149" s="36">
        <f>(M149/10.7)/I149</f>
        <v>1.0791346193618772</v>
      </c>
      <c r="M149" s="28">
        <f>((U149/0.242530073729142))*I149</f>
        <v>54.581450231209097</v>
      </c>
      <c r="N149" s="28">
        <f>2*M149*SQRT((0.5*K149/I149)^2+(0.5*V149/U149)^2)</f>
        <v>6.3103268534761394</v>
      </c>
      <c r="O149" s="45">
        <v>1.9670223504730968</v>
      </c>
      <c r="P149" s="45">
        <v>0.76710203593850912</v>
      </c>
      <c r="S149" s="45">
        <v>3.2238384292044446</v>
      </c>
      <c r="T149" s="45">
        <v>0.10199951871103553</v>
      </c>
      <c r="U149" s="45">
        <v>2.8004318071333105</v>
      </c>
      <c r="V149" s="45">
        <v>0.13847801444998556</v>
      </c>
      <c r="W149" s="50">
        <f>U149*Info!$B$2</f>
        <v>1.3442072674239891</v>
      </c>
      <c r="X149" s="50">
        <f>W149*SQRT((0.5*V149/U149)^2+Info!$B$3^2)</f>
        <v>7.4978528849817205E-2</v>
      </c>
      <c r="Y149" s="39">
        <f>W149*Info!$D$2</f>
        <v>1.0888078866134312</v>
      </c>
      <c r="Z149" s="39">
        <f>Y149*SQRT(Info!$D$3^2+(X149/W149)^2)</f>
        <v>8.1561058441529735E-2</v>
      </c>
      <c r="AA149" s="50">
        <f>IF(O149-W149&gt;0,O149-W149,0)</f>
        <v>0.62281508304910771</v>
      </c>
      <c r="AB149" s="50">
        <f>SQRT((0.5*P149)^2+X149^2)</f>
        <v>0.39081090462490209</v>
      </c>
      <c r="AC149" s="50">
        <f>(1-EXP(-Info!$B$6*G149*1000))+(Info!$B$6/(Info!$B$6-Info!$B$7))*(EXP(-Info!$B$7*G149*1000)-EXP(-Info!$B$6*G149*1000))*(Info!$B$9-1)</f>
        <v>0.22164785353468286</v>
      </c>
      <c r="AD149" s="50">
        <f>SQRT((Info!$B$6*EXP(-Info!$B$6*G149*1000)+(Info!$B$6/(Info!$B$6+Info!$B$7))*(Info!$B$9-1)*(-Info!$B$7*EXP(-Info!$B$7*G149*1000)+Info!$B$6*EXP(-Info!$B$6*G149*1000)))^2*(0.01*G149*1000)^2)</f>
        <v>1.8646558958127155E-3</v>
      </c>
      <c r="AE149" s="50">
        <f>IF(AA149&gt;0,AA149*AC149*SQRT((AB149/AA149)^2+(AD149/AC149)^2),AA149*AC149*SQRT((AD149/AC149)^2))</f>
        <v>8.6630182741348774E-2</v>
      </c>
      <c r="AF149" s="50">
        <f>IF((S149-Y149-AA149*AC149)&gt;0,S149-Y149-AA149*AC149,0)</f>
        <v>1.9969849162841535</v>
      </c>
      <c r="AG149" s="50">
        <f>SQRT((T149*0.5)^2+Z149^2+AE149^2)</f>
        <v>0.12945257923356659</v>
      </c>
      <c r="AH149" s="50">
        <f>AF149/S149</f>
        <v>0.61944323828193681</v>
      </c>
      <c r="AI149">
        <f>AF149*EXP(Info!$B$6*G149*1000)</f>
        <v>2.4779896265829628</v>
      </c>
      <c r="AJ149">
        <f>2*SQRT((EXP(Info!$B$6*G149)*AG149)^2+(Info!$B$6*G149*0.01*AI149)^2)</f>
        <v>0.25896103880564408</v>
      </c>
      <c r="AK149" s="28">
        <f>AI149/(E149/1000)</f>
        <v>0.54057365326853468</v>
      </c>
      <c r="AL149">
        <f>AA149/0.752049334436339</f>
        <v>0.82815721593039848</v>
      </c>
      <c r="AM149"/>
      <c r="AN149">
        <f>U149/0.242530074</f>
        <v>11.546740414276666</v>
      </c>
      <c r="AO149">
        <f>O149/U149</f>
        <v>0.70239966046045543</v>
      </c>
    </row>
    <row r="150" spans="1:41">
      <c r="A150" s="47" t="s">
        <v>102</v>
      </c>
      <c r="B150" s="14" t="s">
        <v>206</v>
      </c>
      <c r="C150" s="15">
        <v>-57.62</v>
      </c>
      <c r="D150" s="15">
        <v>33.68</v>
      </c>
      <c r="E150" s="15">
        <v>4584</v>
      </c>
      <c r="F150" s="73">
        <v>9.58</v>
      </c>
      <c r="G150" s="73">
        <v>23.946140279078854</v>
      </c>
      <c r="H150" s="44" t="s">
        <v>51</v>
      </c>
      <c r="I150">
        <f>(E150*100*Info!$B$11)/AI150</f>
        <v>4.9782297174960606</v>
      </c>
      <c r="J150">
        <f>LOG10(I150)</f>
        <v>0.69707493299959344</v>
      </c>
      <c r="K150">
        <f>2*((E150*100*Info!$B$11)/AI150^2)*(AJ150/2)</f>
        <v>0.40226573469779364</v>
      </c>
      <c r="L150" s="36">
        <f>(M150/10.7)/I150</f>
        <v>1.0553522856492457</v>
      </c>
      <c r="M150" s="28">
        <f>((U150/0.242530073729142))*I150</f>
        <v>56.21551138605718</v>
      </c>
      <c r="N150" s="28">
        <f>2*M150*SQRT((0.5*K150/I150)^2+(0.5*V150/U150)^2)</f>
        <v>5.3255493479613287</v>
      </c>
      <c r="O150" s="45">
        <v>1.7281885819510605</v>
      </c>
      <c r="P150" s="45">
        <v>7.6734746125080341E-2</v>
      </c>
      <c r="S150" s="45">
        <v>3.046952291022003</v>
      </c>
      <c r="T150" s="45">
        <v>9.6402991044568342E-2</v>
      </c>
      <c r="U150" s="45">
        <v>2.7387149438414116</v>
      </c>
      <c r="V150" s="45">
        <v>0.13542618913327056</v>
      </c>
      <c r="W150" s="50">
        <f>U150*Info!$B$2</f>
        <v>1.3145831730438775</v>
      </c>
      <c r="X150" s="50">
        <f>W150*SQRT((0.5*V150/U150)^2+Info!$B$3^2)</f>
        <v>7.3326126672744088E-2</v>
      </c>
      <c r="Y150" s="39">
        <f>W150*Info!$D$2</f>
        <v>1.0648123701655408</v>
      </c>
      <c r="Z150" s="39">
        <f>Y150*SQRT(Info!$D$3^2+(X150/W150)^2)</f>
        <v>7.9763588251055326E-2</v>
      </c>
      <c r="AA150" s="50">
        <f>IF(O150-W150&gt;0,O150-W150,0)</f>
        <v>0.413605408907183</v>
      </c>
      <c r="AB150" s="50">
        <f>SQRT((0.5*P150)^2+X150^2)</f>
        <v>8.275733301978408E-2</v>
      </c>
      <c r="AC150" s="50">
        <f>(1-EXP(-Info!$B$6*G150*1000))+(Info!$B$6/(Info!$B$6-Info!$B$7))*(EXP(-Info!$B$7*G150*1000)-EXP(-Info!$B$6*G150*1000))*(Info!$B$9-1)</f>
        <v>0.22511182016581532</v>
      </c>
      <c r="AD150" s="50">
        <f>SQRT((Info!$B$6*EXP(-Info!$B$6*G150*1000)+(Info!$B$6/(Info!$B$6+Info!$B$7))*(Info!$B$9-1)*(-Info!$B$7*EXP(-Info!$B$7*G150*1000)+Info!$B$6*EXP(-Info!$B$6*G150*1000)))^2*(0.01*G150*1000)^2)</f>
        <v>1.8900412168913979E-3</v>
      </c>
      <c r="AE150" s="50">
        <f>IF(AA150&gt;0,AA150*AC150*SQRT((AB150/AA150)^2+(AD150/AC150)^2),AA150*AC150*SQRT((AD150/AC150)^2))</f>
        <v>1.8646048027027601E-2</v>
      </c>
      <c r="AF150" s="50">
        <f>IF((S150-Y150-AA150*AC150)&gt;0,S150-Y150-AA150*AC150,0)</f>
        <v>1.8890324544269399</v>
      </c>
      <c r="AG150" s="50">
        <f>SQRT((T150*0.5)^2+Z150^2+AE150^2)</f>
        <v>9.5043617819898313E-2</v>
      </c>
      <c r="AH150" s="50">
        <f>AF150/S150</f>
        <v>0.61997441180587842</v>
      </c>
      <c r="AI150">
        <f>AF150*EXP(Info!$B$6*G150*1000)</f>
        <v>2.3529365650429397</v>
      </c>
      <c r="AJ150">
        <f>2*SQRT((EXP(Info!$B$6*G150)*AG150)^2+(Info!$B$6*G150*0.01*AI150)^2)</f>
        <v>0.1901289835436466</v>
      </c>
      <c r="AK150" s="28">
        <f>AI150/(E150/1000)</f>
        <v>0.51329331698144409</v>
      </c>
      <c r="AL150">
        <f>AA150/0.752049334436339</f>
        <v>0.54997111222388129</v>
      </c>
      <c r="AM150"/>
      <c r="AN150">
        <f>U150/0.242530074</f>
        <v>11.292269443835702</v>
      </c>
      <c r="AO150">
        <f>O150/U150</f>
        <v>0.63102170813259095</v>
      </c>
    </row>
    <row r="151" spans="1:41">
      <c r="A151" s="47" t="s">
        <v>102</v>
      </c>
      <c r="B151" s="14" t="s">
        <v>206</v>
      </c>
      <c r="C151" s="15">
        <v>-57.62</v>
      </c>
      <c r="D151" s="15">
        <v>33.68</v>
      </c>
      <c r="E151" s="15">
        <v>4584</v>
      </c>
      <c r="F151" s="73">
        <v>9.91</v>
      </c>
      <c r="G151" s="73">
        <v>24.197037566384004</v>
      </c>
      <c r="H151" s="44" t="s">
        <v>52</v>
      </c>
      <c r="I151">
        <f>(E151*100*Info!$B$11)/AI151</f>
        <v>7.4500679012659781</v>
      </c>
      <c r="J151">
        <f>LOG10(I151)</f>
        <v>0.87216023100476847</v>
      </c>
      <c r="K151">
        <f>2*((E151*100*Info!$B$11)/AI151^2)*(AJ151/2)</f>
        <v>0.90964276770778218</v>
      </c>
      <c r="L151" s="36">
        <f>(M151/10.7)/I151</f>
        <v>1.1275127937961273</v>
      </c>
      <c r="M151" s="28">
        <f>((U151/0.242530073729142))*I151</f>
        <v>89.880501544601614</v>
      </c>
      <c r="N151" s="28">
        <f>2*M151*SQRT((0.5*K151/I151)^2+(0.5*V151/U151)^2)</f>
        <v>11.840114299078085</v>
      </c>
      <c r="O151" s="45">
        <v>1.9474904907959771</v>
      </c>
      <c r="P151" s="45">
        <v>5.5323137236853205E-2</v>
      </c>
      <c r="S151" s="45">
        <v>2.5203729620761623</v>
      </c>
      <c r="T151" s="45">
        <v>7.9742466860386399E-2</v>
      </c>
      <c r="U151" s="45">
        <v>2.9259766428062046</v>
      </c>
      <c r="V151" s="45">
        <v>0.14468605691120465</v>
      </c>
      <c r="W151" s="50">
        <f>U151*Info!$B$2</f>
        <v>1.4044687885469782</v>
      </c>
      <c r="X151" s="50">
        <f>W151*SQRT((0.5*V151/U151)^2+Info!$B$3^2)</f>
        <v>7.8339855863554242E-2</v>
      </c>
      <c r="Y151" s="39">
        <f>W151*Info!$D$2</f>
        <v>1.1376197187230523</v>
      </c>
      <c r="Z151" s="39">
        <f>Y151*SQRT(Info!$D$3^2+(X151/W151)^2)</f>
        <v>8.5217483730396504E-2</v>
      </c>
      <c r="AA151" s="50">
        <f>IF(O151-W151&gt;0,O151-W151,0)</f>
        <v>0.54302170224899893</v>
      </c>
      <c r="AB151" s="50">
        <f>SQRT((0.5*P151)^2+X151^2)</f>
        <v>8.3080054135480544E-2</v>
      </c>
      <c r="AC151" s="50">
        <f>(1-EXP(-Info!$B$6*G151*1000))+(Info!$B$6/(Info!$B$6-Info!$B$7))*(EXP(-Info!$B$7*G151*1000)-EXP(-Info!$B$6*G151*1000))*(Info!$B$9-1)</f>
        <v>0.22720790709471178</v>
      </c>
      <c r="AD151" s="50">
        <f>SQRT((Info!$B$6*EXP(-Info!$B$6*G151*1000)+(Info!$B$6/(Info!$B$6+Info!$B$7))*(Info!$B$9-1)*(-Info!$B$7*EXP(-Info!$B$7*G151*1000)+Info!$B$6*EXP(-Info!$B$6*G151*1000)))^2*(0.01*G151*1000)^2)</f>
        <v>1.9053410574611628E-3</v>
      </c>
      <c r="AE151" s="50">
        <f>IF(AA151&gt;0,AA151*AC151*SQRT((AB151/AA151)^2+(AD151/AC151)^2),AA151*AC151*SQRT((AD151/AC151)^2))</f>
        <v>1.890477895462726E-2</v>
      </c>
      <c r="AF151" s="50">
        <f>IF((S151-Y151-AA151*AC151)&gt;0,S151-Y151-AA151*AC151,0)</f>
        <v>1.2593744188781073</v>
      </c>
      <c r="AG151" s="50">
        <f>SQRT((T151*0.5)^2+Z151^2+AE151^2)</f>
        <v>9.5964188403324005E-2</v>
      </c>
      <c r="AH151" s="50">
        <f>AF151/S151</f>
        <v>0.49967780079686902</v>
      </c>
      <c r="AI151">
        <f>AF151*EXP(Info!$B$6*G151*1000)</f>
        <v>1.5722620097850941</v>
      </c>
      <c r="AJ151">
        <f>2*SQRT((EXP(Info!$B$6*G151)*AG151)^2+(Info!$B$6*G151*0.01*AI151)^2)</f>
        <v>0.19197097061352719</v>
      </c>
      <c r="AK151" s="28">
        <f>AI151/(E151/1000)</f>
        <v>0.34298909463025617</v>
      </c>
      <c r="AL151">
        <f>AA151/0.752049334436339</f>
        <v>0.72205595748049389</v>
      </c>
      <c r="AM151"/>
      <c r="AN151">
        <f>U151/0.242530074</f>
        <v>12.064386880145035</v>
      </c>
      <c r="AO151">
        <f>O151/U151</f>
        <v>0.66558647882035216</v>
      </c>
    </row>
    <row r="152" spans="1:41">
      <c r="A152" s="47" t="s">
        <v>102</v>
      </c>
      <c r="B152" s="14" t="s">
        <v>206</v>
      </c>
      <c r="C152" s="15">
        <v>-57.62</v>
      </c>
      <c r="D152" s="15">
        <v>33.68</v>
      </c>
      <c r="E152" s="15">
        <v>4584</v>
      </c>
      <c r="F152" s="73">
        <v>10.08</v>
      </c>
      <c r="G152" s="73">
        <v>24.390164091667931</v>
      </c>
      <c r="H152" s="44"/>
      <c r="I152">
        <f>(E152*100*Info!$B$11)/AI152</f>
        <v>5.0884229955480942</v>
      </c>
      <c r="J152">
        <f>LOG10(I152)</f>
        <v>0.70658320660981566</v>
      </c>
      <c r="K152">
        <f>2*((E152*100*Info!$B$11)/AI152^2)*(AJ152/2)</f>
        <v>0.40282504504345018</v>
      </c>
      <c r="L152" s="36">
        <f>(M152/10.7)/I152</f>
        <v>1.0083668154701177</v>
      </c>
      <c r="M152" s="28">
        <f>((U152/0.242530073729142))*I152</f>
        <v>54.901666742107508</v>
      </c>
      <c r="N152" s="28">
        <f>2*M152*SQRT((0.5*K152/I152)^2+(0.5*V152/U152)^2)</f>
        <v>5.1245002306527647</v>
      </c>
      <c r="O152" s="45">
        <v>1.7267847154004374</v>
      </c>
      <c r="P152" s="45">
        <v>4.9053460461084698E-2</v>
      </c>
      <c r="S152" s="45">
        <v>2.9657307967730047</v>
      </c>
      <c r="T152" s="45">
        <v>9.383321172580969E-2</v>
      </c>
      <c r="U152" s="45">
        <v>2.6167842756912689</v>
      </c>
      <c r="V152" s="45">
        <v>0.12939686294757918</v>
      </c>
      <c r="W152" s="50">
        <f>U152*Info!$B$2</f>
        <v>1.256056452331809</v>
      </c>
      <c r="X152" s="50">
        <f>W152*SQRT((0.5*V152/U152)^2+Info!$B$3^2)</f>
        <v>7.0061565080390423E-2</v>
      </c>
      <c r="Y152" s="39">
        <f>W152*Info!$D$2</f>
        <v>1.0174057263887653</v>
      </c>
      <c r="Z152" s="39">
        <f>Y152*SQRT(Info!$D$3^2+(X152/W152)^2)</f>
        <v>7.6212423632271528E-2</v>
      </c>
      <c r="AA152" s="50">
        <f>IF(O152-W152&gt;0,O152-W152,0)</f>
        <v>0.47072826306862847</v>
      </c>
      <c r="AB152" s="50">
        <f>SQRT((0.5*P152)^2+X152^2)</f>
        <v>7.4230609571224612E-2</v>
      </c>
      <c r="AC152" s="50">
        <f>(1-EXP(-Info!$B$6*G152*1000))+(Info!$B$6/(Info!$B$6-Info!$B$7))*(EXP(-Info!$B$7*G152*1000)-EXP(-Info!$B$6*G152*1000))*(Info!$B$9-1)</f>
        <v>0.2288179223849777</v>
      </c>
      <c r="AD152" s="50">
        <f>SQRT((Info!$B$6*EXP(-Info!$B$6*G152*1000)+(Info!$B$6/(Info!$B$6+Info!$B$7))*(Info!$B$9-1)*(-Info!$B$7*EXP(-Info!$B$7*G152*1000)+Info!$B$6*EXP(-Info!$B$6*G152*1000)))^2*(0.01*G152*1000)^2)</f>
        <v>1.9170615626701232E-3</v>
      </c>
      <c r="AE152" s="50">
        <f>IF(AA152&gt;0,AA152*AC152*SQRT((AB152/AA152)^2+(AD152/AC152)^2),AA152*AC152*SQRT((AD152/AC152)^2))</f>
        <v>1.7009249261267258E-2</v>
      </c>
      <c r="AF152" s="50">
        <f>IF((S152-Y152-AA152*AC152)&gt;0,S152-Y152-AA152*AC152,0)</f>
        <v>1.8406140072209867</v>
      </c>
      <c r="AG152" s="50">
        <f>SQRT((T152*0.5)^2+Z152^2+AE152^2)</f>
        <v>9.1097837416877769E-2</v>
      </c>
      <c r="AH152" s="50">
        <f>AF152/S152</f>
        <v>0.62062747206312474</v>
      </c>
      <c r="AI152">
        <f>AF152*EXP(Info!$B$6*G152*1000)</f>
        <v>2.3019821154271316</v>
      </c>
      <c r="AJ152">
        <f>2*SQRT((EXP(Info!$B$6*G152)*AG152)^2+(Info!$B$6*G152*0.01*AI152)^2)</f>
        <v>0.18223643163067424</v>
      </c>
      <c r="AK152" s="28">
        <f>AI152/(E152/1000)</f>
        <v>0.50217759935146855</v>
      </c>
      <c r="AL152">
        <f>AA152/0.752049334436339</f>
        <v>0.62592737140235533</v>
      </c>
      <c r="AM152"/>
      <c r="AN152">
        <f>U152/0.242530074</f>
        <v>10.789524913480498</v>
      </c>
      <c r="AO152">
        <f>O152/U152</f>
        <v>0.65988806621985574</v>
      </c>
    </row>
    <row r="153" spans="1:41">
      <c r="A153" s="47" t="s">
        <v>102</v>
      </c>
      <c r="B153" s="14" t="s">
        <v>206</v>
      </c>
      <c r="C153" s="15">
        <v>-57.62</v>
      </c>
      <c r="D153" s="15">
        <v>33.68</v>
      </c>
      <c r="E153" s="15">
        <v>4584</v>
      </c>
      <c r="F153" s="73">
        <v>10.25</v>
      </c>
      <c r="G153" s="73">
        <v>24.596978418576413</v>
      </c>
      <c r="H153" s="44"/>
      <c r="I153">
        <f>(E153*100*Info!$B$11)/AI153</f>
        <v>4.4281636580738368</v>
      </c>
      <c r="J153">
        <f>LOG10(I153)</f>
        <v>0.64622366335504666</v>
      </c>
      <c r="K153">
        <f>2*((E153*100*Info!$B$11)/AI153^2)*(AJ153/2)</f>
        <v>0.34780899274189897</v>
      </c>
      <c r="L153" s="36">
        <f>(M153/10.7)/I153</f>
        <v>1.1479535377751378</v>
      </c>
      <c r="M153" s="28">
        <f>((U153/0.242530073729142))*I153</f>
        <v>54.391589667324766</v>
      </c>
      <c r="N153" s="28">
        <f>2*M153*SQRT((0.5*K153/I153)^2+(0.5*V153/U153)^2)</f>
        <v>5.0483078117722116</v>
      </c>
      <c r="O153" s="45">
        <v>1.9609499615115886</v>
      </c>
      <c r="P153" s="45">
        <v>5.5705485776707094E-2</v>
      </c>
      <c r="S153" s="45">
        <v>3.3917145579803623</v>
      </c>
      <c r="T153" s="45">
        <v>0.10731097730743949</v>
      </c>
      <c r="U153" s="45">
        <v>2.9790218408502986</v>
      </c>
      <c r="V153" s="45">
        <v>0.14730907871896357</v>
      </c>
      <c r="W153" s="50">
        <f>U153*Info!$B$2</f>
        <v>1.4299304836081432</v>
      </c>
      <c r="X153" s="50">
        <f>W153*SQRT((0.5*V153/U153)^2+Info!$B$3^2)</f>
        <v>7.9760083594778555E-2</v>
      </c>
      <c r="Y153" s="39">
        <f>W153*Info!$D$2</f>
        <v>1.158243691722596</v>
      </c>
      <c r="Z153" s="39">
        <f>Y153*SQRT(Info!$D$3^2+(X153/W153)^2)</f>
        <v>8.676239637090305E-2</v>
      </c>
      <c r="AA153" s="50">
        <f>IF(O153-W153&gt;0,O153-W153,0)</f>
        <v>0.53101947790344539</v>
      </c>
      <c r="AB153" s="50">
        <f>SQRT((0.5*P153)^2+X153^2)</f>
        <v>8.4483407965415272E-2</v>
      </c>
      <c r="AC153" s="50">
        <f>(1-EXP(-Info!$B$6*G153*1000))+(Info!$B$6/(Info!$B$6-Info!$B$7))*(EXP(-Info!$B$7*G153*1000)-EXP(-Info!$B$6*G153*1000))*(Info!$B$9-1)</f>
        <v>0.23053874179942085</v>
      </c>
      <c r="AD153" s="50">
        <f>SQRT((Info!$B$6*EXP(-Info!$B$6*G153*1000)+(Info!$B$6/(Info!$B$6+Info!$B$7))*(Info!$B$9-1)*(-Info!$B$7*EXP(-Info!$B$7*G153*1000)+Info!$B$6*EXP(-Info!$B$6*G153*1000)))^2*(0.01*G153*1000)^2)</f>
        <v>1.9295584814940012E-3</v>
      </c>
      <c r="AE153" s="50">
        <f>IF(AA153&gt;0,AA153*AC153*SQRT((AB153/AA153)^2+(AD153/AC153)^2),AA153*AC153*SQRT((AD153/AC153)^2))</f>
        <v>1.9503631981207865E-2</v>
      </c>
      <c r="AF153" s="50">
        <f>IF((S153-Y153-AA153*AC153)&gt;0,S153-Y153-AA153*AC153,0)</f>
        <v>2.111050303950921</v>
      </c>
      <c r="AG153" s="50">
        <f>SQRT((T153*0.5)^2+Z153^2+AE153^2)</f>
        <v>0.103860563002275</v>
      </c>
      <c r="AH153" s="50">
        <f>AF153/S153</f>
        <v>0.6224139053753307</v>
      </c>
      <c r="AI153">
        <f>AF153*EXP(Info!$B$6*G153*1000)</f>
        <v>2.6452181165713706</v>
      </c>
      <c r="AJ153">
        <f>2*SQRT((EXP(Info!$B$6*G153)*AG153)^2+(Info!$B$6*G153*0.01*AI153)^2)</f>
        <v>0.20776798685609252</v>
      </c>
      <c r="AK153" s="28">
        <f>AI153/(E153/1000)</f>
        <v>0.57705456295186974</v>
      </c>
      <c r="AL153">
        <f>AA153/0.752049334436339</f>
        <v>0.70609659976821137</v>
      </c>
      <c r="AM153"/>
      <c r="AN153">
        <f>U153/0.242530074</f>
        <v>12.283102840476181</v>
      </c>
      <c r="AO153">
        <f>O153/U153</f>
        <v>0.65825296566200298</v>
      </c>
    </row>
    <row r="154" spans="1:41">
      <c r="A154" s="47" t="s">
        <v>102</v>
      </c>
      <c r="B154" s="14" t="s">
        <v>206</v>
      </c>
      <c r="C154" s="15">
        <v>-57.62</v>
      </c>
      <c r="D154" s="15">
        <v>33.68</v>
      </c>
      <c r="E154" s="15">
        <v>4584</v>
      </c>
      <c r="F154" s="73">
        <v>10.41</v>
      </c>
      <c r="G154" s="73">
        <v>24.791627196843223</v>
      </c>
      <c r="H154" s="44"/>
      <c r="I154">
        <f>(E154*100*Info!$B$11)/AI154</f>
        <v>4.5616236710289719</v>
      </c>
      <c r="J154">
        <f>LOG10(I154)</f>
        <v>0.65911945359801161</v>
      </c>
      <c r="K154">
        <f>2*((E154*100*Info!$B$11)/AI154^2)*(AJ154/2)</f>
        <v>0.33472473193066365</v>
      </c>
      <c r="L154" s="36">
        <f>(M154/10.7)/I154</f>
        <v>1.0195115778767461</v>
      </c>
      <c r="M154" s="28">
        <f>((U154/0.242530073729142))*I154</f>
        <v>49.761721167878079</v>
      </c>
      <c r="N154" s="28">
        <f>2*M154*SQRT((0.5*K154/I154)^2+(0.5*V154/U154)^2)</f>
        <v>4.4031607562863826</v>
      </c>
      <c r="O154" s="45">
        <v>1.9650995990641302</v>
      </c>
      <c r="P154" s="45">
        <v>5.5823366181714171E-2</v>
      </c>
      <c r="S154" s="45">
        <v>3.2356678502890732</v>
      </c>
      <c r="T154" s="45">
        <v>0.10237379157977854</v>
      </c>
      <c r="U154" s="45">
        <v>2.6457057342067238</v>
      </c>
      <c r="V154" s="45">
        <v>0.13082699459371186</v>
      </c>
      <c r="W154" s="50">
        <f>U154*Info!$B$2</f>
        <v>1.2699387524192274</v>
      </c>
      <c r="X154" s="50">
        <f>W154*SQRT((0.5*V154/U154)^2+Info!$B$3^2)</f>
        <v>7.0835905811043542E-2</v>
      </c>
      <c r="Y154" s="39">
        <f>W154*Info!$D$2</f>
        <v>1.0286503894595742</v>
      </c>
      <c r="Z154" s="39">
        <f>Y154*SQRT(Info!$D$3^2+(X154/W154)^2)</f>
        <v>7.7054745434996672E-2</v>
      </c>
      <c r="AA154" s="50">
        <f>IF(O154-W154&gt;0,O154-W154,0)</f>
        <v>0.69516084664490285</v>
      </c>
      <c r="AB154" s="50">
        <f>SQRT((0.5*P154)^2+X154^2)</f>
        <v>7.6136637731354206E-2</v>
      </c>
      <c r="AC154" s="50">
        <f>(1-EXP(-Info!$B$6*G154*1000))+(Info!$B$6/(Info!$B$6-Info!$B$7))*(EXP(-Info!$B$7*G154*1000)-EXP(-Info!$B$6*G154*1000))*(Info!$B$9-1)</f>
        <v>0.23215521951425444</v>
      </c>
      <c r="AD154" s="50">
        <f>SQRT((Info!$B$6*EXP(-Info!$B$6*G154*1000)+(Info!$B$6/(Info!$B$6+Info!$B$7))*(Info!$B$9-1)*(-Info!$B$7*EXP(-Info!$B$7*G154*1000)+Info!$B$6*EXP(-Info!$B$6*G154*1000)))^2*(0.01*G154*1000)^2)</f>
        <v>1.9412691576744091E-3</v>
      </c>
      <c r="AE154" s="50">
        <f>IF(AA154&gt;0,AA154*AC154*SQRT((AB154/AA154)^2+(AD154/AC154)^2),AA154*AC154*SQRT((AD154/AC154)^2))</f>
        <v>1.7726958735387117E-2</v>
      </c>
      <c r="AF154" s="50">
        <f>IF((S154-Y154-AA154*AC154)&gt;0,S154-Y154-AA154*AC154,0)</f>
        <v>2.0456322418789368</v>
      </c>
      <c r="AG154" s="50">
        <f>SQRT((T154*0.5)^2+Z154^2+AE154^2)</f>
        <v>9.4190111798761772E-2</v>
      </c>
      <c r="AH154" s="50">
        <f>AF154/S154</f>
        <v>0.63221329769561507</v>
      </c>
      <c r="AI154">
        <f>AF154*EXP(Info!$B$6*G154*1000)</f>
        <v>2.5678266284596076</v>
      </c>
      <c r="AJ154">
        <f>2*SQRT((EXP(Info!$B$6*G154)*AG154)^2+(Info!$B$6*G154*0.01*AI154)^2)</f>
        <v>0.18842305763063524</v>
      </c>
      <c r="AK154" s="28">
        <f>AI154/(E154/1000)</f>
        <v>0.56017160306710467</v>
      </c>
      <c r="AL154">
        <f>AA154/0.752049334436339</f>
        <v>0.92435537778372734</v>
      </c>
      <c r="AM154"/>
      <c r="AN154">
        <f>U154/0.242530074</f>
        <v>10.908773871098244</v>
      </c>
      <c r="AO154">
        <f>O154/U154</f>
        <v>0.74275062931491764</v>
      </c>
    </row>
    <row r="155" spans="1:41">
      <c r="A155" s="47" t="s">
        <v>102</v>
      </c>
      <c r="B155" s="14" t="s">
        <v>206</v>
      </c>
      <c r="C155" s="15">
        <v>-57.62</v>
      </c>
      <c r="D155" s="15">
        <v>33.68</v>
      </c>
      <c r="E155" s="15">
        <v>4584</v>
      </c>
      <c r="F155" s="73">
        <v>10.58</v>
      </c>
      <c r="G155" s="73">
        <v>24.998441523751708</v>
      </c>
      <c r="H155" s="44"/>
      <c r="I155">
        <f>(E155*100*Info!$B$11)/AI155</f>
        <v>4.0058564466019631</v>
      </c>
      <c r="J155">
        <f>LOG10(I155)</f>
        <v>0.60269538191070349</v>
      </c>
      <c r="K155">
        <f>2*((E155*100*Info!$B$11)/AI155^2)*(AJ155/2)</f>
        <v>0.21766692149868186</v>
      </c>
      <c r="L155" s="36">
        <f>(M155/10.7)/I155</f>
        <v>1.0840075248124206</v>
      </c>
      <c r="M155" s="28">
        <f>((U155/0.242530073729142))*I155</f>
        <v>46.46345028635313</v>
      </c>
      <c r="N155" s="28">
        <f>2*M155*SQRT((0.5*K155/I155)^2+(0.5*V155/U155)^2)</f>
        <v>2.5339238265050006</v>
      </c>
      <c r="O155" s="45">
        <v>1.8597667309859172</v>
      </c>
      <c r="P155" s="45">
        <v>8.5429766405245734E-3</v>
      </c>
      <c r="S155" s="45">
        <v>3.5379052298730564</v>
      </c>
      <c r="T155" s="45">
        <v>1.6596740027101872E-2</v>
      </c>
      <c r="U155" s="45">
        <v>2.8130773465980017</v>
      </c>
      <c r="V155" s="45">
        <v>1.3083244325860034E-2</v>
      </c>
      <c r="W155" s="50">
        <f>U155*Info!$B$2</f>
        <v>1.3502771263670408</v>
      </c>
      <c r="X155" s="50">
        <f>W155*SQRT((0.5*V155/U155)^2+Info!$B$3^2)</f>
        <v>6.7586834966755743E-2</v>
      </c>
      <c r="Y155" s="39">
        <f>W155*Info!$D$2</f>
        <v>1.0937244723573032</v>
      </c>
      <c r="Z155" s="39">
        <f>Y155*SQRT(Info!$D$3^2+(X155/W155)^2)</f>
        <v>7.7379809399541935E-2</v>
      </c>
      <c r="AA155" s="50">
        <f>IF(O155-W155&gt;0,O155-W155,0)</f>
        <v>0.50948960461887638</v>
      </c>
      <c r="AB155" s="50">
        <f>SQRT((0.5*P155)^2+X155^2)</f>
        <v>6.7721679492564371E-2</v>
      </c>
      <c r="AC155" s="50">
        <f>(1-EXP(-Info!$B$6*G155*1000))+(Info!$B$6/(Info!$B$6-Info!$B$7))*(EXP(-Info!$B$7*G155*1000)-EXP(-Info!$B$6*G155*1000))*(Info!$B$9-1)</f>
        <v>0.23386942148028769</v>
      </c>
      <c r="AD155" s="50">
        <f>SQRT((Info!$B$6*EXP(-Info!$B$6*G155*1000)+(Info!$B$6/(Info!$B$6+Info!$B$7))*(Info!$B$9-1)*(-Info!$B$7*EXP(-Info!$B$7*G155*1000)+Info!$B$6*EXP(-Info!$B$6*G155*1000)))^2*(0.01*G155*1000)^2)</f>
        <v>1.9536575848341721E-3</v>
      </c>
      <c r="AE155" s="50">
        <f>IF(AA155&gt;0,AA155*AC155*SQRT((AB155/AA155)^2+(AD155/AC155)^2),AA155*AC155*SQRT((AD155/AC155)^2))</f>
        <v>1.5869276994897989E-2</v>
      </c>
      <c r="AF155" s="50">
        <f>IF((S155-Y155-AA155*AC155)&gt;0,S155-Y155-AA155*AC155,0)</f>
        <v>2.3250267184333162</v>
      </c>
      <c r="AG155" s="50">
        <f>SQRT((T155*0.5)^2+Z155^2+AE155^2)</f>
        <v>7.9425007396487154E-2</v>
      </c>
      <c r="AH155" s="50">
        <f>AF155/S155</f>
        <v>0.65717608792950633</v>
      </c>
      <c r="AI155">
        <f>AF155*EXP(Info!$B$6*G155*1000)</f>
        <v>2.9240834981533119</v>
      </c>
      <c r="AJ155">
        <f>2*SQRT((EXP(Info!$B$6*G155)*AG155)^2+(Info!$B$6*G155*0.01*AI155)^2)</f>
        <v>0.15888643583022799</v>
      </c>
      <c r="AK155" s="28">
        <f>AI155/(E155/1000)</f>
        <v>0.6378890702777732</v>
      </c>
      <c r="AL155">
        <f>AA155/0.752049334436339</f>
        <v>0.6774683272617199</v>
      </c>
      <c r="AM155"/>
      <c r="AN155">
        <f>U155/0.242530074</f>
        <v>11.598880502539251</v>
      </c>
      <c r="AO155">
        <f>O155/U155</f>
        <v>0.66111468041752508</v>
      </c>
    </row>
    <row r="156" spans="1:41">
      <c r="A156" s="47" t="s">
        <v>102</v>
      </c>
      <c r="B156" s="14" t="s">
        <v>206</v>
      </c>
      <c r="C156" s="15">
        <v>-57.62</v>
      </c>
      <c r="D156" s="15">
        <v>33.68</v>
      </c>
      <c r="E156" s="15">
        <v>4584</v>
      </c>
      <c r="F156" s="73">
        <v>10.75</v>
      </c>
      <c r="G156" s="73">
        <v>25.20525585066019</v>
      </c>
      <c r="H156" s="44"/>
      <c r="I156">
        <f>(E156*100*Info!$B$11)/AI156</f>
        <v>4.7993801767436901</v>
      </c>
      <c r="J156">
        <f>LOG10(I156)</f>
        <v>0.68118515337528962</v>
      </c>
      <c r="K156">
        <f>2*((E156*100*Info!$B$11)/AI156^2)*(AJ156/2)</f>
        <v>0.40910347458454943</v>
      </c>
      <c r="L156" s="36">
        <f>(M156/10.7)/I156</f>
        <v>1.1734907762954654</v>
      </c>
      <c r="M156" s="28">
        <f>((U156/0.242530073729142))*I156</f>
        <v>60.262703551981019</v>
      </c>
      <c r="N156" s="28">
        <f>2*M156*SQRT((0.5*K156/I156)^2+(0.5*V156/U156)^2)</f>
        <v>5.9386120366205377</v>
      </c>
      <c r="O156" s="45">
        <v>1.7511455887558807</v>
      </c>
      <c r="P156" s="45">
        <v>4.9745489483163235E-2</v>
      </c>
      <c r="S156" s="45">
        <v>3.1891204770358987</v>
      </c>
      <c r="T156" s="45">
        <v>0.10090107209542822</v>
      </c>
      <c r="U156" s="45">
        <v>3.0452928081008581</v>
      </c>
      <c r="V156" s="45">
        <v>0.15058609904745771</v>
      </c>
      <c r="W156" s="50">
        <f>U156*Info!$B$2</f>
        <v>1.4617405478884118</v>
      </c>
      <c r="X156" s="50">
        <f>W156*SQRT((0.5*V156/U156)^2+Info!$B$3^2)</f>
        <v>8.1534416973382706E-2</v>
      </c>
      <c r="Y156" s="39">
        <f>W156*Info!$D$2</f>
        <v>1.1840098437896136</v>
      </c>
      <c r="Z156" s="39">
        <f>Y156*SQRT(Info!$D$3^2+(X156/W156)^2)</f>
        <v>8.8692502370674789E-2</v>
      </c>
      <c r="AA156" s="50">
        <f>IF(O156-W156&gt;0,O156-W156,0)</f>
        <v>0.28940504086746888</v>
      </c>
      <c r="AB156" s="50">
        <f>SQRT((0.5*P156)^2+X156^2)</f>
        <v>8.5243853632794631E-2</v>
      </c>
      <c r="AC156" s="50">
        <f>(1-EXP(-Info!$B$6*G156*1000))+(Info!$B$6/(Info!$B$6-Info!$B$7))*(EXP(-Info!$B$7*G156*1000)-EXP(-Info!$B$6*G156*1000))*(Info!$B$9-1)</f>
        <v>0.23558022408385879</v>
      </c>
      <c r="AD156" s="50">
        <f>SQRT((Info!$B$6*EXP(-Info!$B$6*G156*1000)+(Info!$B$6/(Info!$B$6+Info!$B$7))*(Info!$B$9-1)*(-Info!$B$7*EXP(-Info!$B$7*G156*1000)+Info!$B$6*EXP(-Info!$B$6*G156*1000)))^2*(0.01*G156*1000)^2)</f>
        <v>1.965990367813697E-3</v>
      </c>
      <c r="AE156" s="50">
        <f>IF(AA156&gt;0,AA156*AC156*SQRT((AB156/AA156)^2+(AD156/AC156)^2),AA156*AC156*SQRT((AD156/AC156)^2))</f>
        <v>2.0089824672383245E-2</v>
      </c>
      <c r="AF156" s="50">
        <f>IF((S156-Y156-AA156*AC156)&gt;0,S156-Y156-AA156*AC156,0)</f>
        <v>1.9369325288677284</v>
      </c>
      <c r="AG156" s="50">
        <f>SQRT((T156*0.5)^2+Z156^2+AE156^2)</f>
        <v>0.10399623848794221</v>
      </c>
      <c r="AH156" s="50">
        <f>AF156/S156</f>
        <v>0.60735633627362806</v>
      </c>
      <c r="AI156">
        <f>AF156*EXP(Info!$B$6*G156*1000)</f>
        <v>2.4406190591526085</v>
      </c>
      <c r="AJ156">
        <f>2*SQRT((EXP(Info!$B$6*G156)*AG156)^2+(Info!$B$6*G156*0.01*AI156)^2)</f>
        <v>0.20804055950284203</v>
      </c>
      <c r="AK156" s="28">
        <f>AI156/(E156/1000)</f>
        <v>0.53242126072264584</v>
      </c>
      <c r="AL156">
        <f>AA156/0.752049334436339</f>
        <v>0.38482188284147334</v>
      </c>
      <c r="AM156"/>
      <c r="AN156">
        <f>U156/0.242530074</f>
        <v>12.556351292338524</v>
      </c>
      <c r="AO156">
        <f>O156/U156</f>
        <v>0.57503356790441151</v>
      </c>
    </row>
    <row r="157" spans="1:41">
      <c r="A157" s="47" t="s">
        <v>102</v>
      </c>
      <c r="B157" s="14" t="s">
        <v>206</v>
      </c>
      <c r="C157" s="15">
        <v>-57.62</v>
      </c>
      <c r="D157" s="15">
        <v>33.68</v>
      </c>
      <c r="E157" s="15">
        <v>4584</v>
      </c>
      <c r="F157" s="73">
        <v>10.91</v>
      </c>
      <c r="G157" s="73">
        <v>25.399904628927001</v>
      </c>
      <c r="H157" s="44"/>
      <c r="I157">
        <f>(E157*100*Info!$B$11)/AI157</f>
        <v>4.3330891829462157</v>
      </c>
      <c r="J157">
        <f>LOG10(I157)</f>
        <v>0.63679762770569592</v>
      </c>
      <c r="K157">
        <f>2*((E157*100*Info!$B$11)/AI157^2)*(AJ157/2)</f>
        <v>0.25762847053031535</v>
      </c>
      <c r="L157" s="36">
        <f>(M157/10.7)/I157</f>
        <v>1.090797722259901</v>
      </c>
      <c r="M157" s="28">
        <f>((U157/0.242530073729142))*I157</f>
        <v>50.573804778842195</v>
      </c>
      <c r="N157" s="28">
        <f>2*M157*SQRT((0.5*K157/I157)^2+(0.5*V157/U157)^2)</f>
        <v>3.058620186793775</v>
      </c>
      <c r="O157" s="45">
        <v>1.6625858603318915</v>
      </c>
      <c r="P157" s="45">
        <v>7.796096927968967E-3</v>
      </c>
      <c r="S157" s="45">
        <v>3.314187983512686</v>
      </c>
      <c r="T157" s="45">
        <v>1.976070368793709E-2</v>
      </c>
      <c r="U157" s="45">
        <v>2.8306983964350314</v>
      </c>
      <c r="V157" s="45">
        <v>3.1343630566168096E-2</v>
      </c>
      <c r="W157" s="50">
        <f>U157*Info!$B$2</f>
        <v>1.3587352302888149</v>
      </c>
      <c r="X157" s="50">
        <f>W157*SQRT((0.5*V157/U157)^2+Info!$B$3^2)</f>
        <v>6.8351965151480024E-2</v>
      </c>
      <c r="Y157" s="39">
        <f>W157*Info!$D$2</f>
        <v>1.1005755365339402</v>
      </c>
      <c r="Z157" s="39">
        <f>Y157*SQRT(Info!$D$3^2+(X157/W157)^2)</f>
        <v>7.8060615332200586E-2</v>
      </c>
      <c r="AA157" s="50">
        <f>IF(O157-W157&gt;0,O157-W157,0)</f>
        <v>0.30385063004307655</v>
      </c>
      <c r="AB157" s="50">
        <f>SQRT((0.5*P157)^2+X157^2)</f>
        <v>6.8463025947563191E-2</v>
      </c>
      <c r="AC157" s="50">
        <f>(1-EXP(-Info!$B$6*G157*1000))+(Info!$B$6/(Info!$B$6-Info!$B$7))*(EXP(-Info!$B$7*G157*1000)-EXP(-Info!$B$6*G157*1000))*(Info!$B$9-1)</f>
        <v>0.23718729178797693</v>
      </c>
      <c r="AD157" s="50">
        <f>SQRT((Info!$B$6*EXP(-Info!$B$6*G157*1000)+(Info!$B$6/(Info!$B$6+Info!$B$7))*(Info!$B$9-1)*(-Info!$B$7*EXP(-Info!$B$7*G157*1000)+Info!$B$6*EXP(-Info!$B$6*G157*1000)))^2*(0.01*G157*1000)^2)</f>
        <v>1.9775470112866063E-3</v>
      </c>
      <c r="AE157" s="50">
        <f>IF(AA157&gt;0,AA157*AC157*SQRT((AB157/AA157)^2+(AD157/AC157)^2),AA157*AC157*SQRT((AD157/AC157)^2))</f>
        <v>1.6249673134641849E-2</v>
      </c>
      <c r="AF157" s="50">
        <f>IF((S157-Y157-AA157*AC157)&gt;0,S157-Y157-AA157*AC157,0)</f>
        <v>2.1415429389307583</v>
      </c>
      <c r="AG157" s="50">
        <f>SQRT((T157*0.5)^2+Z157^2+AE157^2)</f>
        <v>8.0343841678034683E-2</v>
      </c>
      <c r="AH157" s="50">
        <f>AF157/S157</f>
        <v>0.64617425130512696</v>
      </c>
      <c r="AI157">
        <f>AF157*EXP(Info!$B$6*G157*1000)</f>
        <v>2.7032581691557716</v>
      </c>
      <c r="AJ157">
        <f>2*SQRT((EXP(Info!$B$6*G157)*AG157)^2+(Info!$B$6*G157*0.01*AI157)^2)</f>
        <v>0.16072511738487946</v>
      </c>
      <c r="AK157" s="28">
        <f>AI157/(E157/1000)</f>
        <v>0.58971600548773384</v>
      </c>
      <c r="AL157">
        <f>AA157/0.752049334436339</f>
        <v>0.4040301827682789</v>
      </c>
      <c r="AM157"/>
      <c r="AN157">
        <f>U157/0.242530074</f>
        <v>11.67153561514615</v>
      </c>
      <c r="AO157">
        <f>O157/U157</f>
        <v>0.58734122378623754</v>
      </c>
    </row>
    <row r="158" spans="1:41">
      <c r="A158" s="47" t="s">
        <v>102</v>
      </c>
      <c r="B158" s="14" t="s">
        <v>206</v>
      </c>
      <c r="C158" s="15">
        <v>-57.62</v>
      </c>
      <c r="D158" s="15">
        <v>33.68</v>
      </c>
      <c r="E158" s="15">
        <v>4584</v>
      </c>
      <c r="F158" s="73">
        <v>11.08</v>
      </c>
      <c r="G158" s="73">
        <v>25.599082976131392</v>
      </c>
      <c r="H158" s="44" t="s">
        <v>123</v>
      </c>
      <c r="I158">
        <f>(E158*100*Info!$B$11)/AI158</f>
        <v>5.0611257178618647</v>
      </c>
      <c r="J158">
        <f>LOG10(I158)</f>
        <v>0.70424712527471678</v>
      </c>
      <c r="K158">
        <f>2*((E158*100*Info!$B$11)/AI158^2)*(AJ158/2)</f>
        <v>0.43183157663508825</v>
      </c>
      <c r="L158" s="36">
        <f>(M158/10.7)/I158</f>
        <v>1.1116538719181517</v>
      </c>
      <c r="M158" s="28">
        <f>((U158/0.242530073729142))*I158</f>
        <v>60.200554005624731</v>
      </c>
      <c r="N158" s="28">
        <f>2*M158*SQRT((0.5*K158/I158)^2+(0.5*V158/U158)^2)</f>
        <v>5.936775116853827</v>
      </c>
      <c r="O158" s="45">
        <v>1.744398548764359</v>
      </c>
      <c r="P158" s="45">
        <v>4.955382363362118E-2</v>
      </c>
      <c r="S158" s="45">
        <v>3.037660279325757</v>
      </c>
      <c r="T158" s="45">
        <v>9.6108999660791616E-2</v>
      </c>
      <c r="U158" s="45">
        <v>2.8848216020382713</v>
      </c>
      <c r="V158" s="45">
        <v>0.14265098920641894</v>
      </c>
      <c r="W158" s="50">
        <f>U158*Info!$B$2</f>
        <v>1.3847143689783701</v>
      </c>
      <c r="X158" s="50">
        <f>W158*SQRT((0.5*V158/U158)^2+Info!$B$3^2)</f>
        <v>7.7237974216704697E-2</v>
      </c>
      <c r="Y158" s="39">
        <f>W158*Info!$D$2</f>
        <v>1.1216186388724798</v>
      </c>
      <c r="Z158" s="39">
        <f>Y158*SQRT(Info!$D$3^2+(X158/W158)^2)</f>
        <v>8.4018865475637777E-2</v>
      </c>
      <c r="AA158" s="50">
        <f>IF(O158-W158&gt;0,O158-W158,0)</f>
        <v>0.35968417978598888</v>
      </c>
      <c r="AB158" s="50">
        <f>SQRT((0.5*P158)^2+X158^2)</f>
        <v>8.1114733681855525E-2</v>
      </c>
      <c r="AC158" s="50">
        <f>(1-EXP(-Info!$B$6*G158*1000))+(Info!$B$6/(Info!$B$6-Info!$B$7))*(EXP(-Info!$B$7*G158*1000)-EXP(-Info!$B$6*G158*1000))*(Info!$B$9-1)</f>
        <v>0.23882865124835065</v>
      </c>
      <c r="AD158" s="50">
        <f>SQRT((Info!$B$6*EXP(-Info!$B$6*G158*1000)+(Info!$B$6/(Info!$B$6+Info!$B$7))*(Info!$B$9-1)*(-Info!$B$7*EXP(-Info!$B$7*G158*1000)+Info!$B$6*EXP(-Info!$B$6*G158*1000)))^2*(0.01*G158*1000)^2)</f>
        <v>1.9893218559563961E-3</v>
      </c>
      <c r="AE158" s="50">
        <f>IF(AA158&gt;0,AA158*AC158*SQRT((AB158/AA158)^2+(AD158/AC158)^2),AA158*AC158*SQRT((AD158/AC158)^2))</f>
        <v>1.9385732008285021E-2</v>
      </c>
      <c r="AF158" s="50">
        <f>IF((S158-Y158-AA158*AC158)&gt;0,S158-Y158-AA158*AC158,0)</f>
        <v>1.8301387529196202</v>
      </c>
      <c r="AG158" s="50">
        <f>SQRT((T158*0.5)^2+Z158^2+AE158^2)</f>
        <v>9.8712771794028126E-2</v>
      </c>
      <c r="AH158" s="50">
        <f>AF158/S158</f>
        <v>0.60248302464087267</v>
      </c>
      <c r="AI158">
        <f>AF158*EXP(Info!$B$6*G158*1000)</f>
        <v>2.3143978996886805</v>
      </c>
      <c r="AJ158">
        <f>2*SQRT((EXP(Info!$B$6*G158)*AG158)^2+(Info!$B$6*G158*0.01*AI158)^2)</f>
        <v>0.1974718965103521</v>
      </c>
      <c r="AK158" s="28">
        <f>AI158/(E158/1000)</f>
        <v>0.50488610377152721</v>
      </c>
      <c r="AL158">
        <f>AA158/0.752049334436339</f>
        <v>0.4782720538614294</v>
      </c>
      <c r="AM158"/>
      <c r="AN158">
        <f>U158/0.242530074</f>
        <v>11.894696416240203</v>
      </c>
      <c r="AO158">
        <f>O158/U158</f>
        <v>0.60468160233265511</v>
      </c>
    </row>
    <row r="159" spans="1:41">
      <c r="A159" s="47" t="s">
        <v>102</v>
      </c>
      <c r="B159" s="14" t="s">
        <v>206</v>
      </c>
      <c r="C159" s="15">
        <v>-57.62</v>
      </c>
      <c r="D159" s="15">
        <v>33.68</v>
      </c>
      <c r="E159" s="15">
        <v>4584</v>
      </c>
      <c r="F159" s="73">
        <v>11.25</v>
      </c>
      <c r="G159" s="73">
        <v>25.773444389297477</v>
      </c>
      <c r="H159" s="44"/>
      <c r="I159">
        <f>(E159*100*Info!$B$11)/AI159</f>
        <v>4.0591564760674501</v>
      </c>
      <c r="J159">
        <f>LOG10(I159)</f>
        <v>0.60843579321992114</v>
      </c>
      <c r="K159">
        <f>2*((E159*100*Info!$B$11)/AI159^2)*(AJ159/2)</f>
        <v>0.28301167018352857</v>
      </c>
      <c r="L159" s="36">
        <f>(M159/10.7)/I159</f>
        <v>1.0876025220854404</v>
      </c>
      <c r="M159" s="28">
        <f>((U159/0.242530073729142))*I159</f>
        <v>47.237812383741357</v>
      </c>
      <c r="N159" s="28">
        <f>2*M159*SQRT((0.5*K159/I159)^2+(0.5*V159/U159)^2)</f>
        <v>4.037745268266363</v>
      </c>
      <c r="O159" s="45">
        <v>1.7018204197814168</v>
      </c>
      <c r="P159" s="45">
        <v>4.8344289782675909E-2</v>
      </c>
      <c r="S159" s="45">
        <v>3.4589861798027268</v>
      </c>
      <c r="T159" s="45">
        <v>0.10943939447209414</v>
      </c>
      <c r="U159" s="45">
        <v>2.8224066226023945</v>
      </c>
      <c r="V159" s="45">
        <v>0.139564642878613</v>
      </c>
      <c r="W159" s="50">
        <f>U159*Info!$B$2</f>
        <v>1.3547551788491492</v>
      </c>
      <c r="X159" s="50">
        <f>W159*SQRT((0.5*V159/U159)^2+Info!$B$3^2)</f>
        <v>7.5566880735916053E-2</v>
      </c>
      <c r="Y159" s="39">
        <f>W159*Info!$D$2</f>
        <v>1.097351694867811</v>
      </c>
      <c r="Z159" s="39">
        <f>Y159*SQRT(Info!$D$3^2+(X159/W159)^2)</f>
        <v>8.2201063030875723E-2</v>
      </c>
      <c r="AA159" s="50">
        <f>IF(O159-W159&gt;0,O159-W159,0)</f>
        <v>0.34706524093226765</v>
      </c>
      <c r="AB159" s="50">
        <f>SQRT((0.5*P159)^2+X159^2)</f>
        <v>7.9338805466202963E-2</v>
      </c>
      <c r="AC159" s="50">
        <f>(1-EXP(-Info!$B$6*G159*1000))+(Info!$B$6/(Info!$B$6-Info!$B$7))*(EXP(-Info!$B$7*G159*1000)-EXP(-Info!$B$6*G159*1000))*(Info!$B$9-1)</f>
        <v>0.24026292902977409</v>
      </c>
      <c r="AD159" s="50">
        <f>SQRT((Info!$B$6*EXP(-Info!$B$6*G159*1000)+(Info!$B$6/(Info!$B$6+Info!$B$7))*(Info!$B$9-1)*(-Info!$B$7*EXP(-Info!$B$7*G159*1000)+Info!$B$6*EXP(-Info!$B$6*G159*1000)))^2*(0.01*G159*1000)^2)</f>
        <v>1.9995875917234464E-3</v>
      </c>
      <c r="AE159" s="50">
        <f>IF(AA159&gt;0,AA159*AC159*SQRT((AB159/AA159)^2+(AD159/AC159)^2),AA159*AC159*SQRT((AD159/AC159)^2))</f>
        <v>1.9074802434836179E-2</v>
      </c>
      <c r="AF159" s="50">
        <f>IF((S159-Y159-AA159*AC159)&gt;0,S159-Y159-AA159*AC159,0)</f>
        <v>2.278247573584105</v>
      </c>
      <c r="AG159" s="50">
        <f>SQRT((T159*0.5)^2+Z159^2+AE159^2)</f>
        <v>0.1005738938141439</v>
      </c>
      <c r="AH159" s="50">
        <f>AF159/S159</f>
        <v>0.65864604689286099</v>
      </c>
      <c r="AI159">
        <f>AF159*EXP(Info!$B$6*G159*1000)</f>
        <v>2.8856879010557326</v>
      </c>
      <c r="AJ159">
        <f>2*SQRT((EXP(Info!$B$6*G159)*AG159)^2+(Info!$B$6*G159*0.01*AI159)^2)</f>
        <v>0.20119533635160436</v>
      </c>
      <c r="AK159" s="28">
        <f>AI159/(E159/1000)</f>
        <v>0.62951306742053503</v>
      </c>
      <c r="AL159">
        <f>AA159/0.752049334436339</f>
        <v>0.4614926508676363</v>
      </c>
      <c r="AM159"/>
      <c r="AN159">
        <f>U159/0.242530074</f>
        <v>11.637346973317603</v>
      </c>
      <c r="AO159">
        <f>O159/U159</f>
        <v>0.60296783821044775</v>
      </c>
    </row>
    <row r="160" spans="1:41">
      <c r="A160" s="47" t="s">
        <v>102</v>
      </c>
      <c r="B160" s="14" t="s">
        <v>206</v>
      </c>
      <c r="C160" s="15">
        <v>-57.62</v>
      </c>
      <c r="D160" s="15">
        <v>33.68</v>
      </c>
      <c r="E160" s="15">
        <v>4584</v>
      </c>
      <c r="F160" s="73">
        <v>11.41</v>
      </c>
      <c r="G160" s="73">
        <v>25.937549248747914</v>
      </c>
      <c r="H160" s="44"/>
      <c r="I160">
        <f>(E160*100*Info!$B$11)/AI160</f>
        <v>4.4427879354673392</v>
      </c>
      <c r="J160">
        <f>LOG10(I160)</f>
        <v>0.64765558385659383</v>
      </c>
      <c r="K160">
        <f>2*((E160*100*Info!$B$11)/AI160^2)*(AJ160/2)</f>
        <v>0.31860200625530899</v>
      </c>
      <c r="L160" s="36">
        <f>(M160/10.7)/I160</f>
        <v>1.0205575246432779</v>
      </c>
      <c r="M160" s="28">
        <f>((U160/0.242530073729142))*I160</f>
        <v>48.515091039910551</v>
      </c>
      <c r="N160" s="28">
        <f>2*M160*SQRT((0.5*K160/I160)^2+(0.5*V160/U160)^2)</f>
        <v>4.2260574620525508</v>
      </c>
      <c r="O160" s="45">
        <v>1.8676996481357306</v>
      </c>
      <c r="P160" s="45">
        <v>5.3056487022333912E-2</v>
      </c>
      <c r="S160" s="45">
        <v>3.252208703497077</v>
      </c>
      <c r="T160" s="45">
        <v>0.10289713017237129</v>
      </c>
      <c r="U160" s="45">
        <v>2.6484200411532433</v>
      </c>
      <c r="V160" s="45">
        <v>0.13096121383647449</v>
      </c>
      <c r="W160" s="50">
        <f>U160*Info!$B$2</f>
        <v>1.2712416197535568</v>
      </c>
      <c r="X160" s="50">
        <f>W160*SQRT((0.5*V160/U160)^2+Info!$B$3^2)</f>
        <v>7.0908578440021144E-2</v>
      </c>
      <c r="Y160" s="39">
        <f>W160*Info!$D$2</f>
        <v>1.029705712000381</v>
      </c>
      <c r="Z160" s="39">
        <f>Y160*SQRT(Info!$D$3^2+(X160/W160)^2)</f>
        <v>7.7133798153555783E-2</v>
      </c>
      <c r="AA160" s="50">
        <f>IF(O160-W160&gt;0,O160-W160,0)</f>
        <v>0.59645802838217388</v>
      </c>
      <c r="AB160" s="50">
        <f>SQRT((0.5*P160)^2+X160^2)</f>
        <v>7.5708481692426E-2</v>
      </c>
      <c r="AC160" s="50">
        <f>(1-EXP(-Info!$B$6*G160*1000))+(Info!$B$6/(Info!$B$6-Info!$B$7))*(EXP(-Info!$B$7*G160*1000)-EXP(-Info!$B$6*G160*1000))*(Info!$B$9-1)</f>
        <v>0.24161064609894575</v>
      </c>
      <c r="AD160" s="50">
        <f>SQRT((Info!$B$6*EXP(-Info!$B$6*G160*1000)+(Info!$B$6/(Info!$B$6+Info!$B$7))*(Info!$B$9-1)*(-Info!$B$7*EXP(-Info!$B$7*G160*1000)+Info!$B$6*EXP(-Info!$B$6*G160*1000)))^2*(0.01*G160*1000)^2)</f>
        <v>2.0092137324526052E-3</v>
      </c>
      <c r="AE160" s="50">
        <f>IF(AA160&gt;0,AA160*AC160*SQRT((AB160/AA160)^2+(AD160/AC160)^2),AA160*AC160*SQRT((AD160/AC160)^2))</f>
        <v>1.8331190533672652E-2</v>
      </c>
      <c r="AF160" s="50">
        <f>IF((S160-Y160-AA160*AC160)&gt;0,S160-Y160-AA160*AC160,0)</f>
        <v>2.0783923818883756</v>
      </c>
      <c r="AG160" s="50">
        <f>SQRT((T160*0.5)^2+Z160^2+AE160^2)</f>
        <v>9.4512487076590976E-2</v>
      </c>
      <c r="AH160" s="50">
        <f>AF160/S160</f>
        <v>0.63907103491036565</v>
      </c>
      <c r="AI160">
        <f>AF160*EXP(Info!$B$6*G160*1000)</f>
        <v>2.6365108804698596</v>
      </c>
      <c r="AJ160">
        <f>2*SQRT((EXP(Info!$B$6*G160)*AG160)^2+(Info!$B$6*G160*0.01*AI160)^2)</f>
        <v>0.18906994171966676</v>
      </c>
      <c r="AK160" s="28">
        <f>AI160/(E160/1000)</f>
        <v>0.57515507863653137</v>
      </c>
      <c r="AL160">
        <f>AA160/0.752049334436339</f>
        <v>0.79311024033977662</v>
      </c>
      <c r="AM160"/>
      <c r="AN160">
        <f>U160/0.242530074</f>
        <v>10.919965501487635</v>
      </c>
      <c r="AO160">
        <f>O160/U160</f>
        <v>0.70521277558466477</v>
      </c>
    </row>
    <row r="161" spans="1:41">
      <c r="A161" s="47" t="s">
        <v>102</v>
      </c>
      <c r="B161" s="14" t="s">
        <v>206</v>
      </c>
      <c r="C161" s="15">
        <v>-57.62</v>
      </c>
      <c r="D161" s="15">
        <v>33.68</v>
      </c>
      <c r="E161" s="15">
        <v>4584</v>
      </c>
      <c r="F161" s="73">
        <v>11.58</v>
      </c>
      <c r="G161" s="73">
        <v>26.111910661914003</v>
      </c>
      <c r="H161" s="44"/>
      <c r="I161">
        <f>(E161*100*Info!$B$11)/AI161</f>
        <v>4.5961594620062236</v>
      </c>
      <c r="J161">
        <f>LOG10(I161)</f>
        <v>0.66239508795967683</v>
      </c>
      <c r="K161">
        <f>2*((E161*100*Info!$B$11)/AI161^2)*(AJ161/2)</f>
        <v>0.34210673953263554</v>
      </c>
      <c r="L161" s="36">
        <f>(M161/10.7)/I161</f>
        <v>1.092128452197322</v>
      </c>
      <c r="M161" s="28">
        <f>((U161/0.242530073729142))*I161</f>
        <v>53.709682756434376</v>
      </c>
      <c r="N161" s="28">
        <f>2*M161*SQRT((0.5*K161/I161)^2+(0.5*V161/U161)^2)</f>
        <v>4.0408207606308633</v>
      </c>
      <c r="O161" s="45">
        <v>1.8496133242519412</v>
      </c>
      <c r="P161" s="45">
        <v>8.9916989692249306E-3</v>
      </c>
      <c r="S161" s="45">
        <v>3.2266460849023564</v>
      </c>
      <c r="T161" s="45">
        <v>0.10208835056045422</v>
      </c>
      <c r="U161" s="45">
        <v>2.8341517361542792</v>
      </c>
      <c r="V161" s="45">
        <v>3.1037712730882797E-2</v>
      </c>
      <c r="W161" s="50">
        <f>U161*Info!$B$2</f>
        <v>1.360392833354054</v>
      </c>
      <c r="X161" s="50">
        <f>W161*SQRT((0.5*V161/U161)^2+Info!$B$3^2)</f>
        <v>6.8426310833105797E-2</v>
      </c>
      <c r="Y161" s="39">
        <f>W161*Info!$D$2</f>
        <v>1.1019181950167838</v>
      </c>
      <c r="Z161" s="39">
        <f>Y161*SQRT(Info!$D$3^2+(X161/W161)^2)</f>
        <v>7.8150652310829377E-2</v>
      </c>
      <c r="AA161" s="50">
        <f>IF(O161-W161&gt;0,O161-W161,0)</f>
        <v>0.48922049089788722</v>
      </c>
      <c r="AB161" s="50">
        <f>SQRT((0.5*P161)^2+X161^2)</f>
        <v>6.8573848344810742E-2</v>
      </c>
      <c r="AC161" s="50">
        <f>(1-EXP(-Info!$B$6*G161*1000))+(Info!$B$6/(Info!$B$6-Info!$B$7))*(EXP(-Info!$B$7*G161*1000)-EXP(-Info!$B$6*G161*1000))*(Info!$B$9-1)</f>
        <v>0.24304027078696872</v>
      </c>
      <c r="AD161" s="50">
        <f>SQRT((Info!$B$6*EXP(-Info!$B$6*G161*1000)+(Info!$B$6/(Info!$B$6+Info!$B$7))*(Info!$B$9-1)*(-Info!$B$7*EXP(-Info!$B$7*G161*1000)+Info!$B$6*EXP(-Info!$B$6*G161*1000)))^2*(0.01*G161*1000)^2)</f>
        <v>2.019403639700568E-3</v>
      </c>
      <c r="AE161" s="50">
        <f>IF(AA161&gt;0,AA161*AC161*SQRT((AB161/AA161)^2+(AD161/AC161)^2),AA161*AC161*SQRT((AD161/AC161)^2))</f>
        <v>1.6695462187821537E-2</v>
      </c>
      <c r="AF161" s="50">
        <f>IF((S161-Y161-AA161*AC161)&gt;0,S161-Y161-AA161*AC161,0)</f>
        <v>2.0058276093032159</v>
      </c>
      <c r="AG161" s="50">
        <f>SQRT((T161*0.5)^2+Z161^2+AE161^2)</f>
        <v>9.482494790038995E-2</v>
      </c>
      <c r="AH161" s="50">
        <f>AF161/S161</f>
        <v>0.62164475325899138</v>
      </c>
      <c r="AI161">
        <f>AF161*EXP(Info!$B$6*G161*1000)</f>
        <v>2.5485318401827031</v>
      </c>
      <c r="AJ161">
        <f>2*SQRT((EXP(Info!$B$6*G161)*AG161)^2+(Info!$B$6*G161*0.01*AI161)^2)</f>
        <v>0.18969531532734094</v>
      </c>
      <c r="AK161" s="28">
        <f>AI161/(E161/1000)</f>
        <v>0.555962443320834</v>
      </c>
      <c r="AL161">
        <f>AA161/0.752049334436339</f>
        <v>0.65051648674692064</v>
      </c>
      <c r="AM161"/>
      <c r="AN161">
        <f>U161/0.242530074</f>
        <v>11.68577442546065</v>
      </c>
      <c r="AO161">
        <f>O161/U161</f>
        <v>0.65261619575870733</v>
      </c>
    </row>
    <row r="162" spans="1:41">
      <c r="A162" s="47" t="s">
        <v>102</v>
      </c>
      <c r="B162" s="14" t="s">
        <v>206</v>
      </c>
      <c r="C162" s="15">
        <v>-57.62</v>
      </c>
      <c r="D162" s="15">
        <v>33.68</v>
      </c>
      <c r="E162" s="15">
        <v>4584</v>
      </c>
      <c r="F162" s="73">
        <v>11.75</v>
      </c>
      <c r="G162" s="73">
        <v>26.286272075080092</v>
      </c>
      <c r="H162" s="44"/>
      <c r="I162">
        <f>(E162*100*Info!$B$11)/AI162</f>
        <v>4.6269999657846332</v>
      </c>
      <c r="J162">
        <f>LOG10(I162)</f>
        <v>0.66529949628841123</v>
      </c>
      <c r="K162">
        <f>2*((E162*100*Info!$B$11)/AI162^2)*(AJ162/2)</f>
        <v>0.33943011353857822</v>
      </c>
      <c r="L162" s="36">
        <f>(M162/10.7)/I162</f>
        <v>1.0080221778416902</v>
      </c>
      <c r="M162" s="28">
        <f>((U162/0.242530073729142))*I162</f>
        <v>49.906068831505074</v>
      </c>
      <c r="N162" s="28">
        <f>2*M162*SQRT((0.5*K162/I162)^2+(0.5*V162/U162)^2)</f>
        <v>4.4151120334621403</v>
      </c>
      <c r="O162" s="45">
        <v>1.8314109635255607</v>
      </c>
      <c r="P162" s="45">
        <v>5.2025619920121377E-2</v>
      </c>
      <c r="S162" s="45">
        <v>3.1470931492286218</v>
      </c>
      <c r="T162" s="45">
        <v>9.9571363022473519E-2</v>
      </c>
      <c r="U162" s="45">
        <v>2.6158899163043432</v>
      </c>
      <c r="V162" s="45">
        <v>0.12935263794206728</v>
      </c>
      <c r="W162" s="50">
        <f>U162*Info!$B$2</f>
        <v>1.2556271598260846</v>
      </c>
      <c r="X162" s="50">
        <f>W162*SQRT((0.5*V162/U162)^2+Info!$B$3^2)</f>
        <v>7.0037619576370669E-2</v>
      </c>
      <c r="Y162" s="39">
        <f>W162*Info!$D$2</f>
        <v>1.0170579994591287</v>
      </c>
      <c r="Z162" s="39">
        <f>Y162*SQRT(Info!$D$3^2+(X162/W162)^2)</f>
        <v>7.6186375899904346E-2</v>
      </c>
      <c r="AA162" s="50">
        <f>IF(O162-W162&gt;0,O162-W162,0)</f>
        <v>0.57578380369947602</v>
      </c>
      <c r="AB162" s="50">
        <f>SQRT((0.5*P162)^2+X162^2)</f>
        <v>7.4712344615482734E-2</v>
      </c>
      <c r="AC162" s="50">
        <f>(1-EXP(-Info!$B$6*G162*1000))+(Info!$B$6/(Info!$B$6-Info!$B$7))*(EXP(-Info!$B$7*G162*1000)-EXP(-Info!$B$6*G162*1000))*(Info!$B$9-1)</f>
        <v>0.24446750413510493</v>
      </c>
      <c r="AD162" s="50">
        <f>SQRT((Info!$B$6*EXP(-Info!$B$6*G162*1000)+(Info!$B$6/(Info!$B$6+Info!$B$7))*(Info!$B$9-1)*(-Info!$B$7*EXP(-Info!$B$7*G162*1000)+Info!$B$6*EXP(-Info!$B$6*G162*1000)))^2*(0.01*G162*1000)^2)</f>
        <v>2.0295546287834652E-3</v>
      </c>
      <c r="AE162" s="50">
        <f>IF(AA162&gt;0,AA162*AC162*SQRT((AB162/AA162)^2+(AD162/AC162)^2),AA162*AC162*SQRT((AD162/AC162)^2))</f>
        <v>1.8302085472313011E-2</v>
      </c>
      <c r="AF162" s="50">
        <f>IF((S162-Y162-AA162*AC162)&gt;0,S162-Y162-AA162*AC162,0)</f>
        <v>1.9892747203576651</v>
      </c>
      <c r="AG162" s="50">
        <f>SQRT((T162*0.5)^2+Z162^2+AE162^2)</f>
        <v>9.2832883661640497E-2</v>
      </c>
      <c r="AH162" s="50">
        <f>AF162/S162</f>
        <v>0.63209909145690601</v>
      </c>
      <c r="AI162">
        <f>AF162*EXP(Info!$B$6*G162*1000)</f>
        <v>2.5315450222817391</v>
      </c>
      <c r="AJ162">
        <f>2*SQRT((EXP(Info!$B$6*G162)*AG162)^2+(Info!$B$6*G162*0.01*AI162)^2)</f>
        <v>0.1857105296510195</v>
      </c>
      <c r="AK162" s="28">
        <f>AI162/(E162/1000)</f>
        <v>0.55225676751346842</v>
      </c>
      <c r="AL162">
        <f>AA162/0.752049334436339</f>
        <v>0.7656197237791933</v>
      </c>
      <c r="AM162"/>
      <c r="AN162">
        <f>U162/0.242530074</f>
        <v>10.785837290860444</v>
      </c>
      <c r="AO162">
        <f>O162/U162</f>
        <v>0.70011010482923053</v>
      </c>
    </row>
    <row r="163" spans="1:41">
      <c r="A163" s="47" t="s">
        <v>102</v>
      </c>
      <c r="B163" s="14" t="s">
        <v>206</v>
      </c>
      <c r="C163" s="15">
        <v>-57.62</v>
      </c>
      <c r="D163" s="15">
        <v>33.68</v>
      </c>
      <c r="E163" s="15">
        <v>4584</v>
      </c>
      <c r="F163" s="73">
        <v>11.91</v>
      </c>
      <c r="G163" s="73">
        <v>26.430639816360603</v>
      </c>
      <c r="H163" s="44"/>
      <c r="I163">
        <f>(E163*100*Info!$B$11)/AI163</f>
        <v>4.0173429582291549</v>
      </c>
      <c r="J163">
        <f>LOG10(I163)</f>
        <v>0.60393890878135925</v>
      </c>
      <c r="K163">
        <f>2*((E163*100*Info!$B$11)/AI163^2)*(AJ163/2)</f>
        <v>0.27523543623306157</v>
      </c>
      <c r="L163" s="36">
        <f>(M163/10.7)/I163</f>
        <v>1.0712601488471021</v>
      </c>
      <c r="M163" s="28">
        <f>((U163/0.242530073729142))*I163</f>
        <v>46.048727744805916</v>
      </c>
      <c r="N163" s="28">
        <f>2*M163*SQRT((0.5*K163/I163)^2+(0.5*V163/U163)^2)</f>
        <v>3.8907912349923035</v>
      </c>
      <c r="O163" s="45">
        <v>1.8096621476932868</v>
      </c>
      <c r="P163" s="45">
        <v>5.1407792655385337E-2</v>
      </c>
      <c r="S163" s="45">
        <v>3.4857384154344522</v>
      </c>
      <c r="T163" s="45">
        <v>0.1102858125599738</v>
      </c>
      <c r="U163" s="45">
        <v>2.779996990847879</v>
      </c>
      <c r="V163" s="45">
        <v>0.13746753714514678</v>
      </c>
      <c r="W163" s="50">
        <f>U163*Info!$B$2</f>
        <v>1.334398555606982</v>
      </c>
      <c r="X163" s="50">
        <f>W163*SQRT((0.5*V163/U163)^2+Info!$B$3^2)</f>
        <v>7.4431408774086313E-2</v>
      </c>
      <c r="Y163" s="39">
        <f>W163*Info!$D$2</f>
        <v>1.0808628300416554</v>
      </c>
      <c r="Z163" s="39">
        <f>Y163*SQRT(Info!$D$3^2+(X163/W163)^2)</f>
        <v>8.096590549366911E-2</v>
      </c>
      <c r="AA163" s="50">
        <f>IF(O163-W163&gt;0,O163-W163,0)</f>
        <v>0.47526359208630486</v>
      </c>
      <c r="AB163" s="50">
        <f>SQRT((0.5*P163)^2+X163^2)</f>
        <v>7.8744681715782597E-2</v>
      </c>
      <c r="AC163" s="50">
        <f>(1-EXP(-Info!$B$6*G163*1000))+(Info!$B$6/(Info!$B$6-Info!$B$7))*(EXP(-Info!$B$7*G163*1000)-EXP(-Info!$B$6*G163*1000))*(Info!$B$9-1)</f>
        <v>0.24564741770633655</v>
      </c>
      <c r="AD163" s="50">
        <f>SQRT((Info!$B$6*EXP(-Info!$B$6*G163*1000)+(Info!$B$6/(Info!$B$6+Info!$B$7))*(Info!$B$9-1)*(-Info!$B$7*EXP(-Info!$B$7*G163*1000)+Info!$B$6*EXP(-Info!$B$6*G163*1000)))^2*(0.01*G163*1000)^2)</f>
        <v>2.0379300617004038E-3</v>
      </c>
      <c r="AE163" s="50">
        <f>IF(AA163&gt;0,AA163*AC163*SQRT((AB163/AA163)^2+(AD163/AC163)^2),AA163*AC163*SQRT((AD163/AC163)^2))</f>
        <v>1.9367661004798059E-2</v>
      </c>
      <c r="AF163" s="50">
        <f>IF((S163-Y163-AA163*AC163)&gt;0,S163-Y163-AA163*AC163,0)</f>
        <v>2.2881283112669584</v>
      </c>
      <c r="AG163" s="50">
        <f>SQRT((T163*0.5)^2+Z163^2+AE163^2)</f>
        <v>9.9856518356139137E-2</v>
      </c>
      <c r="AH163" s="50">
        <f>AF163/S163</f>
        <v>0.65642570915114773</v>
      </c>
      <c r="AI163">
        <f>AF163*EXP(Info!$B$6*G163*1000)</f>
        <v>2.9157228678935487</v>
      </c>
      <c r="AJ163">
        <f>2*SQRT((EXP(Info!$B$6*G163)*AG163)^2+(Info!$B$6*G163*0.01*AI163)^2)</f>
        <v>0.199761450247987</v>
      </c>
      <c r="AK163" s="28">
        <f>AI163/(E163/1000)</f>
        <v>0.63606519805705697</v>
      </c>
      <c r="AL163">
        <f>AA163/0.752049334436339</f>
        <v>0.6319579983971596</v>
      </c>
      <c r="AM163"/>
      <c r="AN163">
        <f>U163/0.242530074</f>
        <v>11.462483579862672</v>
      </c>
      <c r="AO163">
        <f>O163/U163</f>
        <v>0.65095831169995366</v>
      </c>
    </row>
    <row r="164" spans="1:41">
      <c r="A164" s="47" t="s">
        <v>102</v>
      </c>
      <c r="B164" s="14" t="s">
        <v>206</v>
      </c>
      <c r="C164" s="15">
        <v>-57.62</v>
      </c>
      <c r="D164" s="15">
        <v>33.68</v>
      </c>
      <c r="E164" s="15">
        <v>4584</v>
      </c>
      <c r="F164" s="73">
        <v>12.25</v>
      </c>
      <c r="G164" s="73">
        <v>26.727742487479134</v>
      </c>
      <c r="H164" s="44"/>
      <c r="I164">
        <f>(E164*100*Info!$B$11)/AI164</f>
        <v>2.926142375305631</v>
      </c>
      <c r="J164">
        <f>LOG10(I164)</f>
        <v>0.46629545347257711</v>
      </c>
      <c r="K164">
        <f>2*((E164*100*Info!$B$11)/AI164^2)*(AJ164/2)</f>
        <v>0.15115944730677039</v>
      </c>
      <c r="L164" s="36">
        <f>(M164/10.7)/I164</f>
        <v>0.9970347290069107</v>
      </c>
      <c r="M164" s="28">
        <f>((U164/0.242530073729142))*I164</f>
        <v>31.21688160112382</v>
      </c>
      <c r="N164" s="28">
        <f>2*M164*SQRT((0.5*K164/I164)^2+(0.5*V164/U164)^2)</f>
        <v>2.2323369189784361</v>
      </c>
      <c r="O164" s="45">
        <v>1.9561354747143611</v>
      </c>
      <c r="P164" s="45">
        <v>5.5568718734676933E-2</v>
      </c>
      <c r="S164" s="45">
        <v>4.3159995419850272</v>
      </c>
      <c r="T164" s="45">
        <v>0.13655457173396846</v>
      </c>
      <c r="U164" s="45">
        <v>2.5873766978012047</v>
      </c>
      <c r="V164" s="45">
        <v>0.12794269327787813</v>
      </c>
      <c r="W164" s="50">
        <f>U164*Info!$B$2</f>
        <v>1.2419408149445783</v>
      </c>
      <c r="X164" s="50">
        <f>W164*SQRT((0.5*V164/U164)^2+Info!$B$3^2)</f>
        <v>6.9274209029935294E-2</v>
      </c>
      <c r="Y164" s="39">
        <f>W164*Info!$D$2</f>
        <v>1.0059720601051085</v>
      </c>
      <c r="Z164" s="39">
        <f>Y164*SQRT(Info!$D$3^2+(X164/W164)^2)</f>
        <v>7.5355943866256242E-2</v>
      </c>
      <c r="AA164" s="50">
        <f>IF(O164-W164&gt;0,O164-W164,0)</f>
        <v>0.7141946597697828</v>
      </c>
      <c r="AB164" s="50">
        <f>SQRT((0.5*P164)^2+X164^2)</f>
        <v>7.4638372585263249E-2</v>
      </c>
      <c r="AC164" s="50">
        <f>(1-EXP(-Info!$B$6*G164*1000))+(Info!$B$6/(Info!$B$6-Info!$B$7))*(EXP(-Info!$B$7*G164*1000)-EXP(-Info!$B$6*G164*1000))*(Info!$B$9-1)</f>
        <v>0.2480704889031323</v>
      </c>
      <c r="AD164" s="50">
        <f>SQRT((Info!$B$6*EXP(-Info!$B$6*G164*1000)+(Info!$B$6/(Info!$B$6+Info!$B$7))*(Info!$B$9-1)*(-Info!$B$7*EXP(-Info!$B$7*G164*1000)+Info!$B$6*EXP(-Info!$B$6*G164*1000)))^2*(0.01*G164*1000)^2)</f>
        <v>2.0550828437300339E-3</v>
      </c>
      <c r="AE164" s="50">
        <f>IF(AA164&gt;0,AA164*AC164*SQRT((AB164/AA164)^2+(AD164/AC164)^2),AA164*AC164*SQRT((AD164/AC164)^2))</f>
        <v>1.8573659898766054E-2</v>
      </c>
      <c r="AF164" s="50">
        <f>IF((S164-Y164-AA164*AC164)&gt;0,S164-Y164-AA164*AC164,0)</f>
        <v>3.1328568634588225</v>
      </c>
      <c r="AG164" s="50">
        <f>SQRT((T164*0.5)^2+Z164^2+AE164^2)</f>
        <v>0.10336966132947943</v>
      </c>
      <c r="AH164" s="50">
        <f>AF164/S164</f>
        <v>0.72587052732122159</v>
      </c>
      <c r="AI164">
        <f>AF164*EXP(Info!$B$6*G164*1000)</f>
        <v>4.0030378666234281</v>
      </c>
      <c r="AJ164">
        <f>2*SQRT((EXP(Info!$B$6*G164)*AG164)^2+(Info!$B$6*G164*0.01*AI164)^2)</f>
        <v>0.20679000330722772</v>
      </c>
      <c r="AK164" s="28">
        <f>AI164/(E164/1000)</f>
        <v>0.87326305990912489</v>
      </c>
      <c r="AL164">
        <f>AA164/0.752049334436339</f>
        <v>0.94966463909588017</v>
      </c>
      <c r="AM164"/>
      <c r="AN164">
        <f>U164/0.242530074</f>
        <v>10.668271588459602</v>
      </c>
      <c r="AO164">
        <f>O164/U164</f>
        <v>0.75603041349824218</v>
      </c>
    </row>
    <row r="165" spans="1:41">
      <c r="A165" s="47" t="s">
        <v>102</v>
      </c>
      <c r="B165" s="14" t="s">
        <v>206</v>
      </c>
      <c r="C165" s="15">
        <v>-57.62</v>
      </c>
      <c r="D165" s="15">
        <v>33.68</v>
      </c>
      <c r="E165" s="15">
        <v>4584</v>
      </c>
      <c r="F165" s="73">
        <v>12.41</v>
      </c>
      <c r="G165" s="73">
        <v>26.885706193327138</v>
      </c>
      <c r="H165" s="44" t="s">
        <v>51</v>
      </c>
      <c r="I165">
        <f>(E165*100*Info!$B$11)/AI165</f>
        <v>2.8907786419337524</v>
      </c>
      <c r="J165">
        <f>LOG10(I165)</f>
        <v>0.46101483734091031</v>
      </c>
      <c r="K165">
        <f>2*((E165*100*Info!$B$11)/AI165^2)*(AJ165/2)</f>
        <v>0.11654633476507952</v>
      </c>
      <c r="L165" s="36">
        <f>(M165/10.7)/I165</f>
        <v>1.0384702153880716</v>
      </c>
      <c r="M165" s="28">
        <f>((U165/0.242530073729142))*I165</f>
        <v>32.121266452531536</v>
      </c>
      <c r="N165" s="28">
        <f>2*M165*SQRT((0.5*K165/I165)^2+(0.5*V165/U165)^2)</f>
        <v>2.0493800876460608</v>
      </c>
      <c r="O165" s="45">
        <v>1.7410902195812716</v>
      </c>
      <c r="P165" s="45">
        <v>7.1777972162199374E-3</v>
      </c>
      <c r="S165" s="45">
        <v>4.3259662452139764</v>
      </c>
      <c r="T165" s="45">
        <v>2.7049643270509131E-2</v>
      </c>
      <c r="U165" s="45">
        <v>2.6949047595683804</v>
      </c>
      <c r="V165" s="45">
        <v>0.13325982774737141</v>
      </c>
      <c r="W165" s="50">
        <f>U165*Info!$B$2</f>
        <v>1.2935542845928225</v>
      </c>
      <c r="X165" s="50">
        <f>W165*SQRT((0.5*V165/U165)^2+Info!$B$3^2)</f>
        <v>7.2153156433988716E-2</v>
      </c>
      <c r="Y165" s="39">
        <f>W165*Info!$D$2</f>
        <v>1.0477789705201863</v>
      </c>
      <c r="Z165" s="39">
        <f>Y165*SQRT(Info!$D$3^2+(X165/W165)^2)</f>
        <v>7.8487640380900031E-2</v>
      </c>
      <c r="AA165" s="50">
        <f>IF(O165-W165&gt;0,O165-W165,0)</f>
        <v>0.44753593498844912</v>
      </c>
      <c r="AB165" s="50">
        <f>SQRT((0.5*P165)^2+X165^2)</f>
        <v>7.2242357219341483E-2</v>
      </c>
      <c r="AC165" s="50">
        <f>(1-EXP(-Info!$B$6*G165*1000))+(Info!$B$6/(Info!$B$6-Info!$B$7))*(EXP(-Info!$B$7*G165*1000)-EXP(-Info!$B$6*G165*1000))*(Info!$B$9-1)</f>
        <v>0.2493559765014508</v>
      </c>
      <c r="AD165" s="50">
        <f>SQRT((Info!$B$6*EXP(-Info!$B$6*G165*1000)+(Info!$B$6/(Info!$B$6+Info!$B$7))*(Info!$B$9-1)*(-Info!$B$7*EXP(-Info!$B$7*G165*1000)+Info!$B$6*EXP(-Info!$B$6*G165*1000)))^2*(0.01*G165*1000)^2)</f>
        <v>2.0641570125184533E-3</v>
      </c>
      <c r="AE165" s="50">
        <f>IF(AA165&gt;0,AA165*AC165*SQRT((AB165/AA165)^2+(AD165/AC165)^2),AA165*AC165*SQRT((AD165/AC165)^2))</f>
        <v>1.8037734406593828E-2</v>
      </c>
      <c r="AF165" s="50">
        <f>IF((S165-Y165-AA165*AC165)&gt;0,S165-Y165-AA165*AC165,0)</f>
        <v>3.1665915146052557</v>
      </c>
      <c r="AG165" s="50">
        <f>SQRT((T165*0.5)^2+Z165^2+AE165^2)</f>
        <v>8.1661437382339511E-2</v>
      </c>
      <c r="AH165" s="50">
        <f>AF165/S165</f>
        <v>0.73199635297862242</v>
      </c>
      <c r="AI165">
        <f>AF165*EXP(Info!$B$6*G165*1000)</f>
        <v>4.0520081896150595</v>
      </c>
      <c r="AJ165">
        <f>2*SQRT((EXP(Info!$B$6*G165)*AG165)^2+(Info!$B$6*G165*0.01*AI165)^2)</f>
        <v>0.16336314932153251</v>
      </c>
      <c r="AK165" s="28">
        <f>AI165/(E165/1000)</f>
        <v>0.8839459401429014</v>
      </c>
      <c r="AL165">
        <f>AA165/0.752049334436339</f>
        <v>0.59508853275414075</v>
      </c>
      <c r="AM165"/>
      <c r="AN165">
        <f>U165/0.242530074</f>
        <v>11.111631292242876</v>
      </c>
      <c r="AO165">
        <f>O165/U165</f>
        <v>0.64606744019411178</v>
      </c>
    </row>
    <row r="166" spans="1:41">
      <c r="A166" s="47" t="s">
        <v>102</v>
      </c>
      <c r="B166" s="14" t="s">
        <v>206</v>
      </c>
      <c r="C166" s="15">
        <v>-57.62</v>
      </c>
      <c r="D166" s="15">
        <v>33.68</v>
      </c>
      <c r="E166" s="15">
        <v>4584</v>
      </c>
      <c r="F166" s="73">
        <v>12.58</v>
      </c>
      <c r="G166" s="73">
        <v>27.137111405709025</v>
      </c>
      <c r="H166" s="44" t="s">
        <v>53</v>
      </c>
      <c r="I166">
        <f>(E166*100*Info!$B$11)/AI166</f>
        <v>3.6736978084216716</v>
      </c>
      <c r="J166">
        <f>LOG10(I166)</f>
        <v>0.56510342917921175</v>
      </c>
      <c r="K166">
        <f>2*((E166*100*Info!$B$11)/AI166^2)*(AJ166/2)</f>
        <v>0.23112820527901085</v>
      </c>
      <c r="L166" s="36">
        <f>(M166/10.7)/I166</f>
        <v>1.0535912676854911</v>
      </c>
      <c r="M166" s="28">
        <f>((U166/0.242530073729142))*I166</f>
        <v>41.415162462431866</v>
      </c>
      <c r="N166" s="28">
        <f>2*M166*SQRT((0.5*K166/I166)^2+(0.5*V166/U166)^2)</f>
        <v>3.3140920365389159</v>
      </c>
      <c r="O166" s="45">
        <v>1.7202411467974663</v>
      </c>
      <c r="P166" s="45">
        <v>4.8867574704234112E-2</v>
      </c>
      <c r="S166" s="45">
        <v>3.6515745903362724</v>
      </c>
      <c r="T166" s="45">
        <v>0.11553272874275501</v>
      </c>
      <c r="U166" s="45">
        <v>2.7341449758039227</v>
      </c>
      <c r="V166" s="45">
        <v>0.13520020966170498</v>
      </c>
      <c r="W166" s="50">
        <f>U166*Info!$B$2</f>
        <v>1.3123895883858829</v>
      </c>
      <c r="X166" s="50">
        <f>W166*SQRT((0.5*V166/U166)^2+Info!$B$3^2)</f>
        <v>7.3203770727682749E-2</v>
      </c>
      <c r="Y166" s="39">
        <f>W166*Info!$D$2</f>
        <v>1.0630355665925653</v>
      </c>
      <c r="Z166" s="39">
        <f>Y166*SQRT(Info!$D$3^2+(X166/W166)^2)</f>
        <v>7.9630490409061061E-2</v>
      </c>
      <c r="AA166" s="50">
        <f>IF(O166-W166&gt;0,O166-W166,0)</f>
        <v>0.40785155841158338</v>
      </c>
      <c r="AB166" s="50">
        <f>SQRT((0.5*P166)^2+X166^2)</f>
        <v>7.7173842803890599E-2</v>
      </c>
      <c r="AC166" s="50">
        <f>(1-EXP(-Info!$B$6*G166*1000))+(Info!$B$6/(Info!$B$6-Info!$B$7))*(EXP(-Info!$B$7*G166*1000)-EXP(-Info!$B$6*G166*1000))*(Info!$B$9-1)</f>
        <v>0.25139786119321783</v>
      </c>
      <c r="AD166" s="50">
        <f>SQRT((Info!$B$6*EXP(-Info!$B$6*G166*1000)+(Info!$B$6/(Info!$B$6+Info!$B$7))*(Info!$B$9-1)*(-Info!$B$7*EXP(-Info!$B$7*G166*1000)+Info!$B$6*EXP(-Info!$B$6*G166*1000)))^2*(0.01*G166*1000)^2)</f>
        <v>2.0785337871238887E-3</v>
      </c>
      <c r="AE166" s="50">
        <f>IF(AA166&gt;0,AA166*AC166*SQRT((AB166/AA166)^2+(AD166/AC166)^2),AA166*AC166*SQRT((AD166/AC166)^2))</f>
        <v>1.9419850860902289E-2</v>
      </c>
      <c r="AF166" s="50">
        <f>IF((S166-Y166-AA166*AC166)&gt;0,S166-Y166-AA166*AC166,0)</f>
        <v>2.4860060142747145</v>
      </c>
      <c r="AG166" s="50">
        <f>SQRT((T166*0.5)^2+Z166^2+AE166^2)</f>
        <v>0.10027511387644497</v>
      </c>
      <c r="AH166" s="50">
        <f>AF166/S166</f>
        <v>0.68080384304727537</v>
      </c>
      <c r="AI166">
        <f>AF166*EXP(Info!$B$6*G166*1000)</f>
        <v>3.1884655032397209</v>
      </c>
      <c r="AJ166">
        <f>2*SQRT((EXP(Info!$B$6*G166)*AG166)^2+(Info!$B$6*G166*0.01*AI166)^2)</f>
        <v>0.20060014399345699</v>
      </c>
      <c r="AK166" s="28">
        <f>AI166/(E166/1000)</f>
        <v>0.69556402775735626</v>
      </c>
      <c r="AL166">
        <f>AA166/0.752049334436339</f>
        <v>0.54232021721988244</v>
      </c>
      <c r="AM166"/>
      <c r="AN166">
        <f>U166/0.242530074</f>
        <v>11.273426551644571</v>
      </c>
      <c r="AO166">
        <f>O166/U166</f>
        <v>0.62916968998385414</v>
      </c>
    </row>
    <row r="167" spans="1:41">
      <c r="A167" s="47" t="s">
        <v>102</v>
      </c>
      <c r="B167" s="14" t="s">
        <v>206</v>
      </c>
      <c r="C167" s="15">
        <v>-57.62</v>
      </c>
      <c r="D167" s="15">
        <v>33.68</v>
      </c>
      <c r="E167" s="15">
        <v>4584</v>
      </c>
      <c r="F167" s="73">
        <v>12.74</v>
      </c>
      <c r="G167" s="73">
        <v>27.37372807618609</v>
      </c>
      <c r="H167" s="42" t="s">
        <v>54</v>
      </c>
      <c r="I167">
        <f>(E167*100*Info!$B$11)/AI167</f>
        <v>4.2754873263577631</v>
      </c>
      <c r="J167">
        <f>LOG10(I167)</f>
        <v>0.63098562341177156</v>
      </c>
      <c r="K167">
        <f>2*((E167*100*Info!$B$11)/AI167^2)*(AJ167/2)</f>
        <v>0.23558401455777356</v>
      </c>
      <c r="L167" s="36">
        <f>(M167/10.7)/I167</f>
        <v>1.026644220827428</v>
      </c>
      <c r="M167" s="28">
        <f>((U167/0.242530073729142))*I167</f>
        <v>46.966626596639358</v>
      </c>
      <c r="N167" s="28">
        <f>2*M167*SQRT((0.5*K167/I167)^2+(0.5*V167/U167)^2)</f>
        <v>2.5956256683611096</v>
      </c>
      <c r="O167" s="45">
        <v>1.6649855452667865</v>
      </c>
      <c r="P167" s="45">
        <v>1.0577456013053353E-2</v>
      </c>
      <c r="S167" s="45">
        <v>3.2651297205987535</v>
      </c>
      <c r="T167" s="45">
        <v>1.5399059419166979E-2</v>
      </c>
      <c r="U167" s="45">
        <v>2.6642154547083479</v>
      </c>
      <c r="V167" s="45">
        <v>1.134263130585135E-2</v>
      </c>
      <c r="W167" s="50">
        <f>U167*Info!$B$2</f>
        <v>1.2788234182600069</v>
      </c>
      <c r="X167" s="50">
        <f>W167*SQRT((0.5*V167/U167)^2+Info!$B$3^2)</f>
        <v>6.3999092822774398E-2</v>
      </c>
      <c r="Y167" s="39">
        <f>W167*Info!$D$2</f>
        <v>1.0358469687906056</v>
      </c>
      <c r="Z167" s="39">
        <f>Y167*SQRT(Info!$D$3^2+(X167/W167)^2)</f>
        <v>7.3278624249862381E-2</v>
      </c>
      <c r="AA167" s="50">
        <f>IF(O167-W167&gt;0,O167-W167,0)</f>
        <v>0.38616212700677965</v>
      </c>
      <c r="AB167" s="50">
        <f>SQRT((0.5*P167)^2+X167^2)</f>
        <v>6.4217244771674162E-2</v>
      </c>
      <c r="AC167" s="50">
        <f>(1-EXP(-Info!$B$6*G167*1000))+(Info!$B$6/(Info!$B$6-Info!$B$7))*(EXP(-Info!$B$7*G167*1000)-EXP(-Info!$B$6*G167*1000))*(Info!$B$9-1)</f>
        <v>0.25331513643990938</v>
      </c>
      <c r="AD167" s="50">
        <f>SQRT((Info!$B$6*EXP(-Info!$B$6*G167*1000)+(Info!$B$6/(Info!$B$6+Info!$B$7))*(Info!$B$9-1)*(-Info!$B$7*EXP(-Info!$B$7*G167*1000)+Info!$B$6*EXP(-Info!$B$6*G167*1000)))^2*(0.01*G167*1000)^2)</f>
        <v>2.0919920454470905E-3</v>
      </c>
      <c r="AE167" s="50">
        <f>IF(AA167&gt;0,AA167*AC167*SQRT((AB167/AA167)^2+(AD167/AC167)^2),AA167*AC167*SQRT((AD167/AC167)^2))</f>
        <v>1.6287247107178989E-2</v>
      </c>
      <c r="AF167" s="50">
        <f>IF((S167-Y167-AA167*AC167)&gt;0,S167-Y167-AA167*AC167,0)</f>
        <v>2.1314620399174995</v>
      </c>
      <c r="AG167" s="50">
        <f>SQRT((T167*0.5)^2+Z167^2+AE167^2)</f>
        <v>7.5460678157776906E-2</v>
      </c>
      <c r="AH167" s="50">
        <f>AF167/S167</f>
        <v>0.65279551574037797</v>
      </c>
      <c r="AI167">
        <f>AF167*EXP(Info!$B$6*G167*1000)</f>
        <v>2.7396780383999921</v>
      </c>
      <c r="AJ167">
        <f>2*SQRT((EXP(Info!$B$6*G167)*AG167)^2+(Info!$B$6*G167*0.01*AI167)^2)</f>
        <v>0.15095924782727999</v>
      </c>
      <c r="AK167" s="28">
        <f>AI167/(E167/1000)</f>
        <v>0.59766100314135961</v>
      </c>
      <c r="AL167">
        <f>AA167/0.752049334436339</f>
        <v>0.5134797802809149</v>
      </c>
      <c r="AM167"/>
      <c r="AN167">
        <f>U167/0.242530074</f>
        <v>10.985093150585307</v>
      </c>
      <c r="AO167">
        <f>O167/U167</f>
        <v>0.62494403083066452</v>
      </c>
    </row>
    <row r="168" spans="1:41">
      <c r="A168" s="47" t="s">
        <v>102</v>
      </c>
      <c r="B168" s="14" t="s">
        <v>206</v>
      </c>
      <c r="C168" s="15">
        <v>-57.62</v>
      </c>
      <c r="D168" s="15">
        <v>33.68</v>
      </c>
      <c r="E168" s="15">
        <v>4584</v>
      </c>
      <c r="F168" s="73">
        <v>13.05</v>
      </c>
      <c r="G168" s="73">
        <v>27.832172875235408</v>
      </c>
      <c r="H168" s="42" t="s">
        <v>54</v>
      </c>
      <c r="I168">
        <f>(E168*100*Info!$B$11)/AI168</f>
        <v>3.1756407490130742</v>
      </c>
      <c r="J168">
        <f>LOG10(I168)</f>
        <v>0.50183136606425505</v>
      </c>
      <c r="K168">
        <f>2*((E168*100*Info!$B$11)/AI168^2)*(AJ168/2)</f>
        <v>0.12814009277814742</v>
      </c>
      <c r="L168" s="36">
        <f>(M168/10.7)/I168</f>
        <v>1.0062338310486982</v>
      </c>
      <c r="M168" s="28">
        <f>((U168/0.242530073729142))*I168</f>
        <v>34.191177578977481</v>
      </c>
      <c r="N168" s="28">
        <f>2*M168*SQRT((0.5*K168/I168)^2+(0.5*V168/U168)^2)</f>
        <v>1.387572230066072</v>
      </c>
      <c r="O168" s="45">
        <v>1.6208349970232085</v>
      </c>
      <c r="P168" s="45">
        <v>1.5823218621375246E-2</v>
      </c>
      <c r="S168" s="45">
        <v>3.9673209953097603</v>
      </c>
      <c r="T168" s="45">
        <v>2.1165340405556399E-2</v>
      </c>
      <c r="U168" s="45">
        <v>2.6112490279930767</v>
      </c>
      <c r="V168" s="45">
        <v>1.1310557822740486E-2</v>
      </c>
      <c r="W168" s="50">
        <f>U168*Info!$B$2</f>
        <v>1.2533995334366768</v>
      </c>
      <c r="X168" s="50">
        <f>W168*SQRT((0.5*V168/U168)^2+Info!$B$3^2)</f>
        <v>6.272873879028705E-2</v>
      </c>
      <c r="Y168" s="39">
        <f>W168*Info!$D$2</f>
        <v>1.0152536220837083</v>
      </c>
      <c r="Z168" s="39">
        <f>Y168*SQRT(Info!$D$3^2+(X168/W168)^2)</f>
        <v>7.1822936350560113E-2</v>
      </c>
      <c r="AA168" s="50">
        <f>IF(O168-W168&gt;0,O168-W168,0)</f>
        <v>0.36743546358653179</v>
      </c>
      <c r="AB168" s="50">
        <f>SQRT((0.5*P168)^2+X168^2)</f>
        <v>6.3225692816330781E-2</v>
      </c>
      <c r="AC168" s="50">
        <f>(1-EXP(-Info!$B$6*G168*1000))+(Info!$B$6/(Info!$B$6-Info!$B$7))*(EXP(-Info!$B$7*G168*1000)-EXP(-Info!$B$6*G168*1000))*(Info!$B$9-1)</f>
        <v>0.25701747988880136</v>
      </c>
      <c r="AD168" s="50">
        <f>SQRT((Info!$B$6*EXP(-Info!$B$6*G168*1000)+(Info!$B$6/(Info!$B$6+Info!$B$7))*(Info!$B$9-1)*(-Info!$B$7*EXP(-Info!$B$7*G168*1000)+Info!$B$6*EXP(-Info!$B$6*G168*1000)))^2*(0.01*G168*1000)^2)</f>
        <v>2.1178673857616044E-3</v>
      </c>
      <c r="AE168" s="50">
        <f>IF(AA168&gt;0,AA168*AC168*SQRT((AB168/AA168)^2+(AD168/AC168)^2),AA168*AC168*SQRT((AD168/AC168)^2))</f>
        <v>1.6268730159842173E-2</v>
      </c>
      <c r="AF168" s="50">
        <f>IF((S168-Y168-AA168*AC168)&gt;0,S168-Y168-AA168*AC168,0)</f>
        <v>2.8576300363532683</v>
      </c>
      <c r="AG168" s="50">
        <f>SQRT((T168*0.5)^2+Z168^2+AE168^2)</f>
        <v>7.439891582308937E-2</v>
      </c>
      <c r="AH168" s="50">
        <f>AF168/S168</f>
        <v>0.72029211645128055</v>
      </c>
      <c r="AI168">
        <f>AF168*EXP(Info!$B$6*G168*1000)</f>
        <v>3.6885339549570189</v>
      </c>
      <c r="AJ168">
        <f>2*SQRT((EXP(Info!$B$6*G168)*AG168)^2+(Info!$B$6*G168*0.01*AI168)^2)</f>
        <v>0.14883581631531506</v>
      </c>
      <c r="AK168" s="28">
        <f>AI168/(E168/1000)</f>
        <v>0.80465400413547539</v>
      </c>
      <c r="AL168">
        <f>AA168/0.752049334436339</f>
        <v>0.48857893593101132</v>
      </c>
      <c r="AM168"/>
      <c r="AN168">
        <f>U168/0.242530074</f>
        <v>10.7667019801968</v>
      </c>
      <c r="AO168">
        <f>O168/U168</f>
        <v>0.62071253245000957</v>
      </c>
    </row>
    <row r="169" spans="1:41">
      <c r="A169" s="47" t="s">
        <v>102</v>
      </c>
      <c r="B169" s="14" t="s">
        <v>206</v>
      </c>
      <c r="C169" s="15">
        <v>-57.62</v>
      </c>
      <c r="D169" s="15">
        <v>33.68</v>
      </c>
      <c r="E169" s="15">
        <v>4584</v>
      </c>
      <c r="F169" s="73">
        <v>13.21</v>
      </c>
      <c r="G169" s="73">
        <v>28.068789545712477</v>
      </c>
      <c r="H169" s="42" t="s">
        <v>54</v>
      </c>
      <c r="I169">
        <f>(E169*100*Info!$B$11)/AI169</f>
        <v>4.8826747175691079</v>
      </c>
      <c r="J169">
        <f>LOG10(I169)</f>
        <v>0.68865779267029559</v>
      </c>
      <c r="K169">
        <f>2*((E169*100*Info!$B$11)/AI169^2)*(AJ169/2)</f>
        <v>0.31986259705386294</v>
      </c>
      <c r="L169" s="36">
        <f>(M169/10.7)/I169</f>
        <v>1.0685191651346768</v>
      </c>
      <c r="M169" s="28">
        <f>((U169/0.242530073729142))*I169</f>
        <v>55.82437718740016</v>
      </c>
      <c r="N169" s="28">
        <f>2*M169*SQRT((0.5*K169/I169)^2+(0.5*V169/U169)^2)</f>
        <v>3.6650144869613146</v>
      </c>
      <c r="O169" s="45">
        <v>1.6789332954903831</v>
      </c>
      <c r="P169" s="45">
        <v>8.6287723827277226E-3</v>
      </c>
      <c r="S169" s="45">
        <v>3.0227331646903841</v>
      </c>
      <c r="T169" s="45">
        <v>1.4860059714032254E-2</v>
      </c>
      <c r="U169" s="45">
        <v>2.7728839413419242</v>
      </c>
      <c r="V169" s="45">
        <v>1.2003607149541354E-2</v>
      </c>
      <c r="W169" s="50">
        <f>U169*Info!$B$2</f>
        <v>1.3309842918441235</v>
      </c>
      <c r="X169" s="50">
        <f>W169*SQRT((0.5*V169/U169)^2+Info!$B$3^2)</f>
        <v>6.6611540667608785E-2</v>
      </c>
      <c r="Y169" s="39">
        <f>W169*Info!$D$2</f>
        <v>1.07809727639374</v>
      </c>
      <c r="Z169" s="39">
        <f>Y169*SQRT(Info!$D$3^2+(X169/W169)^2)</f>
        <v>7.6268695510201365E-2</v>
      </c>
      <c r="AA169" s="50">
        <f>IF(O169-W169&gt;0,O169-W169,0)</f>
        <v>0.34794900364625958</v>
      </c>
      <c r="AB169" s="50">
        <f>SQRT((0.5*P169)^2+X169^2)</f>
        <v>6.6751114435046929E-2</v>
      </c>
      <c r="AC169" s="50">
        <f>(1-EXP(-Info!$B$6*G169*1000))+(Info!$B$6/(Info!$B$6-Info!$B$7))*(EXP(-Info!$B$7*G169*1000)-EXP(-Info!$B$6*G169*1000))*(Info!$B$9-1)</f>
        <v>0.25892199694577434</v>
      </c>
      <c r="AD169" s="50">
        <f>SQRT((Info!$B$6*EXP(-Info!$B$6*G169*1000)+(Info!$B$6/(Info!$B$6+Info!$B$7))*(Info!$B$9-1)*(-Info!$B$7*EXP(-Info!$B$7*G169*1000)+Info!$B$6*EXP(-Info!$B$6*G169*1000)))^2*(0.01*G169*1000)^2)</f>
        <v>2.1311196215819455E-3</v>
      </c>
      <c r="AE169" s="50">
        <f>IF(AA169&gt;0,AA169*AC169*SQRT((AB169/AA169)^2+(AD169/AC169)^2),AA169*AC169*SQRT((AD169/AC169)^2))</f>
        <v>1.7299231574889665E-2</v>
      </c>
      <c r="AF169" s="50">
        <f>IF((S169-Y169-AA169*AC169)&gt;0,S169-Y169-AA169*AC169,0)</f>
        <v>1.854544237437262</v>
      </c>
      <c r="AG169" s="50">
        <f>SQRT((T169*0.5)^2+Z169^2+AE169^2)</f>
        <v>7.855814834621308E-2</v>
      </c>
      <c r="AH169" s="50">
        <f>AF169/S169</f>
        <v>0.61353223602428741</v>
      </c>
      <c r="AI169">
        <f>AF169*EXP(Info!$B$6*G169*1000)</f>
        <v>2.3989840423593765</v>
      </c>
      <c r="AJ169">
        <f>2*SQRT((EXP(Info!$B$6*G169)*AG169)^2+(Info!$B$6*G169*0.01*AI169)^2)</f>
        <v>0.15715674511733102</v>
      </c>
      <c r="AK169" s="28">
        <f>AI169/(E169/1000)</f>
        <v>0.52333857817612928</v>
      </c>
      <c r="AL169">
        <f>AA169/0.752049334436339</f>
        <v>0.46266779014843135</v>
      </c>
      <c r="AM169"/>
      <c r="AN169">
        <f>U169/0.242530074</f>
        <v>11.433155054172474</v>
      </c>
      <c r="AO169">
        <f>O169/U169</f>
        <v>0.60548271438936285</v>
      </c>
    </row>
    <row r="170" spans="1:41">
      <c r="A170" s="47" t="s">
        <v>102</v>
      </c>
      <c r="B170" s="14" t="s">
        <v>206</v>
      </c>
      <c r="C170" s="15">
        <v>-57.62</v>
      </c>
      <c r="D170" s="15">
        <v>33.68</v>
      </c>
      <c r="E170" s="15">
        <v>4584</v>
      </c>
      <c r="F170" s="73">
        <v>13.69</v>
      </c>
      <c r="G170" s="73">
        <v>28.701903354037263</v>
      </c>
      <c r="H170" s="42" t="s">
        <v>54</v>
      </c>
      <c r="I170">
        <f>(E170*100*Info!$B$11)/AI170</f>
        <v>2.9010236392216702</v>
      </c>
      <c r="J170">
        <f>LOG10(I170)</f>
        <v>0.46255126770018201</v>
      </c>
      <c r="K170">
        <f>2*((E170*100*Info!$B$11)/AI170^2)*(AJ170/2)</f>
        <v>0.10349371521681061</v>
      </c>
      <c r="L170" s="36">
        <f>(M170/10.7)/I170</f>
        <v>0.97189527134992082</v>
      </c>
      <c r="M170" s="28">
        <f>((U170/0.242530073729142))*I170</f>
        <v>30.168555380262514</v>
      </c>
      <c r="N170" s="28">
        <f>2*M170*SQRT((0.5*K170/I170)^2+(0.5*V170/U170)^2)</f>
        <v>1.0839253835321603</v>
      </c>
      <c r="O170" s="45">
        <v>1.7077869363626943</v>
      </c>
      <c r="P170" s="45">
        <v>8.2199023707180113E-3</v>
      </c>
      <c r="S170" s="45">
        <v>4.2151449079437411</v>
      </c>
      <c r="T170" s="45">
        <v>2.1352435783254391E-2</v>
      </c>
      <c r="U170" s="45">
        <v>2.5221380004472582</v>
      </c>
      <c r="V170" s="45">
        <v>1.0757839592377057E-2</v>
      </c>
      <c r="W170" s="50">
        <f>U170*Info!$B$2</f>
        <v>1.2106262402146839</v>
      </c>
      <c r="X170" s="50">
        <f>W170*SQRT((0.5*V170/U170)^2+Info!$B$3^2)</f>
        <v>6.058635032606028E-2</v>
      </c>
      <c r="Y170" s="39">
        <f>W170*Info!$D$2</f>
        <v>0.98060725457389397</v>
      </c>
      <c r="Z170" s="39">
        <f>Y170*SQRT(Info!$D$3^2+(X170/W170)^2)</f>
        <v>6.9370934653915528E-2</v>
      </c>
      <c r="AA170" s="50">
        <f>IF(O170-W170&gt;0,O170-W170,0)</f>
        <v>0.49716069614801039</v>
      </c>
      <c r="AB170" s="50">
        <f>SQRT((0.5*P170)^2+X170^2)</f>
        <v>6.0725592171490088E-2</v>
      </c>
      <c r="AC170" s="50">
        <f>(1-EXP(-Info!$B$6*G170*1000))+(Info!$B$6/(Info!$B$6-Info!$B$7))*(EXP(-Info!$B$7*G170*1000)-EXP(-Info!$B$6*G170*1000))*(Info!$B$9-1)</f>
        <v>0.26399666245154824</v>
      </c>
      <c r="AD170" s="50">
        <f>SQRT((Info!$B$6*EXP(-Info!$B$6*G170*1000)+(Info!$B$6/(Info!$B$6+Info!$B$7))*(Info!$B$9-1)*(-Info!$B$7*EXP(-Info!$B$7*G170*1000)+Info!$B$6*EXP(-Info!$B$6*G170*1000)))^2*(0.01*G170*1000)^2)</f>
        <v>2.1662366478055997E-3</v>
      </c>
      <c r="AE170" s="50">
        <f>IF(AA170&gt;0,AA170*AC170*SQRT((AB170/AA170)^2+(AD170/AC170)^2),AA170*AC170*SQRT((AD170/AC170)^2))</f>
        <v>1.6067487656720031E-2</v>
      </c>
      <c r="AF170" s="50">
        <f>IF((S170-Y170-AA170*AC170)&gt;0,S170-Y170-AA170*AC170,0)</f>
        <v>3.1032888888846841</v>
      </c>
      <c r="AG170" s="50">
        <f>SQRT((T170*0.5)^2+Z170^2+AE170^2)</f>
        <v>7.2003280222682695E-2</v>
      </c>
      <c r="AH170" s="50">
        <f>AF170/S170</f>
        <v>0.73622353600141122</v>
      </c>
      <c r="AI170">
        <f>AF170*EXP(Info!$B$6*G170*1000)</f>
        <v>4.0376984775699816</v>
      </c>
      <c r="AJ170">
        <f>2*SQRT((EXP(Info!$B$6*G170)*AG170)^2+(Info!$B$6*G170*0.01*AI170)^2)</f>
        <v>0.1440444713098207</v>
      </c>
      <c r="AK170" s="28">
        <f>AI170/(E170/1000)</f>
        <v>0.88082427521160167</v>
      </c>
      <c r="AL170">
        <f>AA170/0.752049334436339</f>
        <v>0.66107457766800937</v>
      </c>
      <c r="AM170"/>
      <c r="AN170">
        <f>U170/0.242530074</f>
        <v>10.39927939183022</v>
      </c>
      <c r="AO170">
        <f>O170/U170</f>
        <v>0.67711875244726794</v>
      </c>
    </row>
    <row r="171" spans="1:41">
      <c r="A171" s="47" t="s">
        <v>102</v>
      </c>
      <c r="B171" s="14" t="s">
        <v>206</v>
      </c>
      <c r="C171" s="15">
        <v>-57.62</v>
      </c>
      <c r="D171" s="15">
        <v>33.68</v>
      </c>
      <c r="E171" s="15">
        <v>4584</v>
      </c>
      <c r="F171" s="73">
        <v>14.19</v>
      </c>
      <c r="G171" s="73">
        <v>29.442433333333334</v>
      </c>
      <c r="H171" s="42" t="s">
        <v>55</v>
      </c>
      <c r="I171">
        <f>(E171*100*Info!$B$11)/AI171</f>
        <v>6.6151339022856073</v>
      </c>
      <c r="J171">
        <f>LOG10(I171)</f>
        <v>0.82053863951901307</v>
      </c>
      <c r="K171">
        <f>2*((E171*100*Info!$B$11)/AI171^2)*(AJ171/2)</f>
        <v>0.56981280766860976</v>
      </c>
      <c r="L171" s="36">
        <f>(M171/10.7)/I171</f>
        <v>1.035349564314797</v>
      </c>
      <c r="M171" s="28">
        <f>((U171/0.242530073729142))*I171</f>
        <v>73.284043238685271</v>
      </c>
      <c r="N171" s="28">
        <f>2*M171*SQRT((0.5*K171/I171)^2+(0.5*V171/U171)^2)</f>
        <v>6.3370821977998624</v>
      </c>
      <c r="O171" s="45">
        <v>1.62034829709453</v>
      </c>
      <c r="P171" s="45">
        <v>7.2411907834026082E-3</v>
      </c>
      <c r="S171" s="45">
        <v>2.4855951512507093</v>
      </c>
      <c r="T171" s="45">
        <v>1.1770173719485433E-2</v>
      </c>
      <c r="U171" s="45">
        <v>2.6868064460051198</v>
      </c>
      <c r="V171" s="45">
        <v>2.0434804809652971E-2</v>
      </c>
      <c r="W171" s="50">
        <f>U171*Info!$B$2</f>
        <v>1.2896670940824575</v>
      </c>
      <c r="X171" s="50">
        <f>W171*SQRT((0.5*V171/U171)^2+Info!$B$3^2)</f>
        <v>6.466958878607458E-2</v>
      </c>
      <c r="Y171" s="39">
        <f>W171*Info!$D$2</f>
        <v>1.0446303462067907</v>
      </c>
      <c r="Z171" s="39">
        <f>Y171*SQRT(Info!$D$3^2+(X171/W171)^2)</f>
        <v>7.3973263848083823E-2</v>
      </c>
      <c r="AA171" s="50">
        <f>IF(O171-W171&gt;0,O171-W171,0)</f>
        <v>0.33068120301207249</v>
      </c>
      <c r="AB171" s="50">
        <f>SQRT((0.5*P171)^2+X171^2)</f>
        <v>6.4770860923337989E-2</v>
      </c>
      <c r="AC171" s="50">
        <f>(1-EXP(-Info!$B$6*G171*1000))+(Info!$B$6/(Info!$B$6-Info!$B$7))*(EXP(-Info!$B$7*G171*1000)-EXP(-Info!$B$6*G171*1000))*(Info!$B$9-1)</f>
        <v>0.26989327100958937</v>
      </c>
      <c r="AD171" s="50">
        <f>SQRT((Info!$B$6*EXP(-Info!$B$6*G171*1000)+(Info!$B$6/(Info!$B$6+Info!$B$7))*(Info!$B$9-1)*(-Info!$B$7*EXP(-Info!$B$7*G171*1000)+Info!$B$6*EXP(-Info!$B$6*G171*1000)))^2*(0.01*G171*1000)^2)</f>
        <v>2.2066850493853113E-3</v>
      </c>
      <c r="AE171" s="50">
        <f>IF(AA171&gt;0,AA171*AC171*SQRT((AB171/AA171)^2+(AD171/AC171)^2),AA171*AC171*SQRT((AD171/AC171)^2))</f>
        <v>1.7496442825477309E-2</v>
      </c>
      <c r="AF171" s="50">
        <f>IF((S171-Y171-AA171*AC171)&gt;0,S171-Y171-AA171*AC171,0)</f>
        <v>1.3517161735016043</v>
      </c>
      <c r="AG171" s="50">
        <f>SQRT((T171*0.5)^2+Z171^2+AE171^2)</f>
        <v>7.6241743967659467E-2</v>
      </c>
      <c r="AH171" s="50">
        <f>AF171/S171</f>
        <v>0.54381992691828507</v>
      </c>
      <c r="AI171">
        <f>AF171*EXP(Info!$B$6*G171*1000)</f>
        <v>1.7707062176674497</v>
      </c>
      <c r="AJ171">
        <f>2*SQRT((EXP(Info!$B$6*G171)*AG171)^2+(Info!$B$6*G171*0.01*AI171)^2)</f>
        <v>0.15252466485927707</v>
      </c>
      <c r="AK171" s="28">
        <f>AI171/(E171/1000)</f>
        <v>0.38627971589604054</v>
      </c>
      <c r="AL171">
        <f>AA171/0.752049334436339</f>
        <v>0.4397067956451528</v>
      </c>
      <c r="AM171"/>
      <c r="AN171">
        <f>U171/0.242530074</f>
        <v>11.078240325796131</v>
      </c>
      <c r="AO171">
        <f>O171/U171</f>
        <v>0.60307593034985685</v>
      </c>
    </row>
    <row r="172" spans="1:41">
      <c r="A172" s="47" t="s">
        <v>102</v>
      </c>
      <c r="B172" s="14" t="s">
        <v>206</v>
      </c>
      <c r="C172" s="15">
        <v>-57.62</v>
      </c>
      <c r="D172" s="15">
        <v>33.68</v>
      </c>
      <c r="E172" s="15">
        <v>4584</v>
      </c>
      <c r="F172" s="73">
        <v>14.67</v>
      </c>
      <c r="G172" s="73">
        <v>30.644141295546557</v>
      </c>
      <c r="H172" s="42" t="s">
        <v>124</v>
      </c>
      <c r="I172">
        <f>(E172*100*Info!$B$11)/AI172</f>
        <v>2.4649602888468896</v>
      </c>
      <c r="J172">
        <f>LOG10(I172)</f>
        <v>0.39180992707224005</v>
      </c>
      <c r="K172">
        <f>2*((E172*100*Info!$B$11)/AI172^2)*(AJ172/2)</f>
        <v>7.8390580224260792E-2</v>
      </c>
      <c r="L172" s="36">
        <f>(M172/10.7)/I172</f>
        <v>1.013055899947827</v>
      </c>
      <c r="M172" s="28">
        <f>((U172/0.242530073729142))*I172</f>
        <v>26.71942543216182</v>
      </c>
      <c r="N172" s="28">
        <f>2*M172*SQRT((0.5*K172/I172)^2+(0.5*V172/U172)^2)</f>
        <v>0.91411935862305338</v>
      </c>
      <c r="O172" s="45">
        <v>1.781153543527322</v>
      </c>
      <c r="P172" s="45">
        <v>7.9975160527556433E-3</v>
      </c>
      <c r="S172" s="45">
        <v>4.7550025426666656</v>
      </c>
      <c r="T172" s="45">
        <v>2.2147966586149408E-2</v>
      </c>
      <c r="U172" s="45">
        <v>2.6289527865351499</v>
      </c>
      <c r="V172" s="45">
        <v>3.3158336400936107E-2</v>
      </c>
      <c r="W172" s="50">
        <f>U172*Info!$B$2</f>
        <v>1.2618973375368718</v>
      </c>
      <c r="X172" s="50">
        <f>W172*SQRT((0.5*V172/U172)^2+Info!$B$3^2)</f>
        <v>6.3594748225968847E-2</v>
      </c>
      <c r="Y172" s="39">
        <f>W172*Info!$D$2</f>
        <v>1.0221368434048663</v>
      </c>
      <c r="Z172" s="39">
        <f>Y172*SQRT(Info!$D$3^2+(X172/W172)^2)</f>
        <v>7.256286446300711E-2</v>
      </c>
      <c r="AA172" s="50">
        <f>IF(O172-W172&gt;0,O172-W172,0)</f>
        <v>0.51925620599045019</v>
      </c>
      <c r="AB172" s="50">
        <f>SQRT((0.5*P172)^2+X172^2)</f>
        <v>6.372034265191838E-2</v>
      </c>
      <c r="AC172" s="50">
        <f>(1-EXP(-Info!$B$6*G172*1000))+(Info!$B$6/(Info!$B$6-Info!$B$7))*(EXP(-Info!$B$7*G172*1000)-EXP(-Info!$B$6*G172*1000))*(Info!$B$9-1)</f>
        <v>0.27937322780982865</v>
      </c>
      <c r="AD172" s="50">
        <f>SQRT((Info!$B$6*EXP(-Info!$B$6*G172*1000)+(Info!$B$6/(Info!$B$6+Info!$B$7))*(Info!$B$9-1)*(-Info!$B$7*EXP(-Info!$B$7*G172*1000)+Info!$B$6*EXP(-Info!$B$6*G172*1000)))^2*(0.01*G172*1000)^2)</f>
        <v>2.2709033528876352E-3</v>
      </c>
      <c r="AE172" s="50">
        <f>IF(AA172&gt;0,AA172*AC172*SQRT((AB172/AA172)^2+(AD172/AC172)^2),AA172*AC172*SQRT((AD172/AC172)^2))</f>
        <v>1.7840769264039318E-2</v>
      </c>
      <c r="AF172" s="50">
        <f>IF((S172-Y172-AA172*AC172)&gt;0,S172-Y172-AA172*AC172,0)</f>
        <v>3.5877994169339615</v>
      </c>
      <c r="AG172" s="50">
        <f>SQRT((T172*0.5)^2+Z172^2+AE172^2)</f>
        <v>7.5540025502939354E-2</v>
      </c>
      <c r="AH172" s="50">
        <f>AF172/S172</f>
        <v>0.75453154540730871</v>
      </c>
      <c r="AI172">
        <f>AF172*EXP(Info!$B$6*G172*1000)</f>
        <v>4.751986790407658</v>
      </c>
      <c r="AJ172">
        <f>2*SQRT((EXP(Info!$B$6*G172)*AG172)^2+(Info!$B$6*G172*0.01*AI172)^2)</f>
        <v>0.15112251641682226</v>
      </c>
      <c r="AK172" s="28">
        <f>AI172/(E172/1000)</f>
        <v>1.0366463329859639</v>
      </c>
      <c r="AL172">
        <f>AA172/0.752049334436339</f>
        <v>0.69045497710550163</v>
      </c>
      <c r="AM172"/>
      <c r="AN172">
        <f>U172/0.242530074</f>
        <v>10.839698117335955</v>
      </c>
      <c r="AO172">
        <f>O172/U172</f>
        <v>0.67751446608320731</v>
      </c>
    </row>
    <row r="173" spans="1:41">
      <c r="A173" s="47" t="s">
        <v>102</v>
      </c>
      <c r="B173" s="14" t="s">
        <v>206</v>
      </c>
      <c r="C173" s="15">
        <v>-57.62</v>
      </c>
      <c r="D173" s="15">
        <v>33.68</v>
      </c>
      <c r="E173" s="15">
        <v>4584</v>
      </c>
      <c r="F173" s="73">
        <v>14.85</v>
      </c>
      <c r="G173" s="73">
        <v>31.098637651821861</v>
      </c>
      <c r="H173" s="42"/>
      <c r="I173">
        <f>(E173*100*Info!$B$11)/AI173</f>
        <v>2.161012937241352</v>
      </c>
      <c r="J173">
        <f>LOG10(I173)</f>
        <v>0.33465736686274711</v>
      </c>
      <c r="K173">
        <f>2*((E173*100*Info!$B$11)/AI173^2)*(AJ173/2)</f>
        <v>5.3941747825122989E-2</v>
      </c>
      <c r="L173" s="36">
        <f>(M173/10.7)/I173</f>
        <v>0.90650718901300953</v>
      </c>
      <c r="M173" s="28">
        <f>((U173/0.242530073729142))*I173</f>
        <v>20.961019265805636</v>
      </c>
      <c r="N173" s="28">
        <f>2*M173*SQRT((0.5*K173/I173)^2+(0.5*V173/U173)^2)</f>
        <v>0.54713371374256881</v>
      </c>
      <c r="O173" s="45">
        <v>1.6547068460589871</v>
      </c>
      <c r="P173" s="45">
        <v>7.4014285754742002E-3</v>
      </c>
      <c r="S173" s="45">
        <v>5.1387246166458533</v>
      </c>
      <c r="T173" s="45">
        <v>2.1881983061730191E-2</v>
      </c>
      <c r="U173" s="45">
        <v>2.3524512326443507</v>
      </c>
      <c r="V173" s="45">
        <v>1.795731091158765E-2</v>
      </c>
      <c r="W173" s="50">
        <f>U173*Info!$B$2</f>
        <v>1.1291765916692884</v>
      </c>
      <c r="X173" s="50">
        <f>W173*SQRT((0.5*V173/U173)^2+Info!$B$3^2)</f>
        <v>5.662308206737586E-2</v>
      </c>
      <c r="Y173" s="39">
        <f>W173*Info!$D$2</f>
        <v>0.91463303925212369</v>
      </c>
      <c r="Z173" s="39">
        <f>Y173*SQRT(Info!$D$3^2+(X173/W173)^2)</f>
        <v>6.4768467435425581E-2</v>
      </c>
      <c r="AA173" s="50">
        <f>IF(O173-W173&gt;0,O173-W173,0)</f>
        <v>0.52553025438969869</v>
      </c>
      <c r="AB173" s="50">
        <f>SQRT((0.5*P173)^2+X173^2)</f>
        <v>5.6743886975146873E-2</v>
      </c>
      <c r="AC173" s="50">
        <f>(1-EXP(-Info!$B$6*G173*1000))+(Info!$B$6/(Info!$B$6-Info!$B$7))*(EXP(-Info!$B$7*G173*1000)-EXP(-Info!$B$6*G173*1000))*(Info!$B$9-1)</f>
        <v>0.28293018103976741</v>
      </c>
      <c r="AD173" s="50">
        <f>SQRT((Info!$B$6*EXP(-Info!$B$6*G173*1000)+(Info!$B$6/(Info!$B$6+Info!$B$7))*(Info!$B$9-1)*(-Info!$B$7*EXP(-Info!$B$7*G173*1000)+Info!$B$6*EXP(-Info!$B$6*G173*1000)))^2*(0.01*G173*1000)^2)</f>
        <v>2.2947386117836044E-3</v>
      </c>
      <c r="AE173" s="50">
        <f>IF(AA173&gt;0,AA173*AC173*SQRT((AB173/AA173)^2+(AD173/AC173)^2),AA173*AC173*SQRT((AD173/AC173)^2))</f>
        <v>1.6099787759096398E-2</v>
      </c>
      <c r="AF173" s="50">
        <f>IF((S173-Y173-AA173*AC173)&gt;0,S173-Y173-AA173*AC173,0)</f>
        <v>4.0754032073773772</v>
      </c>
      <c r="AG173" s="50">
        <f>SQRT((T173*0.5)^2+Z173^2+AE173^2)</f>
        <v>6.763033960805015E-2</v>
      </c>
      <c r="AH173" s="50">
        <f>AF173/S173</f>
        <v>0.79307678683071225</v>
      </c>
      <c r="AI173">
        <f>AF173*EXP(Info!$B$6*G173*1000)</f>
        <v>5.4203556719251846</v>
      </c>
      <c r="AJ173">
        <f>2*SQRT((EXP(Info!$B$6*G173)*AG173)^2+(Info!$B$6*G173*0.01*AI173)^2)</f>
        <v>0.13529926347905463</v>
      </c>
      <c r="AK173" s="28">
        <f>AI173/(E173/1000)</f>
        <v>1.1824510628109042</v>
      </c>
      <c r="AL173">
        <f>AA173/0.752049334436339</f>
        <v>0.69879757926198238</v>
      </c>
      <c r="AM173"/>
      <c r="AN173">
        <f>U173/0.242530074</f>
        <v>9.6996269116066429</v>
      </c>
      <c r="AO173">
        <f>O173/U173</f>
        <v>0.70339687518153526</v>
      </c>
    </row>
    <row r="174" spans="1:41">
      <c r="A174" s="47" t="s">
        <v>102</v>
      </c>
      <c r="B174" s="14" t="s">
        <v>206</v>
      </c>
      <c r="C174" s="15">
        <v>-57.62</v>
      </c>
      <c r="D174" s="15">
        <v>33.68</v>
      </c>
      <c r="E174" s="15">
        <v>4584</v>
      </c>
      <c r="F174" s="73">
        <v>15.19</v>
      </c>
      <c r="G174" s="73">
        <v>32.222297766749378</v>
      </c>
      <c r="H174" s="42" t="s">
        <v>54</v>
      </c>
      <c r="I174">
        <f>(E174*100*Info!$B$11)/AI174</f>
        <v>2.1782095817701199</v>
      </c>
      <c r="J174">
        <f>LOG10(I174)</f>
        <v>0.33809966413750825</v>
      </c>
      <c r="K174">
        <f>2*((E174*100*Info!$B$11)/AI174^2)*(AJ174/2)</f>
        <v>5.5991598189416854E-2</v>
      </c>
      <c r="L174" s="36">
        <f>(M174/10.7)/I174</f>
        <v>0.92526782606680003</v>
      </c>
      <c r="M174" s="28">
        <f>((U174/0.242530073729142))*I174</f>
        <v>21.565071515532743</v>
      </c>
      <c r="N174" s="28">
        <f>2*M174*SQRT((0.5*K174/I174)^2+(0.5*V174/U174)^2)</f>
        <v>0.58805431072946202</v>
      </c>
      <c r="O174" s="45">
        <v>1.6202191280384088</v>
      </c>
      <c r="P174" s="45">
        <v>7.2761906516705267E-3</v>
      </c>
      <c r="S174" s="45">
        <v>5.071741075255348</v>
      </c>
      <c r="T174" s="45">
        <v>2.1099760282506562E-2</v>
      </c>
      <c r="U174" s="45">
        <v>2.401136432604468</v>
      </c>
      <c r="V174" s="45">
        <v>2.1852340897942996E-2</v>
      </c>
      <c r="W174" s="50">
        <f>U174*Info!$B$2</f>
        <v>1.1525454876501446</v>
      </c>
      <c r="X174" s="50">
        <f>W174*SQRT((0.5*V174/U174)^2+Info!$B$3^2)</f>
        <v>5.7865431661687637E-2</v>
      </c>
      <c r="Y174" s="39">
        <f>W174*Info!$D$2</f>
        <v>0.93356184499661721</v>
      </c>
      <c r="Z174" s="39">
        <f>Y174*SQRT(Info!$D$3^2+(X174/W174)^2)</f>
        <v>6.6149337894615065E-2</v>
      </c>
      <c r="AA174" s="50">
        <f>IF(O174-W174&gt;0,O174-W174,0)</f>
        <v>0.4676736403882642</v>
      </c>
      <c r="AB174" s="50">
        <f>SQRT((0.5*P174)^2+X174^2)</f>
        <v>5.7979685399226738E-2</v>
      </c>
      <c r="AC174" s="50">
        <f>(1-EXP(-Info!$B$6*G174*1000))+(Info!$B$6/(Info!$B$6-Info!$B$7))*(EXP(-Info!$B$7*G174*1000)-EXP(-Info!$B$6*G174*1000))*(Info!$B$9-1)</f>
        <v>0.29165766097603474</v>
      </c>
      <c r="AD174" s="50">
        <f>SQRT((Info!$B$6*EXP(-Info!$B$6*G174*1000)+(Info!$B$6/(Info!$B$6+Info!$B$7))*(Info!$B$9-1)*(-Info!$B$7*EXP(-Info!$B$7*G174*1000)+Info!$B$6*EXP(-Info!$B$6*G174*1000)))^2*(0.01*G174*1000)^2)</f>
        <v>2.3526149766961678E-3</v>
      </c>
      <c r="AE174" s="50">
        <f>IF(AA174&gt;0,AA174*AC174*SQRT((AB174/AA174)^2+(AD174/AC174)^2),AA174*AC174*SQRT((AD174/AC174)^2))</f>
        <v>1.6945975462645927E-2</v>
      </c>
      <c r="AF174" s="50">
        <f>IF((S174-Y174-AA174*AC174)&gt;0,S174-Y174-AA174*AC174,0)</f>
        <v>4.0017786302029421</v>
      </c>
      <c r="AG174" s="50">
        <f>SQRT((T174*0.5)^2+Z174^2+AE174^2)</f>
        <v>6.9095592907734454E-2</v>
      </c>
      <c r="AH174" s="50">
        <f>AF174/S174</f>
        <v>0.78903448950249566</v>
      </c>
      <c r="AI174">
        <f>AF174*EXP(Info!$B$6*G174*1000)</f>
        <v>5.3775627604947607</v>
      </c>
      <c r="AJ174">
        <f>2*SQRT((EXP(Info!$B$6*G174)*AG174)^2+(Info!$B$6*G174*0.01*AI174)^2)</f>
        <v>0.13823203049143998</v>
      </c>
      <c r="AK174" s="28">
        <f>AI174/(E174/1000)</f>
        <v>1.1731157854482464</v>
      </c>
      <c r="AL174">
        <f>AA174/0.752049334436339</f>
        <v>0.62186563962427488</v>
      </c>
      <c r="AM174"/>
      <c r="AN174">
        <f>U174/0.242530074</f>
        <v>9.9003657278580128</v>
      </c>
      <c r="AO174">
        <f>O174/U174</f>
        <v>0.67477178973998875</v>
      </c>
    </row>
    <row r="175" spans="1:41">
      <c r="A175" s="47" t="s">
        <v>102</v>
      </c>
      <c r="B175" s="14" t="s">
        <v>206</v>
      </c>
      <c r="C175" s="15">
        <v>-57.62</v>
      </c>
      <c r="D175" s="15">
        <v>33.68</v>
      </c>
      <c r="E175" s="15">
        <v>4584</v>
      </c>
      <c r="F175" s="73">
        <v>15.52</v>
      </c>
      <c r="G175" s="73">
        <v>33.516094292803977</v>
      </c>
      <c r="H175" s="42" t="s">
        <v>54</v>
      </c>
      <c r="I175">
        <f>(E175*100*Info!$B$11)/AI175</f>
        <v>2.6985178754316057</v>
      </c>
      <c r="J175">
        <f>LOG10(I175)</f>
        <v>0.43112529924970233</v>
      </c>
      <c r="K175">
        <f>2*((E175*100*Info!$B$11)/AI175^2)*(AJ175/2)</f>
        <v>0.11317578511588997</v>
      </c>
      <c r="L175" s="36">
        <f>(M175/10.7)/I175</f>
        <v>0.80576196578240133</v>
      </c>
      <c r="M175" s="28">
        <f>((U175/0.242530073729142))*I175</f>
        <v>23.265684827671901</v>
      </c>
      <c r="N175" s="28">
        <f>2*M175*SQRT((0.5*K175/I175)^2+(0.5*V175/U175)^2)</f>
        <v>1.5085328139495102</v>
      </c>
      <c r="O175" s="45">
        <v>1.4437248032892074</v>
      </c>
      <c r="P175" s="45">
        <v>5.3258102538598058E-3</v>
      </c>
      <c r="S175" s="45">
        <v>4.1377826649947824</v>
      </c>
      <c r="T175" s="45">
        <v>0.13091594061817938</v>
      </c>
      <c r="U175" s="45">
        <v>2.0910101459719828</v>
      </c>
      <c r="V175" s="45">
        <v>0.10339795901167986</v>
      </c>
      <c r="W175" s="50">
        <f>U175*Info!$B$2</f>
        <v>1.0036848700665517</v>
      </c>
      <c r="X175" s="50">
        <f>W175*SQRT((0.5*V175/U175)^2+Info!$B$3^2)</f>
        <v>5.5984532155243245E-2</v>
      </c>
      <c r="Y175" s="39">
        <f>W175*Info!$D$2</f>
        <v>0.81298474475390692</v>
      </c>
      <c r="Z175" s="39">
        <f>Y175*SQRT(Info!$D$3^2+(X175/W175)^2)</f>
        <v>6.0899537093900009E-2</v>
      </c>
      <c r="AA175" s="50">
        <f>IF(O175-W175&gt;0,O175-W175,0)</f>
        <v>0.44003993322265567</v>
      </c>
      <c r="AB175" s="50">
        <f>SQRT((0.5*P175)^2+X175^2)</f>
        <v>5.6047826936969594E-2</v>
      </c>
      <c r="AC175" s="50">
        <f>(1-EXP(-Info!$B$6*G175*1000))+(Info!$B$6/(Info!$B$6-Info!$B$7))*(EXP(-Info!$B$7*G175*1000)-EXP(-Info!$B$6*G175*1000))*(Info!$B$9-1)</f>
        <v>0.30159043883169834</v>
      </c>
      <c r="AD175" s="50">
        <f>SQRT((Info!$B$6*EXP(-Info!$B$6*G175*1000)+(Info!$B$6/(Info!$B$6+Info!$B$7))*(Info!$B$9-1)*(-Info!$B$7*EXP(-Info!$B$7*G175*1000)+Info!$B$6*EXP(-Info!$B$6*G175*1000)))^2*(0.01*G175*1000)^2)</f>
        <v>2.417424932660949E-3</v>
      </c>
      <c r="AE175" s="50">
        <f>IF(AA175&gt;0,AA175*AC175*SQRT((AB175/AA175)^2+(AD175/AC175)^2),AA175*AC175*SQRT((AD175/AC175)^2))</f>
        <v>1.693692781332835E-2</v>
      </c>
      <c r="AF175" s="50">
        <f>IF((S175-Y175-AA175*AC175)&gt;0,S175-Y175-AA175*AC175,0)</f>
        <v>3.1920860836767839</v>
      </c>
      <c r="AG175" s="50">
        <f>SQRT((T175*0.5)^2+Z175^2+AE175^2)</f>
        <v>9.0996478058169183E-2</v>
      </c>
      <c r="AH175" s="50">
        <f>AF175/S175</f>
        <v>0.77144846458019778</v>
      </c>
      <c r="AI175">
        <f>AF175*EXP(Info!$B$6*G175*1000)</f>
        <v>4.3407008114061103</v>
      </c>
      <c r="AJ175">
        <f>2*SQRT((EXP(Info!$B$6*G175)*AG175)^2+(Info!$B$6*G175*0.01*AI175)^2)</f>
        <v>0.18204890423617956</v>
      </c>
      <c r="AK175" s="28">
        <f>AI175/(E175/1000)</f>
        <v>0.94692426077794734</v>
      </c>
      <c r="AL175">
        <f>AA175/0.752049334436339</f>
        <v>0.58512109920616528</v>
      </c>
      <c r="AM175"/>
      <c r="AN175">
        <f>U175/0.242530074</f>
        <v>8.6216530242430167</v>
      </c>
      <c r="AO175">
        <f>O175/U175</f>
        <v>0.6904437102183969</v>
      </c>
    </row>
    <row r="176" spans="1:41">
      <c r="A176" s="47" t="s">
        <v>102</v>
      </c>
      <c r="B176" s="14" t="s">
        <v>206</v>
      </c>
      <c r="C176" s="15">
        <v>-57.62</v>
      </c>
      <c r="D176" s="15">
        <v>33.68</v>
      </c>
      <c r="E176" s="15">
        <v>4584</v>
      </c>
      <c r="F176" s="73">
        <v>15.82</v>
      </c>
      <c r="G176" s="73">
        <v>34.859324414715729</v>
      </c>
      <c r="H176" s="42" t="s">
        <v>54</v>
      </c>
      <c r="I176">
        <f>(E176*100*Info!$B$11)/AI176</f>
        <v>2.5610412870103998</v>
      </c>
      <c r="J176">
        <f>LOG10(I176)</f>
        <v>0.40841657986485996</v>
      </c>
      <c r="K176">
        <f>2*((E176*100*Info!$B$11)/AI176^2)*(AJ176/2)</f>
        <v>0.1094273763392864</v>
      </c>
      <c r="L176" s="36">
        <f>(M176/10.7)/I176</f>
        <v>0.87682646111856677</v>
      </c>
      <c r="M176" s="28">
        <f>((U176/0.242530073729142))*I176</f>
        <v>24.027799822606195</v>
      </c>
      <c r="N176" s="28">
        <f>2*M176*SQRT((0.5*K176/I176)^2+(0.5*V176/U176)^2)</f>
        <v>1.5702567090410688</v>
      </c>
      <c r="O176" s="45">
        <v>1.5577204403108991</v>
      </c>
      <c r="P176" s="45">
        <v>4.42507843315572E-2</v>
      </c>
      <c r="S176" s="45">
        <v>4.3520810791311133</v>
      </c>
      <c r="T176" s="45">
        <v>0.13769616102390175</v>
      </c>
      <c r="U176" s="45">
        <v>2.2754276130114111</v>
      </c>
      <c r="V176" s="45">
        <v>0.11251718291153182</v>
      </c>
      <c r="W176" s="50">
        <f>U176*Info!$B$2</f>
        <v>1.0922052542454772</v>
      </c>
      <c r="X176" s="50">
        <f>W176*SQRT((0.5*V176/U176)^2+Info!$B$3^2)</f>
        <v>6.0922110116472188E-2</v>
      </c>
      <c r="Y176" s="39">
        <f>W176*Info!$D$2</f>
        <v>0.88468625593883665</v>
      </c>
      <c r="Z176" s="39">
        <f>Y176*SQRT(Info!$D$3^2+(X176/W176)^2)</f>
        <v>6.6270595860097509E-2</v>
      </c>
      <c r="AA176" s="50">
        <f>IF(O176-W176&gt;0,O176-W176,0)</f>
        <v>0.46551518606542186</v>
      </c>
      <c r="AB176" s="50">
        <f>SQRT((0.5*P176)^2+X176^2)</f>
        <v>6.4815403103992655E-2</v>
      </c>
      <c r="AC176" s="50">
        <f>(1-EXP(-Info!$B$6*G176*1000))+(Info!$B$6/(Info!$B$6-Info!$B$7))*(EXP(-Info!$B$7*G176*1000)-EXP(-Info!$B$6*G176*1000))*(Info!$B$9-1)</f>
        <v>0.3117727104858915</v>
      </c>
      <c r="AD176" s="50">
        <f>SQRT((Info!$B$6*EXP(-Info!$B$6*G176*1000)+(Info!$B$6/(Info!$B$6+Info!$B$7))*(Info!$B$9-1)*(-Info!$B$7*EXP(-Info!$B$7*G176*1000)+Info!$B$6*EXP(-Info!$B$6*G176*1000)))^2*(0.01*G176*1000)^2)</f>
        <v>2.4826769427716928E-3</v>
      </c>
      <c r="AE176" s="50">
        <f>IF(AA176&gt;0,AA176*AC176*SQRT((AB176/AA176)^2+(AD176/AC176)^2),AA176*AC176*SQRT((AD176/AC176)^2))</f>
        <v>2.0240696190497807E-2</v>
      </c>
      <c r="AF176" s="50">
        <f>IF((S176-Y176-AA176*AC176)&gt;0,S176-Y176-AA176*AC176,0)</f>
        <v>3.3222598918603161</v>
      </c>
      <c r="AG176" s="50">
        <f>SQRT((T176*0.5)^2+Z176^2+AE176^2)</f>
        <v>9.7680785460132716E-2</v>
      </c>
      <c r="AH176" s="50">
        <f>AF176/S176</f>
        <v>0.76337270180720085</v>
      </c>
      <c r="AI176">
        <f>AF176*EXP(Info!$B$6*G176*1000)</f>
        <v>4.5737094481414733</v>
      </c>
      <c r="AJ176">
        <f>2*SQRT((EXP(Info!$B$6*G176)*AG176)^2+(Info!$B$6*G176*0.01*AI176)^2)</f>
        <v>0.19542403614764317</v>
      </c>
      <c r="AK176" s="28">
        <f>AI176/(E176/1000)</f>
        <v>0.99775511521410853</v>
      </c>
      <c r="AL176">
        <f>AA176/0.752049334436339</f>
        <v>0.61899554291119141</v>
      </c>
      <c r="AM176"/>
      <c r="AN176">
        <f>U176/0.242530074</f>
        <v>9.3820431234907833</v>
      </c>
      <c r="AO176">
        <f>O176/U176</f>
        <v>0.68458360591367551</v>
      </c>
    </row>
    <row r="177" spans="1:41">
      <c r="A177" s="47" t="s">
        <v>102</v>
      </c>
      <c r="B177" s="14" t="s">
        <v>206</v>
      </c>
      <c r="C177" s="15">
        <v>-57.62</v>
      </c>
      <c r="D177" s="15">
        <v>33.68</v>
      </c>
      <c r="E177" s="15">
        <v>4584</v>
      </c>
      <c r="F177" s="73">
        <v>16.420000000000002</v>
      </c>
      <c r="G177" s="73">
        <v>35.5</v>
      </c>
      <c r="H177" s="42" t="s">
        <v>54</v>
      </c>
      <c r="I177">
        <f>(E177*100*Info!$B$11)/AI177</f>
        <v>2.0120325987961092</v>
      </c>
      <c r="J177">
        <f>LOG10(I177)</f>
        <v>0.30363501284640326</v>
      </c>
      <c r="K177">
        <f>2*((E177*100*Info!$B$11)/AI177^2)*(AJ177/2)</f>
        <v>7.181774097833965E-2</v>
      </c>
      <c r="L177" s="36">
        <f>(M177/10.7)/I177</f>
        <v>0.80719164487740458</v>
      </c>
      <c r="M177" s="28">
        <f>((U177/0.242530073729142))*I177</f>
        <v>17.377826161770336</v>
      </c>
      <c r="N177" s="28">
        <f>2*M177*SQRT((0.5*K177/I177)^2+(0.5*V177/U177)^2)</f>
        <v>1.0597988192029704</v>
      </c>
      <c r="O177" s="45">
        <v>1.5022009826321376</v>
      </c>
      <c r="P177" s="45">
        <v>4.2673621007271907E-2</v>
      </c>
      <c r="S177" s="45">
        <v>5.1756932809607505</v>
      </c>
      <c r="T177" s="45">
        <v>0.16375455384847334</v>
      </c>
      <c r="U177" s="45">
        <v>2.0947202658586086</v>
      </c>
      <c r="V177" s="45">
        <v>0.10358142001721575</v>
      </c>
      <c r="W177" s="50">
        <f>U177*Info!$B$2</f>
        <v>1.0054657276121322</v>
      </c>
      <c r="X177" s="50">
        <f>W177*SQRT((0.5*V177/U177)^2+Info!$B$3^2)</f>
        <v>5.6083866597255755E-2</v>
      </c>
      <c r="Y177" s="39">
        <f>W177*Info!$D$2</f>
        <v>0.81442723936582706</v>
      </c>
      <c r="Z177" s="39">
        <f>Y177*SQRT(Info!$D$3^2+(X177/W177)^2)</f>
        <v>6.1007592324571001E-2</v>
      </c>
      <c r="AA177" s="50">
        <f>IF(O177-W177&gt;0,O177-W177,0)</f>
        <v>0.49673525502000548</v>
      </c>
      <c r="AB177" s="50">
        <f>SQRT((0.5*P177)^2+X177^2)</f>
        <v>6.0005496206321375E-2</v>
      </c>
      <c r="AC177" s="50">
        <f>(1-EXP(-Info!$B$6*G177*1000))+(Info!$B$6/(Info!$B$6-Info!$B$7))*(EXP(-Info!$B$7*G177*1000)-EXP(-Info!$B$6*G177*1000))*(Info!$B$9-1)</f>
        <v>0.31658312817749834</v>
      </c>
      <c r="AD177" s="50">
        <f>SQRT((Info!$B$6*EXP(-Info!$B$6*G177*1000)+(Info!$B$6/(Info!$B$6+Info!$B$7))*(Info!$B$9-1)*(-Info!$B$7*EXP(-Info!$B$7*G177*1000)+Info!$B$6*EXP(-Info!$B$6*G177*1000)))^2*(0.01*G177*1000)^2)</f>
        <v>2.5130816827368843E-3</v>
      </c>
      <c r="AE177" s="50">
        <f>IF(AA177&gt;0,AA177*AC177*SQRT((AB177/AA177)^2+(AD177/AC177)^2),AA177*AC177*SQRT((AD177/AC177)^2))</f>
        <v>1.9037699615034726E-2</v>
      </c>
      <c r="AF177" s="50">
        <f>IF((S177-Y177-AA177*AC177)&gt;0,S177-Y177-AA177*AC177,0)</f>
        <v>4.2040080406846432</v>
      </c>
      <c r="AG177" s="50">
        <f>SQRT((T177*0.5)^2+Z177^2+AE177^2)</f>
        <v>0.10386649510020778</v>
      </c>
      <c r="AH177" s="50">
        <f>AF177/S177</f>
        <v>0.81225988722118869</v>
      </c>
      <c r="AI177">
        <f>AF177*EXP(Info!$B$6*G177*1000)</f>
        <v>5.8217042499652143</v>
      </c>
      <c r="AJ177">
        <f>2*SQRT((EXP(Info!$B$6*G177)*AG177)^2+(Info!$B$6*G177*0.01*AI177)^2)</f>
        <v>0.20780063311432931</v>
      </c>
      <c r="AK177" s="28">
        <f>AI177/(E177/1000)</f>
        <v>1.2700052901320276</v>
      </c>
      <c r="AL177">
        <f>AA177/0.752049334436339</f>
        <v>0.66050886860010127</v>
      </c>
      <c r="AM177"/>
      <c r="AN177">
        <f>U177/0.242530074</f>
        <v>8.6369505905424688</v>
      </c>
      <c r="AO177">
        <f>O177/U177</f>
        <v>0.71713679726891733</v>
      </c>
    </row>
    <row r="178" spans="1:41">
      <c r="A178" s="47" t="s">
        <v>102</v>
      </c>
      <c r="B178" s="14" t="s">
        <v>206</v>
      </c>
      <c r="C178" s="15">
        <v>-57.62</v>
      </c>
      <c r="D178" s="15">
        <v>33.68</v>
      </c>
      <c r="E178" s="15">
        <v>4584</v>
      </c>
      <c r="F178" s="73">
        <v>16.72</v>
      </c>
      <c r="G178" s="73">
        <v>36.299999999999997</v>
      </c>
      <c r="H178" s="42" t="s">
        <v>54</v>
      </c>
      <c r="I178">
        <f>(E178*100*Info!$B$11)/AI178</f>
        <v>2.0473234272298995</v>
      </c>
      <c r="J178">
        <f>LOG10(I178)</f>
        <v>0.31118645603124961</v>
      </c>
      <c r="K178">
        <f>2*((E178*100*Info!$B$11)/AI178^2)*(AJ178/2)</f>
        <v>7.9501567780324439E-2</v>
      </c>
      <c r="L178" s="36">
        <f>(M178/10.7)/I178</f>
        <v>0.94226898507794465</v>
      </c>
      <c r="M178" s="28">
        <f>((U178/0.242530073729142))*I178</f>
        <v>20.641684236553715</v>
      </c>
      <c r="N178" s="28">
        <f>2*M178*SQRT((0.5*K178/I178)^2+(0.5*V178/U178)^2)</f>
        <v>1.2978195628360485</v>
      </c>
      <c r="O178" s="45">
        <v>1.6211766944279935</v>
      </c>
      <c r="P178" s="45">
        <v>4.6053411390147764E-2</v>
      </c>
      <c r="S178" s="45">
        <v>5.1963822789773459</v>
      </c>
      <c r="T178" s="45">
        <v>0.16440913623113546</v>
      </c>
      <c r="U178" s="45">
        <v>2.4452556607329234</v>
      </c>
      <c r="V178" s="45">
        <v>0.12091497741825337</v>
      </c>
      <c r="W178" s="50">
        <f>U178*Info!$B$2</f>
        <v>1.1737227171518032</v>
      </c>
      <c r="X178" s="50">
        <f>W178*SQRT((0.5*V178/U178)^2+Info!$B$3^2)</f>
        <v>6.546907217538063E-2</v>
      </c>
      <c r="Y178" s="39">
        <f>W178*Info!$D$2</f>
        <v>0.95071540089296069</v>
      </c>
      <c r="Z178" s="39">
        <f>Y178*SQRT(Info!$D$3^2+(X178/W178)^2)</f>
        <v>7.1216745696684416E-2</v>
      </c>
      <c r="AA178" s="50">
        <f>IF(O178-W178&gt;0,O178-W178,0)</f>
        <v>0.4474539772761903</v>
      </c>
      <c r="AB178" s="50">
        <f>SQRT((0.5*P178)^2+X178^2)</f>
        <v>6.9400494138534385E-2</v>
      </c>
      <c r="AC178" s="50">
        <f>(1-EXP(-Info!$B$6*G178*1000))+(Info!$B$6/(Info!$B$6-Info!$B$7))*(EXP(-Info!$B$7*G178*1000)-EXP(-Info!$B$6*G178*1000))*(Info!$B$9-1)</f>
        <v>0.3225482921244856</v>
      </c>
      <c r="AD178" s="50">
        <f>SQRT((Info!$B$6*EXP(-Info!$B$6*G178*1000)+(Info!$B$6/(Info!$B$6+Info!$B$7))*(Info!$B$9-1)*(-Info!$B$7*EXP(-Info!$B$7*G178*1000)+Info!$B$6*EXP(-Info!$B$6*G178*1000)))^2*(0.01*G178*1000)^2)</f>
        <v>2.5504050968497916E-3</v>
      </c>
      <c r="AE178" s="50">
        <f>IF(AA178&gt;0,AA178*AC178*SQRT((AB178/AA178)^2+(AD178/AC178)^2),AA178*AC178*SQRT((AD178/AC178)^2))</f>
        <v>2.2414080913173349E-2</v>
      </c>
      <c r="AF178" s="50">
        <f>IF((S178-Y178-AA178*AC178)&gt;0,S178-Y178-AA178*AC178,0)</f>
        <v>4.1013413619096424</v>
      </c>
      <c r="AG178" s="50">
        <f>SQRT((T178*0.5)^2+Z178^2+AE178^2)</f>
        <v>0.1110486691044765</v>
      </c>
      <c r="AH178" s="50">
        <f>AF178/S178</f>
        <v>0.78926859913716574</v>
      </c>
      <c r="AI178">
        <f>AF178*EXP(Info!$B$6*G178*1000)</f>
        <v>5.7213523645985855</v>
      </c>
      <c r="AJ178">
        <f>2*SQRT((EXP(Info!$B$6*G178)*AG178)^2+(Info!$B$6*G178*0.01*AI178)^2)</f>
        <v>0.22217128801417116</v>
      </c>
      <c r="AK178" s="28">
        <f>AI178/(E178/1000)</f>
        <v>1.2481135175825886</v>
      </c>
      <c r="AL178">
        <f>AA178/0.752049334436339</f>
        <v>0.59497955358415022</v>
      </c>
      <c r="AM178"/>
      <c r="AN178">
        <f>U178/0.242530074</f>
        <v>10.082278129074101</v>
      </c>
      <c r="AO178">
        <f>O178/U178</f>
        <v>0.66298862751311394</v>
      </c>
    </row>
    <row r="179" spans="1:41">
      <c r="A179" s="47" t="s">
        <v>102</v>
      </c>
      <c r="B179" s="14" t="s">
        <v>206</v>
      </c>
      <c r="C179" s="15">
        <v>-57.62</v>
      </c>
      <c r="D179" s="15">
        <v>33.68</v>
      </c>
      <c r="E179" s="15">
        <v>4584</v>
      </c>
      <c r="F179" s="73">
        <v>17.02</v>
      </c>
      <c r="G179" s="73">
        <v>37.200000000000003</v>
      </c>
      <c r="H179" s="42" t="s">
        <v>54</v>
      </c>
      <c r="I179">
        <f>(E179*100*Info!$B$11)/AI179</f>
        <v>2.3227191415720485</v>
      </c>
      <c r="J179">
        <f>LOG10(I179)</f>
        <v>0.36599669897817028</v>
      </c>
      <c r="K179">
        <f>2*((E179*100*Info!$B$11)/AI179^2)*(AJ179/2)</f>
        <v>9.108572961263435E-2</v>
      </c>
      <c r="L179" s="36">
        <f>(M179/10.7)/I179</f>
        <v>0.84571043070516982</v>
      </c>
      <c r="M179" s="28">
        <f>((U179/0.242530073729142))*I179</f>
        <v>21.018521520198622</v>
      </c>
      <c r="N179" s="28">
        <f>2*M179*SQRT((0.5*K179/I179)^2+(0.5*V179/U179)^2)</f>
        <v>1.3265020072482023</v>
      </c>
      <c r="O179" s="45">
        <v>1.4974833411021835</v>
      </c>
      <c r="P179" s="45">
        <v>4.2539605087281843E-2</v>
      </c>
      <c r="S179" s="45">
        <v>4.5848175873561505</v>
      </c>
      <c r="T179" s="45">
        <v>0.14505974711754444</v>
      </c>
      <c r="U179" s="45">
        <v>2.1946792803029935</v>
      </c>
      <c r="V179" s="45">
        <v>0.108524274119707</v>
      </c>
      <c r="W179" s="50">
        <f>U179*Info!$B$2</f>
        <v>1.0534460545454369</v>
      </c>
      <c r="X179" s="50">
        <f>W179*SQRT((0.5*V179/U179)^2+Info!$B$3^2)</f>
        <v>5.8760160956299518E-2</v>
      </c>
      <c r="Y179" s="39">
        <f>W179*Info!$D$2</f>
        <v>0.85329130418180399</v>
      </c>
      <c r="Z179" s="39">
        <f>Y179*SQRT(Info!$D$3^2+(X179/W179)^2)</f>
        <v>6.3918844438651881E-2</v>
      </c>
      <c r="AA179" s="50">
        <f>IF(O179-W179&gt;0,O179-W179,0)</f>
        <v>0.44403728655674657</v>
      </c>
      <c r="AB179" s="50">
        <f>SQRT((0.5*P179)^2+X179^2)</f>
        <v>6.2491287519587081E-2</v>
      </c>
      <c r="AC179" s="50">
        <f>(1-EXP(-Info!$B$6*G179*1000))+(Info!$B$6/(Info!$B$6-Info!$B$7))*(EXP(-Info!$B$7*G179*1000)-EXP(-Info!$B$6*G179*1000))*(Info!$B$9-1)</f>
        <v>0.32920438561410553</v>
      </c>
      <c r="AD179" s="50">
        <f>SQRT((Info!$B$6*EXP(-Info!$B$6*G179*1000)+(Info!$B$6/(Info!$B$6+Info!$B$7))*(Info!$B$9-1)*(-Info!$B$7*EXP(-Info!$B$7*G179*1000)+Info!$B$6*EXP(-Info!$B$6*G179*1000)))^2*(0.01*G179*1000)^2)</f>
        <v>2.5915508963425555E-3</v>
      </c>
      <c r="AE179" s="50">
        <f>IF(AA179&gt;0,AA179*AC179*SQRT((AB179/AA179)^2+(AD179/AC179)^2),AA179*AC179*SQRT((AD179/AC179)^2))</f>
        <v>2.0604565020282638E-2</v>
      </c>
      <c r="AF179" s="50">
        <f>IF((S179-Y179-AA179*AC179)&gt;0,S179-Y179-AA179*AC179,0)</f>
        <v>3.5853472610636783</v>
      </c>
      <c r="AG179" s="50">
        <f>SQRT((T179*0.5)^2+Z179^2+AE179^2)</f>
        <v>9.8847100779431665E-2</v>
      </c>
      <c r="AH179" s="50">
        <f>AF179/S179</f>
        <v>0.78200434210321113</v>
      </c>
      <c r="AI179">
        <f>AF179*EXP(Info!$B$6*G179*1000)</f>
        <v>5.0429940158636803</v>
      </c>
      <c r="AJ179">
        <f>2*SQRT((EXP(Info!$B$6*G179)*AG179)^2+(Info!$B$6*G179*0.01*AI179)^2)</f>
        <v>0.19776165837088738</v>
      </c>
      <c r="AK179" s="28">
        <f>AI179/(E179/1000)</f>
        <v>1.1001295846124959</v>
      </c>
      <c r="AL179">
        <f>AA179/0.752049334436339</f>
        <v>0.59043637993450593</v>
      </c>
      <c r="AM179"/>
      <c r="AN179">
        <f>U179/0.242530074</f>
        <v>9.0491015984392664</v>
      </c>
      <c r="AO179">
        <f>O179/U179</f>
        <v>0.68232445375592354</v>
      </c>
    </row>
    <row r="180" spans="1:41">
      <c r="A180" s="47" t="s">
        <v>102</v>
      </c>
      <c r="B180" s="14" t="s">
        <v>206</v>
      </c>
      <c r="C180" s="15">
        <v>-57.62</v>
      </c>
      <c r="D180" s="15">
        <v>33.68</v>
      </c>
      <c r="E180" s="15">
        <v>4584</v>
      </c>
      <c r="F180" s="73">
        <v>17.32</v>
      </c>
      <c r="G180" s="73">
        <v>38.1</v>
      </c>
      <c r="H180" s="42" t="s">
        <v>56</v>
      </c>
      <c r="I180">
        <f>(E180*100*Info!$B$11)/AI180</f>
        <v>3.1077820009009125</v>
      </c>
      <c r="J180">
        <f>LOG10(I180)</f>
        <v>0.49245054708952984</v>
      </c>
      <c r="K180">
        <f>2*((E180*100*Info!$B$11)/AI180^2)*(AJ180/2)</f>
        <v>0.14751154473945921</v>
      </c>
      <c r="L180" s="36">
        <f>(M180/10.7)/I180</f>
        <v>0.8637455526102078</v>
      </c>
      <c r="M180" s="28">
        <f>((U180/0.242530073729142))*I180</f>
        <v>28.722361834834309</v>
      </c>
      <c r="N180" s="28">
        <f>2*M180*SQRT((0.5*K180/I180)^2+(0.5*V180/U180)^2)</f>
        <v>1.9687144392267528</v>
      </c>
      <c r="O180" s="45">
        <v>1.3563579916762438</v>
      </c>
      <c r="P180" s="45">
        <v>3.8530601135381128E-2</v>
      </c>
      <c r="S180" s="45">
        <v>3.6232832375374997</v>
      </c>
      <c r="T180" s="45">
        <v>0.11463761429067279</v>
      </c>
      <c r="U180" s="45">
        <v>2.2414817163681624</v>
      </c>
      <c r="V180" s="45">
        <v>0.11083859878964475</v>
      </c>
      <c r="W180" s="50">
        <f>U180*Info!$B$2</f>
        <v>1.0759112238567179</v>
      </c>
      <c r="X180" s="50">
        <f>W180*SQRT((0.5*V180/U180)^2+Info!$B$3^2)</f>
        <v>6.0013245496267721E-2</v>
      </c>
      <c r="Y180" s="39">
        <f>W180*Info!$D$2</f>
        <v>0.87148809132394156</v>
      </c>
      <c r="Z180" s="39">
        <f>Y180*SQRT(Info!$D$3^2+(X180/W180)^2)</f>
        <v>6.5281940020338186E-2</v>
      </c>
      <c r="AA180" s="50">
        <f>IF(O180-W180&gt;0,O180-W180,0)</f>
        <v>0.28044676781952593</v>
      </c>
      <c r="AB180" s="50">
        <f>SQRT((0.5*P180)^2+X180^2)</f>
        <v>6.3029686981284902E-2</v>
      </c>
      <c r="AC180" s="50">
        <f>(1-EXP(-Info!$B$6*G180*1000))+(Info!$B$6/(Info!$B$6-Info!$B$7))*(EXP(-Info!$B$7*G180*1000)-EXP(-Info!$B$6*G180*1000))*(Info!$B$9-1)</f>
        <v>0.33580300991764872</v>
      </c>
      <c r="AD180" s="50">
        <f>SQRT((Info!$B$6*EXP(-Info!$B$6*G180*1000)+(Info!$B$6/(Info!$B$6+Info!$B$7))*(Info!$B$9-1)*(-Info!$B$7*EXP(-Info!$B$7*G180*1000)+Info!$B$6*EXP(-Info!$B$6*G180*1000)))^2*(0.01*G180*1000)^2)</f>
        <v>2.6318154621518277E-3</v>
      </c>
      <c r="AE180" s="50">
        <f>IF(AA180&gt;0,AA180*AC180*SQRT((AB180/AA180)^2+(AD180/AC180)^2),AA180*AC180*SQRT((AD180/AC180)^2))</f>
        <v>2.1178423906245705E-2</v>
      </c>
      <c r="AF180" s="50">
        <f>IF((S180-Y180-AA180*AC180)&gt;0,S180-Y180-AA180*AC180,0)</f>
        <v>2.6576202774580855</v>
      </c>
      <c r="AG180" s="50">
        <f>SQRT((T180*0.5)^2+Z180^2+AE180^2)</f>
        <v>8.9418694826842213E-2</v>
      </c>
      <c r="AH180" s="50">
        <f>AF180/S180</f>
        <v>0.73348399869072611</v>
      </c>
      <c r="AI180">
        <f>AF180*EXP(Info!$B$6*G180*1000)</f>
        <v>3.7690734833023227</v>
      </c>
      <c r="AJ180">
        <f>2*SQRT((EXP(Info!$B$6*G180)*AG180)^2+(Info!$B$6*G180*0.01*AI180)^2)</f>
        <v>0.17889988795780618</v>
      </c>
      <c r="AK180" s="28">
        <f>AI180/(E180/1000)</f>
        <v>0.82222370927188548</v>
      </c>
      <c r="AL180">
        <f>AA180/0.752049334436339</f>
        <v>0.3729100671696236</v>
      </c>
      <c r="AM180"/>
      <c r="AN180">
        <f>U180/0.242530074</f>
        <v>9.242077402607654</v>
      </c>
      <c r="AO180">
        <f>O180/U180</f>
        <v>0.60511668766762428</v>
      </c>
    </row>
    <row r="181" spans="1:41">
      <c r="A181" s="47" t="s">
        <v>102</v>
      </c>
      <c r="B181" s="14" t="s">
        <v>206</v>
      </c>
      <c r="C181" s="15">
        <v>-57.62</v>
      </c>
      <c r="D181" s="15">
        <v>33.68</v>
      </c>
      <c r="E181" s="15">
        <v>4584</v>
      </c>
      <c r="F181" s="73">
        <v>17.62</v>
      </c>
      <c r="G181" s="73">
        <v>38.9</v>
      </c>
      <c r="H181" s="42"/>
      <c r="I181">
        <f>(E181*100*Info!$B$11)/AI181</f>
        <v>1.955390942673392</v>
      </c>
      <c r="J181">
        <f>LOG10(I181)</f>
        <v>0.29123359921123199</v>
      </c>
      <c r="K181">
        <f>2*((E181*100*Info!$B$11)/AI181^2)*(AJ181/2)</f>
        <v>7.3804481141168943E-2</v>
      </c>
      <c r="L181" s="36">
        <f>(M181/10.7)/I181</f>
        <v>0.94817542922624443</v>
      </c>
      <c r="M181" s="28">
        <f>((U181/0.242530073729142))*I181</f>
        <v>19.838374016206657</v>
      </c>
      <c r="N181" s="28">
        <f>2*M181*SQRT((0.5*K181/I181)^2+(0.5*V181/U181)^2)</f>
        <v>1.2341002775616261</v>
      </c>
      <c r="O181" s="45">
        <v>1.6575208463119064</v>
      </c>
      <c r="P181" s="45">
        <v>4.7085854173274759E-2</v>
      </c>
      <c r="S181" s="45">
        <v>5.3124255743801081</v>
      </c>
      <c r="T181" s="45">
        <v>0.16808064785947879</v>
      </c>
      <c r="U181" s="45">
        <v>2.4605833073149004</v>
      </c>
      <c r="V181" s="45">
        <v>0.12167291126954613</v>
      </c>
      <c r="W181" s="50">
        <f>U181*Info!$B$2</f>
        <v>1.1810799875111522</v>
      </c>
      <c r="X181" s="50">
        <f>W181*SQRT((0.5*V181/U181)^2+Info!$B$3^2)</f>
        <v>6.587945331321772E-2</v>
      </c>
      <c r="Y181" s="39">
        <f>W181*Info!$D$2</f>
        <v>0.95667478988403332</v>
      </c>
      <c r="Z181" s="39">
        <f>Y181*SQRT(Info!$D$3^2+(X181/W181)^2)</f>
        <v>7.1663155095213371E-2</v>
      </c>
      <c r="AA181" s="50">
        <f>IF(O181-W181&gt;0,O181-W181,0)</f>
        <v>0.47644085880075426</v>
      </c>
      <c r="AB181" s="50">
        <f>SQRT((0.5*P181)^2+X181^2)</f>
        <v>6.9959786911161739E-2</v>
      </c>
      <c r="AC181" s="50">
        <f>(1-EXP(-Info!$B$6*G181*1000))+(Info!$B$6/(Info!$B$6-Info!$B$7))*(EXP(-Info!$B$7*G181*1000)-EXP(-Info!$B$6*G181*1000))*(Info!$B$9-1)</f>
        <v>0.34162059562378899</v>
      </c>
      <c r="AD181" s="50">
        <f>SQRT((Info!$B$6*EXP(-Info!$B$6*G181*1000)+(Info!$B$6/(Info!$B$6+Info!$B$7))*(Info!$B$9-1)*(-Info!$B$7*EXP(-Info!$B$7*G181*1000)+Info!$B$6*EXP(-Info!$B$6*G181*1000)))^2*(0.01*G181*1000)^2)</f>
        <v>2.6668758528170361E-3</v>
      </c>
      <c r="AE181" s="50">
        <f>IF(AA181&gt;0,AA181*AC181*SQRT((AB181/AA181)^2+(AD181/AC181)^2),AA181*AC181*SQRT((AD181/AC181)^2))</f>
        <v>2.3933455686730391E-2</v>
      </c>
      <c r="AF181" s="50">
        <f>IF((S181-Y181-AA181*AC181)&gt;0,S181-Y181-AA181*AC181,0)</f>
        <v>4.1929887745330516</v>
      </c>
      <c r="AG181" s="50">
        <f>SQRT((T181*0.5)^2+Z181^2+AE181^2)</f>
        <v>0.11300970819148601</v>
      </c>
      <c r="AH181" s="50">
        <f>AF181/S181</f>
        <v>0.78927953264028916</v>
      </c>
      <c r="AI181">
        <f>AF181*EXP(Info!$B$6*G181*1000)</f>
        <v>5.9903411005194362</v>
      </c>
      <c r="AJ181">
        <f>2*SQRT((EXP(Info!$B$6*G181)*AG181)^2+(Info!$B$6*G181*0.01*AI181)^2)</f>
        <v>0.22610006374377589</v>
      </c>
      <c r="AK181" s="28">
        <f>AI181/(E181/1000)</f>
        <v>1.3067934337956886</v>
      </c>
      <c r="AL181">
        <f>AA181/0.752049334436339</f>
        <v>0.63352340994736289</v>
      </c>
      <c r="AM181"/>
      <c r="AN181">
        <f>U181/0.242530074</f>
        <v>10.145477081390329</v>
      </c>
      <c r="AO181">
        <f>O181/U181</f>
        <v>0.67362923311085454</v>
      </c>
    </row>
    <row r="182" spans="1:41">
      <c r="A182" s="47" t="s">
        <v>102</v>
      </c>
      <c r="B182" s="14" t="s">
        <v>206</v>
      </c>
      <c r="C182" s="15">
        <v>-57.62</v>
      </c>
      <c r="D182" s="15">
        <v>33.68</v>
      </c>
      <c r="E182" s="15">
        <v>4584</v>
      </c>
      <c r="F182" s="73">
        <v>17.920000000000002</v>
      </c>
      <c r="G182" s="73">
        <v>39.700000000000003</v>
      </c>
      <c r="H182" s="42" t="s">
        <v>125</v>
      </c>
      <c r="I182">
        <f>(E182*100*Info!$B$11)/AI182</f>
        <v>2.0757465862607836</v>
      </c>
      <c r="J182">
        <f>LOG10(I182)</f>
        <v>0.31717433236220471</v>
      </c>
      <c r="K182">
        <f>2*((E182*100*Info!$B$11)/AI182^2)*(AJ182/2)</f>
        <v>8.1219278971716449E-2</v>
      </c>
      <c r="L182" s="36">
        <f>(M182/10.7)/I182</f>
        <v>0.94679121856015092</v>
      </c>
      <c r="M182" s="28">
        <f>((U182/0.242530073729142))*I182</f>
        <v>21.02869544615875</v>
      </c>
      <c r="N182" s="28">
        <f>2*M182*SQRT((0.5*K182/I182)^2+(0.5*V182/U182)^2)</f>
        <v>1.3260030514774803</v>
      </c>
      <c r="O182" s="45">
        <v>1.7652934708353194</v>
      </c>
      <c r="P182" s="45">
        <v>5.0147393998533525E-2</v>
      </c>
      <c r="S182" s="45">
        <v>5.0798286375938222</v>
      </c>
      <c r="T182" s="45">
        <v>0.16072147768800188</v>
      </c>
      <c r="U182" s="45">
        <v>2.4569911812654239</v>
      </c>
      <c r="V182" s="45">
        <v>0.12149528491859607</v>
      </c>
      <c r="W182" s="50">
        <f>U182*Info!$B$2</f>
        <v>1.1793557670074035</v>
      </c>
      <c r="X182" s="50">
        <f>W182*SQRT((0.5*V182/U182)^2+Info!$B$3^2)</f>
        <v>6.578327802841101E-2</v>
      </c>
      <c r="Y182" s="39">
        <f>W182*Info!$D$2</f>
        <v>0.9552781712759969</v>
      </c>
      <c r="Z182" s="39">
        <f>Y182*SQRT(Info!$D$3^2+(X182/W182)^2)</f>
        <v>7.1558536371092191E-2</v>
      </c>
      <c r="AA182" s="50">
        <f>IF(O182-W182&gt;0,O182-W182,0)</f>
        <v>0.58593770382791588</v>
      </c>
      <c r="AB182" s="50">
        <f>SQRT((0.5*P182)^2+X182^2)</f>
        <v>7.0399786571936865E-2</v>
      </c>
      <c r="AC182" s="50">
        <f>(1-EXP(-Info!$B$6*G182*1000))+(Info!$B$6/(Info!$B$6-Info!$B$7))*(EXP(-Info!$B$7*G182*1000)-EXP(-Info!$B$6*G182*1000))*(Info!$B$9-1)</f>
        <v>0.3473934864427547</v>
      </c>
      <c r="AD182" s="50">
        <f>SQRT((Info!$B$6*EXP(-Info!$B$6*G182*1000)+(Info!$B$6/(Info!$B$6+Info!$B$7))*(Info!$B$9-1)*(-Info!$B$7*EXP(-Info!$B$7*G182*1000)+Info!$B$6*EXP(-Info!$B$6*G182*1000)))^2*(0.01*G182*1000)^2)</f>
        <v>2.7012573451622507E-3</v>
      </c>
      <c r="AE182" s="50">
        <f>IF(AA182&gt;0,AA182*AC182*SQRT((AB182/AA182)^2+(AD182/AC182)^2),AA182*AC182*SQRT((AD182/AC182)^2))</f>
        <v>2.4507590509641367E-2</v>
      </c>
      <c r="AF182" s="50">
        <f>IF((S182-Y182-AA182*AC182)&gt;0,S182-Y182-AA182*AC182,0)</f>
        <v>3.9209995245467835</v>
      </c>
      <c r="AG182" s="50">
        <f>SQRT((T182*0.5)^2+Z182^2+AE182^2)</f>
        <v>0.11035893469816982</v>
      </c>
      <c r="AH182" s="50">
        <f>AF182/S182</f>
        <v>0.77187633762465957</v>
      </c>
      <c r="AI182">
        <f>AF182*EXP(Info!$B$6*G182*1000)</f>
        <v>5.6430099940958112</v>
      </c>
      <c r="AJ182">
        <f>2*SQRT((EXP(Info!$B$6*G182)*AG182)^2+(Info!$B$6*G182*0.01*AI182)^2)</f>
        <v>0.22079824482634178</v>
      </c>
      <c r="AK182" s="28">
        <f>AI182/(E182/1000)</f>
        <v>1.2310231226212502</v>
      </c>
      <c r="AL182">
        <f>AA182/0.752049334436339</f>
        <v>0.77912136477997973</v>
      </c>
      <c r="AM182"/>
      <c r="AN182">
        <f>U182/0.242530074</f>
        <v>10.130666027279668</v>
      </c>
      <c r="AO182">
        <f>O182/U182</f>
        <v>0.71847773988596109</v>
      </c>
    </row>
    <row r="183" spans="1:41">
      <c r="A183" s="47" t="s">
        <v>102</v>
      </c>
      <c r="B183" s="14" t="s">
        <v>206</v>
      </c>
      <c r="C183" s="15">
        <v>-57.62</v>
      </c>
      <c r="D183" s="15">
        <v>33.68</v>
      </c>
      <c r="E183" s="15">
        <v>4584</v>
      </c>
      <c r="F183" s="73">
        <v>18.82</v>
      </c>
      <c r="G183" s="73">
        <v>41.8</v>
      </c>
      <c r="H183" s="42" t="s">
        <v>126</v>
      </c>
      <c r="I183">
        <f>(E183*100*Info!$B$11)/AI183</f>
        <v>1.7786194118607954</v>
      </c>
      <c r="J183">
        <f>LOG10(I183)</f>
        <v>0.25008302789757014</v>
      </c>
      <c r="K183">
        <f>2*((E183*100*Info!$B$11)/AI183^2)*(AJ183/2)</f>
        <v>3.8603921269087481E-2</v>
      </c>
      <c r="L183" s="36">
        <f>(M183/10.7)/I183</f>
        <v>0.95406408779183116</v>
      </c>
      <c r="M183" s="28">
        <f>((U183/0.242530073729142))*I183</f>
        <v>18.157010901752198</v>
      </c>
      <c r="N183" s="28">
        <f>2*M183*SQRT((0.5*K183/I183)^2+(0.5*V183/U183)^2)</f>
        <v>0.39582708638899894</v>
      </c>
      <c r="O183" s="45">
        <v>1.4442286956432584</v>
      </c>
      <c r="P183" s="45">
        <v>9.5108363528939501E-4</v>
      </c>
      <c r="S183" s="45">
        <v>5.5440462557967036</v>
      </c>
      <c r="T183" s="45">
        <v>4.7185034228539001E-3</v>
      </c>
      <c r="U183" s="45">
        <v>2.4758647990329297</v>
      </c>
      <c r="V183" s="45">
        <v>5.0545873217583736E-3</v>
      </c>
      <c r="W183" s="50">
        <f>U183*Info!$B$2</f>
        <v>1.1884151035358061</v>
      </c>
      <c r="X183" s="50">
        <f>W183*SQRT((0.5*V183/U183)^2+Info!$B$3^2)</f>
        <v>5.9433136882655495E-2</v>
      </c>
      <c r="Y183" s="39">
        <f>W183*Info!$D$2</f>
        <v>0.96261623386400308</v>
      </c>
      <c r="Z183" s="39">
        <f>Y183*SQRT(Info!$D$3^2+(X183/W183)^2)</f>
        <v>6.8074338736367035E-2</v>
      </c>
      <c r="AA183" s="50">
        <f>IF(O183-W183&gt;0,O183-W183,0)</f>
        <v>0.25581359210745225</v>
      </c>
      <c r="AB183" s="50">
        <f>SQRT((0.5*P183)^2+X183^2)</f>
        <v>5.9435039326417492E-2</v>
      </c>
      <c r="AC183" s="50">
        <f>(1-EXP(-Info!$B$6*G183*1000))+(Info!$B$6/(Info!$B$6-Info!$B$7))*(EXP(-Info!$B$7*G183*1000)-EXP(-Info!$B$6*G183*1000))*(Info!$B$9-1)</f>
        <v>0.36233709994948521</v>
      </c>
      <c r="AD183" s="50">
        <f>SQRT((Info!$B$6*EXP(-Info!$B$6*G183*1000)+(Info!$B$6/(Info!$B$6+Info!$B$7))*(Info!$B$9-1)*(-Info!$B$7*EXP(-Info!$B$7*G183*1000)+Info!$B$6*EXP(-Info!$B$6*G183*1000)))^2*(0.01*G183*1000)^2)</f>
        <v>2.7883375082717898E-3</v>
      </c>
      <c r="AE183" s="50">
        <f>IF(AA183&gt;0,AA183*AC183*SQRT((AB183/AA183)^2+(AD183/AC183)^2),AA183*AC183*SQRT((AD183/AC183)^2))</f>
        <v>2.1547329338956936E-2</v>
      </c>
      <c r="AF183" s="50">
        <f>IF((S183-Y183-AA183*AC183)&gt;0,S183-Y183-AA183*AC183,0)</f>
        <v>4.4887392668408257</v>
      </c>
      <c r="AG183" s="50">
        <f>SQRT((T183*0.5)^2+Z183^2+AE183^2)</f>
        <v>7.1442067891914957E-2</v>
      </c>
      <c r="AH183" s="50">
        <f>AF183/S183</f>
        <v>0.80965039967830754</v>
      </c>
      <c r="AI183">
        <f>AF183*EXP(Info!$B$6*G183*1000)</f>
        <v>6.5857027385219071</v>
      </c>
      <c r="AJ183">
        <f>2*SQRT((EXP(Info!$B$6*G183)*AG183)^2+(Info!$B$6*G183*0.01*AI183)^2)</f>
        <v>0.14293892685762008</v>
      </c>
      <c r="AK183" s="28">
        <f>AI183/(E183/1000)</f>
        <v>1.4366716270772051</v>
      </c>
      <c r="AL183">
        <f>AA183/0.752049334436339</f>
        <v>0.34015533342527926</v>
      </c>
      <c r="AM183"/>
      <c r="AN183">
        <f>U183/0.242530074</f>
        <v>10.208485727971738</v>
      </c>
      <c r="AO183">
        <f>O183/U183</f>
        <v>0.58332292466348434</v>
      </c>
    </row>
    <row r="184" spans="1:41">
      <c r="A184" s="47" t="s">
        <v>102</v>
      </c>
      <c r="B184" s="14" t="s">
        <v>206</v>
      </c>
      <c r="C184" s="15">
        <v>-57.62</v>
      </c>
      <c r="D184" s="15">
        <v>33.68</v>
      </c>
      <c r="E184" s="15">
        <v>4584</v>
      </c>
      <c r="F184" s="73">
        <v>19.420000000000002</v>
      </c>
      <c r="G184" s="73">
        <v>43.8</v>
      </c>
      <c r="H184" s="42" t="s">
        <v>57</v>
      </c>
      <c r="I184">
        <f>(E184*100*Info!$B$11)/AI184</f>
        <v>2.1219009205329691</v>
      </c>
      <c r="J184">
        <f>LOG10(I184)</f>
        <v>0.32672510120981124</v>
      </c>
      <c r="K184">
        <f>2*((E184*100*Info!$B$11)/AI184^2)*(AJ184/2)</f>
        <v>8.2224396924213503E-2</v>
      </c>
      <c r="L184" s="36">
        <f>(M184/10.7)/I184</f>
        <v>0.94106999174410499</v>
      </c>
      <c r="M184" s="28">
        <f>((U184/0.242530073729142))*I184</f>
        <v>21.366372914915136</v>
      </c>
      <c r="N184" s="28">
        <f>2*M184*SQRT((0.5*K184/I184)^2+(0.5*V184/U184)^2)</f>
        <v>1.3423072408273382</v>
      </c>
      <c r="O184" s="45">
        <v>1.5141393329597388</v>
      </c>
      <c r="P184" s="45">
        <v>4.3012758475042323E-2</v>
      </c>
      <c r="S184" s="45">
        <v>4.7723330181741401</v>
      </c>
      <c r="T184" s="45">
        <v>0.15099257660461254</v>
      </c>
      <c r="U184" s="45">
        <v>2.4421441869571949</v>
      </c>
      <c r="V184" s="45">
        <v>0.12076111874925148</v>
      </c>
      <c r="W184" s="50">
        <f>U184*Info!$B$2</f>
        <v>1.1722292097394535</v>
      </c>
      <c r="X184" s="50">
        <f>W184*SQRT((0.5*V184/U184)^2+Info!$B$3^2)</f>
        <v>6.5385765834671081E-2</v>
      </c>
      <c r="Y184" s="39">
        <f>W184*Info!$D$2</f>
        <v>0.94950565988895741</v>
      </c>
      <c r="Z184" s="39">
        <f>Y184*SQRT(Info!$D$3^2+(X184/W184)^2)</f>
        <v>7.112612570950419E-2</v>
      </c>
      <c r="AA184" s="50">
        <f>IF(O184-W184&gt;0,O184-W184,0)</f>
        <v>0.34191012322028524</v>
      </c>
      <c r="AB184" s="50">
        <f>SQRT((0.5*P184)^2+X184^2)</f>
        <v>6.8831843805716275E-2</v>
      </c>
      <c r="AC184" s="50">
        <f>(1-EXP(-Info!$B$6*G184*1000))+(Info!$B$6/(Info!$B$6-Info!$B$7))*(EXP(-Info!$B$7*G184*1000)-EXP(-Info!$B$6*G184*1000))*(Info!$B$9-1)</f>
        <v>0.37629031921562273</v>
      </c>
      <c r="AD184" s="50">
        <f>SQRT((Info!$B$6*EXP(-Info!$B$6*G184*1000)+(Info!$B$6/(Info!$B$6+Info!$B$7))*(Info!$B$9-1)*(-Info!$B$7*EXP(-Info!$B$7*G184*1000)+Info!$B$6*EXP(-Info!$B$6*G184*1000)))^2*(0.01*G184*1000)^2)</f>
        <v>2.8671040014655526E-3</v>
      </c>
      <c r="AE184" s="50">
        <f>IF(AA184&gt;0,AA184*AC184*SQRT((AB184/AA184)^2+(AD184/AC184)^2),AA184*AC184*SQRT((AD184/AC184)^2))</f>
        <v>2.5919300883700321E-2</v>
      </c>
      <c r="AF184" s="50">
        <f>IF((S184-Y184-AA184*AC184)&gt;0,S184-Y184-AA184*AC184,0)</f>
        <v>3.6941698888755687</v>
      </c>
      <c r="AG184" s="50">
        <f>SQRT((T184*0.5)^2+Z184^2+AE184^2)</f>
        <v>0.10691316787079563</v>
      </c>
      <c r="AH184" s="50">
        <f>AF184/S184</f>
        <v>0.77408049161852732</v>
      </c>
      <c r="AI184">
        <f>AF184*EXP(Info!$B$6*G184*1000)</f>
        <v>5.5202665770736044</v>
      </c>
      <c r="AJ184">
        <f>2*SQRT((EXP(Info!$B$6*G184)*AG184)^2+(Info!$B$6*G184*0.01*AI184)^2)</f>
        <v>0.21391224527428021</v>
      </c>
      <c r="AK184" s="28">
        <f>AI184/(E184/1000)</f>
        <v>1.2042466354872612</v>
      </c>
      <c r="AL184">
        <f>AA184/0.752049334436339</f>
        <v>0.4546378908460133</v>
      </c>
      <c r="AM184"/>
      <c r="AN184">
        <f>U184/0.242530074</f>
        <v>10.069448900416345</v>
      </c>
      <c r="AO184">
        <f>O184/U184</f>
        <v>0.62000406898426841</v>
      </c>
    </row>
    <row r="185" spans="1:41">
      <c r="A185" s="47" t="s">
        <v>102</v>
      </c>
      <c r="B185" s="14" t="s">
        <v>206</v>
      </c>
      <c r="C185" s="15">
        <v>-57.62</v>
      </c>
      <c r="D185" s="15">
        <v>33.68</v>
      </c>
      <c r="E185" s="15">
        <v>4584</v>
      </c>
      <c r="F185" s="73">
        <v>19.72</v>
      </c>
      <c r="G185" s="73">
        <v>45</v>
      </c>
      <c r="H185" s="42" t="s">
        <v>54</v>
      </c>
      <c r="I185">
        <f>(E185*100*Info!$B$11)/AI185</f>
        <v>1.92508197289353</v>
      </c>
      <c r="J185">
        <f>LOG10(I185)</f>
        <v>0.28444922715223697</v>
      </c>
      <c r="K185">
        <f>2*((E185*100*Info!$B$11)/AI185^2)*(AJ185/2)</f>
        <v>6.8464146387047869E-2</v>
      </c>
      <c r="L185" s="36">
        <f>(M185/10.7)/I185</f>
        <v>0.89954379422934516</v>
      </c>
      <c r="M185" s="28">
        <f>((U185/0.242530073729142))*I185</f>
        <v>18.529142300461004</v>
      </c>
      <c r="N185" s="28">
        <f>2*M185*SQRT((0.5*K185/I185)^2+(0.5*V185/U185)^2)</f>
        <v>1.1286061365194784</v>
      </c>
      <c r="O185" s="45">
        <v>1.4706237653927687</v>
      </c>
      <c r="P185" s="45">
        <v>4.1776594433253815E-2</v>
      </c>
      <c r="S185" s="45">
        <v>5.0695358762391241</v>
      </c>
      <c r="T185" s="45">
        <v>0.16039582343223144</v>
      </c>
      <c r="U185" s="45">
        <v>2.334380723286277</v>
      </c>
      <c r="V185" s="45">
        <v>0.11543234393624227</v>
      </c>
      <c r="W185" s="50">
        <f>U185*Info!$B$2</f>
        <v>1.1205027471774129</v>
      </c>
      <c r="X185" s="50">
        <f>W185*SQRT((0.5*V185/U185)^2+Info!$B$3^2)</f>
        <v>6.2500515799578354E-2</v>
      </c>
      <c r="Y185" s="39">
        <f>W185*Info!$D$2</f>
        <v>0.90760722521370452</v>
      </c>
      <c r="Z185" s="39">
        <f>Y185*SQRT(Info!$D$3^2+(X185/W185)^2)</f>
        <v>6.798757324201074E-2</v>
      </c>
      <c r="AA185" s="50">
        <f>IF(O185-W185&gt;0,O185-W185,0)</f>
        <v>0.35012101821535579</v>
      </c>
      <c r="AB185" s="50">
        <f>SQRT((0.5*P185)^2+X185^2)</f>
        <v>6.5898675524045908E-2</v>
      </c>
      <c r="AC185" s="50">
        <f>(1-EXP(-Info!$B$6*G185*1000))+(Info!$B$6/(Info!$B$6-Info!$B$7))*(EXP(-Info!$B$7*G185*1000)-EXP(-Info!$B$6*G185*1000))*(Info!$B$9-1)</f>
        <v>0.38453382536785558</v>
      </c>
      <c r="AD185" s="50">
        <f>SQRT((Info!$B$6*EXP(-Info!$B$6*G185*1000)+(Info!$B$6/(Info!$B$6+Info!$B$7))*(Info!$B$9-1)*(-Info!$B$7*EXP(-Info!$B$7*G185*1000)+Info!$B$6*EXP(-Info!$B$6*G185*1000)))^2*(0.01*G185*1000)^2)</f>
        <v>2.9124636951572982E-3</v>
      </c>
      <c r="AE185" s="50">
        <f>IF(AA185&gt;0,AA185*AC185*SQRT((AB185/AA185)^2+(AD185/AC185)^2),AA185*AC185*SQRT((AD185/AC185)^2))</f>
        <v>2.5360778596181046E-2</v>
      </c>
      <c r="AF185" s="50">
        <f>IF((S185-Y185-AA185*AC185)&gt;0,S185-Y185-AA185*AC185,0)</f>
        <v>4.0272952765493804</v>
      </c>
      <c r="AG185" s="50">
        <f>SQRT((T185*0.5)^2+Z185^2+AE185^2)</f>
        <v>0.10815352167159506</v>
      </c>
      <c r="AH185" s="50">
        <f>AF185/S185</f>
        <v>0.79441104173367871</v>
      </c>
      <c r="AI185">
        <f>AF185*EXP(Info!$B$6*G185*1000)</f>
        <v>6.0846545219441923</v>
      </c>
      <c r="AJ185">
        <f>2*SQRT((EXP(Info!$B$6*G185)*AG185)^2+(Info!$B$6*G185*0.01*AI185)^2)</f>
        <v>0.21639633208909573</v>
      </c>
      <c r="AK185" s="28">
        <f>AI185/(E185/1000)</f>
        <v>1.3273679149092916</v>
      </c>
      <c r="AL185">
        <f>AA185/0.752049334436339</f>
        <v>0.46555591792095857</v>
      </c>
      <c r="AM185"/>
      <c r="AN185">
        <f>U185/0.242530074</f>
        <v>9.6251185875046446</v>
      </c>
      <c r="AO185">
        <f>O185/U185</f>
        <v>0.62998453967802859</v>
      </c>
    </row>
    <row r="186" spans="1:41">
      <c r="A186" s="47" t="s">
        <v>102</v>
      </c>
      <c r="B186" s="14" t="s">
        <v>206</v>
      </c>
      <c r="C186" s="15">
        <v>-57.62</v>
      </c>
      <c r="D186" s="15">
        <v>33.68</v>
      </c>
      <c r="E186" s="15">
        <v>4584</v>
      </c>
      <c r="F186" s="73">
        <v>20.02</v>
      </c>
      <c r="G186" s="73">
        <v>46.3</v>
      </c>
      <c r="H186" s="42" t="s">
        <v>58</v>
      </c>
      <c r="I186">
        <f>(E186*100*Info!$B$11)/AI186</f>
        <v>2.3975789402213974</v>
      </c>
      <c r="J186">
        <f>LOG10(I186)</f>
        <v>0.37977291521211037</v>
      </c>
      <c r="K186">
        <f>2*((E186*100*Info!$B$11)/AI186^2)*(AJ186/2)</f>
        <v>8.813692127811916E-2</v>
      </c>
      <c r="L186" s="36">
        <f>(M186/10.7)/I186</f>
        <v>0.77244779134681807</v>
      </c>
      <c r="M186" s="28">
        <f>((U186/0.242530073729142))*I186</f>
        <v>19.816448759404196</v>
      </c>
      <c r="N186" s="28">
        <f>2*M186*SQRT((0.5*K186/I186)^2+(0.5*V186/U186)^2)</f>
        <v>1.221011851271592</v>
      </c>
      <c r="O186" s="45">
        <v>1.2174792084389221</v>
      </c>
      <c r="P186" s="45">
        <v>3.4585416283061131E-2</v>
      </c>
      <c r="S186" s="45">
        <v>4.0750971901801121</v>
      </c>
      <c r="T186" s="45">
        <v>0.12893262526237634</v>
      </c>
      <c r="U186" s="45">
        <v>2.0045574717236465</v>
      </c>
      <c r="V186" s="45">
        <v>9.9122977330888276E-2</v>
      </c>
      <c r="W186" s="50">
        <f>U186*Info!$B$2</f>
        <v>0.96218758642735025</v>
      </c>
      <c r="X186" s="50">
        <f>W186*SQRT((0.5*V186/U186)^2+Info!$B$3^2)</f>
        <v>5.3669855427975179E-2</v>
      </c>
      <c r="Y186" s="39">
        <f>W186*Info!$D$2</f>
        <v>0.7793719450061537</v>
      </c>
      <c r="Z186" s="39">
        <f>Y186*SQRT(Info!$D$3^2+(X186/W186)^2)</f>
        <v>5.8381649817075686E-2</v>
      </c>
      <c r="AA186" s="50">
        <f>IF(O186-W186&gt;0,O186-W186,0)</f>
        <v>0.25529162201157185</v>
      </c>
      <c r="AB186" s="50">
        <f>SQRT((0.5*P186)^2+X186^2)</f>
        <v>5.6386976657096223E-2</v>
      </c>
      <c r="AC186" s="50">
        <f>(1-EXP(-Info!$B$6*G186*1000))+(Info!$B$6/(Info!$B$6-Info!$B$7))*(EXP(-Info!$B$7*G186*1000)-EXP(-Info!$B$6*G186*1000))*(Info!$B$9-1)</f>
        <v>0.39335710562951026</v>
      </c>
      <c r="AD186" s="50">
        <f>SQRT((Info!$B$6*EXP(-Info!$B$6*G186*1000)+(Info!$B$6/(Info!$B$6+Info!$B$7))*(Info!$B$9-1)*(-Info!$B$7*EXP(-Info!$B$7*G186*1000)+Info!$B$6*EXP(-Info!$B$6*G186*1000)))^2*(0.01*G186*1000)^2)</f>
        <v>2.9600311258430943E-3</v>
      </c>
      <c r="AE186" s="50">
        <f>IF(AA186&gt;0,AA186*AC186*SQRT((AB186/AA186)^2+(AD186/AC186)^2),AA186*AC186*SQRT((AD186/AC186)^2))</f>
        <v>2.2193086906507224E-2</v>
      </c>
      <c r="AF186" s="50">
        <f>IF((S186-Y186-AA186*AC186)&gt;0,S186-Y186-AA186*AC186,0)</f>
        <v>3.1953044716480234</v>
      </c>
      <c r="AG186" s="50">
        <f>SQRT((T186*0.5)^2+Z186^2+AE186^2)</f>
        <v>8.9759988892966824E-2</v>
      </c>
      <c r="AH186" s="50">
        <f>AF186/S186</f>
        <v>0.7841050955417328</v>
      </c>
      <c r="AI186">
        <f>AF186*EXP(Info!$B$6*G186*1000)</f>
        <v>4.8855362111239682</v>
      </c>
      <c r="AJ186">
        <f>2*SQRT((EXP(Info!$B$6*G186)*AG186)^2+(Info!$B$6*G186*0.01*AI186)^2)</f>
        <v>0.17959622234647743</v>
      </c>
      <c r="AK186" s="28">
        <f>AI186/(E186/1000)</f>
        <v>1.0657801507687541</v>
      </c>
      <c r="AL186">
        <f>AA186/0.752049334436339</f>
        <v>0.3394612697887871</v>
      </c>
      <c r="AM186"/>
      <c r="AN186">
        <f>U186/0.242530074</f>
        <v>8.265191358180374</v>
      </c>
      <c r="AO186">
        <f>O186/U186</f>
        <v>0.60735560123005894</v>
      </c>
    </row>
    <row r="187" spans="1:41">
      <c r="A187" s="47" t="s">
        <v>102</v>
      </c>
      <c r="B187" s="14" t="s">
        <v>206</v>
      </c>
      <c r="C187" s="15">
        <v>-57.62</v>
      </c>
      <c r="D187" s="15">
        <v>33.68</v>
      </c>
      <c r="E187" s="15">
        <v>4584</v>
      </c>
      <c r="F187" s="73">
        <v>20.32</v>
      </c>
      <c r="G187" s="73">
        <v>47.2</v>
      </c>
      <c r="H187" s="42" t="s">
        <v>58</v>
      </c>
      <c r="I187">
        <f>(E187*100*Info!$B$11)/AI187</f>
        <v>3.2048120880938629</v>
      </c>
      <c r="J187">
        <f>LOG10(I187)</f>
        <v>0.50580257004940132</v>
      </c>
      <c r="K187">
        <f>2*((E187*100*Info!$B$11)/AI187^2)*(AJ187/2)</f>
        <v>0.16439655132665543</v>
      </c>
      <c r="L187" s="36">
        <f>(M187/10.7)/I187</f>
        <v>0.94434530609648903</v>
      </c>
      <c r="M187" s="28">
        <f>((U187/0.242530073729142))*I187</f>
        <v>32.383006999746179</v>
      </c>
      <c r="N187" s="28">
        <f>2*M187*SQRT((0.5*K187/I187)^2+(0.5*V187/U187)^2)</f>
        <v>2.3072851771211949</v>
      </c>
      <c r="O187" s="45">
        <v>1.4266013024875537</v>
      </c>
      <c r="P187" s="45">
        <v>4.0526030813908966E-2</v>
      </c>
      <c r="S187" s="45">
        <v>3.4235948909114029</v>
      </c>
      <c r="T187" s="45">
        <v>0.10831964405260147</v>
      </c>
      <c r="U187" s="45">
        <v>2.4506438628328517</v>
      </c>
      <c r="V187" s="45">
        <v>0.12118141758878448</v>
      </c>
      <c r="W187" s="50">
        <f>U187*Info!$B$2</f>
        <v>1.1763090541597687</v>
      </c>
      <c r="X187" s="50">
        <f>W187*SQRT((0.5*V187/U187)^2+Info!$B$3^2)</f>
        <v>6.5613335451340085E-2</v>
      </c>
      <c r="Y187" s="39">
        <f>W187*Info!$D$2</f>
        <v>0.95281033386941272</v>
      </c>
      <c r="Z187" s="39">
        <f>Y187*SQRT(Info!$D$3^2+(X187/W187)^2)</f>
        <v>7.1373674162233045E-2</v>
      </c>
      <c r="AA187" s="50">
        <f>IF(O187-W187&gt;0,O187-W187,0)</f>
        <v>0.25029224832778496</v>
      </c>
      <c r="AB187" s="50">
        <f>SQRT((0.5*P187)^2+X187^2)</f>
        <v>6.8670951518328013E-2</v>
      </c>
      <c r="AC187" s="50">
        <f>(1-EXP(-Info!$B$6*G187*1000))+(Info!$B$6/(Info!$B$6-Info!$B$7))*(EXP(-Info!$B$7*G187*1000)-EXP(-Info!$B$6*G187*1000))*(Info!$B$9-1)</f>
        <v>0.39940091603534472</v>
      </c>
      <c r="AD187" s="50">
        <f>SQRT((Info!$B$6*EXP(-Info!$B$6*G187*1000)+(Info!$B$6/(Info!$B$6+Info!$B$7))*(Info!$B$9-1)*(-Info!$B$7*EXP(-Info!$B$7*G187*1000)+Info!$B$6*EXP(-Info!$B$6*G187*1000)))^2*(0.01*G187*1000)^2)</f>
        <v>2.9920208595112336E-3</v>
      </c>
      <c r="AE187" s="50">
        <f>IF(AA187&gt;0,AA187*AC187*SQRT((AB187/AA187)^2+(AD187/AC187)^2),AA187*AC187*SQRT((AD187/AC187)^2))</f>
        <v>2.7437462826524886E-2</v>
      </c>
      <c r="AF187" s="50">
        <f>IF((S187-Y187-AA187*AC187)&gt;0,S187-Y187-AA187*AC187,0)</f>
        <v>2.3708176037833271</v>
      </c>
      <c r="AG187" s="50">
        <f>SQRT((T187*0.5)^2+Z187^2+AE187^2)</f>
        <v>9.3703265960659657E-2</v>
      </c>
      <c r="AH187" s="50">
        <f>AF187/S187</f>
        <v>0.69249361543245747</v>
      </c>
      <c r="AI187">
        <f>AF187*EXP(Info!$B$6*G187*1000)</f>
        <v>3.6549596074591442</v>
      </c>
      <c r="AJ187">
        <f>2*SQRT((EXP(Info!$B$6*G187)*AG187)^2+(Info!$B$6*G187*0.01*AI187)^2)</f>
        <v>0.18748767109833475</v>
      </c>
      <c r="AK187" s="28">
        <f>AI187/(E187/1000)</f>
        <v>0.79732975729911526</v>
      </c>
      <c r="AL187">
        <f>AA187/0.752049334436339</f>
        <v>0.33281360260145565</v>
      </c>
      <c r="AM187"/>
      <c r="AN187">
        <f>U187/0.242530074</f>
        <v>10.104494763947715</v>
      </c>
      <c r="AO187">
        <f>O187/U187</f>
        <v>0.5821332606192956</v>
      </c>
    </row>
    <row r="188" spans="1:41">
      <c r="A188" s="47" t="s">
        <v>102</v>
      </c>
      <c r="B188" s="14" t="s">
        <v>206</v>
      </c>
      <c r="C188" s="15">
        <v>-57.62</v>
      </c>
      <c r="D188" s="15">
        <v>33.68</v>
      </c>
      <c r="E188" s="15">
        <v>4584</v>
      </c>
      <c r="F188" s="73">
        <v>21.22</v>
      </c>
      <c r="G188" s="73">
        <v>50.4</v>
      </c>
      <c r="H188" s="42" t="s">
        <v>54</v>
      </c>
      <c r="I188">
        <f>(E188*100*Info!$B$11)/AI188</f>
        <v>2.0378336004389657</v>
      </c>
      <c r="J188">
        <f>LOG10(I188)</f>
        <v>0.3091687187471841</v>
      </c>
      <c r="K188">
        <f>2*((E188*100*Info!$B$11)/AI188^2)*(AJ188/2)</f>
        <v>6.7518260949651118E-2</v>
      </c>
      <c r="L188" s="36">
        <f>(M188/10.7)/I188</f>
        <v>0.76721570245605264</v>
      </c>
      <c r="M188" s="28">
        <f>((U188/0.242530073729142))*I188</f>
        <v>16.728999928567809</v>
      </c>
      <c r="N188" s="28">
        <f>2*M188*SQRT((0.5*K188/I188)^2+(0.5*V188/U188)^2)</f>
        <v>0.99575339781172967</v>
      </c>
      <c r="O188" s="45">
        <v>1.2767842157750613</v>
      </c>
      <c r="P188" s="45">
        <v>3.627011722265279E-2</v>
      </c>
      <c r="S188" s="45">
        <v>4.5297675776195385</v>
      </c>
      <c r="T188" s="45">
        <v>0.14331801141289316</v>
      </c>
      <c r="U188" s="45">
        <v>1.9909798254461946</v>
      </c>
      <c r="V188" s="45">
        <v>9.8451578908467674E-2</v>
      </c>
      <c r="W188" s="50">
        <f>U188*Info!$B$2</f>
        <v>0.95567031621417331</v>
      </c>
      <c r="X188" s="50">
        <f>W188*SQRT((0.5*V188/U188)^2+Info!$B$3^2)</f>
        <v>5.3306328653092316E-2</v>
      </c>
      <c r="Y188" s="39">
        <f>W188*Info!$D$2</f>
        <v>0.77409295613348039</v>
      </c>
      <c r="Z188" s="39">
        <f>Y188*SQRT(Info!$D$3^2+(X188/W188)^2)</f>
        <v>5.7986208228848875E-2</v>
      </c>
      <c r="AA188" s="50">
        <f>IF(O188-W188&gt;0,O188-W188,0)</f>
        <v>0.32111389956088798</v>
      </c>
      <c r="AB188" s="50">
        <f>SQRT((0.5*P188)^2+X188^2)</f>
        <v>5.6306704976474463E-2</v>
      </c>
      <c r="AC188" s="50">
        <f>(1-EXP(-Info!$B$6*G188*1000))+(Info!$B$6/(Info!$B$6-Info!$B$7))*(EXP(-Info!$B$7*G188*1000)-EXP(-Info!$B$6*G188*1000))*(Info!$B$9-1)</f>
        <v>0.42046897692572999</v>
      </c>
      <c r="AD188" s="50">
        <f>SQRT((Info!$B$6*EXP(-Info!$B$6*G188*1000)+(Info!$B$6/(Info!$B$6+Info!$B$7))*(Info!$B$9-1)*(-Info!$B$7*EXP(-Info!$B$7*G188*1000)+Info!$B$6*EXP(-Info!$B$6*G188*1000)))^2*(0.01*G188*1000)^2)</f>
        <v>3.0996909586886953E-3</v>
      </c>
      <c r="AE188" s="50">
        <f>IF(AA188&gt;0,AA188*AC188*SQRT((AB188/AA188)^2+(AD188/AC188)^2),AA188*AC188*SQRT((AD188/AC188)^2))</f>
        <v>2.3696136734294004E-2</v>
      </c>
      <c r="AF188" s="50">
        <f>IF((S188-Y188-AA188*AC188)&gt;0,S188-Y188-AA188*AC188,0)</f>
        <v>3.62065618866106</v>
      </c>
      <c r="AG188" s="50">
        <f>SQRT((T188*0.5)^2+Z188^2+AE188^2)</f>
        <v>9.5178360669462683E-2</v>
      </c>
      <c r="AH188" s="50">
        <f>AF188/S188</f>
        <v>0.79930286192824263</v>
      </c>
      <c r="AI188">
        <f>AF188*EXP(Info!$B$6*G188*1000)</f>
        <v>5.7479956798026555</v>
      </c>
      <c r="AJ188">
        <f>2*SQRT((EXP(Info!$B$6*G188)*AG188)^2+(Info!$B$6*G188*0.01*AI188)^2)</f>
        <v>0.19044473119040942</v>
      </c>
      <c r="AK188" s="28">
        <f>AI188/(E188/1000)</f>
        <v>1.253925759119253</v>
      </c>
      <c r="AL188">
        <f>AA188/0.752049334436339</f>
        <v>0.42698515224611272</v>
      </c>
      <c r="AM188"/>
      <c r="AN188">
        <f>U188/0.242530074</f>
        <v>8.2092080071117053</v>
      </c>
      <c r="AO188">
        <f>O188/U188</f>
        <v>0.64128435630377301</v>
      </c>
    </row>
    <row r="189" spans="1:41">
      <c r="A189" s="47" t="s">
        <v>102</v>
      </c>
      <c r="B189" s="14" t="s">
        <v>206</v>
      </c>
      <c r="C189" s="15">
        <v>-57.62</v>
      </c>
      <c r="D189" s="15">
        <v>33.68</v>
      </c>
      <c r="E189" s="15">
        <v>4584</v>
      </c>
      <c r="F189" s="73">
        <v>21.52</v>
      </c>
      <c r="G189" s="73">
        <v>52</v>
      </c>
      <c r="H189" s="42" t="s">
        <v>54</v>
      </c>
      <c r="I189">
        <f>(E189*100*Info!$B$11)/AI189</f>
        <v>2.1167495906432938</v>
      </c>
      <c r="J189">
        <f>LOG10(I189)</f>
        <v>0.32566948445579758</v>
      </c>
      <c r="K189">
        <f>2*((E189*100*Info!$B$11)/AI189^2)*(AJ189/2)</f>
        <v>6.5879888103996809E-2</v>
      </c>
      <c r="L189" s="36">
        <f>(M189/10.7)/I189</f>
        <v>0.66785180791980125</v>
      </c>
      <c r="M189" s="28">
        <f>((U189/0.242530073729142))*I189</f>
        <v>15.126322938963465</v>
      </c>
      <c r="N189" s="28">
        <f>2*M189*SQRT((0.5*K189/I189)^2+(0.5*V189/U189)^2)</f>
        <v>0.88380119697737347</v>
      </c>
      <c r="O189" s="45">
        <v>1.0490234056886867</v>
      </c>
      <c r="P189" s="45">
        <v>2.9800025269374336E-2</v>
      </c>
      <c r="S189" s="45">
        <v>4.2022675209779861</v>
      </c>
      <c r="T189" s="45">
        <v>0.13295618687086158</v>
      </c>
      <c r="U189" s="45">
        <v>1.733123385899753</v>
      </c>
      <c r="V189" s="45">
        <v>8.5700885365215057E-2</v>
      </c>
      <c r="W189" s="50">
        <f>U189*Info!$B$2</f>
        <v>0.83189922523188142</v>
      </c>
      <c r="X189" s="50">
        <f>W189*SQRT((0.5*V189/U189)^2+Info!$B$3^2)</f>
        <v>4.6402501735258839E-2</v>
      </c>
      <c r="Y189" s="39">
        <f>W189*Info!$D$2</f>
        <v>0.67383837243782396</v>
      </c>
      <c r="Z189" s="39">
        <f>Y189*SQRT(Info!$D$3^2+(X189/W189)^2)</f>
        <v>5.0476279195118635E-2</v>
      </c>
      <c r="AA189" s="50">
        <f>IF(O189-W189&gt;0,O189-W189,0)</f>
        <v>0.21712418045680526</v>
      </c>
      <c r="AB189" s="50">
        <f>SQRT((0.5*P189)^2+X189^2)</f>
        <v>4.8736049735329766E-2</v>
      </c>
      <c r="AC189" s="50">
        <f>(1-EXP(-Info!$B$6*G189*1000))+(Info!$B$6/(Info!$B$6-Info!$B$7))*(EXP(-Info!$B$7*G189*1000)-EXP(-Info!$B$6*G189*1000))*(Info!$B$9-1)</f>
        <v>0.43076086573574435</v>
      </c>
      <c r="AD189" s="50">
        <f>SQRT((Info!$B$6*EXP(-Info!$B$6*G189*1000)+(Info!$B$6/(Info!$B$6+Info!$B$7))*(Info!$B$9-1)*(-Info!$B$7*EXP(-Info!$B$7*G189*1000)+Info!$B$6*EXP(-Info!$B$6*G189*1000)))^2*(0.01*G189*1000)^2)</f>
        <v>3.1500735837633265E-3</v>
      </c>
      <c r="AE189" s="50">
        <f>IF(AA189&gt;0,AA189*AC189*SQRT((AB189/AA189)^2+(AD189/AC189)^2),AA189*AC189*SQRT((AD189/AC189)^2))</f>
        <v>2.1004721458972808E-2</v>
      </c>
      <c r="AF189" s="50">
        <f>IF((S189-Y189-AA189*AC189)&gt;0,S189-Y189-AA189*AC189,0)</f>
        <v>3.4349005485944244</v>
      </c>
      <c r="AG189" s="50">
        <f>SQRT((T189*0.5)^2+Z189^2+AE189^2)</f>
        <v>8.6072004692364784E-2</v>
      </c>
      <c r="AH189" s="50">
        <f>AF189/S189</f>
        <v>0.81739216540764792</v>
      </c>
      <c r="AI189">
        <f>AF189*EXP(Info!$B$6*G189*1000)</f>
        <v>5.5337007189027343</v>
      </c>
      <c r="AJ189">
        <f>2*SQRT((EXP(Info!$B$6*G189)*AG189)^2+(Info!$B$6*G189*0.01*AI189)^2)</f>
        <v>0.1722261271592011</v>
      </c>
      <c r="AK189" s="28">
        <f>AI189/(E189/1000)</f>
        <v>1.2071772946995494</v>
      </c>
      <c r="AL189">
        <f>AA189/0.752049334436339</f>
        <v>0.28871002275341395</v>
      </c>
      <c r="AM189"/>
      <c r="AN189">
        <f>U189/0.242530074</f>
        <v>7.1460143367611924</v>
      </c>
      <c r="AO189">
        <f>O189/U189</f>
        <v>0.60527912451200638</v>
      </c>
    </row>
    <row r="190" spans="1:41">
      <c r="A190" s="47" t="s">
        <v>102</v>
      </c>
      <c r="B190" s="14" t="s">
        <v>206</v>
      </c>
      <c r="C190" s="15">
        <v>-57.62</v>
      </c>
      <c r="D190" s="15">
        <v>33.68</v>
      </c>
      <c r="E190" s="15">
        <v>4584</v>
      </c>
      <c r="F190" s="73">
        <v>21.82</v>
      </c>
      <c r="G190" s="73">
        <v>53.7</v>
      </c>
      <c r="H190" s="42" t="s">
        <v>59</v>
      </c>
      <c r="I190">
        <f>(E190*100*Info!$B$11)/AI190</f>
        <v>2.324919398025461</v>
      </c>
      <c r="J190">
        <f>LOG10(I190)</f>
        <v>0.36640790105412113</v>
      </c>
      <c r="K190">
        <f>2*((E190*100*Info!$B$11)/AI190^2)*(AJ190/2)</f>
        <v>5.2437831669986945E-2</v>
      </c>
      <c r="L190" s="36">
        <f>(M190/10.7)/I190</f>
        <v>0.78962725559445568</v>
      </c>
      <c r="M190" s="28">
        <f>((U190/0.242530073729142))*I190</f>
        <v>19.643271044030396</v>
      </c>
      <c r="N190" s="28">
        <f>2*M190*SQRT((0.5*K190/I190)^2+(0.5*V190/U190)^2)</f>
        <v>0.46171835193148053</v>
      </c>
      <c r="O190" s="45">
        <v>0.96634896824962746</v>
      </c>
      <c r="P190" s="45">
        <v>1.1260045275605811E-3</v>
      </c>
      <c r="S190" s="45">
        <v>3.8756730466691822</v>
      </c>
      <c r="T190" s="45">
        <v>1.3331804129153966E-2</v>
      </c>
      <c r="U190" s="45">
        <v>2.0491394147411381</v>
      </c>
      <c r="V190" s="45">
        <v>1.3558257575634686E-2</v>
      </c>
      <c r="W190" s="50">
        <f>U190*Info!$B$2</f>
        <v>0.98358691907574625</v>
      </c>
      <c r="X190" s="50">
        <f>W190*SQRT((0.5*V190/U190)^2+Info!$B$3^2)</f>
        <v>4.9286879249097963E-2</v>
      </c>
      <c r="Y190" s="39">
        <f>W190*Info!$D$2</f>
        <v>0.79670540445135452</v>
      </c>
      <c r="Z190" s="39">
        <f>Y190*SQRT(Info!$D$3^2+(X190/W190)^2)</f>
        <v>5.6397203433531613E-2</v>
      </c>
      <c r="AA190" s="50">
        <f>IF(O190-W190&gt;0,O190-W190,0)</f>
        <v>0</v>
      </c>
      <c r="AB190" s="50">
        <f>SQRT((0.5*P190)^2+X190^2)</f>
        <v>4.9290094721598836E-2</v>
      </c>
      <c r="AC190" s="50">
        <f>(1-EXP(-Info!$B$6*G190*1000))+(Info!$B$6/(Info!$B$6-Info!$B$7))*(EXP(-Info!$B$7*G190*1000)-EXP(-Info!$B$6*G190*1000))*(Info!$B$9-1)</f>
        <v>0.4415226603896128</v>
      </c>
      <c r="AD190" s="50">
        <f>SQRT((Info!$B$6*EXP(-Info!$B$6*G190*1000)+(Info!$B$6/(Info!$B$6+Info!$B$7))*(Info!$B$9-1)*(-Info!$B$7*EXP(-Info!$B$7*G190*1000)+Info!$B$6*EXP(-Info!$B$6*G190*1000)))^2*(0.01*G190*1000)^2)</f>
        <v>3.2011657491570499E-3</v>
      </c>
      <c r="AE190" s="50">
        <f>IF(AA190&gt;0,AA190*AC190*SQRT((AB190/AA190)^2+(AD190/AC190)^2),AA190*AC190*SQRT((AD190/AC190)^2))</f>
        <v>0</v>
      </c>
      <c r="AF190" s="50">
        <f>IF((S190-Y190-AA190*AC190)&gt;0,S190-Y190-AA190*AC190,0)</f>
        <v>3.0789676422178278</v>
      </c>
      <c r="AG190" s="50">
        <f>SQRT((T190*0.5)^2+Z190^2+AE190^2)</f>
        <v>5.6789777297130528E-2</v>
      </c>
      <c r="AH190" s="50">
        <f>AF190/S190</f>
        <v>0.79443430989720454</v>
      </c>
      <c r="AI190">
        <f>AF190*EXP(Info!$B$6*G190*1000)</f>
        <v>5.0382214288495462</v>
      </c>
      <c r="AJ190">
        <f>2*SQRT((EXP(Info!$B$6*G190)*AG190)^2+(Info!$B$6*G190*0.01*AI190)^2)</f>
        <v>0.1136355124511032</v>
      </c>
      <c r="AK190" s="28">
        <f>AI190/(E190/1000)</f>
        <v>1.0990884443389064</v>
      </c>
      <c r="AL190">
        <f>AA190/0.752049334436339</f>
        <v>0</v>
      </c>
      <c r="AM190"/>
      <c r="AN190">
        <f>U190/0.242530074</f>
        <v>8.449011625424804</v>
      </c>
      <c r="AO190">
        <f>O190/U190</f>
        <v>0.47158771204042432</v>
      </c>
    </row>
    <row r="191" spans="1:41">
      <c r="A191" s="47" t="s">
        <v>102</v>
      </c>
      <c r="B191" s="14" t="s">
        <v>206</v>
      </c>
      <c r="C191" s="15">
        <v>-57.62</v>
      </c>
      <c r="D191" s="15">
        <v>33.68</v>
      </c>
      <c r="E191" s="15">
        <v>4584</v>
      </c>
      <c r="F191" s="73">
        <v>22.12</v>
      </c>
      <c r="G191" s="73">
        <v>55</v>
      </c>
      <c r="H191" s="42" t="s">
        <v>54</v>
      </c>
      <c r="I191">
        <f>(E191*100*Info!$B$11)/AI191</f>
        <v>2.0365840504749113</v>
      </c>
      <c r="J191">
        <f>LOG10(I191)</f>
        <v>0.30890233826400365</v>
      </c>
      <c r="K191">
        <f>2*((E191*100*Info!$B$11)/AI191^2)*(AJ191/2)</f>
        <v>7.1024966500634792E-2</v>
      </c>
      <c r="L191" s="36">
        <f>(M191/10.7)/I191</f>
        <v>0.83293102626492432</v>
      </c>
      <c r="M191" s="28">
        <f>((U191/0.242530073729142))*I191</f>
        <v>18.150774262634233</v>
      </c>
      <c r="N191" s="28">
        <f>2*M191*SQRT((0.5*K191/I191)^2+(0.5*V191/U191)^2)</f>
        <v>1.0982972352991363</v>
      </c>
      <c r="O191" s="45">
        <v>1.6692420735485989</v>
      </c>
      <c r="P191" s="45">
        <v>4.7418823739013093E-2</v>
      </c>
      <c r="S191" s="45">
        <v>4.5976641797498639</v>
      </c>
      <c r="T191" s="45">
        <v>0.1454662024254052</v>
      </c>
      <c r="U191" s="45">
        <v>2.1615158083611452</v>
      </c>
      <c r="V191" s="45">
        <v>0.10688437996657064</v>
      </c>
      <c r="W191" s="50">
        <f>U191*Info!$B$2</f>
        <v>1.0375275880133497</v>
      </c>
      <c r="X191" s="50">
        <f>W191*SQRT((0.5*V191/U191)^2+Info!$B$3^2)</f>
        <v>5.7872244910131848E-2</v>
      </c>
      <c r="Y191" s="39">
        <f>W191*Info!$D$2</f>
        <v>0.84039734629081331</v>
      </c>
      <c r="Z191" s="39">
        <f>Y191*SQRT(Info!$D$3^2+(X191/W191)^2)</f>
        <v>6.29529762942167E-2</v>
      </c>
      <c r="AA191" s="50">
        <f>IF(O191-W191&gt;0,O191-W191,0)</f>
        <v>0.63171448553524923</v>
      </c>
      <c r="AB191" s="50">
        <f>SQRT((0.5*P191)^2+X191^2)</f>
        <v>6.254065031750293E-2</v>
      </c>
      <c r="AC191" s="50">
        <f>(1-EXP(-Info!$B$6*G191*1000))+(Info!$B$6/(Info!$B$6-Info!$B$7))*(EXP(-Info!$B$7*G191*1000)-EXP(-Info!$B$6*G191*1000))*(Info!$B$9-1)</f>
        <v>0.44963347666123554</v>
      </c>
      <c r="AD191" s="50">
        <f>SQRT((Info!$B$6*EXP(-Info!$B$6*G191*1000)+(Info!$B$6/(Info!$B$6+Info!$B$7))*(Info!$B$9-1)*(-Info!$B$7*EXP(-Info!$B$7*G191*1000)+Info!$B$6*EXP(-Info!$B$6*G191*1000)))^2*(0.01*G191*1000)^2)</f>
        <v>3.2385799968423093E-3</v>
      </c>
      <c r="AE191" s="50">
        <f>IF(AA191&gt;0,AA191*AC191*SQRT((AB191/AA191)^2+(AD191/AC191)^2),AA191*AC191*SQRT((AD191/AC191)^2))</f>
        <v>2.8194693568709267E-2</v>
      </c>
      <c r="AF191" s="50">
        <f>IF((S191-Y191-AA191*AC191)&gt;0,S191-Y191-AA191*AC191,0)</f>
        <v>3.4732268530705728</v>
      </c>
      <c r="AG191" s="50">
        <f>SQRT((T191*0.5)^2+Z191^2+AE191^2)</f>
        <v>0.10024032113750866</v>
      </c>
      <c r="AH191" s="50">
        <f>AF191/S191</f>
        <v>0.75543291490670239</v>
      </c>
      <c r="AI191">
        <f>AF191*EXP(Info!$B$6*G191*1000)</f>
        <v>5.751522373333132</v>
      </c>
      <c r="AJ191">
        <f>2*SQRT((EXP(Info!$B$6*G191)*AG191)^2+(Info!$B$6*G191*0.01*AI191)^2)</f>
        <v>0.20058179469606408</v>
      </c>
      <c r="AK191" s="28">
        <f>AI191/(E191/1000)</f>
        <v>1.2546951076206658</v>
      </c>
      <c r="AL191">
        <f>AA191/0.752049334436339</f>
        <v>0.83999075141622093</v>
      </c>
      <c r="AM191"/>
      <c r="AN191">
        <f>U191/0.242530074</f>
        <v>8.9123619710813475</v>
      </c>
      <c r="AO191">
        <f>O191/U191</f>
        <v>0.77225531596468555</v>
      </c>
    </row>
    <row r="192" spans="1:41">
      <c r="A192" s="47" t="s">
        <v>102</v>
      </c>
      <c r="B192" s="14" t="s">
        <v>206</v>
      </c>
      <c r="C192" s="15">
        <v>-57.62</v>
      </c>
      <c r="D192" s="15">
        <v>33.68</v>
      </c>
      <c r="E192" s="15">
        <v>4584</v>
      </c>
      <c r="F192" s="73">
        <v>22.42</v>
      </c>
      <c r="G192" s="73">
        <v>55.8</v>
      </c>
      <c r="H192" s="42" t="s">
        <v>54</v>
      </c>
      <c r="I192">
        <f>(E192*100*Info!$B$11)/AI192</f>
        <v>2.0265542189128039</v>
      </c>
      <c r="J192">
        <f>LOG10(I192)</f>
        <v>0.30675822745084386</v>
      </c>
      <c r="K192">
        <f>2*((E192*100*Info!$B$11)/AI192^2)*(AJ192/2)</f>
        <v>6.730655218868957E-2</v>
      </c>
      <c r="L192" s="36">
        <f>(M192/10.7)/I192</f>
        <v>0.78773557062649224</v>
      </c>
      <c r="M192" s="28">
        <f>((U192/0.242530073729142))*I192</f>
        <v>17.081360631236588</v>
      </c>
      <c r="N192" s="28">
        <f>2*M192*SQRT((0.5*K192/I192)^2+(0.5*V192/U192)^2)</f>
        <v>1.0174875336485159</v>
      </c>
      <c r="O192" s="45">
        <v>1.4002199651755938</v>
      </c>
      <c r="P192" s="45">
        <v>3.9776605668318268E-2</v>
      </c>
      <c r="S192" s="45">
        <v>4.450161545301154</v>
      </c>
      <c r="T192" s="45">
        <v>0.14079934394202551</v>
      </c>
      <c r="U192" s="45">
        <v>2.0442303564472866</v>
      </c>
      <c r="V192" s="45">
        <v>0.1010847541861714</v>
      </c>
      <c r="W192" s="50">
        <f>U192*Info!$B$2</f>
        <v>0.98123057109469747</v>
      </c>
      <c r="X192" s="50">
        <f>W192*SQRT((0.5*V192/U192)^2+Info!$B$3^2)</f>
        <v>5.4732053951870641E-2</v>
      </c>
      <c r="Y192" s="39">
        <f>W192*Info!$D$2</f>
        <v>0.79479676258670495</v>
      </c>
      <c r="Z192" s="39">
        <f>Y192*SQRT(Info!$D$3^2+(X192/W192)^2)</f>
        <v>5.9537101080429679E-2</v>
      </c>
      <c r="AA192" s="50">
        <f>IF(O192-W192&gt;0,O192-W192,0)</f>
        <v>0.4189893940808963</v>
      </c>
      <c r="AB192" s="50">
        <f>SQRT((0.5*P192)^2+X192^2)</f>
        <v>5.8233515430666738E-2</v>
      </c>
      <c r="AC192" s="50">
        <f>(1-EXP(-Info!$B$6*G192*1000))+(Info!$B$6/(Info!$B$6-Info!$B$7))*(EXP(-Info!$B$7*G192*1000)-EXP(-Info!$B$6*G192*1000))*(Info!$B$9-1)</f>
        <v>0.4545741776496825</v>
      </c>
      <c r="AD192" s="50">
        <f>SQRT((Info!$B$6*EXP(-Info!$B$6*G192*1000)+(Info!$B$6/(Info!$B$6+Info!$B$7))*(Info!$B$9-1)*(-Info!$B$7*EXP(-Info!$B$7*G192*1000)+Info!$B$6*EXP(-Info!$B$6*G192*1000)))^2*(0.01*G192*1000)^2)</f>
        <v>3.2609045408644975E-3</v>
      </c>
      <c r="AE192" s="50">
        <f>IF(AA192&gt;0,AA192*AC192*SQRT((AB192/AA192)^2+(AD192/AC192)^2),AA192*AC192*SQRT((AD192/AC192)^2))</f>
        <v>2.6506688300675475E-2</v>
      </c>
      <c r="AF192" s="50">
        <f>IF((S192-Y192-AA192*AC192)&gt;0,S192-Y192-AA192*AC192,0)</f>
        <v>3.4649030234561873</v>
      </c>
      <c r="AG192" s="50">
        <f>SQRT((T192*0.5)^2+Z192^2+AE192^2)</f>
        <v>9.5934273038141407E-2</v>
      </c>
      <c r="AH192" s="50">
        <f>AF192/S192</f>
        <v>0.7786016278700526</v>
      </c>
      <c r="AI192">
        <f>AF192*EXP(Info!$B$6*G192*1000)</f>
        <v>5.7799878346032338</v>
      </c>
      <c r="AJ192">
        <f>2*SQRT((EXP(Info!$B$6*G192)*AG192)^2+(Info!$B$6*G192*0.01*AI192)^2)</f>
        <v>0.19196676269950425</v>
      </c>
      <c r="AK192" s="28">
        <f>AI192/(E192/1000)</f>
        <v>1.2609048504806357</v>
      </c>
      <c r="AL192">
        <f>AA192/0.752049334436339</f>
        <v>0.55713019730936786</v>
      </c>
      <c r="AM192"/>
      <c r="AN192">
        <f>U192/0.242530074</f>
        <v>8.4287705962902013</v>
      </c>
      <c r="AO192">
        <f>O192/U192</f>
        <v>0.68496192748505469</v>
      </c>
    </row>
    <row r="193" spans="1:41">
      <c r="A193" s="47" t="s">
        <v>102</v>
      </c>
      <c r="B193" s="14" t="s">
        <v>206</v>
      </c>
      <c r="C193" s="15">
        <v>-57.62</v>
      </c>
      <c r="D193" s="15">
        <v>33.68</v>
      </c>
      <c r="E193" s="15">
        <v>4584</v>
      </c>
      <c r="F193" s="73">
        <v>22.97</v>
      </c>
      <c r="G193" s="73">
        <v>57.7</v>
      </c>
      <c r="H193" s="42" t="s">
        <v>54</v>
      </c>
      <c r="I193">
        <f>(E193*100*Info!$B$11)/AI193</f>
        <v>2.2300697505907587</v>
      </c>
      <c r="J193">
        <f>LOG10(I193)</f>
        <v>0.34831844682526392</v>
      </c>
      <c r="K193">
        <f>2*((E193*100*Info!$B$11)/AI193^2)*(AJ193/2)</f>
        <v>7.4493934004444692E-2</v>
      </c>
      <c r="L193" s="36">
        <f>(M193/10.7)/I193</f>
        <v>0.74933347699620745</v>
      </c>
      <c r="M193" s="28">
        <f>((U193/0.242530073729142))*I193</f>
        <v>17.880405345650349</v>
      </c>
      <c r="N193" s="28">
        <f>2*M193*SQRT((0.5*K193/I193)^2+(0.5*V193/U193)^2)</f>
        <v>1.067002205417213</v>
      </c>
      <c r="O193" s="45">
        <v>1.0772148999186224</v>
      </c>
      <c r="P193" s="45">
        <v>3.0600872262756693E-2</v>
      </c>
      <c r="S193" s="45">
        <v>3.9174017400547951</v>
      </c>
      <c r="T193" s="45">
        <v>0.12394327471987047</v>
      </c>
      <c r="U193" s="45">
        <v>1.9445741666325682</v>
      </c>
      <c r="V193" s="45">
        <v>9.6156874400617987E-2</v>
      </c>
      <c r="W193" s="50">
        <f>U193*Info!$B$2</f>
        <v>0.93339559998363275</v>
      </c>
      <c r="X193" s="50">
        <f>W193*SQRT((0.5*V193/U193)^2+Info!$B$3^2)</f>
        <v>5.2063867394335946E-2</v>
      </c>
      <c r="Y193" s="39">
        <f>W193*Info!$D$2</f>
        <v>0.7560504359867426</v>
      </c>
      <c r="Z193" s="39">
        <f>Y193*SQRT(Info!$D$3^2+(X193/W193)^2)</f>
        <v>5.6634668569545306E-2</v>
      </c>
      <c r="AA193" s="50">
        <f>IF(O193-W193&gt;0,O193-W193,0)</f>
        <v>0.14381929993498965</v>
      </c>
      <c r="AB193" s="50">
        <f>SQRT((0.5*P193)^2+X193^2)</f>
        <v>5.4265547393031847E-2</v>
      </c>
      <c r="AC193" s="50">
        <f>(1-EXP(-Info!$B$6*G193*1000))+(Info!$B$6/(Info!$B$6-Info!$B$7))*(EXP(-Info!$B$7*G193*1000)-EXP(-Info!$B$6*G193*1000))*(Info!$B$9-1)</f>
        <v>0.46615582862713034</v>
      </c>
      <c r="AD193" s="50">
        <f>SQRT((Info!$B$6*EXP(-Info!$B$6*G193*1000)+(Info!$B$6/(Info!$B$6+Info!$B$7))*(Info!$B$9-1)*(-Info!$B$7*EXP(-Info!$B$7*G193*1000)+Info!$B$6*EXP(-Info!$B$6*G193*1000)))^2*(0.01*G193*1000)^2)</f>
        <v>3.3118327216462252E-3</v>
      </c>
      <c r="AE193" s="50">
        <f>IF(AA193&gt;0,AA193*AC193*SQRT((AB193/AA193)^2+(AD193/AC193)^2),AA193*AC193*SQRT((AD193/AC193)^2))</f>
        <v>2.5300685022289552E-2</v>
      </c>
      <c r="AF193" s="50">
        <f>IF((S193-Y193-AA193*AC193)&gt;0,S193-Y193-AA193*AC193,0)</f>
        <v>3.0943090991342834</v>
      </c>
      <c r="AG193" s="50">
        <f>SQRT((T193*0.5)^2+Z193^2+AE193^2)</f>
        <v>8.768177794531011E-2</v>
      </c>
      <c r="AH193" s="50">
        <f>AF193/S193</f>
        <v>0.78988812086732807</v>
      </c>
      <c r="AI193">
        <f>AF193*EXP(Info!$B$6*G193*1000)</f>
        <v>5.2525077874254382</v>
      </c>
      <c r="AJ193">
        <f>2*SQRT((EXP(Info!$B$6*G193)*AG193)^2+(Info!$B$6*G193*0.01*AI193)^2)</f>
        <v>0.17545638129509181</v>
      </c>
      <c r="AK193" s="28">
        <f>AI193/(E193/1000)</f>
        <v>1.1458350321608723</v>
      </c>
      <c r="AL193">
        <f>AA193/0.752049334436339</f>
        <v>0.19123652312355574</v>
      </c>
      <c r="AM193"/>
      <c r="AN193">
        <f>U193/0.242530074</f>
        <v>8.0178681949050503</v>
      </c>
      <c r="AO193">
        <f>O193/U193</f>
        <v>0.55395927725608041</v>
      </c>
    </row>
    <row r="194" spans="1:41">
      <c r="A194" s="47" t="s">
        <v>102</v>
      </c>
      <c r="B194" s="14" t="s">
        <v>206</v>
      </c>
      <c r="C194" s="15">
        <v>-57.62</v>
      </c>
      <c r="D194" s="15">
        <v>33.68</v>
      </c>
      <c r="E194" s="15">
        <v>4584</v>
      </c>
      <c r="F194" s="73">
        <v>23.88</v>
      </c>
      <c r="G194" s="73">
        <v>60.8</v>
      </c>
      <c r="H194" s="42" t="s">
        <v>127</v>
      </c>
      <c r="I194">
        <f>(E194*100*Info!$B$11)/AI194</f>
        <v>2.6137142488305622</v>
      </c>
      <c r="J194">
        <f>LOG10(I194)</f>
        <v>0.41725810545583969</v>
      </c>
      <c r="K194">
        <f>2*((E194*100*Info!$B$11)/AI194^2)*(AJ194/2)</f>
        <v>8.8788872887333836E-2</v>
      </c>
      <c r="L194" s="36">
        <f>(M194/10.7)/I194</f>
        <v>0.97826390432773569</v>
      </c>
      <c r="M194" s="28">
        <f>((U194/0.242530073729142))*I194</f>
        <v>27.35885467268082</v>
      </c>
      <c r="N194" s="28">
        <f>2*M194*SQRT((0.5*K194/I194)^2+(0.5*V194/U194)^2)</f>
        <v>0.94195540109575193</v>
      </c>
      <c r="O194" s="45">
        <v>1.6390614124626848</v>
      </c>
      <c r="P194" s="45">
        <v>2.4511197460827267E-3</v>
      </c>
      <c r="S194" s="45">
        <v>3.756931945018128</v>
      </c>
      <c r="T194" s="45">
        <v>1.1323145741059738E-2</v>
      </c>
      <c r="U194" s="45">
        <v>2.5386650602218555</v>
      </c>
      <c r="V194" s="45">
        <v>1.4228516353216586E-2</v>
      </c>
      <c r="W194" s="50">
        <f>U194*Info!$B$2</f>
        <v>1.2185592289064906</v>
      </c>
      <c r="X194" s="50">
        <f>W194*SQRT((0.5*V194/U194)^2+Info!$B$3^2)</f>
        <v>6.102358269483614E-2</v>
      </c>
      <c r="Y194" s="39">
        <f>W194*Info!$D$2</f>
        <v>0.9870329754142575</v>
      </c>
      <c r="Z194" s="39">
        <f>Y194*SQRT(Info!$D$3^2+(X194/W194)^2)</f>
        <v>6.9848560179974761E-2</v>
      </c>
      <c r="AA194" s="50">
        <f>IF(O194-W194&gt;0,O194-W194,0)</f>
        <v>0.42050218355619418</v>
      </c>
      <c r="AB194" s="50">
        <f>SQRT((0.5*P194)^2+X194^2)</f>
        <v>6.1035888147186933E-2</v>
      </c>
      <c r="AC194" s="50">
        <f>(1-EXP(-Info!$B$6*G194*1000))+(Info!$B$6/(Info!$B$6-Info!$B$7))*(EXP(-Info!$B$7*G194*1000)-EXP(-Info!$B$6*G194*1000))*(Info!$B$9-1)</f>
        <v>0.48459961383082972</v>
      </c>
      <c r="AD194" s="50">
        <f>SQRT((Info!$B$6*EXP(-Info!$B$6*G194*1000)+(Info!$B$6/(Info!$B$6+Info!$B$7))*(Info!$B$9-1)*(-Info!$B$7*EXP(-Info!$B$7*G194*1000)+Info!$B$6*EXP(-Info!$B$6*G194*1000)))^2*(0.01*G194*1000)^2)</f>
        <v>3.3887904595340601E-3</v>
      </c>
      <c r="AE194" s="50">
        <f>IF(AA194&gt;0,AA194*AC194*SQRT((AB194/AA194)^2+(AD194/AC194)^2),AA194*AC194*SQRT((AD194/AC194)^2))</f>
        <v>2.9612274279566093E-2</v>
      </c>
      <c r="AF194" s="50">
        <f>IF((S194-Y194-AA194*AC194)&gt;0,S194-Y194-AA194*AC194,0)</f>
        <v>2.5661237738375182</v>
      </c>
      <c r="AG194" s="50">
        <f>SQRT((T194*0.5)^2+Z194^2+AE194^2)</f>
        <v>7.6077339297534102E-2</v>
      </c>
      <c r="AH194" s="50">
        <f>AF194/S194</f>
        <v>0.68303706625304228</v>
      </c>
      <c r="AI194">
        <f>AF194*EXP(Info!$B$6*G194*1000)</f>
        <v>4.4815376190112381</v>
      </c>
      <c r="AJ194">
        <f>2*SQRT((EXP(Info!$B$6*G194)*AG194)^2+(Info!$B$6*G194*0.01*AI194)^2)</f>
        <v>0.15223954729260408</v>
      </c>
      <c r="AK194" s="28">
        <f>AI194/(E194/1000)</f>
        <v>0.97764782264643069</v>
      </c>
      <c r="AL194">
        <f>AA194/0.752049334436339</f>
        <v>0.55914175347467143</v>
      </c>
      <c r="AM194"/>
      <c r="AN194">
        <f>U194/0.242530074</f>
        <v>10.467423764616735</v>
      </c>
      <c r="AO194">
        <f>O194/U194</f>
        <v>0.64563909518628904</v>
      </c>
    </row>
    <row r="195" spans="1:41">
      <c r="A195" s="47" t="s">
        <v>102</v>
      </c>
      <c r="B195" s="14" t="s">
        <v>206</v>
      </c>
      <c r="C195" s="15">
        <v>-57.62</v>
      </c>
      <c r="D195" s="15">
        <v>33.68</v>
      </c>
      <c r="E195" s="15">
        <v>4584</v>
      </c>
      <c r="F195" s="73">
        <v>24.43</v>
      </c>
      <c r="G195" s="73">
        <v>62.6</v>
      </c>
      <c r="H195" s="42"/>
      <c r="I195">
        <f>(E195*100*Info!$B$11)/AI195</f>
        <v>2.013234483327409</v>
      </c>
      <c r="J195">
        <f>LOG10(I195)</f>
        <v>0.3038943605243043</v>
      </c>
      <c r="K195">
        <f>2*((E195*100*Info!$B$11)/AI195^2)*(AJ195/2)</f>
        <v>7.2159007436051525E-2</v>
      </c>
      <c r="L195" s="36">
        <f>(M195/10.7)/I195</f>
        <v>0.9028879286560062</v>
      </c>
      <c r="M195" s="28">
        <f>((U195/0.242530073729142))*I195</f>
        <v>19.44965870428852</v>
      </c>
      <c r="N195" s="28">
        <f>2*M195*SQRT((0.5*K195/I195)^2+(0.5*V195/U195)^2)</f>
        <v>1.1878403490988441</v>
      </c>
      <c r="O195" s="45">
        <v>1.7654917112515673</v>
      </c>
      <c r="P195" s="45">
        <v>5.0153025492913506E-2</v>
      </c>
      <c r="S195" s="45">
        <v>4.5051951485236987</v>
      </c>
      <c r="T195" s="45">
        <v>0.14254056055846087</v>
      </c>
      <c r="U195" s="45">
        <v>2.3430589921952003</v>
      </c>
      <c r="V195" s="45">
        <v>0.11586147398836838</v>
      </c>
      <c r="W195" s="50">
        <f>U195*Info!$B$2</f>
        <v>1.1246683162536961</v>
      </c>
      <c r="X195" s="50">
        <f>W195*SQRT((0.5*V195/U195)^2+Info!$B$3^2)</f>
        <v>6.2732867051302016E-2</v>
      </c>
      <c r="Y195" s="39">
        <f>W195*Info!$D$2</f>
        <v>0.91098133616549393</v>
      </c>
      <c r="Z195" s="39">
        <f>Y195*SQRT(Info!$D$3^2+(X195/W195)^2)</f>
        <v>6.8240323120029214E-2</v>
      </c>
      <c r="AA195" s="50">
        <f>IF(O195-W195&gt;0,O195-W195,0)</f>
        <v>0.64082339499787122</v>
      </c>
      <c r="AB195" s="50">
        <f>SQRT((0.5*P195)^2+X195^2)</f>
        <v>6.7559189604372419E-2</v>
      </c>
      <c r="AC195" s="50">
        <f>(1-EXP(-Info!$B$6*G195*1000))+(Info!$B$6/(Info!$B$6-Info!$B$7))*(EXP(-Info!$B$7*G195*1000)-EXP(-Info!$B$6*G195*1000))*(Info!$B$9-1)</f>
        <v>0.49505675686369877</v>
      </c>
      <c r="AD195" s="50">
        <f>SQRT((Info!$B$6*EXP(-Info!$B$6*G195*1000)+(Info!$B$6/(Info!$B$6+Info!$B$7))*(Info!$B$9-1)*(-Info!$B$7*EXP(-Info!$B$7*G195*1000)+Info!$B$6*EXP(-Info!$B$6*G195*1000)))^2*(0.01*G195*1000)^2)</f>
        <v>3.4301060301925304E-3</v>
      </c>
      <c r="AE195" s="50">
        <f>IF(AA195&gt;0,AA195*AC195*SQRT((AB195/AA195)^2+(AD195/AC195)^2),AA195*AC195*SQRT((AD195/AC195)^2))</f>
        <v>3.3517786267085868E-2</v>
      </c>
      <c r="AF195" s="50">
        <f>IF((S195-Y195-AA195*AC195)&gt;0,S195-Y195-AA195*AC195,0)</f>
        <v>3.2769698607081734</v>
      </c>
      <c r="AG195" s="50">
        <f>SQRT((T195*0.5)^2+Z195^2+AE195^2)</f>
        <v>0.10420957991879685</v>
      </c>
      <c r="AH195" s="50">
        <f>AF195/S195</f>
        <v>0.72737578565980632</v>
      </c>
      <c r="AI195">
        <f>AF195*EXP(Info!$B$6*G195*1000)</f>
        <v>5.8182287401119011</v>
      </c>
      <c r="AJ195">
        <f>2*SQRT((EXP(Info!$B$6*G195)*AG195)^2+(Info!$B$6*G195*0.01*AI195)^2)</f>
        <v>0.20853885347149895</v>
      </c>
      <c r="AK195" s="28">
        <f>AI195/(E195/1000)</f>
        <v>1.2692471073542542</v>
      </c>
      <c r="AL195">
        <f>AA195/0.752049334436339</f>
        <v>0.85210286832866933</v>
      </c>
      <c r="AM195"/>
      <c r="AN195">
        <f>U195/0.242530074</f>
        <v>9.6609008258299554</v>
      </c>
      <c r="AO195">
        <f>O195/U195</f>
        <v>0.75349861746224622</v>
      </c>
    </row>
    <row r="196" spans="1:41">
      <c r="A196" s="47" t="s">
        <v>102</v>
      </c>
      <c r="B196" s="14" t="s">
        <v>206</v>
      </c>
      <c r="C196" s="15">
        <v>-57.62</v>
      </c>
      <c r="D196" s="15">
        <v>33.68</v>
      </c>
      <c r="E196" s="15">
        <v>4584</v>
      </c>
      <c r="F196" s="73">
        <v>24.53</v>
      </c>
      <c r="G196" s="73">
        <v>62.9</v>
      </c>
      <c r="H196" s="42"/>
      <c r="I196">
        <f>(E196*100*Info!$B$11)/AI196</f>
        <v>1.6965702897406332</v>
      </c>
      <c r="J196">
        <f>LOG10(I196)</f>
        <v>0.22957185738763217</v>
      </c>
      <c r="K196">
        <f>2*((E196*100*Info!$B$11)/AI196^2)*(AJ196/2)</f>
        <v>5.5557481272663481E-2</v>
      </c>
      <c r="L196" s="36">
        <f>(M196/10.7)/I196</f>
        <v>0.94995896093747123</v>
      </c>
      <c r="M196" s="28">
        <f>((U196/0.242530073729142))*I196</f>
        <v>17.244892000713541</v>
      </c>
      <c r="N196" s="28">
        <f>2*M196*SQRT((0.5*K196/I196)^2+(0.5*V196/U196)^2)</f>
        <v>1.0227757059782407</v>
      </c>
      <c r="O196" s="45">
        <v>1.6276194610806445</v>
      </c>
      <c r="P196" s="45">
        <v>4.6236433625888668E-2</v>
      </c>
      <c r="S196" s="45">
        <v>5.0571348730052259</v>
      </c>
      <c r="T196" s="45">
        <v>0.16000346618816702</v>
      </c>
      <c r="U196" s="45">
        <v>2.4652117001433171</v>
      </c>
      <c r="V196" s="45">
        <v>0.1219017797773745</v>
      </c>
      <c r="W196" s="50">
        <f>U196*Info!$B$2</f>
        <v>1.1833016160687921</v>
      </c>
      <c r="X196" s="50">
        <f>W196*SQRT((0.5*V196/U196)^2+Info!$B$3^2)</f>
        <v>6.6003373518783798E-2</v>
      </c>
      <c r="Y196" s="39">
        <f>W196*Info!$D$2</f>
        <v>0.95847430901572173</v>
      </c>
      <c r="Z196" s="39">
        <f>Y196*SQRT(Info!$D$3^2+(X196/W196)^2)</f>
        <v>7.1797954527574953E-2</v>
      </c>
      <c r="AA196" s="50">
        <f>IF(O196-W196&gt;0,O196-W196,0)</f>
        <v>0.44431784501185234</v>
      </c>
      <c r="AB196" s="50">
        <f>SQRT((0.5*P196)^2+X196^2)</f>
        <v>6.993495023570398E-2</v>
      </c>
      <c r="AC196" s="50">
        <f>(1-EXP(-Info!$B$6*G196*1000))+(Info!$B$6/(Info!$B$6-Info!$B$7))*(EXP(-Info!$B$7*G196*1000)-EXP(-Info!$B$6*G196*1000))*(Info!$B$9-1)</f>
        <v>0.49678189274006723</v>
      </c>
      <c r="AD196" s="50">
        <f>SQRT((Info!$B$6*EXP(-Info!$B$6*G196*1000)+(Info!$B$6/(Info!$B$6+Info!$B$7))*(Info!$B$9-1)*(-Info!$B$7*EXP(-Info!$B$7*G196*1000)+Info!$B$6*EXP(-Info!$B$6*G196*1000)))^2*(0.01*G196*1000)^2)</f>
        <v>3.4367577762012798E-3</v>
      </c>
      <c r="AE196" s="50">
        <f>IF(AA196&gt;0,AA196*AC196*SQRT((AB196/AA196)^2+(AD196/AC196)^2),AA196*AC196*SQRT((AD196/AC196)^2))</f>
        <v>3.4775958698823606E-2</v>
      </c>
      <c r="AF196" s="50">
        <f>IF((S196-Y196-AA196*AC196)&gt;0,S196-Y196-AA196*AC196,0)</f>
        <v>3.8779315039663289</v>
      </c>
      <c r="AG196" s="50">
        <f>SQRT((T196*0.5)^2+Z196^2+AE196^2)</f>
        <v>0.11298048891655135</v>
      </c>
      <c r="AH196" s="50">
        <f>AF196/S196</f>
        <v>0.76682382442805008</v>
      </c>
      <c r="AI196">
        <f>AF196*EXP(Info!$B$6*G196*1000)</f>
        <v>6.9041989019332553</v>
      </c>
      <c r="AJ196">
        <f>2*SQRT((EXP(Info!$B$6*G196)*AG196)^2+(Info!$B$6*G196*0.01*AI196)^2)</f>
        <v>0.22609137005195418</v>
      </c>
      <c r="AK196" s="28">
        <f>AI196/(E196/1000)</f>
        <v>1.506151592917377</v>
      </c>
      <c r="AL196">
        <f>AA196/0.752049334436339</f>
        <v>0.59080943851226009</v>
      </c>
      <c r="AM196"/>
      <c r="AN196">
        <f>U196/0.242530074</f>
        <v>10.164560870679143</v>
      </c>
      <c r="AO196">
        <f>O196/U196</f>
        <v>0.66023516803283933</v>
      </c>
    </row>
    <row r="197" spans="1:41">
      <c r="A197" s="47" t="s">
        <v>102</v>
      </c>
      <c r="B197" s="14" t="s">
        <v>206</v>
      </c>
      <c r="C197" s="15">
        <v>-57.62</v>
      </c>
      <c r="D197" s="15">
        <v>33.68</v>
      </c>
      <c r="E197" s="15">
        <v>4584</v>
      </c>
      <c r="F197" s="73">
        <v>24.93</v>
      </c>
      <c r="G197" s="73">
        <v>64.099999999999994</v>
      </c>
      <c r="H197" s="42" t="s">
        <v>60</v>
      </c>
      <c r="I197">
        <f>(E197*100*Info!$B$11)/AI197</f>
        <v>2.1493513464675718</v>
      </c>
      <c r="J197">
        <f>LOG10(I197)</f>
        <v>0.33230741379760453</v>
      </c>
      <c r="K197">
        <f>2*((E197*100*Info!$B$11)/AI197^2)*(AJ197/2)</f>
        <v>8.5028169531692677E-2</v>
      </c>
      <c r="L197" s="36">
        <f>(M197/10.7)/I197</f>
        <v>1.0083002275535671</v>
      </c>
      <c r="M197" s="28">
        <f>((U197/0.242530073729142))*I197</f>
        <v>23.188948533573253</v>
      </c>
      <c r="N197" s="28">
        <f>2*M197*SQRT((0.5*K197/I197)^2+(0.5*V197/U197)^2)</f>
        <v>1.4684614649589969</v>
      </c>
      <c r="O197" s="45">
        <v>1.5746441151804957</v>
      </c>
      <c r="P197" s="45">
        <v>4.4731541897146086E-2</v>
      </c>
      <c r="S197" s="45">
        <v>4.2053394472829693</v>
      </c>
      <c r="T197" s="45">
        <v>0.13305338001856573</v>
      </c>
      <c r="U197" s="45">
        <v>2.6166114752675464</v>
      </c>
      <c r="V197" s="45">
        <v>0.12938831817262261</v>
      </c>
      <c r="W197" s="50">
        <f>U197*Info!$B$2</f>
        <v>1.2559735081284222</v>
      </c>
      <c r="X197" s="50">
        <f>W197*SQRT((0.5*V197/U197)^2+Info!$B$3^2)</f>
        <v>7.0056938536183083E-2</v>
      </c>
      <c r="Y197" s="39">
        <f>W197*Info!$D$2</f>
        <v>1.0173385415840221</v>
      </c>
      <c r="Z197" s="39">
        <f>Y197*SQRT(Info!$D$3^2+(X197/W197)^2)</f>
        <v>7.6207390913595074E-2</v>
      </c>
      <c r="AA197" s="50">
        <f>IF(O197-W197&gt;0,O197-W197,0)</f>
        <v>0.31867060705207351</v>
      </c>
      <c r="AB197" s="50">
        <f>SQRT((0.5*P197)^2+X197^2)</f>
        <v>7.3540481010029898E-2</v>
      </c>
      <c r="AC197" s="50">
        <f>(1-EXP(-Info!$B$6*G197*1000))+(Info!$B$6/(Info!$B$6-Info!$B$7))*(EXP(-Info!$B$7*G197*1000)-EXP(-Info!$B$6*G197*1000))*(Info!$B$9-1)</f>
        <v>0.50363232124984225</v>
      </c>
      <c r="AD197" s="50">
        <f>SQRT((Info!$B$6*EXP(-Info!$B$6*G197*1000)+(Info!$B$6/(Info!$B$6+Info!$B$7))*(Info!$B$9-1)*(-Info!$B$7*EXP(-Info!$B$7*G197*1000)+Info!$B$6*EXP(-Info!$B$6*G197*1000)))^2*(0.01*G197*1000)^2)</f>
        <v>3.4627072121202482E-3</v>
      </c>
      <c r="AE197" s="50">
        <f>IF(AA197&gt;0,AA197*AC197*SQRT((AB197/AA197)^2+(AD197/AC197)^2),AA197*AC197*SQRT((AD197/AC197)^2))</f>
        <v>3.705379737934953E-2</v>
      </c>
      <c r="AF197" s="50">
        <f>IF((S197-Y197-AA197*AC197)&gt;0,S197-Y197-AA197*AC197,0)</f>
        <v>3.0275080881552148</v>
      </c>
      <c r="AG197" s="50">
        <f>SQRT((T197*0.5)^2+Z197^2+AE197^2)</f>
        <v>0.10773277502078278</v>
      </c>
      <c r="AH197" s="50">
        <f>AF197/S197</f>
        <v>0.7199200269341538</v>
      </c>
      <c r="AI197">
        <f>AF197*EXP(Info!$B$6*G197*1000)</f>
        <v>5.4497645304620699</v>
      </c>
      <c r="AJ197">
        <f>2*SQRT((EXP(Info!$B$6*G197)*AG197)^2+(Info!$B$6*G197*0.01*AI197)^2)</f>
        <v>0.21559225445644267</v>
      </c>
      <c r="AK197" s="28">
        <f>AI197/(E197/1000)</f>
        <v>1.1888666078669439</v>
      </c>
      <c r="AL197">
        <f>AA197/0.752049334436339</f>
        <v>0.42373630619714214</v>
      </c>
      <c r="AM197"/>
      <c r="AN197">
        <f>U197/0.242530074</f>
        <v>10.788812422774201</v>
      </c>
      <c r="AO197">
        <f>O197/U197</f>
        <v>0.60178751414345522</v>
      </c>
    </row>
    <row r="198" spans="1:41">
      <c r="A198" s="47" t="s">
        <v>102</v>
      </c>
      <c r="B198" s="14" t="s">
        <v>206</v>
      </c>
      <c r="C198" s="15">
        <v>-57.62</v>
      </c>
      <c r="D198" s="15">
        <v>33.68</v>
      </c>
      <c r="E198" s="15">
        <v>4584</v>
      </c>
      <c r="F198" s="73">
        <v>25.13</v>
      </c>
      <c r="G198" s="73">
        <v>64.5</v>
      </c>
      <c r="H198" s="42" t="s">
        <v>61</v>
      </c>
      <c r="I198">
        <f>(E198*100*Info!$B$11)/AI198</f>
        <v>2.145720097310726</v>
      </c>
      <c r="J198">
        <f>LOG10(I198)</f>
        <v>0.33157306892459376</v>
      </c>
      <c r="K198">
        <f>2*((E198*100*Info!$B$11)/AI198^2)*(AJ198/2)</f>
        <v>8.714208872487289E-2</v>
      </c>
      <c r="L198" s="36">
        <f>(M198/10.7)/I198</f>
        <v>1.0545681743697464</v>
      </c>
      <c r="M198" s="28">
        <f>((U198/0.242530073729142))*I198</f>
        <v>24.21204694530508</v>
      </c>
      <c r="N198" s="28">
        <f>2*M198*SQRT((0.5*K198/I198)^2+(0.5*V198/U198)^2)</f>
        <v>1.5492916116232485</v>
      </c>
      <c r="O198" s="45">
        <v>1.5470320023193456</v>
      </c>
      <c r="P198" s="45">
        <v>4.3947153620830279E-2</v>
      </c>
      <c r="S198" s="45">
        <v>4.2036383859047728</v>
      </c>
      <c r="T198" s="45">
        <v>0.13299955987661874</v>
      </c>
      <c r="U198" s="45">
        <v>2.7366801187806233</v>
      </c>
      <c r="V198" s="45">
        <v>0.13532556945974261</v>
      </c>
      <c r="W198" s="50">
        <f>U198*Info!$B$2</f>
        <v>1.3136064570146992</v>
      </c>
      <c r="X198" s="50">
        <f>W198*SQRT((0.5*V198/U198)^2+Info!$B$3^2)</f>
        <v>7.3271646435397825E-2</v>
      </c>
      <c r="Y198" s="39">
        <f>W198*Info!$D$2</f>
        <v>1.0640212301819065</v>
      </c>
      <c r="Z198" s="39">
        <f>Y198*SQRT(Info!$D$3^2+(X198/W198)^2)</f>
        <v>7.9704325074112944E-2</v>
      </c>
      <c r="AA198" s="50">
        <f>IF(O198-W198&gt;0,O198-W198,0)</f>
        <v>0.23342554530464632</v>
      </c>
      <c r="AB198" s="50">
        <f>SQRT((0.5*P198)^2+X198^2)</f>
        <v>7.6495570127930679E-2</v>
      </c>
      <c r="AC198" s="50">
        <f>(1-EXP(-Info!$B$6*G198*1000))+(Info!$B$6/(Info!$B$6-Info!$B$7))*(EXP(-Info!$B$7*G198*1000)-EXP(-Info!$B$6*G198*1000))*(Info!$B$9-1)</f>
        <v>0.50589808374868672</v>
      </c>
      <c r="AD198" s="50">
        <f>SQRT((Info!$B$6*EXP(-Info!$B$6*G198*1000)+(Info!$B$6/(Info!$B$6+Info!$B$7))*(Info!$B$9-1)*(-Info!$B$7*EXP(-Info!$B$7*G198*1000)+Info!$B$6*EXP(-Info!$B$6*G198*1000)))^2*(0.01*G198*1000)^2)</f>
        <v>3.4711255642512406E-3</v>
      </c>
      <c r="AE198" s="50">
        <f>IF(AA198&gt;0,AA198*AC198*SQRT((AB198/AA198)^2+(AD198/AC198)^2),AA198*AC198*SQRT((AD198/AC198)^2))</f>
        <v>3.8707443605560422E-2</v>
      </c>
      <c r="AF198" s="50">
        <f>IF((S198-Y198-AA198*AC198)&gt;0,S198-Y198-AA198*AC198,0)</f>
        <v>3.0215276196552532</v>
      </c>
      <c r="AG198" s="50">
        <f>SQRT((T198*0.5)^2+Z198^2+AE198^2)</f>
        <v>0.11078477493699702</v>
      </c>
      <c r="AH198" s="50">
        <f>AF198/S198</f>
        <v>0.718788664074137</v>
      </c>
      <c r="AI198">
        <f>AF198*EXP(Info!$B$6*G198*1000)</f>
        <v>5.458987286440844</v>
      </c>
      <c r="AJ198">
        <f>2*SQRT((EXP(Info!$B$6*G198)*AG198)^2+(Info!$B$6*G198*0.01*AI198)^2)</f>
        <v>0.22170065660437022</v>
      </c>
      <c r="AK198" s="28">
        <f>AI198/(E198/1000)</f>
        <v>1.1908785528884913</v>
      </c>
      <c r="AL198">
        <f>AA198/0.752049334436339</f>
        <v>0.31038594759158822</v>
      </c>
      <c r="AM198"/>
      <c r="AN198">
        <f>U198/0.242530074</f>
        <v>11.283879453154428</v>
      </c>
      <c r="AO198">
        <f>O198/U198</f>
        <v>0.56529515148765475</v>
      </c>
    </row>
    <row r="199" spans="1:41">
      <c r="A199" s="47" t="s">
        <v>102</v>
      </c>
      <c r="B199" s="14" t="s">
        <v>206</v>
      </c>
      <c r="C199" s="15">
        <v>-57.62</v>
      </c>
      <c r="D199" s="15">
        <v>33.68</v>
      </c>
      <c r="E199" s="15">
        <v>4584</v>
      </c>
      <c r="F199" s="73">
        <v>25.43</v>
      </c>
      <c r="G199" s="73">
        <v>65.2</v>
      </c>
      <c r="H199" s="42" t="s">
        <v>60</v>
      </c>
      <c r="I199">
        <f>(E199*100*Info!$B$11)/AI199</f>
        <v>2.2997741556737084</v>
      </c>
      <c r="J199">
        <f>LOG10(I199)</f>
        <v>0.36168518916518799</v>
      </c>
      <c r="K199">
        <f>2*((E199*100*Info!$B$11)/AI199^2)*(AJ199/2)</f>
        <v>9.6657303775869854E-2</v>
      </c>
      <c r="L199" s="36">
        <f>(M199/10.7)/I199</f>
        <v>1.0258372468305268</v>
      </c>
      <c r="M199" s="28">
        <f>((U199/0.242530073729142))*I199</f>
        <v>25.243375673614985</v>
      </c>
      <c r="N199" s="28">
        <f>2*M199*SQRT((0.5*K199/I199)^2+(0.5*V199/U199)^2)</f>
        <v>1.6382201942282377</v>
      </c>
      <c r="O199" s="45">
        <v>1.5749974882246303</v>
      </c>
      <c r="P199" s="45">
        <v>4.4741580305810394E-2</v>
      </c>
      <c r="S199" s="45">
        <v>3.987633882579797</v>
      </c>
      <c r="T199" s="45">
        <v>0.12616536025328315</v>
      </c>
      <c r="U199" s="45">
        <v>2.6621212992546122</v>
      </c>
      <c r="V199" s="45">
        <v>0.13163872471622934</v>
      </c>
      <c r="W199" s="50">
        <f>U199*Info!$B$2</f>
        <v>1.2778182236422138</v>
      </c>
      <c r="X199" s="50">
        <f>W199*SQRT((0.5*V199/U199)^2+Info!$B$3^2)</f>
        <v>7.1275414787621352E-2</v>
      </c>
      <c r="Y199" s="39">
        <f>W199*Info!$D$2</f>
        <v>1.0350327611501933</v>
      </c>
      <c r="Z199" s="39">
        <f>Y199*SQRT(Info!$D$3^2+(X199/W199)^2)</f>
        <v>7.753283986915184E-2</v>
      </c>
      <c r="AA199" s="50">
        <f>IF(O199-W199&gt;0,O199-W199,0)</f>
        <v>0.2971792645824165</v>
      </c>
      <c r="AB199" s="50">
        <f>SQRT((0.5*P199)^2+X199^2)</f>
        <v>7.4703661257081597E-2</v>
      </c>
      <c r="AC199" s="50">
        <f>(1-EXP(-Info!$B$6*G199*1000))+(Info!$B$6/(Info!$B$6-Info!$B$7))*(EXP(-Info!$B$7*G199*1000)-EXP(-Info!$B$6*G199*1000))*(Info!$B$9-1)</f>
        <v>0.50984200836246696</v>
      </c>
      <c r="AD199" s="50">
        <f>SQRT((Info!$B$6*EXP(-Info!$B$6*G199*1000)+(Info!$B$6/(Info!$B$6+Info!$B$7))*(Info!$B$9-1)*(-Info!$B$7*EXP(-Info!$B$7*G199*1000)+Info!$B$6*EXP(-Info!$B$6*G199*1000)))^2*(0.01*G199*1000)^2)</f>
        <v>3.4855825775020675E-3</v>
      </c>
      <c r="AE199" s="50">
        <f>IF(AA199&gt;0,AA199*AC199*SQRT((AB199/AA199)^2+(AD199/AC199)^2),AA199*AC199*SQRT((AD199/AC199)^2))</f>
        <v>3.8101147842850833E-2</v>
      </c>
      <c r="AF199" s="50">
        <f>IF((S199-Y199-AA199*AC199)&gt;0,S199-Y199-AA199*AC199,0)</f>
        <v>2.8010866483312236</v>
      </c>
      <c r="AG199" s="50">
        <f>SQRT((T199*0.5)^2+Z199^2+AE199^2)</f>
        <v>0.10696945011113451</v>
      </c>
      <c r="AH199" s="50">
        <f>AF199/S199</f>
        <v>0.70244328612211071</v>
      </c>
      <c r="AI199">
        <f>AF199*EXP(Info!$B$6*G199*1000)</f>
        <v>5.0933082722848759</v>
      </c>
      <c r="AJ199">
        <f>2*SQRT((EXP(Info!$B$6*G199)*AG199)^2+(Info!$B$6*G199*0.01*AI199)^2)</f>
        <v>0.2140668655153973</v>
      </c>
      <c r="AK199" s="28">
        <f>AI199/(E199/1000)</f>
        <v>1.1111056440412035</v>
      </c>
      <c r="AL199">
        <f>AA199/0.752049334436339</f>
        <v>0.39515926811523922</v>
      </c>
      <c r="AM199"/>
      <c r="AN199">
        <f>U199/0.242530074</f>
        <v>10.976458528828108</v>
      </c>
      <c r="AO199">
        <f>O199/U199</f>
        <v>0.59163250324680017</v>
      </c>
    </row>
    <row r="200" spans="1:41">
      <c r="A200" s="47" t="s">
        <v>102</v>
      </c>
      <c r="B200" s="14" t="s">
        <v>206</v>
      </c>
      <c r="C200" s="15">
        <v>-57.62</v>
      </c>
      <c r="D200" s="15">
        <v>33.68</v>
      </c>
      <c r="E200" s="15">
        <v>4584</v>
      </c>
      <c r="F200" s="93">
        <v>26.13</v>
      </c>
      <c r="G200" s="73">
        <v>66.8</v>
      </c>
      <c r="H200" s="42" t="s">
        <v>60</v>
      </c>
      <c r="I200">
        <f>(E200*100*Info!$B$11)/AI200</f>
        <v>2.7697352450917672</v>
      </c>
      <c r="J200">
        <f>LOG10(I200)</f>
        <v>0.44243825747925442</v>
      </c>
      <c r="K200">
        <f>2*((E200*100*Info!$B$11)/AI200^2)*(AJ200/2)</f>
        <v>0.13935285058894889</v>
      </c>
      <c r="L200" s="36">
        <f>(M200/10.7)/I200</f>
        <v>1.0758771229206183</v>
      </c>
      <c r="M200" s="28">
        <f>((U200/0.242530073729142))*I200</f>
        <v>31.884874218130452</v>
      </c>
      <c r="N200" s="28">
        <f>2*M200*SQRT((0.5*K200/I200)^2+(0.5*V200/U200)^2)</f>
        <v>2.2493082984834456</v>
      </c>
      <c r="O200" s="45">
        <v>1.5648712476607205</v>
      </c>
      <c r="P200" s="45">
        <v>4.4453920161096873E-2</v>
      </c>
      <c r="S200" s="45">
        <v>3.494025773149529</v>
      </c>
      <c r="T200" s="45">
        <v>0.11054801754229129</v>
      </c>
      <c r="U200" s="45">
        <v>2.7919783700161513</v>
      </c>
      <c r="V200" s="45">
        <v>0.13806000206193875</v>
      </c>
      <c r="W200" s="50">
        <f>U200*Info!$B$2</f>
        <v>1.3401496176077525</v>
      </c>
      <c r="X200" s="50">
        <f>W200*SQRT((0.5*V200/U200)^2+Info!$B$3^2)</f>
        <v>7.4752197225831721E-2</v>
      </c>
      <c r="Y200" s="39">
        <f>W200*Info!$D$2</f>
        <v>1.0855211902622797</v>
      </c>
      <c r="Z200" s="39">
        <f>Y200*SQRT(Info!$D$3^2+(X200/W200)^2)</f>
        <v>8.1314856667578941E-2</v>
      </c>
      <c r="AA200" s="50">
        <f>IF(O200-W200&gt;0,O200-W200,0)</f>
        <v>0.22472163005296797</v>
      </c>
      <c r="AB200" s="50">
        <f>SQRT((0.5*P200)^2+X200^2)</f>
        <v>7.7986721590998662E-2</v>
      </c>
      <c r="AC200" s="50">
        <f>(1-EXP(-Info!$B$6*G200*1000))+(Info!$B$6/(Info!$B$6-Info!$B$7))*(EXP(-Info!$B$7*G200*1000)-EXP(-Info!$B$6*G200*1000))*(Info!$B$9-1)</f>
        <v>0.51875641119082383</v>
      </c>
      <c r="AD200" s="50">
        <f>SQRT((Info!$B$6*EXP(-Info!$B$6*G200*1000)+(Info!$B$6/(Info!$B$6+Info!$B$7))*(Info!$B$9-1)*(-Info!$B$7*EXP(-Info!$B$7*G200*1000)+Info!$B$6*EXP(-Info!$B$6*G200*1000)))^2*(0.01*G200*1000)^2)</f>
        <v>3.5173310816943278E-3</v>
      </c>
      <c r="AE200" s="50">
        <f>IF(AA200&gt;0,AA200*AC200*SQRT((AB200/AA200)^2+(AD200/AC200)^2),AA200*AC200*SQRT((AD200/AC200)^2))</f>
        <v>4.0463832584180688E-2</v>
      </c>
      <c r="AF200" s="50">
        <f>IF((S200-Y200-AA200*AC200)&gt;0,S200-Y200-AA200*AC200,0)</f>
        <v>2.2919287965640196</v>
      </c>
      <c r="AG200" s="50">
        <f>SQRT((T200*0.5)^2+Z200^2+AE200^2)</f>
        <v>0.10632329804846252</v>
      </c>
      <c r="AH200" s="50">
        <f>AF200/S200</f>
        <v>0.65595646551229236</v>
      </c>
      <c r="AI200">
        <f>AF200*EXP(Info!$B$6*G200*1000)</f>
        <v>4.2290896764364829</v>
      </c>
      <c r="AJ200">
        <f>2*SQRT((EXP(Info!$B$6*G200)*AG200)^2+(Info!$B$6*G200*0.01*AI200)^2)</f>
        <v>0.21277690813664518</v>
      </c>
      <c r="AK200" s="28">
        <f>AI200/(E200/1000)</f>
        <v>0.92257628194513164</v>
      </c>
      <c r="AL200">
        <f>AA200/0.752049334436339</f>
        <v>0.29881235148143148</v>
      </c>
      <c r="AM200"/>
      <c r="AN200">
        <f>U200/0.242530074</f>
        <v>11.51188520239412</v>
      </c>
      <c r="AO200">
        <f>O200/U200</f>
        <v>0.56048831340038918</v>
      </c>
    </row>
    <row r="201" spans="1:41">
      <c r="A201" s="47" t="s">
        <v>102</v>
      </c>
      <c r="B201" s="14" t="s">
        <v>206</v>
      </c>
      <c r="C201" s="15">
        <v>-57.62</v>
      </c>
      <c r="D201" s="15">
        <v>33.68</v>
      </c>
      <c r="E201" s="15">
        <v>4584</v>
      </c>
      <c r="F201" s="73">
        <v>26.53</v>
      </c>
      <c r="G201" s="73">
        <v>67.7</v>
      </c>
      <c r="H201" s="42" t="s">
        <v>60</v>
      </c>
      <c r="I201">
        <f>(E201*100*Info!$B$11)/AI201</f>
        <v>2.6861661929395133</v>
      </c>
      <c r="J201">
        <f>LOG10(I201)</f>
        <v>0.42913287893721352</v>
      </c>
      <c r="K201">
        <f>2*((E201*100*Info!$B$11)/AI201^2)*(AJ201/2)</f>
        <v>0.12857569808373667</v>
      </c>
      <c r="L201" s="36">
        <f>(M201/10.7)/I201</f>
        <v>1.0326920969613267</v>
      </c>
      <c r="M201" s="28">
        <f>((U201/0.242530073729142))*I201</f>
        <v>29.681613804734624</v>
      </c>
      <c r="N201" s="28">
        <f>2*M201*SQRT((0.5*K201/I201)^2+(0.5*V201/U201)^2)</f>
        <v>2.0427176218219487</v>
      </c>
      <c r="O201" s="45">
        <v>1.6688304748945666</v>
      </c>
      <c r="P201" s="45">
        <v>4.7407131292281697E-2</v>
      </c>
      <c r="S201" s="45">
        <v>3.5860624351454282</v>
      </c>
      <c r="T201" s="45">
        <v>0.11345997961281869</v>
      </c>
      <c r="U201" s="45">
        <v>2.6799101274462007</v>
      </c>
      <c r="V201" s="45">
        <v>0.13251836106412695</v>
      </c>
      <c r="W201" s="50">
        <f>U201*Info!$B$2</f>
        <v>1.2863568611741762</v>
      </c>
      <c r="X201" s="50">
        <f>W201*SQRT((0.5*V201/U201)^2+Info!$B$3^2)</f>
        <v>7.1751691397667725E-2</v>
      </c>
      <c r="Y201" s="39">
        <f>W201*Info!$D$2</f>
        <v>1.0419490575510828</v>
      </c>
      <c r="Z201" s="39">
        <f>Y201*SQRT(Info!$D$3^2+(X201/W201)^2)</f>
        <v>7.8050929848006087E-2</v>
      </c>
      <c r="AA201" s="50">
        <f>IF(O201-W201&gt;0,O201-W201,0)</f>
        <v>0.38247361372039035</v>
      </c>
      <c r="AB201" s="50">
        <f>SQRT((0.5*P201)^2+X201^2)</f>
        <v>7.5565628712841754E-2</v>
      </c>
      <c r="AC201" s="50">
        <f>(1-EXP(-Info!$B$6*G201*1000))+(Info!$B$6/(Info!$B$6-Info!$B$7))*(EXP(-Info!$B$7*G201*1000)-EXP(-Info!$B$6*G201*1000))*(Info!$B$9-1)</f>
        <v>0.52371005643196822</v>
      </c>
      <c r="AD201" s="50">
        <f>SQRT((Info!$B$6*EXP(-Info!$B$6*G201*1000)+(Info!$B$6/(Info!$B$6+Info!$B$7))*(Info!$B$9-1)*(-Info!$B$7*EXP(-Info!$B$7*G201*1000)+Info!$B$6*EXP(-Info!$B$6*G201*1000)))^2*(0.01*G201*1000)^2)</f>
        <v>3.5344105430020032E-3</v>
      </c>
      <c r="AE201" s="50">
        <f>IF(AA201&gt;0,AA201*AC201*SQRT((AB201/AA201)^2+(AD201/AC201)^2),AA201*AC201*SQRT((AD201/AC201)^2))</f>
        <v>3.9597561234762595E-2</v>
      </c>
      <c r="AF201" s="50">
        <f>IF((S201-Y201-AA201*AC201)&gt;0,S201-Y201-AA201*AC201,0)</f>
        <v>2.3438080997691011</v>
      </c>
      <c r="AG201" s="50">
        <f>SQRT((T201*0.5)^2+Z201^2+AE201^2)</f>
        <v>0.10429863972897464</v>
      </c>
      <c r="AH201" s="50">
        <f>AF201/S201</f>
        <v>0.65358820214574731</v>
      </c>
      <c r="AI201">
        <f>AF201*EXP(Info!$B$6*G201*1000)</f>
        <v>4.3606604692845323</v>
      </c>
      <c r="AJ201">
        <f>2*SQRT((EXP(Info!$B$6*G201)*AG201)^2+(Info!$B$6*G201*0.01*AI201)^2)</f>
        <v>0.20872683358837829</v>
      </c>
      <c r="AK201" s="28">
        <f>AI201/(E201/1000)</f>
        <v>0.95127846188580556</v>
      </c>
      <c r="AL201">
        <f>AA201/0.752049334436339</f>
        <v>0.50857516416400306</v>
      </c>
      <c r="AM201"/>
      <c r="AN201">
        <f>U201/0.242530074</f>
        <v>11.049805425145751</v>
      </c>
      <c r="AO201">
        <f>O201/U201</f>
        <v>0.62271882097959208</v>
      </c>
    </row>
    <row r="202" spans="1:41">
      <c r="A202" s="47" t="s">
        <v>102</v>
      </c>
      <c r="B202" s="14" t="s">
        <v>206</v>
      </c>
      <c r="C202" s="15">
        <v>-57.62</v>
      </c>
      <c r="D202" s="15">
        <v>33.68</v>
      </c>
      <c r="E202" s="15">
        <v>4584</v>
      </c>
      <c r="F202" s="73">
        <v>27.13</v>
      </c>
      <c r="G202" s="73">
        <v>69.099999999999994</v>
      </c>
      <c r="H202" s="42" t="s">
        <v>60</v>
      </c>
      <c r="I202">
        <f>(E202*100*Info!$B$11)/AI202</f>
        <v>2.1667697606855016</v>
      </c>
      <c r="J202">
        <f>LOG10(I202)</f>
        <v>0.33581276596857895</v>
      </c>
      <c r="K202">
        <f>2*((E202*100*Info!$B$11)/AI202^2)*(AJ202/2)</f>
        <v>8.5569796135119905E-2</v>
      </c>
      <c r="L202" s="36">
        <f>(M202/10.7)/I202</f>
        <v>1.0037970964265543</v>
      </c>
      <c r="M202" s="28">
        <f>((U202/0.242530073729142))*I202</f>
        <v>23.272469980090342</v>
      </c>
      <c r="N202" s="28">
        <f>2*M202*SQRT((0.5*K202/I202)^2+(0.5*V202/U202)^2)</f>
        <v>1.4727617469545424</v>
      </c>
      <c r="O202" s="45">
        <v>1.5717116239698896</v>
      </c>
      <c r="P202" s="45">
        <v>4.4648237452550872E-2</v>
      </c>
      <c r="S202" s="45">
        <v>4.0521124680072571</v>
      </c>
      <c r="T202" s="45">
        <v>0.12820540811089007</v>
      </c>
      <c r="U202" s="45">
        <v>2.6049255267181106</v>
      </c>
      <c r="V202" s="45">
        <v>0.1288104619477474</v>
      </c>
      <c r="W202" s="50">
        <f>U202*Info!$B$2</f>
        <v>1.250364252824693</v>
      </c>
      <c r="X202" s="50">
        <f>W202*SQRT((0.5*V202/U202)^2+Info!$B$3^2)</f>
        <v>6.9744059919314247E-2</v>
      </c>
      <c r="Y202" s="39">
        <f>W202*Info!$D$2</f>
        <v>1.0127950447880014</v>
      </c>
      <c r="Z202" s="39">
        <f>Y202*SQRT(Info!$D$3^2+(X202/W202)^2)</f>
        <v>7.5867043996324143E-2</v>
      </c>
      <c r="AA202" s="50">
        <f>IF(O202-W202&gt;0,O202-W202,0)</f>
        <v>0.32134737114519663</v>
      </c>
      <c r="AB202" s="50">
        <f>SQRT((0.5*P202)^2+X202^2)</f>
        <v>7.3229776532048346E-2</v>
      </c>
      <c r="AC202" s="50">
        <f>(1-EXP(-Info!$B$6*G202*1000))+(Info!$B$6/(Info!$B$6-Info!$B$7))*(EXP(-Info!$B$7*G202*1000)-EXP(-Info!$B$6*G202*1000))*(Info!$B$9-1)</f>
        <v>0.5313298974685513</v>
      </c>
      <c r="AD202" s="50">
        <f>SQRT((Info!$B$6*EXP(-Info!$B$6*G202*1000)+(Info!$B$6/(Info!$B$6+Info!$B$7))*(Info!$B$9-1)*(-Info!$B$7*EXP(-Info!$B$7*G202*1000)+Info!$B$6*EXP(-Info!$B$6*G202*1000)))^2*(0.01*G202*1000)^2)</f>
        <v>3.5598866418174316E-3</v>
      </c>
      <c r="AE202" s="50">
        <f>IF(AA202&gt;0,AA202*AC202*SQRT((AB202/AA202)^2+(AD202/AC202)^2),AA202*AC202*SQRT((AD202/AC202)^2))</f>
        <v>3.8925982689239469E-2</v>
      </c>
      <c r="AF202" s="50">
        <f>IF((S202-Y202-AA202*AC202)&gt;0,S202-Y202-AA202*AC202,0)</f>
        <v>2.8685759574568896</v>
      </c>
      <c r="AG202" s="50">
        <f>SQRT((T202*0.5)^2+Z202^2+AE202^2)</f>
        <v>0.10667800691934173</v>
      </c>
      <c r="AH202" s="50">
        <f>AF202/S202</f>
        <v>0.70792111031103599</v>
      </c>
      <c r="AI202">
        <f>AF202*EXP(Info!$B$6*G202*1000)</f>
        <v>5.4059544968792963</v>
      </c>
      <c r="AJ202">
        <f>2*SQRT((EXP(Info!$B$6*G202)*AG202)^2+(Info!$B$6*G202*0.01*AI202)^2)</f>
        <v>0.21349126824963049</v>
      </c>
      <c r="AK202" s="28">
        <f>AI202/(E202/1000)</f>
        <v>1.1793094452179966</v>
      </c>
      <c r="AL202">
        <f>AA202/0.752049334436339</f>
        <v>0.42729559941176792</v>
      </c>
      <c r="AM202"/>
      <c r="AN202">
        <f>U202/0.242530074</f>
        <v>10.740628919768978</v>
      </c>
      <c r="AO202">
        <f>O202/U202</f>
        <v>0.60336144271658132</v>
      </c>
    </row>
    <row r="203" spans="1:41">
      <c r="A203" s="47" t="s">
        <v>102</v>
      </c>
      <c r="B203" s="14" t="s">
        <v>206</v>
      </c>
      <c r="C203" s="15">
        <v>-57.62</v>
      </c>
      <c r="D203" s="15">
        <v>33.68</v>
      </c>
      <c r="E203" s="15">
        <v>4584</v>
      </c>
      <c r="F203" s="73">
        <v>27.73</v>
      </c>
      <c r="G203" s="73">
        <v>70.5</v>
      </c>
      <c r="H203" s="42" t="s">
        <v>60</v>
      </c>
      <c r="I203">
        <f>(E203*100*Info!$B$11)/AI203</f>
        <v>2.1198258404857029</v>
      </c>
      <c r="J203">
        <f>LOG10(I203)</f>
        <v>0.32630018186129989</v>
      </c>
      <c r="K203">
        <f>2*((E203*100*Info!$B$11)/AI203^2)*(AJ203/2)</f>
        <v>8.4014975462248523E-2</v>
      </c>
      <c r="L203" s="36">
        <f>(M203/10.7)/I203</f>
        <v>1.051312435422934</v>
      </c>
      <c r="M203" s="28">
        <f>((U203/0.242530073729142))*I203</f>
        <v>23.846012157258365</v>
      </c>
      <c r="N203" s="28">
        <f>2*M203*SQRT((0.5*K203/I203)^2+(0.5*V203/U203)^2)</f>
        <v>1.5111592922137367</v>
      </c>
      <c r="O203" s="45">
        <v>1.3874217090049059</v>
      </c>
      <c r="P203" s="45">
        <v>3.9413040513125143E-2</v>
      </c>
      <c r="S203" s="45">
        <v>3.9973937810577542</v>
      </c>
      <c r="T203" s="45">
        <v>0.12647415517873661</v>
      </c>
      <c r="U203" s="45">
        <v>2.7282312424877215</v>
      </c>
      <c r="V203" s="45">
        <v>0.13490778259901834</v>
      </c>
      <c r="W203" s="50">
        <f>U203*Info!$B$2</f>
        <v>1.3095509963941063</v>
      </c>
      <c r="X203" s="50">
        <f>W203*SQRT((0.5*V203/U203)^2+Info!$B$3^2)</f>
        <v>7.3045436922542603E-2</v>
      </c>
      <c r="Y203" s="39">
        <f>W203*Info!$D$2</f>
        <v>1.0607363070792262</v>
      </c>
      <c r="Z203" s="39">
        <f>Y203*SQRT(Info!$D$3^2+(X203/W203)^2)</f>
        <v>7.9458256131696506E-2</v>
      </c>
      <c r="AA203" s="50">
        <f>IF(O203-W203&gt;0,O203-W203,0)</f>
        <v>7.7870712610799586E-2</v>
      </c>
      <c r="AB203" s="50">
        <f>SQRT((0.5*P203)^2+X203^2)</f>
        <v>7.5657007579122901E-2</v>
      </c>
      <c r="AC203" s="50">
        <f>(1-EXP(-Info!$B$6*G203*1000))+(Info!$B$6/(Info!$B$6-Info!$B$7))*(EXP(-Info!$B$7*G203*1000)-EXP(-Info!$B$6*G203*1000))*(Info!$B$9-1)</f>
        <v>0.53884644653586966</v>
      </c>
      <c r="AD203" s="50">
        <f>SQRT((Info!$B$6*EXP(-Info!$B$6*G203*1000)+(Info!$B$6/(Info!$B$6+Info!$B$7))*(Info!$B$9-1)*(-Info!$B$7*EXP(-Info!$B$7*G203*1000)+Info!$B$6*EXP(-Info!$B$6*G203*1000)))^2*(0.01*G203*1000)^2)</f>
        <v>3.5840595005622402E-3</v>
      </c>
      <c r="AE203" s="50">
        <f>IF(AA203&gt;0,AA203*AC203*SQRT((AB203/AA203)^2+(AD203/AC203)^2),AA203*AC203*SQRT((AD203/AC203)^2))</f>
        <v>4.076846501082973E-2</v>
      </c>
      <c r="AF203" s="50">
        <f>IF((S203-Y203-AA203*AC203)&gt;0,S203-Y203-AA203*AC203,0)</f>
        <v>2.8946971171989824</v>
      </c>
      <c r="AG203" s="50">
        <f>SQRT((T203*0.5)^2+Z203^2+AE203^2)</f>
        <v>0.10942856203420258</v>
      </c>
      <c r="AH203" s="50">
        <f>AF203/S203</f>
        <v>0.7241461001205175</v>
      </c>
      <c r="AI203">
        <f>AF203*EXP(Info!$B$6*G203*1000)</f>
        <v>5.5256703205372899</v>
      </c>
      <c r="AJ203">
        <f>2*SQRT((EXP(Info!$B$6*G203)*AG203)^2+(Info!$B$6*G203*0.01*AI203)^2)</f>
        <v>0.21899867787537064</v>
      </c>
      <c r="AK203" s="28">
        <f>AI203/(E203/1000)</f>
        <v>1.2054254625953948</v>
      </c>
      <c r="AL203">
        <f>AA203/0.752049334436339</f>
        <v>0.10354468655858021</v>
      </c>
      <c r="AM203"/>
      <c r="AN203">
        <f>U203/0.242530074</f>
        <v>11.249043046462441</v>
      </c>
      <c r="AO203">
        <f>O203/U203</f>
        <v>0.50854256318089575</v>
      </c>
    </row>
    <row r="204" spans="1:41">
      <c r="A204" s="47" t="s">
        <v>102</v>
      </c>
      <c r="B204" s="14" t="s">
        <v>206</v>
      </c>
      <c r="C204" s="15">
        <v>-57.62</v>
      </c>
      <c r="D204" s="15">
        <v>33.68</v>
      </c>
      <c r="E204" s="15">
        <v>4584</v>
      </c>
      <c r="F204" s="73">
        <v>28.13</v>
      </c>
      <c r="G204" s="73">
        <v>71.400000000000006</v>
      </c>
      <c r="H204" s="42" t="s">
        <v>60</v>
      </c>
      <c r="I204">
        <f>(E204*100*Info!$B$11)/AI204</f>
        <v>2.8373941433667249</v>
      </c>
      <c r="J204">
        <f>LOG10(I204)</f>
        <v>0.45291966797764927</v>
      </c>
      <c r="K204">
        <f>2*((E204*100*Info!$B$11)/AI204^2)*(AJ204/2)</f>
        <v>9.8818954640086165E-2</v>
      </c>
      <c r="L204" s="36">
        <f>(M204/10.7)/I204</f>
        <v>0.78142930906877495</v>
      </c>
      <c r="M204" s="28">
        <f>((U204/0.242530073729142))*I204</f>
        <v>23.724285511573278</v>
      </c>
      <c r="N204" s="28">
        <f>2*M204*SQRT((0.5*K204/I204)^2+(0.5*V204/U204)^2)</f>
        <v>1.790718054885831</v>
      </c>
      <c r="O204" s="45">
        <v>1.4109044850777304</v>
      </c>
      <c r="P204" s="45">
        <v>1.3936185732518319E-2</v>
      </c>
      <c r="S204" s="45">
        <v>3.1711468140518351</v>
      </c>
      <c r="T204" s="45">
        <v>3.6074338588338688E-2</v>
      </c>
      <c r="U204" s="45">
        <v>2.0278651549854185</v>
      </c>
      <c r="V204" s="45">
        <v>0.13579646189302932</v>
      </c>
      <c r="W204" s="50">
        <f>U204*Info!$B$2</f>
        <v>0.97337527439300087</v>
      </c>
      <c r="X204" s="50">
        <f>W204*SQRT((0.5*V204/U204)^2+Info!$B$3^2)</f>
        <v>5.8573301733884073E-2</v>
      </c>
      <c r="Y204" s="39">
        <f>W204*Info!$D$2</f>
        <v>0.78843397225833078</v>
      </c>
      <c r="Z204" s="39">
        <f>Y204*SQRT(Info!$D$3^2+(X204/W204)^2)</f>
        <v>6.1684998047798353E-2</v>
      </c>
      <c r="AA204" s="50">
        <f>IF(O204-W204&gt;0,O204-W204,0)</f>
        <v>0.4375292106847295</v>
      </c>
      <c r="AB204" s="50">
        <f>SQRT((0.5*P204)^2+X204^2)</f>
        <v>5.8986320398897896E-2</v>
      </c>
      <c r="AC204" s="50">
        <f>(1-EXP(-Info!$B$6*G204*1000))+(Info!$B$6/(Info!$B$6-Info!$B$7))*(EXP(-Info!$B$7*G204*1000)-EXP(-Info!$B$6*G204*1000))*(Info!$B$9-1)</f>
        <v>0.54362459416778852</v>
      </c>
      <c r="AD204" s="50">
        <f>SQRT((Info!$B$6*EXP(-Info!$B$6*G204*1000)+(Info!$B$6/(Info!$B$6+Info!$B$7))*(Info!$B$9-1)*(-Info!$B$7*EXP(-Info!$B$7*G204*1000)+Info!$B$6*EXP(-Info!$B$6*G204*1000)))^2*(0.01*G204*1000)^2)</f>
        <v>3.598924577628507E-3</v>
      </c>
      <c r="AE204" s="50">
        <f>IF(AA204&gt;0,AA204*AC204*SQRT((AB204/AA204)^2+(AD204/AC204)^2),AA204*AC204*SQRT((AD204/AC204)^2))</f>
        <v>3.2105052754244717E-2</v>
      </c>
      <c r="AF204" s="50">
        <f>IF((S204-Y204-AA204*AC204)&gt;0,S204-Y204-AA204*AC204,0)</f>
        <v>2.1448612021984657</v>
      </c>
      <c r="AG204" s="50">
        <f>SQRT((T204*0.5)^2+Z204^2+AE204^2)</f>
        <v>7.1840885800888127E-2</v>
      </c>
      <c r="AH204" s="50">
        <f>AF204/S204</f>
        <v>0.6763676764173322</v>
      </c>
      <c r="AI204">
        <f>AF204*EXP(Info!$B$6*G204*1000)</f>
        <v>4.1282451924642372</v>
      </c>
      <c r="AJ204">
        <f>2*SQRT((EXP(Info!$B$6*G204)*AG204)^2+(Info!$B$6*G204*0.01*AI204)^2)</f>
        <v>0.14377589217591863</v>
      </c>
      <c r="AK204" s="28">
        <f>AI204/(E204/1000)</f>
        <v>0.90057704896689295</v>
      </c>
      <c r="AL204">
        <f>AA204/0.752049334436339</f>
        <v>0.58178259144748479</v>
      </c>
      <c r="AM204"/>
      <c r="AN204">
        <f>U204/0.242530074</f>
        <v>8.3612935976979852</v>
      </c>
      <c r="AO204">
        <f>O204/U204</f>
        <v>0.69575853286353029</v>
      </c>
    </row>
    <row r="205" spans="1:41">
      <c r="A205" s="47" t="s">
        <v>102</v>
      </c>
      <c r="B205" s="14" t="s">
        <v>206</v>
      </c>
      <c r="C205" s="15">
        <v>-57.62</v>
      </c>
      <c r="D205" s="15">
        <v>33.68</v>
      </c>
      <c r="E205" s="15">
        <v>4584</v>
      </c>
      <c r="F205" s="73">
        <v>28.53</v>
      </c>
      <c r="G205" s="73">
        <v>72.7</v>
      </c>
      <c r="H205" s="42" t="s">
        <v>130</v>
      </c>
      <c r="I205">
        <f>(E205*100*Info!$B$11)/AI205</f>
        <v>1.561468321815251</v>
      </c>
      <c r="J205">
        <f>LOG10(I205)</f>
        <v>0.19353317793516642</v>
      </c>
      <c r="K205">
        <f>2*((E205*100*Info!$B$11)/AI205^2)*(AJ205/2)</f>
        <v>3.9651201424432472E-2</v>
      </c>
      <c r="L205" s="36">
        <f>(M205/10.7)/I205</f>
        <v>1.0121921747491343</v>
      </c>
      <c r="M205" s="28">
        <f>((U205/0.242530073729142))*I205</f>
        <v>16.911414376122639</v>
      </c>
      <c r="N205" s="28">
        <f>2*M205*SQRT((0.5*K205/I205)^2+(0.5*V205/U205)^2)</f>
        <v>0.87535316589895062</v>
      </c>
      <c r="O205" s="45">
        <v>1.3389345228024632</v>
      </c>
      <c r="P205" s="45">
        <v>1.2968937011322434E-2</v>
      </c>
      <c r="S205" s="45">
        <v>4.9155699884658617</v>
      </c>
      <c r="T205" s="45">
        <v>8.6076958401772111E-2</v>
      </c>
      <c r="U205" s="45">
        <v>2.6267113576386589</v>
      </c>
      <c r="V205" s="45">
        <v>0.11847540770803436</v>
      </c>
      <c r="W205" s="50">
        <f>U205*Info!$B$2</f>
        <v>1.2608214516665563</v>
      </c>
      <c r="X205" s="50">
        <f>W205*SQRT((0.5*V205/U205)^2+Info!$B$3^2)</f>
        <v>6.915688507296798E-2</v>
      </c>
      <c r="Y205" s="39">
        <f>W205*Info!$D$2</f>
        <v>1.0212653758499106</v>
      </c>
      <c r="Z205" s="39">
        <f>Y205*SQRT(Info!$D$3^2+(X205/W205)^2)</f>
        <v>7.5798221121706602E-2</v>
      </c>
      <c r="AA205" s="50">
        <f>IF(O205-W205&gt;0,O205-W205,0)</f>
        <v>7.811307113590682E-2</v>
      </c>
      <c r="AB205" s="50">
        <f>SQRT((0.5*P205)^2+X205^2)</f>
        <v>6.9460226639398562E-2</v>
      </c>
      <c r="AC205" s="50">
        <f>(1-EXP(-Info!$B$6*G205*1000))+(Info!$B$6/(Info!$B$6-Info!$B$7))*(EXP(-Info!$B$7*G205*1000)-EXP(-Info!$B$6*G205*1000))*(Info!$B$9-1)</f>
        <v>0.55045269569096955</v>
      </c>
      <c r="AD205" s="50">
        <f>SQRT((Info!$B$6*EXP(-Info!$B$6*G205*1000)+(Info!$B$6/(Info!$B$6+Info!$B$7))*(Info!$B$9-1)*(-Info!$B$7*EXP(-Info!$B$7*G205*1000)+Info!$B$6*EXP(-Info!$B$6*G205*1000)))^2*(0.01*G205*1000)^2)</f>
        <v>3.6194822239796619E-3</v>
      </c>
      <c r="AE205" s="50">
        <f>IF(AA205&gt;0,AA205*AC205*SQRT((AB205/AA205)^2+(AD205/AC205)^2),AA205*AC205*SQRT((AD205/AC205)^2))</f>
        <v>3.8235614314390265E-2</v>
      </c>
      <c r="AF205" s="50">
        <f>IF((S205-Y205-AA205*AC205)&gt;0,S205-Y205-AA205*AC205,0)</f>
        <v>3.8513070620404903</v>
      </c>
      <c r="AG205" s="50">
        <f>SQRT((T205*0.5)^2+Z205^2+AE205^2)</f>
        <v>9.5182158092465191E-2</v>
      </c>
      <c r="AH205" s="50">
        <f>AF205/S205</f>
        <v>0.7834914508546087</v>
      </c>
      <c r="AI205">
        <f>AF205*EXP(Info!$B$6*G205*1000)</f>
        <v>7.5015666778706329</v>
      </c>
      <c r="AJ205">
        <f>2*SQRT((EXP(Info!$B$6*G205)*AG205)^2+(Info!$B$6*G205*0.01*AI205)^2)</f>
        <v>0.19049130051980157</v>
      </c>
      <c r="AK205" s="28">
        <f>AI205/(E205/1000)</f>
        <v>1.6364674253644489</v>
      </c>
      <c r="AL205">
        <f>AA205/0.752049334436339</f>
        <v>0.1038669506894153</v>
      </c>
      <c r="AM205"/>
      <c r="AN205">
        <f>U205/0.242530074</f>
        <v>10.830456257720265</v>
      </c>
      <c r="AO205">
        <f>O205/U205</f>
        <v>0.50973797288718026</v>
      </c>
    </row>
    <row r="206" spans="1:41">
      <c r="A206" s="47" t="s">
        <v>102</v>
      </c>
      <c r="B206" s="14" t="s">
        <v>206</v>
      </c>
      <c r="C206" s="15">
        <v>-57.62</v>
      </c>
      <c r="D206" s="15">
        <v>33.68</v>
      </c>
      <c r="E206" s="15">
        <v>4584</v>
      </c>
      <c r="F206" s="73">
        <v>28.93</v>
      </c>
      <c r="G206" s="73">
        <v>74.3</v>
      </c>
      <c r="H206" s="42" t="s">
        <v>60</v>
      </c>
      <c r="I206">
        <f>(E206*100*Info!$B$11)/AI206</f>
        <v>1.3146017457647827</v>
      </c>
      <c r="J206">
        <f>LOG10(I206)</f>
        <v>0.11879420467910357</v>
      </c>
      <c r="K206">
        <f>2*((E206*100*Info!$B$11)/AI206^2)*(AJ206/2)</f>
        <v>3.306682605357264E-2</v>
      </c>
      <c r="L206" s="36">
        <f>(M206/10.7)/I206</f>
        <v>0.78563397444499183</v>
      </c>
      <c r="M206" s="28">
        <f>((U206/0.242530073729142))*I206</f>
        <v>11.050914999411367</v>
      </c>
      <c r="N206" s="28">
        <f>2*M206*SQRT((0.5*K206/I206)^2+(0.5*V206/U206)^2)</f>
        <v>0.7903059065027499</v>
      </c>
      <c r="O206" s="45">
        <v>1.3536442455626754</v>
      </c>
      <c r="P206" s="45">
        <v>1.2720303327789272E-2</v>
      </c>
      <c r="S206" s="45">
        <v>5.5101259330402073</v>
      </c>
      <c r="T206" s="45">
        <v>0.17433571984126711</v>
      </c>
      <c r="U206" s="45">
        <v>2.038776563485011</v>
      </c>
      <c r="V206" s="45">
        <v>0.13648681616727562</v>
      </c>
      <c r="W206" s="50">
        <f>U206*Info!$B$2</f>
        <v>0.97861275047280527</v>
      </c>
      <c r="X206" s="50">
        <f>W206*SQRT((0.5*V206/U206)^2+Info!$B$3^2)</f>
        <v>5.8883084033945633E-2</v>
      </c>
      <c r="Y206" s="39">
        <f>W206*Info!$D$2</f>
        <v>0.79267632788297238</v>
      </c>
      <c r="Z206" s="39">
        <f>Y206*SQRT(Info!$D$3^2+(X206/W206)^2)</f>
        <v>6.2013553838756647E-2</v>
      </c>
      <c r="AA206" s="50">
        <f>IF(O206-W206&gt;0,O206-W206,0)</f>
        <v>0.3750314950898701</v>
      </c>
      <c r="AB206" s="50">
        <f>SQRT((0.5*P206)^2+X206^2)</f>
        <v>5.922557821192162E-2</v>
      </c>
      <c r="AC206" s="50">
        <f>(1-EXP(-Info!$B$6*G206*1000))+(Info!$B$6/(Info!$B$6-Info!$B$7))*(EXP(-Info!$B$7*G206*1000)-EXP(-Info!$B$6*G206*1000))*(Info!$B$9-1)</f>
        <v>0.5587384018781314</v>
      </c>
      <c r="AD206" s="50">
        <f>SQRT((Info!$B$6*EXP(-Info!$B$6*G206*1000)+(Info!$B$6/(Info!$B$6+Info!$B$7))*(Info!$B$9-1)*(-Info!$B$7*EXP(-Info!$B$7*G206*1000)+Info!$B$6*EXP(-Info!$B$6*G206*1000)))^2*(0.01*G206*1000)^2)</f>
        <v>3.6433310935360622E-3</v>
      </c>
      <c r="AE206" s="50">
        <f>IF(AA206&gt;0,AA206*AC206*SQRT((AB206/AA206)^2+(AD206/AC206)^2),AA206*AC206*SQRT((AD206/AC206)^2))</f>
        <v>3.3119801728527666E-2</v>
      </c>
      <c r="AF206" s="50">
        <f>IF((S206-Y206-AA206*AC206)&gt;0,S206-Y206-AA206*AC206,0)</f>
        <v>4.5079051069367546</v>
      </c>
      <c r="AG206" s="50">
        <f>SQRT((T206*0.5)^2+Z206^2+AE206^2)</f>
        <v>0.11198588272363863</v>
      </c>
      <c r="AH206" s="50">
        <f>AF206/S206</f>
        <v>0.81811290008929471</v>
      </c>
      <c r="AI206">
        <f>AF206*EXP(Info!$B$6*G206*1000)</f>
        <v>8.9102716995598108</v>
      </c>
      <c r="AJ206">
        <f>2*SQRT((EXP(Info!$B$6*G206)*AG206)^2+(Info!$B$6*G206*0.01*AI206)^2)</f>
        <v>0.22412445847469098</v>
      </c>
      <c r="AK206" s="28">
        <f>AI206/(E206/1000)</f>
        <v>1.9437765487695924</v>
      </c>
      <c r="AL206">
        <f>AA206/0.752049334436339</f>
        <v>0.49867937902100029</v>
      </c>
      <c r="AM206"/>
      <c r="AN206">
        <f>U206/0.242530074</f>
        <v>8.4062835171732591</v>
      </c>
      <c r="AO206">
        <f>O206/U206</f>
        <v>0.66394928694334454</v>
      </c>
    </row>
    <row r="207" spans="1:41">
      <c r="A207" s="47" t="s">
        <v>102</v>
      </c>
      <c r="B207" s="14" t="s">
        <v>206</v>
      </c>
      <c r="C207" s="15">
        <v>-57.62</v>
      </c>
      <c r="D207" s="15">
        <v>33.68</v>
      </c>
      <c r="E207" s="15">
        <v>4584</v>
      </c>
      <c r="F207" s="73">
        <v>29.03</v>
      </c>
      <c r="G207" s="73">
        <v>74.7</v>
      </c>
      <c r="H207" s="42" t="s">
        <v>62</v>
      </c>
      <c r="I207">
        <f>(E207*100*Info!$B$11)/AI207</f>
        <v>1.7719813082675351</v>
      </c>
      <c r="J207">
        <f>LOG10(I207)</f>
        <v>0.24845913642288217</v>
      </c>
      <c r="K207">
        <f>2*((E207*100*Info!$B$11)/AI207^2)*(AJ207/2)</f>
        <v>5.0144481929970737E-2</v>
      </c>
      <c r="L207" s="36">
        <f>(M207/10.7)/I207</f>
        <v>0.77350859578238518</v>
      </c>
      <c r="M207" s="28">
        <f>((U207/0.242530073729142))*I207</f>
        <v>14.665877676564005</v>
      </c>
      <c r="N207" s="28">
        <f>2*M207*SQRT((0.5*K207/I207)^2+(0.5*V207/U207)^2)</f>
        <v>0.83556795230507586</v>
      </c>
      <c r="O207" s="45">
        <v>1.0553865617411771</v>
      </c>
      <c r="P207" s="45">
        <v>2.9980785975121126E-2</v>
      </c>
      <c r="S207" s="45">
        <v>4.164056436754727</v>
      </c>
      <c r="T207" s="45">
        <v>0.1317472205142067</v>
      </c>
      <c r="U207" s="45">
        <v>2.0073103353879285</v>
      </c>
      <c r="V207" s="45">
        <v>9.9259103157380554E-2</v>
      </c>
      <c r="W207" s="50">
        <f>U207*Info!$B$2</f>
        <v>0.96350896098620564</v>
      </c>
      <c r="X207" s="50">
        <f>W207*SQRT((0.5*V207/U207)^2+Info!$B$3^2)</f>
        <v>5.3743560371315065E-2</v>
      </c>
      <c r="Y207" s="39">
        <f>W207*Info!$D$2</f>
        <v>0.78044225839882664</v>
      </c>
      <c r="Z207" s="39">
        <f>Y207*SQRT(Info!$D$3^2+(X207/W207)^2)</f>
        <v>5.8461825479140431E-2</v>
      </c>
      <c r="AA207" s="50">
        <f>IF(O207-W207&gt;0,O207-W207,0)</f>
        <v>9.1877600754971422E-2</v>
      </c>
      <c r="AB207" s="50">
        <f>SQRT((0.5*P207)^2+X207^2)</f>
        <v>5.5795001239418322E-2</v>
      </c>
      <c r="AC207" s="50">
        <f>(1-EXP(-Info!$B$6*G207*1000))+(Info!$B$6/(Info!$B$6-Info!$B$7))*(EXP(-Info!$B$7*G207*1000)-EXP(-Info!$B$6*G207*1000))*(Info!$B$9-1)</f>
        <v>0.56078967279734571</v>
      </c>
      <c r="AD207" s="50">
        <f>SQRT((Info!$B$6*EXP(-Info!$B$6*G207*1000)+(Info!$B$6/(Info!$B$6+Info!$B$7))*(Info!$B$9-1)*(-Info!$B$7*EXP(-Info!$B$7*G207*1000)+Info!$B$6*EXP(-Info!$B$6*G207*1000)))^2*(0.01*G207*1000)^2)</f>
        <v>3.6490472820574498E-3</v>
      </c>
      <c r="AE207" s="50">
        <f>IF(AA207&gt;0,AA207*AC207*SQRT((AB207/AA207)^2+(AD207/AC207)^2),AA207*AC207*SQRT((AD207/AC207)^2))</f>
        <v>3.1291056630140014E-2</v>
      </c>
      <c r="AF207" s="50">
        <f>IF((S207-Y207-AA207*AC207)&gt;0,S207-Y207-AA207*AC207,0)</f>
        <v>3.3320901686911149</v>
      </c>
      <c r="AG207" s="50">
        <f>SQRT((T207*0.5)^2+Z207^2+AE207^2)</f>
        <v>9.3467897118148832E-2</v>
      </c>
      <c r="AH207" s="50">
        <f>AF207/S207</f>
        <v>0.80020293175660984</v>
      </c>
      <c r="AI207">
        <f>AF207*EXP(Info!$B$6*G207*1000)</f>
        <v>6.610373753283044</v>
      </c>
      <c r="AJ207">
        <f>2*SQRT((EXP(Info!$B$6*G207)*AG207)^2+(Info!$B$6*G207*0.01*AI207)^2)</f>
        <v>0.18706391860641922</v>
      </c>
      <c r="AK207" s="28">
        <f>AI207/(E207/1000)</f>
        <v>1.4420536111001405</v>
      </c>
      <c r="AL207">
        <f>AA207/0.752049334436339</f>
        <v>0.1221696457238855</v>
      </c>
      <c r="AM207"/>
      <c r="AN207">
        <f>U207/0.242530074</f>
        <v>8.2765419656282635</v>
      </c>
      <c r="AO207">
        <f>O207/U207</f>
        <v>0.52577149787714084</v>
      </c>
    </row>
    <row r="208" spans="1:41">
      <c r="A208" s="47" t="s">
        <v>102</v>
      </c>
      <c r="B208" s="14" t="s">
        <v>206</v>
      </c>
      <c r="C208" s="15">
        <v>-57.62</v>
      </c>
      <c r="D208" s="15">
        <v>33.68</v>
      </c>
      <c r="E208" s="15">
        <v>4584</v>
      </c>
      <c r="F208" s="73">
        <v>29.33</v>
      </c>
      <c r="G208" s="73">
        <v>76.2</v>
      </c>
      <c r="H208" s="42" t="s">
        <v>62</v>
      </c>
      <c r="I208">
        <f>(E208*100*Info!$B$11)/AI208</f>
        <v>1.7129430046534897</v>
      </c>
      <c r="J208">
        <f>LOG10(I208)</f>
        <v>0.23374291277503606</v>
      </c>
      <c r="K208">
        <f>2*((E208*100*Info!$B$11)/AI208^2)*(AJ208/2)</f>
        <v>5.1796032334670589E-2</v>
      </c>
      <c r="L208" s="36">
        <f>(M208/10.7)/I208</f>
        <v>0.88869509314773754</v>
      </c>
      <c r="M208" s="28">
        <f>((U208/0.242530073729142))*I208</f>
        <v>16.288439260927092</v>
      </c>
      <c r="N208" s="28">
        <f>2*M208*SQRT((0.5*K208/I208)^2+(0.5*V208/U208)^2)</f>
        <v>0.94410067826430655</v>
      </c>
      <c r="O208" s="45">
        <v>1.2727799175578136</v>
      </c>
      <c r="P208" s="45">
        <v>3.6156365529970827E-2</v>
      </c>
      <c r="S208" s="45">
        <v>4.3907417062773346</v>
      </c>
      <c r="T208" s="45">
        <v>0.13891935053807181</v>
      </c>
      <c r="U208" s="45">
        <v>2.3062275651631681</v>
      </c>
      <c r="V208" s="45">
        <v>0.11404020382861528</v>
      </c>
      <c r="W208" s="50">
        <f>U208*Info!$B$2</f>
        <v>1.1069892312783207</v>
      </c>
      <c r="X208" s="50">
        <f>W208*SQRT((0.5*V208/U208)^2+Info!$B$3^2)</f>
        <v>6.174674547988334E-2</v>
      </c>
      <c r="Y208" s="39">
        <f>W208*Info!$D$2</f>
        <v>0.89666127733543988</v>
      </c>
      <c r="Z208" s="39">
        <f>Y208*SQRT(Info!$D$3^2+(X208/W208)^2)</f>
        <v>6.7167627771764493E-2</v>
      </c>
      <c r="AA208" s="50">
        <f>IF(O208-W208&gt;0,O208-W208,0)</f>
        <v>0.16579068627949289</v>
      </c>
      <c r="AB208" s="50">
        <f>SQRT((0.5*P208)^2+X208^2)</f>
        <v>6.4338800652807546E-2</v>
      </c>
      <c r="AC208" s="50">
        <f>(1-EXP(-Info!$B$6*G208*1000))+(Info!$B$6/(Info!$B$6-Info!$B$7))*(EXP(-Info!$B$7*G208*1000)-EXP(-Info!$B$6*G208*1000))*(Info!$B$9-1)</f>
        <v>0.56841091288845957</v>
      </c>
      <c r="AD208" s="50">
        <f>SQRT((Info!$B$6*EXP(-Info!$B$6*G208*1000)+(Info!$B$6/(Info!$B$6+Info!$B$7))*(Info!$B$9-1)*(-Info!$B$7*EXP(-Info!$B$7*G208*1000)+Info!$B$6*EXP(-Info!$B$6*G208*1000)))^2*(0.01*G208*1000)^2)</f>
        <v>3.6696231072806907E-3</v>
      </c>
      <c r="AE208" s="50">
        <f>IF(AA208&gt;0,AA208*AC208*SQRT((AB208/AA208)^2+(AD208/AC208)^2),AA208*AC208*SQRT((AD208/AC208)^2))</f>
        <v>3.6575936614272442E-2</v>
      </c>
      <c r="AF208" s="50">
        <f>IF((S208-Y208-AA208*AC208)&gt;0,S208-Y208-AA208*AC208,0)</f>
        <v>3.3998431936053639</v>
      </c>
      <c r="AG208" s="50">
        <f>SQRT((T208*0.5)^2+Z208^2+AE208^2)</f>
        <v>0.10331474167889838</v>
      </c>
      <c r="AH208" s="50">
        <f>AF208/S208</f>
        <v>0.77432092822601983</v>
      </c>
      <c r="AI208">
        <f>AF208*EXP(Info!$B$6*G208*1000)</f>
        <v>6.8382069337148632</v>
      </c>
      <c r="AJ208">
        <f>2*SQRT((EXP(Info!$B$6*G208)*AG208)^2+(Info!$B$6*G208*0.01*AI208)^2)</f>
        <v>0.20677394781241598</v>
      </c>
      <c r="AK208" s="28">
        <f>AI208/(E208/1000)</f>
        <v>1.4917554392920733</v>
      </c>
      <c r="AL208">
        <f>AA208/0.752049334436339</f>
        <v>0.2204518755458417</v>
      </c>
      <c r="AM208"/>
      <c r="AN208">
        <f>U208/0.242530074</f>
        <v>9.5090374860610805</v>
      </c>
      <c r="AO208">
        <f>O208/U208</f>
        <v>0.5518882597640633</v>
      </c>
    </row>
    <row r="209" spans="1:41">
      <c r="A209" s="47" t="s">
        <v>102</v>
      </c>
      <c r="B209" s="14" t="s">
        <v>206</v>
      </c>
      <c r="C209" s="15">
        <v>-57.62</v>
      </c>
      <c r="D209" s="15">
        <v>33.68</v>
      </c>
      <c r="E209" s="15">
        <v>4584</v>
      </c>
      <c r="F209" s="73">
        <v>29.38</v>
      </c>
      <c r="G209" s="73">
        <v>76.5</v>
      </c>
      <c r="H209" s="42" t="s">
        <v>60</v>
      </c>
      <c r="I209">
        <f>(E209*100*Info!$B$11)/AI209</f>
        <v>1.3694819200631003</v>
      </c>
      <c r="J209">
        <f>LOG10(I209)</f>
        <v>0.13655630306047326</v>
      </c>
      <c r="K209">
        <f>2*((E209*100*Info!$B$11)/AI209^2)*(AJ209/2)</f>
        <v>3.7651592086055868E-2</v>
      </c>
      <c r="L209" s="36">
        <f>(M209/10.7)/I209</f>
        <v>0.95807252138988797</v>
      </c>
      <c r="M209" s="28">
        <f>((U209/0.242530073729142))*I209</f>
        <v>14.039074058834098</v>
      </c>
      <c r="N209" s="28">
        <f>2*M209*SQRT((0.5*K209/I209)^2+(0.5*V209/U209)^2)</f>
        <v>0.79430231743397084</v>
      </c>
      <c r="O209" s="45">
        <v>1.3391396620803817</v>
      </c>
      <c r="P209" s="45">
        <v>3.8041473195746411E-2</v>
      </c>
      <c r="S209" s="45">
        <v>5.2905443789530127</v>
      </c>
      <c r="T209" s="45">
        <v>0.16738834536002115</v>
      </c>
      <c r="U209" s="45">
        <v>2.4862669719809332</v>
      </c>
      <c r="V209" s="45">
        <v>0.12294293786961973</v>
      </c>
      <c r="W209" s="50">
        <f>U209*Info!$B$2</f>
        <v>1.1934081465508479</v>
      </c>
      <c r="X209" s="50">
        <f>W209*SQRT((0.5*V209/U209)^2+Info!$B$3^2)</f>
        <v>6.6567105619989103E-2</v>
      </c>
      <c r="Y209" s="39">
        <f>W209*Info!$D$2</f>
        <v>0.96666059870618692</v>
      </c>
      <c r="Z209" s="39">
        <f>Y209*SQRT(Info!$D$3^2+(X209/W209)^2)</f>
        <v>7.2411177907082264E-2</v>
      </c>
      <c r="AA209" s="50">
        <f>IF(O209-W209&gt;0,O209-W209,0)</f>
        <v>0.14573151552953378</v>
      </c>
      <c r="AB209" s="50">
        <f>SQRT((0.5*P209)^2+X209^2)</f>
        <v>6.9231264406685922E-2</v>
      </c>
      <c r="AC209" s="50">
        <f>(1-EXP(-Info!$B$6*G209*1000))+(Info!$B$6/(Info!$B$6-Info!$B$7))*(EXP(-Info!$B$7*G209*1000)-EXP(-Info!$B$6*G209*1000))*(Info!$B$9-1)</f>
        <v>0.56992179529226894</v>
      </c>
      <c r="AD209" s="50">
        <f>SQRT((Info!$B$6*EXP(-Info!$B$6*G209*1000)+(Info!$B$6/(Info!$B$6+Info!$B$7))*(Info!$B$9-1)*(-Info!$B$7*EXP(-Info!$B$7*G209*1000)+Info!$B$6*EXP(-Info!$B$6*G209*1000)))^2*(0.01*G209*1000)^2)</f>
        <v>3.6735772992929142E-3</v>
      </c>
      <c r="AE209" s="50">
        <f>IF(AA209&gt;0,AA209*AC209*SQRT((AB209/AA209)^2+(AD209/AC209)^2),AA209*AC209*SQRT((AD209/AC209)^2))</f>
        <v>3.9460038266658996E-2</v>
      </c>
      <c r="AF209" s="50">
        <f>IF((S209-Y209-AA209*AC209)&gt;0,S209-Y209-AA209*AC209,0)</f>
        <v>4.240828213285571</v>
      </c>
      <c r="AG209" s="50">
        <f>SQRT((T209*0.5)^2+Z209^2+AE209^2)</f>
        <v>0.11749548011089081</v>
      </c>
      <c r="AH209" s="50">
        <f>AF209/S209</f>
        <v>0.8015863604049045</v>
      </c>
      <c r="AI209">
        <f>AF209*EXP(Info!$B$6*G209*1000)</f>
        <v>8.5532043613545152</v>
      </c>
      <c r="AJ209">
        <f>2*SQRT((EXP(Info!$B$6*G209)*AG209)^2+(Info!$B$6*G209*0.01*AI209)^2)</f>
        <v>0.23515590598491126</v>
      </c>
      <c r="AK209" s="28">
        <f>AI209/(E209/1000)</f>
        <v>1.8658822777823987</v>
      </c>
      <c r="AL209">
        <f>AA209/0.752049334436339</f>
        <v>0.19377919619962106</v>
      </c>
      <c r="AM209"/>
      <c r="AN209">
        <f>U209/0.242530074</f>
        <v>10.251375967423046</v>
      </c>
      <c r="AO209">
        <f>O209/U209</f>
        <v>0.5386145885264374</v>
      </c>
    </row>
    <row r="210" spans="1:41">
      <c r="A210" s="47" t="s">
        <v>102</v>
      </c>
      <c r="B210" s="14" t="s">
        <v>206</v>
      </c>
      <c r="C210" s="15">
        <v>-57.62</v>
      </c>
      <c r="D210" s="15">
        <v>33.68</v>
      </c>
      <c r="E210" s="15">
        <v>4584</v>
      </c>
      <c r="F210" s="73">
        <v>29.63</v>
      </c>
      <c r="G210" s="73">
        <v>78</v>
      </c>
      <c r="H210" s="42" t="s">
        <v>60</v>
      </c>
      <c r="I210">
        <f>(E210*100*Info!$B$11)/AI210</f>
        <v>1.1792946338697075</v>
      </c>
      <c r="J210">
        <f>LOG10(I210)</f>
        <v>7.162232237925184E-2</v>
      </c>
      <c r="K210">
        <f>2*((E210*100*Info!$B$11)/AI210^2)*(AJ210/2)</f>
        <v>2.7403483800764489E-2</v>
      </c>
      <c r="L210" s="36">
        <f>(M210/10.7)/I210</f>
        <v>0.80925021847501077</v>
      </c>
      <c r="M210" s="28">
        <f>((U210/0.242530073729142))*I210</f>
        <v>10.211485509128513</v>
      </c>
      <c r="N210" s="28">
        <f>2*M210*SQRT((0.5*K210/I210)^2+(0.5*V210/U210)^2)</f>
        <v>0.55792021001804137</v>
      </c>
      <c r="O210" s="45">
        <v>1.2172199603360629</v>
      </c>
      <c r="P210" s="45">
        <v>3.4578051719053933E-2</v>
      </c>
      <c r="S210" s="45">
        <v>5.7947677381793055</v>
      </c>
      <c r="T210" s="45">
        <v>0.1833415455880596</v>
      </c>
      <c r="U210" s="45">
        <v>2.1000624121271341</v>
      </c>
      <c r="V210" s="45">
        <v>0.10384558278178743</v>
      </c>
      <c r="W210" s="50">
        <f>U210*Info!$B$2</f>
        <v>1.0080299578210243</v>
      </c>
      <c r="X210" s="50">
        <f>W210*SQRT((0.5*V210/U210)^2+Info!$B$3^2)</f>
        <v>5.6226896778206525E-2</v>
      </c>
      <c r="Y210" s="39">
        <f>W210*Info!$D$2</f>
        <v>0.81650426583502977</v>
      </c>
      <c r="Z210" s="39">
        <f>Y210*SQRT(Info!$D$3^2+(X210/W210)^2)</f>
        <v>6.1163179438994054E-2</v>
      </c>
      <c r="AA210" s="50">
        <f>IF(O210-W210&gt;0,O210-W210,0)</f>
        <v>0.20919000251503861</v>
      </c>
      <c r="AB210" s="50">
        <f>SQRT((0.5*P210)^2+X210^2)</f>
        <v>5.8824946548879105E-2</v>
      </c>
      <c r="AC210" s="50">
        <f>(1-EXP(-Info!$B$6*G210*1000))+(Info!$B$6/(Info!$B$6-Info!$B$7))*(EXP(-Info!$B$7*G210*1000)-EXP(-Info!$B$6*G210*1000))*(Info!$B$9-1)</f>
        <v>0.57741006275700812</v>
      </c>
      <c r="AD210" s="50">
        <f>SQRT((Info!$B$6*EXP(-Info!$B$6*G210*1000)+(Info!$B$6/(Info!$B$6+Info!$B$7))*(Info!$B$9-1)*(-Info!$B$7*EXP(-Info!$B$7*G210*1000)+Info!$B$6*EXP(-Info!$B$6*G210*1000)))^2*(0.01*G210*1000)^2)</f>
        <v>3.6925578560349417E-3</v>
      </c>
      <c r="AE210" s="50">
        <f>IF(AA210&gt;0,AA210*AC210*SQRT((AB210/AA210)^2+(AD210/AC210)^2),AA210*AC210*SQRT((AD210/AC210)^2))</f>
        <v>3.3974898301068208E-2</v>
      </c>
      <c r="AF210" s="50">
        <f>IF((S210-Y210-AA210*AC210)&gt;0,S210-Y210-AA210*AC210,0)</f>
        <v>4.8574750598639289</v>
      </c>
      <c r="AG210" s="50">
        <f>SQRT((T210*0.5)^2+Z210^2+AE210^2)</f>
        <v>0.11532024461606533</v>
      </c>
      <c r="AH210" s="50">
        <f>AF210/S210</f>
        <v>0.83825189883971596</v>
      </c>
      <c r="AI210">
        <f>AF210*EXP(Info!$B$6*G210*1000)</f>
        <v>9.9325973298493011</v>
      </c>
      <c r="AJ210">
        <f>2*SQRT((EXP(Info!$B$6*G210)*AG210)^2+(Info!$B$6*G210*0.01*AI210)^2)</f>
        <v>0.23080556988111778</v>
      </c>
      <c r="AK210" s="28">
        <f>AI210/(E210/1000)</f>
        <v>2.1667969742254147</v>
      </c>
      <c r="AL210">
        <f>AA210/0.752049334436339</f>
        <v>0.27815994634424684</v>
      </c>
      <c r="AM210"/>
      <c r="AN210">
        <f>U210/0.242530074</f>
        <v>8.6589773280122522</v>
      </c>
      <c r="AO210">
        <f>O210/U210</f>
        <v>0.57961132645727031</v>
      </c>
    </row>
    <row r="211" spans="1:41">
      <c r="A211" s="47" t="s">
        <v>102</v>
      </c>
      <c r="B211" s="14" t="s">
        <v>206</v>
      </c>
      <c r="C211" s="15">
        <v>-57.62</v>
      </c>
      <c r="D211" s="15">
        <v>33.68</v>
      </c>
      <c r="E211" s="15">
        <v>4584</v>
      </c>
      <c r="F211" s="73">
        <v>29.83</v>
      </c>
      <c r="G211" s="73">
        <v>79.2</v>
      </c>
      <c r="H211" s="42" t="s">
        <v>60</v>
      </c>
      <c r="I211">
        <f>(E211*100*Info!$B$11)/AI211</f>
        <v>1.5678908354480678</v>
      </c>
      <c r="J211">
        <f>LOG10(I211)</f>
        <v>0.1953158216054777</v>
      </c>
      <c r="K211">
        <f>2*((E211*100*Info!$B$11)/AI211^2)*(AJ211/2)</f>
        <v>3.0253464835544138E-2</v>
      </c>
      <c r="L211" s="36">
        <f>(M211/10.7)/I211</f>
        <v>0.75429802773520915</v>
      </c>
      <c r="M211" s="28">
        <f>((U211/0.242530073729142))*I211</f>
        <v>12.654429524243678</v>
      </c>
      <c r="N211" s="28">
        <f>2*M211*SQRT((0.5*K211/I211)^2+(0.5*V211/U211)^2)</f>
        <v>0.8822976557138541</v>
      </c>
      <c r="O211" s="45">
        <v>1.0876011735813271</v>
      </c>
      <c r="P211" s="45">
        <v>1.0015316932212864E-2</v>
      </c>
      <c r="S211" s="45">
        <v>4.460984898760052</v>
      </c>
      <c r="T211" s="45">
        <v>4.6674338097669188E-2</v>
      </c>
      <c r="U211" s="45">
        <v>1.9574575321999232</v>
      </c>
      <c r="V211" s="45">
        <v>0.13114813839248043</v>
      </c>
      <c r="W211" s="50">
        <f>U211*Info!$B$2</f>
        <v>0.93957961545596314</v>
      </c>
      <c r="X211" s="50">
        <f>W211*SQRT((0.5*V211/U211)^2+Info!$B$3^2)</f>
        <v>5.6548519738279443E-2</v>
      </c>
      <c r="Y211" s="39">
        <f>W211*Info!$D$2</f>
        <v>0.76105948851933014</v>
      </c>
      <c r="Z211" s="39">
        <f>Y211*SQRT(Info!$D$3^2+(X211/W211)^2)</f>
        <v>5.9548827458339934E-2</v>
      </c>
      <c r="AA211" s="50">
        <f>IF(O211-W211&gt;0,O211-W211,0)</f>
        <v>0.14802155812536399</v>
      </c>
      <c r="AB211" s="50">
        <f>SQRT((0.5*P211)^2+X211^2)</f>
        <v>5.6769813527117977E-2</v>
      </c>
      <c r="AC211" s="50">
        <f>(1-EXP(-Info!$B$6*G211*1000))+(Info!$B$6/(Info!$B$6-Info!$B$7))*(EXP(-Info!$B$7*G211*1000)-EXP(-Info!$B$6*G211*1000))*(Info!$B$9-1)</f>
        <v>0.58332204122244724</v>
      </c>
      <c r="AD211" s="50">
        <f>SQRT((Info!$B$6*EXP(-Info!$B$6*G211*1000)+(Info!$B$6/(Info!$B$6+Info!$B$7))*(Info!$B$9-1)*(-Info!$B$7*EXP(-Info!$B$7*G211*1000)+Info!$B$6*EXP(-Info!$B$6*G211*1000)))^2*(0.01*G211*1000)^2)</f>
        <v>3.7068093610948998E-3</v>
      </c>
      <c r="AE211" s="50">
        <f>IF(AA211&gt;0,AA211*AC211*SQRT((AB211/AA211)^2+(AD211/AC211)^2),AA211*AC211*SQRT((AD211/AC211)^2))</f>
        <v>3.3119628829875743E-2</v>
      </c>
      <c r="AF211" s="50">
        <f>IF((S211-Y211-AA211*AC211)&gt;0,S211-Y211-AA211*AC211,0)</f>
        <v>3.6135811728101075</v>
      </c>
      <c r="AG211" s="50">
        <f>SQRT((T211*0.5)^2+Z211^2+AE211^2)</f>
        <v>7.202496875879752E-2</v>
      </c>
      <c r="AH211" s="50">
        <f>AF211/S211</f>
        <v>0.81004111307673698</v>
      </c>
      <c r="AI211">
        <f>AF211*EXP(Info!$B$6*G211*1000)</f>
        <v>7.4708381901680179</v>
      </c>
      <c r="AJ211">
        <f>2*SQRT((EXP(Info!$B$6*G211)*AG211)^2+(Info!$B$6*G211*0.01*AI211)^2)</f>
        <v>0.14415464097900496</v>
      </c>
      <c r="AK211" s="28">
        <f>AI211/(E211/1000)</f>
        <v>1.6297640030907545</v>
      </c>
      <c r="AL211">
        <f>AA211/0.752049334436339</f>
        <v>0.19682426583929649</v>
      </c>
      <c r="AM211"/>
      <c r="AN211">
        <f>U211/0.242530074</f>
        <v>8.0709888877530425</v>
      </c>
      <c r="AO211">
        <f>O211/U211</f>
        <v>0.55561929476907079</v>
      </c>
    </row>
    <row r="212" spans="1:41">
      <c r="A212" s="47" t="s">
        <v>102</v>
      </c>
      <c r="B212" s="14" t="s">
        <v>206</v>
      </c>
      <c r="C212" s="15">
        <v>-57.62</v>
      </c>
      <c r="D212" s="15">
        <v>33.68</v>
      </c>
      <c r="E212" s="15">
        <v>4584</v>
      </c>
      <c r="F212" s="73">
        <v>29.88</v>
      </c>
      <c r="G212" s="73">
        <v>79.5</v>
      </c>
      <c r="H212" s="42" t="s">
        <v>60</v>
      </c>
      <c r="I212">
        <f>(E212*100*Info!$B$11)/AI212</f>
        <v>1.304166689402974</v>
      </c>
      <c r="J212">
        <f>LOG10(I212)</f>
        <v>0.11533310340615445</v>
      </c>
      <c r="K212">
        <f>2*((E212*100*Info!$B$11)/AI212^2)*(AJ212/2)</f>
        <v>2.9998965729627597E-2</v>
      </c>
      <c r="L212" s="36">
        <f>(M212/10.7)/I212</f>
        <v>0.74036482283664695</v>
      </c>
      <c r="M212" s="28">
        <f>((U212/0.242530073729142))*I212</f>
        <v>10.331482797457394</v>
      </c>
      <c r="N212" s="28">
        <f>2*M212*SQRT((0.5*K212/I212)^2+(0.5*V212/U212)^2)</f>
        <v>0.56344909129499277</v>
      </c>
      <c r="O212" s="45">
        <v>0.98600684870608735</v>
      </c>
      <c r="P212" s="45">
        <v>2.8009888862229458E-2</v>
      </c>
      <c r="S212" s="45">
        <v>5.1166727115769062</v>
      </c>
      <c r="T212" s="45">
        <v>0.16188719299792073</v>
      </c>
      <c r="U212" s="45">
        <v>1.9212998652386759</v>
      </c>
      <c r="V212" s="45">
        <v>9.5005987942134287E-2</v>
      </c>
      <c r="W212" s="50">
        <f>U212*Info!$B$2</f>
        <v>0.92222393531456437</v>
      </c>
      <c r="X212" s="50">
        <f>W212*SQRT((0.5*V212/U212)^2+Info!$B$3^2)</f>
        <v>5.1440723179905785E-2</v>
      </c>
      <c r="Y212" s="39">
        <f>W212*Info!$D$2</f>
        <v>0.74700138760479717</v>
      </c>
      <c r="Z212" s="39">
        <f>Y212*SQRT(Info!$D$3^2+(X212/W212)^2)</f>
        <v>5.5956817157010376E-2</v>
      </c>
      <c r="AA212" s="50">
        <f>IF(O212-W212&gt;0,O212-W212,0)</f>
        <v>6.3782913391522977E-2</v>
      </c>
      <c r="AB212" s="50">
        <f>SQRT((0.5*P212)^2+X212^2)</f>
        <v>5.331309848236461E-2</v>
      </c>
      <c r="AC212" s="50">
        <f>(1-EXP(-Info!$B$6*G212*1000))+(Info!$B$6/(Info!$B$6-Info!$B$7))*(EXP(-Info!$B$7*G212*1000)-EXP(-Info!$B$6*G212*1000))*(Info!$B$9-1)</f>
        <v>0.5847892159579241</v>
      </c>
      <c r="AD212" s="50">
        <f>SQRT((Info!$B$6*EXP(-Info!$B$6*G212*1000)+(Info!$B$6/(Info!$B$6+Info!$B$7))*(Info!$B$9-1)*(-Info!$B$7*EXP(-Info!$B$7*G212*1000)+Info!$B$6*EXP(-Info!$B$6*G212*1000)))^2*(0.01*G212*1000)^2)</f>
        <v>3.7102447977029641E-3</v>
      </c>
      <c r="AE212" s="50">
        <f>IF(AA212&gt;0,AA212*AC212*SQRT((AB212/AA212)^2+(AD212/AC212)^2),AA212*AC212*SQRT((AD212/AC212)^2))</f>
        <v>3.1177823202338827E-2</v>
      </c>
      <c r="AF212" s="50">
        <f>IF((S212-Y212-AA212*AC212)&gt;0,S212-Y212-AA212*AC212,0)</f>
        <v>4.3323717640583679</v>
      </c>
      <c r="AG212" s="50">
        <f>SQRT((T212*0.5)^2+Z212^2+AE212^2)</f>
        <v>0.10322348502238189</v>
      </c>
      <c r="AH212" s="50">
        <f>AF212/S212</f>
        <v>0.84671660828647666</v>
      </c>
      <c r="AI212">
        <f>AF212*EXP(Info!$B$6*G212*1000)</f>
        <v>8.9815656439148075</v>
      </c>
      <c r="AJ212">
        <f>2*SQRT((EXP(Info!$B$6*G212)*AG212)^2+(Info!$B$6*G212*0.01*AI212)^2)</f>
        <v>0.20659757846870408</v>
      </c>
      <c r="AK212" s="28">
        <f>AI212/(E212/1000)</f>
        <v>1.9593293289517471</v>
      </c>
      <c r="AL212">
        <f>AA212/0.752049334436339</f>
        <v>8.4812139936708109E-2</v>
      </c>
      <c r="AM212"/>
      <c r="AN212">
        <f>U212/0.242530074</f>
        <v>7.9219035955049257</v>
      </c>
      <c r="AO212">
        <f>O212/U212</f>
        <v>0.51319779204981075</v>
      </c>
    </row>
    <row r="213" spans="1:41">
      <c r="A213" s="47" t="s">
        <v>102</v>
      </c>
      <c r="B213" s="14" t="s">
        <v>206</v>
      </c>
      <c r="C213" s="15">
        <v>-57.62</v>
      </c>
      <c r="D213" s="15">
        <v>33.68</v>
      </c>
      <c r="E213" s="15">
        <v>4584</v>
      </c>
      <c r="F213" s="43">
        <v>30.08</v>
      </c>
      <c r="G213" s="43">
        <v>80.7</v>
      </c>
      <c r="H213" s="42" t="s">
        <v>63</v>
      </c>
      <c r="I213">
        <f>(E213*100*Info!$B$11)/AI213</f>
        <v>1.5377988109902734</v>
      </c>
      <c r="J213">
        <f>LOG10(I213)</f>
        <v>0.18689952077613134</v>
      </c>
      <c r="K213">
        <f>2*((E213*100*Info!$B$11)/AI213^2)*(AJ213/2)</f>
        <v>3.5568407574584855E-2</v>
      </c>
      <c r="L213" s="36">
        <f>(M213/10.7)/I213</f>
        <v>0.72274278643251844</v>
      </c>
      <c r="M213" s="28">
        <f>((U213/0.242530073729142))*I213</f>
        <v>11.892333074616646</v>
      </c>
      <c r="N213" s="28">
        <f>2*M213*SQRT((0.5*K213/I213)^2+(0.5*V213/U213)^2)</f>
        <v>0.6492119348055525</v>
      </c>
      <c r="O213" s="44">
        <v>0.85978263850318615</v>
      </c>
      <c r="P213" s="44">
        <v>2.4424187501082186E-2</v>
      </c>
      <c r="S213" s="44">
        <v>4.3631804795544067</v>
      </c>
      <c r="T213" s="44">
        <v>0.13804733665693009</v>
      </c>
      <c r="U213" s="44">
        <v>1.8755694157033211</v>
      </c>
      <c r="V213" s="44">
        <v>9.2744671728173814E-2</v>
      </c>
      <c r="W213" s="50">
        <f>U213*Info!$B$2</f>
        <v>0.90027331953759415</v>
      </c>
      <c r="X213" s="50">
        <f>W213*SQRT((0.5*V213/U213)^2+Info!$B$3^2)</f>
        <v>5.0216339918343129E-2</v>
      </c>
      <c r="Y213" s="39">
        <f>W213*Info!$D$2</f>
        <v>0.72922138882545129</v>
      </c>
      <c r="Z213" s="39">
        <f>Y213*SQRT(Info!$D$3^2+(X213/W213)^2)</f>
        <v>5.4624942601947189E-2</v>
      </c>
      <c r="AA213" s="50">
        <f>IF(O213-W213&gt;0,O213-W213,0)</f>
        <v>0</v>
      </c>
      <c r="AB213" s="50">
        <f>SQRT((0.5*P213)^2+X213^2)</f>
        <v>5.1679938356838102E-2</v>
      </c>
      <c r="AC213" s="50">
        <f>(1-EXP(-Info!$B$6*G213*1000))+(Info!$B$6/(Info!$B$6-Info!$B$7))*(EXP(-Info!$B$7*G213*1000)-EXP(-Info!$B$6*G213*1000))*(Info!$B$9-1)</f>
        <v>0.59061499802726425</v>
      </c>
      <c r="AD213" s="50">
        <f>SQRT((Info!$B$6*EXP(-Info!$B$6*G213*1000)+(Info!$B$6/(Info!$B$6+Info!$B$7))*(Info!$B$9-1)*(-Info!$B$7*EXP(-Info!$B$7*G213*1000)+Info!$B$6*EXP(-Info!$B$6*G213*1000)))^2*(0.01*G213*1000)^2)</f>
        <v>3.7234843666142823E-3</v>
      </c>
      <c r="AE213" s="50">
        <f>IF(AA213&gt;0,AA213*AC213*SQRT((AB213/AA213)^2+(AD213/AC213)^2),AA213*AC213*SQRT((AD213/AC213)^2))</f>
        <v>0</v>
      </c>
      <c r="AF213" s="50">
        <f>IF((S213-Y213-AA213*AC213)&gt;0,S213-Y213-AA213*AC213,0)</f>
        <v>3.6339590907289554</v>
      </c>
      <c r="AG213" s="50">
        <f>SQRT((T213*0.5)^2+Z213^2+AE213^2)</f>
        <v>8.8023582884270132E-2</v>
      </c>
      <c r="AH213" s="50">
        <f>AF213/S213</f>
        <v>0.83286930434288986</v>
      </c>
      <c r="AI213">
        <f>AF213*EXP(Info!$B$6*G213*1000)</f>
        <v>7.6170293849667647</v>
      </c>
      <c r="AJ213">
        <f>2*SQRT((EXP(Info!$B$6*G213)*AG213)^2+(Info!$B$6*G213*0.01*AI213)^2)</f>
        <v>0.17617753618734</v>
      </c>
      <c r="AK213" s="28">
        <f>AI213/(E213/1000)</f>
        <v>1.6616556249927499</v>
      </c>
      <c r="AL213">
        <f>AA213/0.752049334436339</f>
        <v>0</v>
      </c>
      <c r="AM213"/>
      <c r="AN213">
        <f>U213/0.242530074</f>
        <v>7.7333478061913308</v>
      </c>
      <c r="AO213">
        <f>O213/U213</f>
        <v>0.45841152628348636</v>
      </c>
    </row>
    <row r="214" spans="1:41">
      <c r="A214" s="47" t="s">
        <v>102</v>
      </c>
      <c r="B214" s="14" t="s">
        <v>206</v>
      </c>
      <c r="C214" s="15">
        <v>-57.62</v>
      </c>
      <c r="D214" s="15">
        <v>33.68</v>
      </c>
      <c r="E214" s="15">
        <v>4584</v>
      </c>
      <c r="F214" s="43">
        <v>30.23</v>
      </c>
      <c r="G214" s="43">
        <v>81.599999999999994</v>
      </c>
      <c r="H214" s="42" t="s">
        <v>64</v>
      </c>
      <c r="I214">
        <f>(E214*100*Info!$B$11)/AI214</f>
        <v>1.8620299667687414</v>
      </c>
      <c r="J214">
        <f>LOG10(I214)</f>
        <v>0.26998666606400268</v>
      </c>
      <c r="K214">
        <f>2*((E214*100*Info!$B$11)/AI214^2)*(AJ214/2)</f>
        <v>3.384507161680856E-2</v>
      </c>
      <c r="L214" s="36">
        <f>(M214/10.7)/I214</f>
        <v>0.67707083890902475</v>
      </c>
      <c r="M214" s="28">
        <f>((U214/0.242530073729142))*I214</f>
        <v>13.489770250910251</v>
      </c>
      <c r="N214" s="28">
        <f>2*M214*SQRT((0.5*K214/I214)^2+(0.5*V214/U214)^2)</f>
        <v>0.93543417998354905</v>
      </c>
      <c r="O214" s="44">
        <v>0.80371969605063964</v>
      </c>
      <c r="P214" s="44">
        <v>7.8278101372766667E-3</v>
      </c>
      <c r="S214" s="44">
        <v>3.6596575374813418</v>
      </c>
      <c r="T214" s="44">
        <v>4.0387184684386929E-2</v>
      </c>
      <c r="U214" s="44">
        <v>1.7570474331408985</v>
      </c>
      <c r="V214" s="44">
        <v>0.1175805172604608</v>
      </c>
      <c r="W214" s="50">
        <f>U214*Info!$B$2</f>
        <v>0.84338276790763123</v>
      </c>
      <c r="X214" s="50">
        <f>W214*SQRT((0.5*V214/U214)^2+Info!$B$3^2)</f>
        <v>5.0740186125682721E-2</v>
      </c>
      <c r="Y214" s="39">
        <f>W214*Info!$D$2</f>
        <v>0.6831400420051813</v>
      </c>
      <c r="Z214" s="39">
        <f>Y214*SQRT(Info!$D$3^2+(X214/W214)^2)</f>
        <v>5.344037673238395E-2</v>
      </c>
      <c r="AA214" s="50">
        <f>IF(O214-W214&gt;0,O214-W214,0)</f>
        <v>0</v>
      </c>
      <c r="AB214" s="50">
        <f>SQRT((0.5*P214)^2+X214^2)</f>
        <v>5.0890914129687617E-2</v>
      </c>
      <c r="AC214" s="50">
        <f>(1-EXP(-Info!$B$6*G214*1000))+(Info!$B$6/(Info!$B$6-Info!$B$7))*(EXP(-Info!$B$7*G214*1000)-EXP(-Info!$B$6*G214*1000))*(Info!$B$9-1)</f>
        <v>0.59493960753884145</v>
      </c>
      <c r="AD214" s="50">
        <f>SQRT((Info!$B$6*EXP(-Info!$B$6*G214*1000)+(Info!$B$6/(Info!$B$6+Info!$B$7))*(Info!$B$9-1)*(-Info!$B$7*EXP(-Info!$B$7*G214*1000)+Info!$B$6*EXP(-Info!$B$6*G214*1000)))^2*(0.01*G214*1000)^2)</f>
        <v>3.7328937485981697E-3</v>
      </c>
      <c r="AE214" s="50">
        <f>IF(AA214&gt;0,AA214*AC214*SQRT((AB214/AA214)^2+(AD214/AC214)^2),AA214*AC214*SQRT((AD214/AC214)^2))</f>
        <v>0</v>
      </c>
      <c r="AF214" s="50">
        <f>IF((S214-Y214-AA214*AC214)&gt;0,S214-Y214-AA214*AC214,0)</f>
        <v>2.9765174954761604</v>
      </c>
      <c r="AG214" s="50">
        <f>SQRT((T214*0.5)^2+Z214^2+AE214^2)</f>
        <v>5.7128408318294834E-2</v>
      </c>
      <c r="AH214" s="50">
        <f>AF214/S214</f>
        <v>0.81333224898542456</v>
      </c>
      <c r="AI214">
        <f>AF214*EXP(Info!$B$6*G214*1000)</f>
        <v>6.2906929214499803</v>
      </c>
      <c r="AJ214">
        <f>2*SQRT((EXP(Info!$B$6*G214)*AG214)^2+(Info!$B$6*G214*0.01*AI214)^2)</f>
        <v>0.11434238774110335</v>
      </c>
      <c r="AK214" s="28">
        <f>AI214/(E214/1000)</f>
        <v>1.3723152097403972</v>
      </c>
      <c r="AL214">
        <f>AA214/0.752049334436339</f>
        <v>0</v>
      </c>
      <c r="AM214"/>
      <c r="AN214">
        <f>U214/0.242530074</f>
        <v>7.2446579682357184</v>
      </c>
      <c r="AO214">
        <f>O214/U214</f>
        <v>0.45742629418598568</v>
      </c>
    </row>
    <row r="215" spans="1:41">
      <c r="A215" s="47" t="s">
        <v>102</v>
      </c>
      <c r="B215" s="14" t="s">
        <v>206</v>
      </c>
      <c r="C215" s="15">
        <v>-57.62</v>
      </c>
      <c r="D215" s="15">
        <v>33.68</v>
      </c>
      <c r="E215" s="15">
        <v>4584</v>
      </c>
      <c r="F215" s="43">
        <v>30.28</v>
      </c>
      <c r="G215" s="43">
        <v>81.900000000000006</v>
      </c>
      <c r="H215" s="42" t="s">
        <v>65</v>
      </c>
      <c r="I215">
        <f>(E215*100*Info!$B$11)/AI215</f>
        <v>2.1925111658183813</v>
      </c>
      <c r="J215">
        <f>LOG10(I215)</f>
        <v>0.34094181377853927</v>
      </c>
      <c r="K215">
        <f>2*((E215*100*Info!$B$11)/AI215^2)*(AJ215/2)</f>
        <v>6.4455669593814782E-2</v>
      </c>
      <c r="L215" s="36">
        <f>(M215/10.7)/I215</f>
        <v>0.77467578413403337</v>
      </c>
      <c r="M215" s="28">
        <f>((U215/0.242530073729142))*I215</f>
        <v>18.173792780651866</v>
      </c>
      <c r="N215" s="28">
        <f>2*M215*SQRT((0.5*K215/I215)^2+(0.5*V215/U215)^2)</f>
        <v>1.0454959948352422</v>
      </c>
      <c r="O215" s="44">
        <v>0.84095825138544811</v>
      </c>
      <c r="P215" s="44">
        <v>2.3889435646407598E-2</v>
      </c>
      <c r="S215" s="44">
        <v>3.3025364947236975</v>
      </c>
      <c r="T215" s="44">
        <v>0.10448945888103164</v>
      </c>
      <c r="U215" s="44">
        <v>2.0103392729516258</v>
      </c>
      <c r="V215" s="44">
        <v>9.9408880509089442E-2</v>
      </c>
      <c r="W215" s="50">
        <f>U215*Info!$B$2</f>
        <v>0.96496285101678037</v>
      </c>
      <c r="X215" s="50">
        <f>W215*SQRT((0.5*V215/U215)^2+Info!$B$3^2)</f>
        <v>5.3824656894331802E-2</v>
      </c>
      <c r="Y215" s="39">
        <f>W215*Info!$D$2</f>
        <v>0.78161990932359215</v>
      </c>
      <c r="Z215" s="39">
        <f>Y215*SQRT(Info!$D$3^2+(X215/W215)^2)</f>
        <v>5.855004164388302E-2</v>
      </c>
      <c r="AA215" s="50">
        <f>IF(O215-W215&gt;0,O215-W215,0)</f>
        <v>0</v>
      </c>
      <c r="AB215" s="50">
        <f>SQRT((0.5*P215)^2+X215^2)</f>
        <v>5.5134108985894589E-2</v>
      </c>
      <c r="AC215" s="50">
        <f>(1-EXP(-Info!$B$6*G215*1000))+(Info!$B$6/(Info!$B$6-Info!$B$7))*(EXP(-Info!$B$7*G215*1000)-EXP(-Info!$B$6*G215*1000))*(Info!$B$9-1)</f>
        <v>0.59637268814774447</v>
      </c>
      <c r="AD215" s="50">
        <f>SQRT((Info!$B$6*EXP(-Info!$B$6*G215*1000)+(Info!$B$6/(Info!$B$6+Info!$B$7))*(Info!$B$9-1)*(-Info!$B$7*EXP(-Info!$B$7*G215*1000)+Info!$B$6*EXP(-Info!$B$6*G215*1000)))^2*(0.01*G215*1000)^2)</f>
        <v>3.7359324253705161E-3</v>
      </c>
      <c r="AE215" s="50">
        <f>IF(AA215&gt;0,AA215*AC215*SQRT((AB215/AA215)^2+(AD215/AC215)^2),AA215*AC215*SQRT((AD215/AC215)^2))</f>
        <v>0</v>
      </c>
      <c r="AF215" s="50">
        <f>IF((S215-Y215-AA215*AC215)&gt;0,S215-Y215-AA215*AC215,0)</f>
        <v>2.5209165854001054</v>
      </c>
      <c r="AG215" s="50">
        <f>SQRT((T215*0.5)^2+Z215^2+AE215^2)</f>
        <v>7.8470498474351086E-2</v>
      </c>
      <c r="AH215" s="50">
        <f>AF215/S215</f>
        <v>0.76332739681382833</v>
      </c>
      <c r="AI215">
        <f>AF215*EXP(Info!$B$6*G215*1000)</f>
        <v>5.3424853264579264</v>
      </c>
      <c r="AJ215">
        <f>2*SQRT((EXP(Info!$B$6*G215)*AG215)^2+(Info!$B$6*G215*0.01*AI215)^2)</f>
        <v>0.15705893515184979</v>
      </c>
      <c r="AK215" s="28">
        <f>AI215/(E215/1000)</f>
        <v>1.1654636401522529</v>
      </c>
      <c r="AL215">
        <f>AA215/0.752049334436339</f>
        <v>0</v>
      </c>
      <c r="AM215"/>
      <c r="AN215">
        <f>U215/0.242530074</f>
        <v>8.289030880976954</v>
      </c>
      <c r="AO215">
        <f>O215/U215</f>
        <v>0.41831658103695807</v>
      </c>
    </row>
    <row r="216" spans="1:41">
      <c r="A216" s="47" t="s">
        <v>102</v>
      </c>
      <c r="B216" s="14" t="s">
        <v>206</v>
      </c>
      <c r="C216" s="15">
        <v>-57.62</v>
      </c>
      <c r="D216" s="15">
        <v>33.68</v>
      </c>
      <c r="E216" s="15">
        <v>4584</v>
      </c>
      <c r="F216" s="43">
        <v>30.43</v>
      </c>
      <c r="G216" s="43">
        <v>82.8</v>
      </c>
      <c r="H216" s="42" t="s">
        <v>63</v>
      </c>
      <c r="I216">
        <f>(E216*100*Info!$B$11)/AI216</f>
        <v>1.8829048002719431</v>
      </c>
      <c r="J216">
        <f>LOG10(I216)</f>
        <v>0.27482836262858656</v>
      </c>
      <c r="K216">
        <f>2*((E216*100*Info!$B$11)/AI216^2)*(AJ216/2)</f>
        <v>5.1389636995787115E-2</v>
      </c>
      <c r="L216" s="36">
        <f>(M216/10.7)/I216</f>
        <v>0.70798256615560495</v>
      </c>
      <c r="M216" s="28">
        <f>((U216/0.242530073729142))*I216</f>
        <v>14.263782363858635</v>
      </c>
      <c r="N216" s="28">
        <f>2*M216*SQRT((0.5*K216/I216)^2+(0.5*V216/U216)^2)</f>
        <v>0.805629543384491</v>
      </c>
      <c r="O216" s="44">
        <v>0.97373934589243716</v>
      </c>
      <c r="P216" s="44">
        <v>2.7661401028825115E-2</v>
      </c>
      <c r="S216" s="44">
        <v>3.6808028491913904</v>
      </c>
      <c r="T216" s="44">
        <v>0.11645748610930805</v>
      </c>
      <c r="U216" s="44">
        <v>1.8372655844647263</v>
      </c>
      <c r="V216" s="44">
        <v>9.0850592935668717E-2</v>
      </c>
      <c r="W216" s="50">
        <f>U216*Info!$B$2</f>
        <v>0.88188748054306865</v>
      </c>
      <c r="X216" s="50">
        <f>W216*SQRT((0.5*V216/U216)^2+Info!$B$3^2)</f>
        <v>4.9190796318864652E-2</v>
      </c>
      <c r="Y216" s="39">
        <f>W216*Info!$D$2</f>
        <v>0.71432885923988565</v>
      </c>
      <c r="Z216" s="39">
        <f>Y216*SQRT(Info!$D$3^2+(X216/W216)^2)</f>
        <v>5.3509364279265753E-2</v>
      </c>
      <c r="AA216" s="50">
        <f>IF(O216-W216&gt;0,O216-W216,0)</f>
        <v>9.1851865349368511E-2</v>
      </c>
      <c r="AB216" s="50">
        <f>SQRT((0.5*P216)^2+X216^2)</f>
        <v>5.1098167474023959E-2</v>
      </c>
      <c r="AC216" s="50">
        <f>(1-EXP(-Info!$B$6*G216*1000))+(Info!$B$6/(Info!$B$6-Info!$B$7))*(EXP(-Info!$B$7*G216*1000)-EXP(-Info!$B$6*G216*1000))*(Info!$B$9-1)</f>
        <v>0.60064672782046469</v>
      </c>
      <c r="AD216" s="50">
        <f>SQRT((Info!$B$6*EXP(-Info!$B$6*G216*1000)+(Info!$B$6/(Info!$B$6+Info!$B$7))*(Info!$B$9-1)*(-Info!$B$7*EXP(-Info!$B$7*G216*1000)+Info!$B$6*EXP(-Info!$B$6*G216*1000)))^2*(0.01*G216*1000)^2)</f>
        <v>3.7447585308477685E-3</v>
      </c>
      <c r="AE216" s="50">
        <f>IF(AA216&gt;0,AA216*AC216*SQRT((AB216/AA216)^2+(AD216/AC216)^2),AA216*AC216*SQRT((AD216/AC216)^2))</f>
        <v>3.0693874418430796E-2</v>
      </c>
      <c r="AF216" s="50">
        <f>IF((S216-Y216-AA216*AC216)&gt;0,S216-Y216-AA216*AC216,0)</f>
        <v>2.911303467585201</v>
      </c>
      <c r="AG216" s="50">
        <f>SQRT((T216*0.5)^2+Z216^2+AE216^2)</f>
        <v>8.4828960326709668E-2</v>
      </c>
      <c r="AH216" s="50">
        <f>AF216/S216</f>
        <v>0.7909425163112892</v>
      </c>
      <c r="AI216">
        <f>AF216*EXP(Info!$B$6*G216*1000)</f>
        <v>6.2209511228544958</v>
      </c>
      <c r="AJ216">
        <f>2*SQRT((EXP(Info!$B$6*G216)*AG216)^2+(Info!$B$6*G216*0.01*AI216)^2)</f>
        <v>0.16978682083441202</v>
      </c>
      <c r="AK216" s="28">
        <f>AI216/(E216/1000)</f>
        <v>1.3571010302911204</v>
      </c>
      <c r="AL216">
        <f>AA216/0.752049334436339</f>
        <v>0.12213542535505531</v>
      </c>
      <c r="AM216"/>
      <c r="AN216">
        <f>U216/0.242530074</f>
        <v>7.5754134494047376</v>
      </c>
      <c r="AO216">
        <f>O216/U216</f>
        <v>0.52999378757542492</v>
      </c>
    </row>
    <row r="217" spans="1:41">
      <c r="A217" s="47" t="s">
        <v>102</v>
      </c>
      <c r="B217" s="14" t="s">
        <v>206</v>
      </c>
      <c r="C217" s="15">
        <v>-57.62</v>
      </c>
      <c r="D217" s="15">
        <v>33.68</v>
      </c>
      <c r="E217" s="15">
        <v>4584</v>
      </c>
      <c r="F217" s="43">
        <v>30.58</v>
      </c>
      <c r="G217" s="43">
        <v>83.7</v>
      </c>
      <c r="H217" s="42" t="s">
        <v>63</v>
      </c>
      <c r="I217">
        <f>(E217*100*Info!$B$11)/AI217</f>
        <v>1.7693490722859575</v>
      </c>
      <c r="J217">
        <f>LOG10(I217)</f>
        <v>0.24781352268479701</v>
      </c>
      <c r="K217">
        <f>2*((E217*100*Info!$B$11)/AI217^2)*(AJ217/2)</f>
        <v>4.9307940431496403E-2</v>
      </c>
      <c r="L217" s="36">
        <f>(M217/10.7)/I217</f>
        <v>0.7542398067725995</v>
      </c>
      <c r="M217" s="28">
        <f>((U217/0.242530073729142))*I217</f>
        <v>14.279294475618354</v>
      </c>
      <c r="N217" s="28">
        <f>2*M217*SQRT((0.5*K217/I217)^2+(0.5*V217/U217)^2)</f>
        <v>0.81050578848453159</v>
      </c>
      <c r="O217" s="44">
        <v>1.3047217587018152</v>
      </c>
      <c r="P217" s="44">
        <v>3.7063750120323868E-2</v>
      </c>
      <c r="S217" s="44">
        <v>4.054596749875313</v>
      </c>
      <c r="T217" s="44">
        <v>0.12828400868608911</v>
      </c>
      <c r="U217" s="44">
        <v>1.9573064446223321</v>
      </c>
      <c r="V217" s="44">
        <v>9.6786470368981387E-2</v>
      </c>
      <c r="W217" s="50">
        <f>U217*Info!$B$2</f>
        <v>0.9395070934187193</v>
      </c>
      <c r="X217" s="50">
        <f>W217*SQRT((0.5*V217/U217)^2+Info!$B$3^2)</f>
        <v>5.2404760348825206E-2</v>
      </c>
      <c r="Y217" s="39">
        <f>W217*Info!$D$2</f>
        <v>0.76100074566916265</v>
      </c>
      <c r="Z217" s="39">
        <f>Y217*SQRT(Info!$D$3^2+(X217/W217)^2)</f>
        <v>5.7005489264615156E-2</v>
      </c>
      <c r="AA217" s="50">
        <f>IF(O217-W217&gt;0,O217-W217,0)</f>
        <v>0.36521466528309587</v>
      </c>
      <c r="AB217" s="50">
        <f>SQRT((0.5*P217)^2+X217^2)</f>
        <v>5.5584973693105715E-2</v>
      </c>
      <c r="AC217" s="50">
        <f>(1-EXP(-Info!$B$6*G217*1000))+(Info!$B$6/(Info!$B$6-Info!$B$7))*(EXP(-Info!$B$7*G217*1000)-EXP(-Info!$B$6*G217*1000))*(Info!$B$9-1)</f>
        <v>0.60488321084668517</v>
      </c>
      <c r="AD217" s="50">
        <f>SQRT((Info!$B$6*EXP(-Info!$B$6*G217*1000)+(Info!$B$6/(Info!$B$6+Info!$B$7))*(Info!$B$9-1)*(-Info!$B$7*EXP(-Info!$B$7*G217*1000)+Info!$B$6*EXP(-Info!$B$6*G217*1000)))^2*(0.01*G217*1000)^2)</f>
        <v>3.7531548382585996E-3</v>
      </c>
      <c r="AE217" s="50">
        <f>IF(AA217&gt;0,AA217*AC217*SQRT((AB217/AA217)^2+(AD217/AC217)^2),AA217*AC217*SQRT((AD217/AC217)^2))</f>
        <v>3.3650346023197407E-2</v>
      </c>
      <c r="AF217" s="50">
        <f>IF((S217-Y217-AA217*AC217)&gt;0,S217-Y217-AA217*AC217,0)</f>
        <v>3.0726837848214141</v>
      </c>
      <c r="AG217" s="50">
        <f>SQRT((T217*0.5)^2+Z217^2+AE217^2)</f>
        <v>9.2174662000585703E-2</v>
      </c>
      <c r="AH217" s="50">
        <f>AF217/S217</f>
        <v>0.75782722040506378</v>
      </c>
      <c r="AI217">
        <f>AF217*EXP(Info!$B$6*G217*1000)</f>
        <v>6.6202079142847436</v>
      </c>
      <c r="AJ217">
        <f>2*SQRT((EXP(Info!$B$6*G217)*AG217)^2+(Info!$B$6*G217*0.01*AI217)^2)</f>
        <v>0.18449090832027557</v>
      </c>
      <c r="AK217" s="28">
        <f>AI217/(E217/1000)</f>
        <v>1.4441989341807906</v>
      </c>
      <c r="AL217">
        <f>AA217/0.752049334436339</f>
        <v>0.48562594042693258</v>
      </c>
      <c r="AM217"/>
      <c r="AN217">
        <f>U217/0.242530074</f>
        <v>8.0703659234538137</v>
      </c>
      <c r="AO217">
        <f>O217/U217</f>
        <v>0.66659043722382727</v>
      </c>
    </row>
    <row r="218" spans="1:41">
      <c r="A218" s="47" t="s">
        <v>102</v>
      </c>
      <c r="B218" s="14" t="s">
        <v>206</v>
      </c>
      <c r="C218" s="15">
        <v>-57.62</v>
      </c>
      <c r="D218" s="15">
        <v>33.68</v>
      </c>
      <c r="E218" s="15">
        <v>4584</v>
      </c>
      <c r="F218" s="43">
        <v>30.63</v>
      </c>
      <c r="G218" s="43">
        <v>84</v>
      </c>
      <c r="H218" s="42" t="s">
        <v>63</v>
      </c>
      <c r="I218">
        <f>(E218*100*Info!$B$11)/AI218</f>
        <v>1.7136432291620984</v>
      </c>
      <c r="J218">
        <f>LOG10(I218)</f>
        <v>0.23392040934080999</v>
      </c>
      <c r="K218">
        <f>2*((E218*100*Info!$B$11)/AI218^2)*(AJ218/2)</f>
        <v>4.9196090144914384E-2</v>
      </c>
      <c r="L218" s="36">
        <f>(M218/10.7)/I218</f>
        <v>0.82857049138558803</v>
      </c>
      <c r="M218" s="28">
        <f>((U218/0.242530073729142))*I218</f>
        <v>15.192654073176753</v>
      </c>
      <c r="N218" s="28">
        <f>2*M218*SQRT((0.5*K218/I218)^2+(0.5*V218/U218)^2)</f>
        <v>0.86869057884727596</v>
      </c>
      <c r="O218" s="44">
        <v>1.3069929023470743</v>
      </c>
      <c r="P218" s="44">
        <v>3.7128267401494226E-2</v>
      </c>
      <c r="S218" s="44">
        <v>4.1665162340446029</v>
      </c>
      <c r="T218" s="44">
        <v>0.13182504641807991</v>
      </c>
      <c r="U218" s="44">
        <v>2.150199907311257</v>
      </c>
      <c r="V218" s="44">
        <v>0.10632482214941205</v>
      </c>
      <c r="W218" s="50">
        <f>U218*Info!$B$2</f>
        <v>1.0320959555094034</v>
      </c>
      <c r="X218" s="50">
        <f>W218*SQRT((0.5*V218/U218)^2+Info!$B$3^2)</f>
        <v>5.7569273914312727E-2</v>
      </c>
      <c r="Y218" s="39">
        <f>W218*Info!$D$2</f>
        <v>0.83599772396261673</v>
      </c>
      <c r="Z218" s="39">
        <f>Y218*SQRT(Info!$D$3^2+(X218/W218)^2)</f>
        <v>6.26234068097902E-2</v>
      </c>
      <c r="AA218" s="50">
        <f>IF(O218-W218&gt;0,O218-W218,0)</f>
        <v>0.27489694683767096</v>
      </c>
      <c r="AB218" s="50">
        <f>SQRT((0.5*P218)^2+X218^2)</f>
        <v>6.0488415081570636E-2</v>
      </c>
      <c r="AC218" s="50">
        <f>(1-EXP(-Info!$B$6*G218*1000))+(Info!$B$6/(Info!$B$6-Info!$B$7))*(EXP(-Info!$B$7*G218*1000)-EXP(-Info!$B$6*G218*1000))*(Info!$B$9-1)</f>
        <v>0.60628708042804624</v>
      </c>
      <c r="AD218" s="50">
        <f>SQRT((Info!$B$6*EXP(-Info!$B$6*G218*1000)+(Info!$B$6/(Info!$B$6+Info!$B$7))*(Info!$B$9-1)*(-Info!$B$7*EXP(-Info!$B$7*G218*1000)+Info!$B$6*EXP(-Info!$B$6*G218*1000)))^2*(0.01*G218*1000)^2)</f>
        <v>3.7558592186425531E-3</v>
      </c>
      <c r="AE218" s="50">
        <f>IF(AA218&gt;0,AA218*AC218*SQRT((AB218/AA218)^2+(AD218/AC218)^2),AA218*AC218*SQRT((AD218/AC218)^2))</f>
        <v>3.6687875458906727E-2</v>
      </c>
      <c r="AF218" s="50">
        <f>IF((S218-Y218-AA218*AC218)&gt;0,S218-Y218-AA218*AC218,0)</f>
        <v>3.1638520427651908</v>
      </c>
      <c r="AG218" s="50">
        <f>SQRT((T218*0.5)^2+Z218^2+AE218^2)</f>
        <v>9.8041583024423659E-2</v>
      </c>
      <c r="AH218" s="50">
        <f>AF218/S218</f>
        <v>0.75935190577522693</v>
      </c>
      <c r="AI218">
        <f>AF218*EXP(Info!$B$6*G218*1000)</f>
        <v>6.8354127231064705</v>
      </c>
      <c r="AJ218">
        <f>2*SQRT((EXP(Info!$B$6*G218)*AG218)^2+(Info!$B$6*G218*0.01*AI218)^2)</f>
        <v>0.19623430057145888</v>
      </c>
      <c r="AK218" s="28">
        <f>AI218/(E218/1000)</f>
        <v>1.4911458820040295</v>
      </c>
      <c r="AL218">
        <f>AA218/0.752049334436339</f>
        <v>0.36553047021005108</v>
      </c>
      <c r="AM218"/>
      <c r="AN218">
        <f>U218/0.242530074</f>
        <v>8.8657042479245565</v>
      </c>
      <c r="AO218">
        <f>O218/U218</f>
        <v>0.60784715779353704</v>
      </c>
    </row>
    <row r="219" spans="1:41">
      <c r="A219" s="47" t="s">
        <v>102</v>
      </c>
      <c r="B219" s="14" t="s">
        <v>206</v>
      </c>
      <c r="C219" s="15">
        <v>-57.62</v>
      </c>
      <c r="D219" s="15">
        <v>33.68</v>
      </c>
      <c r="E219" s="15">
        <v>4584</v>
      </c>
      <c r="F219" s="43">
        <v>30.73</v>
      </c>
      <c r="G219" s="43">
        <v>84.6</v>
      </c>
      <c r="H219" s="42" t="s">
        <v>63</v>
      </c>
      <c r="I219">
        <f>(E219*100*Info!$B$11)/AI219</f>
        <v>1.5327186129313486</v>
      </c>
      <c r="J219">
        <f>LOG10(I219)</f>
        <v>0.18546243139180954</v>
      </c>
      <c r="K219">
        <f>2*((E219*100*Info!$B$11)/AI219^2)*(AJ219/2)</f>
        <v>3.4765968548513076E-2</v>
      </c>
      <c r="L219" s="36">
        <f>(M219/10.7)/I219</f>
        <v>0.90147319978332319</v>
      </c>
      <c r="M219" s="28">
        <f>((U219/0.242530073729142))*I219</f>
        <v>14.784240850323473</v>
      </c>
      <c r="N219" s="28">
        <f>2*M219*SQRT((0.5*K219/I219)^2+(0.5*V219/U219)^2)</f>
        <v>1.0353647859199933</v>
      </c>
      <c r="O219" s="44">
        <v>1.5853344294164606</v>
      </c>
      <c r="P219" s="44">
        <v>6.8329769095810773E-3</v>
      </c>
      <c r="S219" s="44">
        <v>4.7091191867580147</v>
      </c>
      <c r="T219" s="44">
        <v>5.5354589708217758E-2</v>
      </c>
      <c r="U219" s="44">
        <v>2.3393876692087558</v>
      </c>
      <c r="V219" s="44">
        <v>0.15499981786140407</v>
      </c>
      <c r="W219" s="50">
        <f>U219*Info!$B$2</f>
        <v>1.1229060812202027</v>
      </c>
      <c r="X219" s="50">
        <f>W219*SQRT((0.5*V219/U219)^2+Info!$B$3^2)</f>
        <v>6.7350812287888737E-2</v>
      </c>
      <c r="Y219" s="39">
        <f>W219*Info!$D$2</f>
        <v>0.90955392578836425</v>
      </c>
      <c r="Z219" s="39">
        <f>Y219*SQRT(Info!$D$3^2+(X219/W219)^2)</f>
        <v>7.1023777777404609E-2</v>
      </c>
      <c r="AA219" s="50">
        <f>IF(O219-W219&gt;0,O219-W219,0)</f>
        <v>0.46242834819625789</v>
      </c>
      <c r="AB219" s="50">
        <f>SQRT((0.5*P219)^2+X219^2)</f>
        <v>6.7437410309116569E-2</v>
      </c>
      <c r="AC219" s="50">
        <f>(1-EXP(-Info!$B$6*G219*1000))+(Info!$B$6/(Info!$B$6-Info!$B$7))*(EXP(-Info!$B$7*G219*1000)-EXP(-Info!$B$6*G219*1000))*(Info!$B$9-1)</f>
        <v>0.60908245207837874</v>
      </c>
      <c r="AD219" s="50">
        <f>SQRT((Info!$B$6*EXP(-Info!$B$6*G219*1000)+(Info!$B$6/(Info!$B$6+Info!$B$7))*(Info!$B$9-1)*(-Info!$B$7*EXP(-Info!$B$7*G219*1000)+Info!$B$6*EXP(-Info!$B$6*G219*1000)))^2*(0.01*G219*1000)^2)</f>
        <v>3.7611278258311916E-3</v>
      </c>
      <c r="AE219" s="50">
        <f>IF(AA219&gt;0,AA219*AC219*SQRT((AB219/AA219)^2+(AD219/AC219)^2),AA219*AC219*SQRT((AD219/AC219)^2))</f>
        <v>4.1111749653226663E-2</v>
      </c>
      <c r="AF219" s="50">
        <f>IF((S219-Y219-AA219*AC219)&gt;0,S219-Y219-AA219*AC219,0)</f>
        <v>3.5179082687397196</v>
      </c>
      <c r="AG219" s="50">
        <f>SQRT((T219*0.5)^2+Z219^2+AE219^2)</f>
        <v>8.6605921389735344E-2</v>
      </c>
      <c r="AH219" s="50">
        <f>AF219/S219</f>
        <v>0.74704167153637446</v>
      </c>
      <c r="AI219">
        <f>AF219*EXP(Info!$B$6*G219*1000)</f>
        <v>7.6422760398777241</v>
      </c>
      <c r="AJ219">
        <f>2*SQRT((EXP(Info!$B$6*G219)*AG219)^2+(Info!$B$6*G219*0.01*AI219)^2)</f>
        <v>0.17334631823469901</v>
      </c>
      <c r="AK219" s="28">
        <f>AI219/(E219/1000)</f>
        <v>1.6671631849645996</v>
      </c>
      <c r="AL219">
        <f>AA219/0.752049334436339</f>
        <v>0.61489097459656405</v>
      </c>
      <c r="AM219"/>
      <c r="AN219">
        <f>U219/0.242530074</f>
        <v>9.6457632269091533</v>
      </c>
      <c r="AO219">
        <f>O219/U219</f>
        <v>0.67767067864928243</v>
      </c>
    </row>
    <row r="220" spans="1:41">
      <c r="A220" s="47" t="s">
        <v>102</v>
      </c>
      <c r="B220" s="14" t="s">
        <v>206</v>
      </c>
      <c r="C220" s="15">
        <v>-57.62</v>
      </c>
      <c r="D220" s="15">
        <v>33.68</v>
      </c>
      <c r="E220" s="15">
        <v>4584</v>
      </c>
      <c r="F220" s="43">
        <v>30.78</v>
      </c>
      <c r="G220" s="43">
        <v>84.9</v>
      </c>
      <c r="H220" s="42" t="s">
        <v>63</v>
      </c>
      <c r="I220">
        <f>(E220*100*Info!$B$11)/AI220</f>
        <v>1.5208976222838644</v>
      </c>
      <c r="J220">
        <f>LOG10(I220)</f>
        <v>0.18209998093425134</v>
      </c>
      <c r="K220">
        <f>2*((E220*100*Info!$B$11)/AI220^2)*(AJ220/2)</f>
        <v>4.4114953615566228E-2</v>
      </c>
      <c r="L220" s="36">
        <f>(M220/10.7)/I220</f>
        <v>0.93662526475776431</v>
      </c>
      <c r="M220" s="28">
        <f>((U220/0.242530073729142))*I220</f>
        <v>15.24226917810954</v>
      </c>
      <c r="N220" s="28">
        <f>2*M220*SQRT((0.5*K220/I220)^2+(0.5*V220/U220)^2)</f>
        <v>0.8738121731936187</v>
      </c>
      <c r="O220" s="44">
        <v>1.6218982969370603</v>
      </c>
      <c r="P220" s="44">
        <v>4.6073910239733028E-2</v>
      </c>
      <c r="S220" s="44">
        <v>4.7584228694631578</v>
      </c>
      <c r="T220" s="44">
        <v>0.15055247127524302</v>
      </c>
      <c r="U220" s="44">
        <v>2.4306098013455717</v>
      </c>
      <c r="V220" s="44">
        <v>0.12019075713097194</v>
      </c>
      <c r="W220" s="50">
        <f>U220*Info!$B$2</f>
        <v>1.1666927046458744</v>
      </c>
      <c r="X220" s="50">
        <f>W220*SQRT((0.5*V220/U220)^2+Info!$B$3^2)</f>
        <v>6.5076945151323923E-2</v>
      </c>
      <c r="Y220" s="39">
        <f>W220*Info!$D$2</f>
        <v>0.94502109076315832</v>
      </c>
      <c r="Z220" s="39">
        <f>Y220*SQRT(Info!$D$3^2+(X220/W220)^2)</f>
        <v>7.0790192980644165E-2</v>
      </c>
      <c r="AA220" s="50">
        <f>IF(O220-W220&gt;0,O220-W220,0)</f>
        <v>0.45520559229118596</v>
      </c>
      <c r="AB220" s="50">
        <f>SQRT((0.5*P220)^2+X220^2)</f>
        <v>6.903412265990759E-2</v>
      </c>
      <c r="AC220" s="50">
        <f>(1-EXP(-Info!$B$6*G220*1000))+(Info!$B$6/(Info!$B$6-Info!$B$7))*(EXP(-Info!$B$7*G220*1000)-EXP(-Info!$B$6*G220*1000))*(Info!$B$9-1)</f>
        <v>0.61047397724472119</v>
      </c>
      <c r="AD220" s="50">
        <f>SQRT((Info!$B$6*EXP(-Info!$B$6*G220*1000)+(Info!$B$6/(Info!$B$6+Info!$B$7))*(Info!$B$9-1)*(-Info!$B$7*EXP(-Info!$B$7*G220*1000)+Info!$B$6*EXP(-Info!$B$6*G220*1000)))^2*(0.01*G220*1000)^2)</f>
        <v>3.7636925258247036E-3</v>
      </c>
      <c r="AE220" s="50">
        <f>IF(AA220&gt;0,AA220*AC220*SQRT((AB220/AA220)^2+(AD220/AC220)^2),AA220*AC220*SQRT((AD220/AC220)^2))</f>
        <v>4.2178345357079108E-2</v>
      </c>
      <c r="AF220" s="50">
        <f>IF((S220-Y220-AA220*AC220)&gt;0,S220-Y220-AA220*AC220,0)</f>
        <v>3.5355106103099603</v>
      </c>
      <c r="AG220" s="50">
        <f>SQRT((T220*0.5)^2+Z220^2+AE220^2)</f>
        <v>0.11160992738582262</v>
      </c>
      <c r="AH220" s="50">
        <f>AF220/S220</f>
        <v>0.74300050821436014</v>
      </c>
      <c r="AI220">
        <f>AF220*EXP(Info!$B$6*G220*1000)</f>
        <v>7.7016746951647432</v>
      </c>
      <c r="AJ220">
        <f>2*SQRT((EXP(Info!$B$6*G220)*AG220)^2+(Info!$B$6*G220*0.01*AI220)^2)</f>
        <v>0.22339374916581944</v>
      </c>
      <c r="AK220" s="28">
        <f>AI220/(E220/1000)</f>
        <v>1.6801210067985917</v>
      </c>
      <c r="AL220">
        <f>AA220/0.752049334436339</f>
        <v>0.60528687606958997</v>
      </c>
      <c r="AM220"/>
      <c r="AN220">
        <f>U220/0.242530074</f>
        <v>10.021890321715613</v>
      </c>
      <c r="AO220">
        <f>O220/U220</f>
        <v>0.66728040676837008</v>
      </c>
    </row>
    <row r="221" spans="1:41">
      <c r="A221" s="47" t="s">
        <v>102</v>
      </c>
      <c r="B221" s="14" t="s">
        <v>206</v>
      </c>
      <c r="C221" s="15">
        <v>-57.62</v>
      </c>
      <c r="D221" s="15">
        <v>33.68</v>
      </c>
      <c r="E221" s="15">
        <v>4584</v>
      </c>
      <c r="F221" s="43">
        <v>30.88</v>
      </c>
      <c r="G221" s="43">
        <v>85.4</v>
      </c>
      <c r="H221" s="42" t="s">
        <v>131</v>
      </c>
      <c r="I221">
        <f>(E221*100*Info!$B$11)/AI221</f>
        <v>1.3690559641822198</v>
      </c>
      <c r="J221">
        <f>LOG10(I221)</f>
        <v>0.13642120155893353</v>
      </c>
      <c r="K221">
        <f>2*((E221*100*Info!$B$11)/AI221^2)*(AJ221/2)</f>
        <v>3.7283329788532313E-2</v>
      </c>
      <c r="L221" s="36">
        <f>(M221/10.7)/I221</f>
        <v>0.94820354203085599</v>
      </c>
      <c r="M221" s="28">
        <f>((U221/0.242530073729142))*I221</f>
        <v>13.890137744893728</v>
      </c>
      <c r="N221" s="28">
        <f>2*M221*SQRT((0.5*K221/I221)^2+(0.5*V221/U221)^2)</f>
        <v>0.78412430565748348</v>
      </c>
      <c r="O221" s="44">
        <v>1.6113345095918474</v>
      </c>
      <c r="P221" s="44">
        <v>4.5773820529512531E-2</v>
      </c>
      <c r="S221" s="44">
        <v>5.1299999813192994</v>
      </c>
      <c r="T221" s="44">
        <v>0.16230885653016905</v>
      </c>
      <c r="U221" s="44">
        <v>2.4606562620610548</v>
      </c>
      <c r="V221" s="44">
        <v>0.12167651879477365</v>
      </c>
      <c r="W221" s="50">
        <f>U221*Info!$B$2</f>
        <v>1.1811150057893063</v>
      </c>
      <c r="X221" s="50">
        <f>W221*SQRT((0.5*V221/U221)^2+Info!$B$3^2)</f>
        <v>6.5881406597538134E-2</v>
      </c>
      <c r="Y221" s="39">
        <f>W221*Info!$D$2</f>
        <v>0.9567031546893382</v>
      </c>
      <c r="Z221" s="39">
        <f>Y221*SQRT(Info!$D$3^2+(X221/W221)^2)</f>
        <v>7.1665279862650852E-2</v>
      </c>
      <c r="AA221" s="50">
        <f>IF(O221-W221&gt;0,O221-W221,0)</f>
        <v>0.43021950380254115</v>
      </c>
      <c r="AB221" s="50">
        <f>SQRT((0.5*P221)^2+X221^2)</f>
        <v>6.9743604701342665E-2</v>
      </c>
      <c r="AC221" s="50">
        <f>(1-EXP(-Info!$B$6*G221*1000))+(Info!$B$6/(Info!$B$6-Info!$B$7))*(EXP(-Info!$B$7*G221*1000)-EXP(-Info!$B$6*G221*1000))*(Info!$B$9-1)</f>
        <v>0.6127840987184896</v>
      </c>
      <c r="AD221" s="50">
        <f>SQRT((Info!$B$6*EXP(-Info!$B$6*G221*1000)+(Info!$B$6/(Info!$B$6+Info!$B$7))*(Info!$B$9-1)*(-Info!$B$7*EXP(-Info!$B$7*G221*1000)+Info!$B$6*EXP(-Info!$B$6*G221*1000)))^2*(0.01*G221*1000)^2)</f>
        <v>3.767864722598191E-3</v>
      </c>
      <c r="AE221" s="50">
        <f>IF(AA221&gt;0,AA221*AC221*SQRT((AB221/AA221)^2+(AD221/AC221)^2),AA221*AC221*SQRT((AD221/AC221)^2))</f>
        <v>4.2768502673462383E-2</v>
      </c>
      <c r="AF221" s="50">
        <f>IF((S221-Y221-AA221*AC221)&gt;0,S221-Y221-AA221*AC221,0)</f>
        <v>3.9096651557412057</v>
      </c>
      <c r="AG221" s="50">
        <f>SQRT((T221*0.5)^2+Z221^2+AE221^2)</f>
        <v>0.1164091851434189</v>
      </c>
      <c r="AH221" s="50">
        <f>AF221/S221</f>
        <v>0.76211796685733002</v>
      </c>
      <c r="AI221">
        <f>AF221*EXP(Info!$B$6*G221*1000)</f>
        <v>8.5558655291908998</v>
      </c>
      <c r="AJ221">
        <f>2*SQRT((EXP(Info!$B$6*G221)*AG221)^2+(Info!$B$6*G221*0.01*AI221)^2)</f>
        <v>0.23300081552305521</v>
      </c>
      <c r="AK221" s="28">
        <f>AI221/(E221/1000)</f>
        <v>1.8664628117781197</v>
      </c>
      <c r="AL221">
        <f>AA221/0.752049334436339</f>
        <v>0.57206287420623891</v>
      </c>
      <c r="AM221"/>
      <c r="AN221">
        <f>U221/0.242530074</f>
        <v>10.145777888399335</v>
      </c>
      <c r="AO221">
        <f>O221/U221</f>
        <v>0.65483933470747668</v>
      </c>
    </row>
    <row r="222" spans="1:41">
      <c r="A222" s="47" t="s">
        <v>102</v>
      </c>
      <c r="B222" s="14" t="s">
        <v>206</v>
      </c>
      <c r="C222" s="15">
        <v>-57.62</v>
      </c>
      <c r="D222" s="15">
        <v>33.68</v>
      </c>
      <c r="E222" s="15">
        <v>4584</v>
      </c>
      <c r="F222" s="43">
        <v>30.93</v>
      </c>
      <c r="G222" s="43">
        <v>85.6</v>
      </c>
      <c r="H222" s="42" t="s">
        <v>63</v>
      </c>
      <c r="I222">
        <f>(E222*100*Info!$B$11)/AI222</f>
        <v>1.3489649661301877</v>
      </c>
      <c r="J222">
        <f>LOG10(I222)</f>
        <v>0.13000067078835234</v>
      </c>
      <c r="K222">
        <f>2*((E222*100*Info!$B$11)/AI222^2)*(AJ222/2)</f>
        <v>3.5861675300250785E-2</v>
      </c>
      <c r="L222" s="36">
        <f>(M222/10.7)/I222</f>
        <v>0.92261036588244683</v>
      </c>
      <c r="M222" s="28">
        <f>((U222/0.242530073729142))*I222</f>
        <v>13.316888952314532</v>
      </c>
      <c r="N222" s="28">
        <f>2*M222*SQRT((0.5*K222/I222)^2+(0.5*V222/U222)^2)</f>
        <v>0.74763685744404362</v>
      </c>
      <c r="O222" s="44">
        <v>1.6050192814909741</v>
      </c>
      <c r="P222" s="44">
        <v>4.5594421332156833E-2</v>
      </c>
      <c r="S222" s="44">
        <v>5.1712208949573792</v>
      </c>
      <c r="T222" s="44">
        <v>0.16361305134149243</v>
      </c>
      <c r="U222" s="44">
        <v>2.3942401326499234</v>
      </c>
      <c r="V222" s="44">
        <v>0.11839232037048794</v>
      </c>
      <c r="W222" s="50">
        <f>U222*Info!$B$2</f>
        <v>1.1492352636719632</v>
      </c>
      <c r="X222" s="50">
        <f>W222*SQRT((0.5*V222/U222)^2+Info!$B$3^2)</f>
        <v>6.4103186659291073E-2</v>
      </c>
      <c r="Y222" s="39">
        <f>W222*Info!$D$2</f>
        <v>0.93088056357429017</v>
      </c>
      <c r="Z222" s="39">
        <f>Y222*SQRT(Info!$D$3^2+(X222/W222)^2)</f>
        <v>6.9730946093635907E-2</v>
      </c>
      <c r="AA222" s="50">
        <f>IF(O222-W222&gt;0,O222-W222,0)</f>
        <v>0.4557840178190109</v>
      </c>
      <c r="AB222" s="50">
        <f>SQRT((0.5*P222)^2+X222^2)</f>
        <v>6.8036250293718209E-2</v>
      </c>
      <c r="AC222" s="50">
        <f>(1-EXP(-Info!$B$6*G222*1000))+(Info!$B$6/(Info!$B$6-Info!$B$7))*(EXP(-Info!$B$7*G222*1000)-EXP(-Info!$B$6*G222*1000))*(Info!$B$9-1)</f>
        <v>0.61370497671477575</v>
      </c>
      <c r="AD222" s="50">
        <f>SQRT((Info!$B$6*EXP(-Info!$B$6*G222*1000)+(Info!$B$6/(Info!$B$6+Info!$B$7))*(Info!$B$9-1)*(-Info!$B$7*EXP(-Info!$B$7*G222*1000)+Info!$B$6*EXP(-Info!$B$6*G222*1000)))^2*(0.01*G222*1000)^2)</f>
        <v>3.7694979974057679E-3</v>
      </c>
      <c r="AE222" s="50">
        <f>IF(AA222&gt;0,AA222*AC222*SQRT((AB222/AA222)^2+(AD222/AC222)^2),AA222*AC222*SQRT((AD222/AC222)^2))</f>
        <v>4.1789517668752232E-2</v>
      </c>
      <c r="AF222" s="50">
        <f>IF((S222-Y222-AA222*AC222)&gt;0,S222-Y222-AA222*AC222,0)</f>
        <v>3.9606234113405057</v>
      </c>
      <c r="AG222" s="50">
        <f>SQRT((T222*0.5)^2+Z222^2+AE222^2)</f>
        <v>0.11533029208503276</v>
      </c>
      <c r="AH222" s="50">
        <f>AF222/S222</f>
        <v>0.76589716273822972</v>
      </c>
      <c r="AI222">
        <f>AF222*EXP(Info!$B$6*G222*1000)</f>
        <v>8.6832935069341204</v>
      </c>
      <c r="AJ222">
        <f>2*SQRT((EXP(Info!$B$6*G222)*AG222)^2+(Info!$B$6*G222*0.01*AI222)^2)</f>
        <v>0.23084176394570249</v>
      </c>
      <c r="AK222" s="28">
        <f>AI222/(E222/1000)</f>
        <v>1.8942612362421729</v>
      </c>
      <c r="AL222">
        <f>AA222/0.752049334436339</f>
        <v>0.60605600849393881</v>
      </c>
      <c r="AM222"/>
      <c r="AN222">
        <f>U222/0.242530074</f>
        <v>9.8719309039171907</v>
      </c>
      <c r="AO222">
        <f>O222/U222</f>
        <v>0.67036687740863865</v>
      </c>
    </row>
    <row r="223" spans="1:41">
      <c r="A223" s="47" t="s">
        <v>102</v>
      </c>
      <c r="B223" s="14" t="s">
        <v>206</v>
      </c>
      <c r="C223" s="15">
        <v>-57.62</v>
      </c>
      <c r="D223" s="15">
        <v>33.68</v>
      </c>
      <c r="E223" s="15">
        <v>4584</v>
      </c>
      <c r="F223" s="43">
        <v>30.98</v>
      </c>
      <c r="G223" s="43">
        <v>85.9</v>
      </c>
      <c r="H223" s="42" t="s">
        <v>63</v>
      </c>
      <c r="I223">
        <f>(E223*100*Info!$B$11)/AI223</f>
        <v>1.3233704285817645</v>
      </c>
      <c r="J223">
        <f>LOG10(I223)</f>
        <v>0.12168142587411047</v>
      </c>
      <c r="K223">
        <f>2*((E223*100*Info!$B$11)/AI223^2)*(AJ223/2)</f>
        <v>3.5423669554308194E-2</v>
      </c>
      <c r="L223" s="36">
        <f>(M223/10.7)/I223</f>
        <v>0.96587736466773089</v>
      </c>
      <c r="M223" s="28">
        <f>((U223/0.242530073729142))*I223</f>
        <v>13.676884899804035</v>
      </c>
      <c r="N223" s="28">
        <f>2*M223*SQRT((0.5*K223/I223)^2+(0.5*V223/U223)^2)</f>
        <v>0.76903724983182797</v>
      </c>
      <c r="O223" s="44">
        <v>1.5445652832306893</v>
      </c>
      <c r="P223" s="44">
        <v>4.3877080550224053E-2</v>
      </c>
      <c r="S223" s="44">
        <v>5.2106780475356596</v>
      </c>
      <c r="T223" s="44">
        <v>0.16486144224602223</v>
      </c>
      <c r="U223" s="44">
        <v>2.5065211005880634</v>
      </c>
      <c r="V223" s="44">
        <v>0.12394448038416542</v>
      </c>
      <c r="W223" s="50">
        <f>U223*Info!$B$2</f>
        <v>1.2031301282822704</v>
      </c>
      <c r="X223" s="50">
        <f>W223*SQRT((0.5*V223/U223)^2+Info!$B$3^2)</f>
        <v>6.7109387978812968E-2</v>
      </c>
      <c r="Y223" s="39">
        <f>W223*Info!$D$2</f>
        <v>0.97453540390863913</v>
      </c>
      <c r="Z223" s="39">
        <f>Y223*SQRT(Info!$D$3^2+(X223/W223)^2)</f>
        <v>7.3001068424251983E-2</v>
      </c>
      <c r="AA223" s="50">
        <f>IF(O223-W223&gt;0,O223-W223,0)</f>
        <v>0.34143515494841892</v>
      </c>
      <c r="AB223" s="50">
        <f>SQRT((0.5*P223)^2+X223^2)</f>
        <v>7.06043164706915E-2</v>
      </c>
      <c r="AC223" s="50">
        <f>(1-EXP(-Info!$B$6*G223*1000))+(Info!$B$6/(Info!$B$6-Info!$B$7))*(EXP(-Info!$B$7*G223*1000)-EXP(-Info!$B$6*G223*1000))*(Info!$B$9-1)</f>
        <v>0.61508290722539793</v>
      </c>
      <c r="AD223" s="50">
        <f>SQRT((Info!$B$6*EXP(-Info!$B$6*G223*1000)+(Info!$B$6/(Info!$B$6+Info!$B$7))*(Info!$B$9-1)*(-Info!$B$7*EXP(-Info!$B$7*G223*1000)+Info!$B$6*EXP(-Info!$B$6*G223*1000)))^2*(0.01*G223*1000)^2)</f>
        <v>3.7719099783085066E-3</v>
      </c>
      <c r="AE223" s="50">
        <f>IF(AA223&gt;0,AA223*AC223*SQRT((AB223/AA223)^2+(AD223/AC223)^2),AA223*AC223*SQRT((AD223/AC223)^2))</f>
        <v>4.3446600119751357E-2</v>
      </c>
      <c r="AF223" s="50">
        <f>IF((S223-Y223-AA223*AC223)&gt;0,S223-Y223-AA223*AC223,0)</f>
        <v>4.0261317158923928</v>
      </c>
      <c r="AG223" s="50">
        <f>SQRT((T223*0.5)^2+Z223^2+AE223^2)</f>
        <v>0.11837054886206927</v>
      </c>
      <c r="AH223" s="50">
        <f>AF223/S223</f>
        <v>0.77266944515915992</v>
      </c>
      <c r="AI223">
        <f>AF223*EXP(Info!$B$6*G223*1000)</f>
        <v>8.8512320348830791</v>
      </c>
      <c r="AJ223">
        <f>2*SQRT((EXP(Info!$B$6*G223)*AG223)^2+(Info!$B$6*G223*0.01*AI223)^2)</f>
        <v>0.23692770518397058</v>
      </c>
      <c r="AK223" s="28">
        <f>AI223/(E223/1000)</f>
        <v>1.9308970407685602</v>
      </c>
      <c r="AL223">
        <f>AA223/0.752049334436339</f>
        <v>0.4540063255349126</v>
      </c>
      <c r="AM223"/>
      <c r="AN223">
        <f>U223/0.242530074</f>
        <v>10.3348877904027</v>
      </c>
      <c r="AO223">
        <f>O223/U223</f>
        <v>0.61621874352795736</v>
      </c>
    </row>
    <row r="224" spans="1:41">
      <c r="A224" s="47" t="s">
        <v>102</v>
      </c>
      <c r="B224" s="14" t="s">
        <v>206</v>
      </c>
      <c r="C224" s="15">
        <v>-57.62</v>
      </c>
      <c r="D224" s="15">
        <v>33.68</v>
      </c>
      <c r="E224" s="15">
        <v>4584</v>
      </c>
      <c r="F224" s="43">
        <v>31.03</v>
      </c>
      <c r="G224" s="43">
        <v>86.1</v>
      </c>
      <c r="H224" s="42" t="s">
        <v>63</v>
      </c>
      <c r="I224">
        <f>(E224*100*Info!$B$11)/AI224</f>
        <v>1.1815319680290135</v>
      </c>
      <c r="J224">
        <f>LOG10(I224)</f>
        <v>7.2445476582671989E-2</v>
      </c>
      <c r="K224">
        <f>2*((E224*100*Info!$B$11)/AI224^2)*(AJ224/2)</f>
        <v>2.8027016646619492E-2</v>
      </c>
      <c r="L224" s="36">
        <f>(M224/10.7)/I224</f>
        <v>0.87269499362983349</v>
      </c>
      <c r="M224" s="28">
        <f>((U224/0.242530073729142))*I224</f>
        <v>11.032952256444013</v>
      </c>
      <c r="N224" s="28">
        <f>2*M224*SQRT((0.5*K224/I224)^2+(0.5*V224/U224)^2)</f>
        <v>0.60509143116575625</v>
      </c>
      <c r="O224" s="44">
        <v>1.4664759708024155</v>
      </c>
      <c r="P224" s="44">
        <v>4.1658766382006898E-2</v>
      </c>
      <c r="S224" s="44">
        <v>5.6154287597887373</v>
      </c>
      <c r="T224" s="44">
        <v>0.17766741213389611</v>
      </c>
      <c r="U224" s="44">
        <v>2.2647061582846337</v>
      </c>
      <c r="V224" s="44">
        <v>0.11198701975640778</v>
      </c>
      <c r="W224" s="50">
        <f>U224*Info!$B$2</f>
        <v>1.0870589559766242</v>
      </c>
      <c r="X224" s="50">
        <f>W224*SQRT((0.5*V224/U224)^2+Info!$B$3^2)</f>
        <v>6.0635054777186288E-2</v>
      </c>
      <c r="Y224" s="39">
        <f>W224*Info!$D$2</f>
        <v>0.88051775434106561</v>
      </c>
      <c r="Z224" s="39">
        <f>Y224*SQRT(Info!$D$3^2+(X224/W224)^2)</f>
        <v>6.5958339302618962E-2</v>
      </c>
      <c r="AA224" s="50">
        <f>IF(O224-W224&gt;0,O224-W224,0)</f>
        <v>0.37941701482579138</v>
      </c>
      <c r="AB224" s="50">
        <f>SQRT((0.5*P224)^2+X224^2)</f>
        <v>6.4112971167697722E-2</v>
      </c>
      <c r="AC224" s="50">
        <f>(1-EXP(-Info!$B$6*G224*1000))+(Info!$B$6/(Info!$B$6-Info!$B$7))*(EXP(-Info!$B$7*G224*1000)-EXP(-Info!$B$6*G224*1000))*(Info!$B$9-1)</f>
        <v>0.61599927483379102</v>
      </c>
      <c r="AD224" s="50">
        <f>SQRT((Info!$B$6*EXP(-Info!$B$6*G224*1000)+(Info!$B$6/(Info!$B$6+Info!$B$7))*(Info!$B$9-1)*(-Info!$B$7*EXP(-Info!$B$7*G224*1000)+Info!$B$6*EXP(-Info!$B$6*G224*1000)))^2*(0.01*G224*1000)^2)</f>
        <v>3.7734927783083494E-3</v>
      </c>
      <c r="AE224" s="50">
        <f>IF(AA224&gt;0,AA224*AC224*SQRT((AB224/AA224)^2+(AD224/AC224)^2),AA224*AC224*SQRT((AD224/AC224)^2))</f>
        <v>3.951948685047238E-2</v>
      </c>
      <c r="AF224" s="50">
        <f>IF((S224-Y224-AA224*AC224)&gt;0,S224-Y224-AA224*AC224,0)</f>
        <v>4.5011903994553828</v>
      </c>
      <c r="AG224" s="50">
        <f>SQRT((T224*0.5)^2+Z224^2+AE224^2)</f>
        <v>0.11748923226437814</v>
      </c>
      <c r="AH224" s="50">
        <f>AF224/S224</f>
        <v>0.8015755505060892</v>
      </c>
      <c r="AI224">
        <f>AF224*EXP(Info!$B$6*G224*1000)</f>
        <v>9.91378908775512</v>
      </c>
      <c r="AJ224">
        <f>2*SQRT((EXP(Info!$B$6*G224)*AG224)^2+(Info!$B$6*G224*0.01*AI224)^2)</f>
        <v>0.23516412531528263</v>
      </c>
      <c r="AK224" s="28">
        <f>AI224/(E224/1000)</f>
        <v>2.1626939545713615</v>
      </c>
      <c r="AL224">
        <f>AA224/0.752049334436339</f>
        <v>0.50451080461385478</v>
      </c>
      <c r="AM224"/>
      <c r="AN224">
        <f>U224/0.242530074</f>
        <v>9.3378364214107048</v>
      </c>
      <c r="AO224">
        <f>O224/U224</f>
        <v>0.64753476535480203</v>
      </c>
    </row>
    <row r="225" spans="1:44">
      <c r="A225" s="47" t="s">
        <v>102</v>
      </c>
      <c r="B225" s="14" t="s">
        <v>206</v>
      </c>
      <c r="C225" s="15">
        <v>-57.62</v>
      </c>
      <c r="D225" s="15">
        <v>33.68</v>
      </c>
      <c r="E225" s="15">
        <v>4584</v>
      </c>
      <c r="F225" s="43">
        <v>31.13</v>
      </c>
      <c r="G225" s="43">
        <v>86.433333333333323</v>
      </c>
      <c r="H225" s="42" t="s">
        <v>63</v>
      </c>
      <c r="I225">
        <f>(E225*100*Info!$B$11)/AI225</f>
        <v>1.075854343130523</v>
      </c>
      <c r="J225">
        <f>LOG10(I225)</f>
        <v>3.1753477411568448E-2</v>
      </c>
      <c r="K225">
        <f>2*((E225*100*Info!$B$11)/AI225^2)*(AJ225/2)</f>
        <v>1.7889410369070251E-2</v>
      </c>
      <c r="L225" s="36">
        <f>(M225/10.7)/I225</f>
        <v>0.92246981718370735</v>
      </c>
      <c r="M225" s="28">
        <f>((U225/0.242530073729142))*I225</f>
        <v>10.619141803695848</v>
      </c>
      <c r="N225" s="28">
        <f>2*M225*SQRT((0.5*K225/I225)^2+(0.5*V225/U225)^2)</f>
        <v>0.73411171645598794</v>
      </c>
      <c r="O225" s="44">
        <v>1.4296157549698187</v>
      </c>
      <c r="P225" s="44">
        <v>7.847594836680705E-3</v>
      </c>
      <c r="S225" s="44">
        <v>6.0322276909202603</v>
      </c>
      <c r="T225" s="44">
        <v>6.4557053189814403E-2</v>
      </c>
      <c r="U225" s="44">
        <v>2.3938753986868577</v>
      </c>
      <c r="V225" s="44">
        <v>0.16063241535404979</v>
      </c>
      <c r="W225" s="50">
        <f>U225*Info!$B$2</f>
        <v>1.1490601913696916</v>
      </c>
      <c r="X225" s="50">
        <f>W225*SQRT((0.5*V225/U225)^2+Info!$B$3^2)</f>
        <v>6.9188785401645816E-2</v>
      </c>
      <c r="Y225" s="39">
        <f>W225*Info!$D$2</f>
        <v>0.93073875500945025</v>
      </c>
      <c r="Z225" s="39">
        <f>Y225*SQRT(Info!$D$3^2+(X225/W225)^2)</f>
        <v>7.2845693274391776E-2</v>
      </c>
      <c r="AA225" s="50">
        <f>IF(O225-W225&gt;0,O225-W225,0)</f>
        <v>0.28055556360012712</v>
      </c>
      <c r="AB225" s="50">
        <f>SQRT((0.5*P225)^2+X225^2)</f>
        <v>6.929995823617191E-2</v>
      </c>
      <c r="AC225" s="50">
        <f>(1-EXP(-Info!$B$6*G225*1000))+(Info!$B$6/(Info!$B$6-Info!$B$7))*(EXP(-Info!$B$7*G225*1000)-EXP(-Info!$B$6*G225*1000))*(Info!$B$9-1)</f>
        <v>0.61752255972022385</v>
      </c>
      <c r="AD225" s="50">
        <f>SQRT((Info!$B$6*EXP(-Info!$B$6*G225*1000)+(Info!$B$6/(Info!$B$6+Info!$B$7))*(Info!$B$9-1)*(-Info!$B$7*EXP(-Info!$B$7*G225*1000)+Info!$B$6*EXP(-Info!$B$6*G225*1000)))^2*(0.01*G225*1000)^2)</f>
        <v>3.776086212422214E-3</v>
      </c>
      <c r="AE225" s="50">
        <f>IF(AA225&gt;0,AA225*AC225*SQRT((AB225/AA225)^2+(AD225/AC225)^2),AA225*AC225*SQRT((AD225/AC225)^2))</f>
        <v>4.2807398702230562E-2</v>
      </c>
      <c r="AF225" s="50">
        <f>IF((S225-Y225-AA225*AC225)&gt;0,S225-Y225-AA225*AC225,0)</f>
        <v>4.9282395461327093</v>
      </c>
      <c r="AG225" s="50">
        <f>SQRT((T225*0.5)^2+Z225^2+AE225^2)</f>
        <v>9.0448171299460936E-2</v>
      </c>
      <c r="AH225" s="50">
        <f>AF225/S225</f>
        <v>0.8169850010056352</v>
      </c>
      <c r="AI225">
        <f>AF225*EXP(Info!$B$6*G225*1000)</f>
        <v>10.887587902834523</v>
      </c>
      <c r="AJ225">
        <f>2*SQRT((EXP(Info!$B$6*G225)*AG225)^2+(Info!$B$6*G225*0.01*AI225)^2)</f>
        <v>0.18103986767984065</v>
      </c>
      <c r="AK225" s="28">
        <f>AI225/(E225/1000)</f>
        <v>2.3751282510546519</v>
      </c>
      <c r="AL225">
        <f>AA225/0.752049334436339</f>
        <v>0.37305473291908903</v>
      </c>
      <c r="AM225"/>
      <c r="AN225">
        <f>U225/0.242530074</f>
        <v>9.8704270328423576</v>
      </c>
      <c r="AO225">
        <f>O225/U225</f>
        <v>0.59719722912647155</v>
      </c>
    </row>
    <row r="226" spans="1:44">
      <c r="A226" s="47" t="s">
        <v>102</v>
      </c>
      <c r="B226" s="14" t="s">
        <v>206</v>
      </c>
      <c r="C226" s="15">
        <v>-57.62</v>
      </c>
      <c r="D226" s="15">
        <v>33.68</v>
      </c>
      <c r="E226" s="15">
        <v>4584</v>
      </c>
      <c r="F226" s="43">
        <v>31.21</v>
      </c>
      <c r="G226" s="43">
        <v>87</v>
      </c>
      <c r="H226" s="42" t="s">
        <v>63</v>
      </c>
      <c r="I226">
        <f>(E226*100*Info!$B$11)/AI226</f>
        <v>0.96913895758021718</v>
      </c>
      <c r="J226">
        <f>LOG10(I226)</f>
        <v>-1.3613948249916212E-2</v>
      </c>
      <c r="K226">
        <f>2*((E226*100*Info!$B$11)/AI226^2)*(AJ226/2)</f>
        <v>2.1871643526717617E-2</v>
      </c>
      <c r="L226" s="36">
        <f>(M226/10.7)/I226</f>
        <v>1.0045254000722943</v>
      </c>
      <c r="M226" s="28">
        <f>((U226/0.242530073729142))*I226</f>
        <v>10.416714280251378</v>
      </c>
      <c r="N226" s="28">
        <f>2*M226*SQRT((0.5*K226/I226)^2+(0.5*V226/U226)^2)</f>
        <v>0.5662042016441633</v>
      </c>
      <c r="O226" s="44">
        <v>1.4222194874447329</v>
      </c>
      <c r="P226" s="44">
        <v>4.0401554850557068E-2</v>
      </c>
      <c r="S226" s="44">
        <v>6.5620840266164695</v>
      </c>
      <c r="T226" s="44">
        <v>0.20761878337104697</v>
      </c>
      <c r="U226" s="44">
        <v>2.606815526962925</v>
      </c>
      <c r="V226" s="44">
        <v>0.12890392020677202</v>
      </c>
      <c r="W226" s="50">
        <f>U226*Info!$B$2</f>
        <v>1.251271452942204</v>
      </c>
      <c r="X226" s="50">
        <f>W226*SQRT((0.5*V226/U226)^2+Info!$B$3^2)</f>
        <v>6.9794662629053886E-2</v>
      </c>
      <c r="Y226" s="39">
        <f>W226*Info!$D$2</f>
        <v>1.0135298768831853</v>
      </c>
      <c r="Z226" s="39">
        <f>Y226*SQRT(Info!$D$3^2+(X226/W226)^2)</f>
        <v>7.5922089229001913E-2</v>
      </c>
      <c r="AA226" s="50">
        <f>IF(O226-W226&gt;0,O226-W226,0)</f>
        <v>0.17094803450252893</v>
      </c>
      <c r="AB226" s="50">
        <f>SQRT((0.5*P226)^2+X226^2)</f>
        <v>7.2659248138754462E-2</v>
      </c>
      <c r="AC226" s="50">
        <f>(1-EXP(-Info!$B$6*G226*1000))+(Info!$B$6/(Info!$B$6-Info!$B$7))*(EXP(-Info!$B$7*G226*1000)-EXP(-Info!$B$6*G226*1000))*(Info!$B$9-1)</f>
        <v>0.6201007241577795</v>
      </c>
      <c r="AD226" s="50">
        <f>SQRT((Info!$B$6*EXP(-Info!$B$6*G226*1000)+(Info!$B$6/(Info!$B$6+Info!$B$7))*(Info!$B$9-1)*(-Info!$B$7*EXP(-Info!$B$7*G226*1000)+Info!$B$6*EXP(-Info!$B$6*G226*1000)))^2*(0.01*G226*1000)^2)</f>
        <v>3.780367999114092E-3</v>
      </c>
      <c r="AE226" s="50">
        <f>IF(AA226&gt;0,AA226*AC226*SQRT((AB226/AA226)^2+(AD226/AC226)^2),AA226*AC226*SQRT((AD226/AC226)^2))</f>
        <v>4.5060686759814172E-2</v>
      </c>
      <c r="AF226" s="50">
        <f>IF((S226-Y226-AA226*AC226)&gt;0,S226-Y226-AA226*AC226,0)</f>
        <v>5.4425491497449174</v>
      </c>
      <c r="AG226" s="50">
        <f>SQRT((T226*0.5)^2+Z226^2+AE226^2)</f>
        <v>0.13627552577877311</v>
      </c>
      <c r="AH226" s="50">
        <f>AF226/S226</f>
        <v>0.82939339509664822</v>
      </c>
      <c r="AI226">
        <f>AF226*EXP(Info!$B$6*G226*1000)</f>
        <v>12.08645946988497</v>
      </c>
      <c r="AJ226">
        <f>2*SQRT((EXP(Info!$B$6*G226)*AG226)^2+(Info!$B$6*G226*0.01*AI226)^2)</f>
        <v>0.27276865815557072</v>
      </c>
      <c r="AK226" s="28">
        <f>AI226/(E226/1000)</f>
        <v>2.6366621880202814</v>
      </c>
      <c r="AL226">
        <f>AA226/0.752049334436339</f>
        <v>0.22730960147801271</v>
      </c>
      <c r="AM226"/>
      <c r="AN226">
        <f>U226/0.242530074</f>
        <v>10.748421768769694</v>
      </c>
      <c r="AO226">
        <f>O226/U226</f>
        <v>0.54557734244497624</v>
      </c>
    </row>
    <row r="227" spans="1:44">
      <c r="A227" s="47" t="s">
        <v>102</v>
      </c>
      <c r="B227" s="14" t="s">
        <v>206</v>
      </c>
      <c r="C227" s="15">
        <v>-57.62</v>
      </c>
      <c r="D227" s="15">
        <v>33.68</v>
      </c>
      <c r="E227" s="15">
        <v>4584</v>
      </c>
      <c r="F227" s="43">
        <v>31.33</v>
      </c>
      <c r="G227" s="43">
        <v>87.5</v>
      </c>
      <c r="H227" s="42" t="s">
        <v>63</v>
      </c>
      <c r="I227">
        <f>(E227*100*Info!$B$11)/AI227</f>
        <v>0.97663142532811142</v>
      </c>
      <c r="J227">
        <f>LOG10(I227)</f>
        <v>-1.0269305418459664E-2</v>
      </c>
      <c r="K227">
        <f>2*((E227*100*Info!$B$11)/AI227^2)*(AJ227/2)</f>
        <v>2.1253788328966638E-2</v>
      </c>
      <c r="L227" s="36">
        <f>(M227/10.7)/I227</f>
        <v>0.91887290821724887</v>
      </c>
      <c r="M227" s="28">
        <f>((U227/0.242530073729142))*I227</f>
        <v>9.6021816911093048</v>
      </c>
      <c r="N227" s="28">
        <f>2*M227*SQRT((0.5*K227/I227)^2+(0.5*V227/U227)^2)</f>
        <v>0.51876529177620379</v>
      </c>
      <c r="O227" s="44">
        <v>1.4697823487647785</v>
      </c>
      <c r="P227" s="44">
        <v>9.8728750665296253E-3</v>
      </c>
      <c r="S227" s="44">
        <v>6.5055917295031209</v>
      </c>
      <c r="T227" s="44">
        <v>0.20583141491478588</v>
      </c>
      <c r="U227" s="44">
        <v>2.3845411617007533</v>
      </c>
      <c r="V227" s="44">
        <v>0.11791271781925709</v>
      </c>
      <c r="W227" s="50">
        <f>U227*Info!$B$2</f>
        <v>1.1445797576163614</v>
      </c>
      <c r="X227" s="50">
        <f>W227*SQRT((0.5*V227/U227)^2+Info!$B$3^2)</f>
        <v>6.3843507215830417E-2</v>
      </c>
      <c r="Y227" s="39">
        <f>W227*Info!$D$2</f>
        <v>0.92710960366925288</v>
      </c>
      <c r="Z227" s="39">
        <f>Y227*SQRT(Info!$D$3^2+(X227/W227)^2)</f>
        <v>6.9448468821954823E-2</v>
      </c>
      <c r="AA227" s="50">
        <f>IF(O227-W227&gt;0,O227-W227,0)</f>
        <v>0.3252025911484171</v>
      </c>
      <c r="AB227" s="50">
        <f>SQRT((0.5*P227)^2+X227^2)</f>
        <v>6.4034067722874011E-2</v>
      </c>
      <c r="AC227" s="50">
        <f>(1-EXP(-Info!$B$6*G227*1000))+(Info!$B$6/(Info!$B$6-Info!$B$7))*(EXP(-Info!$B$7*G227*1000)-EXP(-Info!$B$6*G227*1000))*(Info!$B$9-1)</f>
        <v>0.62236368481980375</v>
      </c>
      <c r="AD227" s="50">
        <f>SQRT((Info!$B$6*EXP(-Info!$B$6*G227*1000)+(Info!$B$6/(Info!$B$6+Info!$B$7))*(Info!$B$9-1)*(-Info!$B$7*EXP(-Info!$B$7*G227*1000)+Info!$B$6*EXP(-Info!$B$6*G227*1000)))^2*(0.01*G227*1000)^2)</f>
        <v>3.7840142373081419E-3</v>
      </c>
      <c r="AE227" s="50">
        <f>IF(AA227&gt;0,AA227*AC227*SQRT((AB227/AA227)^2+(AD227/AC227)^2),AA227*AC227*SQRT((AD227/AC227)^2))</f>
        <v>3.9871472703732369E-2</v>
      </c>
      <c r="AF227" s="50">
        <f>IF((S227-Y227-AA227*AC227)&gt;0,S227-Y227-AA227*AC227,0)</f>
        <v>5.3760878428937913</v>
      </c>
      <c r="AG227" s="50">
        <f>SQRT((T227*0.5)^2+Z227^2+AE227^2)</f>
        <v>0.13040117713707261</v>
      </c>
      <c r="AH227" s="50">
        <f>AF227/S227</f>
        <v>0.8263795310906179</v>
      </c>
      <c r="AI227">
        <f>AF227*EXP(Info!$B$6*G227*1000)</f>
        <v>11.993735228768195</v>
      </c>
      <c r="AJ227">
        <f>2*SQRT((EXP(Info!$B$6*G227)*AG227)^2+(Info!$B$6*G227*0.01*AI227)^2)</f>
        <v>0.26101178317118817</v>
      </c>
      <c r="AK227" s="28">
        <f>AI227/(E227/1000)</f>
        <v>2.6164343867295368</v>
      </c>
      <c r="AL227">
        <f>AA227/0.752049334436339</f>
        <v>0.43242188545005023</v>
      </c>
      <c r="AM227"/>
      <c r="AN227">
        <f>U227/0.242530074</f>
        <v>9.8319401069442343</v>
      </c>
      <c r="AO227">
        <f>O227/U227</f>
        <v>0.61637952507243321</v>
      </c>
    </row>
    <row r="228" spans="1:44">
      <c r="A228" s="47" t="s">
        <v>102</v>
      </c>
      <c r="B228" s="14" t="s">
        <v>206</v>
      </c>
      <c r="C228" s="15">
        <v>-57.62</v>
      </c>
      <c r="D228" s="15">
        <v>33.68</v>
      </c>
      <c r="E228" s="15">
        <v>4584</v>
      </c>
      <c r="F228" s="43">
        <v>31.43</v>
      </c>
      <c r="G228" s="43">
        <v>87.7</v>
      </c>
      <c r="H228" s="42" t="s">
        <v>63</v>
      </c>
      <c r="I228">
        <f>(E228*100*Info!$B$11)/AI228</f>
        <v>1.2054418638811946</v>
      </c>
      <c r="J228">
        <f>LOG10(I228)</f>
        <v>8.1146270039542653E-2</v>
      </c>
      <c r="K228">
        <f>2*((E228*100*Info!$B$11)/AI228^2)*(AJ228/2)</f>
        <v>2.8935261630836699E-2</v>
      </c>
      <c r="L228" s="36">
        <f>(M228/10.7)/I228</f>
        <v>0.8794261391529703</v>
      </c>
      <c r="M228" s="28">
        <f>((U228/0.242530073729142))*I228</f>
        <v>11.343038802292471</v>
      </c>
      <c r="N228" s="28">
        <f>2*M228*SQRT((0.5*K228/I228)^2+(0.5*V228/U228)^2)</f>
        <v>0.6234927068475753</v>
      </c>
      <c r="O228" s="44">
        <v>1.4988091492440181</v>
      </c>
      <c r="P228" s="44">
        <v>4.257726784667764E-2</v>
      </c>
      <c r="S228" s="44">
        <v>5.4863598488172407</v>
      </c>
      <c r="T228" s="44">
        <v>0.17358378105598912</v>
      </c>
      <c r="U228" s="44">
        <v>2.2821739641387189</v>
      </c>
      <c r="V228" s="44">
        <v>0.11285078193240865</v>
      </c>
      <c r="W228" s="50">
        <f>U228*Info!$B$2</f>
        <v>1.095443502786585</v>
      </c>
      <c r="X228" s="50">
        <f>W228*SQRT((0.5*V228/U228)^2+Info!$B$3^2)</f>
        <v>6.1102736361803849E-2</v>
      </c>
      <c r="Y228" s="39">
        <f>W228*Info!$D$2</f>
        <v>0.88730923725713384</v>
      </c>
      <c r="Z228" s="39">
        <f>Y228*SQRT(Info!$D$3^2+(X228/W228)^2)</f>
        <v>6.6467079679899815E-2</v>
      </c>
      <c r="AA228" s="50">
        <f>IF(O228-W228&gt;0,O228-W228,0)</f>
        <v>0.40336564645743311</v>
      </c>
      <c r="AB228" s="50">
        <f>SQRT((0.5*P228)^2+X228^2)</f>
        <v>6.4705102775762899E-2</v>
      </c>
      <c r="AC228" s="50">
        <f>(1-EXP(-Info!$B$6*G228*1000))+(Info!$B$6/(Info!$B$6-Info!$B$7))*(EXP(-Info!$B$7*G228*1000)-EXP(-Info!$B$6*G228*1000))*(Info!$B$9-1)</f>
        <v>0.62326576019036228</v>
      </c>
      <c r="AD228" s="50">
        <f>SQRT((Info!$B$6*EXP(-Info!$B$6*G228*1000)+(Info!$B$6/(Info!$B$6+Info!$B$7))*(Info!$B$9-1)*(-Info!$B$7*EXP(-Info!$B$7*G228*1000)+Info!$B$6*EXP(-Info!$B$6*G228*1000)))^2*(0.01*G228*1000)^2)</f>
        <v>3.7854383820281044E-3</v>
      </c>
      <c r="AE228" s="50">
        <f>IF(AA228&gt;0,AA228*AC228*SQRT((AB228/AA228)^2+(AD228/AC228)^2),AA228*AC228*SQRT((AD228/AC228)^2))</f>
        <v>4.0357370743279539E-2</v>
      </c>
      <c r="AF228" s="50">
        <f>IF((S228-Y228-AA228*AC228)&gt;0,S228-Y228-AA228*AC228,0)</f>
        <v>4.3476466152861377</v>
      </c>
      <c r="AG228" s="50">
        <f>SQRT((T228*0.5)^2+Z228^2+AE228^2)</f>
        <v>0.11653077840599907</v>
      </c>
      <c r="AH228" s="50">
        <f>AF228/S228</f>
        <v>0.79244649186170524</v>
      </c>
      <c r="AI228">
        <f>AF228*EXP(Info!$B$6*G228*1000)</f>
        <v>9.7171494390992166</v>
      </c>
      <c r="AJ228">
        <f>2*SQRT((EXP(Info!$B$6*G228)*AG228)^2+(Info!$B$6*G228*0.01*AI228)^2)</f>
        <v>0.23324912610964799</v>
      </c>
      <c r="AK228" s="28">
        <f>AI228/(E228/1000)</f>
        <v>2.1197969980582934</v>
      </c>
      <c r="AL228">
        <f>AA228/0.752049334436339</f>
        <v>0.53635530009444876</v>
      </c>
      <c r="AM228"/>
      <c r="AN228">
        <f>U228/0.242530074</f>
        <v>9.4098596784278339</v>
      </c>
      <c r="AO228">
        <f>O228/U228</f>
        <v>0.65674623091656437</v>
      </c>
    </row>
    <row r="229" spans="1:44">
      <c r="A229" s="47" t="s">
        <v>102</v>
      </c>
      <c r="B229" s="14" t="s">
        <v>206</v>
      </c>
      <c r="C229" s="15">
        <v>-57.62</v>
      </c>
      <c r="D229" s="15">
        <v>33.68</v>
      </c>
      <c r="E229" s="15">
        <v>4584</v>
      </c>
      <c r="F229" s="43">
        <v>31.53</v>
      </c>
      <c r="G229" s="43">
        <v>87.9</v>
      </c>
      <c r="H229" s="42" t="s">
        <v>63</v>
      </c>
      <c r="I229">
        <f>(E229*100*Info!$B$11)/AI229</f>
        <v>1.6555555899793288</v>
      </c>
      <c r="J229">
        <f>LOG10(I229)</f>
        <v>0.21894376800318349</v>
      </c>
      <c r="K229">
        <f>2*((E229*100*Info!$B$11)/AI229^2)*(AJ229/2)</f>
        <v>4.3044414658521657E-2</v>
      </c>
      <c r="L229" s="36">
        <f>(M229/10.7)/I229</f>
        <v>0.72165140505230607</v>
      </c>
      <c r="M229" s="28">
        <f>((U229/0.242530073729142))*I229</f>
        <v>12.783653988863367</v>
      </c>
      <c r="N229" s="28">
        <f>2*M229*SQRT((0.5*K229/I229)^2+(0.5*V229/U229)^2)</f>
        <v>0.71419148508710606</v>
      </c>
      <c r="O229" s="44">
        <v>1.3468712166316164</v>
      </c>
      <c r="P229" s="44">
        <v>3.8261106542103518E-2</v>
      </c>
      <c r="S229" s="44">
        <v>4.1675243690771069</v>
      </c>
      <c r="T229" s="44">
        <v>0.13185694295705644</v>
      </c>
      <c r="U229" s="44">
        <v>1.8727372026725992</v>
      </c>
      <c r="V229" s="44">
        <v>9.2604622170103984E-2</v>
      </c>
      <c r="W229" s="50">
        <f>U229*Info!$B$2</f>
        <v>0.89891385728284756</v>
      </c>
      <c r="X229" s="50">
        <f>W229*SQRT((0.5*V229/U229)^2+Info!$B$3^2)</f>
        <v>5.0140510481649865E-2</v>
      </c>
      <c r="Y229" s="39">
        <f>W229*Info!$D$2</f>
        <v>0.72812022439910662</v>
      </c>
      <c r="Z229" s="39">
        <f>Y229*SQRT(Info!$D$3^2+(X229/W229)^2)</f>
        <v>5.4542455932595282E-2</v>
      </c>
      <c r="AA229" s="50">
        <f>IF(O229-W229&gt;0,O229-W229,0)</f>
        <v>0.44795735934876879</v>
      </c>
      <c r="AB229" s="50">
        <f>SQRT((0.5*P229)^2+X229^2)</f>
        <v>5.366608668253154E-2</v>
      </c>
      <c r="AC229" s="50">
        <f>(1-EXP(-Info!$B$6*G229*1000))+(Info!$B$6/(Info!$B$6-Info!$B$7))*(EXP(-Info!$B$7*G229*1000)-EXP(-Info!$B$6*G229*1000))*(Info!$B$9-1)</f>
        <v>0.62416606403218078</v>
      </c>
      <c r="AD229" s="50">
        <f>SQRT((Info!$B$6*EXP(-Info!$B$6*G229*1000)+(Info!$B$6/(Info!$B$6+Info!$B$7))*(Info!$B$9-1)*(-Info!$B$7*EXP(-Info!$B$7*G229*1000)+Info!$B$6*EXP(-Info!$B$6*G229*1000)))^2*(0.01*G229*1000)^2)</f>
        <v>3.7868429985711085E-3</v>
      </c>
      <c r="AE229" s="50">
        <f>IF(AA229&gt;0,AA229*AC229*SQRT((AB229/AA229)^2+(AD229/AC229)^2),AA229*AC229*SQRT((AD229/AC229)^2))</f>
        <v>3.3539476024346593E-2</v>
      </c>
      <c r="AF229" s="50">
        <f>IF((S229-Y229-AA229*AC229)&gt;0,S229-Y229-AA229*AC229,0)</f>
        <v>3.1598043628390302</v>
      </c>
      <c r="AG229" s="50">
        <f>SQRT((T229*0.5)^2+Z229^2+AE229^2)</f>
        <v>9.1903967828608601E-2</v>
      </c>
      <c r="AH229" s="50">
        <f>AF229/S229</f>
        <v>0.75819697331218361</v>
      </c>
      <c r="AI229">
        <f>AF229*EXP(Info!$B$6*G229*1000)</f>
        <v>7.0752433819670877</v>
      </c>
      <c r="AJ229">
        <f>2*SQRT((EXP(Info!$B$6*G229)*AG229)^2+(Info!$B$6*G229*0.01*AI229)^2)</f>
        <v>0.18395619681194458</v>
      </c>
      <c r="AK229" s="28">
        <f>AI229/(E229/1000)</f>
        <v>1.5434649611621047</v>
      </c>
      <c r="AL229">
        <f>AA229/0.752049334436339</f>
        <v>0.59564890072605781</v>
      </c>
      <c r="AM229"/>
      <c r="AN229">
        <f>U229/0.242530074</f>
        <v>7.7216700254360999</v>
      </c>
      <c r="AO229">
        <f>O229/U229</f>
        <v>0.71919926336139683</v>
      </c>
    </row>
    <row r="230" spans="1:44">
      <c r="A230" s="47" t="s">
        <v>102</v>
      </c>
      <c r="B230" s="14" t="s">
        <v>206</v>
      </c>
      <c r="C230" s="15">
        <v>-57.62</v>
      </c>
      <c r="D230" s="15">
        <v>33.68</v>
      </c>
      <c r="E230" s="15">
        <v>4584</v>
      </c>
      <c r="F230" s="43">
        <v>31.58</v>
      </c>
      <c r="G230" s="43">
        <v>88</v>
      </c>
      <c r="H230" s="42" t="s">
        <v>63</v>
      </c>
      <c r="I230">
        <f>(E230*100*Info!$B$11)/AI230</f>
        <v>2.0921151316426552</v>
      </c>
      <c r="J230">
        <f>LOG10(I230)</f>
        <v>0.32058558060693043</v>
      </c>
      <c r="K230">
        <f>2*((E230*100*Info!$B$11)/AI230^2)*(AJ230/2)</f>
        <v>7.1735796801326038E-2</v>
      </c>
      <c r="L230" s="36">
        <f>(M230/10.7)/I230</f>
        <v>0.88011207156696436</v>
      </c>
      <c r="M230" s="28">
        <f>((U230/0.242530073729142))*I230</f>
        <v>19.701864872392722</v>
      </c>
      <c r="N230" s="28">
        <f>2*M230*SQRT((0.5*K230/I230)^2+(0.5*V230/U230)^2)</f>
        <v>1.1855376635442891</v>
      </c>
      <c r="O230" s="44">
        <v>1.3699570277902928</v>
      </c>
      <c r="P230" s="44">
        <v>3.8916914365038524E-2</v>
      </c>
      <c r="S230" s="44">
        <v>3.5570922421942148</v>
      </c>
      <c r="T230" s="44">
        <v>0.11254338723299562</v>
      </c>
      <c r="U230" s="44">
        <v>2.2839540079953684</v>
      </c>
      <c r="V230" s="44">
        <v>0.11293880297911825</v>
      </c>
      <c r="W230" s="50">
        <f>U230*Info!$B$2</f>
        <v>1.0962979238377768</v>
      </c>
      <c r="X230" s="50">
        <f>W230*SQRT((0.5*V230/U230)^2+Info!$B$3^2)</f>
        <v>6.1150395108329932E-2</v>
      </c>
      <c r="Y230" s="39">
        <f>W230*Info!$D$2</f>
        <v>0.8880013183085993</v>
      </c>
      <c r="Z230" s="39">
        <f>Y230*SQRT(Info!$D$3^2+(X230/W230)^2)</f>
        <v>6.6518922492372845E-2</v>
      </c>
      <c r="AA230" s="50">
        <f>IF(O230-W230&gt;0,O230-W230,0)</f>
        <v>0.27365910395251603</v>
      </c>
      <c r="AB230" s="50">
        <f>SQRT((0.5*P230)^2+X230^2)</f>
        <v>6.4171663355633818E-2</v>
      </c>
      <c r="AC230" s="50">
        <f>(1-EXP(-Info!$B$6*G230*1000))+(Info!$B$6/(Info!$B$6-Info!$B$7))*(EXP(-Info!$B$7*G230*1000)-EXP(-Info!$B$6*G230*1000))*(Info!$B$9-1)</f>
        <v>0.62461555266539115</v>
      </c>
      <c r="AD230" s="50">
        <f>SQRT((Info!$B$6*EXP(-Info!$B$6*G230*1000)+(Info!$B$6/(Info!$B$6+Info!$B$7))*(Info!$B$9-1)*(-Info!$B$7*EXP(-Info!$B$7*G230*1000)+Info!$B$6*EXP(-Info!$B$6*G230*1000)))^2*(0.01*G230*1000)^2)</f>
        <v>3.787538004687915E-3</v>
      </c>
      <c r="AE230" s="50">
        <f>IF(AA230&gt;0,AA230*AC230*SQRT((AB230/AA230)^2+(AD230/AC230)^2),AA230*AC230*SQRT((AD230/AC230)^2))</f>
        <v>4.0096018056976435E-2</v>
      </c>
      <c r="AF230" s="50">
        <f>IF((S230-Y230-AA230*AC230)&gt;0,S230-Y230-AA230*AC230,0)</f>
        <v>2.4981591914283992</v>
      </c>
      <c r="AG230" s="50">
        <f>SQRT((T230*0.5)^2+Z230^2+AE230^2)</f>
        <v>9.5911215277675876E-2</v>
      </c>
      <c r="AH230" s="50">
        <f>AF230/S230</f>
        <v>0.70230374174592503</v>
      </c>
      <c r="AI230">
        <f>AF230*EXP(Info!$B$6*G230*1000)</f>
        <v>5.5988595246586019</v>
      </c>
      <c r="AJ230">
        <f>2*SQRT((EXP(Info!$B$6*G230)*AG230)^2+(Info!$B$6*G230*0.01*AI230)^2)</f>
        <v>0.19197731669037058</v>
      </c>
      <c r="AK230" s="28">
        <f>AI230/(E230/1000)</f>
        <v>1.2213916938609517</v>
      </c>
      <c r="AL230">
        <f>AA230/0.752049334436339</f>
        <v>0.36388451052566056</v>
      </c>
      <c r="AM230"/>
      <c r="AN230">
        <f>U230/0.242530074</f>
        <v>9.4171991552493743</v>
      </c>
      <c r="AO230">
        <f>O230/U230</f>
        <v>0.59981813249939619</v>
      </c>
    </row>
    <row r="231" spans="1:44">
      <c r="A231" s="47" t="s">
        <v>102</v>
      </c>
      <c r="B231" s="14" t="s">
        <v>206</v>
      </c>
      <c r="C231" s="15">
        <v>-57.62</v>
      </c>
      <c r="D231" s="15">
        <v>33.68</v>
      </c>
      <c r="E231" s="15">
        <v>4584</v>
      </c>
      <c r="F231" s="43">
        <v>31.93</v>
      </c>
      <c r="G231" s="43">
        <v>88.8</v>
      </c>
      <c r="H231" s="42" t="s">
        <v>66</v>
      </c>
      <c r="I231">
        <f>(E231*100*Info!$B$11)/AI231</f>
        <v>2.5777090313413584</v>
      </c>
      <c r="J231">
        <f>LOG10(I231)</f>
        <v>0.41123389315135966</v>
      </c>
      <c r="K231">
        <f>2*((E231*100*Info!$B$11)/AI231^2)*(AJ231/2)</f>
        <v>9.1290682592055888E-2</v>
      </c>
      <c r="L231" s="36">
        <f>(M231/10.7)/I231</f>
        <v>0.75713734001794131</v>
      </c>
      <c r="M231" s="28">
        <f>((U231/0.242530073729142))*I231</f>
        <v>20.882973424831217</v>
      </c>
      <c r="N231" s="28">
        <f>2*M231*SQRT((0.5*K231/I231)^2+(0.5*V231/U231)^2)</f>
        <v>1.270165126587548</v>
      </c>
      <c r="O231" s="44">
        <v>1.0365415820475008</v>
      </c>
      <c r="P231" s="44">
        <v>2.9445449138948514E-2</v>
      </c>
      <c r="S231" s="44">
        <v>2.8353440299863446</v>
      </c>
      <c r="T231" s="44">
        <v>8.9707884805561619E-2</v>
      </c>
      <c r="U231" s="44">
        <v>1.9648257514047245</v>
      </c>
      <c r="V231" s="44">
        <v>9.7158291125556739E-2</v>
      </c>
      <c r="W231" s="50">
        <f>U231*Info!$B$2</f>
        <v>0.94311636067426774</v>
      </c>
      <c r="X231" s="50">
        <f>W231*SQRT((0.5*V231/U231)^2+Info!$B$3^2)</f>
        <v>5.2606081644733273E-2</v>
      </c>
      <c r="Y231" s="39">
        <f>W231*Info!$D$2</f>
        <v>0.76392425214615689</v>
      </c>
      <c r="Z231" s="39">
        <f>Y231*SQRT(Info!$D$3^2+(X231/W231)^2)</f>
        <v>5.722448499890026E-2</v>
      </c>
      <c r="AA231" s="50">
        <f>IF(O231-W231&gt;0,O231-W231,0)</f>
        <v>9.3425221373233058E-2</v>
      </c>
      <c r="AB231" s="50">
        <f>SQRT((0.5*P231)^2+X231^2)</f>
        <v>5.4627451384454538E-2</v>
      </c>
      <c r="AC231" s="50">
        <f>(1-EXP(-Info!$B$6*G231*1000))+(Info!$B$6/(Info!$B$6-Info!$B$7))*(EXP(-Info!$B$7*G231*1000)-EXP(-Info!$B$6*G231*1000))*(Info!$B$9-1)</f>
        <v>0.62819559734117714</v>
      </c>
      <c r="AD231" s="50">
        <f>SQRT((Info!$B$6*EXP(-Info!$B$6*G231*1000)+(Info!$B$6/(Info!$B$6+Info!$B$7))*(Info!$B$9-1)*(-Info!$B$7*EXP(-Info!$B$7*G231*1000)+Info!$B$6*EXP(-Info!$B$6*G231*1000)))^2*(0.01*G231*1000)^2)</f>
        <v>3.7929239012454157E-3</v>
      </c>
      <c r="AE231" s="50">
        <f>IF(AA231&gt;0,AA231*AC231*SQRT((AB231/AA231)^2+(AD231/AC231)^2),AA231*AC231*SQRT((AD231/AC231)^2))</f>
        <v>3.4318553939851858E-2</v>
      </c>
      <c r="AF231" s="50">
        <f>IF((S231-Y231-AA231*AC231)&gt;0,S231-Y231-AA231*AC231,0)</f>
        <v>2.0127304650928974</v>
      </c>
      <c r="AG231" s="50">
        <f>SQRT((T231*0.5)^2+Z231^2+AE231^2)</f>
        <v>8.0400752340906989E-2</v>
      </c>
      <c r="AH231" s="50">
        <f>AF231/S231</f>
        <v>0.70987169239656289</v>
      </c>
      <c r="AI231">
        <f>AF231*EXP(Info!$B$6*G231*1000)</f>
        <v>4.5441353500571591</v>
      </c>
      <c r="AJ231">
        <f>2*SQRT((EXP(Info!$B$6*G231)*AG231)^2+(Info!$B$6*G231*0.01*AI231)^2)</f>
        <v>0.16093252297042254</v>
      </c>
      <c r="AK231" s="28">
        <f>AI231/(E231/1000)</f>
        <v>0.99130352313637859</v>
      </c>
      <c r="AL231">
        <f>AA231/0.752049334436339</f>
        <v>0.12422751685998799</v>
      </c>
      <c r="AM231"/>
      <c r="AN231">
        <f>U231/0.242530074</f>
        <v>8.1013695291443497</v>
      </c>
      <c r="AO231">
        <f>O231/U231</f>
        <v>0.52754885836896226</v>
      </c>
    </row>
    <row r="232" spans="1:44">
      <c r="A232" s="47" t="s">
        <v>102</v>
      </c>
      <c r="B232" s="14" t="s">
        <v>206</v>
      </c>
      <c r="C232" s="15">
        <v>-57.62</v>
      </c>
      <c r="D232" s="15">
        <v>33.68</v>
      </c>
      <c r="E232" s="15">
        <v>4584</v>
      </c>
      <c r="F232" s="43">
        <v>32.06</v>
      </c>
      <c r="G232" s="43">
        <v>89.1</v>
      </c>
      <c r="H232" s="42" t="s">
        <v>63</v>
      </c>
      <c r="I232">
        <f>(E232*100*Info!$B$11)/AI232</f>
        <v>1.8101562082487648</v>
      </c>
      <c r="J232">
        <f>LOG10(I232)</f>
        <v>0.25771605412510934</v>
      </c>
      <c r="K232">
        <f>2*((E232*100*Info!$B$11)/AI232^2)*(AJ232/2)</f>
        <v>3.4458985739695094E-2</v>
      </c>
      <c r="L232" s="36">
        <f>(M232/10.7)/I232</f>
        <v>0.74253737108614648</v>
      </c>
      <c r="M232" s="28">
        <f>((U232/0.242530073729142))*I232</f>
        <v>14.381962363772862</v>
      </c>
      <c r="N232" s="28">
        <f>2*M232*SQRT((0.5*K232/I232)^2+(0.5*V232/U232)^2)</f>
        <v>0.34349010358076204</v>
      </c>
      <c r="O232" s="44">
        <v>1.0658134918058046</v>
      </c>
      <c r="P232" s="44">
        <v>1.2710076066338552E-2</v>
      </c>
      <c r="S232" s="44">
        <v>3.696189318012479</v>
      </c>
      <c r="T232" s="44">
        <v>1.6760406465159285E-2</v>
      </c>
      <c r="U232" s="44">
        <v>1.9269377839109803</v>
      </c>
      <c r="V232" s="44">
        <v>2.779265520298255E-2</v>
      </c>
      <c r="W232" s="50">
        <f>U232*Info!$B$2</f>
        <v>0.9249301362772705</v>
      </c>
      <c r="X232" s="50">
        <f>W232*SQRT((0.5*V232/U232)^2+Info!$B$3^2)</f>
        <v>4.6725062412359408E-2</v>
      </c>
      <c r="Y232" s="39">
        <f>W232*Info!$D$2</f>
        <v>0.7491934103845892</v>
      </c>
      <c r="Z232" s="39">
        <f>Y232*SQRT(Info!$D$3^2+(X232/W232)^2)</f>
        <v>5.3250775343039645E-2</v>
      </c>
      <c r="AA232" s="50">
        <f>IF(O232-W232&gt;0,O232-W232,0)</f>
        <v>0.14088335552853415</v>
      </c>
      <c r="AB232" s="50">
        <f>SQRT((0.5*P232)^2+X232^2)</f>
        <v>4.7155253851950685E-2</v>
      </c>
      <c r="AC232" s="50">
        <f>(1-EXP(-Info!$B$6*G232*1000))+(Info!$B$6/(Info!$B$6-Info!$B$7))*(EXP(-Info!$B$7*G232*1000)-EXP(-Info!$B$6*G232*1000))*(Info!$B$9-1)</f>
        <v>0.62953087008546205</v>
      </c>
      <c r="AD232" s="50">
        <f>SQRT((Info!$B$6*EXP(-Info!$B$6*G232*1000)+(Info!$B$6/(Info!$B$6+Info!$B$7))*(Info!$B$9-1)*(-Info!$B$7*EXP(-Info!$B$7*G232*1000)+Info!$B$6*EXP(-Info!$B$6*G232*1000)))^2*(0.01*G232*1000)^2)</f>
        <v>3.7948643397081152E-3</v>
      </c>
      <c r="AE232" s="50">
        <f>IF(AA232&gt;0,AA232*AC232*SQRT((AB232/AA232)^2+(AD232/AC232)^2),AA232*AC232*SQRT((AD232/AC232)^2))</f>
        <v>2.9690501914164332E-2</v>
      </c>
      <c r="AF232" s="50">
        <f>IF((S232-Y232-AA232*AC232)&gt;0,S232-Y232-AA232*AC232,0)</f>
        <v>2.8583054862414521</v>
      </c>
      <c r="AG232" s="50">
        <f>SQRT((T232*0.5)^2+Z232^2+AE232^2)</f>
        <v>6.1541845802423029E-2</v>
      </c>
      <c r="AH232" s="50">
        <f>AF232/S232</f>
        <v>0.77331144059969981</v>
      </c>
      <c r="AI232">
        <f>AF232*EXP(Info!$B$6*G232*1000)</f>
        <v>6.4709656979339076</v>
      </c>
      <c r="AJ232">
        <f>2*SQRT((EXP(Info!$B$6*G232)*AG232)^2+(Info!$B$6*G232*0.01*AI232)^2)</f>
        <v>0.12318434933462755</v>
      </c>
      <c r="AK232" s="28">
        <f>AI232/(E232/1000)</f>
        <v>1.4116417316609746</v>
      </c>
      <c r="AL232">
        <f>AA232/0.752049334436339</f>
        <v>0.18733259784629186</v>
      </c>
      <c r="AM232"/>
      <c r="AN232">
        <f>U232/0.242530074</f>
        <v>7.94514986174861</v>
      </c>
      <c r="AO232">
        <f>O232/U232</f>
        <v>0.5531125606155235</v>
      </c>
    </row>
    <row r="233" spans="1:44">
      <c r="A233" s="47" t="s">
        <v>102</v>
      </c>
      <c r="B233" s="14" t="s">
        <v>206</v>
      </c>
      <c r="C233" s="15">
        <v>-57.62</v>
      </c>
      <c r="D233" s="15">
        <v>33.68</v>
      </c>
      <c r="E233" s="15">
        <v>4584</v>
      </c>
      <c r="F233" s="43">
        <v>32.18</v>
      </c>
      <c r="G233" s="43">
        <v>89.4</v>
      </c>
      <c r="H233" s="42" t="s">
        <v>63</v>
      </c>
      <c r="I233">
        <f>(E233*100*Info!$B$11)/AI233</f>
        <v>1.8356379062745896</v>
      </c>
      <c r="J233">
        <f>LOG10(I233)</f>
        <v>0.26378701737951094</v>
      </c>
      <c r="K233">
        <f>2*((E233*100*Info!$B$11)/AI233^2)*(AJ233/2)</f>
        <v>4.5822265444250429E-2</v>
      </c>
      <c r="L233" s="36">
        <f>(M233/10.7)/I233</f>
        <v>0.61486603093114822</v>
      </c>
      <c r="M233" s="28">
        <f>((U233/0.242530073729142))*I233</f>
        <v>12.076783912138671</v>
      </c>
      <c r="N233" s="28">
        <f>2*M233*SQRT((0.5*K233/I233)^2+(0.5*V233/U233)^2)</f>
        <v>0.66896174263680241</v>
      </c>
      <c r="O233" s="44">
        <v>1.1213624290891975</v>
      </c>
      <c r="P233" s="44">
        <v>3.1854988689262814E-2</v>
      </c>
      <c r="S233" s="44">
        <v>3.6555101220977662</v>
      </c>
      <c r="T233" s="44">
        <v>0.11565724563600496</v>
      </c>
      <c r="U233" s="44">
        <v>1.5956214908234561</v>
      </c>
      <c r="V233" s="44">
        <v>7.8901580570585064E-2</v>
      </c>
      <c r="W233" s="50">
        <f>U233*Info!$B$2</f>
        <v>0.76589831559525889</v>
      </c>
      <c r="X233" s="50">
        <f>W233*SQRT((0.5*V233/U233)^2+Info!$B$3^2)</f>
        <v>4.2721037405143165E-2</v>
      </c>
      <c r="Y233" s="39">
        <f>W233*Info!$D$2</f>
        <v>0.62037763563215975</v>
      </c>
      <c r="Z233" s="39">
        <f>Y233*SQRT(Info!$D$3^2+(X233/W233)^2)</f>
        <v>4.6471611032311608E-2</v>
      </c>
      <c r="AA233" s="50">
        <f>IF(O233-W233&gt;0,O233-W233,0)</f>
        <v>0.35546411349393858</v>
      </c>
      <c r="AB233" s="50">
        <f>SQRT((0.5*P233)^2+X233^2)</f>
        <v>4.5593553415695806E-2</v>
      </c>
      <c r="AC233" s="50">
        <f>(1-EXP(-Info!$B$6*G233*1000))+(Info!$B$6/(Info!$B$6-Info!$B$7))*(EXP(-Info!$B$7*G233*1000)-EXP(-Info!$B$6*G233*1000))*(Info!$B$9-1)</f>
        <v>0.63086220878203669</v>
      </c>
      <c r="AD233" s="50">
        <f>SQRT((Info!$B$6*EXP(-Info!$B$6*G233*1000)+(Info!$B$6/(Info!$B$6+Info!$B$7))*(Info!$B$9-1)*(-Info!$B$7*EXP(-Info!$B$7*G233*1000)+Info!$B$6*EXP(-Info!$B$6*G233*1000)))^2*(0.01*G233*1000)^2)</f>
        <v>3.7967618848927785E-3</v>
      </c>
      <c r="AE233" s="50">
        <f>IF(AA233&gt;0,AA233*AC233*SQRT((AB233/AA233)^2+(AD233/AC233)^2),AA233*AC233*SQRT((AD233/AC233)^2))</f>
        <v>2.8794895277267567E-2</v>
      </c>
      <c r="AF233" s="50">
        <f>IF((S233-Y233-AA233*AC233)&gt;0,S233-Y233-AA233*AC233,0)</f>
        <v>2.8108836106840718</v>
      </c>
      <c r="AG233" s="50">
        <f>SQRT((T233*0.5)^2+Z233^2+AE233^2)</f>
        <v>7.9579559203315955E-2</v>
      </c>
      <c r="AH233" s="50">
        <f>AF233/S233</f>
        <v>0.76894428323207775</v>
      </c>
      <c r="AI233">
        <f>AF233*EXP(Info!$B$6*G233*1000)</f>
        <v>6.3811379637786096</v>
      </c>
      <c r="AJ233">
        <f>2*SQRT((EXP(Info!$B$6*G233)*AG233)^2+(Info!$B$6*G233*0.01*AI233)^2)</f>
        <v>0.15928969248955346</v>
      </c>
      <c r="AK233" s="28">
        <f>AI233/(E233/1000)</f>
        <v>1.3920458036166252</v>
      </c>
      <c r="AL233">
        <f>AA233/0.752049334436339</f>
        <v>0.47266063171289013</v>
      </c>
      <c r="AM233"/>
      <c r="AN233">
        <f>U233/0.242530074</f>
        <v>6.5790665236157722</v>
      </c>
      <c r="AO233">
        <f>O233/U233</f>
        <v>0.70277470912634388</v>
      </c>
      <c r="AP233" s="69"/>
      <c r="AQ233" s="69"/>
      <c r="AR233" s="69"/>
    </row>
    <row r="234" spans="1:44">
      <c r="A234" s="47" t="s">
        <v>102</v>
      </c>
      <c r="B234" s="14" t="s">
        <v>206</v>
      </c>
      <c r="C234" s="15">
        <v>-57.62</v>
      </c>
      <c r="D234" s="15">
        <v>33.68</v>
      </c>
      <c r="E234" s="15">
        <v>4584</v>
      </c>
      <c r="F234" s="43">
        <v>32.33</v>
      </c>
      <c r="G234" s="43">
        <v>89.7</v>
      </c>
      <c r="H234" s="42" t="s">
        <v>63</v>
      </c>
      <c r="I234">
        <f>(E234*100*Info!$B$11)/AI234</f>
        <v>1.916195327829332</v>
      </c>
      <c r="J234">
        <f>LOG10(I234)</f>
        <v>0.2824397769109605</v>
      </c>
      <c r="K234">
        <f>2*((E234*100*Info!$B$11)/AI234^2)*(AJ234/2)</f>
        <v>4.9175860610314426E-2</v>
      </c>
      <c r="L234" s="36">
        <f>(M234/10.7)/I234</f>
        <v>0.68424656888926272</v>
      </c>
      <c r="M234" s="28">
        <f>((U234/0.242530073729142))*I234</f>
        <v>14.029305838760761</v>
      </c>
      <c r="N234" s="28">
        <f>2*M234*SQRT((0.5*K234/I234)^2+(0.5*V234/U234)^2)</f>
        <v>0.44818732334423034</v>
      </c>
      <c r="O234" s="44">
        <v>1.0361610721985186</v>
      </c>
      <c r="P234" s="44">
        <v>2.0018009875799419E-2</v>
      </c>
      <c r="S234" s="44">
        <v>3.4919171215819937</v>
      </c>
      <c r="T234" s="44">
        <v>0.1081395082583121</v>
      </c>
      <c r="U234" s="44">
        <v>1.7756689675773909</v>
      </c>
      <c r="V234" s="44">
        <v>3.3783253904193018E-2</v>
      </c>
      <c r="W234" s="50">
        <f>U234*Info!$B$2</f>
        <v>0.85232110443714759</v>
      </c>
      <c r="X234" s="50">
        <f>W234*SQRT((0.5*V234/U234)^2+Info!$B$3^2)</f>
        <v>4.3380496972110126E-2</v>
      </c>
      <c r="Y234" s="39">
        <f>W234*Info!$D$2</f>
        <v>0.69038009459408956</v>
      </c>
      <c r="Z234" s="39">
        <f>Y234*SQRT(Info!$D$3^2+(X234/W234)^2)</f>
        <v>4.9257029607885562E-2</v>
      </c>
      <c r="AA234" s="50">
        <f>IF(O234-W234&gt;0,O234-W234,0)</f>
        <v>0.18383996776137101</v>
      </c>
      <c r="AB234" s="50">
        <f>SQRT((0.5*P234)^2+X234^2)</f>
        <v>4.452019426500918E-2</v>
      </c>
      <c r="AC234" s="50">
        <f>(1-EXP(-Info!$B$6*G234*1000))+(Info!$B$6/(Info!$B$6-Info!$B$7))*(EXP(-Info!$B$7*G234*1000)-EXP(-Info!$B$6*G234*1000))*(Info!$B$9-1)</f>
        <v>0.63218962446395843</v>
      </c>
      <c r="AD234" s="50">
        <f>SQRT((Info!$B$6*EXP(-Info!$B$6*G234*1000)+(Info!$B$6/(Info!$B$6+Info!$B$7))*(Info!$B$9-1)*(-Info!$B$7*EXP(-Info!$B$7*G234*1000)+Info!$B$6*EXP(-Info!$B$6*G234*1000)))^2*(0.01*G234*1000)^2)</f>
        <v>3.7986167582179996E-3</v>
      </c>
      <c r="AE234" s="50">
        <f>IF(AA234&gt;0,AA234*AC234*SQRT((AB234/AA234)^2+(AD234/AC234)^2),AA234*AC234*SQRT((AD234/AC234)^2))</f>
        <v>2.8153867121120609E-2</v>
      </c>
      <c r="AF234" s="50">
        <f>IF((S234-Y234-AA234*AC234)&gt;0,S234-Y234-AA234*AC234,0)</f>
        <v>2.6853153068073765</v>
      </c>
      <c r="AG234" s="50">
        <f>SQRT((T234*0.5)^2+Z234^2+AE234^2)</f>
        <v>7.8373678689042145E-2</v>
      </c>
      <c r="AH234" s="50">
        <f>AF234/S234</f>
        <v>0.76900888918887322</v>
      </c>
      <c r="AI234">
        <f>AF234*EXP(Info!$B$6*G234*1000)</f>
        <v>6.112873025710214</v>
      </c>
      <c r="AJ234">
        <f>2*SQRT((EXP(Info!$B$6*G234)*AG234)^2+(Info!$B$6*G234*0.01*AI234)^2)</f>
        <v>0.15687638283796621</v>
      </c>
      <c r="AK234" s="28">
        <f>AI234/(E234/1000)</f>
        <v>1.3335237839681968</v>
      </c>
      <c r="AL234">
        <f>AA234/0.752049334436339</f>
        <v>0.24445200513229504</v>
      </c>
      <c r="AM234"/>
      <c r="AN234">
        <f>U234/0.242530074</f>
        <v>7.3214382789385155</v>
      </c>
      <c r="AO234">
        <f>O234/U234</f>
        <v>0.58353279305893957</v>
      </c>
    </row>
    <row r="235" spans="1:44">
      <c r="A235" s="47" t="s">
        <v>102</v>
      </c>
      <c r="B235" s="14" t="s">
        <v>206</v>
      </c>
      <c r="C235" s="15">
        <v>-57.62</v>
      </c>
      <c r="D235" s="15">
        <v>33.68</v>
      </c>
      <c r="E235" s="15">
        <v>4584</v>
      </c>
      <c r="F235" s="43">
        <v>32.43</v>
      </c>
      <c r="G235" s="43">
        <v>89.9</v>
      </c>
      <c r="H235" s="42" t="s">
        <v>63</v>
      </c>
      <c r="I235">
        <f>(E235*100*Info!$B$11)/AI235</f>
        <v>2.1468035217660177</v>
      </c>
      <c r="J235">
        <f>LOG10(I235)</f>
        <v>0.33179229906249808</v>
      </c>
      <c r="K235">
        <f>2*((E235*100*Info!$B$11)/AI235^2)*(AJ235/2)</f>
        <v>5.9624464393069919E-2</v>
      </c>
      <c r="L235" s="36">
        <f>(M235/10.7)/I235</f>
        <v>0.63253029862083188</v>
      </c>
      <c r="M235" s="28">
        <f>((U235/0.242530073729142))*I235</f>
        <v>14.529725517921165</v>
      </c>
      <c r="N235" s="28">
        <f>2*M235*SQRT((0.5*K235/I235)^2+(0.5*V235/U235)^2)</f>
        <v>0.82404906447910475</v>
      </c>
      <c r="O235" s="44">
        <v>1.0706530350466916</v>
      </c>
      <c r="P235" s="44">
        <v>3.0414466756514075E-2</v>
      </c>
      <c r="S235" s="44">
        <v>3.2096708719252507</v>
      </c>
      <c r="T235" s="44">
        <v>0.10155126919248089</v>
      </c>
      <c r="U235" s="44">
        <v>1.6414615335765641</v>
      </c>
      <c r="V235" s="44">
        <v>8.1168316038516666E-2</v>
      </c>
      <c r="W235" s="50">
        <f>U235*Info!$B$2</f>
        <v>0.78790153611675073</v>
      </c>
      <c r="X235" s="50">
        <f>W235*SQRT((0.5*V235/U235)^2+Info!$B$3^2)</f>
        <v>4.3948354906424902E-2</v>
      </c>
      <c r="Y235" s="39">
        <f>W235*Info!$D$2</f>
        <v>0.63820024425456812</v>
      </c>
      <c r="Z235" s="39">
        <f>Y235*SQRT(Info!$D$3^2+(X235/W235)^2)</f>
        <v>4.7806677430438142E-2</v>
      </c>
      <c r="AA235" s="50">
        <f>IF(O235-W235&gt;0,O235-W235,0)</f>
        <v>0.28275149892994089</v>
      </c>
      <c r="AB235" s="50">
        <f>SQRT((0.5*P235)^2+X235^2)</f>
        <v>4.650503033008211E-2</v>
      </c>
      <c r="AC235" s="50">
        <f>(1-EXP(-Info!$B$6*G235*1000))+(Info!$B$6/(Info!$B$6-Info!$B$7))*(EXP(-Info!$B$7*G235*1000)-EXP(-Info!$B$6*G235*1000))*(Info!$B$9-1)</f>
        <v>0.63307239423393458</v>
      </c>
      <c r="AD235" s="50">
        <f>SQRT((Info!$B$6*EXP(-Info!$B$6*G235*1000)+(Info!$B$6/(Info!$B$6+Info!$B$7))*(Info!$B$9-1)*(-Info!$B$7*EXP(-Info!$B$7*G235*1000)+Info!$B$6*EXP(-Info!$B$6*G235*1000)))^2*(0.01*G235*1000)^2)</f>
        <v>3.7998297427853478E-3</v>
      </c>
      <c r="AE235" s="50">
        <f>IF(AA235&gt;0,AA235*AC235*SQRT((AB235/AA235)^2+(AD235/AC235)^2),AA235*AC235*SQRT((AD235/AC235)^2))</f>
        <v>2.9460648828503678E-2</v>
      </c>
      <c r="AF235" s="50">
        <f>IF((S235-Y235-AA235*AC235)&gt;0,S235-Y235-AA235*AC235,0)</f>
        <v>2.3924684592698711</v>
      </c>
      <c r="AG235" s="50">
        <f>SQRT((T235*0.5)^2+Z235^2+AE235^2)</f>
        <v>7.5707154912764418E-2</v>
      </c>
      <c r="AH235" s="50">
        <f>AF235/S235</f>
        <v>0.74539370382072889</v>
      </c>
      <c r="AI235">
        <f>AF235*EXP(Info!$B$6*G235*1000)</f>
        <v>5.4562323066453988</v>
      </c>
      <c r="AJ235">
        <f>2*SQRT((EXP(Info!$B$6*G235)*AG235)^2+(Info!$B$6*G235*0.01*AI235)^2)</f>
        <v>0.15153921893153752</v>
      </c>
      <c r="AK235" s="28">
        <f>AI235/(E235/1000)</f>
        <v>1.1902775538057153</v>
      </c>
      <c r="AL235">
        <f>AA235/0.752049334436339</f>
        <v>0.37597466812714242</v>
      </c>
      <c r="AM235"/>
      <c r="AN235">
        <f>U235/0.242530074</f>
        <v>6.7680741876843031</v>
      </c>
      <c r="AO235">
        <f>O235/U235</f>
        <v>0.65225593968922102</v>
      </c>
    </row>
    <row r="236" spans="1:44">
      <c r="A236" s="47" t="s">
        <v>102</v>
      </c>
      <c r="B236" s="14" t="s">
        <v>206</v>
      </c>
      <c r="C236" s="15">
        <v>-57.62</v>
      </c>
      <c r="D236" s="15">
        <v>33.68</v>
      </c>
      <c r="E236" s="15">
        <v>4584</v>
      </c>
      <c r="F236" s="43">
        <v>32.53</v>
      </c>
      <c r="G236" s="43">
        <v>90.1</v>
      </c>
      <c r="H236" s="42" t="s">
        <v>63</v>
      </c>
      <c r="I236">
        <f>(E236*100*Info!$B$11)/AI236</f>
        <v>2.5312232717299112</v>
      </c>
      <c r="J236">
        <f>LOG10(I236)</f>
        <v>0.40333045468160927</v>
      </c>
      <c r="K236">
        <f>2*((E236*100*Info!$B$11)/AI236^2)*(AJ236/2)</f>
        <v>7.4891385990171741E-2</v>
      </c>
      <c r="L236" s="36">
        <f>(M236/10.7)/I236</f>
        <v>0.8030550702137973</v>
      </c>
      <c r="M236" s="28">
        <f>((U236/0.242530073729142))*I236</f>
        <v>21.750014999602719</v>
      </c>
      <c r="N236" s="28">
        <f>2*M236*SQRT((0.5*K236/I236)^2+(0.5*V236/U236)^2)</f>
        <v>0.77426191935520916</v>
      </c>
      <c r="O236" s="44">
        <v>1.2784278942226697</v>
      </c>
      <c r="P236" s="44">
        <v>1.2245219418715741E-2</v>
      </c>
      <c r="S236" s="44">
        <v>3.0119687696845094</v>
      </c>
      <c r="T236" s="44">
        <v>3.2923155706206186E-2</v>
      </c>
      <c r="U236" s="44">
        <v>2.083985557646395</v>
      </c>
      <c r="V236" s="44">
        <v>4.1252444648695819E-2</v>
      </c>
      <c r="W236" s="50">
        <f>U236*Info!$B$2</f>
        <v>1.0003130676702696</v>
      </c>
      <c r="X236" s="50">
        <f>W236*SQRT((0.5*V236/U236)^2+Info!$B$3^2)</f>
        <v>5.0986147145029519E-2</v>
      </c>
      <c r="Y236" s="39">
        <f>W236*Info!$D$2</f>
        <v>0.81025358481291843</v>
      </c>
      <c r="Z236" s="39">
        <f>Y236*SQRT(Info!$D$3^2+(X236/W236)^2)</f>
        <v>5.7852107495156929E-2</v>
      </c>
      <c r="AA236" s="50">
        <f>IF(O236-W236&gt;0,O236-W236,0)</f>
        <v>0.27811482655240005</v>
      </c>
      <c r="AB236" s="50">
        <f>SQRT((0.5*P236)^2+X236^2)</f>
        <v>5.135244444374313E-2</v>
      </c>
      <c r="AC236" s="50">
        <f>(1-EXP(-Info!$B$6*G236*1000))+(Info!$B$6/(Info!$B$6-Info!$B$7))*(EXP(-Info!$B$7*G236*1000)-EXP(-Info!$B$6*G236*1000))*(Info!$B$9-1)</f>
        <v>0.63395342858499537</v>
      </c>
      <c r="AD236" s="50">
        <f>SQRT((Info!$B$6*EXP(-Info!$B$6*G236*1000)+(Info!$B$6/(Info!$B$6+Info!$B$7))*(Info!$B$9-1)*(-Info!$B$7*EXP(-Info!$B$7*G236*1000)+Info!$B$6*EXP(-Info!$B$6*G236*1000)))^2*(0.01*G236*1000)^2)</f>
        <v>3.8010239252345979E-3</v>
      </c>
      <c r="AE236" s="50">
        <f>IF(AA236&gt;0,AA236*AC236*SQRT((AB236/AA236)^2+(AD236/AC236)^2),AA236*AC236*SQRT((AD236/AC236)^2))</f>
        <v>3.2572217008285276E-2</v>
      </c>
      <c r="AF236" s="50">
        <f>IF((S236-Y236-AA236*AC236)&gt;0,S236-Y236-AA236*AC236,0)</f>
        <v>2.0254033370383757</v>
      </c>
      <c r="AG236" s="50">
        <f>SQRT((T236*0.5)^2+Z236^2+AE236^2)</f>
        <v>6.8401748573262339E-2</v>
      </c>
      <c r="AH236" s="50">
        <f>AF236/S236</f>
        <v>0.67245163941408592</v>
      </c>
      <c r="AI236">
        <f>AF236*EXP(Info!$B$6*G236*1000)</f>
        <v>4.6275881161105747</v>
      </c>
      <c r="AJ236">
        <f>2*SQRT((EXP(Info!$B$6*G236)*AG236)^2+(Info!$B$6*G236*0.01*AI236)^2)</f>
        <v>0.13691660142264542</v>
      </c>
      <c r="AK236" s="28">
        <f>AI236/(E236/1000)</f>
        <v>1.0095087513330225</v>
      </c>
      <c r="AL236">
        <f>AA236/0.752049334436339</f>
        <v>0.36980928486672632</v>
      </c>
      <c r="AM236"/>
      <c r="AN236">
        <f>U236/0.242530074</f>
        <v>8.5926892416912999</v>
      </c>
      <c r="AO236">
        <f>O236/U236</f>
        <v>0.6134533368199041</v>
      </c>
    </row>
    <row r="237" spans="1:44">
      <c r="A237" s="47" t="s">
        <v>102</v>
      </c>
      <c r="B237" s="14" t="s">
        <v>206</v>
      </c>
      <c r="C237" s="15">
        <v>-57.62</v>
      </c>
      <c r="D237" s="15">
        <v>33.68</v>
      </c>
      <c r="E237" s="15">
        <v>4584</v>
      </c>
      <c r="F237" s="43">
        <v>32.630000000000003</v>
      </c>
      <c r="G237" s="43">
        <v>90.5</v>
      </c>
      <c r="H237" s="42" t="s">
        <v>63</v>
      </c>
      <c r="I237">
        <f>(E237*100*Info!$B$11)/AI237</f>
        <v>3.4390089061294891</v>
      </c>
      <c r="J237">
        <f>LOG10(I237)</f>
        <v>0.53643330053206983</v>
      </c>
      <c r="K237">
        <f>2*((E237*100*Info!$B$11)/AI237^2)*(AJ237/2)</f>
        <v>0.26371695284517077</v>
      </c>
      <c r="L237" s="36">
        <f>(M237/10.7)/I237</f>
        <v>0.89637583671170717</v>
      </c>
      <c r="M237" s="28">
        <f>((U237/0.242530073729142))*I237</f>
        <v>32.984295996891916</v>
      </c>
      <c r="N237" s="28">
        <f>2*M237*SQRT((0.5*K237/I237)^2+(0.5*V237/U237)^2)</f>
        <v>2.5573318275417591</v>
      </c>
      <c r="O237" s="44">
        <v>1.2771678338788142</v>
      </c>
      <c r="P237" s="44">
        <v>0.33753048766404314</v>
      </c>
      <c r="S237" s="44">
        <v>2.4918178755255127</v>
      </c>
      <c r="T237" s="44">
        <v>2.2234420003664882E-2</v>
      </c>
      <c r="U237" s="44">
        <v>2.326159646103815</v>
      </c>
      <c r="V237" s="44">
        <v>2.6598124322130462E-2</v>
      </c>
      <c r="W237" s="50">
        <f>U237*Info!$B$2</f>
        <v>1.1165566301298311</v>
      </c>
      <c r="X237" s="50">
        <f>W237*SQRT((0.5*V237/U237)^2+Info!$B$3^2)</f>
        <v>5.619160506021028E-2</v>
      </c>
      <c r="Y237" s="39">
        <f>W237*Info!$D$2</f>
        <v>0.90441087040516321</v>
      </c>
      <c r="Z237" s="39">
        <f>Y237*SQRT(Info!$D$3^2+(X237/W237)^2)</f>
        <v>6.4160197913493575E-2</v>
      </c>
      <c r="AA237" s="50">
        <f>IF(O237-W237&gt;0,O237-W237,0)</f>
        <v>0.16061120374898308</v>
      </c>
      <c r="AB237" s="50">
        <f>SQRT((0.5*P237)^2+X237^2)</f>
        <v>0.17787412404541686</v>
      </c>
      <c r="AC237" s="50">
        <f>(1-EXP(-Info!$B$6*G237*1000))+(Info!$B$6/(Info!$B$6-Info!$B$7))*(EXP(-Info!$B$7*G237*1000)-EXP(-Info!$B$6*G237*1000))*(Info!$B$9-1)</f>
        <v>0.63571030401040396</v>
      </c>
      <c r="AD237" s="50">
        <f>SQRT((Info!$B$6*EXP(-Info!$B$6*G237*1000)+(Info!$B$6/(Info!$B$6+Info!$B$7))*(Info!$B$9-1)*(-Info!$B$7*EXP(-Info!$B$7*G237*1000)+Info!$B$6*EXP(-Info!$B$6*G237*1000)))^2*(0.01*G237*1000)^2)</f>
        <v>3.8033561433934043E-3</v>
      </c>
      <c r="AE237" s="50">
        <f>IF(AA237&gt;0,AA237*AC237*SQRT((AB237/AA237)^2+(AD237/AC237)^2),AA237*AC237*SQRT((AD237/AC237)^2))</f>
        <v>0.11307806345930957</v>
      </c>
      <c r="AF237" s="50">
        <f>IF((S237-Y237-AA237*AC237)&gt;0,S237-Y237-AA237*AC237,0)</f>
        <v>1.4853048079576066</v>
      </c>
      <c r="AG237" s="50">
        <f>SQRT((T237*0.5)^2+Z237^2+AE237^2)</f>
        <v>0.13048667284528007</v>
      </c>
      <c r="AH237" s="50">
        <f>AF237/S237</f>
        <v>0.5960727798552945</v>
      </c>
      <c r="AI237">
        <f>AF237*EXP(Info!$B$6*G237*1000)</f>
        <v>3.406056527100723</v>
      </c>
      <c r="AJ237">
        <f>2*SQRT((EXP(Info!$B$6*G237)*AG237)^2+(Info!$B$6*G237*0.01*AI237)^2)</f>
        <v>0.26119003267029811</v>
      </c>
      <c r="AK237" s="28">
        <f>AI237/(E237/1000)</f>
        <v>0.74303152859963428</v>
      </c>
      <c r="AL237">
        <f>AA237/0.752049334436339</f>
        <v>0.2135647176250228</v>
      </c>
      <c r="AM237"/>
      <c r="AN237">
        <f>U237/0.242530074</f>
        <v>9.5912214421037731</v>
      </c>
      <c r="AO237">
        <f>O237/U237</f>
        <v>0.54904564956149837</v>
      </c>
    </row>
    <row r="238" spans="1:44">
      <c r="A238" s="47" t="s">
        <v>102</v>
      </c>
      <c r="B238" s="14" t="s">
        <v>206</v>
      </c>
      <c r="C238" s="15">
        <v>-57.62</v>
      </c>
      <c r="D238" s="15">
        <v>33.68</v>
      </c>
      <c r="E238" s="15">
        <v>4584</v>
      </c>
      <c r="F238" s="43">
        <v>32.729999999999997</v>
      </c>
      <c r="G238" s="43">
        <v>91.9</v>
      </c>
      <c r="H238" s="42" t="s">
        <v>63</v>
      </c>
      <c r="I238">
        <f>(E238*100*Info!$B$11)/AI238</f>
        <v>1.7519846324823862</v>
      </c>
      <c r="J238">
        <f>LOG10(I238)</f>
        <v>0.24353029243858548</v>
      </c>
      <c r="K238">
        <f>2*((E238*100*Info!$B$11)/AI238^2)*(AJ238/2)</f>
        <v>3.8769868810217219E-2</v>
      </c>
      <c r="L238" s="36">
        <f>(M238/10.7)/I238</f>
        <v>0.73308880254712583</v>
      </c>
      <c r="M238" s="28">
        <f>((U238/0.242530073729142))*I238</f>
        <v>13.742655384490023</v>
      </c>
      <c r="N238" s="28">
        <f>2*M238*SQRT((0.5*K238/I238)^2+(0.5*V238/U238)^2)</f>
        <v>0.32207644501245675</v>
      </c>
      <c r="O238" s="44">
        <v>1.2962498655260237</v>
      </c>
      <c r="P238" s="44">
        <v>1.0961114067599342E-2</v>
      </c>
      <c r="S238" s="44">
        <v>3.863873360635345</v>
      </c>
      <c r="T238" s="44">
        <v>8.5819139150449683E-2</v>
      </c>
      <c r="U238" s="44">
        <v>1.9024180702498625</v>
      </c>
      <c r="V238" s="44">
        <v>1.468200539407985E-2</v>
      </c>
      <c r="W238" s="50">
        <f>U238*Info!$B$2</f>
        <v>0.91316067371993404</v>
      </c>
      <c r="X238" s="50">
        <f>W238*SQRT((0.5*V238/U238)^2+Info!$B$3^2)</f>
        <v>4.5793802745976192E-2</v>
      </c>
      <c r="Y238" s="39">
        <f>W238*Info!$D$2</f>
        <v>0.73966014571314664</v>
      </c>
      <c r="Z238" s="39">
        <f>Y238*SQRT(Info!$D$3^2+(X238/W238)^2)</f>
        <v>5.2379690814349955E-2</v>
      </c>
      <c r="AA238" s="50">
        <f>IF(O238-W238&gt;0,O238-W238,0)</f>
        <v>0.38308919180608969</v>
      </c>
      <c r="AB238" s="50">
        <f>SQRT((0.5*P238)^2+X238^2)</f>
        <v>4.6120590578808802E-2</v>
      </c>
      <c r="AC238" s="50">
        <f>(1-EXP(-Info!$B$6*G238*1000))+(Info!$B$6/(Info!$B$6-Info!$B$7))*(EXP(-Info!$B$7*G238*1000)-EXP(-Info!$B$6*G238*1000))*(Info!$B$9-1)</f>
        <v>0.64180517759616396</v>
      </c>
      <c r="AD238" s="50">
        <f>SQRT((Info!$B$6*EXP(-Info!$B$6*G238*1000)+(Info!$B$6/(Info!$B$6+Info!$B$7))*(Info!$B$9-1)*(-Info!$B$7*EXP(-Info!$B$7*G238*1000)+Info!$B$6*EXP(-Info!$B$6*G238*1000)))^2*(0.01*G238*1000)^2)</f>
        <v>3.8109361308710744E-3</v>
      </c>
      <c r="AE238" s="50">
        <f>IF(AA238&gt;0,AA238*AC238*SQRT((AB238/AA238)^2+(AD238/AC238)^2),AA238*AC238*SQRT((AD238/AC238)^2))</f>
        <v>2.9636414658653597E-2</v>
      </c>
      <c r="AF238" s="50">
        <f>IF((S238-Y238-AA238*AC238)&gt;0,S238-Y238-AA238*AC238,0)</f>
        <v>2.8783445881399201</v>
      </c>
      <c r="AG238" s="50">
        <f>SQRT((T238*0.5)^2+Z238^2+AE238^2)</f>
        <v>7.3913329276644124E-2</v>
      </c>
      <c r="AH238" s="50">
        <f>AF238/S238</f>
        <v>0.74493761039482609</v>
      </c>
      <c r="AI238">
        <f>AF238*EXP(Info!$B$6*G238*1000)</f>
        <v>6.6858227602619262</v>
      </c>
      <c r="AJ238">
        <f>2*SQRT((EXP(Info!$B$6*G238)*AG238)^2+(Info!$B$6*G238*0.01*AI238)^2)</f>
        <v>0.14795133844093533</v>
      </c>
      <c r="AK238" s="28">
        <f>AI238/(E238/1000)</f>
        <v>1.4585128185562668</v>
      </c>
      <c r="AL238">
        <f>AA238/0.752049334436339</f>
        <v>0.5093936983445575</v>
      </c>
      <c r="AM238"/>
      <c r="AN238">
        <f>U238/0.242530074</f>
        <v>7.8440501784939975</v>
      </c>
      <c r="AO238">
        <f>O238/U238</f>
        <v>0.68136961364952497</v>
      </c>
    </row>
    <row r="239" spans="1:44">
      <c r="A239" s="47" t="s">
        <v>102</v>
      </c>
      <c r="B239" s="14" t="s">
        <v>206</v>
      </c>
      <c r="C239" s="15">
        <v>-57.62</v>
      </c>
      <c r="D239" s="15">
        <v>33.68</v>
      </c>
      <c r="E239" s="15">
        <v>4584</v>
      </c>
      <c r="F239" s="43">
        <v>32.83</v>
      </c>
      <c r="G239" s="43">
        <v>93.4</v>
      </c>
      <c r="H239" s="42" t="s">
        <v>63</v>
      </c>
      <c r="I239">
        <f>(E239*100*Info!$B$11)/AI239</f>
        <v>1.6455399651307059</v>
      </c>
      <c r="J239">
        <f>LOG10(I239)</f>
        <v>0.2163084344425848</v>
      </c>
      <c r="K239">
        <f>2*((E239*100*Info!$B$11)/AI239^2)*(AJ239/2)</f>
        <v>3.760629912590123E-2</v>
      </c>
      <c r="L239" s="36">
        <f>(M239/10.7)/I239</f>
        <v>0.61838713768556708</v>
      </c>
      <c r="M239" s="28">
        <f>((U239/0.242530073729142))*I239</f>
        <v>10.88811401413292</v>
      </c>
      <c r="N239" s="28">
        <f>2*M239*SQRT((0.5*K239/I239)^2+(0.5*V239/U239)^2)</f>
        <v>0.59312402398666197</v>
      </c>
      <c r="O239" s="44">
        <v>0.96701845234300154</v>
      </c>
      <c r="P239" s="44">
        <v>2.7470477931666508E-2</v>
      </c>
      <c r="S239" s="44">
        <v>3.774130576628127</v>
      </c>
      <c r="T239" s="44">
        <v>0.11941029639741264</v>
      </c>
      <c r="U239" s="44">
        <v>1.6047590156275604</v>
      </c>
      <c r="V239" s="44">
        <v>7.9353420279245981E-2</v>
      </c>
      <c r="W239" s="50">
        <f>U239*Info!$B$2</f>
        <v>0.77028432750122899</v>
      </c>
      <c r="X239" s="50">
        <f>W239*SQRT((0.5*V239/U239)^2+Info!$B$3^2)</f>
        <v>4.2965684736099526E-2</v>
      </c>
      <c r="Y239" s="39">
        <f>W239*Info!$D$2</f>
        <v>0.62393030527599558</v>
      </c>
      <c r="Z239" s="39">
        <f>Y239*SQRT(Info!$D$3^2+(X239/W239)^2)</f>
        <v>4.6737736489342957E-2</v>
      </c>
      <c r="AA239" s="50">
        <f>IF(O239-W239&gt;0,O239-W239,0)</f>
        <v>0.19673412484177255</v>
      </c>
      <c r="AB239" s="50">
        <f>SQRT((0.5*P239)^2+X239^2)</f>
        <v>4.5107724995730389E-2</v>
      </c>
      <c r="AC239" s="50">
        <f>(1-EXP(-Info!$B$6*G239*1000))+(Info!$B$6/(Info!$B$6-Info!$B$7))*(EXP(-Info!$B$7*G239*1000)-EXP(-Info!$B$6*G239*1000))*(Info!$B$9-1)</f>
        <v>0.64824281413169249</v>
      </c>
      <c r="AD239" s="50">
        <f>SQRT((Info!$B$6*EXP(-Info!$B$6*G239*1000)+(Info!$B$6/(Info!$B$6+Info!$B$7))*(Info!$B$9-1)*(-Info!$B$7*EXP(-Info!$B$7*G239*1000)+Info!$B$6*EXP(-Info!$B$6*G239*1000)))^2*(0.01*G239*1000)^2)</f>
        <v>3.8180706053693057E-3</v>
      </c>
      <c r="AE239" s="50">
        <f>IF(AA239&gt;0,AA239*AC239*SQRT((AB239/AA239)^2+(AD239/AC239)^2),AA239*AC239*SQRT((AD239/AC239)^2))</f>
        <v>2.9250404807729561E-2</v>
      </c>
      <c r="AF239" s="50">
        <f>IF((S239-Y239-AA239*AC239)&gt;0,S239-Y239-AA239*AC239,0)</f>
        <v>3.0226687886289652</v>
      </c>
      <c r="AG239" s="50">
        <f>SQRT((T239*0.5)^2+Z239^2+AE239^2)</f>
        <v>8.1269347942461018E-2</v>
      </c>
      <c r="AH239" s="50">
        <f>AF239/S239</f>
        <v>0.8008914178399914</v>
      </c>
      <c r="AI239">
        <f>AF239*EXP(Info!$B$6*G239*1000)</f>
        <v>7.1183070479539889</v>
      </c>
      <c r="AJ239">
        <f>2*SQRT((EXP(Info!$B$6*G239)*AG239)^2+(Info!$B$6*G239*0.01*AI239)^2)</f>
        <v>0.16267802046005347</v>
      </c>
      <c r="AK239" s="28">
        <f>AI239/(E239/1000)</f>
        <v>1.5528593036548843</v>
      </c>
      <c r="AL239">
        <f>AA239/0.752049334436339</f>
        <v>0.26159736580210496</v>
      </c>
      <c r="AM239"/>
      <c r="AN239">
        <f>U239/0.242530074</f>
        <v>6.6167423658459787</v>
      </c>
      <c r="AO239">
        <f>O239/U239</f>
        <v>0.60259418574747015</v>
      </c>
    </row>
    <row r="240" spans="1:44">
      <c r="A240" s="47" t="s">
        <v>102</v>
      </c>
      <c r="B240" s="14" t="s">
        <v>206</v>
      </c>
      <c r="C240" s="15">
        <v>-57.62</v>
      </c>
      <c r="D240" s="15">
        <v>33.68</v>
      </c>
      <c r="E240" s="15">
        <v>4584</v>
      </c>
      <c r="F240" s="43">
        <v>32.93</v>
      </c>
      <c r="G240" s="43">
        <v>94.9</v>
      </c>
      <c r="H240" s="42" t="s">
        <v>63</v>
      </c>
      <c r="I240">
        <f>(E240*100*Info!$B$11)/AI240</f>
        <v>1.6599169693075757</v>
      </c>
      <c r="J240">
        <f>LOG10(I240)</f>
        <v>0.22008636474282245</v>
      </c>
      <c r="K240">
        <f>2*((E240*100*Info!$B$11)/AI240^2)*(AJ240/2)</f>
        <v>3.320749417005469E-2</v>
      </c>
      <c r="L240" s="36">
        <f>(M240/10.7)/I240</f>
        <v>0.70564786741665553</v>
      </c>
      <c r="M240" s="28">
        <f>((U240/0.242530073729142))*I240</f>
        <v>12.533090503442514</v>
      </c>
      <c r="N240" s="28">
        <f>2*M240*SQRT((0.5*K240/I240)^2+(0.5*V240/U240)^2)</f>
        <v>0.37033006282609671</v>
      </c>
      <c r="O240" s="44">
        <v>0.89980433218919276</v>
      </c>
      <c r="P240" s="44">
        <v>2.556109967739648E-2</v>
      </c>
      <c r="S240" s="44">
        <v>3.6811566317020001</v>
      </c>
      <c r="T240" s="44">
        <v>7.5960717669293715E-2</v>
      </c>
      <c r="U240" s="44">
        <v>1.831206873631694</v>
      </c>
      <c r="V240" s="44">
        <v>3.9820835888013439E-2</v>
      </c>
      <c r="W240" s="50">
        <f>U240*Info!$B$2</f>
        <v>0.87897929934321306</v>
      </c>
      <c r="X240" s="50">
        <f>W240*SQRT((0.5*V240/U240)^2+Info!$B$3^2)</f>
        <v>4.497608011381108E-2</v>
      </c>
      <c r="Y240" s="39">
        <f>W240*Info!$D$2</f>
        <v>0.71197323246800259</v>
      </c>
      <c r="Z240" s="39">
        <f>Y240*SQRT(Info!$D$3^2+(X240/W240)^2)</f>
        <v>5.0935794284693095E-2</v>
      </c>
      <c r="AA240" s="50">
        <f>IF(O240-W240&gt;0,O240-W240,0)</f>
        <v>2.0825032845979696E-2</v>
      </c>
      <c r="AB240" s="50">
        <f>SQRT((0.5*P240)^2+X240^2)</f>
        <v>4.6756713278238472E-2</v>
      </c>
      <c r="AC240" s="50">
        <f>(1-EXP(-Info!$B$6*G240*1000))+(Info!$B$6/(Info!$B$6-Info!$B$7))*(EXP(-Info!$B$7*G240*1000)-EXP(-Info!$B$6*G240*1000))*(Info!$B$9-1)</f>
        <v>0.65458597946843977</v>
      </c>
      <c r="AD240" s="50">
        <f>SQRT((Info!$B$6*EXP(-Info!$B$6*G240*1000)+(Info!$B$6/(Info!$B$6+Info!$B$7))*(Info!$B$9-1)*(-Info!$B$7*EXP(-Info!$B$7*G240*1000)+Info!$B$6*EXP(-Info!$B$6*G240*1000)))^2*(0.01*G240*1000)^2)</f>
        <v>3.82420995010885E-3</v>
      </c>
      <c r="AE240" s="50">
        <f>IF(AA240&gt;0,AA240*AC240*SQRT((AB240/AA240)^2+(AD240/AC240)^2),AA240*AC240*SQRT((AD240/AC240)^2))</f>
        <v>3.0606392570767735E-2</v>
      </c>
      <c r="AF240" s="50">
        <f>IF((S240-Y240-AA240*AC240)&gt;0,S240-Y240-AA240*AC240,0)</f>
        <v>2.9555516247110494</v>
      </c>
      <c r="AG240" s="50">
        <f>SQRT((T240*0.5)^2+Z240^2+AE240^2)</f>
        <v>7.0524563542194704E-2</v>
      </c>
      <c r="AH240" s="50">
        <f>AF240/S240</f>
        <v>0.80288667949033621</v>
      </c>
      <c r="AI240">
        <f>AF240*EXP(Info!$B$6*G240*1000)</f>
        <v>7.0566534037940842</v>
      </c>
      <c r="AJ240">
        <f>2*SQRT((EXP(Info!$B$6*G240)*AG240)^2+(Info!$B$6*G240*0.01*AI240)^2)</f>
        <v>0.14117198697254088</v>
      </c>
      <c r="AK240" s="28">
        <f>AI240/(E240/1000)</f>
        <v>1.539409555801502</v>
      </c>
      <c r="AL240">
        <f>AA240/0.752049334436339</f>
        <v>2.7691046175299203E-2</v>
      </c>
      <c r="AM240"/>
      <c r="AN240">
        <f>U240/0.242530074</f>
        <v>7.5504321729258779</v>
      </c>
      <c r="AO240">
        <f>O240/U240</f>
        <v>0.49137229940857469</v>
      </c>
    </row>
    <row r="241" spans="1:54">
      <c r="A241" s="47" t="s">
        <v>102</v>
      </c>
      <c r="B241" s="14" t="s">
        <v>206</v>
      </c>
      <c r="C241" s="15">
        <v>-57.62</v>
      </c>
      <c r="D241" s="15">
        <v>33.68</v>
      </c>
      <c r="E241" s="15">
        <v>4584</v>
      </c>
      <c r="F241" s="43">
        <v>33.03</v>
      </c>
      <c r="G241" s="43">
        <v>96.3</v>
      </c>
      <c r="H241" s="42" t="s">
        <v>63</v>
      </c>
      <c r="I241">
        <f>(E241*100*Info!$B$11)/AI241</f>
        <v>1.8072751555117912</v>
      </c>
      <c r="J241">
        <f>LOG10(I241)</f>
        <v>0.25702427841772213</v>
      </c>
      <c r="K241">
        <f>2*((E241*100*Info!$B$11)/AI241^2)*(AJ241/2)</f>
        <v>4.0891788752088452E-2</v>
      </c>
      <c r="L241" s="36">
        <f>(M241/10.7)/I241</f>
        <v>0.66829251045265403</v>
      </c>
      <c r="M241" s="28">
        <f>((U241/0.242530073729142))*I241</f>
        <v>12.923336423085836</v>
      </c>
      <c r="N241" s="28">
        <f>2*M241*SQRT((0.5*K241/I241)^2+(0.5*V241/U241)^2)</f>
        <v>0.70276457299099582</v>
      </c>
      <c r="O241" s="44">
        <v>0.8177604618482559</v>
      </c>
      <c r="P241" s="44">
        <v>2.3230446809120293E-2</v>
      </c>
      <c r="S241" s="44">
        <v>3.3542215159360413</v>
      </c>
      <c r="T241" s="44">
        <v>0.1061247291974568</v>
      </c>
      <c r="U241" s="44">
        <v>1.7342670406100567</v>
      </c>
      <c r="V241" s="44">
        <v>8.5757437727281435E-2</v>
      </c>
      <c r="W241" s="50">
        <f>U241*Info!$B$2</f>
        <v>0.83244817949282712</v>
      </c>
      <c r="X241" s="50">
        <f>W241*SQRT((0.5*V241/U241)^2+Info!$B$3^2)</f>
        <v>4.6433121851582437E-2</v>
      </c>
      <c r="Y241" s="39">
        <f>W241*Info!$D$2</f>
        <v>0.67428302538919005</v>
      </c>
      <c r="Z241" s="39">
        <f>Y241*SQRT(Info!$D$3^2+(X241/W241)^2)</f>
        <v>5.0509587518651609E-2</v>
      </c>
      <c r="AA241" s="50">
        <f>IF(O241-W241&gt;0,O241-W241,0)</f>
        <v>0</v>
      </c>
      <c r="AB241" s="50">
        <f>SQRT((0.5*P241)^2+X241^2)</f>
        <v>4.7863850864945497E-2</v>
      </c>
      <c r="AC241" s="50">
        <f>(1-EXP(-Info!$B$6*G241*1000))+(Info!$B$6/(Info!$B$6-Info!$B$7))*(EXP(-Info!$B$7*G241*1000)-EXP(-Info!$B$6*G241*1000))*(Info!$B$9-1)</f>
        <v>0.6604221962346879</v>
      </c>
      <c r="AD241" s="50">
        <f>SQRT((Info!$B$6*EXP(-Info!$B$6*G241*1000)+(Info!$B$6/(Info!$B$6+Info!$B$7))*(Info!$B$9-1)*(-Info!$B$7*EXP(-Info!$B$7*G241*1000)+Info!$B$6*EXP(-Info!$B$6*G241*1000)))^2*(0.01*G241*1000)^2)</f>
        <v>3.8290650409865011E-3</v>
      </c>
      <c r="AE241" s="50">
        <f>IF(AA241&gt;0,AA241*AC241*SQRT((AB241/AA241)^2+(AD241/AC241)^2),AA241*AC241*SQRT((AD241/AC241)^2))</f>
        <v>0</v>
      </c>
      <c r="AF241" s="50">
        <f>IF((S241-Y241-AA241*AC241)&gt;0,S241-Y241-AA241*AC241,0)</f>
        <v>2.6799384905468511</v>
      </c>
      <c r="AG241" s="50">
        <f>SQRT((T241*0.5)^2+Z241^2+AE241^2)</f>
        <v>7.3258671623997601E-2</v>
      </c>
      <c r="AH241" s="50">
        <f>AF241/S241</f>
        <v>0.79897480766084039</v>
      </c>
      <c r="AI241">
        <f>AF241*EXP(Info!$B$6*G241*1000)</f>
        <v>6.4812813343648283</v>
      </c>
      <c r="AJ241">
        <f>2*SQRT((EXP(Info!$B$6*G241)*AG241)^2+(Info!$B$6*G241*0.01*AI241)^2)</f>
        <v>0.1466468381194827</v>
      </c>
      <c r="AK241" s="28">
        <f>AI241/(E241/1000)</f>
        <v>1.4138920886485229</v>
      </c>
      <c r="AL241">
        <f>AA241/0.752049334436339</f>
        <v>0</v>
      </c>
      <c r="AM241"/>
      <c r="AN241">
        <f>U241/0.242530074</f>
        <v>7.1507298538574497</v>
      </c>
      <c r="AO241">
        <f>O241/U241</f>
        <v>0.4715308788666106</v>
      </c>
    </row>
    <row r="242" spans="1:54">
      <c r="A242" s="47" t="s">
        <v>102</v>
      </c>
      <c r="B242" s="14" t="s">
        <v>206</v>
      </c>
      <c r="C242" s="15">
        <v>-57.62</v>
      </c>
      <c r="D242" s="15">
        <v>33.68</v>
      </c>
      <c r="E242" s="15">
        <v>4584</v>
      </c>
      <c r="F242" s="73">
        <v>33.130000000000003</v>
      </c>
      <c r="G242" s="73">
        <v>97.8</v>
      </c>
      <c r="H242" s="42" t="s">
        <v>63</v>
      </c>
      <c r="I242">
        <f>(E242*100*Info!$B$11)/AI242</f>
        <v>1.6646000274065724</v>
      </c>
      <c r="J242">
        <f>LOG10(I242)</f>
        <v>0.22130989744730992</v>
      </c>
      <c r="K242">
        <f>2*((E242*100*Info!$B$11)/AI242^2)*(AJ242/2)</f>
        <v>3.4528763632193399E-2</v>
      </c>
      <c r="L242" s="36">
        <f>(M242/10.7)/I242</f>
        <v>0.62712076635982017</v>
      </c>
      <c r="M242" s="28">
        <f>((U242/0.242530073729142))*I242</f>
        <v>11.169786120106725</v>
      </c>
      <c r="N242" s="28">
        <f>2*M242*SQRT((0.5*K242/I242)^2+(0.5*V242/U242)^2)</f>
        <v>0.59896052985438863</v>
      </c>
      <c r="O242" s="45">
        <v>0.74163922691870432</v>
      </c>
      <c r="P242" s="45">
        <v>2.106804060146528E-2</v>
      </c>
      <c r="S242" s="45">
        <v>3.5026313924622245</v>
      </c>
      <c r="T242" s="45">
        <v>0.1108202920521283</v>
      </c>
      <c r="U242" s="45">
        <v>1.6274234090148585</v>
      </c>
      <c r="V242" s="45">
        <v>8.0474147513878838E-2</v>
      </c>
      <c r="W242" s="50">
        <f>U242*Info!$B$2</f>
        <v>0.78116323632713203</v>
      </c>
      <c r="X242" s="50">
        <f>W242*SQRT((0.5*V242/U242)^2+Info!$B$3^2)</f>
        <v>4.3572499324165737E-2</v>
      </c>
      <c r="Y242" s="39">
        <f>W242*Info!$D$2</f>
        <v>0.63274222142497694</v>
      </c>
      <c r="Z242" s="39">
        <f>Y242*SQRT(Info!$D$3^2+(X242/W242)^2)</f>
        <v>4.7397824661779296E-2</v>
      </c>
      <c r="AA242" s="50">
        <f>IF(O242-W242&gt;0,O242-W242,0)</f>
        <v>0</v>
      </c>
      <c r="AB242" s="50">
        <f>SQRT((0.5*P242)^2+X242^2)</f>
        <v>4.4827762391744151E-2</v>
      </c>
      <c r="AC242" s="50">
        <f>(1-EXP(-Info!$B$6*G242*1000))+(Info!$B$6/(Info!$B$6-Info!$B$7))*(EXP(-Info!$B$7*G242*1000)-EXP(-Info!$B$6*G242*1000))*(Info!$B$9-1)</f>
        <v>0.66658643904515591</v>
      </c>
      <c r="AD242" s="50">
        <f>SQRT((Info!$B$6*EXP(-Info!$B$6*G242*1000)+(Info!$B$6/(Info!$B$6+Info!$B$7))*(Info!$B$9-1)*(-Info!$B$7*EXP(-Info!$B$7*G242*1000)+Info!$B$6*EXP(-Info!$B$6*G242*1000)))^2*(0.01*G242*1000)^2)</f>
        <v>3.8333534750287458E-3</v>
      </c>
      <c r="AE242" s="50">
        <f>IF(AA242&gt;0,AA242*AC242*SQRT((AB242/AA242)^2+(AD242/AC242)^2),AA242*AC242*SQRT((AD242/AC242)^2))</f>
        <v>0</v>
      </c>
      <c r="AF242" s="50">
        <f>IF((S242-Y242-AA242*AC242)&gt;0,S242-Y242-AA242*AC242,0)</f>
        <v>2.8698891710372476</v>
      </c>
      <c r="AG242" s="50">
        <f>SQRT((T242*0.5)^2+Z242^2+AE242^2)</f>
        <v>7.2916651495378793E-2</v>
      </c>
      <c r="AH242" s="50">
        <f>AF242/S242</f>
        <v>0.81935232385952494</v>
      </c>
      <c r="AI242">
        <f>AF242*EXP(Info!$B$6*G242*1000)</f>
        <v>7.0368007561127444</v>
      </c>
      <c r="AJ242">
        <f>2*SQRT((EXP(Info!$B$6*G242)*AG242)^2+(Info!$B$6*G242*0.01*AI242)^2)</f>
        <v>0.1459642112425075</v>
      </c>
      <c r="AK242" s="28">
        <f>AI242/(E242/1000)</f>
        <v>1.535078698977475</v>
      </c>
      <c r="AL242">
        <f>AA242/0.752049334436339</f>
        <v>0</v>
      </c>
      <c r="AM242"/>
      <c r="AN242">
        <f>U242/0.242530074</f>
        <v>6.7101921925561214</v>
      </c>
      <c r="AO242">
        <f>O242/U242</f>
        <v>0.4557137514493827</v>
      </c>
    </row>
    <row r="243" spans="1:54">
      <c r="A243" s="47" t="s">
        <v>102</v>
      </c>
      <c r="B243" s="14" t="s">
        <v>206</v>
      </c>
      <c r="C243" s="15">
        <v>-57.62</v>
      </c>
      <c r="D243" s="15">
        <v>33.68</v>
      </c>
      <c r="E243" s="15">
        <v>4584</v>
      </c>
      <c r="F243" s="73">
        <v>33.229999999999997</v>
      </c>
      <c r="G243" s="73">
        <v>99.2</v>
      </c>
      <c r="H243" s="42" t="s">
        <v>63</v>
      </c>
      <c r="I243">
        <f>(E243*100*Info!$B$11)/AI243</f>
        <v>1.5370306983299817</v>
      </c>
      <c r="J243">
        <f>LOG10(I243)</f>
        <v>0.18668254152848687</v>
      </c>
      <c r="K243">
        <f>2*((E243*100*Info!$B$11)/AI243^2)*(AJ243/2)</f>
        <v>2.9823702408452262E-2</v>
      </c>
      <c r="L243" s="36">
        <f>(M243/10.7)/I243</f>
        <v>0.51431819432991754</v>
      </c>
      <c r="M243" s="28">
        <f>((U243/0.242530073729142))*I243</f>
        <v>8.4585945313235946</v>
      </c>
      <c r="N243" s="28">
        <f>2*M243*SQRT((0.5*K243/I243)^2+(0.5*V243/U243)^2)</f>
        <v>0.44931609702866893</v>
      </c>
      <c r="O243" s="45">
        <v>0.72283445433544913</v>
      </c>
      <c r="P243" s="45">
        <v>2.0533845944675951E-2</v>
      </c>
      <c r="S243" s="45">
        <v>3.6426091806391208</v>
      </c>
      <c r="T243" s="45">
        <v>0.11524907076973978</v>
      </c>
      <c r="U243" s="45">
        <v>1.3346926366244929</v>
      </c>
      <c r="V243" s="45">
        <v>6.599895978541051E-2</v>
      </c>
      <c r="W243" s="50">
        <f>U243*Info!$B$2</f>
        <v>0.64065246557975652</v>
      </c>
      <c r="X243" s="50">
        <f>W243*SQRT((0.5*V243/U243)^2+Info!$B$3^2)</f>
        <v>3.57349499123241E-2</v>
      </c>
      <c r="Y243" s="39">
        <f>W243*Info!$D$2</f>
        <v>0.51892849711960287</v>
      </c>
      <c r="Z243" s="39">
        <f>Y243*SQRT(Info!$D$3^2+(X243/W243)^2)</f>
        <v>3.8872199587193013E-2</v>
      </c>
      <c r="AA243" s="50">
        <f>IF(O243-W243&gt;0,O243-W243,0)</f>
        <v>8.2181988755692603E-2</v>
      </c>
      <c r="AB243" s="50">
        <f>SQRT((0.5*P243)^2+X243^2)</f>
        <v>3.7180591073249947E-2</v>
      </c>
      <c r="AC243" s="50">
        <f>(1-EXP(-Info!$B$6*G243*1000))+(Info!$B$6/(Info!$B$6-Info!$B$7))*(EXP(-Info!$B$7*G243*1000)-EXP(-Info!$B$6*G243*1000))*(Info!$B$9-1)</f>
        <v>0.67225791527673062</v>
      </c>
      <c r="AD243" s="50">
        <f>SQRT((Info!$B$6*EXP(-Info!$B$6*G243*1000)+(Info!$B$6/(Info!$B$6+Info!$B$7))*(Info!$B$9-1)*(-Info!$B$7*EXP(-Info!$B$7*G243*1000)+Info!$B$6*EXP(-Info!$B$6*G243*1000)))^2*(0.01*G243*1000)^2)</f>
        <v>3.8365249366402419E-3</v>
      </c>
      <c r="AE243" s="50">
        <f>IF(AA243&gt;0,AA243*AC243*SQRT((AB243/AA243)^2+(AD243/AC243)^2),AA243*AC243*SQRT((AD243/AC243)^2))</f>
        <v>2.4996935163183211E-2</v>
      </c>
      <c r="AF243" s="50">
        <f>IF((S243-Y243-AA243*AC243)&gt;0,S243-Y243-AA243*AC243,0)</f>
        <v>3.0684331910853202</v>
      </c>
      <c r="AG243" s="50">
        <f>SQRT((T243*0.5)^2+Z243^2+AE243^2)</f>
        <v>7.3868002183767476E-2</v>
      </c>
      <c r="AH243" s="50">
        <f>AF243/S243</f>
        <v>0.84237233228159347</v>
      </c>
      <c r="AI243">
        <f>AF243*EXP(Info!$B$6*G243*1000)</f>
        <v>7.6208359040628135</v>
      </c>
      <c r="AJ243">
        <f>2*SQRT((EXP(Info!$B$6*G243)*AG243)^2+(Info!$B$6*G243*0.01*AI243)^2)</f>
        <v>0.14787052877562176</v>
      </c>
      <c r="AK243" s="28">
        <f>AI243/(E243/1000)</f>
        <v>1.6624860174657099</v>
      </c>
      <c r="AL243">
        <f>AA243/0.752049334436339</f>
        <v>0.10927739044844445</v>
      </c>
      <c r="AM243"/>
      <c r="AN243">
        <f>U243/0.242530074</f>
        <v>5.50320467318413</v>
      </c>
      <c r="AO243">
        <f>O243/U243</f>
        <v>0.54157371854806591</v>
      </c>
    </row>
    <row r="244" spans="1:54">
      <c r="A244" s="47" t="s">
        <v>102</v>
      </c>
      <c r="B244" s="14" t="s">
        <v>206</v>
      </c>
      <c r="C244" s="15">
        <v>-57.62</v>
      </c>
      <c r="D244" s="15">
        <v>33.68</v>
      </c>
      <c r="E244" s="15">
        <v>4584</v>
      </c>
      <c r="F244" s="73">
        <v>33.33</v>
      </c>
      <c r="G244" s="73">
        <v>100.7</v>
      </c>
      <c r="H244" s="42" t="s">
        <v>63</v>
      </c>
      <c r="I244">
        <f>(E244*100*Info!$B$11)/AI244</f>
        <v>1.5467118446471253</v>
      </c>
      <c r="J244">
        <f>LOG10(I244)</f>
        <v>0.18940941134883815</v>
      </c>
      <c r="K244">
        <f>2*((E244*100*Info!$B$11)/AI244^2)*(AJ244/2)</f>
        <v>2.8882798951788361E-2</v>
      </c>
      <c r="L244" s="36">
        <f>(M244/10.7)/I244</f>
        <v>0.56061013786290093</v>
      </c>
      <c r="M244" s="28">
        <f>((U244/0.242530073729142))*I244</f>
        <v>9.2779950429413311</v>
      </c>
      <c r="N244" s="28">
        <f>2*M244*SQRT((0.5*K244/I244)^2+(0.5*V244/U244)^2)</f>
        <v>0.49040947679468522</v>
      </c>
      <c r="O244" s="45">
        <v>0.69075266880357467</v>
      </c>
      <c r="P244" s="45">
        <v>1.9622485898415719E-2</v>
      </c>
      <c r="S244" s="45">
        <v>3.573205232224705</v>
      </c>
      <c r="T244" s="45">
        <v>0.11305318859686585</v>
      </c>
      <c r="U244" s="45">
        <v>1.4548235533403737</v>
      </c>
      <c r="V244" s="45">
        <v>7.1939290408172873E-2</v>
      </c>
      <c r="W244" s="50">
        <f>U244*Info!$B$2</f>
        <v>0.6983153056033794</v>
      </c>
      <c r="X244" s="50">
        <f>W244*SQRT((0.5*V244/U244)^2+Info!$B$3^2)</f>
        <v>3.8951325109103846E-2</v>
      </c>
      <c r="Y244" s="39">
        <f>W244*Info!$D$2</f>
        <v>0.56563539753873737</v>
      </c>
      <c r="Z244" s="39">
        <f>Y244*SQRT(Info!$D$3^2+(X244/W244)^2)</f>
        <v>4.2370947420988091E-2</v>
      </c>
      <c r="AA244" s="50">
        <f>IF(O244-W244&gt;0,O244-W244,0)</f>
        <v>0</v>
      </c>
      <c r="AB244" s="50">
        <f>SQRT((0.5*P244)^2+X244^2)</f>
        <v>4.0167975004516777E-2</v>
      </c>
      <c r="AC244" s="50">
        <f>(1-EXP(-Info!$B$6*G244*1000))+(Info!$B$6/(Info!$B$6-Info!$B$7))*(EXP(-Info!$B$7*G244*1000)-EXP(-Info!$B$6*G244*1000))*(Info!$B$9-1)</f>
        <v>0.67824803270851186</v>
      </c>
      <c r="AD244" s="50">
        <f>SQRT((Info!$B$6*EXP(-Info!$B$6*G244*1000)+(Info!$B$6/(Info!$B$6+Info!$B$7))*(Info!$B$9-1)*(-Info!$B$7*EXP(-Info!$B$7*G244*1000)+Info!$B$6*EXP(-Info!$B$6*G244*1000)))^2*(0.01*G244*1000)^2)</f>
        <v>3.8390555767463864E-3</v>
      </c>
      <c r="AE244" s="50">
        <f>IF(AA244&gt;0,AA244*AC244*SQRT((AB244/AA244)^2+(AD244/AC244)^2),AA244*AC244*SQRT((AD244/AC244)^2))</f>
        <v>0</v>
      </c>
      <c r="AF244" s="50">
        <f>IF((S244-Y244-AA244*AC244)&gt;0,S244-Y244-AA244*AC244,0)</f>
        <v>3.0075698346859676</v>
      </c>
      <c r="AG244" s="50">
        <f>SQRT((T244*0.5)^2+Z244^2+AE244^2)</f>
        <v>7.0643846500114696E-2</v>
      </c>
      <c r="AH244" s="50">
        <f>AF244/S244</f>
        <v>0.84170083698591014</v>
      </c>
      <c r="AI244">
        <f>AF244*EXP(Info!$B$6*G244*1000)</f>
        <v>7.5731357279107359</v>
      </c>
      <c r="AJ244">
        <f>2*SQRT((EXP(Info!$B$6*G244)*AG244)^2+(Info!$B$6*G244*0.01*AI244)^2)</f>
        <v>0.14141829806298156</v>
      </c>
      <c r="AK244" s="28">
        <f>AI244/(E244/1000)</f>
        <v>1.6520802198758151</v>
      </c>
      <c r="AL244">
        <f>AA244/0.752049334436339</f>
        <v>0</v>
      </c>
      <c r="AM244"/>
      <c r="AN244">
        <f>U244/0.242530074</f>
        <v>5.9985284684338724</v>
      </c>
      <c r="AO244">
        <f>O244/U244</f>
        <v>0.47480168108191512</v>
      </c>
    </row>
    <row r="245" spans="1:54">
      <c r="A245" s="47" t="s">
        <v>102</v>
      </c>
      <c r="B245" s="14" t="s">
        <v>206</v>
      </c>
      <c r="C245" s="15">
        <v>-57.62</v>
      </c>
      <c r="D245" s="15">
        <v>33.68</v>
      </c>
      <c r="E245" s="15">
        <v>4584</v>
      </c>
      <c r="F245" s="43">
        <v>33.46</v>
      </c>
      <c r="G245" s="43">
        <v>102.6</v>
      </c>
      <c r="H245" s="42" t="s">
        <v>63</v>
      </c>
      <c r="I245">
        <f>(E245*100*Info!$B$11)/AI245</f>
        <v>1.7040378145642623</v>
      </c>
      <c r="J245">
        <f>LOG10(I245)</f>
        <v>0.23147922803301377</v>
      </c>
      <c r="K245">
        <f>2*((E245*100*Info!$B$11)/AI245^2)*(AJ245/2)</f>
        <v>3.431550508900174E-2</v>
      </c>
      <c r="L245" s="36">
        <f>(M245/10.7)/I245</f>
        <v>0.6436148323540043</v>
      </c>
      <c r="M245" s="28">
        <f>((U245/0.242530073729142))*I245</f>
        <v>11.735160932098577</v>
      </c>
      <c r="N245" s="28">
        <f>2*M245*SQRT((0.5*K245/I245)^2+(0.5*V245/U245)^2)</f>
        <v>0.27537005052325486</v>
      </c>
      <c r="O245" s="44">
        <v>0.81988241583647348</v>
      </c>
      <c r="P245" s="44">
        <v>9.5326560089333025E-3</v>
      </c>
      <c r="S245" s="44">
        <v>3.3445868606463027</v>
      </c>
      <c r="T245" s="44">
        <v>8.6728067641872672E-2</v>
      </c>
      <c r="U245" s="44">
        <v>1.6702266943606503</v>
      </c>
      <c r="V245" s="44">
        <v>2.0118768132615237E-2</v>
      </c>
      <c r="W245" s="50">
        <f>U245*Info!$B$2</f>
        <v>0.80170881329311217</v>
      </c>
      <c r="X245" s="50">
        <f>W245*SQRT((0.5*V245/U245)^2+Info!$B$3^2)</f>
        <v>4.0375202879431388E-2</v>
      </c>
      <c r="Y245" s="39">
        <f>W245*Info!$D$2</f>
        <v>0.64938413876742085</v>
      </c>
      <c r="Z245" s="39">
        <f>Y245*SQRT(Info!$D$3^2+(X245/W245)^2)</f>
        <v>4.6084654841538716E-2</v>
      </c>
      <c r="AA245" s="50">
        <f>IF(O245-W245&gt;0,O245-W245,0)</f>
        <v>1.8173602543361311E-2</v>
      </c>
      <c r="AB245" s="50">
        <f>SQRT((0.5*P245)^2+X245^2)</f>
        <v>4.0655564074323303E-2</v>
      </c>
      <c r="AC245" s="50">
        <f>(1-EXP(-Info!$B$6*G245*1000))+(Info!$B$6/(Info!$B$6-Info!$B$7))*(EXP(-Info!$B$7*G245*1000)-EXP(-Info!$B$6*G245*1000))*(Info!$B$9-1)</f>
        <v>0.68570902146901902</v>
      </c>
      <c r="AD245" s="50">
        <f>SQRT((Info!$B$6*EXP(-Info!$B$6*G245*1000)+(Info!$B$6/(Info!$B$6+Info!$B$7))*(Info!$B$9-1)*(-Info!$B$7*EXP(-Info!$B$7*G245*1000)+Info!$B$6*EXP(-Info!$B$6*G245*1000)))^2*(0.01*G245*1000)^2)</f>
        <v>3.8410095881140447E-3</v>
      </c>
      <c r="AE245" s="50">
        <f>IF(AA245&gt;0,AA245*AC245*SQRT((AB245/AA245)^2+(AD245/AC245)^2),AA245*AC245*SQRT((AD245/AC245)^2))</f>
        <v>2.7877974452813301E-2</v>
      </c>
      <c r="AF245" s="50">
        <f>IF((S245-Y245-AA245*AC245)&gt;0,S245-Y245-AA245*AC245,0)</f>
        <v>2.682740918662307</v>
      </c>
      <c r="AG245" s="50">
        <f>SQRT((T245*0.5)^2+Z245^2+AE245^2)</f>
        <v>6.914778594198645E-2</v>
      </c>
      <c r="AH245" s="50">
        <f>AF245/S245</f>
        <v>0.80211429107387522</v>
      </c>
      <c r="AI245">
        <f>AF245*EXP(Info!$B$6*G245*1000)</f>
        <v>6.8739429555881664</v>
      </c>
      <c r="AJ245">
        <f>2*SQRT((EXP(Info!$B$6*G245)*AG245)^2+(Info!$B$6*G245*0.01*AI245)^2)</f>
        <v>0.13842581570545179</v>
      </c>
      <c r="AK245" s="28">
        <f>AI245/(E245/1000)</f>
        <v>1.4995512555820609</v>
      </c>
      <c r="AL245">
        <f>AA245/0.752049334436339</f>
        <v>2.4165439301907534E-2</v>
      </c>
      <c r="AM245"/>
      <c r="AN245">
        <f>U245/0.242530074</f>
        <v>6.88667869849679</v>
      </c>
      <c r="AO245">
        <f>O245/U245</f>
        <v>0.49088091970073444</v>
      </c>
    </row>
    <row r="246" spans="1:54">
      <c r="A246" s="47" t="s">
        <v>102</v>
      </c>
      <c r="B246" s="14" t="s">
        <v>206</v>
      </c>
      <c r="C246" s="15">
        <v>-57.62</v>
      </c>
      <c r="D246" s="15">
        <v>33.68</v>
      </c>
      <c r="E246" s="15">
        <v>4584</v>
      </c>
      <c r="F246" s="73">
        <v>33.54</v>
      </c>
      <c r="G246" s="73">
        <v>103.1</v>
      </c>
      <c r="H246" s="42" t="s">
        <v>63</v>
      </c>
      <c r="I246">
        <f>(E246*100*Info!$B$11)/AI246</f>
        <v>1.7019048207864369</v>
      </c>
      <c r="J246">
        <f>LOG10(I246)</f>
        <v>0.23093526846121562</v>
      </c>
      <c r="K246">
        <f>2*((E246*100*Info!$B$11)/AI246^2)*(AJ246/2)</f>
        <v>3.2065489350718172E-2</v>
      </c>
      <c r="L246" s="36">
        <f>(M246/10.7)/I246</f>
        <v>0.65193531534081084</v>
      </c>
      <c r="M246" s="28">
        <f>((U246/0.242530073729142))*I246</f>
        <v>11.871990859408134</v>
      </c>
      <c r="N246" s="28">
        <f>2*M246*SQRT((0.5*K246/I246)^2+(0.5*V246/U246)^2)</f>
        <v>0.30187213899599064</v>
      </c>
      <c r="O246" s="45">
        <v>0.83397668947411685</v>
      </c>
      <c r="P246" s="45">
        <v>2.5720407728885186E-2</v>
      </c>
      <c r="S246" s="45">
        <v>3.3466560554499893</v>
      </c>
      <c r="T246" s="45">
        <v>6.6946234198460297E-2</v>
      </c>
      <c r="U246" s="45">
        <v>1.6918189450297498</v>
      </c>
      <c r="V246" s="45">
        <v>2.8888234108310155E-2</v>
      </c>
      <c r="W246" s="50">
        <f>U246*Info!$B$2</f>
        <v>0.81207309361427993</v>
      </c>
      <c r="X246" s="50">
        <f>W246*SQRT((0.5*V246/U246)^2+Info!$B$3^2)</f>
        <v>4.1191330464755663E-2</v>
      </c>
      <c r="Y246" s="39">
        <f>W246*Info!$D$2</f>
        <v>0.65777920582756677</v>
      </c>
      <c r="Z246" s="39">
        <f>Y246*SQRT(Info!$D$3^2+(X246/W246)^2)</f>
        <v>4.6849817976145944E-2</v>
      </c>
      <c r="AA246" s="50">
        <f>IF(O246-W246&gt;0,O246-W246,0)</f>
        <v>2.1903595859836922E-2</v>
      </c>
      <c r="AB246" s="50">
        <f>SQRT((0.5*P246)^2+X246^2)</f>
        <v>4.3152178958793405E-2</v>
      </c>
      <c r="AC246" s="50">
        <f>(1-EXP(-Info!$B$6*G246*1000))+(Info!$B$6/(Info!$B$6-Info!$B$7))*(EXP(-Info!$B$7*G246*1000)-EXP(-Info!$B$6*G246*1000))*(Info!$B$9-1)</f>
        <v>0.68764922727697098</v>
      </c>
      <c r="AD246" s="50">
        <f>SQRT((Info!$B$6*EXP(-Info!$B$6*G246*1000)+(Info!$B$6/(Info!$B$6+Info!$B$7))*(Info!$B$9-1)*(-Info!$B$7*EXP(-Info!$B$7*G246*1000)+Info!$B$6*EXP(-Info!$B$6*G246*1000)))^2*(0.01*G246*1000)^2)</f>
        <v>3.8412967567625412E-3</v>
      </c>
      <c r="AE246" s="50">
        <f>IF(AA246&gt;0,AA246*AC246*SQRT((AB246/AA246)^2+(AD246/AC246)^2),AA246*AC246*SQRT((AD246/AC246)^2))</f>
        <v>2.9673681801376268E-2</v>
      </c>
      <c r="AF246" s="50">
        <f>IF((S246-Y246-AA246*AC246)&gt;0,S246-Y246-AA246*AC246,0)</f>
        <v>2.673814858854819</v>
      </c>
      <c r="AG246" s="50">
        <f>SQRT((T246*0.5)^2+Z246^2+AE246^2)</f>
        <v>6.4775631254246457E-2</v>
      </c>
      <c r="AH246" s="50">
        <f>AF246/S246</f>
        <v>0.79895119622482369</v>
      </c>
      <c r="AI246">
        <f>AF246*EXP(Info!$B$6*G246*1000)</f>
        <v>6.8825580540204161</v>
      </c>
      <c r="AJ246">
        <f>2*SQRT((EXP(Info!$B$6*G246)*AG246)^2+(Info!$B$6*G246*0.01*AI246)^2)</f>
        <v>0.1296738744090935</v>
      </c>
      <c r="AK246" s="28">
        <f>AI246/(E246/1000)</f>
        <v>1.5014306400568098</v>
      </c>
      <c r="AL246">
        <f>AA246/0.752049334436339</f>
        <v>2.9125211414825155E-2</v>
      </c>
      <c r="AM246"/>
      <c r="AN246">
        <f>U246/0.242530074</f>
        <v>6.9757078663561938</v>
      </c>
      <c r="AO246">
        <f>O246/U246</f>
        <v>0.49294677301267115</v>
      </c>
    </row>
    <row r="247" spans="1:54">
      <c r="A247" s="47" t="s">
        <v>102</v>
      </c>
      <c r="B247" s="14" t="s">
        <v>206</v>
      </c>
      <c r="C247" s="15">
        <v>-57.62</v>
      </c>
      <c r="D247" s="15">
        <v>33.68</v>
      </c>
      <c r="E247" s="15">
        <v>4584</v>
      </c>
      <c r="F247" s="73">
        <v>33.64</v>
      </c>
      <c r="G247" s="73">
        <v>103.3</v>
      </c>
      <c r="H247" s="42" t="s">
        <v>63</v>
      </c>
      <c r="I247">
        <f>(E247*100*Info!$B$11)/AI247</f>
        <v>1.2573241958430497</v>
      </c>
      <c r="J247">
        <f>LOG10(I247)</f>
        <v>9.9447273161088187E-2</v>
      </c>
      <c r="K247">
        <f>2*((E247*100*Info!$B$11)/AI247^2)*(AJ247/2)</f>
        <v>2.6379605905818101E-2</v>
      </c>
      <c r="L247" s="36">
        <f>(M247/10.7)/I247</f>
        <v>0.73933613344255023</v>
      </c>
      <c r="M247" s="28">
        <f>((U247/0.242530073729142))*I247</f>
        <v>9.9465617409904947</v>
      </c>
      <c r="N247" s="28">
        <f>2*M247*SQRT((0.5*K247/I247)^2+(0.5*V247/U247)^2)</f>
        <v>0.53428653475207688</v>
      </c>
      <c r="O247" s="45">
        <v>1.1096038137374087</v>
      </c>
      <c r="P247" s="45">
        <v>3.1520957024463003E-2</v>
      </c>
      <c r="S247" s="45">
        <v>4.4884663215554212</v>
      </c>
      <c r="T247" s="45">
        <v>0.14201127463522506</v>
      </c>
      <c r="U247" s="45">
        <v>1.9186303424125131</v>
      </c>
      <c r="V247" s="45">
        <v>9.4873983220735855E-2</v>
      </c>
      <c r="W247" s="50">
        <f>U247*Info!$B$2</f>
        <v>0.92094256435800625</v>
      </c>
      <c r="X247" s="50">
        <f>W247*SQRT((0.5*V247/U247)^2+Info!$B$3^2)</f>
        <v>5.1369249597250838E-2</v>
      </c>
      <c r="Y247" s="39">
        <f>W247*Info!$D$2</f>
        <v>0.74596347712998512</v>
      </c>
      <c r="Z247" s="39">
        <f>Y247*SQRT(Info!$D$3^2+(X247/W247)^2)</f>
        <v>5.5879068751681943E-2</v>
      </c>
      <c r="AA247" s="50">
        <f>IF(O247-W247&gt;0,O247-W247,0)</f>
        <v>0.18866124937940243</v>
      </c>
      <c r="AB247" s="50">
        <f>SQRT((0.5*P247)^2+X247^2)</f>
        <v>5.3732601715524311E-2</v>
      </c>
      <c r="AC247" s="50">
        <f>(1-EXP(-Info!$B$6*G247*1000))+(Info!$B$6/(Info!$B$6-Info!$B$7))*(EXP(-Info!$B$7*G247*1000)-EXP(-Info!$B$6*G247*1000))*(Info!$B$9-1)</f>
        <v>0.68842262345179217</v>
      </c>
      <c r="AD247" s="50">
        <f>SQRT((Info!$B$6*EXP(-Info!$B$6*G247*1000)+(Info!$B$6/(Info!$B$6+Info!$B$7))*(Info!$B$9-1)*(-Info!$B$7*EXP(-Info!$B$7*G247*1000)+Info!$B$6*EXP(-Info!$B$6*G247*1000)))^2*(0.01*G247*1000)^2)</f>
        <v>3.8413855517594425E-3</v>
      </c>
      <c r="AE247" s="50">
        <f>IF(AA247&gt;0,AA247*AC247*SQRT((AB247/AA247)^2+(AD247/AC247)^2),AA247*AC247*SQRT((AD247/AC247)^2))</f>
        <v>3.6997837300595068E-2</v>
      </c>
      <c r="AF247" s="50">
        <f>IF((S247-Y247-AA247*AC247)&gt;0,S247-Y247-AA247*AC247,0)</f>
        <v>3.6126241721839754</v>
      </c>
      <c r="AG247" s="50">
        <f>SQRT((T247*0.5)^2+Z247^2+AE247^2)</f>
        <v>9.7637650629031583E-2</v>
      </c>
      <c r="AH247" s="50">
        <f>AF247/S247</f>
        <v>0.80486828091695828</v>
      </c>
      <c r="AI247">
        <f>AF247*EXP(Info!$B$6*G247*1000)</f>
        <v>9.3161801627668996</v>
      </c>
      <c r="AJ247">
        <f>2*SQRT((EXP(Info!$B$6*G247)*AG247)^2+(Info!$B$6*G247*0.01*AI247)^2)</f>
        <v>0.19546045646294768</v>
      </c>
      <c r="AK247" s="28">
        <f>AI247/(E247/1000)</f>
        <v>2.0323255154378055</v>
      </c>
      <c r="AL247">
        <f>AA247/0.752049334436339</f>
        <v>0.25086286329979141</v>
      </c>
      <c r="AM247"/>
      <c r="AN247">
        <f>U247/0.242530074</f>
        <v>7.9108966190003844</v>
      </c>
      <c r="AO247">
        <f>O247/U247</f>
        <v>0.57833121326653114</v>
      </c>
    </row>
    <row r="248" spans="1:54">
      <c r="A248" s="47" t="s">
        <v>102</v>
      </c>
      <c r="B248" s="14" t="s">
        <v>206</v>
      </c>
      <c r="C248" s="15">
        <v>-57.62</v>
      </c>
      <c r="D248" s="15">
        <v>33.68</v>
      </c>
      <c r="E248" s="15">
        <v>4584</v>
      </c>
      <c r="F248" s="73">
        <v>33.74</v>
      </c>
      <c r="G248" s="73">
        <v>103.6</v>
      </c>
      <c r="H248" s="42" t="s">
        <v>63</v>
      </c>
      <c r="I248">
        <f>(E248*100*Info!$B$11)/AI248</f>
        <v>0.94755107137772443</v>
      </c>
      <c r="J248">
        <f>LOG10(I248)</f>
        <v>-2.3397373001277148E-2</v>
      </c>
      <c r="K248">
        <f>2*((E248*100*Info!$B$11)/AI248^2)*(AJ248/2)</f>
        <v>1.908318805949042E-2</v>
      </c>
      <c r="L248" s="36">
        <f>(M248/10.7)/I248</f>
        <v>0.8931775012306562</v>
      </c>
      <c r="M248" s="28">
        <f>((U248/0.242530073729142))*I248</f>
        <v>9.0557448909709812</v>
      </c>
      <c r="N248" s="28">
        <f>2*M248*SQRT((0.5*K248/I248)^2+(0.5*V248/U248)^2)</f>
        <v>0.48351091933729257</v>
      </c>
      <c r="O248" s="45">
        <v>1.5013098425780926</v>
      </c>
      <c r="P248" s="45">
        <v>4.264830603719108E-2</v>
      </c>
      <c r="S248" s="45">
        <v>5.9497413768389036</v>
      </c>
      <c r="T248" s="45">
        <v>0.1882447803199806</v>
      </c>
      <c r="U248" s="45">
        <v>2.317859735925496</v>
      </c>
      <c r="V248" s="45">
        <v>0.11461540080602688</v>
      </c>
      <c r="W248" s="50">
        <f>U248*Info!$B$2</f>
        <v>1.112572673244238</v>
      </c>
      <c r="X248" s="50">
        <f>W248*SQRT((0.5*V248/U248)^2+Info!$B$3^2)</f>
        <v>6.2058184254742133E-2</v>
      </c>
      <c r="Y248" s="39">
        <f>W248*Info!$D$2</f>
        <v>0.9011838653278329</v>
      </c>
      <c r="Z248" s="39">
        <f>Y248*SQRT(Info!$D$3^2+(X248/W248)^2)</f>
        <v>6.7506408440135501E-2</v>
      </c>
      <c r="AA248" s="50">
        <f>IF(O248-W248&gt;0,O248-W248,0)</f>
        <v>0.3887371693338546</v>
      </c>
      <c r="AB248" s="50">
        <f>SQRT((0.5*P248)^2+X248^2)</f>
        <v>6.5619644428753204E-2</v>
      </c>
      <c r="AC248" s="50">
        <f>(1-EXP(-Info!$B$6*G248*1000))+(Info!$B$6/(Info!$B$6-Info!$B$7))*(EXP(-Info!$B$7*G248*1000)-EXP(-Info!$B$6*G248*1000))*(Info!$B$9-1)</f>
        <v>0.68957984868356359</v>
      </c>
      <c r="AD248" s="50">
        <f>SQRT((Info!$B$6*EXP(-Info!$B$6*G248*1000)+(Info!$B$6/(Info!$B$6+Info!$B$7))*(Info!$B$9-1)*(-Info!$B$7*EXP(-Info!$B$7*G248*1000)+Info!$B$6*EXP(-Info!$B$6*G248*1000)))^2*(0.01*G248*1000)^2)</f>
        <v>3.8414909792481582E-3</v>
      </c>
      <c r="AE248" s="50">
        <f>IF(AA248&gt;0,AA248*AC248*SQRT((AB248/AA248)^2+(AD248/AC248)^2),AA248*AC248*SQRT((AD248/AC248)^2))</f>
        <v>4.5274619054575777E-2</v>
      </c>
      <c r="AF248" s="50">
        <f>IF((S248-Y248-AA248*AC248)&gt;0,S248-Y248-AA248*AC248,0)</f>
        <v>4.7804921931041546</v>
      </c>
      <c r="AG248" s="50">
        <f>SQRT((T248*0.5)^2+Z248^2+AE248^2)</f>
        <v>0.1243620948699916</v>
      </c>
      <c r="AH248" s="50">
        <f>AF248/S248</f>
        <v>0.80347899014797663</v>
      </c>
      <c r="AI248">
        <f>AF248*EXP(Info!$B$6*G248*1000)</f>
        <v>12.361823109385206</v>
      </c>
      <c r="AJ248">
        <f>2*SQRT((EXP(Info!$B$6*G248)*AG248)^2+(Info!$B$6*G248*0.01*AI248)^2)</f>
        <v>0.24896071808726178</v>
      </c>
      <c r="AK248" s="28">
        <f>AI248/(E248/1000)</f>
        <v>2.6967327900054987</v>
      </c>
      <c r="AL248">
        <f>AA248/0.752049334436339</f>
        <v>0.5169038140632265</v>
      </c>
      <c r="AM248"/>
      <c r="AN248">
        <f>U248/0.242530074</f>
        <v>9.556999252494748</v>
      </c>
      <c r="AO248">
        <f>O248/U248</f>
        <v>0.64771384536719434</v>
      </c>
    </row>
    <row r="249" spans="1:54">
      <c r="A249" s="47" t="s">
        <v>102</v>
      </c>
      <c r="B249" s="14" t="s">
        <v>206</v>
      </c>
      <c r="C249" s="15">
        <v>-57.62</v>
      </c>
      <c r="D249" s="15">
        <v>33.68</v>
      </c>
      <c r="E249" s="15">
        <v>4584</v>
      </c>
      <c r="F249" s="73">
        <v>33.869999999999997</v>
      </c>
      <c r="G249" s="73">
        <v>103.9</v>
      </c>
      <c r="H249" s="42" t="s">
        <v>63</v>
      </c>
      <c r="I249">
        <f>(E249*100*Info!$B$11)/AI249</f>
        <v>1.1136756631525517</v>
      </c>
      <c r="J249">
        <f>LOG10(I249)</f>
        <v>4.6758729246869149E-2</v>
      </c>
      <c r="K249">
        <f>2*((E249*100*Info!$B$11)/AI249^2)*(AJ249/2)</f>
        <v>2.1009408427592319E-2</v>
      </c>
      <c r="L249" s="36">
        <f>(M249/10.7)/I249</f>
        <v>0.8440488807723584</v>
      </c>
      <c r="M249" s="28">
        <f>((U249/0.242530073729142))*I249</f>
        <v>10.057964658192381</v>
      </c>
      <c r="N249" s="28">
        <f>2*M249*SQRT((0.5*K249/I249)^2+(0.5*V249/U249)^2)</f>
        <v>0.68427317225122031</v>
      </c>
      <c r="O249" s="45">
        <v>1.466283873492251</v>
      </c>
      <c r="P249" s="45">
        <v>3.5492335946895451E-2</v>
      </c>
      <c r="S249" s="45">
        <v>5.1944272287161626</v>
      </c>
      <c r="T249" s="45">
        <v>0.11641576522496126</v>
      </c>
      <c r="U249" s="45">
        <v>2.1903674389465029</v>
      </c>
      <c r="V249" s="45">
        <v>0.14317363381331286</v>
      </c>
      <c r="W249" s="50">
        <f>U249*Info!$B$2</f>
        <v>1.0513763706943213</v>
      </c>
      <c r="X249" s="50">
        <f>W249*SQRT((0.5*V249/U249)^2+Info!$B$3^2)</f>
        <v>6.2802907517789996E-2</v>
      </c>
      <c r="Y249" s="39">
        <f>W249*Info!$D$2</f>
        <v>0.8516148602624003</v>
      </c>
      <c r="Z249" s="39">
        <f>Y249*SQRT(Info!$D$3^2+(X249/W249)^2)</f>
        <v>6.6339375204112538E-2</v>
      </c>
      <c r="AA249" s="50">
        <f>IF(O249-W249&gt;0,O249-W249,0)</f>
        <v>0.41490750279792965</v>
      </c>
      <c r="AB249" s="50">
        <f>SQRT((0.5*P249)^2+X249^2)</f>
        <v>6.5262023186765411E-2</v>
      </c>
      <c r="AC249" s="50">
        <f>(1-EXP(-Info!$B$6*G249*1000))+(Info!$B$6/(Info!$B$6-Info!$B$7))*(EXP(-Info!$B$7*G249*1000)-EXP(-Info!$B$6*G249*1000))*(Info!$B$9-1)</f>
        <v>0.69073363967914625</v>
      </c>
      <c r="AD249" s="50">
        <f>SQRT((Info!$B$6*EXP(-Info!$B$6*G249*1000)+(Info!$B$6/(Info!$B$6+Info!$B$7))*(Info!$B$9-1)*(-Info!$B$7*EXP(-Info!$B$7*G249*1000)+Info!$B$6*EXP(-Info!$B$6*G249*1000)))^2*(0.01*G249*1000)^2)</f>
        <v>3.8415632509877112E-3</v>
      </c>
      <c r="AE249" s="50">
        <f>IF(AA249&gt;0,AA249*AC249*SQRT((AB249/AA249)^2+(AD249/AC249)^2),AA249*AC249*SQRT((AD249/AC249)^2))</f>
        <v>4.5106844477535886E-2</v>
      </c>
      <c r="AF249" s="50">
        <f>IF((S249-Y249-AA249*AC249)&gt;0,S249-Y249-AA249*AC249,0)</f>
        <v>4.0562217989159626</v>
      </c>
      <c r="AG249" s="50">
        <f>SQRT((T249*0.5)^2+Z249^2+AE249^2)</f>
        <v>9.9114568653760254E-2</v>
      </c>
      <c r="AH249" s="50">
        <f>AF249/S249</f>
        <v>0.78087951189153249</v>
      </c>
      <c r="AI249">
        <f>AF249*EXP(Info!$B$6*G249*1000)</f>
        <v>10.517836672772251</v>
      </c>
      <c r="AJ249">
        <f>2*SQRT((EXP(Info!$B$6*G249)*AG249)^2+(Info!$B$6*G249*0.01*AI249)^2)</f>
        <v>0.19841820535743526</v>
      </c>
      <c r="AK249" s="28">
        <f>AI249/(E249/1000)</f>
        <v>2.2944669879520618</v>
      </c>
      <c r="AL249">
        <f>AA249/0.752049334436339</f>
        <v>0.55170250647040708</v>
      </c>
      <c r="AM249"/>
      <c r="AN249">
        <f>U249/0.242530074</f>
        <v>9.0313230141780387</v>
      </c>
      <c r="AO249">
        <f>O249/U249</f>
        <v>0.66942369915683508</v>
      </c>
      <c r="AQ249"/>
      <c r="AR249"/>
      <c r="AS249"/>
      <c r="AT249"/>
      <c r="AU249"/>
      <c r="AV249"/>
      <c r="AX249"/>
      <c r="AY249"/>
      <c r="AZ249"/>
      <c r="BA249"/>
      <c r="BB249"/>
    </row>
    <row r="250" spans="1:54">
      <c r="A250" s="47" t="s">
        <v>102</v>
      </c>
      <c r="B250" s="14" t="s">
        <v>206</v>
      </c>
      <c r="C250" s="15">
        <v>-57.62</v>
      </c>
      <c r="D250" s="15">
        <v>33.68</v>
      </c>
      <c r="E250" s="15">
        <v>4584</v>
      </c>
      <c r="F250" s="73">
        <v>33.94</v>
      </c>
      <c r="G250" s="73">
        <v>104.1</v>
      </c>
      <c r="H250" s="42" t="s">
        <v>67</v>
      </c>
      <c r="I250">
        <f>(E250*100*Info!$B$11)/AI250</f>
        <v>1.4638842007772741</v>
      </c>
      <c r="J250">
        <f>LOG10(I250)</f>
        <v>0.16550672361274432</v>
      </c>
      <c r="K250">
        <f>2*((E250*100*Info!$B$11)/AI250^2)*(AJ250/2)</f>
        <v>2.6613611187080066E-2</v>
      </c>
      <c r="L250" s="36">
        <f>(M250/10.7)/I250</f>
        <v>0.72197751369921848</v>
      </c>
      <c r="M250" s="28">
        <f>((U250/0.242530073729142))*I250</f>
        <v>11.308738789141959</v>
      </c>
      <c r="N250" s="28">
        <f>2*M250*SQRT((0.5*K250/I250)^2+(0.5*V250/U250)^2)</f>
        <v>0.25810750914920894</v>
      </c>
      <c r="O250" s="45">
        <v>1.1868767496050727</v>
      </c>
      <c r="P250" s="45">
        <v>1.9951310124884349E-2</v>
      </c>
      <c r="S250" s="45">
        <v>4.0074824825395128</v>
      </c>
      <c r="T250" s="45">
        <v>7.9191659146462881E-2</v>
      </c>
      <c r="U250" s="45">
        <v>1.8735834780223186</v>
      </c>
      <c r="V250" s="45">
        <v>2.5853076148690538E-2</v>
      </c>
      <c r="W250" s="50">
        <f>U250*Info!$B$2</f>
        <v>0.89932006945071286</v>
      </c>
      <c r="X250" s="50">
        <f>W250*SQRT((0.5*V250/U250)^2+Info!$B$3^2)</f>
        <v>4.5392072494675188E-2</v>
      </c>
      <c r="Y250" s="39">
        <f>W250*Info!$D$2</f>
        <v>0.7284492562550775</v>
      </c>
      <c r="Z250" s="39">
        <f>Y250*SQRT(Info!$D$3^2+(X250/W250)^2)</f>
        <v>5.1753750031551797E-2</v>
      </c>
      <c r="AA250" s="50">
        <f>IF(O250-W250&gt;0,O250-W250,0)</f>
        <v>0.28755668015435987</v>
      </c>
      <c r="AB250" s="50">
        <f>SQRT((0.5*P250)^2+X250^2)</f>
        <v>4.6475304617470514E-2</v>
      </c>
      <c r="AC250" s="50">
        <f>(1-EXP(-Info!$B$6*G250*1000))+(Info!$B$6/(Info!$B$6-Info!$B$7))*(EXP(-Info!$B$7*G250*1000)-EXP(-Info!$B$6*G250*1000))*(Info!$B$9-1)</f>
        <v>0.69150093053416994</v>
      </c>
      <c r="AD250" s="50">
        <f>SQRT((Info!$B$6*EXP(-Info!$B$6*G250*1000)+(Info!$B$6/(Info!$B$6+Info!$B$7))*(Info!$B$9-1)*(-Info!$B$7*EXP(-Info!$B$7*G250*1000)+Info!$B$6*EXP(-Info!$B$6*G250*1000)))^2*(0.01*G250*1000)^2)</f>
        <v>3.8415931021219293E-3</v>
      </c>
      <c r="AE250" s="50">
        <f>IF(AA250&gt;0,AA250*AC250*SQRT((AB250/AA250)^2+(AD250/AC250)^2),AA250*AC250*SQRT((AD250/AC250)^2))</f>
        <v>3.2156696398824833E-2</v>
      </c>
      <c r="AF250" s="50">
        <f>IF((S250-Y250-AA250*AC250)&gt;0,S250-Y250-AA250*AC250,0)</f>
        <v>3.0801875143763788</v>
      </c>
      <c r="AG250" s="50">
        <f>SQRT((T250*0.5)^2+Z250^2+AE250^2)</f>
        <v>7.2665903181663757E-2</v>
      </c>
      <c r="AH250" s="50">
        <f>AF250/S250</f>
        <v>0.76860910254671566</v>
      </c>
      <c r="AI250">
        <f>AF250*EXP(Info!$B$6*G250*1000)</f>
        <v>8.0016293127970126</v>
      </c>
      <c r="AJ250">
        <f>2*SQRT((EXP(Info!$B$6*G250)*AG250)^2+(Info!$B$6*G250*0.01*AI250)^2)</f>
        <v>0.1454706945268292</v>
      </c>
      <c r="AK250" s="28">
        <f>AI250/(E250/1000)</f>
        <v>1.7455561328091216</v>
      </c>
      <c r="AL250">
        <f>AA250/0.752049334436339</f>
        <v>0.38236411760125233</v>
      </c>
      <c r="AM250"/>
      <c r="AN250">
        <f>U250/0.242530074</f>
        <v>7.7251593879541653</v>
      </c>
      <c r="AO250">
        <f>O250/U250</f>
        <v>0.63347951320423335</v>
      </c>
    </row>
    <row r="251" spans="1:54">
      <c r="A251" s="47" t="s">
        <v>102</v>
      </c>
      <c r="B251" s="14" t="s">
        <v>206</v>
      </c>
      <c r="C251" s="15">
        <v>-57.62</v>
      </c>
      <c r="D251" s="15">
        <v>33.68</v>
      </c>
      <c r="E251" s="15">
        <v>4584</v>
      </c>
      <c r="F251" s="73">
        <v>34.03</v>
      </c>
      <c r="G251" s="73">
        <v>104.3</v>
      </c>
      <c r="H251" s="42" t="s">
        <v>67</v>
      </c>
      <c r="I251">
        <f>(E251*100*Info!$B$11)/AI251</f>
        <v>1.7201796272093572</v>
      </c>
      <c r="J251">
        <f>LOG10(I251)</f>
        <v>0.23557379983347024</v>
      </c>
      <c r="K251">
        <f>2*((E251*100*Info!$B$11)/AI251^2)*(AJ251/2)</f>
        <v>4.893933081410802E-2</v>
      </c>
      <c r="L251" s="36">
        <f>(M251/10.7)/I251</f>
        <v>0.74286509893509789</v>
      </c>
      <c r="M251" s="28">
        <f>((U251/0.242530073729142))*I251</f>
        <v>13.6731170757973</v>
      </c>
      <c r="N251" s="28">
        <f>2*M251*SQRT((0.5*K251/I251)^2+(0.5*V251/U251)^2)</f>
        <v>0.47875161545511302</v>
      </c>
      <c r="O251" s="45">
        <v>1.0821781758223463</v>
      </c>
      <c r="P251" s="45">
        <v>1.125494671076733E-2</v>
      </c>
      <c r="S251" s="45">
        <v>3.4745556561058319</v>
      </c>
      <c r="T251" s="45">
        <v>0.14714976404546962</v>
      </c>
      <c r="U251" s="45">
        <v>1.9277882612062311</v>
      </c>
      <c r="V251" s="45">
        <v>3.9346531914750085E-2</v>
      </c>
      <c r="W251" s="50">
        <f>U251*Info!$B$2</f>
        <v>0.92533836537899095</v>
      </c>
      <c r="X251" s="50">
        <f>W251*SQRT((0.5*V251/U251)^2+Info!$B$3^2)</f>
        <v>4.7220770234631289E-2</v>
      </c>
      <c r="Y251" s="39">
        <f>W251*Info!$D$2</f>
        <v>0.74952407595698267</v>
      </c>
      <c r="Z251" s="39">
        <f>Y251*SQRT(Info!$D$3^2+(X251/W251)^2)</f>
        <v>5.3548467579101505E-2</v>
      </c>
      <c r="AA251" s="50">
        <f>IF(O251-W251&gt;0,O251-W251,0)</f>
        <v>0.15683981044335538</v>
      </c>
      <c r="AB251" s="50">
        <f>SQRT((0.5*P251)^2+X251^2)</f>
        <v>4.7554911396378324E-2</v>
      </c>
      <c r="AC251" s="50">
        <f>(1-EXP(-Info!$B$6*G251*1000))+(Info!$B$6/(Info!$B$6-Info!$B$7))*(EXP(-Info!$B$7*G251*1000)-EXP(-Info!$B$6*G251*1000))*(Info!$B$9-1)</f>
        <v>0.69226670220474806</v>
      </c>
      <c r="AD251" s="50">
        <f>SQRT((Info!$B$6*EXP(-Info!$B$6*G251*1000)+(Info!$B$6/(Info!$B$6+Info!$B$7))*(Info!$B$9-1)*(-Info!$B$7*EXP(-Info!$B$7*G251*1000)+Info!$B$6*EXP(-Info!$B$6*G251*1000)))^2*(0.01*G251*1000)^2)</f>
        <v>3.8416083519049707E-3</v>
      </c>
      <c r="AE251" s="50">
        <f>IF(AA251&gt;0,AA251*AC251*SQRT((AB251/AA251)^2+(AD251/AC251)^2),AA251*AC251*SQRT((AD251/AC251)^2))</f>
        <v>3.2926194884291687E-2</v>
      </c>
      <c r="AF251" s="50">
        <f>IF((S251-Y251-AA251*AC251)&gt;0,S251-Y251-AA251*AC251,0)</f>
        <v>2.6164566017988098</v>
      </c>
      <c r="AG251" s="50">
        <f>SQRT((T251*0.5)^2+Z251^2+AE251^2)</f>
        <v>9.6772082514988728E-2</v>
      </c>
      <c r="AH251" s="50">
        <f>AF251/S251</f>
        <v>0.75303344103897552</v>
      </c>
      <c r="AI251">
        <f>AF251*EXP(Info!$B$6*G251*1000)</f>
        <v>6.8094392854091508</v>
      </c>
      <c r="AJ251">
        <f>2*SQRT((EXP(Info!$B$6*G251)*AG251)^2+(Info!$B$6*G251*0.01*AI251)^2)</f>
        <v>0.19372942021633599</v>
      </c>
      <c r="AK251" s="28">
        <f>AI251/(E251/1000)</f>
        <v>1.4854797743039161</v>
      </c>
      <c r="AL251">
        <f>AA251/0.752049334436339</f>
        <v>0.20854989594652965</v>
      </c>
      <c r="AM251"/>
      <c r="AN251">
        <f>U251/0.242530074</f>
        <v>7.9486565497284722</v>
      </c>
      <c r="AO251">
        <f>O251/U251</f>
        <v>0.56135738431419824</v>
      </c>
    </row>
    <row r="252" spans="1:54">
      <c r="A252" s="47" t="s">
        <v>102</v>
      </c>
      <c r="B252" s="14" t="s">
        <v>206</v>
      </c>
      <c r="C252" s="15">
        <v>-57.62</v>
      </c>
      <c r="D252" s="15">
        <v>33.68</v>
      </c>
      <c r="E252" s="15">
        <v>4584</v>
      </c>
      <c r="F252" s="73">
        <v>34.14</v>
      </c>
      <c r="G252" s="73">
        <v>104.6</v>
      </c>
      <c r="H252" s="42" t="s">
        <v>67</v>
      </c>
      <c r="I252">
        <f>(E252*100*Info!$B$11)/AI252</f>
        <v>1.8425493307600522</v>
      </c>
      <c r="J252">
        <f>LOG10(I252)</f>
        <v>0.26541912409694079</v>
      </c>
      <c r="K252">
        <f>2*((E252*100*Info!$B$11)/AI252^2)*(AJ252/2)</f>
        <v>5.05705110530918E-2</v>
      </c>
      <c r="L252" s="36">
        <f>(M252/10.7)/I252</f>
        <v>0.76179234134369556</v>
      </c>
      <c r="M252" s="28">
        <f>((U252/0.242530073729142))*I252</f>
        <v>15.018947665314267</v>
      </c>
      <c r="N252" s="28">
        <f>2*M252*SQRT((0.5*K252/I252)^2+(0.5*V252/U252)^2)</f>
        <v>0.84939613072012077</v>
      </c>
      <c r="O252" s="45">
        <v>1.1548097136588262</v>
      </c>
      <c r="P252" s="45">
        <v>3.2805139009991394E-2</v>
      </c>
      <c r="S252" s="45">
        <v>3.3473692841148406</v>
      </c>
      <c r="T252" s="45">
        <v>0.10590793038349409</v>
      </c>
      <c r="U252" s="45">
        <v>1.9769058140224895</v>
      </c>
      <c r="V252" s="45">
        <v>9.7755635821284936E-2</v>
      </c>
      <c r="W252" s="50">
        <f>U252*Info!$B$2</f>
        <v>0.94891479073079499</v>
      </c>
      <c r="X252" s="50">
        <f>W252*SQRT((0.5*V252/U252)^2+Info!$B$3^2)</f>
        <v>5.2929512238967552E-2</v>
      </c>
      <c r="Y252" s="39">
        <f>W252*Info!$D$2</f>
        <v>0.76862098049194394</v>
      </c>
      <c r="Z252" s="39">
        <f>Y252*SQRT(Info!$D$3^2+(X252/W252)^2)</f>
        <v>5.7576310274786359E-2</v>
      </c>
      <c r="AA252" s="50">
        <f>IF(O252-W252&gt;0,O252-W252,0)</f>
        <v>0.20589492292803124</v>
      </c>
      <c r="AB252" s="50">
        <f>SQRT((0.5*P252)^2+X252^2)</f>
        <v>5.5412792315684932E-2</v>
      </c>
      <c r="AC252" s="50">
        <f>(1-EXP(-Info!$B$6*G252*1000))+(Info!$B$6/(Info!$B$6-Info!$B$7))*(EXP(-Info!$B$7*G252*1000)-EXP(-Info!$B$6*G252*1000))*(Info!$B$9-1)</f>
        <v>0.69341251746759691</v>
      </c>
      <c r="AD252" s="50">
        <f>SQRT((Info!$B$6*EXP(-Info!$B$6*G252*1000)+(Info!$B$6/(Info!$B$6+Info!$B$7))*(Info!$B$9-1)*(-Info!$B$7*EXP(-Info!$B$7*G252*1000)+Info!$B$6*EXP(-Info!$B$6*G252*1000)))^2*(0.01*G252*1000)^2)</f>
        <v>3.8416039661482481E-3</v>
      </c>
      <c r="AE252" s="50">
        <f>IF(AA252&gt;0,AA252*AC252*SQRT((AB252/AA252)^2+(AD252/AC252)^2),AA252*AC252*SQRT((AD252/AC252)^2))</f>
        <v>3.8432064088369161E-2</v>
      </c>
      <c r="AF252" s="50">
        <f>IF((S252-Y252-AA252*AC252)&gt;0,S252-Y252-AA252*AC252,0)</f>
        <v>2.4359781867815737</v>
      </c>
      <c r="AG252" s="50">
        <f>SQRT((T252*0.5)^2+Z252^2+AE252^2)</f>
        <v>8.7156052483345889E-2</v>
      </c>
      <c r="AH252" s="50">
        <f>AF252/S252</f>
        <v>0.72772914489646157</v>
      </c>
      <c r="AI252">
        <f>AF252*EXP(Info!$B$6*G252*1000)</f>
        <v>6.357202239273593</v>
      </c>
      <c r="AJ252">
        <f>2*SQRT((EXP(Info!$B$6*G252)*AG252)^2+(Info!$B$6*G252*0.01*AI252)^2)</f>
        <v>0.1744794349551074</v>
      </c>
      <c r="AK252" s="28">
        <f>AI252/(E252/1000)</f>
        <v>1.3868242232272237</v>
      </c>
      <c r="AL252">
        <f>AA252/0.752049334436339</f>
        <v>0.27377847901740315</v>
      </c>
      <c r="AM252"/>
      <c r="AN252">
        <f>U252/0.242530074</f>
        <v>8.1511780432742924</v>
      </c>
      <c r="AO252">
        <f>O252/U252</f>
        <v>0.58415009226417747</v>
      </c>
    </row>
    <row r="253" spans="1:54">
      <c r="A253" s="47" t="s">
        <v>102</v>
      </c>
      <c r="B253" s="14" t="s">
        <v>206</v>
      </c>
      <c r="C253" s="15">
        <v>-57.62</v>
      </c>
      <c r="D253" s="15">
        <v>33.68</v>
      </c>
      <c r="E253" s="15">
        <v>4584</v>
      </c>
      <c r="F253" s="73">
        <v>34.270000000000003</v>
      </c>
      <c r="G253" s="73">
        <v>105.7</v>
      </c>
      <c r="H253" s="42" t="s">
        <v>132</v>
      </c>
      <c r="I253">
        <f>(E253*100*Info!$B$11)/AI253</f>
        <v>1.2693055696094437</v>
      </c>
      <c r="J253">
        <f>LOG10(I253)</f>
        <v>0.10356618570394764</v>
      </c>
      <c r="K253">
        <f>2*((E253*100*Info!$B$11)/AI253^2)*(AJ253/2)</f>
        <v>2.4618871681494826E-2</v>
      </c>
      <c r="L253" s="36">
        <f>(M253/10.7)/I253</f>
        <v>0.8876354736085279</v>
      </c>
      <c r="M253" s="28">
        <f>((U253/0.242530073729142))*I253</f>
        <v>12.055482959646163</v>
      </c>
      <c r="N253" s="28">
        <f>2*M253*SQRT((0.5*K253/I253)^2+(0.5*V253/U253)^2)</f>
        <v>0.30034345243162425</v>
      </c>
      <c r="O253" s="45">
        <v>1.5281429179267465</v>
      </c>
      <c r="P253" s="45">
        <v>4.5613208921222712E-2</v>
      </c>
      <c r="S253" s="45">
        <v>4.6909262992948362</v>
      </c>
      <c r="T253" s="45">
        <v>9.2838188255183349E-2</v>
      </c>
      <c r="U253" s="45">
        <v>2.3034777763899963</v>
      </c>
      <c r="V253" s="45">
        <v>3.6017728822765882E-2</v>
      </c>
      <c r="W253" s="50">
        <f>U253*Info!$B$2</f>
        <v>1.1056693326671982</v>
      </c>
      <c r="X253" s="50">
        <f>W253*SQRT((0.5*V253/U253)^2+Info!$B$3^2)</f>
        <v>5.595520374442324E-2</v>
      </c>
      <c r="Y253" s="39">
        <f>W253*Info!$D$2</f>
        <v>0.89559215946043069</v>
      </c>
      <c r="Z253" s="39">
        <f>Y253*SQRT(Info!$D$3^2+(X253/W253)^2)</f>
        <v>6.3713832364789724E-2</v>
      </c>
      <c r="AA253" s="50">
        <f>IF(O253-W253&gt;0,O253-W253,0)</f>
        <v>0.42247358525954826</v>
      </c>
      <c r="AB253" s="50">
        <f>SQRT((0.5*P253)^2+X253^2)</f>
        <v>6.0424548265607204E-2</v>
      </c>
      <c r="AC253" s="50">
        <f>(1-EXP(-Info!$B$6*G253*1000))+(Info!$B$6/(Info!$B$6-Info!$B$7))*(EXP(-Info!$B$7*G253*1000)-EXP(-Info!$B$6*G253*1000))*(Info!$B$9-1)</f>
        <v>0.69758480527687516</v>
      </c>
      <c r="AD253" s="50">
        <f>SQRT((Info!$B$6*EXP(-Info!$B$6*G253*1000)+(Info!$B$6/(Info!$B$6+Info!$B$7))*(Info!$B$9-1)*(-Info!$B$7*EXP(-Info!$B$7*G253*1000)+Info!$B$6*EXP(-Info!$B$6*G253*1000)))^2*(0.01*G253*1000)^2)</f>
        <v>3.8413107423577305E-3</v>
      </c>
      <c r="AE253" s="50">
        <f>IF(AA253&gt;0,AA253*AC253*SQRT((AB253/AA253)^2+(AD253/AC253)^2),AA253*AC253*SQRT((AD253/AC253)^2))</f>
        <v>4.2182475639061259E-2</v>
      </c>
      <c r="AF253" s="50">
        <f>IF((S253-Y253-AA253*AC253)&gt;0,S253-Y253-AA253*AC253,0)</f>
        <v>3.5006229861264999</v>
      </c>
      <c r="AG253" s="50">
        <f>SQRT((T253*0.5)^2+Z253^2+AE253^2)</f>
        <v>8.9406632781213385E-2</v>
      </c>
      <c r="AH253" s="50">
        <f>AF253/S253</f>
        <v>0.74625410052865915</v>
      </c>
      <c r="AI253">
        <f>AF253*EXP(Info!$B$6*G253*1000)</f>
        <v>9.2282418134224464</v>
      </c>
      <c r="AJ253">
        <f>2*SQRT((EXP(Info!$B$6*G253)*AG253)^2+(Info!$B$6*G253*0.01*AI253)^2)</f>
        <v>0.17898676763890414</v>
      </c>
      <c r="AK253" s="28">
        <f>AI253/(E253/1000)</f>
        <v>2.0131417568548096</v>
      </c>
      <c r="AL253">
        <f>AA253/0.752049334436339</f>
        <v>0.56176312631962133</v>
      </c>
      <c r="AM253"/>
      <c r="AN253">
        <f>U253/0.242530074</f>
        <v>9.4976995570042018</v>
      </c>
      <c r="AO253">
        <f>O253/U253</f>
        <v>0.66340684229289493</v>
      </c>
    </row>
    <row r="254" spans="1:54">
      <c r="A254" s="47" t="s">
        <v>102</v>
      </c>
      <c r="B254" s="14" t="s">
        <v>206</v>
      </c>
      <c r="C254" s="15">
        <v>-57.62</v>
      </c>
      <c r="D254" s="15">
        <v>33.68</v>
      </c>
      <c r="E254" s="15">
        <v>4584</v>
      </c>
      <c r="F254" s="73">
        <v>34.340000000000003</v>
      </c>
      <c r="G254" s="73">
        <v>106.3</v>
      </c>
      <c r="H254" s="42"/>
      <c r="I254">
        <f>(E254*100*Info!$B$11)/AI254</f>
        <v>1.2142823439345787</v>
      </c>
      <c r="J254">
        <f>LOG10(I254)</f>
        <v>8.4319680277856926E-2</v>
      </c>
      <c r="K254">
        <f>2*((E254*100*Info!$B$11)/AI254^2)*(AJ254/2)</f>
        <v>2.4249579102340678E-2</v>
      </c>
      <c r="L254" s="36">
        <f>(M254/10.7)/I254</f>
        <v>0.9141913556564335</v>
      </c>
      <c r="M254" s="28">
        <f>((U254/0.242530073729142))*I254</f>
        <v>11.877924717018097</v>
      </c>
      <c r="N254" s="28">
        <f>2*M254*SQRT((0.5*K254/I254)^2+(0.5*V254/U254)^2)</f>
        <v>0.29557653974064513</v>
      </c>
      <c r="O254" s="45">
        <v>1.6213035072772095</v>
      </c>
      <c r="P254" s="45">
        <v>1.7673332782367511E-2</v>
      </c>
      <c r="S254" s="45">
        <v>4.8992671763427946</v>
      </c>
      <c r="T254" s="45">
        <v>0.11479150120270365</v>
      </c>
      <c r="U254" s="45">
        <v>2.3723921967219201</v>
      </c>
      <c r="V254" s="45">
        <v>3.5222388980988902E-2</v>
      </c>
      <c r="W254" s="50">
        <f>U254*Info!$B$2</f>
        <v>1.1387482544265217</v>
      </c>
      <c r="X254" s="50">
        <f>W254*SQRT((0.5*V254/U254)^2+Info!$B$3^2)</f>
        <v>5.7561519164152058E-2</v>
      </c>
      <c r="Y254" s="39">
        <f>W254*Info!$D$2</f>
        <v>0.92238608608548267</v>
      </c>
      <c r="Z254" s="39">
        <f>Y254*SQRT(Info!$D$3^2+(X254/W254)^2)</f>
        <v>6.5580980861872418E-2</v>
      </c>
      <c r="AA254" s="50">
        <f>IF(O254-W254&gt;0,O254-W254,0)</f>
        <v>0.48255525285068779</v>
      </c>
      <c r="AB254" s="50">
        <f>SQRT((0.5*P254)^2+X254^2)</f>
        <v>5.8235858037759873E-2</v>
      </c>
      <c r="AC254" s="50">
        <f>(1-EXP(-Info!$B$6*G254*1000))+(Info!$B$6/(Info!$B$6-Info!$B$7))*(EXP(-Info!$B$7*G254*1000)-EXP(-Info!$B$6*G254*1000))*(Info!$B$9-1)</f>
        <v>0.69984148765784826</v>
      </c>
      <c r="AD254" s="50">
        <f>SQRT((Info!$B$6*EXP(-Info!$B$6*G254*1000)+(Info!$B$6/(Info!$B$6+Info!$B$7))*(Info!$B$9-1)*(-Info!$B$7*EXP(-Info!$B$7*G254*1000)+Info!$B$6*EXP(-Info!$B$6*G254*1000)))^2*(0.01*G254*1000)^2)</f>
        <v>3.8409694841717817E-3</v>
      </c>
      <c r="AE254" s="50">
        <f>IF(AA254&gt;0,AA254*AC254*SQRT((AB254/AA254)^2+(AD254/AC254)^2),AA254*AC254*SQRT((AD254/AC254)^2))</f>
        <v>4.0797993685774206E-2</v>
      </c>
      <c r="AF254" s="50">
        <f>IF((S254-Y254-AA254*AC254)&gt;0,S254-Y254-AA254*AC254,0)</f>
        <v>3.6391689042251776</v>
      </c>
      <c r="AG254" s="50">
        <f>SQRT((T254*0.5)^2+Z254^2+AE254^2)</f>
        <v>9.6226885674858709E-2</v>
      </c>
      <c r="AH254" s="50">
        <f>AF254/S254</f>
        <v>0.7427986213525396</v>
      </c>
      <c r="AI254">
        <f>AF254*EXP(Info!$B$6*G254*1000)</f>
        <v>9.6464045532650395</v>
      </c>
      <c r="AJ254">
        <f>2*SQRT((EXP(Info!$B$6*G254)*AG254)^2+(Info!$B$6*G254*0.01*AI254)^2)</f>
        <v>0.19264156432483115</v>
      </c>
      <c r="AK254" s="28">
        <f>AI254/(E254/1000)</f>
        <v>2.1043639950403668</v>
      </c>
      <c r="AL254">
        <f>AA254/0.752049334436339</f>
        <v>0.64165371971555951</v>
      </c>
      <c r="AM254"/>
      <c r="AN254">
        <f>U254/0.242530074</f>
        <v>9.7818474945994538</v>
      </c>
      <c r="AO254">
        <f>O254/U254</f>
        <v>0.6834045018009518</v>
      </c>
    </row>
    <row r="255" spans="1:54">
      <c r="A255" s="47" t="s">
        <v>102</v>
      </c>
      <c r="B255" s="14" t="s">
        <v>206</v>
      </c>
      <c r="C255" s="15">
        <v>-57.62</v>
      </c>
      <c r="D255" s="15">
        <v>33.68</v>
      </c>
      <c r="E255" s="15">
        <v>4584</v>
      </c>
      <c r="F255" s="73">
        <v>34.44</v>
      </c>
      <c r="G255" s="73">
        <v>107.2</v>
      </c>
      <c r="H255" s="42" t="s">
        <v>63</v>
      </c>
      <c r="I255">
        <f>(E255*100*Info!$B$11)/AI255</f>
        <v>1.0141813156767125</v>
      </c>
      <c r="J255">
        <f>LOG10(I255)</f>
        <v>6.115605252232684E-3</v>
      </c>
      <c r="K255">
        <f>2*((E255*100*Info!$B$11)/AI255^2)*(AJ255/2)</f>
        <v>1.9688505523743509E-2</v>
      </c>
      <c r="L255" s="36">
        <f>(M255/10.7)/I255</f>
        <v>0.7722880076227876</v>
      </c>
      <c r="M255" s="28">
        <f>((U255/0.242530073729142))*I255</f>
        <v>8.3806687238788147</v>
      </c>
      <c r="N255" s="28">
        <f>2*M255*SQRT((0.5*K255/I255)^2+(0.5*V255/U255)^2)</f>
        <v>0.44520656737527275</v>
      </c>
      <c r="O255" s="45">
        <v>1.4873222864849978</v>
      </c>
      <c r="P255" s="45">
        <v>4.2250955965905147E-2</v>
      </c>
      <c r="S255" s="45">
        <v>5.47</v>
      </c>
      <c r="T255" s="45">
        <v>0.17306616928908811</v>
      </c>
      <c r="U255" s="45">
        <v>2.0041428214890891</v>
      </c>
      <c r="V255" s="45">
        <v>9.9102473371096622E-2</v>
      </c>
      <c r="W255" s="50">
        <f>U255*Info!$B$2</f>
        <v>0.96198855431476271</v>
      </c>
      <c r="X255" s="50">
        <f>W255*SQRT((0.5*V255/U255)^2+Info!$B$3^2)</f>
        <v>5.3658753616999046E-2</v>
      </c>
      <c r="Y255" s="39">
        <f>W255*Info!$D$2</f>
        <v>0.7792107289949578</v>
      </c>
      <c r="Z255" s="39">
        <f>Y255*SQRT(Info!$D$3^2+(X255/W255)^2)</f>
        <v>5.8369573353750502E-2</v>
      </c>
      <c r="AA255" s="50">
        <f>IF(O255-W255&gt;0,O255-W255,0)</f>
        <v>0.52533373217023505</v>
      </c>
      <c r="AB255" s="50">
        <f>SQRT((0.5*P255)^2+X255^2)</f>
        <v>5.766756159001369E-2</v>
      </c>
      <c r="AC255" s="50">
        <f>(1-EXP(-Info!$B$6*G255*1000))+(Info!$B$6/(Info!$B$6-Info!$B$7))*(EXP(-Info!$B$7*G255*1000)-EXP(-Info!$B$6*G255*1000))*(Info!$B$9-1)</f>
        <v>0.70320142219755266</v>
      </c>
      <c r="AD255" s="50">
        <f>SQRT((Info!$B$6*EXP(-Info!$B$6*G255*1000)+(Info!$B$6/(Info!$B$6+Info!$B$7))*(Info!$B$9-1)*(-Info!$B$7*EXP(-Info!$B$7*G255*1000)+Info!$B$6*EXP(-Info!$B$6*G255*1000)))^2*(0.01*G255*1000)^2)</f>
        <v>3.8402214401306914E-3</v>
      </c>
      <c r="AE255" s="50">
        <f>IF(AA255&gt;0,AA255*AC255*SQRT((AB255/AA255)^2+(AD255/AC255)^2),AA255*AC255*SQRT((AD255/AC255)^2))</f>
        <v>4.0602061600650399E-2</v>
      </c>
      <c r="AF255" s="50">
        <f>IF((S255-Y255-AA255*AC255)&gt;0,S255-Y255-AA255*AC255,0)</f>
        <v>4.3213738434145847</v>
      </c>
      <c r="AG255" s="50">
        <f>SQRT((T255*0.5)^2+Z255^2+AE255^2)</f>
        <v>0.11199780907598907</v>
      </c>
      <c r="AH255" s="50">
        <f>AF255/S255</f>
        <v>0.79001349971016177</v>
      </c>
      <c r="AI255">
        <f>AF255*EXP(Info!$B$6*G255*1000)</f>
        <v>11.549669226221209</v>
      </c>
      <c r="AJ255">
        <f>2*SQRT((EXP(Info!$B$6*G255)*AG255)^2+(Info!$B$6*G255*0.01*AI255)^2)</f>
        <v>0.22421604780417084</v>
      </c>
      <c r="AK255" s="28">
        <f>AI255/(E255/1000)</f>
        <v>2.5195613495246967</v>
      </c>
      <c r="AL255">
        <f>AA255/0.752049334436339</f>
        <v>0.69853626366676158</v>
      </c>
      <c r="AM255"/>
      <c r="AN255">
        <f>U255/0.242530074</f>
        <v>8.2634816723351552</v>
      </c>
      <c r="AO255">
        <f>O255/U255</f>
        <v>0.74212389982262306</v>
      </c>
    </row>
    <row r="256" spans="1:54">
      <c r="A256" s="47" t="s">
        <v>102</v>
      </c>
      <c r="B256" s="14" t="s">
        <v>206</v>
      </c>
      <c r="C256" s="15">
        <v>-57.62</v>
      </c>
      <c r="D256" s="15">
        <v>33.68</v>
      </c>
      <c r="E256" s="15">
        <v>4584</v>
      </c>
      <c r="F256" s="73">
        <v>34.54</v>
      </c>
      <c r="G256" s="73">
        <v>108.1</v>
      </c>
      <c r="H256" s="42" t="s">
        <v>63</v>
      </c>
      <c r="I256">
        <f>(E256*100*Info!$B$11)/AI256</f>
        <v>1.462482177462006</v>
      </c>
      <c r="J256">
        <f>LOG10(I256)</f>
        <v>0.16509058225707807</v>
      </c>
      <c r="K256">
        <f>2*((E256*100*Info!$B$11)/AI256^2)*(AJ256/2)</f>
        <v>3.1174759723328088E-2</v>
      </c>
      <c r="L256" s="36">
        <f>(M256/10.7)/I256</f>
        <v>0.85976078596206029</v>
      </c>
      <c r="M256" s="28">
        <f>((U256/0.242530073729142))*I256</f>
        <v>13.454017641947562</v>
      </c>
      <c r="N256" s="28">
        <f>2*M256*SQRT((0.5*K256/I256)^2+(0.5*V256/U256)^2)</f>
        <v>0.37173380165459796</v>
      </c>
      <c r="O256" s="45">
        <v>1.4032010171288207</v>
      </c>
      <c r="P256" s="45">
        <v>1.0185967746740927E-2</v>
      </c>
      <c r="S256" s="45">
        <v>4.0743081824171767</v>
      </c>
      <c r="T256" s="45">
        <v>8.8586202192863395E-2</v>
      </c>
      <c r="U256" s="45">
        <v>2.2311409608541979</v>
      </c>
      <c r="V256" s="45">
        <v>3.9221647759951989E-2</v>
      </c>
      <c r="W256" s="50">
        <f>U256*Info!$B$2</f>
        <v>1.0709476612100151</v>
      </c>
      <c r="X256" s="50">
        <f>W256*SQRT((0.5*V256/U256)^2+Info!$B$3^2)</f>
        <v>5.436846955213228E-2</v>
      </c>
      <c r="Y256" s="39">
        <f>W256*Info!$D$2</f>
        <v>0.86746760558011227</v>
      </c>
      <c r="Z256" s="39">
        <f>Y256*SQRT(Info!$D$3^2+(X256/W256)^2)</f>
        <v>6.1811294321513464E-2</v>
      </c>
      <c r="AA256" s="50">
        <f>IF(O256-W256&gt;0,O256-W256,0)</f>
        <v>0.33225335591880567</v>
      </c>
      <c r="AB256" s="50">
        <f>SQRT((0.5*P256)^2+X256^2)</f>
        <v>5.4606491978294543E-2</v>
      </c>
      <c r="AC256" s="50">
        <f>(1-EXP(-Info!$B$6*G256*1000))+(Info!$B$6/(Info!$B$6-Info!$B$7))*(EXP(-Info!$B$7*G256*1000)-EXP(-Info!$B$6*G256*1000))*(Info!$B$9-1)</f>
        <v>0.70653147503695668</v>
      </c>
      <c r="AD256" s="50">
        <f>SQRT((Info!$B$6*EXP(-Info!$B$6*G256*1000)+(Info!$B$6/(Info!$B$6+Info!$B$7))*(Info!$B$9-1)*(-Info!$B$7*EXP(-Info!$B$7*G256*1000)+Info!$B$6*EXP(-Info!$B$6*G256*1000)))^2*(0.01*G256*1000)^2)</f>
        <v>3.8391941917822374E-3</v>
      </c>
      <c r="AE256" s="50">
        <f>IF(AA256&gt;0,AA256*AC256*SQRT((AB256/AA256)^2+(AD256/AC256)^2),AA256*AC256*SQRT((AD256/AC256)^2))</f>
        <v>3.8602286483313084E-2</v>
      </c>
      <c r="AF256" s="50">
        <f>IF((S256-Y256-AA256*AC256)&gt;0,S256-Y256-AA256*AC256,0)</f>
        <v>2.9720931231937717</v>
      </c>
      <c r="AG256" s="50">
        <f>SQRT((T256*0.5)^2+Z256^2+AE256^2)</f>
        <v>8.5279841886457888E-2</v>
      </c>
      <c r="AH256" s="50">
        <f>AF256/S256</f>
        <v>0.72947184899265749</v>
      </c>
      <c r="AI256">
        <f>AF256*EXP(Info!$B$6*G256*1000)</f>
        <v>8.0093001555803021</v>
      </c>
      <c r="AJ256">
        <f>2*SQRT((EXP(Info!$B$6*G256)*AG256)^2+(Info!$B$6*G256*0.01*AI256)^2)</f>
        <v>0.17072892357262032</v>
      </c>
      <c r="AK256" s="28">
        <f>AI256/(E256/1000)</f>
        <v>1.7472295278316541</v>
      </c>
      <c r="AL256">
        <f>AA256/0.752049334436339</f>
        <v>0.44179728736523588</v>
      </c>
      <c r="AM256"/>
      <c r="AN256">
        <f>U256/0.242530074</f>
        <v>9.1994403995200926</v>
      </c>
      <c r="AO256">
        <f>O256/U256</f>
        <v>0.62891634448394584</v>
      </c>
    </row>
    <row r="257" spans="1:54">
      <c r="A257" s="47" t="s">
        <v>102</v>
      </c>
      <c r="B257" s="14" t="s">
        <v>206</v>
      </c>
      <c r="C257" s="15">
        <v>-57.62</v>
      </c>
      <c r="D257" s="15">
        <v>33.68</v>
      </c>
      <c r="E257" s="15">
        <v>4584</v>
      </c>
      <c r="F257" s="73">
        <v>34.67</v>
      </c>
      <c r="G257" s="73">
        <v>109.8</v>
      </c>
      <c r="H257" s="42" t="s">
        <v>63</v>
      </c>
      <c r="I257">
        <f>(E257*100*Info!$B$11)/AI257</f>
        <v>1.6381250857275678</v>
      </c>
      <c r="J257">
        <f>LOG10(I257)</f>
        <v>0.21434706101849477</v>
      </c>
      <c r="K257">
        <f>2*((E257*100*Info!$B$11)/AI257^2)*(AJ257/2)</f>
        <v>3.8995683112676538E-2</v>
      </c>
      <c r="L257" s="36">
        <f>(M257/10.7)/I257</f>
        <v>0.83335066214402143</v>
      </c>
      <c r="M257" s="28">
        <f>((U257/0.242530073729142))*I257</f>
        <v>14.606919086064064</v>
      </c>
      <c r="N257" s="28">
        <f>2*M257*SQRT((0.5*K257/I257)^2+(0.5*V257/U257)^2)</f>
        <v>0.92760308762191579</v>
      </c>
      <c r="O257" s="45">
        <v>1.4191354127399636</v>
      </c>
      <c r="P257" s="45">
        <v>1.8775456194882183E-2</v>
      </c>
      <c r="S257" s="45">
        <v>3.7248094335911777</v>
      </c>
      <c r="T257" s="45">
        <v>6.9044606636806852E-2</v>
      </c>
      <c r="U257" s="45">
        <v>2.1626047935926014</v>
      </c>
      <c r="V257" s="45">
        <v>0.12732073226282256</v>
      </c>
      <c r="W257" s="50">
        <f>U257*Info!$B$2</f>
        <v>1.0380503009244486</v>
      </c>
      <c r="X257" s="50">
        <f>W257*SQRT((0.5*V257/U257)^2+Info!$B$3^2)</f>
        <v>6.0229559476110799E-2</v>
      </c>
      <c r="Y257" s="39">
        <f>W257*Info!$D$2</f>
        <v>0.84082074374880345</v>
      </c>
      <c r="Z257" s="39">
        <f>Y257*SQRT(Info!$D$3^2+(X257/W257)^2)</f>
        <v>6.4401219393218426E-2</v>
      </c>
      <c r="AA257" s="50">
        <f>IF(O257-W257&gt;0,O257-W257,0)</f>
        <v>0.38108511181551497</v>
      </c>
      <c r="AB257" s="50">
        <f>SQRT((0.5*P257)^2+X257^2)</f>
        <v>6.0956782014127457E-2</v>
      </c>
      <c r="AC257" s="50">
        <f>(1-EXP(-Info!$B$6*G257*1000))+(Info!$B$6/(Info!$B$6-Info!$B$7))*(EXP(-Info!$B$7*G257*1000)-EXP(-Info!$B$6*G257*1000))*(Info!$B$9-1)</f>
        <v>0.71274093313077358</v>
      </c>
      <c r="AD257" s="50">
        <f>SQRT((Info!$B$6*EXP(-Info!$B$6*G257*1000)+(Info!$B$6/(Info!$B$6+Info!$B$7))*(Info!$B$9-1)*(-Info!$B$7*EXP(-Info!$B$7*G257*1000)+Info!$B$6*EXP(-Info!$B$6*G257*1000)))^2*(0.01*G257*1000)^2)</f>
        <v>3.8365084675908113E-3</v>
      </c>
      <c r="AE257" s="50">
        <f>IF(AA257&gt;0,AA257*AC257*SQRT((AB257/AA257)^2+(AD257/AC257)^2),AA257*AC257*SQRT((AD257/AC257)^2))</f>
        <v>4.3470986588557012E-2</v>
      </c>
      <c r="AF257" s="50">
        <f>IF((S257-Y257-AA257*AC257)&gt;0,S257-Y257-AA257*AC257,0)</f>
        <v>2.6123737316447389</v>
      </c>
      <c r="AG257" s="50">
        <f>SQRT((T257*0.5)^2+Z257^2+AE257^2)</f>
        <v>8.5023721164883187E-2</v>
      </c>
      <c r="AH257" s="50">
        <f>AF257/S257</f>
        <v>0.70134426424228824</v>
      </c>
      <c r="AI257">
        <f>AF257*EXP(Info!$B$6*G257*1000)</f>
        <v>7.1505276572193939</v>
      </c>
      <c r="AJ257">
        <f>2*SQRT((EXP(Info!$B$6*G257)*AG257)^2+(Info!$B$6*G257*0.01*AI257)^2)</f>
        <v>0.17021881481383402</v>
      </c>
      <c r="AK257" s="28">
        <f>AI257/(E257/1000)</f>
        <v>1.5598882323777039</v>
      </c>
      <c r="AL257">
        <f>AA257/0.752049334436339</f>
        <v>0.50672887318109028</v>
      </c>
      <c r="AM257"/>
      <c r="AN257">
        <f>U257/0.242530074</f>
        <v>8.916852074982673</v>
      </c>
      <c r="AO257">
        <f>O257/U257</f>
        <v>0.6562157898403812</v>
      </c>
    </row>
    <row r="258" spans="1:54">
      <c r="A258" s="47" t="s">
        <v>102</v>
      </c>
      <c r="B258" s="14" t="s">
        <v>206</v>
      </c>
      <c r="C258" s="15">
        <v>-57.62</v>
      </c>
      <c r="D258" s="15">
        <v>33.68</v>
      </c>
      <c r="E258" s="15">
        <v>4584</v>
      </c>
      <c r="F258" s="73">
        <v>34.74</v>
      </c>
      <c r="G258" s="73">
        <v>110.8</v>
      </c>
      <c r="H258" s="42" t="s">
        <v>63</v>
      </c>
      <c r="I258">
        <f>(E258*100*Info!$B$11)/AI258</f>
        <v>1.6068884844926938</v>
      </c>
      <c r="J258">
        <f>LOG10(I258)</f>
        <v>0.20598573846220383</v>
      </c>
      <c r="K258">
        <f>2*((E258*100*Info!$B$11)/AI258^2)*(AJ258/2)</f>
        <v>3.1457654924937434E-2</v>
      </c>
      <c r="L258" s="36">
        <f>(M258/10.7)/I258</f>
        <v>0.74690881677414445</v>
      </c>
      <c r="M258" s="28">
        <f>((U258/0.242530073729142))*I258</f>
        <v>12.842131190052665</v>
      </c>
      <c r="N258" s="28">
        <f>2*M258*SQRT((0.5*K258/I258)^2+(0.5*V258/U258)^2)</f>
        <v>0.27859076866953919</v>
      </c>
      <c r="O258" s="45">
        <v>1.2986145812710601</v>
      </c>
      <c r="P258" s="45">
        <v>9.4181141735740492E-3</v>
      </c>
      <c r="S258" s="45">
        <v>3.6562354805689146</v>
      </c>
      <c r="T258" s="45">
        <v>6.6191567950074914E-2</v>
      </c>
      <c r="U258" s="45">
        <v>1.9382819992926204</v>
      </c>
      <c r="V258" s="45">
        <v>1.8116329575022187E-2</v>
      </c>
      <c r="W258" s="50">
        <f>U258*Info!$B$2</f>
        <v>0.9303753596604577</v>
      </c>
      <c r="X258" s="50">
        <f>W258*SQRT((0.5*V258/U258)^2+Info!$B$3^2)</f>
        <v>4.6721517260691729E-2</v>
      </c>
      <c r="Y258" s="39">
        <f>W258*Info!$D$2</f>
        <v>0.75360404132497083</v>
      </c>
      <c r="Z258" s="39">
        <f>Y258*SQRT(Info!$D$3^2+(X258/W258)^2)</f>
        <v>5.3404105016968559E-2</v>
      </c>
      <c r="AA258" s="50">
        <f>IF(O258-W258&gt;0,O258-W258,0)</f>
        <v>0.36823922161060241</v>
      </c>
      <c r="AB258" s="50">
        <f>SQRT((0.5*P258)^2+X258^2)</f>
        <v>4.695823030936893E-2</v>
      </c>
      <c r="AC258" s="50">
        <f>(1-EXP(-Info!$B$6*G258*1000))+(Info!$B$6/(Info!$B$6-Info!$B$7))*(EXP(-Info!$B$7*G258*1000)-EXP(-Info!$B$6*G258*1000))*(Info!$B$9-1)</f>
        <v>0.71634484654763719</v>
      </c>
      <c r="AD258" s="50">
        <f>SQRT((Info!$B$6*EXP(-Info!$B$6*G258*1000)+(Info!$B$6/(Info!$B$6+Info!$B$7))*(Info!$B$9-1)*(-Info!$B$7*EXP(-Info!$B$7*G258*1000)+Info!$B$6*EXP(-Info!$B$6*G258*1000)))^2*(0.01*G258*1000)^2)</f>
        <v>3.8344834693673116E-3</v>
      </c>
      <c r="AE258" s="50">
        <f>IF(AA258&gt;0,AA258*AC258*SQRT((AB258/AA258)^2+(AD258/AC258)^2),AA258*AC258*SQRT((AD258/AC258)^2))</f>
        <v>3.3667908585993396E-2</v>
      </c>
      <c r="AF258" s="50">
        <f>IF((S258-Y258-AA258*AC258)&gt;0,S258-Y258-AA258*AC258,0)</f>
        <v>2.6388451705464755</v>
      </c>
      <c r="AG258" s="50">
        <f>SQRT((T258*0.5)^2+Z258^2+AE258^2)</f>
        <v>7.1280133404340376E-2</v>
      </c>
      <c r="AH258" s="50">
        <f>AF258/S258</f>
        <v>0.7217382973746177</v>
      </c>
      <c r="AI258">
        <f>AF258*EXP(Info!$B$6*G258*1000)</f>
        <v>7.2895280814573056</v>
      </c>
      <c r="AJ258">
        <f>2*SQRT((EXP(Info!$B$6*G258)*AG258)^2+(Info!$B$6*G258*0.01*AI258)^2)</f>
        <v>0.14270527243495704</v>
      </c>
      <c r="AK258" s="28">
        <f>AI258/(E258/1000)</f>
        <v>1.5902111870543862</v>
      </c>
      <c r="AL258">
        <f>AA258/0.752049334436339</f>
        <v>0.489647692975618</v>
      </c>
      <c r="AM258"/>
      <c r="AN258">
        <f>U258/0.242530074</f>
        <v>7.9919243305579508</v>
      </c>
      <c r="AO258">
        <f>O258/U258</f>
        <v>0.66998227386159082</v>
      </c>
      <c r="AQ258"/>
      <c r="AR258"/>
      <c r="AS258"/>
      <c r="AT258"/>
      <c r="AU258"/>
      <c r="AV258"/>
      <c r="AX258"/>
      <c r="AY258"/>
      <c r="AZ258"/>
      <c r="BA258"/>
      <c r="BB258"/>
    </row>
    <row r="259" spans="1:54">
      <c r="A259" s="47" t="s">
        <v>102</v>
      </c>
      <c r="B259" s="14" t="s">
        <v>206</v>
      </c>
      <c r="C259" s="15">
        <v>-57.62</v>
      </c>
      <c r="D259" s="15">
        <v>33.68</v>
      </c>
      <c r="E259" s="15">
        <v>4584</v>
      </c>
      <c r="F259" s="73">
        <v>34.89</v>
      </c>
      <c r="G259" s="73">
        <v>111.8</v>
      </c>
      <c r="H259" s="42" t="s">
        <v>63</v>
      </c>
      <c r="I259">
        <f>(E259*100*Info!$B$11)/AI259</f>
        <v>1.8183061291944469</v>
      </c>
      <c r="J259">
        <f>LOG10(I259)</f>
        <v>0.25966700266347909</v>
      </c>
      <c r="K259">
        <f>2*((E259*100*Info!$B$11)/AI259^2)*(AJ259/2)</f>
        <v>3.5995998712201202E-2</v>
      </c>
      <c r="L259" s="36">
        <f>(M259/10.7)/I259</f>
        <v>0.73054212118239947</v>
      </c>
      <c r="M259" s="28">
        <f>((U259/0.242530073729142))*I259</f>
        <v>14.213336617413162</v>
      </c>
      <c r="N259" s="28">
        <f>2*M259*SQRT((0.5*K259/I259)^2+(0.5*V259/U259)^2)</f>
        <v>0.31043043129926384</v>
      </c>
      <c r="O259" s="45">
        <v>1.0569321425091203</v>
      </c>
      <c r="P259" s="45">
        <v>4.7202859799789368E-3</v>
      </c>
      <c r="S259" s="45">
        <v>3.1536111702539937</v>
      </c>
      <c r="T259" s="45">
        <v>3.1251796704742797E-2</v>
      </c>
      <c r="U259" s="45">
        <v>1.8958092492849392</v>
      </c>
      <c r="V259" s="45">
        <v>1.7490895801454725E-2</v>
      </c>
      <c r="W259" s="50">
        <f>U259*Info!$B$2</f>
        <v>0.90998843965677079</v>
      </c>
      <c r="X259" s="50">
        <f>W259*SQRT((0.5*V259/U259)^2+Info!$B$3^2)</f>
        <v>4.5692658616920102E-2</v>
      </c>
      <c r="Y259" s="39">
        <f>W259*Info!$D$2</f>
        <v>0.73709063612198433</v>
      </c>
      <c r="Z259" s="39">
        <f>Y259*SQRT(Info!$D$3^2+(X259/W259)^2)</f>
        <v>5.2230973514997628E-2</v>
      </c>
      <c r="AA259" s="50">
        <f>IF(O259-W259&gt;0,O259-W259,0)</f>
        <v>0.14694370285234948</v>
      </c>
      <c r="AB259" s="50">
        <f>SQRT((0.5*P259)^2+X259^2)</f>
        <v>4.5753571733970662E-2</v>
      </c>
      <c r="AC259" s="50">
        <f>(1-EXP(-Info!$B$6*G259*1000))+(Info!$B$6/(Info!$B$6-Info!$B$7))*(EXP(-Info!$B$7*G259*1000)-EXP(-Info!$B$6*G259*1000))*(Info!$B$9-1)</f>
        <v>0.71991309487416255</v>
      </c>
      <c r="AD259" s="50">
        <f>SQRT((Info!$B$6*EXP(-Info!$B$6*G259*1000)+(Info!$B$6/(Info!$B$6+Info!$B$7))*(Info!$B$9-1)*(-Info!$B$7*EXP(-Info!$B$7*G259*1000)+Info!$B$6*EXP(-Info!$B$6*G259*1000)))^2*(0.01*G259*1000)^2)</f>
        <v>3.8321363307337515E-3</v>
      </c>
      <c r="AE259" s="50">
        <f>IF(AA259&gt;0,AA259*AC259*SQRT((AB259/AA259)^2+(AD259/AC259)^2),AA259*AC259*SQRT((AD259/AC259)^2))</f>
        <v>3.2943408441838136E-2</v>
      </c>
      <c r="AF259" s="50">
        <f>IF((S259-Y259-AA259*AC259)&gt;0,S259-Y259-AA259*AC259,0)</f>
        <v>2.3107338382393054</v>
      </c>
      <c r="AG259" s="50">
        <f>SQRT((T259*0.5)^2+Z259^2+AE259^2)</f>
        <v>6.3698598519973726E-2</v>
      </c>
      <c r="AH259" s="50">
        <f>AF259/S259</f>
        <v>0.73272629804047706</v>
      </c>
      <c r="AI259">
        <f>AF259*EXP(Info!$B$6*G259*1000)</f>
        <v>6.4419618585728502</v>
      </c>
      <c r="AJ259">
        <f>2*SQRT((EXP(Info!$B$6*G259)*AG259)^2+(Info!$B$6*G259*0.01*AI259)^2)</f>
        <v>0.1275279487002379</v>
      </c>
      <c r="AK259" s="28">
        <f>AI259/(E259/1000)</f>
        <v>1.405314541573484</v>
      </c>
      <c r="AL259">
        <f>AA259/0.752049334436339</f>
        <v>0.19539104168276911</v>
      </c>
      <c r="AM259"/>
      <c r="AN259">
        <f>U259/0.242530074</f>
        <v>7.8168006879218579</v>
      </c>
      <c r="AO259">
        <f>O259/U259</f>
        <v>0.55750975099829991</v>
      </c>
    </row>
    <row r="260" spans="1:54">
      <c r="A260" s="47" t="s">
        <v>102</v>
      </c>
      <c r="B260" s="14" t="s">
        <v>206</v>
      </c>
      <c r="C260" s="15">
        <v>-57.62</v>
      </c>
      <c r="D260" s="15">
        <v>33.68</v>
      </c>
      <c r="E260" s="15">
        <v>4584</v>
      </c>
      <c r="F260" s="73">
        <v>34.99</v>
      </c>
      <c r="G260" s="73">
        <v>112.3</v>
      </c>
      <c r="H260" s="42" t="s">
        <v>63</v>
      </c>
      <c r="I260">
        <f>(E260*100*Info!$B$11)/AI260</f>
        <v>1.9460256638324005</v>
      </c>
      <c r="J260">
        <f>LOG10(I260)</f>
        <v>0.28914856336671246</v>
      </c>
      <c r="K260">
        <f>2*((E260*100*Info!$B$11)/AI260^2)*(AJ260/2)</f>
        <v>5.7251373835107741E-2</v>
      </c>
      <c r="L260" s="36">
        <f>(M260/10.7)/I260</f>
        <v>0.81954251357830632</v>
      </c>
      <c r="M260" s="28">
        <f>((U260/0.242530073729142))*I260</f>
        <v>17.064903175068544</v>
      </c>
      <c r="N260" s="28">
        <f>2*M260*SQRT((0.5*K260/I260)^2+(0.5*V260/U260)^2)</f>
        <v>1.695054954555868</v>
      </c>
      <c r="O260" s="45">
        <v>1.2499397891336739</v>
      </c>
      <c r="P260" s="45">
        <v>1.1000328076715653E-2</v>
      </c>
      <c r="S260" s="45">
        <v>3.1414198047957411</v>
      </c>
      <c r="T260" s="45">
        <v>3.2937945726252499E-2</v>
      </c>
      <c r="U260" s="45">
        <v>2.1267716567927488</v>
      </c>
      <c r="V260" s="45">
        <v>0.20177349558400171</v>
      </c>
      <c r="W260" s="50">
        <f>U260*Info!$B$2</f>
        <v>1.0208503952605195</v>
      </c>
      <c r="X260" s="50">
        <f>W260*SQRT((0.5*V260/U260)^2+Info!$B$3^2)</f>
        <v>7.0358946343174286E-2</v>
      </c>
      <c r="Y260" s="39">
        <f>W260*Info!$D$2</f>
        <v>0.82688882016102083</v>
      </c>
      <c r="Z260" s="39">
        <f>Y260*SQRT(Info!$D$3^2+(X260/W260)^2)</f>
        <v>7.0408152888877057E-2</v>
      </c>
      <c r="AA260" s="50">
        <f>IF(O260-W260&gt;0,O260-W260,0)</f>
        <v>0.22908939387315441</v>
      </c>
      <c r="AB260" s="50">
        <f>SQRT((0.5*P260)^2+X260^2)</f>
        <v>7.0573600836081204E-2</v>
      </c>
      <c r="AC260" s="50">
        <f>(1-EXP(-Info!$B$6*G260*1000))+(Info!$B$6/(Info!$B$6-Info!$B$7))*(EXP(-Info!$B$7*G260*1000)-EXP(-Info!$B$6*G260*1000))*(Info!$B$9-1)</f>
        <v>0.72168394892644439</v>
      </c>
      <c r="AD260" s="50">
        <f>SQRT((Info!$B$6*EXP(-Info!$B$6*G260*1000)+(Info!$B$6/(Info!$B$6+Info!$B$7))*(Info!$B$9-1)*(-Info!$B$7*EXP(-Info!$B$7*G260*1000)+Info!$B$6*EXP(-Info!$B$6*G260*1000)))^2*(0.01*G260*1000)^2)</f>
        <v>3.8308438585847779E-3</v>
      </c>
      <c r="AE260" s="50">
        <f>IF(AA260&gt;0,AA260*AC260*SQRT((AB260/AA260)^2+(AD260/AC260)^2),AA260*AC260*SQRT((AD260/AC260)^2))</f>
        <v>5.0939395385619868E-2</v>
      </c>
      <c r="AF260" s="50">
        <f>IF((S260-Y260-AA260*AC260)&gt;0,S260-Y260-AA260*AC260,0)</f>
        <v>2.1492008462071768</v>
      </c>
      <c r="AG260" s="50">
        <f>SQRT((T260*0.5)^2+Z260^2+AE260^2)</f>
        <v>8.8449743146277057E-2</v>
      </c>
      <c r="AH260" s="50">
        <f>AF260/S260</f>
        <v>0.68414951829302562</v>
      </c>
      <c r="AI260">
        <f>AF260*EXP(Info!$B$6*G260*1000)</f>
        <v>6.0191697104405062</v>
      </c>
      <c r="AJ260">
        <f>2*SQRT((EXP(Info!$B$6*G260)*AG260)^2+(Info!$B$6*G260*0.01*AI260)^2)</f>
        <v>0.17708180404503926</v>
      </c>
      <c r="AK260" s="28">
        <f>AI260/(E260/1000)</f>
        <v>1.3130823975655554</v>
      </c>
      <c r="AL260">
        <f>AA260/0.752049334436339</f>
        <v>0.30462016703313344</v>
      </c>
      <c r="AM260"/>
      <c r="AN260">
        <f>U260/0.242530074</f>
        <v>8.7691048854945244</v>
      </c>
      <c r="AO260">
        <f>O260/U260</f>
        <v>0.58771696770617576</v>
      </c>
    </row>
    <row r="261" spans="1:54">
      <c r="A261" s="47" t="s">
        <v>102</v>
      </c>
      <c r="B261" s="14" t="s">
        <v>206</v>
      </c>
      <c r="C261" s="15">
        <v>-57.62</v>
      </c>
      <c r="D261" s="15">
        <v>33.68</v>
      </c>
      <c r="E261" s="15">
        <v>4584</v>
      </c>
      <c r="F261" s="73">
        <v>35.06</v>
      </c>
      <c r="G261" s="73">
        <v>112.7</v>
      </c>
      <c r="H261" s="42" t="s">
        <v>63</v>
      </c>
      <c r="I261">
        <f>(E261*100*Info!$B$11)/AI261</f>
        <v>1.6904508274489964</v>
      </c>
      <c r="J261">
        <f>LOG10(I261)</f>
        <v>0.22800254234334003</v>
      </c>
      <c r="K261">
        <f>2*((E261*100*Info!$B$11)/AI261^2)*(AJ261/2)</f>
        <v>3.351479780492677E-2</v>
      </c>
      <c r="L261" s="36">
        <f>(M261/10.7)/I261</f>
        <v>0.75097972574845839</v>
      </c>
      <c r="M261" s="28">
        <f>((U261/0.242530073729142))*I261</f>
        <v>13.58358899704125</v>
      </c>
      <c r="N261" s="28">
        <f>2*M261*SQRT((0.5*K261/I261)^2+(0.5*V261/U261)^2)</f>
        <v>0.31435513208233073</v>
      </c>
      <c r="O261" s="45">
        <v>1.1865694760593024</v>
      </c>
      <c r="P261" s="45">
        <v>3.3031369656187415E-2</v>
      </c>
      <c r="S261" s="45">
        <v>3.4043710883444898</v>
      </c>
      <c r="T261" s="45">
        <v>4.5327374053980629E-2</v>
      </c>
      <c r="U261" s="45">
        <v>1.9488463003270498</v>
      </c>
      <c r="V261" s="45">
        <v>2.3263742574049933E-2</v>
      </c>
      <c r="W261" s="50">
        <f>U261*Info!$B$2</f>
        <v>0.93544622415698386</v>
      </c>
      <c r="X261" s="50">
        <f>W261*SQRT((0.5*V261/U261)^2+Info!$B$3^2)</f>
        <v>4.7104376810573251E-2</v>
      </c>
      <c r="Y261" s="39">
        <f>W261*Info!$D$2</f>
        <v>0.75771144156715697</v>
      </c>
      <c r="Z261" s="39">
        <f>Y261*SQRT(Info!$D$3^2+(X261/W261)^2)</f>
        <v>5.3768818960316586E-2</v>
      </c>
      <c r="AA261" s="50">
        <f>IF(O261-W261&gt;0,O261-W261,0)</f>
        <v>0.25112325190231854</v>
      </c>
      <c r="AB261" s="50">
        <f>SQRT((0.5*P261)^2+X261^2)</f>
        <v>4.9915830755917462E-2</v>
      </c>
      <c r="AC261" s="50">
        <f>(1-EXP(-Info!$B$6*G261*1000))+(Info!$B$6/(Info!$B$6-Info!$B$7))*(EXP(-Info!$B$7*G261*1000)-EXP(-Info!$B$6*G261*1000))*(Info!$B$9-1)</f>
        <v>0.72309430030879085</v>
      </c>
      <c r="AD261" s="50">
        <f>SQRT((Info!$B$6*EXP(-Info!$B$6*G261*1000)+(Info!$B$6/(Info!$B$6+Info!$B$7))*(Info!$B$9-1)*(-Info!$B$7*EXP(-Info!$B$7*G261*1000)+Info!$B$6*EXP(-Info!$B$6*G261*1000)))^2*(0.01*G261*1000)^2)</f>
        <v>3.8297534936119395E-3</v>
      </c>
      <c r="AE261" s="50">
        <f>IF(AA261&gt;0,AA261*AC261*SQRT((AB261/AA261)^2+(AD261/AC261)^2),AA261*AC261*SQRT((AD261/AC261)^2))</f>
        <v>3.6106663483559516E-2</v>
      </c>
      <c r="AF261" s="50">
        <f>IF((S261-Y261-AA261*AC261)&gt;0,S261-Y261-AA261*AC261,0)</f>
        <v>2.4650738546517572</v>
      </c>
      <c r="AG261" s="50">
        <f>SQRT((T261*0.5)^2+Z261^2+AE261^2)</f>
        <v>6.8617925864599541E-2</v>
      </c>
      <c r="AH261" s="50">
        <f>AF261/S261</f>
        <v>0.72409082050173823</v>
      </c>
      <c r="AI261">
        <f>AF261*EXP(Info!$B$6*G261*1000)</f>
        <v>6.9291922256953535</v>
      </c>
      <c r="AJ261">
        <f>2*SQRT((EXP(Info!$B$6*G261)*AG261)^2+(Info!$B$6*G261*0.01*AI261)^2)</f>
        <v>0.13737783591499175</v>
      </c>
      <c r="AK261" s="28">
        <f>AI261/(E261/1000)</f>
        <v>1.5116038886769969</v>
      </c>
      <c r="AL261">
        <f>AA261/0.752049334436339</f>
        <v>0.33391858805451297</v>
      </c>
      <c r="AM261"/>
      <c r="AN261">
        <f>U261/0.242530074</f>
        <v>8.0354830565344635</v>
      </c>
      <c r="AO261">
        <f>O261/U261</f>
        <v>0.60885739211972523</v>
      </c>
    </row>
    <row r="262" spans="1:54">
      <c r="A262" s="47" t="s">
        <v>102</v>
      </c>
      <c r="B262" s="14" t="s">
        <v>206</v>
      </c>
      <c r="C262" s="15">
        <v>-57.62</v>
      </c>
      <c r="D262" s="15">
        <v>33.68</v>
      </c>
      <c r="E262" s="15">
        <v>4584</v>
      </c>
      <c r="F262" s="73">
        <v>35.17</v>
      </c>
      <c r="G262" s="73">
        <v>113.3</v>
      </c>
      <c r="H262" s="42" t="s">
        <v>63</v>
      </c>
      <c r="I262">
        <f>(E262*100*Info!$B$11)/AI262</f>
        <v>1.6415359606285664</v>
      </c>
      <c r="J262">
        <f>LOG10(I262)</f>
        <v>0.21525040112657545</v>
      </c>
      <c r="K262">
        <f>2*((E262*100*Info!$B$11)/AI262^2)*(AJ262/2)</f>
        <v>3.4803533060497563E-2</v>
      </c>
      <c r="L262" s="36">
        <f>(M262/10.7)/I262</f>
        <v>0.77865621920692574</v>
      </c>
      <c r="M262" s="28">
        <f>((U262/0.242530073729142))*I262</f>
        <v>13.676656377309158</v>
      </c>
      <c r="N262" s="28">
        <f>2*M262*SQRT((0.5*K262/I262)^2+(0.5*V262/U262)^2)</f>
        <v>0.70723440020452943</v>
      </c>
      <c r="O262" s="45">
        <v>1.2428316940531055</v>
      </c>
      <c r="P262" s="45">
        <v>5.2545862019045333E-3</v>
      </c>
      <c r="S262" s="45">
        <v>3.5081498839238496</v>
      </c>
      <c r="T262" s="45">
        <v>5.5284409474610927E-2</v>
      </c>
      <c r="U262" s="45">
        <v>2.0206687877168439</v>
      </c>
      <c r="V262" s="45">
        <v>9.5304410217741345E-2</v>
      </c>
      <c r="W262" s="50">
        <f>U262*Info!$B$2</f>
        <v>0.96992101810408504</v>
      </c>
      <c r="X262" s="50">
        <f>W262*SQRT((0.5*V262/U262)^2+Info!$B$3^2)</f>
        <v>5.3619434502431763E-2</v>
      </c>
      <c r="Y262" s="39">
        <f>W262*Info!$D$2</f>
        <v>0.78563602466430893</v>
      </c>
      <c r="Z262" s="39">
        <f>Y262*SQRT(Info!$D$3^2+(X262/W262)^2)</f>
        <v>5.8560875306590293E-2</v>
      </c>
      <c r="AA262" s="50">
        <f>IF(O262-W262&gt;0,O262-W262,0)</f>
        <v>0.27291067594902041</v>
      </c>
      <c r="AB262" s="50">
        <f>SQRT((0.5*P262)^2+X262^2)</f>
        <v>5.368376314491078E-2</v>
      </c>
      <c r="AC262" s="50">
        <f>(1-EXP(-Info!$B$6*G262*1000))+(Info!$B$6/(Info!$B$6-Info!$B$7))*(EXP(-Info!$B$7*G262*1000)-EXP(-Info!$B$6*G262*1000))*(Info!$B$9-1)</f>
        <v>0.72519932372549545</v>
      </c>
      <c r="AD262" s="50">
        <f>SQRT((Info!$B$6*EXP(-Info!$B$6*G262*1000)+(Info!$B$6/(Info!$B$6+Info!$B$7))*(Info!$B$9-1)*(-Info!$B$7*EXP(-Info!$B$7*G262*1000)+Info!$B$6*EXP(-Info!$B$6*G262*1000)))^2*(0.01*G262*1000)^2)</f>
        <v>3.8280248623524505E-3</v>
      </c>
      <c r="AE262" s="50">
        <f>IF(AA262&gt;0,AA262*AC262*SQRT((AB262/AA262)^2+(AD262/AC262)^2),AA262*AC262*SQRT((AD262/AC262)^2))</f>
        <v>3.8945443371070018E-2</v>
      </c>
      <c r="AF262" s="50">
        <f>IF((S262-Y262-AA262*AC262)&gt;0,S262-Y262-AA262*AC262,0)</f>
        <v>2.5245992216238431</v>
      </c>
      <c r="AG262" s="50">
        <f>SQRT((T262*0.5)^2+Z262^2+AE262^2)</f>
        <v>7.5565965611393809E-2</v>
      </c>
      <c r="AH262" s="50">
        <f>AF262/S262</f>
        <v>0.71963835786858976</v>
      </c>
      <c r="AI262">
        <f>AF262*EXP(Info!$B$6*G262*1000)</f>
        <v>7.1356698923577779</v>
      </c>
      <c r="AJ262">
        <f>2*SQRT((EXP(Info!$B$6*G262)*AG262)^2+(Info!$B$6*G262*0.01*AI262)^2)</f>
        <v>0.15128911517258248</v>
      </c>
      <c r="AK262" s="28">
        <f>AI262/(E262/1000)</f>
        <v>1.5566470096766531</v>
      </c>
      <c r="AL262">
        <f>AA262/0.752049334436339</f>
        <v>0.36288932580941241</v>
      </c>
      <c r="AM262"/>
      <c r="AN262">
        <f>U262/0.242530074</f>
        <v>8.3316215362093349</v>
      </c>
      <c r="AO262">
        <f>O262/U262</f>
        <v>0.6150595790898431</v>
      </c>
    </row>
    <row r="263" spans="1:54">
      <c r="A263" s="47" t="s">
        <v>102</v>
      </c>
      <c r="B263" s="14" t="s">
        <v>206</v>
      </c>
      <c r="C263" s="15">
        <v>-57.62</v>
      </c>
      <c r="D263" s="15">
        <v>33.68</v>
      </c>
      <c r="E263" s="15">
        <v>4584</v>
      </c>
      <c r="F263" s="73">
        <v>35.31</v>
      </c>
      <c r="G263" s="73">
        <v>114.1</v>
      </c>
      <c r="H263" s="42" t="s">
        <v>63</v>
      </c>
      <c r="I263">
        <f>(E263*100*Info!$B$11)/AI263</f>
        <v>1.7274627828690849</v>
      </c>
      <c r="J263">
        <f>LOG10(I263)</f>
        <v>0.23740869953758159</v>
      </c>
      <c r="K263">
        <f>2*((E263*100*Info!$B$11)/AI263^2)*(AJ263/2)</f>
        <v>6.0179558190779317E-2</v>
      </c>
      <c r="L263" s="36">
        <f>(M263/10.7)/I263</f>
        <v>0.73373961547223288</v>
      </c>
      <c r="M263" s="28">
        <f>((U263/0.242530073729142))*I263</f>
        <v>13.562334295081026</v>
      </c>
      <c r="N263" s="28">
        <f>2*M263*SQRT((0.5*K263/I263)^2+(0.5*V263/U263)^2)</f>
        <v>0.84128088981262961</v>
      </c>
      <c r="O263" s="45">
        <v>1.3390571460433811</v>
      </c>
      <c r="P263" s="45">
        <v>2.0875957065840969E-2</v>
      </c>
      <c r="S263" s="45">
        <v>3.4312591731970423</v>
      </c>
      <c r="T263" s="45">
        <v>0.19350300811623583</v>
      </c>
      <c r="U263" s="45">
        <v>1.9041069765116607</v>
      </c>
      <c r="V263" s="45">
        <v>9.7727108024051101E-2</v>
      </c>
      <c r="W263" s="50">
        <f>U263*Info!$B$2</f>
        <v>0.91397134872559715</v>
      </c>
      <c r="X263" s="50">
        <f>W263*SQRT((0.5*V263/U263)^2+Info!$B$3^2)</f>
        <v>5.1366067729098207E-2</v>
      </c>
      <c r="Y263" s="39">
        <f>W263*Info!$D$2</f>
        <v>0.74031679246773374</v>
      </c>
      <c r="Z263" s="39">
        <f>Y263*SQRT(Info!$D$3^2+(X263/W263)^2)</f>
        <v>5.568908745766156E-2</v>
      </c>
      <c r="AA263" s="50">
        <f>IF(O263-W263&gt;0,O263-W263,0)</f>
        <v>0.42508579731778395</v>
      </c>
      <c r="AB263" s="50">
        <f>SQRT((0.5*P263)^2+X263^2)</f>
        <v>5.2415878412977235E-2</v>
      </c>
      <c r="AC263" s="50">
        <f>(1-EXP(-Info!$B$6*G263*1000))+(Info!$B$6/(Info!$B$6-Info!$B$7))*(EXP(-Info!$B$7*G263*1000)-EXP(-Info!$B$6*G263*1000))*(Info!$B$9-1)</f>
        <v>0.72798652495262062</v>
      </c>
      <c r="AD263" s="50">
        <f>SQRT((Info!$B$6*EXP(-Info!$B$6*G263*1000)+(Info!$B$6/(Info!$B$6+Info!$B$7))*(Info!$B$9-1)*(-Info!$B$7*EXP(-Info!$B$7*G263*1000)+Info!$B$6*EXP(-Info!$B$6*G263*1000)))^2*(0.01*G263*1000)^2)</f>
        <v>3.8255482529721764E-3</v>
      </c>
      <c r="AE263" s="50">
        <f>IF(AA263&gt;0,AA263*AC263*SQRT((AB263/AA263)^2+(AD263/AC263)^2),AA263*AC263*SQRT((AD263/AC263)^2))</f>
        <v>3.8192689143380053E-2</v>
      </c>
      <c r="AF263" s="50">
        <f>IF((S263-Y263-AA263*AC263)&gt;0,S263-Y263-AA263*AC263,0)</f>
        <v>2.381485648333221</v>
      </c>
      <c r="AG263" s="50">
        <f>SQRT((T263*0.5)^2+Z263^2+AE263^2)</f>
        <v>0.11798648017200083</v>
      </c>
      <c r="AH263" s="50">
        <f>AF263/S263</f>
        <v>0.69405589264022127</v>
      </c>
      <c r="AI263">
        <f>AF263*EXP(Info!$B$6*G263*1000)</f>
        <v>6.7807300091440315</v>
      </c>
      <c r="AJ263">
        <f>2*SQRT((EXP(Info!$B$6*G263)*AG263)^2+(Info!$B$6*G263*0.01*AI263)^2)</f>
        <v>0.23622004491669074</v>
      </c>
      <c r="AK263" s="28">
        <f>AI263/(E263/1000)</f>
        <v>1.4792168431815078</v>
      </c>
      <c r="AL263">
        <f>AA263/0.752049334436339</f>
        <v>0.56523658469345728</v>
      </c>
      <c r="AM263"/>
      <c r="AN263">
        <f>U263/0.242530074</f>
        <v>7.851013876784867</v>
      </c>
      <c r="AO263">
        <f>O263/U263</f>
        <v>0.70324680417722352</v>
      </c>
    </row>
    <row r="264" spans="1:54">
      <c r="A264" s="47" t="s">
        <v>102</v>
      </c>
      <c r="B264" s="14" t="s">
        <v>206</v>
      </c>
      <c r="C264" s="15">
        <v>-57.62</v>
      </c>
      <c r="D264" s="15">
        <v>33.68</v>
      </c>
      <c r="E264" s="15">
        <v>4584</v>
      </c>
      <c r="F264" s="73">
        <v>35.380000000000003</v>
      </c>
      <c r="G264" s="73">
        <v>114.5</v>
      </c>
      <c r="H264" s="41" t="s">
        <v>68</v>
      </c>
      <c r="I264">
        <f>(E264*100*Info!$B$11)/AI264</f>
        <v>1.6176856037778764</v>
      </c>
      <c r="J264">
        <f>LOG10(I264)</f>
        <v>0.20889412060639795</v>
      </c>
      <c r="K264">
        <f>2*((E264*100*Info!$B$11)/AI264^2)*(AJ264/2)</f>
        <v>4.5510928069617686E-2</v>
      </c>
      <c r="L264" s="36">
        <f>(M264/10.7)/I264</f>
        <v>0.80292894978657892</v>
      </c>
      <c r="M264" s="28">
        <f>((U264/0.242530073729142))*I264</f>
        <v>13.898086651310745</v>
      </c>
      <c r="N264" s="28">
        <f>2*M264*SQRT((0.5*K264/I264)^2+(0.5*V264/U264)^2)</f>
        <v>1.3721274039099853</v>
      </c>
      <c r="O264" s="45">
        <v>1.2922201185739952</v>
      </c>
      <c r="P264" s="45">
        <v>3.6708611055077674E-2</v>
      </c>
      <c r="S264" s="45">
        <v>3.5569329341174587</v>
      </c>
      <c r="T264" s="45">
        <v>0.10769341933609911</v>
      </c>
      <c r="U264" s="45">
        <v>2.0836582660837162</v>
      </c>
      <c r="V264" s="45">
        <v>0.19718598500239265</v>
      </c>
      <c r="W264" s="50">
        <f>U264*Info!$B$2</f>
        <v>1.0001559677201837</v>
      </c>
      <c r="X264" s="50">
        <f>W264*SQRT((0.5*V264/U264)^2+Info!$B$3^2)</f>
        <v>6.8850570875355122E-2</v>
      </c>
      <c r="Y264" s="39">
        <f>W264*Info!$D$2</f>
        <v>0.81012633385334887</v>
      </c>
      <c r="Z264" s="39">
        <f>Y264*SQRT(Info!$D$3^2+(X264/W264)^2)</f>
        <v>6.8927054631598206E-2</v>
      </c>
      <c r="AA264" s="50">
        <f>IF(O264-W264&gt;0,O264-W264,0)</f>
        <v>0.29206415085381154</v>
      </c>
      <c r="AB264" s="50">
        <f>SQRT((0.5*P264)^2+X264^2)</f>
        <v>7.1255046426625404E-2</v>
      </c>
      <c r="AC264" s="50">
        <f>(1-EXP(-Info!$B$6*G264*1000))+(Info!$B$6/(Info!$B$6-Info!$B$7))*(EXP(-Info!$B$7*G264*1000)-EXP(-Info!$B$6*G264*1000))*(Info!$B$9-1)</f>
        <v>0.72937181682796248</v>
      </c>
      <c r="AD264" s="50">
        <f>SQRT((Info!$B$6*EXP(-Info!$B$6*G264*1000)+(Info!$B$6/(Info!$B$6+Info!$B$7))*(Info!$B$9-1)*(-Info!$B$7*EXP(-Info!$B$7*G264*1000)+Info!$B$6*EXP(-Info!$B$6*G264*1000)))^2*(0.01*G264*1000)^2)</f>
        <v>3.8242371793588189E-3</v>
      </c>
      <c r="AE264" s="50">
        <f>IF(AA264&gt;0,AA264*AC264*SQRT((AB264/AA264)^2+(AD264/AC264)^2),AA264*AC264*SQRT((AD264/AC264)^2))</f>
        <v>5.1983423227406678E-2</v>
      </c>
      <c r="AF264" s="50">
        <f>IF((S264-Y264-AA264*AC264)&gt;0,S264-Y264-AA264*AC264,0)</f>
        <v>2.5337832399255493</v>
      </c>
      <c r="AG264" s="50">
        <f>SQRT((T264*0.5)^2+Z264^2+AE264^2)</f>
        <v>0.10174813655641182</v>
      </c>
      <c r="AH264" s="50">
        <f>AF264/S264</f>
        <v>0.71235058036151255</v>
      </c>
      <c r="AI264">
        <f>AF264*EXP(Info!$B$6*G264*1000)</f>
        <v>7.2408746817828726</v>
      </c>
      <c r="AJ264">
        <f>2*SQRT((EXP(Info!$B$6*G264)*AG264)^2+(Info!$B$6*G264*0.01*AI264)^2)</f>
        <v>0.20371011897129115</v>
      </c>
      <c r="AK264" s="28">
        <f>AI264/(E264/1000)</f>
        <v>1.5795974436699112</v>
      </c>
      <c r="AL264">
        <f>AA264/0.752049334436339</f>
        <v>0.38835770139031323</v>
      </c>
      <c r="AM264"/>
      <c r="AN264">
        <f>U264/0.242530074</f>
        <v>8.5913397531215701</v>
      </c>
      <c r="AO264">
        <f>O264/U264</f>
        <v>0.62016893058128608</v>
      </c>
    </row>
    <row r="265" spans="1:54">
      <c r="A265" s="47" t="s">
        <v>102</v>
      </c>
      <c r="B265" s="14" t="s">
        <v>206</v>
      </c>
      <c r="C265" s="15">
        <v>-57.62</v>
      </c>
      <c r="D265" s="15">
        <v>33.68</v>
      </c>
      <c r="E265" s="15">
        <v>4584</v>
      </c>
      <c r="F265" s="73">
        <v>35.44</v>
      </c>
      <c r="G265" s="73">
        <v>114.8</v>
      </c>
      <c r="H265" s="41" t="s">
        <v>68</v>
      </c>
      <c r="I265">
        <f>(E265*100*Info!$B$11)/AI265</f>
        <v>1.7213058434558142</v>
      </c>
      <c r="J265">
        <f>LOG10(I265)</f>
        <v>0.2358580430899912</v>
      </c>
      <c r="K265">
        <f>2*((E265*100*Info!$B$11)/AI265^2)*(AJ265/2)</f>
        <v>3.5142004212347699E-2</v>
      </c>
      <c r="L265" s="36">
        <f>(M265/10.7)/I265</f>
        <v>0.77169256326587965</v>
      </c>
      <c r="M265" s="28">
        <f>((U265/0.242530073729142))*I265</f>
        <v>14.21301242796021</v>
      </c>
      <c r="N265" s="28">
        <f>2*M265*SQRT((0.5*K265/I265)^2+(0.5*V265/U265)^2)</f>
        <v>0.29957495860875216</v>
      </c>
      <c r="O265" s="45">
        <v>1.2530190228709817</v>
      </c>
      <c r="P265" s="45">
        <v>3.3328829146277712E-3</v>
      </c>
      <c r="S265" s="45">
        <v>3.3664331959302198</v>
      </c>
      <c r="T265" s="45">
        <v>4.653679049705494E-2</v>
      </c>
      <c r="U265" s="45">
        <v>2.0025976006366166</v>
      </c>
      <c r="V265" s="45">
        <v>1.0492671921699009E-2</v>
      </c>
      <c r="W265" s="50">
        <f>U265*Info!$B$2</f>
        <v>0.96124684830557594</v>
      </c>
      <c r="X265" s="50">
        <f>W265*SQRT((0.5*V265/U265)^2+Info!$B$3^2)</f>
        <v>4.8128269213562593E-2</v>
      </c>
      <c r="Y265" s="39">
        <f>W265*Info!$D$2</f>
        <v>0.77860994712751652</v>
      </c>
      <c r="Z265" s="39">
        <f>Y265*SQRT(Info!$D$3^2+(X265/W265)^2)</f>
        <v>5.509381029299068E-2</v>
      </c>
      <c r="AA265" s="50">
        <f>IF(O265-W265&gt;0,O265-W265,0)</f>
        <v>0.29177217456540572</v>
      </c>
      <c r="AB265" s="50">
        <f>SQRT((0.5*P265)^2+X265^2)</f>
        <v>4.815711084174186E-2</v>
      </c>
      <c r="AC265" s="50">
        <f>(1-EXP(-Info!$B$6*G265*1000))+(Info!$B$6/(Info!$B$6-Info!$B$7))*(EXP(-Info!$B$7*G265*1000)-EXP(-Info!$B$6*G265*1000))*(Info!$B$9-1)</f>
        <v>0.7304071677045465</v>
      </c>
      <c r="AD265" s="50">
        <f>SQRT((Info!$B$6*EXP(-Info!$B$6*G265*1000)+(Info!$B$6/(Info!$B$6+Info!$B$7))*(Info!$B$9-1)*(-Info!$B$7*EXP(-Info!$B$7*G265*1000)+Info!$B$6*EXP(-Info!$B$6*G265*1000)))^2*(0.01*G265*1000)^2)</f>
        <v>3.8232223438614773E-3</v>
      </c>
      <c r="AE265" s="50">
        <f>IF(AA265&gt;0,AA265*AC265*SQRT((AB265/AA265)^2+(AD265/AC265)^2),AA265*AC265*SQRT((AD265/AC265)^2))</f>
        <v>3.5191983005817655E-2</v>
      </c>
      <c r="AF265" s="50">
        <f>IF((S265-Y265-AA265*AC265)&gt;0,S265-Y265-AA265*AC265,0)</f>
        <v>2.3747107611633886</v>
      </c>
      <c r="AG265" s="50">
        <f>SQRT((T265*0.5)^2+Z265^2+AE265^2)</f>
        <v>6.9391799356433331E-2</v>
      </c>
      <c r="AH265" s="50">
        <f>AF265/S265</f>
        <v>0.70540855051995277</v>
      </c>
      <c r="AI265">
        <f>AF265*EXP(Info!$B$6*G265*1000)</f>
        <v>6.8049840044481025</v>
      </c>
      <c r="AJ265">
        <f>2*SQRT((EXP(Info!$B$6*G265)*AG265)^2+(Info!$B$6*G265*0.01*AI265)^2)</f>
        <v>0.13892985808330155</v>
      </c>
      <c r="AK265" s="28">
        <f>AI265/(E265/1000)</f>
        <v>1.4845078543734955</v>
      </c>
      <c r="AL265">
        <f>AA265/0.752049334436339</f>
        <v>0.38796946051962</v>
      </c>
      <c r="AM265"/>
      <c r="AN265">
        <f>U265/0.242530074</f>
        <v>8.2571104177233572</v>
      </c>
      <c r="AO265">
        <f>O265/U265</f>
        <v>0.62569685615954629</v>
      </c>
      <c r="AQ265"/>
      <c r="AR265"/>
      <c r="AS265"/>
      <c r="AT265"/>
      <c r="AU265"/>
      <c r="AV265"/>
      <c r="AX265"/>
      <c r="AY265"/>
      <c r="AZ265"/>
      <c r="BA265"/>
      <c r="BB265"/>
    </row>
    <row r="266" spans="1:54">
      <c r="A266" s="47" t="s">
        <v>102</v>
      </c>
      <c r="B266" s="14" t="s">
        <v>206</v>
      </c>
      <c r="C266" s="15">
        <v>-57.62</v>
      </c>
      <c r="D266" s="15">
        <v>33.68</v>
      </c>
      <c r="E266" s="15">
        <v>4584</v>
      </c>
      <c r="F266" s="73">
        <v>35.520000000000003</v>
      </c>
      <c r="G266" s="73">
        <v>115.3</v>
      </c>
      <c r="H266" s="41" t="s">
        <v>68</v>
      </c>
      <c r="I266">
        <f>(E266*100*Info!$B$11)/AI266</f>
        <v>1.8014256995379483</v>
      </c>
      <c r="J266">
        <f>LOG10(I266)</f>
        <v>0.25561635419318551</v>
      </c>
      <c r="K266">
        <f>2*((E266*100*Info!$B$11)/AI266^2)*(AJ266/2)</f>
        <v>3.8778792538055662E-2</v>
      </c>
      <c r="L266" s="36">
        <f>(M266/10.7)/I266</f>
        <v>0.75657884299375355</v>
      </c>
      <c r="M266" s="28">
        <f>((U266/0.242530073729142))*I266</f>
        <v>14.583250115003283</v>
      </c>
      <c r="N266" s="28">
        <f>2*M266*SQRT((0.5*K266/I266)^2+(0.5*V266/U266)^2)</f>
        <v>0.51030201705710054</v>
      </c>
      <c r="O266" s="45">
        <v>1.1706234953263754</v>
      </c>
      <c r="P266" s="45">
        <v>1.4607400687370679E-2</v>
      </c>
      <c r="S266" s="45">
        <v>3.1891469243932193</v>
      </c>
      <c r="T266" s="45">
        <v>4.7043123156075277E-2</v>
      </c>
      <c r="U266" s="45">
        <v>1.9633764115330685</v>
      </c>
      <c r="V266" s="45">
        <v>5.4164424239238333E-2</v>
      </c>
      <c r="W266" s="50">
        <f>U266*Info!$B$2</f>
        <v>0.94242067753587289</v>
      </c>
      <c r="X266" s="50">
        <f>W266*SQRT((0.5*V266/U266)^2+Info!$B$3^2)</f>
        <v>4.888126267968558E-2</v>
      </c>
      <c r="Y266" s="39">
        <f>W266*Info!$D$2</f>
        <v>0.76336074880405713</v>
      </c>
      <c r="Z266" s="39">
        <f>Y266*SQRT(Info!$D$3^2+(X266/W266)^2)</f>
        <v>5.499518054904521E-2</v>
      </c>
      <c r="AA266" s="50">
        <f>IF(O266-W266&gt;0,O266-W266,0)</f>
        <v>0.22820281779050255</v>
      </c>
      <c r="AB266" s="50">
        <f>SQRT((0.5*P266)^2+X266^2)</f>
        <v>4.9423899885285984E-2</v>
      </c>
      <c r="AC266" s="50">
        <f>(1-EXP(-Info!$B$6*G266*1000))+(Info!$B$6/(Info!$B$6-Info!$B$7))*(EXP(-Info!$B$7*G266*1000)-EXP(-Info!$B$6*G266*1000))*(Info!$B$9-1)</f>
        <v>0.73212588686393665</v>
      </c>
      <c r="AD266" s="50">
        <f>SQRT((Info!$B$6*EXP(-Info!$B$6*G266*1000)+(Info!$B$6/(Info!$B$6+Info!$B$7))*(Info!$B$9-1)*(-Info!$B$7*EXP(-Info!$B$7*G266*1000)+Info!$B$6*EXP(-Info!$B$6*G266*1000)))^2*(0.01*G266*1000)^2)</f>
        <v>3.8214713568945069E-3</v>
      </c>
      <c r="AE266" s="50">
        <f>IF(AA266&gt;0,AA266*AC266*SQRT((AB266/AA266)^2+(AD266/AC266)^2),AA266*AC266*SQRT((AD266/AC266)^2))</f>
        <v>3.6195023745553237E-2</v>
      </c>
      <c r="AF266" s="50">
        <f>IF((S266-Y266-AA266*AC266)&gt;0,S266-Y266-AA266*AC266,0)</f>
        <v>2.2587129852294412</v>
      </c>
      <c r="AG266" s="50">
        <f>SQRT((T266*0.5)^2+Z266^2+AE266^2)</f>
        <v>6.9912899286416808E-2</v>
      </c>
      <c r="AH266" s="50">
        <f>AF266/S266</f>
        <v>0.70824989841419539</v>
      </c>
      <c r="AI266">
        <f>AF266*EXP(Info!$B$6*G266*1000)</f>
        <v>6.5023268705915962</v>
      </c>
      <c r="AJ266">
        <f>2*SQRT((EXP(Info!$B$6*G266)*AG266)^2+(Info!$B$6*G266*0.01*AI266)^2)</f>
        <v>0.13997379119992093</v>
      </c>
      <c r="AK266" s="28">
        <f>AI266/(E266/1000)</f>
        <v>1.4184831742128265</v>
      </c>
      <c r="AL266">
        <f>AA266/0.752049334436339</f>
        <v>0.30344128681603122</v>
      </c>
      <c r="AM266"/>
      <c r="AN266">
        <f>U266/0.242530074</f>
        <v>8.0953936109922129</v>
      </c>
      <c r="AO266">
        <f>O266/U266</f>
        <v>0.59622978479827737</v>
      </c>
    </row>
    <row r="267" spans="1:54">
      <c r="A267" s="47" t="s">
        <v>102</v>
      </c>
      <c r="B267" s="14" t="s">
        <v>206</v>
      </c>
      <c r="C267" s="15">
        <v>-57.62</v>
      </c>
      <c r="D267" s="15">
        <v>33.68</v>
      </c>
      <c r="E267" s="15">
        <v>4584</v>
      </c>
      <c r="F267" s="73">
        <v>35.619999999999997</v>
      </c>
      <c r="G267" s="73">
        <v>115.8</v>
      </c>
      <c r="H267" s="41" t="s">
        <v>68</v>
      </c>
      <c r="I267">
        <f>(E267*100*Info!$B$11)/AI267</f>
        <v>2.4603014018607627</v>
      </c>
      <c r="J267">
        <f>LOG10(I267)</f>
        <v>0.39098831407361834</v>
      </c>
      <c r="K267">
        <f>2*((E267*100*Info!$B$11)/AI267^2)*(AJ267/2)</f>
        <v>8.6019769891426179E-2</v>
      </c>
      <c r="L267" s="36">
        <f>(M267/10.7)/I267</f>
        <v>0.90977863480279431</v>
      </c>
      <c r="M267" s="28">
        <f>((U267/0.242530073729142))*I267</f>
        <v>23.950127261294654</v>
      </c>
      <c r="N267" s="28">
        <f>2*M267*SQRT((0.5*K267/I267)^2+(0.5*V267/U267)^2)</f>
        <v>1.3268684692234205</v>
      </c>
      <c r="O267" s="45">
        <v>1.3109587135066587</v>
      </c>
      <c r="P267" s="45">
        <v>4.0353327634551635E-2</v>
      </c>
      <c r="S267" s="45">
        <v>2.6945990396356532</v>
      </c>
      <c r="T267" s="45">
        <v>1.3019753334984898E-2</v>
      </c>
      <c r="U267" s="45">
        <v>2.3609408693223419</v>
      </c>
      <c r="V267" s="45">
        <v>0.10146242819392161</v>
      </c>
      <c r="W267" s="50">
        <f>U267*Info!$B$2</f>
        <v>1.133251617274724</v>
      </c>
      <c r="X267" s="50">
        <f>W267*SQRT((0.5*V267/U267)^2+Info!$B$3^2)</f>
        <v>6.1673482403994589E-2</v>
      </c>
      <c r="Y267" s="39">
        <f>W267*Info!$D$2</f>
        <v>0.91793380999252649</v>
      </c>
      <c r="Z267" s="39">
        <f>Y267*SQRT(Info!$D$3^2+(X267/W267)^2)</f>
        <v>6.7838486509841728E-2</v>
      </c>
      <c r="AA267" s="50">
        <f>IF(O267-W267&gt;0,O267-W267,0)</f>
        <v>0.1777070962319347</v>
      </c>
      <c r="AB267" s="50">
        <f>SQRT((0.5*P267)^2+X267^2)</f>
        <v>6.4890031550548635E-2</v>
      </c>
      <c r="AC267" s="50">
        <f>(1-EXP(-Info!$B$6*G267*1000))+(Info!$B$6/(Info!$B$6-Info!$B$7))*(EXP(-Info!$B$7*G267*1000)-EXP(-Info!$B$6*G267*1000))*(Info!$B$9-1)</f>
        <v>0.73383605884861036</v>
      </c>
      <c r="AD267" s="50">
        <f>SQRT((Info!$B$6*EXP(-Info!$B$6*G267*1000)+(Info!$B$6/(Info!$B$6+Info!$B$7))*(Info!$B$9-1)*(-Info!$B$7*EXP(-Info!$B$7*G267*1000)+Info!$B$6*EXP(-Info!$B$6*G267*1000)))^2*(0.01*G267*1000)^2)</f>
        <v>3.81964650040186E-3</v>
      </c>
      <c r="AE267" s="50">
        <f>IF(AA267&gt;0,AA267*AC267*SQRT((AB267/AA267)^2+(AD267/AC267)^2),AA267*AC267*SQRT((AD267/AC267)^2))</f>
        <v>4.7623482576423529E-2</v>
      </c>
      <c r="AF267" s="50">
        <f>IF((S267-Y267-AA267*AC267)&gt;0,S267-Y267-AA267*AC267,0)</f>
        <v>1.6462573545148529</v>
      </c>
      <c r="AG267" s="50">
        <f>SQRT((T267*0.5)^2+Z267^2+AE267^2)</f>
        <v>8.3141053871591347E-2</v>
      </c>
      <c r="AH267" s="50">
        <f>AF267/S267</f>
        <v>0.61094705753975531</v>
      </c>
      <c r="AI267">
        <f>AF267*EXP(Info!$B$6*G267*1000)</f>
        <v>4.7609852689677776</v>
      </c>
      <c r="AJ267">
        <f>2*SQRT((EXP(Info!$B$6*G267)*AG267)^2+(Info!$B$6*G267*0.01*AI267)^2)</f>
        <v>0.166458815567612</v>
      </c>
      <c r="AK267" s="28">
        <f>AI267/(E267/1000)</f>
        <v>1.0386093518690616</v>
      </c>
      <c r="AL267">
        <f>AA267/0.752049334436339</f>
        <v>0.23629712585960358</v>
      </c>
      <c r="AM267"/>
      <c r="AN267">
        <f>U267/0.242530074</f>
        <v>9.734631381518243</v>
      </c>
      <c r="AO267">
        <f>O267/U267</f>
        <v>0.55526960905333544</v>
      </c>
    </row>
    <row r="268" spans="1:54">
      <c r="A268" s="47" t="s">
        <v>102</v>
      </c>
      <c r="B268" s="14" t="s">
        <v>206</v>
      </c>
      <c r="C268" s="15">
        <v>-57.62</v>
      </c>
      <c r="D268" s="15">
        <v>33.68</v>
      </c>
      <c r="E268" s="15">
        <v>4584</v>
      </c>
      <c r="F268" s="73">
        <v>35.69</v>
      </c>
      <c r="G268" s="73">
        <v>117.1</v>
      </c>
      <c r="H268" s="41" t="s">
        <v>68</v>
      </c>
      <c r="I268">
        <f>(E268*100*Info!$B$11)/AI268</f>
        <v>2.5066475195851474</v>
      </c>
      <c r="J268">
        <f>LOG10(I268)</f>
        <v>0.39909326851681737</v>
      </c>
      <c r="K268">
        <f>2*((E268*100*Info!$B$11)/AI268^2)*(AJ268/2)</f>
        <v>8.1367858201431692E-2</v>
      </c>
      <c r="L268" s="36">
        <f>(M268/10.7)/I268</f>
        <v>0.85571799489285838</v>
      </c>
      <c r="M268" s="28">
        <f>((U268/0.242530073729142))*I268</f>
        <v>22.951322266179382</v>
      </c>
      <c r="N268" s="28">
        <f>2*M268*SQRT((0.5*K268/I268)^2+(0.5*V268/U268)^2)</f>
        <v>0.92158366977797324</v>
      </c>
      <c r="O268" s="45">
        <v>1.2752650375362489</v>
      </c>
      <c r="P268" s="45">
        <v>1.9954550673177994E-2</v>
      </c>
      <c r="S268" s="45">
        <v>2.6146123386193092</v>
      </c>
      <c r="T268" s="45">
        <v>2.9615384847072556E-2</v>
      </c>
      <c r="U268" s="45">
        <v>2.220649627802088</v>
      </c>
      <c r="V268" s="45">
        <v>5.2485617463690654E-2</v>
      </c>
      <c r="W268" s="50">
        <f>U268*Info!$B$2</f>
        <v>1.0659118213450023</v>
      </c>
      <c r="X268" s="50">
        <f>W268*SQRT((0.5*V268/U268)^2+Info!$B$3^2)</f>
        <v>5.4763975874135867E-2</v>
      </c>
      <c r="Y268" s="39">
        <f>W268*Info!$D$2</f>
        <v>0.8633885752894519</v>
      </c>
      <c r="Z268" s="39">
        <f>Y268*SQRT(Info!$D$3^2+(X268/W268)^2)</f>
        <v>6.1897532521744306E-2</v>
      </c>
      <c r="AA268" s="50">
        <f>IF(O268-W268&gt;0,O268-W268,0)</f>
        <v>0.20935321619124658</v>
      </c>
      <c r="AB268" s="50">
        <f>SQRT((0.5*P268)^2+X268^2)</f>
        <v>5.5665420834527447E-2</v>
      </c>
      <c r="AC268" s="50">
        <f>(1-EXP(-Info!$B$6*G268*1000))+(Info!$B$6/(Info!$B$6-Info!$B$7))*(EXP(-Info!$B$7*G268*1000)-EXP(-Info!$B$6*G268*1000))*(Info!$B$9-1)</f>
        <v>0.73824279221843847</v>
      </c>
      <c r="AD268" s="50">
        <f>SQRT((Info!$B$6*EXP(-Info!$B$6*G268*1000)+(Info!$B$6/(Info!$B$6+Info!$B$7))*(Info!$B$9-1)*(-Info!$B$7*EXP(-Info!$B$7*G268*1000)+Info!$B$6*EXP(-Info!$B$6*G268*1000)))^2*(0.01*G268*1000)^2)</f>
        <v>3.8145612805882754E-3</v>
      </c>
      <c r="AE268" s="50">
        <f>IF(AA268&gt;0,AA268*AC268*SQRT((AB268/AA268)^2+(AD268/AC268)^2),AA268*AC268*SQRT((AD268/AC268)^2))</f>
        <v>4.1102354474839481E-2</v>
      </c>
      <c r="AF268" s="50">
        <f>IF((S268-Y268-AA268*AC268)&gt;0,S268-Y268-AA268*AC268,0)</f>
        <v>1.5966702604489211</v>
      </c>
      <c r="AG268" s="50">
        <f>SQRT((T268*0.5)^2+Z268^2+AE268^2)</f>
        <v>7.5762628192043366E-2</v>
      </c>
      <c r="AH268" s="50">
        <f>AF268/S268</f>
        <v>0.61067189076758899</v>
      </c>
      <c r="AI268">
        <f>AF268*EXP(Info!$B$6*G268*1000)</f>
        <v>4.6729580605008447</v>
      </c>
      <c r="AJ268">
        <f>2*SQRT((EXP(Info!$B$6*G268)*AG268)^2+(Info!$B$6*G268*0.01*AI268)^2)</f>
        <v>0.15168809570441649</v>
      </c>
      <c r="AK268" s="28">
        <f>AI268/(E268/1000)</f>
        <v>1.0194062086607427</v>
      </c>
      <c r="AL268">
        <f>AA268/0.752049334436339</f>
        <v>0.27837697156950059</v>
      </c>
      <c r="AM268"/>
      <c r="AN268">
        <f>U268/0.242530074</f>
        <v>9.1561825351279431</v>
      </c>
      <c r="AO268">
        <f>O268/U268</f>
        <v>0.57427566310785205</v>
      </c>
    </row>
    <row r="269" spans="1:54">
      <c r="A269" s="47" t="s">
        <v>102</v>
      </c>
      <c r="B269" s="14" t="s">
        <v>206</v>
      </c>
      <c r="C269" s="15">
        <v>-57.62</v>
      </c>
      <c r="D269" s="15">
        <v>33.68</v>
      </c>
      <c r="E269" s="15">
        <v>4584</v>
      </c>
      <c r="F269" s="43">
        <v>35.784999999999997</v>
      </c>
      <c r="G269" s="43">
        <v>119.3</v>
      </c>
      <c r="H269" s="41" t="s">
        <v>68</v>
      </c>
      <c r="I269">
        <f>(E269*100*Info!$B$11)/AI269</f>
        <v>2.9749742995036463</v>
      </c>
      <c r="J269">
        <f>LOG10(I269)</f>
        <v>0.4734832182555061</v>
      </c>
      <c r="K269">
        <f>2*((E269*100*Info!$B$11)/AI269^2)*(AJ269/2)</f>
        <v>0.12245249031821509</v>
      </c>
      <c r="L269" s="36">
        <f>(M269/10.7)/I269</f>
        <v>0.91926435806409201</v>
      </c>
      <c r="M269" s="28">
        <f>((U269/0.242530073729142))*I269</f>
        <v>29.262229884687184</v>
      </c>
      <c r="N269" s="28">
        <f>2*M269*SQRT((0.5*K269/I269)^2+(0.5*V269/U269)^2)</f>
        <v>1.2158793211441221</v>
      </c>
      <c r="O269" s="44">
        <v>1.3528495699374175</v>
      </c>
      <c r="P269" s="44">
        <v>9.6630622749872639E-3</v>
      </c>
      <c r="S269" s="44">
        <v>2.4008699038358872</v>
      </c>
      <c r="T269" s="44">
        <v>4.0096915032950618E-2</v>
      </c>
      <c r="U269" s="44">
        <v>2.3855570021550658</v>
      </c>
      <c r="V269" s="44">
        <v>1.3554080522627439E-2</v>
      </c>
      <c r="W269" s="50">
        <f>U269*Info!$B$2</f>
        <v>1.1450673610344315</v>
      </c>
      <c r="X269" s="50">
        <f>W269*SQRT((0.5*V269/U269)^2+Info!$B$3^2)</f>
        <v>5.7345706271329254E-2</v>
      </c>
      <c r="Y269" s="39">
        <f>W269*Info!$D$2</f>
        <v>0.92750456243788959</v>
      </c>
      <c r="Z269" s="39">
        <f>Y269*SQRT(Info!$D$3^2+(X269/W269)^2)</f>
        <v>6.5637385189916686E-2</v>
      </c>
      <c r="AA269" s="50">
        <f>IF(O269-W269&gt;0,O269-W269,0)</f>
        <v>0.20778220890298593</v>
      </c>
      <c r="AB269" s="50">
        <f>SQRT((0.5*P269)^2+X269^2)</f>
        <v>5.7548881143686378E-2</v>
      </c>
      <c r="AC269" s="50">
        <f>(1-EXP(-Info!$B$6*G269*1000))+(Info!$B$6/(Info!$B$6-Info!$B$7))*(EXP(-Info!$B$7*G269*1000)-EXP(-Info!$B$6*G269*1000))*(Info!$B$9-1)</f>
        <v>0.74557128427368036</v>
      </c>
      <c r="AD269" s="50">
        <f>SQRT((Info!$B$6*EXP(-Info!$B$6*G269*1000)+(Info!$B$6/(Info!$B$6+Info!$B$7))*(Info!$B$9-1)*(-Info!$B$7*EXP(-Info!$B$7*G269*1000)+Info!$B$6*EXP(-Info!$B$6*G269*1000)))^2*(0.01*G269*1000)^2)</f>
        <v>3.8048635930334677E-3</v>
      </c>
      <c r="AE269" s="50">
        <f>IF(AA269&gt;0,AA269*AC269*SQRT((AB269/AA269)^2+(AD269/AC269)^2),AA269*AC269*SQRT((AD269/AC269)^2))</f>
        <v>4.2914076083318126E-2</v>
      </c>
      <c r="AF269" s="50">
        <f>IF((S269-Y269-AA269*AC269)&gt;0,S269-Y269-AA269*AC269,0)</f>
        <v>1.3184488930569764</v>
      </c>
      <c r="AG269" s="50">
        <f>SQRT((T269*0.5)^2+Z269^2+AE269^2)</f>
        <v>8.0943343824209701E-2</v>
      </c>
      <c r="AH269" s="50">
        <f>AF269/S269</f>
        <v>0.54915465888030046</v>
      </c>
      <c r="AI269">
        <f>AF269*EXP(Info!$B$6*G269*1000)</f>
        <v>3.9373310665017085</v>
      </c>
      <c r="AJ269">
        <f>2*SQRT((EXP(Info!$B$6*G269)*AG269)^2+(Info!$B$6*G269*0.01*AI269)^2)</f>
        <v>0.16206391913397336</v>
      </c>
      <c r="AK269" s="28">
        <f>AI269/(E269/1000)</f>
        <v>0.85892911572899411</v>
      </c>
      <c r="AL269">
        <f>AA269/0.752049334436339</f>
        <v>0.27628800317830038</v>
      </c>
      <c r="AM269"/>
      <c r="AN269">
        <f>U269/0.242530074</f>
        <v>9.8361286203007783</v>
      </c>
      <c r="AO269">
        <f>O269/U269</f>
        <v>0.5671000813291317</v>
      </c>
      <c r="AQ269"/>
      <c r="AR269"/>
      <c r="AS269"/>
      <c r="AT269"/>
      <c r="AU269"/>
      <c r="AV269"/>
      <c r="AY269"/>
      <c r="AZ269"/>
      <c r="BA269"/>
      <c r="BB269"/>
    </row>
    <row r="270" spans="1:54">
      <c r="A270" s="47" t="s">
        <v>102</v>
      </c>
      <c r="B270" s="14" t="s">
        <v>206</v>
      </c>
      <c r="C270" s="15">
        <v>-57.62</v>
      </c>
      <c r="D270" s="15">
        <v>33.68</v>
      </c>
      <c r="E270" s="15">
        <v>4584</v>
      </c>
      <c r="F270" s="43">
        <v>35.880000000000003</v>
      </c>
      <c r="G270" s="43">
        <v>121.4</v>
      </c>
      <c r="H270" s="41" t="s">
        <v>68</v>
      </c>
      <c r="I270">
        <f>(E270*100*Info!$B$11)/AI270</f>
        <v>1.5028254232797724</v>
      </c>
      <c r="J270">
        <f>LOG10(I270)</f>
        <v>0.17690853340806559</v>
      </c>
      <c r="K270">
        <f>2*((E270*100*Info!$B$11)/AI270^2)*(AJ270/2)</f>
        <v>2.1037722208002284E-2</v>
      </c>
      <c r="L270" s="36">
        <f>(M270/10.7)/I270</f>
        <v>0.60230642995676542</v>
      </c>
      <c r="M270" s="28">
        <f>((U270/0.242530073729142))*I270</f>
        <v>9.6852271463197788</v>
      </c>
      <c r="N270" s="28">
        <f>2*M270*SQRT((0.5*K270/I270)^2+(0.5*V270/U270)^2)</f>
        <v>0.3196941754416473</v>
      </c>
      <c r="O270" s="44">
        <v>0.83277324720492429</v>
      </c>
      <c r="P270" s="44">
        <v>1.4331573050336062E-2</v>
      </c>
      <c r="S270" s="44">
        <v>3.2299969050823671</v>
      </c>
      <c r="T270" s="44">
        <v>2.3966646238085566E-2</v>
      </c>
      <c r="U270" s="44">
        <v>1.5630284246549717</v>
      </c>
      <c r="V270" s="44">
        <v>4.6723592791581295E-2</v>
      </c>
      <c r="W270" s="50">
        <f>U270*Info!$B$2</f>
        <v>0.75025364383438642</v>
      </c>
      <c r="X270" s="50">
        <f>W270*SQRT((0.5*V270/U270)^2+Info!$B$3^2)</f>
        <v>3.9152874054430513E-2</v>
      </c>
      <c r="Y270" s="39">
        <f>W270*Info!$D$2</f>
        <v>0.60770545150585309</v>
      </c>
      <c r="Z270" s="39">
        <f>Y270*SQRT(Info!$D$3^2+(X270/W270)^2)</f>
        <v>4.3920743104815529E-2</v>
      </c>
      <c r="AA270" s="50">
        <f>IF(O270-W270&gt;0,O270-W270,0)</f>
        <v>8.2519603370537875E-2</v>
      </c>
      <c r="AB270" s="50">
        <f>SQRT((0.5*P270)^2+X270^2)</f>
        <v>3.9803216493725452E-2</v>
      </c>
      <c r="AC270" s="50">
        <f>(1-EXP(-Info!$B$6*G270*1000))+(Info!$B$6/(Info!$B$6-Info!$B$7))*(EXP(-Info!$B$7*G270*1000)-EXP(-Info!$B$6*G270*1000))*(Info!$B$9-1)</f>
        <v>0.75241794604476675</v>
      </c>
      <c r="AD270" s="50">
        <f>SQRT((Info!$B$6*EXP(-Info!$B$6*G270*1000)+(Info!$B$6/(Info!$B$6+Info!$B$7))*(Info!$B$9-1)*(-Info!$B$7*EXP(-Info!$B$7*G270*1000)+Info!$B$6*EXP(-Info!$B$6*G270*1000)))^2*(0.01*G270*1000)^2)</f>
        <v>3.7943724952204123E-3</v>
      </c>
      <c r="AE270" s="50">
        <f>IF(AA270&gt;0,AA270*AC270*SQRT((AB270/AA270)^2+(AD270/AC270)^2),AA270*AC270*SQRT((AD270/AC270)^2))</f>
        <v>2.9950291122537439E-2</v>
      </c>
      <c r="AF270" s="50">
        <f>IF((S270-Y270-AA270*AC270)&gt;0,S270-Y270-AA270*AC270,0)</f>
        <v>2.560202223100025</v>
      </c>
      <c r="AG270" s="50">
        <f>SQRT((T270*0.5)^2+Z270^2+AE270^2)</f>
        <v>5.4494510238916091E-2</v>
      </c>
      <c r="AH270" s="50">
        <f>AF270/S270</f>
        <v>0.7926330266978191</v>
      </c>
      <c r="AI270">
        <f>AF270*EXP(Info!$B$6*G270*1000)</f>
        <v>7.7942910400839267</v>
      </c>
      <c r="AJ270">
        <f>2*SQRT((EXP(Info!$B$6*G270)*AG270)^2+(Info!$B$6*G270*0.01*AI270)^2)</f>
        <v>0.10911056412111329</v>
      </c>
      <c r="AK270" s="28">
        <f>AI270/(E270/1000)</f>
        <v>1.700325270524417</v>
      </c>
      <c r="AL270">
        <f>AA270/0.752049334436339</f>
        <v>0.10972631660180421</v>
      </c>
      <c r="AM270"/>
      <c r="AN270">
        <f>U270/0.242530074</f>
        <v>6.4446787933399614</v>
      </c>
      <c r="AO270">
        <f>O270/U270</f>
        <v>0.53279469142651936</v>
      </c>
    </row>
    <row r="271" spans="1:54">
      <c r="A271" s="47" t="s">
        <v>102</v>
      </c>
      <c r="B271" s="14" t="s">
        <v>206</v>
      </c>
      <c r="C271" s="15">
        <v>-57.62</v>
      </c>
      <c r="D271" s="15">
        <v>33.68</v>
      </c>
      <c r="E271" s="15">
        <v>4584</v>
      </c>
      <c r="F271" s="43">
        <v>35.94</v>
      </c>
      <c r="G271" s="43">
        <v>122.8</v>
      </c>
      <c r="H271" s="41" t="s">
        <v>68</v>
      </c>
      <c r="I271">
        <f>(E271*100*Info!$B$11)/AI271</f>
        <v>1.4758971750391652</v>
      </c>
      <c r="J271">
        <f>LOG10(I271)</f>
        <v>0.16905610147845435</v>
      </c>
      <c r="K271">
        <f>2*((E271*100*Info!$B$11)/AI271^2)*(AJ271/2)</f>
        <v>1.9021672139801531E-2</v>
      </c>
      <c r="L271" s="36">
        <f>(M271/10.7)/I271</f>
        <v>0.58843122156909866</v>
      </c>
      <c r="M271" s="28">
        <f>((U271/0.242530073729142))*I271</f>
        <v>9.2925645605198515</v>
      </c>
      <c r="N271" s="28">
        <f>2*M271*SQRT((0.5*K271/I271)^2+(0.5*V271/U271)^2)</f>
        <v>0.14916972132802575</v>
      </c>
      <c r="O271" s="44">
        <v>0.81441484336280667</v>
      </c>
      <c r="P271" s="44">
        <v>3.2817475023695199E-3</v>
      </c>
      <c r="S271" s="44">
        <v>3.2290099069784555</v>
      </c>
      <c r="T271" s="44">
        <v>1.5635706545878703E-2</v>
      </c>
      <c r="U271" s="44">
        <v>1.5270212628030035</v>
      </c>
      <c r="V271" s="44">
        <v>1.4613176438185667E-2</v>
      </c>
      <c r="W271" s="50">
        <f>U271*Info!$B$2</f>
        <v>0.73297020614544173</v>
      </c>
      <c r="X271" s="50">
        <f>W271*SQRT((0.5*V271/U271)^2+Info!$B$3^2)</f>
        <v>3.6815940779200099E-2</v>
      </c>
      <c r="Y271" s="39">
        <f>W271*Info!$D$2</f>
        <v>0.59370586697780781</v>
      </c>
      <c r="Z271" s="39">
        <f>Y271*SQRT(Info!$D$3^2+(X271/W271)^2)</f>
        <v>4.2077350624527055E-2</v>
      </c>
      <c r="AA271" s="50">
        <f>IF(O271-W271&gt;0,O271-W271,0)</f>
        <v>8.1444637217364946E-2</v>
      </c>
      <c r="AB271" s="50">
        <f>SQRT((0.5*P271)^2+X271^2)</f>
        <v>3.6852489225626207E-2</v>
      </c>
      <c r="AC271" s="50">
        <f>(1-EXP(-Info!$B$6*G271*1000))+(Info!$B$6/(Info!$B$6-Info!$B$7))*(EXP(-Info!$B$7*G271*1000)-EXP(-Info!$B$6*G271*1000))*(Info!$B$9-1)</f>
        <v>0.75690311811369715</v>
      </c>
      <c r="AD271" s="50">
        <f>SQRT((Info!$B$6*EXP(-Info!$B$6*G271*1000)+(Info!$B$6/(Info!$B$6+Info!$B$7))*(Info!$B$9-1)*(-Info!$B$7*EXP(-Info!$B$7*G271*1000)+Info!$B$6*EXP(-Info!$B$6*G271*1000)))^2*(0.01*G271*1000)^2)</f>
        <v>3.7867336644435362E-3</v>
      </c>
      <c r="AE271" s="50">
        <f>IF(AA271&gt;0,AA271*AC271*SQRT((AB271/AA271)^2+(AD271/AC271)^2),AA271*AC271*SQRT((AD271/AC271)^2))</f>
        <v>2.7895468925567261E-2</v>
      </c>
      <c r="AF271" s="50">
        <f>IF((S271-Y271-AA271*AC271)&gt;0,S271-Y271-AA271*AC271,0)</f>
        <v>2.5736583401371855</v>
      </c>
      <c r="AG271" s="50">
        <f>SQRT((T271*0.5)^2+Z271^2+AE271^2)</f>
        <v>5.1086000547644013E-2</v>
      </c>
      <c r="AH271" s="50">
        <f>AF271/S271</f>
        <v>0.79704256545483476</v>
      </c>
      <c r="AI271">
        <f>AF271*EXP(Info!$B$6*G271*1000)</f>
        <v>7.936500543250264</v>
      </c>
      <c r="AJ271">
        <f>2*SQRT((EXP(Info!$B$6*G271)*AG271)^2+(Info!$B$6*G271*0.01*AI271)^2)</f>
        <v>0.10228728249111065</v>
      </c>
      <c r="AK271" s="28">
        <f>AI271/(E271/1000)</f>
        <v>1.7313482860493596</v>
      </c>
      <c r="AL271">
        <f>AA271/0.752049334436339</f>
        <v>0.10829693410793016</v>
      </c>
      <c r="AM271"/>
      <c r="AN271">
        <f>U271/0.242530074</f>
        <v>6.2962140637577324</v>
      </c>
      <c r="AO271">
        <f>O271/U271</f>
        <v>0.53333562747375574</v>
      </c>
    </row>
    <row r="272" spans="1:54">
      <c r="A272" s="47" t="s">
        <v>102</v>
      </c>
      <c r="B272" s="14" t="s">
        <v>206</v>
      </c>
      <c r="C272" s="15">
        <v>-57.62</v>
      </c>
      <c r="D272" s="15">
        <v>33.68</v>
      </c>
      <c r="E272" s="15">
        <v>4584</v>
      </c>
      <c r="F272" s="43">
        <v>36.04</v>
      </c>
      <c r="G272" s="43">
        <v>125.1</v>
      </c>
      <c r="H272" s="41" t="s">
        <v>68</v>
      </c>
      <c r="I272">
        <f>(E272*100*Info!$B$11)/AI272</f>
        <v>1.5438675631797194</v>
      </c>
      <c r="J272">
        <f>LOG10(I272)</f>
        <v>0.18861004273084675</v>
      </c>
      <c r="K272">
        <f>2*((E272*100*Info!$B$11)/AI272^2)*(AJ272/2)</f>
        <v>2.4371456070129291E-2</v>
      </c>
      <c r="L272" s="36">
        <f>(M272/10.7)/I272</f>
        <v>0.59689540260679719</v>
      </c>
      <c r="M272" s="28">
        <f>((U272/0.242530073729142))*I272</f>
        <v>9.8603437224443482</v>
      </c>
      <c r="N272" s="28">
        <f>2*M272*SQRT((0.5*K272/I272)^2+(0.5*V272/U272)^2)</f>
        <v>0.42525503848717233</v>
      </c>
      <c r="O272" s="44">
        <v>0.80083085052127312</v>
      </c>
      <c r="P272" s="44">
        <v>2.0953867790705842E-2</v>
      </c>
      <c r="S272" s="44">
        <v>3.0550436147435893</v>
      </c>
      <c r="T272" s="44">
        <v>4.9690997625693616E-2</v>
      </c>
      <c r="U272" s="44">
        <v>1.5489864202300929</v>
      </c>
      <c r="V272" s="44">
        <v>6.2168431148663578E-2</v>
      </c>
      <c r="W272" s="50">
        <f>U272*Info!$B$2</f>
        <v>0.74351348171044462</v>
      </c>
      <c r="X272" s="50">
        <f>W272*SQRT((0.5*V272/U272)^2+Info!$B$3^2)</f>
        <v>4.0058080088873078E-2</v>
      </c>
      <c r="Y272" s="39">
        <f>W272*Info!$D$2</f>
        <v>0.60224592018546019</v>
      </c>
      <c r="Z272" s="39">
        <f>Y272*SQRT(Info!$D$3^2+(X272/W272)^2)</f>
        <v>4.4266930002822988E-2</v>
      </c>
      <c r="AA272" s="50">
        <f>IF(O272-W272&gt;0,O272-W272,0)</f>
        <v>5.7317368810828495E-2</v>
      </c>
      <c r="AB272" s="50">
        <f>SQRT((0.5*P272)^2+X272^2)</f>
        <v>4.1405505965440931E-2</v>
      </c>
      <c r="AC272" s="50">
        <f>(1-EXP(-Info!$B$6*G272*1000))+(Info!$B$6/(Info!$B$6-Info!$B$7))*(EXP(-Info!$B$7*G272*1000)-EXP(-Info!$B$6*G272*1000))*(Info!$B$9-1)</f>
        <v>0.76413642655671887</v>
      </c>
      <c r="AD272" s="50">
        <f>SQRT((Info!$B$6*EXP(-Info!$B$6*G272*1000)+(Info!$B$6/(Info!$B$6+Info!$B$7))*(Info!$B$9-1)*(-Info!$B$7*EXP(-Info!$B$7*G272*1000)+Info!$B$6*EXP(-Info!$B$6*G272*1000)))^2*(0.01*G272*1000)^2)</f>
        <v>3.7731072566379101E-3</v>
      </c>
      <c r="AE272" s="50">
        <f>IF(AA272&gt;0,AA272*AC272*SQRT((AB272/AA272)^2+(AD272/AC272)^2),AA272*AC272*SQRT((AD272/AC272)^2))</f>
        <v>3.1640194474201286E-2</v>
      </c>
      <c r="AF272" s="50">
        <f>IF((S272-Y272-AA272*AC272)&gt;0,S272-Y272-AA272*AC272,0)</f>
        <v>2.4089994051753889</v>
      </c>
      <c r="AG272" s="50">
        <f>SQRT((T272*0.5)^2+Z272^2+AE272^2)</f>
        <v>5.9816066483005054E-2</v>
      </c>
      <c r="AH272" s="50">
        <f>AF272/S272</f>
        <v>0.78853191933155986</v>
      </c>
      <c r="AI272">
        <f>AF272*EXP(Info!$B$6*G272*1000)</f>
        <v>7.5870877857910646</v>
      </c>
      <c r="AJ272">
        <f>2*SQRT((EXP(Info!$B$6*G272)*AG272)^2+(Info!$B$6*G272*0.01*AI272)^2)</f>
        <v>0.11976958456902077</v>
      </c>
      <c r="AK272" s="28">
        <f>AI272/(E272/1000)</f>
        <v>1.6551238625198659</v>
      </c>
      <c r="AL272">
        <f>AA272/0.752049334436339</f>
        <v>7.6214905307758651E-2</v>
      </c>
      <c r="AM272"/>
      <c r="AN272">
        <f>U272/0.242530074</f>
        <v>6.3867808007599622</v>
      </c>
      <c r="AO272">
        <f>O272/U272</f>
        <v>0.51700314480634013</v>
      </c>
    </row>
    <row r="273" spans="1:54">
      <c r="A273" s="47" t="s">
        <v>102</v>
      </c>
      <c r="B273" s="14" t="s">
        <v>206</v>
      </c>
      <c r="C273" s="15">
        <v>-57.62</v>
      </c>
      <c r="D273" s="15">
        <v>33.68</v>
      </c>
      <c r="E273" s="15">
        <v>4584</v>
      </c>
      <c r="F273" s="43">
        <v>36.14</v>
      </c>
      <c r="G273" s="43">
        <v>126.1</v>
      </c>
      <c r="H273" s="41" t="s">
        <v>68</v>
      </c>
      <c r="I273">
        <f>(E273*100*Info!$B$11)/AI273</f>
        <v>1.7091493520348708</v>
      </c>
      <c r="J273">
        <f>LOG10(I273)</f>
        <v>0.23278001469882001</v>
      </c>
      <c r="K273">
        <f>2*((E273*100*Info!$B$11)/AI273^2)*(AJ273/2)</f>
        <v>3.2719489536741371E-2</v>
      </c>
      <c r="L273" s="36">
        <f>(M273/10.7)/I273</f>
        <v>0.5173042250489559</v>
      </c>
      <c r="M273" s="28">
        <f>((U273/0.242530073729142))*I273</f>
        <v>9.4604069372063648</v>
      </c>
      <c r="N273" s="28">
        <f>2*M273*SQRT((0.5*K273/I273)^2+(0.5*V273/U273)^2)</f>
        <v>0.5016395302752793</v>
      </c>
      <c r="O273" s="44">
        <v>0.77573649346110185</v>
      </c>
      <c r="P273" s="44">
        <v>2.2036655218708227E-2</v>
      </c>
      <c r="S273" s="44">
        <v>2.7789030250453979</v>
      </c>
      <c r="T273" s="44">
        <v>8.7922139190213147E-2</v>
      </c>
      <c r="U273" s="44">
        <v>1.3424416007042632</v>
      </c>
      <c r="V273" s="44">
        <v>6.6382136821565269E-2</v>
      </c>
      <c r="W273" s="50">
        <f>U273*Info!$B$2</f>
        <v>0.64437196833804633</v>
      </c>
      <c r="X273" s="50">
        <f>W273*SQRT((0.5*V273/U273)^2+Info!$B$3^2)</f>
        <v>3.5942420033657288E-2</v>
      </c>
      <c r="Y273" s="39">
        <f>W273*Info!$D$2</f>
        <v>0.52194129435381753</v>
      </c>
      <c r="Z273" s="39">
        <f>Y273*SQRT(Info!$D$3^2+(X273/W273)^2)</f>
        <v>3.9097883965781198E-2</v>
      </c>
      <c r="AA273" s="50">
        <f>IF(O273-W273&gt;0,O273-W273,0)</f>
        <v>0.13136452512305552</v>
      </c>
      <c r="AB273" s="50">
        <f>SQRT((0.5*P273)^2+X273^2)</f>
        <v>3.7593365121825741E-2</v>
      </c>
      <c r="AC273" s="50">
        <f>(1-EXP(-Info!$B$6*G273*1000))+(Info!$B$6/(Info!$B$6-Info!$B$7))*(EXP(-Info!$B$7*G273*1000)-EXP(-Info!$B$6*G273*1000))*(Info!$B$9-1)</f>
        <v>0.76722968741025044</v>
      </c>
      <c r="AD273" s="50">
        <f>SQRT((Info!$B$6*EXP(-Info!$B$6*G273*1000)+(Info!$B$6/(Info!$B$6+Info!$B$7))*(Info!$B$9-1)*(-Info!$B$7*EXP(-Info!$B$7*G273*1000)+Info!$B$6*EXP(-Info!$B$6*G273*1000)))^2*(0.01*G273*1000)^2)</f>
        <v>3.7667782878149192E-3</v>
      </c>
      <c r="AE273" s="50">
        <f>IF(AA273&gt;0,AA273*AC273*SQRT((AB273/AA273)^2+(AD273/AC273)^2),AA273*AC273*SQRT((AD273/AC273)^2))</f>
        <v>2.8846989989944727E-2</v>
      </c>
      <c r="AF273" s="50">
        <f>IF((S273-Y273-AA273*AC273)&gt;0,S273-Y273-AA273*AC273,0)</f>
        <v>2.1561749671446226</v>
      </c>
      <c r="AG273" s="50">
        <f>SQRT((T273*0.5)^2+Z273^2+AE273^2)</f>
        <v>6.5523804850050216E-2</v>
      </c>
      <c r="AH273" s="50">
        <f>AF273/S273</f>
        <v>0.77590867608969483</v>
      </c>
      <c r="AI273">
        <f>AF273*EXP(Info!$B$6*G273*1000)</f>
        <v>6.8533851167155815</v>
      </c>
      <c r="AJ273">
        <f>2*SQRT((EXP(Info!$B$6*G273)*AG273)^2+(Info!$B$6*G273*0.01*AI273)^2)</f>
        <v>0.13119933746612653</v>
      </c>
      <c r="AK273" s="28">
        <f>AI273/(E273/1000)</f>
        <v>1.4950665612381286</v>
      </c>
      <c r="AL273">
        <f>AA273/0.752049334436339</f>
        <v>0.17467540905612691</v>
      </c>
      <c r="AM273"/>
      <c r="AN273">
        <f>U273/0.242530074</f>
        <v>5.5351552018421568</v>
      </c>
      <c r="AO273">
        <f>O273/U273</f>
        <v>0.5778549272118354</v>
      </c>
      <c r="AQ273"/>
      <c r="AR273"/>
      <c r="AS273"/>
      <c r="AT273"/>
      <c r="AU273"/>
      <c r="AV273"/>
      <c r="AX273"/>
      <c r="AY273"/>
      <c r="AZ273"/>
      <c r="BA273"/>
      <c r="BB273"/>
    </row>
    <row r="274" spans="1:54">
      <c r="A274" s="47" t="s">
        <v>102</v>
      </c>
      <c r="B274" s="14" t="s">
        <v>206</v>
      </c>
      <c r="C274" s="15">
        <v>-57.62</v>
      </c>
      <c r="D274" s="15">
        <v>33.68</v>
      </c>
      <c r="E274" s="15">
        <v>4584</v>
      </c>
      <c r="F274" s="43">
        <v>36.24</v>
      </c>
      <c r="G274" s="43">
        <v>126.6</v>
      </c>
      <c r="H274" s="41" t="s">
        <v>68</v>
      </c>
      <c r="I274">
        <f>(E274*100*Info!$B$11)/AI274</f>
        <v>1.6856405235109411</v>
      </c>
      <c r="J274">
        <f>LOG10(I274)</f>
        <v>0.22676496334852622</v>
      </c>
      <c r="K274">
        <f>2*((E274*100*Info!$B$11)/AI274^2)*(AJ274/2)</f>
        <v>3.5993663222413499E-2</v>
      </c>
      <c r="L274" s="36">
        <f>(M274/10.7)/I274</f>
        <v>0.61798749639062467</v>
      </c>
      <c r="M274" s="28">
        <f>((U274/0.242530073729142))*I274</f>
        <v>11.146241006248459</v>
      </c>
      <c r="N274" s="28">
        <f>2*M274*SQRT((0.5*K274/I274)^2+(0.5*V274/U274)^2)</f>
        <v>0.60036139457626203</v>
      </c>
      <c r="O274" s="44">
        <v>0.91421469300179525</v>
      </c>
      <c r="P274" s="44">
        <v>2.5970460530574425E-2</v>
      </c>
      <c r="S274" s="44">
        <v>2.9108028842208484</v>
      </c>
      <c r="T274" s="44">
        <v>9.2095339072711391E-2</v>
      </c>
      <c r="U274" s="44">
        <v>1.6037219177773752</v>
      </c>
      <c r="V274" s="44">
        <v>7.9302137026885322E-2</v>
      </c>
      <c r="W274" s="50">
        <f>U274*Info!$B$2</f>
        <v>0.76978652053314001</v>
      </c>
      <c r="X274" s="50">
        <f>W274*SQRT((0.5*V274/U274)^2+Info!$B$3^2)</f>
        <v>4.2937917564307607E-2</v>
      </c>
      <c r="Y274" s="39">
        <f>W274*Info!$D$2</f>
        <v>0.62352708163184345</v>
      </c>
      <c r="Z274" s="39">
        <f>Y274*SQRT(Info!$D$3^2+(X274/W274)^2)</f>
        <v>4.670753157660304E-2</v>
      </c>
      <c r="AA274" s="50">
        <f>IF(O274-W274&gt;0,O274-W274,0)</f>
        <v>0.14442817246865525</v>
      </c>
      <c r="AB274" s="50">
        <f>SQRT((0.5*P274)^2+X274^2)</f>
        <v>4.485845483074296E-2</v>
      </c>
      <c r="AC274" s="50">
        <f>(1-EXP(-Info!$B$6*G274*1000))+(Info!$B$6/(Info!$B$6-Info!$B$7))*(EXP(-Info!$B$7*G274*1000)-EXP(-Info!$B$6*G274*1000))*(Info!$B$9-1)</f>
        <v>0.76876471719859374</v>
      </c>
      <c r="AD274" s="50">
        <f>SQRT((Info!$B$6*EXP(-Info!$B$6*G274*1000)+(Info!$B$6/(Info!$B$6+Info!$B$7))*(Info!$B$9-1)*(-Info!$B$7*EXP(-Info!$B$7*G274*1000)+Info!$B$6*EXP(-Info!$B$6*G274*1000)))^2*(0.01*G274*1000)^2)</f>
        <v>3.7635242574922752E-3</v>
      </c>
      <c r="AE274" s="50">
        <f>IF(AA274&gt;0,AA274*AC274*SQRT((AB274/AA274)^2+(AD274/AC274)^2),AA274*AC274*SQRT((AD274/AC274)^2))</f>
        <v>3.4489880839750083E-2</v>
      </c>
      <c r="AF274" s="50">
        <f>IF((S274-Y274-AA274*AC274)&gt;0,S274-Y274-AA274*AC274,0)</f>
        <v>2.1762445194256297</v>
      </c>
      <c r="AG274" s="50">
        <f>SQRT((T274*0.5)^2+Z274^2+AE274^2)</f>
        <v>7.4104880109537655E-2</v>
      </c>
      <c r="AH274" s="50">
        <f>AF274/S274</f>
        <v>0.74764407140820799</v>
      </c>
      <c r="AI274">
        <f>AF274*EXP(Info!$B$6*G274*1000)</f>
        <v>6.9489660269215969</v>
      </c>
      <c r="AJ274">
        <f>2*SQRT((EXP(Info!$B$6*G274)*AG274)^2+(Info!$B$6*G274*0.01*AI274)^2)</f>
        <v>0.14838201824671859</v>
      </c>
      <c r="AK274" s="28">
        <f>AI274/(E274/1000)</f>
        <v>1.5159175451399645</v>
      </c>
      <c r="AL274">
        <f>AA274/0.752049334436339</f>
        <v>0.19204614093157088</v>
      </c>
      <c r="AM274"/>
      <c r="AN274">
        <f>U274/0.242530074</f>
        <v>6.6124662039948703</v>
      </c>
      <c r="AO274">
        <f>O274/U274</f>
        <v>0.57005811473152435</v>
      </c>
    </row>
    <row r="275" spans="1:54">
      <c r="A275" s="47" t="s">
        <v>102</v>
      </c>
      <c r="B275" s="14" t="s">
        <v>206</v>
      </c>
      <c r="C275" s="15">
        <v>-57.62</v>
      </c>
      <c r="D275" s="15">
        <v>33.68</v>
      </c>
      <c r="E275" s="15">
        <v>4584</v>
      </c>
      <c r="F275" s="43">
        <v>36.39</v>
      </c>
      <c r="G275" s="43">
        <v>127.3</v>
      </c>
      <c r="H275" s="41" t="s">
        <v>69</v>
      </c>
      <c r="I275">
        <f>(E275*100*Info!$B$11)/AI275</f>
        <v>1.5987649794779588</v>
      </c>
      <c r="J275">
        <f>LOG10(I275)</f>
        <v>0.20378462658703425</v>
      </c>
      <c r="K275">
        <f>2*((E275*100*Info!$B$11)/AI275^2)*(AJ275/2)</f>
        <v>3.4652942352810863E-2</v>
      </c>
      <c r="L275" s="36">
        <f>(M275/10.7)/I275</f>
        <v>0.84816169614287062</v>
      </c>
      <c r="M275" s="28">
        <f>((U275/0.242530073729142))*I275</f>
        <v>14.509320018987966</v>
      </c>
      <c r="N275" s="28">
        <f>2*M275*SQRT((0.5*K275/I275)^2+(0.5*V275/U275)^2)</f>
        <v>0.33424292926359012</v>
      </c>
      <c r="O275" s="44">
        <v>1.3412782087502717</v>
      </c>
      <c r="P275" s="44">
        <v>9.7399813063534738E-3</v>
      </c>
      <c r="S275" s="44">
        <v>3.3551184493550439</v>
      </c>
      <c r="T275" s="44">
        <v>6.1100417179493577E-2</v>
      </c>
      <c r="U275" s="44">
        <v>2.2010404900874807</v>
      </c>
      <c r="V275" s="44">
        <v>1.7173658261358634E-2</v>
      </c>
      <c r="W275" s="50">
        <f>U275*Info!$B$2</f>
        <v>1.0564994352419907</v>
      </c>
      <c r="X275" s="50">
        <f>W275*SQRT((0.5*V275/U275)^2+Info!$B$3^2)</f>
        <v>5.2985525108843669E-2</v>
      </c>
      <c r="Y275" s="39">
        <f>W275*Info!$D$2</f>
        <v>0.85576454254601253</v>
      </c>
      <c r="Z275" s="39">
        <f>Y275*SQRT(Info!$D$3^2+(X275/W275)^2)</f>
        <v>6.0603718852062768E-2</v>
      </c>
      <c r="AA275" s="50">
        <f>IF(O275-W275&gt;0,O275-W275,0)</f>
        <v>0.28477877350828096</v>
      </c>
      <c r="AB275" s="50">
        <f>SQRT((0.5*P275)^2+X275^2)</f>
        <v>5.3208859037024388E-2</v>
      </c>
      <c r="AC275" s="50">
        <f>(1-EXP(-Info!$B$6*G275*1000))+(Info!$B$6/(Info!$B$6-Info!$B$7))*(EXP(-Info!$B$7*G275*1000)-EXP(-Info!$B$6*G275*1000))*(Info!$B$9-1)</f>
        <v>0.77090085559598198</v>
      </c>
      <c r="AD275" s="50">
        <f>SQRT((Info!$B$6*EXP(-Info!$B$6*G275*1000)+(Info!$B$6/(Info!$B$6+Info!$B$7))*(Info!$B$9-1)*(-Info!$B$7*EXP(-Info!$B$7*G275*1000)+Info!$B$6*EXP(-Info!$B$6*G275*1000)))^2*(0.01*G275*1000)^2)</f>
        <v>3.758869837913092E-3</v>
      </c>
      <c r="AE275" s="50">
        <f>IF(AA275&gt;0,AA275*AC275*SQRT((AB275/AA275)^2+(AD275/AC275)^2),AA275*AC275*SQRT((AD275/AC275)^2))</f>
        <v>4.1032720036430465E-2</v>
      </c>
      <c r="AF275" s="50">
        <f>IF((S275-Y275-AA275*AC275)&gt;0,S275-Y275-AA275*AC275,0)</f>
        <v>2.2798177066559235</v>
      </c>
      <c r="AG275" s="50">
        <f>SQRT((T275*0.5)^2+Z275^2+AE275^2)</f>
        <v>7.9308323000584172E-2</v>
      </c>
      <c r="AH275" s="50">
        <f>AF275/S275</f>
        <v>0.67950438742160479</v>
      </c>
      <c r="AI275">
        <f>AF275*EXP(Info!$B$6*G275*1000)</f>
        <v>7.326566995046786</v>
      </c>
      <c r="AJ275">
        <f>2*SQRT((EXP(Info!$B$6*G275)*AG275)^2+(Info!$B$6*G275*0.01*AI275)^2)</f>
        <v>0.15880201717094417</v>
      </c>
      <c r="AK275" s="28">
        <f>AI275/(E275/1000)</f>
        <v>1.5982912292859481</v>
      </c>
      <c r="AL275">
        <f>AA275/0.752049334436339</f>
        <v>0.3786703351339612</v>
      </c>
      <c r="AM275"/>
      <c r="AN275">
        <f>U275/0.242530074</f>
        <v>9.0753301385933707</v>
      </c>
      <c r="AO275">
        <f>O275/U275</f>
        <v>0.60938370502078421</v>
      </c>
    </row>
    <row r="276" spans="1:54">
      <c r="A276" s="47" t="s">
        <v>102</v>
      </c>
      <c r="B276" s="14" t="s">
        <v>206</v>
      </c>
      <c r="C276" s="15">
        <v>-57.62</v>
      </c>
      <c r="D276" s="15">
        <v>33.68</v>
      </c>
      <c r="E276" s="15">
        <v>4584</v>
      </c>
      <c r="F276" s="43">
        <v>36.520000000000003</v>
      </c>
      <c r="G276" s="43">
        <v>128</v>
      </c>
      <c r="H276" s="41" t="s">
        <v>69</v>
      </c>
      <c r="I276">
        <f>(E276*100*Info!$B$11)/AI276</f>
        <v>2.467891184555846</v>
      </c>
      <c r="J276">
        <f>LOG10(I276)</f>
        <v>0.39232600666234402</v>
      </c>
      <c r="K276">
        <f>2*((E276*100*Info!$B$11)/AI276^2)*(AJ276/2)</f>
        <v>8.1928891470204934E-2</v>
      </c>
      <c r="L276" s="36">
        <f>(M276/10.7)/I276</f>
        <v>0.85212973782268409</v>
      </c>
      <c r="M276" s="28">
        <f>((U276/0.242530073729142))*I276</f>
        <v>22.501709108354202</v>
      </c>
      <c r="N276" s="28">
        <f>2*M276*SQRT((0.5*K276/I276)^2+(0.5*V276/U276)^2)</f>
        <v>0.74876551394269153</v>
      </c>
      <c r="O276" s="44">
        <v>1.7034725444915388</v>
      </c>
      <c r="P276" s="44">
        <v>6.9253611891201231E-2</v>
      </c>
      <c r="S276" s="44">
        <v>2.8235472070089163</v>
      </c>
      <c r="T276" s="44">
        <v>1.8885353907228813E-2</v>
      </c>
      <c r="U276" s="44">
        <v>2.2113378431079509</v>
      </c>
      <c r="V276" s="44">
        <v>5.0354746571996799E-3</v>
      </c>
      <c r="W276" s="50">
        <f>U276*Info!$B$2</f>
        <v>1.0614421646918164</v>
      </c>
      <c r="X276" s="50">
        <f>W276*SQRT((0.5*V276/U276)^2+Info!$B$3^2)</f>
        <v>5.3085866088380493E-2</v>
      </c>
      <c r="Y276" s="39">
        <f>W276*Info!$D$2</f>
        <v>0.85976815340037138</v>
      </c>
      <c r="Z276" s="39">
        <f>Y276*SQRT(Info!$D$3^2+(X276/W276)^2)</f>
        <v>6.0802669562457709E-2</v>
      </c>
      <c r="AA276" s="50">
        <f>IF(O276-W276&gt;0,O276-W276,0)</f>
        <v>0.64203037979972244</v>
      </c>
      <c r="AB276" s="50">
        <f>SQRT((0.5*P276)^2+X276^2)</f>
        <v>6.3380792582199127E-2</v>
      </c>
      <c r="AC276" s="50">
        <f>(1-EXP(-Info!$B$6*G276*1000))+(Info!$B$6/(Info!$B$6-Info!$B$7))*(EXP(-Info!$B$7*G276*1000)-EXP(-Info!$B$6*G276*1000))*(Info!$B$9-1)</f>
        <v>0.77302202962030242</v>
      </c>
      <c r="AD276" s="50">
        <f>SQRT((Info!$B$6*EXP(-Info!$B$6*G276*1000)+(Info!$B$6/(Info!$B$6+Info!$B$7))*(Info!$B$9-1)*(-Info!$B$7*EXP(-Info!$B$7*G276*1000)+Info!$B$6*EXP(-Info!$B$6*G276*1000)))^2*(0.01*G276*1000)^2)</f>
        <v>3.7541016884248164E-3</v>
      </c>
      <c r="AE276" s="50">
        <f>IF(AA276&gt;0,AA276*AC276*SQRT((AB276/AA276)^2+(AD276/AC276)^2),AA276*AC276*SQRT((AD276/AC276)^2))</f>
        <v>4.9053997941259142E-2</v>
      </c>
      <c r="AF276" s="50">
        <f>IF((S276-Y276-AA276*AC276)&gt;0,S276-Y276-AA276*AC276,0)</f>
        <v>1.4674754263378698</v>
      </c>
      <c r="AG276" s="50">
        <f>SQRT((T276*0.5)^2+Z276^2+AE276^2)</f>
        <v>7.869195313367687E-2</v>
      </c>
      <c r="AH276" s="50">
        <f>AF276/S276</f>
        <v>0.5197276045872874</v>
      </c>
      <c r="AI276">
        <f>AF276*EXP(Info!$B$6*G276*1000)</f>
        <v>4.7463432767145974</v>
      </c>
      <c r="AJ276">
        <f>2*SQRT((EXP(Info!$B$6*G276)*AG276)^2+(Info!$B$6*G276*0.01*AI276)^2)</f>
        <v>0.15756879623858777</v>
      </c>
      <c r="AK276" s="28">
        <f>AI276/(E276/1000)</f>
        <v>1.0354151999813694</v>
      </c>
      <c r="AL276">
        <f>AA276/0.752049334436339</f>
        <v>0.85370779601969093</v>
      </c>
      <c r="AM276"/>
      <c r="AN276">
        <f>U276/0.242530074</f>
        <v>9.1177881845199575</v>
      </c>
      <c r="AO276">
        <f>O276/U276</f>
        <v>0.77033572676410822</v>
      </c>
    </row>
    <row r="277" spans="1:54">
      <c r="A277" s="47" t="s">
        <v>102</v>
      </c>
      <c r="B277" s="14" t="s">
        <v>206</v>
      </c>
      <c r="C277" s="15">
        <v>-57.62</v>
      </c>
      <c r="D277" s="15">
        <v>33.68</v>
      </c>
      <c r="E277" s="15">
        <v>4584</v>
      </c>
      <c r="F277" s="43">
        <v>36.92</v>
      </c>
      <c r="G277" s="43">
        <v>130.62295081967213</v>
      </c>
      <c r="H277" s="41" t="s">
        <v>69</v>
      </c>
      <c r="I277">
        <f>(E277*100*Info!$B$11)/AI277</f>
        <v>2.4654084642626923</v>
      </c>
      <c r="J277">
        <f>LOG10(I277)</f>
        <v>0.39188888267182725</v>
      </c>
      <c r="K277">
        <f>2*((E277*100*Info!$B$11)/AI277^2)*(AJ277/2)</f>
        <v>8.5923581225311824E-2</v>
      </c>
      <c r="L277" s="36">
        <f>(M277/10.7)/I277</f>
        <v>0.94712334577157686</v>
      </c>
      <c r="M277" s="28">
        <f>((U277/0.242530073729142))*I277</f>
        <v>24.984991273016693</v>
      </c>
      <c r="N277" s="28">
        <f>2*M277*SQRT((0.5*K277/I277)^2+(0.5*V277/U277)^2)</f>
        <v>0.8725898435703171</v>
      </c>
      <c r="O277" s="44">
        <v>2.1940887707469385</v>
      </c>
      <c r="P277" s="44">
        <v>5.584575800790699E-3</v>
      </c>
      <c r="S277" s="44">
        <v>3.1816738443582606</v>
      </c>
      <c r="T277" s="44">
        <v>2.2737845107190329E-2</v>
      </c>
      <c r="U277" s="44">
        <v>2.4578530752221224</v>
      </c>
      <c r="V277" s="44">
        <v>5.5433330813616788E-3</v>
      </c>
      <c r="W277" s="50">
        <f>U277*Info!$B$2</f>
        <v>1.1797694761066186</v>
      </c>
      <c r="X277" s="50">
        <f>W277*SQRT((0.5*V277/U277)^2+Info!$B$3^2)</f>
        <v>5.9003474523805013E-2</v>
      </c>
      <c r="Y277" s="39">
        <f>W277*Info!$D$2</f>
        <v>0.95561327564636112</v>
      </c>
      <c r="Z277" s="39">
        <f>Y277*SQRT(Info!$D$3^2+(X277/W277)^2)</f>
        <v>6.7580655045195046E-2</v>
      </c>
      <c r="AA277" s="50">
        <f>IF(O277-W277&gt;0,O277-W277,0)</f>
        <v>1.0143192946403199</v>
      </c>
      <c r="AB277" s="50">
        <f>SQRT((0.5*P277)^2+X277^2)</f>
        <v>5.9069508865403658E-2</v>
      </c>
      <c r="AC277" s="50">
        <f>(1-EXP(-Info!$B$6*G277*1000))+(Info!$B$6/(Info!$B$6-Info!$B$7))*(EXP(-Info!$B$7*G277*1000)-EXP(-Info!$B$6*G277*1000))*(Info!$B$9-1)</f>
        <v>0.78083879995636163</v>
      </c>
      <c r="AD277" s="50">
        <f>SQRT((Info!$B$6*EXP(-Info!$B$6*G277*1000)+(Info!$B$6/(Info!$B$6+Info!$B$7))*(Info!$B$9-1)*(-Info!$B$7*EXP(-Info!$B$7*G277*1000)+Info!$B$6*EXP(-Info!$B$6*G277*1000)))^2*(0.01*G277*1000)^2)</f>
        <v>3.7352515755656444E-3</v>
      </c>
      <c r="AE277" s="50">
        <f>IF(AA277&gt;0,AA277*AC277*SQRT((AB277/AA277)^2+(AD277/AC277)^2),AA277*AC277*SQRT((AD277/AC277)^2))</f>
        <v>4.6279111677244286E-2</v>
      </c>
      <c r="AF277" s="50">
        <f>IF((S277-Y277-AA277*AC277)&gt;0,S277-Y277-AA277*AC277,0)</f>
        <v>1.4340407079123687</v>
      </c>
      <c r="AG277" s="50">
        <f>SQRT((T277*0.5)^2+Z277^2+AE277^2)</f>
        <v>8.2693128577906283E-2</v>
      </c>
      <c r="AH277" s="50">
        <f>AF277/S277</f>
        <v>0.45071895425585734</v>
      </c>
      <c r="AI277">
        <f>AF277*EXP(Info!$B$6*G277*1000)</f>
        <v>4.751122948295265</v>
      </c>
      <c r="AJ277">
        <f>2*SQRT((EXP(Info!$B$6*G277)*AG277)^2+(Info!$B$6*G277*0.01*AI277)^2)</f>
        <v>0.16558452868027204</v>
      </c>
      <c r="AK277" s="28">
        <f>AI277/(E277/1000)</f>
        <v>1.0364578857537665</v>
      </c>
      <c r="AL277">
        <f>AA277/0.752049334436339</f>
        <v>1.3487403660832333</v>
      </c>
      <c r="AM277"/>
      <c r="AN277">
        <f>U277/0.242530074</f>
        <v>10.134219788437958</v>
      </c>
      <c r="AO277">
        <f>O277/U277</f>
        <v>0.89268508067702668</v>
      </c>
    </row>
    <row r="278" spans="1:54">
      <c r="A278" s="47" t="s">
        <v>102</v>
      </c>
      <c r="B278" s="14" t="s">
        <v>206</v>
      </c>
      <c r="C278" s="15">
        <v>-57.62</v>
      </c>
      <c r="D278" s="15">
        <v>33.68</v>
      </c>
      <c r="E278" s="15">
        <v>4584</v>
      </c>
      <c r="F278" s="43">
        <v>37.130000000000003</v>
      </c>
      <c r="G278" s="43">
        <v>132</v>
      </c>
      <c r="H278" s="41"/>
      <c r="I278">
        <f>(E278*100*Info!$B$11)/AI278</f>
        <v>3.4485271670250652</v>
      </c>
      <c r="J278">
        <f>LOG10(I278)</f>
        <v>0.53763365165092869</v>
      </c>
      <c r="K278">
        <f>2*((E278*100*Info!$B$11)/AI278^2)*(AJ278/2)</f>
        <v>0.18551146349939379</v>
      </c>
      <c r="L278" s="36">
        <f>(M278/10.7)/I278</f>
        <v>0.98767260981626503</v>
      </c>
      <c r="M278" s="28">
        <f>((U278/0.242530073729142))*I278</f>
        <v>36.444369349733925</v>
      </c>
      <c r="N278" s="28">
        <f>2*M278*SQRT((0.5*K278/I278)^2+(0.5*V278/U278)^2)</f>
        <v>2.2864344345903493</v>
      </c>
      <c r="O278" s="44">
        <v>1.8147424683511284</v>
      </c>
      <c r="P278" s="44">
        <v>2.662226654224931E-2</v>
      </c>
      <c r="S278" s="44">
        <v>2.4676022138739486</v>
      </c>
      <c r="T278" s="44">
        <v>4.0730500850883408E-2</v>
      </c>
      <c r="U278" s="44">
        <v>2.5630813264052237</v>
      </c>
      <c r="V278" s="44">
        <v>8.2743316588382881E-2</v>
      </c>
      <c r="W278" s="50">
        <f>U278*Info!$B$2</f>
        <v>1.2302790366745073</v>
      </c>
      <c r="X278" s="50">
        <f>W278*SQRT((0.5*V278/U278)^2+Info!$B$3^2)</f>
        <v>6.4639942459353242E-2</v>
      </c>
      <c r="Y278" s="39">
        <f>W278*Info!$D$2</f>
        <v>0.99652601970635102</v>
      </c>
      <c r="Z278" s="39">
        <f>Y278*SQRT(Info!$D$3^2+(X278/W278)^2)</f>
        <v>7.2277641354771577E-2</v>
      </c>
      <c r="AA278" s="50">
        <f>IF(O278-W278&gt;0,O278-W278,0)</f>
        <v>0.58446343167662107</v>
      </c>
      <c r="AB278" s="50">
        <f>SQRT((0.5*P278)^2+X278^2)</f>
        <v>6.59962758806142E-2</v>
      </c>
      <c r="AC278" s="50">
        <f>(1-EXP(-Info!$B$6*G278*1000))+(Info!$B$6/(Info!$B$6-Info!$B$7))*(EXP(-Info!$B$7*G278*1000)-EXP(-Info!$B$6*G278*1000))*(Info!$B$9-1)</f>
        <v>0.78486076534670435</v>
      </c>
      <c r="AD278" s="50">
        <f>SQRT((Info!$B$6*EXP(-Info!$B$6*G278*1000)+(Info!$B$6/(Info!$B$6+Info!$B$7))*(Info!$B$9-1)*(-Info!$B$7*EXP(-Info!$B$7*G278*1000)+Info!$B$6*EXP(-Info!$B$6*G278*1000)))^2*(0.01*G278*1000)^2)</f>
        <v>3.7247539836293411E-3</v>
      </c>
      <c r="AE278" s="50">
        <f>IF(AA278&gt;0,AA278*AC278*SQRT((AB278/AA278)^2+(AD278/AC278)^2),AA278*AC278*SQRT((AD278/AC278)^2))</f>
        <v>5.1843614962388769E-2</v>
      </c>
      <c r="AF278" s="50">
        <f>IF((S278-Y278-AA278*AC278)&gt;0,S278-Y278-AA278*AC278,0)</f>
        <v>1.0123537778647236</v>
      </c>
      <c r="AG278" s="50">
        <f>SQRT((T278*0.5)^2+Z278^2+AE278^2)</f>
        <v>9.1249993299004475E-2</v>
      </c>
      <c r="AH278" s="50">
        <f>AF278/S278</f>
        <v>0.41025809272370722</v>
      </c>
      <c r="AI278">
        <f>AF278*EXP(Info!$B$6*G278*1000)</f>
        <v>3.3966554891851679</v>
      </c>
      <c r="AJ278">
        <f>2*SQRT((EXP(Info!$B$6*G278)*AG278)^2+(Info!$B$6*G278*0.01*AI278)^2)</f>
        <v>0.1827210575074498</v>
      </c>
      <c r="AK278" s="28">
        <f>AI278/(E278/1000)</f>
        <v>0.74098069135802103</v>
      </c>
      <c r="AL278">
        <f>AA278/0.752049334436339</f>
        <v>0.77716102510040308</v>
      </c>
      <c r="AM278"/>
      <c r="AN278">
        <f>U278/0.242530074</f>
        <v>10.568096913231567</v>
      </c>
      <c r="AO278">
        <f>O278/U278</f>
        <v>0.7080315593794847</v>
      </c>
    </row>
    <row r="279" spans="1:54">
      <c r="A279" s="47" t="s">
        <v>102</v>
      </c>
      <c r="B279" s="14" t="s">
        <v>206</v>
      </c>
      <c r="C279" s="15">
        <v>-57.62</v>
      </c>
      <c r="D279" s="15">
        <v>33.68</v>
      </c>
      <c r="E279" s="15">
        <v>4584</v>
      </c>
      <c r="F279" s="43">
        <v>37.32</v>
      </c>
      <c r="G279" s="43">
        <v>132.2108768035516</v>
      </c>
      <c r="H279" s="41"/>
      <c r="I279">
        <f>(E279*100*Info!$B$11)/AI279</f>
        <v>3.7662426546367609</v>
      </c>
      <c r="J279">
        <f>LOG10(I279)</f>
        <v>0.57590829767077079</v>
      </c>
      <c r="K279">
        <f>2*((E279*100*Info!$B$11)/AI279^2)*(AJ279/2)</f>
        <v>0.23878851541054155</v>
      </c>
      <c r="L279" s="36">
        <f>(M279/10.7)/I279</f>
        <v>1.0534667685871983</v>
      </c>
      <c r="M279" s="28">
        <f>((U279/0.242530073729142))*I279</f>
        <v>42.453442826321421</v>
      </c>
      <c r="N279" s="28">
        <f>2*M279*SQRT((0.5*K279/I279)^2+(0.5*V279/U279)^2)</f>
        <v>3.4134887479931835</v>
      </c>
      <c r="O279" s="44">
        <v>1.8524514417914535</v>
      </c>
      <c r="P279" s="44">
        <v>8.8562720249016277E-3</v>
      </c>
      <c r="S279" s="44">
        <v>2.4123971263043553</v>
      </c>
      <c r="T279" s="44">
        <v>1.2038178701031873E-2</v>
      </c>
      <c r="U279" s="44">
        <v>2.7338218917061998</v>
      </c>
      <c r="V279" s="44">
        <v>0.13518423353822323</v>
      </c>
      <c r="W279" s="50">
        <f>U279*Info!$B$2</f>
        <v>1.3122345080189759</v>
      </c>
      <c r="X279" s="50">
        <f>W279*SQRT((0.5*V279/U279)^2+Info!$B$3^2)</f>
        <v>7.31951205008569E-2</v>
      </c>
      <c r="Y279" s="39">
        <f>W279*Info!$D$2</f>
        <v>1.0629099514953706</v>
      </c>
      <c r="Z279" s="39">
        <f>Y279*SQRT(Info!$D$3^2+(X279/W279)^2)</f>
        <v>7.9621080759838828E-2</v>
      </c>
      <c r="AA279" s="50">
        <f>IF(O279-W279&gt;0,O279-W279,0)</f>
        <v>0.54021693377247759</v>
      </c>
      <c r="AB279" s="50">
        <f>SQRT((0.5*P279)^2+X279^2)</f>
        <v>7.3328944174041719E-2</v>
      </c>
      <c r="AC279" s="50">
        <f>(1-EXP(-Info!$B$6*G279*1000))+(Info!$B$6/(Info!$B$6-Info!$B$7))*(EXP(-Info!$B$7*G279*1000)-EXP(-Info!$B$6*G279*1000))*(Info!$B$9-1)</f>
        <v>0.78547176624637838</v>
      </c>
      <c r="AD279" s="50">
        <f>SQRT((Info!$B$6*EXP(-Info!$B$6*G279*1000)+(Info!$B$6/(Info!$B$6+Info!$B$7))*(Info!$B$9-1)*(-Info!$B$7*EXP(-Info!$B$7*G279*1000)+Info!$B$6*EXP(-Info!$B$6*G279*1000)))^2*(0.01*G279*1000)^2)</f>
        <v>3.7231109477782048E-3</v>
      </c>
      <c r="AE279" s="50">
        <f>IF(AA279&gt;0,AA279*AC279*SQRT((AB279/AA279)^2+(AD279/AC279)^2),AA279*AC279*SQRT((AD279/AC279)^2))</f>
        <v>5.7632921188850432E-2</v>
      </c>
      <c r="AF279" s="50">
        <f>IF((S279-Y279-AA279*AC279)&gt;0,S279-Y279-AA279*AC279,0)</f>
        <v>0.92516202568251393</v>
      </c>
      <c r="AG279" s="50">
        <f>SQRT((T279*0.5)^2+Z279^2+AE279^2)</f>
        <v>9.8474867569012331E-2</v>
      </c>
      <c r="AH279" s="50">
        <f>AF279/S279</f>
        <v>0.3835032033468741</v>
      </c>
      <c r="AI279">
        <f>AF279*EXP(Info!$B$6*G279*1000)</f>
        <v>3.1101179094392633</v>
      </c>
      <c r="AJ279">
        <f>2*SQRT((EXP(Info!$B$6*G279)*AG279)^2+(Info!$B$6*G279*0.01*AI279)^2)</f>
        <v>0.19718868550129717</v>
      </c>
      <c r="AK279" s="28">
        <f>AI279/(E279/1000)</f>
        <v>0.67847249333317272</v>
      </c>
      <c r="AL279">
        <f>AA279/0.752049334436339</f>
        <v>0.71832645683726348</v>
      </c>
      <c r="AM279"/>
      <c r="AN279">
        <f>U279/0.242530074</f>
        <v>11.272094411294328</v>
      </c>
      <c r="AO279">
        <f>O279/U279</f>
        <v>0.67760502153098345</v>
      </c>
      <c r="AQ279"/>
      <c r="AR279"/>
      <c r="AS279"/>
      <c r="AT279"/>
      <c r="AU279"/>
      <c r="AV279"/>
      <c r="AX279"/>
      <c r="AY279"/>
      <c r="AZ279"/>
      <c r="BA279"/>
      <c r="BB279"/>
    </row>
    <row r="280" spans="1:54">
      <c r="A280" s="47" t="s">
        <v>102</v>
      </c>
      <c r="B280" s="14" t="s">
        <v>206</v>
      </c>
      <c r="C280" s="15">
        <v>-57.62</v>
      </c>
      <c r="D280" s="15">
        <v>33.68</v>
      </c>
      <c r="E280" s="15">
        <v>4584</v>
      </c>
      <c r="F280" s="43">
        <v>37.520000000000003</v>
      </c>
      <c r="G280" s="43">
        <v>132.43285238623753</v>
      </c>
      <c r="H280" s="41"/>
      <c r="I280">
        <f>(E280*100*Info!$B$11)/AI280</f>
        <v>3.5946678479000314</v>
      </c>
      <c r="J280">
        <f>LOG10(I280)</f>
        <v>0.55565876718385443</v>
      </c>
      <c r="K280">
        <f>2*((E280*100*Info!$B$11)/AI280^2)*(AJ280/2)</f>
        <v>0.17872371419121114</v>
      </c>
      <c r="L280" s="36">
        <f>(M280/10.7)/I280</f>
        <v>0.93326169205198273</v>
      </c>
      <c r="M280" s="28">
        <f>((U280/0.242530073729142))*I280</f>
        <v>35.895994039627652</v>
      </c>
      <c r="N280" s="28">
        <f>2*M280*SQRT((0.5*K280/I280)^2+(0.5*V280/U280)^2)</f>
        <v>1.7852544427320645</v>
      </c>
      <c r="O280" s="44">
        <v>1.7175285103025628</v>
      </c>
      <c r="P280" s="44">
        <v>3.7201830425557386E-3</v>
      </c>
      <c r="S280" s="44">
        <v>2.3452896550918876</v>
      </c>
      <c r="T280" s="44">
        <v>8.4681559706517549E-3</v>
      </c>
      <c r="U280" s="44">
        <v>2.4218810887068773</v>
      </c>
      <c r="V280" s="44">
        <v>2.9548956512701285E-3</v>
      </c>
      <c r="W280" s="50">
        <f>U280*Info!$B$2</f>
        <v>1.1625029225793011</v>
      </c>
      <c r="X280" s="50">
        <f>W280*SQRT((0.5*V280/U280)^2+Info!$B$3^2)</f>
        <v>5.8129472229086959E-2</v>
      </c>
      <c r="Y280" s="39">
        <f>W280*Info!$D$2</f>
        <v>0.94162736728923391</v>
      </c>
      <c r="Z280" s="39">
        <f>Y280*SQRT(Info!$D$3^2+(X280/W280)^2)</f>
        <v>6.6585587524140802E-2</v>
      </c>
      <c r="AA280" s="50">
        <f>IF(O280-W280&gt;0,O280-W280,0)</f>
        <v>0.55502558772326172</v>
      </c>
      <c r="AB280" s="50">
        <f>SQRT((0.5*P280)^2+X280^2)</f>
        <v>5.8159225253606346E-2</v>
      </c>
      <c r="AC280" s="50">
        <f>(1-EXP(-Info!$B$6*G280*1000))+(Info!$B$6/(Info!$B$6-Info!$B$7))*(EXP(-Info!$B$7*G280*1000)-EXP(-Info!$B$6*G280*1000))*(Info!$B$9-1)</f>
        <v>0.78611352430484638</v>
      </c>
      <c r="AD280" s="50">
        <f>SQRT((Info!$B$6*EXP(-Info!$B$6*G280*1000)+(Info!$B$6/(Info!$B$6+Info!$B$7))*(Info!$B$9-1)*(-Info!$B$7*EXP(-Info!$B$7*G280*1000)+Info!$B$6*EXP(-Info!$B$6*G280*1000)))^2*(0.01*G280*1000)^2)</f>
        <v>3.7213713906314523E-3</v>
      </c>
      <c r="AE280" s="50">
        <f>IF(AA280&gt;0,AA280*AC280*SQRT((AB280/AA280)^2+(AD280/AC280)^2),AA280*AC280*SQRT((AD280/AC280)^2))</f>
        <v>4.5766384751283369E-2</v>
      </c>
      <c r="AF280" s="50">
        <f>IF((S280-Y280-AA280*AC280)&gt;0,S280-Y280-AA280*AC280,0)</f>
        <v>0.96734916695815176</v>
      </c>
      <c r="AG280" s="50">
        <f>SQRT((T280*0.5)^2+Z280^2+AE280^2)</f>
        <v>8.0908156915871832E-2</v>
      </c>
      <c r="AH280" s="50">
        <f>AF280/S280</f>
        <v>0.41246468846947237</v>
      </c>
      <c r="AI280">
        <f>AF280*EXP(Info!$B$6*G280*1000)</f>
        <v>3.258564970981324</v>
      </c>
      <c r="AJ280">
        <f>2*SQRT((EXP(Info!$B$6*G280)*AG280)^2+(Info!$B$6*G280*0.01*AI280)^2)</f>
        <v>0.16201297565987371</v>
      </c>
      <c r="AK280" s="28">
        <f>AI280/(E280/1000)</f>
        <v>0.710856232762069</v>
      </c>
      <c r="AL280">
        <f>AA280/0.752049334436339</f>
        <v>0.73801752399562104</v>
      </c>
      <c r="AM280"/>
      <c r="AN280">
        <f>U280/0.242530074</f>
        <v>9.9859000938039433</v>
      </c>
      <c r="AO280">
        <f>O280/U280</f>
        <v>0.70917127942875524</v>
      </c>
    </row>
    <row r="281" spans="1:54">
      <c r="A281" s="47" t="s">
        <v>102</v>
      </c>
      <c r="B281" s="14" t="s">
        <v>206</v>
      </c>
      <c r="C281" s="15">
        <v>-57.62</v>
      </c>
      <c r="D281" s="15">
        <v>33.68</v>
      </c>
      <c r="E281" s="15">
        <v>4584</v>
      </c>
      <c r="F281" s="43">
        <v>37.729999999999997</v>
      </c>
      <c r="G281" s="43">
        <v>132.66592674805773</v>
      </c>
      <c r="H281" s="41"/>
      <c r="I281">
        <f>(E281*100*Info!$B$11)/AI281</f>
        <v>3.5338462097123955</v>
      </c>
      <c r="J281">
        <f>LOG10(I281)</f>
        <v>0.54824764541789106</v>
      </c>
      <c r="K281">
        <f>2*((E281*100*Info!$B$11)/AI281^2)*(AJ281/2)</f>
        <v>0.20066098066582164</v>
      </c>
      <c r="L281" s="36">
        <f>(M281/10.7)/I281</f>
        <v>0.99462992805359096</v>
      </c>
      <c r="M281" s="28">
        <f>((U281/0.242530073729142))*I281</f>
        <v>37.609100454110035</v>
      </c>
      <c r="N281" s="28">
        <f>2*M281*SQRT((0.5*K281/I281)^2+(0.5*V281/U281)^2)</f>
        <v>2.394377306549762</v>
      </c>
      <c r="O281" s="44">
        <v>1.6956502525207686</v>
      </c>
      <c r="P281" s="44">
        <v>2.6321197783404877E-2</v>
      </c>
      <c r="S281" s="44">
        <v>2.3447720851266887</v>
      </c>
      <c r="T281" s="44">
        <v>6.0261964263349566E-2</v>
      </c>
      <c r="U281" s="44">
        <v>2.5811360666893202</v>
      </c>
      <c r="V281" s="44">
        <v>7.4314661152021386E-2</v>
      </c>
      <c r="W281" s="50">
        <f>U281*Info!$B$2</f>
        <v>1.2389453120108735</v>
      </c>
      <c r="X281" s="50">
        <f>W281*SQRT((0.5*V281/U281)^2+Info!$B$3^2)</f>
        <v>6.4463706392384482E-2</v>
      </c>
      <c r="Y281" s="39">
        <f>W281*Info!$D$2</f>
        <v>1.0035457027288077</v>
      </c>
      <c r="Z281" s="39">
        <f>Y281*SQRT(Info!$D$3^2+(X281/W281)^2)</f>
        <v>7.2417049473568001E-2</v>
      </c>
      <c r="AA281" s="50">
        <f>IF(O281-W281&gt;0,O281-W281,0)</f>
        <v>0.45670494050989507</v>
      </c>
      <c r="AB281" s="50">
        <f>SQRT((0.5*P281)^2+X281^2)</f>
        <v>6.5793394843493461E-2</v>
      </c>
      <c r="AC281" s="50">
        <f>(1-EXP(-Info!$B$6*G281*1000))+(Info!$B$6/(Info!$B$6-Info!$B$7))*(EXP(-Info!$B$7*G281*1000)-EXP(-Info!$B$6*G281*1000))*(Info!$B$9-1)</f>
        <v>0.78678582724812185</v>
      </c>
      <c r="AD281" s="50">
        <f>SQRT((Info!$B$6*EXP(-Info!$B$6*G281*1000)+(Info!$B$6/(Info!$B$6+Info!$B$7))*(Info!$B$9-1)*(-Info!$B$7*EXP(-Info!$B$7*G281*1000)+Info!$B$6*EXP(-Info!$B$6*G281*1000)))^2*(0.01*G281*1000)^2)</f>
        <v>3.719533819759994E-3</v>
      </c>
      <c r="AE281" s="50">
        <f>IF(AA281&gt;0,AA281*AC281*SQRT((AB281/AA281)^2+(AD281/AC281)^2),AA281*AC281*SQRT((AD281/AC281)^2))</f>
        <v>5.1793175826895452E-2</v>
      </c>
      <c r="AF281" s="50">
        <f>IF((S281-Y281-AA281*AC281)&gt;0,S281-Y281-AA281*AC281,0)</f>
        <v>0.98189740797049885</v>
      </c>
      <c r="AG281" s="50">
        <f>SQRT((T281*0.5)^2+Z281^2+AE281^2)</f>
        <v>9.3992756108714076E-2</v>
      </c>
      <c r="AH281" s="50">
        <f>AF281/S281</f>
        <v>0.41876027704306562</v>
      </c>
      <c r="AI281">
        <f>AF281*EXP(Info!$B$6*G281*1000)</f>
        <v>3.3146486961675596</v>
      </c>
      <c r="AJ281">
        <f>2*SQRT((EXP(Info!$B$6*G281)*AG281)^2+(Info!$B$6*G281*0.01*AI281)^2)</f>
        <v>0.1882143756306251</v>
      </c>
      <c r="AK281" s="28">
        <f>AI281/(E281/1000)</f>
        <v>0.72309090230531414</v>
      </c>
      <c r="AL281">
        <f>AA281/0.752049334436339</f>
        <v>0.60728055939600745</v>
      </c>
      <c r="AM281"/>
      <c r="AN281">
        <f>U281/0.242530074</f>
        <v>10.642540218287815</v>
      </c>
      <c r="AO281">
        <f>O281/U281</f>
        <v>0.65693950598105622</v>
      </c>
      <c r="AQ281"/>
      <c r="AR281"/>
      <c r="AS281"/>
      <c r="AT281"/>
      <c r="AU281"/>
      <c r="AV281"/>
      <c r="AX281"/>
      <c r="AY281"/>
      <c r="AZ281"/>
      <c r="BA281"/>
      <c r="BB281"/>
    </row>
    <row r="282" spans="1:54">
      <c r="A282" s="47" t="s">
        <v>102</v>
      </c>
      <c r="B282" s="14" t="s">
        <v>206</v>
      </c>
      <c r="C282" s="15">
        <v>-57.62</v>
      </c>
      <c r="D282" s="15">
        <v>33.68</v>
      </c>
      <c r="E282" s="15">
        <v>4584</v>
      </c>
      <c r="F282" s="43">
        <v>37.89</v>
      </c>
      <c r="G282" s="43">
        <v>132.84350721420645</v>
      </c>
      <c r="H282" s="41"/>
      <c r="I282">
        <f>(E282*100*Info!$B$11)/AI282</f>
        <v>3.5825447979303955</v>
      </c>
      <c r="J282">
        <f>LOG10(I282)</f>
        <v>0.55419162973856018</v>
      </c>
      <c r="K282">
        <f>2*((E282*100*Info!$B$11)/AI282^2)*(AJ282/2)</f>
        <v>0.20310430658120621</v>
      </c>
      <c r="L282" s="36">
        <f>(M282/10.7)/I282</f>
        <v>0.98890399232844539</v>
      </c>
      <c r="M282" s="28">
        <f>((U282/0.242530073729142))*I282</f>
        <v>37.907883531046927</v>
      </c>
      <c r="N282" s="28">
        <f>2*M282*SQRT((0.5*K282/I282)^2+(0.5*V282/U282)^2)</f>
        <v>2.851734313620307</v>
      </c>
      <c r="O282" s="44">
        <v>1.7415854282879109</v>
      </c>
      <c r="P282" s="44">
        <v>1.1063120560806371E-2</v>
      </c>
      <c r="S282" s="44">
        <v>2.366085006112812</v>
      </c>
      <c r="T282" s="44">
        <v>1.162919092568275E-2</v>
      </c>
      <c r="U282" s="44">
        <v>2.5662768524239299</v>
      </c>
      <c r="V282" s="44">
        <v>0.1268993310772332</v>
      </c>
      <c r="W282" s="50">
        <f>U282*Info!$B$2</f>
        <v>1.2318128891634863</v>
      </c>
      <c r="X282" s="50">
        <f>W282*SQRT((0.5*V282/U282)^2+Info!$B$3^2)</f>
        <v>6.8709283520477463E-2</v>
      </c>
      <c r="Y282" s="39">
        <f>W282*Info!$D$2</f>
        <v>0.99776844022242395</v>
      </c>
      <c r="Z282" s="39">
        <f>Y282*SQRT(Info!$D$3^2+(X282/W282)^2)</f>
        <v>7.4741422306566899E-2</v>
      </c>
      <c r="AA282" s="50">
        <f>IF(O282-W282&gt;0,O282-W282,0)</f>
        <v>0.50977253912442455</v>
      </c>
      <c r="AB282" s="50">
        <f>SQRT((0.5*P282)^2+X282^2)</f>
        <v>6.8931587831944585E-2</v>
      </c>
      <c r="AC282" s="50">
        <f>(1-EXP(-Info!$B$6*G282*1000))+(Info!$B$6/(Info!$B$6-Info!$B$7))*(EXP(-Info!$B$7*G282*1000)-EXP(-Info!$B$6*G282*1000))*(Info!$B$9-1)</f>
        <v>0.7872969992315304</v>
      </c>
      <c r="AD282" s="50">
        <f>SQRT((Info!$B$6*EXP(-Info!$B$6*G282*1000)+(Info!$B$6/(Info!$B$6+Info!$B$7))*(Info!$B$9-1)*(-Info!$B$7*EXP(-Info!$B$7*G282*1000)+Info!$B$6*EXP(-Info!$B$6*G282*1000)))^2*(0.01*G282*1000)^2)</f>
        <v>3.7181262123606334E-3</v>
      </c>
      <c r="AE282" s="50">
        <f>IF(AA282&gt;0,AA282*AC282*SQRT((AB282/AA282)^2+(AD282/AC282)^2),AA282*AC282*SQRT((AD282/AC282)^2))</f>
        <v>5.4302721117919617E-2</v>
      </c>
      <c r="AF282" s="50">
        <f>IF((S282-Y282-AA282*AC282)&gt;0,S282-Y282-AA282*AC282,0)</f>
        <v>0.96697417554709064</v>
      </c>
      <c r="AG282" s="50">
        <f>SQRT((T282*0.5)^2+Z282^2+AE282^2)</f>
        <v>9.2568219436346633E-2</v>
      </c>
      <c r="AH282" s="50">
        <f>AF282/S282</f>
        <v>0.40868107994805769</v>
      </c>
      <c r="AI282">
        <f>AF282*EXP(Info!$B$6*G282*1000)</f>
        <v>3.2695916986848639</v>
      </c>
      <c r="AJ282">
        <f>2*SQRT((EXP(Info!$B$6*G282)*AG282)^2+(Info!$B$6*G282*0.01*AI282)^2)</f>
        <v>0.18536213563852258</v>
      </c>
      <c r="AK282" s="28">
        <f>AI282/(E282/1000)</f>
        <v>0.71326171437278885</v>
      </c>
      <c r="AL282">
        <f>AA282/0.752049334436339</f>
        <v>0.67784454527374727</v>
      </c>
      <c r="AM282"/>
      <c r="AN282">
        <f>U282/0.242530074</f>
        <v>10.581272706097181</v>
      </c>
      <c r="AO282">
        <f>O282/U282</f>
        <v>0.67864284659814789</v>
      </c>
      <c r="AQ282"/>
      <c r="AR282"/>
      <c r="AS282"/>
      <c r="AT282"/>
      <c r="AU282"/>
      <c r="AV282"/>
      <c r="AX282"/>
      <c r="AY282"/>
      <c r="AZ282"/>
      <c r="BA282"/>
      <c r="BB282"/>
    </row>
    <row r="283" spans="1:54">
      <c r="A283" s="47" t="s">
        <v>102</v>
      </c>
      <c r="B283" s="14" t="s">
        <v>206</v>
      </c>
      <c r="C283" s="15">
        <v>-57.62</v>
      </c>
      <c r="D283" s="15">
        <v>33.68</v>
      </c>
      <c r="E283" s="15">
        <v>4584</v>
      </c>
      <c r="F283" s="43">
        <v>38.340000000000003</v>
      </c>
      <c r="G283" s="43">
        <v>133.69917585661324</v>
      </c>
      <c r="H283" s="41" t="s">
        <v>128</v>
      </c>
      <c r="I283">
        <f>(E283*100*Info!$B$11)/AI283</f>
        <v>4.3825534877169749</v>
      </c>
      <c r="J283">
        <f>LOG10(I283)</f>
        <v>0.64172722522871384</v>
      </c>
      <c r="K283">
        <f>2*((E283*100*Info!$B$11)/AI283^2)*(AJ283/2)</f>
        <v>0.39443886783101995</v>
      </c>
      <c r="L283" s="36">
        <f>(M283/10.7)/I283</f>
        <v>0.99478078991621766</v>
      </c>
      <c r="M283" s="28">
        <f>((U283/0.242530073729142))*I283</f>
        <v>46.648576217864488</v>
      </c>
      <c r="N283" s="28">
        <f>2*M283*SQRT((0.5*K283/I283)^2+(0.5*V283/U283)^2)</f>
        <v>5.4346352053100588</v>
      </c>
      <c r="O283" s="44">
        <v>1.6757829620640718</v>
      </c>
      <c r="P283" s="44">
        <v>1.5205828392115192E-3</v>
      </c>
      <c r="S283" s="44">
        <v>2.1328213100542421</v>
      </c>
      <c r="T283" s="44">
        <v>0.13127750015129469</v>
      </c>
      <c r="U283" s="44">
        <v>2.5815275640530437</v>
      </c>
      <c r="V283" s="44">
        <v>0.19096775987970144</v>
      </c>
      <c r="W283" s="50">
        <f>U283*Info!$B$2</f>
        <v>1.239133230745461</v>
      </c>
      <c r="X283" s="50">
        <f>W283*SQRT((0.5*V283/U283)^2+Info!$B$3^2)</f>
        <v>7.7066362201028776E-2</v>
      </c>
      <c r="Y283" s="39">
        <f>W283*Info!$D$2</f>
        <v>1.0036979169038234</v>
      </c>
      <c r="Z283" s="39">
        <f>Y283*SQRT(Info!$D$3^2+(X283/W283)^2)</f>
        <v>8.0095248032536107E-2</v>
      </c>
      <c r="AA283" s="50">
        <f>IF(O283-W283&gt;0,O283-W283,0)</f>
        <v>0.43664973131861085</v>
      </c>
      <c r="AB283" s="50">
        <f>SQRT((0.5*P283)^2+X283^2)</f>
        <v>7.7070112403855251E-2</v>
      </c>
      <c r="AC283" s="50">
        <f>(1-EXP(-Info!$B$6*G283*1000))+(Info!$B$6/(Info!$B$6-Info!$B$7))*(EXP(-Info!$B$7*G283*1000)-EXP(-Info!$B$6*G283*1000))*(Info!$B$9-1)</f>
        <v>0.78974728717770326</v>
      </c>
      <c r="AD283" s="50">
        <f>SQRT((Info!$B$6*EXP(-Info!$B$6*G283*1000)+(Info!$B$6/(Info!$B$6+Info!$B$7))*(Info!$B$9-1)*(-Info!$B$7*EXP(-Info!$B$7*G283*1000)+Info!$B$6*EXP(-Info!$B$6*G283*1000)))^2*(0.01*G283*1000)^2)</f>
        <v>3.7112529368448634E-3</v>
      </c>
      <c r="AE283" s="50">
        <f>IF(AA283&gt;0,AA283*AC283*SQRT((AB283/AA283)^2+(AD283/AC283)^2),AA283*AC283*SQRT((AD283/AC283)^2))</f>
        <v>6.0887481015577526E-2</v>
      </c>
      <c r="AF283" s="50">
        <f>IF((S283-Y283-AA283*AC283)&gt;0,S283-Y283-AA283*AC283,0)</f>
        <v>0.78428045239467281</v>
      </c>
      <c r="AG283" s="50">
        <f>SQRT((T283*0.5)^2+Z283^2+AE283^2)</f>
        <v>0.12012901237132138</v>
      </c>
      <c r="AH283" s="50">
        <f>AF283/S283</f>
        <v>0.3677197188051009</v>
      </c>
      <c r="AI283">
        <f>AF283*EXP(Info!$B$6*G283*1000)</f>
        <v>2.6727474665875244</v>
      </c>
      <c r="AJ283">
        <f>2*SQRT((EXP(Info!$B$6*G283)*AG283)^2+(Info!$B$6*G283*0.01*AI283)^2)</f>
        <v>0.24055279363360332</v>
      </c>
      <c r="AK283" s="28">
        <f>AI283/(E283/1000)</f>
        <v>0.58306009306010576</v>
      </c>
      <c r="AL283">
        <f>AA283/0.752049334436339</f>
        <v>0.58061314773435679</v>
      </c>
      <c r="AM283"/>
      <c r="AN283">
        <f>U283/0.242530074</f>
        <v>10.644154440216118</v>
      </c>
      <c r="AO283">
        <f>O283/U283</f>
        <v>0.64914393531908021</v>
      </c>
      <c r="AQ283"/>
      <c r="AR283"/>
      <c r="AS283"/>
      <c r="AT283"/>
      <c r="AU283"/>
      <c r="AV283"/>
      <c r="AX283"/>
      <c r="AY283"/>
      <c r="AZ283"/>
      <c r="BA283"/>
      <c r="BB283"/>
    </row>
    <row r="284" spans="1:54">
      <c r="A284" s="47" t="s">
        <v>102</v>
      </c>
      <c r="B284" s="14" t="s">
        <v>206</v>
      </c>
      <c r="C284" s="15">
        <v>-57.62</v>
      </c>
      <c r="D284" s="15">
        <v>33.68</v>
      </c>
      <c r="E284" s="15">
        <v>4584</v>
      </c>
      <c r="F284" s="43">
        <v>38.94</v>
      </c>
      <c r="G284" s="43">
        <v>134.97577160129407</v>
      </c>
      <c r="H284" s="41" t="s">
        <v>69</v>
      </c>
      <c r="I284">
        <f>(E284*100*Info!$B$11)/AI284</f>
        <v>6.2319239565122064</v>
      </c>
      <c r="J284">
        <f>LOG10(I284)</f>
        <v>0.79462214532743747</v>
      </c>
      <c r="K284">
        <f>2*((E284*100*Info!$B$11)/AI284^2)*(AJ284/2)</f>
        <v>0.51504743644006845</v>
      </c>
      <c r="L284" s="36">
        <f>(M284/10.7)/I284</f>
        <v>0.82547538866986281</v>
      </c>
      <c r="M284" s="28">
        <f>((U284/0.242530073729142))*I284</f>
        <v>55.044008396743486</v>
      </c>
      <c r="N284" s="28">
        <f>2*M284*SQRT((0.5*K284/I284)^2+(0.5*V284/U284)^2)</f>
        <v>5.3012975676109679</v>
      </c>
      <c r="O284" s="44">
        <v>1.9432008191043859</v>
      </c>
      <c r="P284" s="44">
        <v>1.4180668355189184E-2</v>
      </c>
      <c r="S284" s="44">
        <v>2.1038912921570883</v>
      </c>
      <c r="T284" s="44">
        <v>6.8667120494963606E-3</v>
      </c>
      <c r="U284" s="44">
        <v>2.1421678935699258</v>
      </c>
      <c r="V284" s="44">
        <v>0.10592764864491842</v>
      </c>
      <c r="W284" s="50">
        <f>U284*Info!$B$2</f>
        <v>1.0282405889135644</v>
      </c>
      <c r="X284" s="50">
        <f>W284*SQRT((0.5*V284/U284)^2+Info!$B$3^2)</f>
        <v>5.7354225444825803E-2</v>
      </c>
      <c r="Y284" s="39">
        <f>W284*Info!$D$2</f>
        <v>0.83287487701998719</v>
      </c>
      <c r="Z284" s="39">
        <f>Y284*SQRT(Info!$D$3^2+(X284/W284)^2)</f>
        <v>6.2389478763232802E-2</v>
      </c>
      <c r="AA284" s="50">
        <f>IF(O284-W284&gt;0,O284-W284,0)</f>
        <v>0.91496023019082151</v>
      </c>
      <c r="AB284" s="50">
        <f>SQRT((0.5*P284)^2+X284^2)</f>
        <v>5.7790829853237698E-2</v>
      </c>
      <c r="AC284" s="50">
        <f>(1-EXP(-Info!$B$6*G284*1000))+(Info!$B$6/(Info!$B$6-Info!$B$7))*(EXP(-Info!$B$7*G284*1000)-EXP(-Info!$B$6*G284*1000))*(Info!$B$9-1)</f>
        <v>0.79336385799337061</v>
      </c>
      <c r="AD284" s="50">
        <f>SQRT((Info!$B$6*EXP(-Info!$B$6*G284*1000)+(Info!$B$6/(Info!$B$6+Info!$B$7))*(Info!$B$9-1)*(-Info!$B$7*EXP(-Info!$B$7*G284*1000)+Info!$B$6*EXP(-Info!$B$6*G284*1000)))^2*(0.01*G284*1000)^2)</f>
        <v>3.7007237715113144E-3</v>
      </c>
      <c r="AE284" s="50">
        <f>IF(AA284&gt;0,AA284*AC284*SQRT((AB284/AA284)^2+(AD284/AC284)^2),AA284*AC284*SQRT((AD284/AC284)^2))</f>
        <v>4.5974016347745283E-2</v>
      </c>
      <c r="AF284" s="50">
        <f>IF((S284-Y284-AA284*AC284)&gt;0,S284-Y284-AA284*AC284,0)</f>
        <v>0.54512003700240841</v>
      </c>
      <c r="AG284" s="50">
        <f>SQRT((T284*0.5)^2+Z284^2+AE284^2)</f>
        <v>7.7574771498750167E-2</v>
      </c>
      <c r="AH284" s="50">
        <f>AF284/S284</f>
        <v>0.25910085708064556</v>
      </c>
      <c r="AI284">
        <f>AF284*EXP(Info!$B$6*G284*1000)</f>
        <v>1.8795894836360429</v>
      </c>
      <c r="AJ284">
        <f>2*SQRT((EXP(Info!$B$6*G284)*AG284)^2+(Info!$B$6*G284*0.01*AI284)^2)</f>
        <v>0.15534171338769925</v>
      </c>
      <c r="AK284" s="28">
        <f>AI284/(E284/1000)</f>
        <v>0.41003260986824674</v>
      </c>
      <c r="AL284">
        <f>AA284/0.752049334436339</f>
        <v>1.2166226180847353</v>
      </c>
      <c r="AM284"/>
      <c r="AN284">
        <f>U284/0.242530074</f>
        <v>8.832586648903284</v>
      </c>
      <c r="AO284">
        <f>O284/U284</f>
        <v>0.9071188233831845</v>
      </c>
    </row>
    <row r="285" spans="1:54">
      <c r="A285" s="47" t="s">
        <v>102</v>
      </c>
      <c r="B285" s="14" t="s">
        <v>206</v>
      </c>
      <c r="C285" s="15">
        <v>-57.62</v>
      </c>
      <c r="D285" s="15">
        <v>33.68</v>
      </c>
      <c r="E285" s="15">
        <v>4584</v>
      </c>
      <c r="F285" s="43">
        <v>39.15</v>
      </c>
      <c r="G285" s="43">
        <v>135.42258011193238</v>
      </c>
      <c r="H285" s="41" t="s">
        <v>69</v>
      </c>
      <c r="I285">
        <f>(E285*100*Info!$B$11)/AI285</f>
        <v>4.9585859176286098</v>
      </c>
      <c r="J285">
        <f>LOG10(I285)</f>
        <v>0.69535784267354006</v>
      </c>
      <c r="K285">
        <f>2*((E285*100*Info!$B$11)/AI285^2)*(AJ285/2)</f>
        <v>0.39245698061186562</v>
      </c>
      <c r="L285" s="36">
        <f>(M285/10.7)/I285</f>
        <v>0.99970903176206183</v>
      </c>
      <c r="M285" s="28">
        <f>((U285/0.242530073729142))*I285</f>
        <v>53.041431454849963</v>
      </c>
      <c r="N285" s="28">
        <f>2*M285*SQRT((0.5*K285/I285)^2+(0.5*V285/U285)^2)</f>
        <v>4.6217639625174165</v>
      </c>
      <c r="O285" s="44">
        <v>1.7247492691446125</v>
      </c>
      <c r="P285" s="44">
        <v>2.3020399559961408E-2</v>
      </c>
      <c r="S285" s="44">
        <v>2.071974376560529</v>
      </c>
      <c r="T285" s="44">
        <v>4.1599323286836576E-2</v>
      </c>
      <c r="U285" s="44">
        <v>2.5943167054360794</v>
      </c>
      <c r="V285" s="44">
        <v>9.4550788728811869E-2</v>
      </c>
      <c r="W285" s="50">
        <f>U285*Info!$B$2</f>
        <v>1.245272018609318</v>
      </c>
      <c r="X285" s="50">
        <f>W285*SQRT((0.5*V285/U285)^2+Info!$B$3^2)</f>
        <v>6.6269838205812476E-2</v>
      </c>
      <c r="Y285" s="39">
        <f>W285*Info!$D$2</f>
        <v>1.0086703350735478</v>
      </c>
      <c r="Z285" s="39">
        <f>Y285*SQRT(Info!$D$3^2+(X285/W285)^2)</f>
        <v>7.3654113098386806E-2</v>
      </c>
      <c r="AA285" s="50">
        <f>IF(O285-W285&gt;0,O285-W285,0)</f>
        <v>0.47947725053529444</v>
      </c>
      <c r="AB285" s="50">
        <f>SQRT((0.5*P285)^2+X285^2)</f>
        <v>6.7261996363471327E-2</v>
      </c>
      <c r="AC285" s="50">
        <f>(1-EXP(-Info!$B$6*G285*1000))+(Info!$B$6/(Info!$B$6-Info!$B$7))*(EXP(-Info!$B$7*G285*1000)-EXP(-Info!$B$6*G285*1000))*(Info!$B$9-1)</f>
        <v>0.79461869133087648</v>
      </c>
      <c r="AD285" s="50">
        <f>SQRT((Info!$B$6*EXP(-Info!$B$6*G285*1000)+(Info!$B$6/(Info!$B$6+Info!$B$7))*(Info!$B$9-1)*(-Info!$B$7*EXP(-Info!$B$7*G285*1000)+Info!$B$6*EXP(-Info!$B$6*G285*1000)))^2*(0.01*G285*1000)^2)</f>
        <v>3.6969622960633087E-3</v>
      </c>
      <c r="AE285" s="50">
        <f>IF(AA285&gt;0,AA285*AC285*SQRT((AB285/AA285)^2+(AD285/AC285)^2),AA285*AC285*SQRT((AD285/AC285)^2))</f>
        <v>5.3477026046340144E-2</v>
      </c>
      <c r="AF285" s="50">
        <f>IF((S285-Y285-AA285*AC285)&gt;0,S285-Y285-AA285*AC285,0)</f>
        <v>0.68230245614369878</v>
      </c>
      <c r="AG285" s="50">
        <f>SQRT((T285*0.5)^2+Z285^2+AE285^2)</f>
        <v>9.3366731845725345E-2</v>
      </c>
      <c r="AH285" s="50">
        <f>AF285/S285</f>
        <v>0.32930062449725789</v>
      </c>
      <c r="AI285">
        <f>AF285*EXP(Info!$B$6*G285*1000)</f>
        <v>2.3622578949043804</v>
      </c>
      <c r="AJ285">
        <f>2*SQRT((EXP(Info!$B$6*G285)*AG285)^2+(Info!$B$6*G285*0.01*AI285)^2)</f>
        <v>0.18696552127185551</v>
      </c>
      <c r="AK285" s="28">
        <f>AI285/(E285/1000)</f>
        <v>0.51532676590409698</v>
      </c>
      <c r="AL285">
        <f>AA285/0.752049334436339</f>
        <v>0.63756090003678101</v>
      </c>
      <c r="AM285"/>
      <c r="AN285">
        <f>U285/0.242530074</f>
        <v>10.696886627907759</v>
      </c>
      <c r="AO285">
        <f>O285/U285</f>
        <v>0.66481831826106941</v>
      </c>
      <c r="AQ285"/>
      <c r="AR285"/>
      <c r="AS285"/>
      <c r="AT285"/>
      <c r="AU285"/>
      <c r="AV285"/>
      <c r="AX285"/>
      <c r="AY285"/>
      <c r="AZ285"/>
      <c r="BA285"/>
      <c r="BB285"/>
    </row>
    <row r="286" spans="1:54">
      <c r="A286" s="14" t="s">
        <v>203</v>
      </c>
      <c r="B286" s="14" t="s">
        <v>207</v>
      </c>
      <c r="C286" s="15">
        <v>-74.417000000000002</v>
      </c>
      <c r="D286" s="15">
        <v>28.25</v>
      </c>
      <c r="E286" s="15">
        <v>4774</v>
      </c>
      <c r="F286" s="31">
        <v>14.22</v>
      </c>
      <c r="G286" s="31">
        <v>77.569999999999993</v>
      </c>
      <c r="I286">
        <f>(E286*100*Info!$B$11)/AI286</f>
        <v>1.9351416850826584</v>
      </c>
      <c r="J286">
        <f>LOG10(I286)</f>
        <v>0.28671276821636787</v>
      </c>
      <c r="K286">
        <f>2*((E286*100*Info!$B$11)/AI286^2)*(AJ286/2)</f>
        <v>3.5412759649646026E-2</v>
      </c>
      <c r="L286" s="36">
        <f>(M286/10.7)/I286</f>
        <v>0.78618248971962745</v>
      </c>
      <c r="M286" s="28">
        <f>((U286/0.242530073729142))*I286</f>
        <v>16.278707234942161</v>
      </c>
      <c r="N286" s="28">
        <f>2*M286*SQRT((0.5*K286/I286)^2+(0.5*V286/U286)^2)</f>
        <v>0.32917488292284353</v>
      </c>
      <c r="O286" s="1">
        <v>0.94782999999999995</v>
      </c>
      <c r="P286" s="1">
        <v>8.0739000000000002E-3</v>
      </c>
      <c r="S286" s="1">
        <v>3.8883000000000001</v>
      </c>
      <c r="T286" s="1">
        <v>2.5656999999999999E-2</v>
      </c>
      <c r="U286" s="1">
        <v>2.0402</v>
      </c>
      <c r="V286" s="1">
        <v>1.7552000000000002E-2</v>
      </c>
      <c r="W286" s="50">
        <f>U286*Info!$B$2</f>
        <v>0.97929599999999994</v>
      </c>
      <c r="X286" s="50">
        <f>W286*SQRT((0.5*V286/U286)^2+Info!$B$3^2)</f>
        <v>4.9145667426441574E-2</v>
      </c>
      <c r="Y286" s="39">
        <f>W286*Info!$D$2</f>
        <v>0.79322976000000001</v>
      </c>
      <c r="Z286" s="39">
        <f>Y286*SQRT(Info!$D$3^2+(X286/W286)^2)</f>
        <v>5.6193502713492827E-2</v>
      </c>
      <c r="AA286" s="50">
        <f>IF(O286-W286&gt;0,O286-W286,0)</f>
        <v>0</v>
      </c>
      <c r="AB286" s="50">
        <f>SQRT((0.5*P286)^2+X286^2)</f>
        <v>4.9311191347329059E-2</v>
      </c>
      <c r="AC286" s="50">
        <f>(1-EXP(-Info!$B$6*G286*1000))+(Info!$B$6/(Info!$B$6-Info!$B$7))*(EXP(-Info!$B$7*G286*1000)-EXP(-Info!$B$6*G286*1000))*(Info!$B$9-1)</f>
        <v>0.57527464956969931</v>
      </c>
      <c r="AD286" s="50">
        <f>SQRT((Info!$B$6*EXP(-Info!$B$6*G286*1000)+(Info!$B$6/(Info!$B$6+Info!$B$7))*(Info!$B$9-1)*(-Info!$B$7*EXP(-Info!$B$7*G286*1000)+Info!$B$6*EXP(-Info!$B$6*G286*1000)))^2*(0.01*G286*1000)^2)</f>
        <v>3.6872504402515574E-3</v>
      </c>
      <c r="AE286" s="50">
        <f>IF(AA286&gt;0,AA286*AC286*SQRT((AB286/AA286)^2+(AD286/AC286)^2),AA286*AC286*SQRT((AD286/AC286)^2))</f>
        <v>0</v>
      </c>
      <c r="AF286" s="50">
        <f>IF((S286-Y286-AA286*AC286)&gt;0,S286-Y286-AA286*AC286,0)</f>
        <v>3.0950702400000001</v>
      </c>
      <c r="AG286" s="50">
        <f>SQRT((T286*0.5)^2+Z286^2+AE286^2)</f>
        <v>5.7639224140001451E-2</v>
      </c>
      <c r="AH286" s="50">
        <f>AF286/S286</f>
        <v>0.79599574106936188</v>
      </c>
      <c r="AI286">
        <f>AF286*EXP(Info!$B$6*G286*1000)</f>
        <v>6.303912687092331</v>
      </c>
      <c r="AJ286">
        <f>2*SQRT((EXP(Info!$B$6*G286)*AG286)^2+(Info!$B$6*G286*0.01*AI286)^2)</f>
        <v>0.11536051678346197</v>
      </c>
      <c r="AK286" s="28">
        <f>AI286/(E286/1000)</f>
        <v>1.3204676763913554</v>
      </c>
      <c r="AL286">
        <f>AA286/0.752049334436339</f>
        <v>0</v>
      </c>
      <c r="AM286"/>
      <c r="AN286">
        <f>U286/0.242530074</f>
        <v>8.4121526306053074</v>
      </c>
      <c r="AO286">
        <f>O286/U286</f>
        <v>0.4645770022546809</v>
      </c>
    </row>
    <row r="287" spans="1:54">
      <c r="A287" s="14" t="s">
        <v>203</v>
      </c>
      <c r="B287" s="14" t="s">
        <v>207</v>
      </c>
      <c r="C287" s="15">
        <v>-74.417000000000002</v>
      </c>
      <c r="D287" s="15">
        <v>28.25</v>
      </c>
      <c r="E287" s="15">
        <v>4774</v>
      </c>
      <c r="F287" s="31">
        <v>14.82</v>
      </c>
      <c r="G287" s="31">
        <v>83.331999999999994</v>
      </c>
      <c r="I287">
        <f>(E287*100*Info!$B$11)/AI287</f>
        <v>1.4923579551559707</v>
      </c>
      <c r="J287">
        <f>LOG10(I287)</f>
        <v>0.17387300497548325</v>
      </c>
      <c r="K287">
        <f>2*((E287*100*Info!$B$11)/AI287^2)*(AJ287/2)</f>
        <v>3.2363702759428188E-2</v>
      </c>
      <c r="L287" s="36">
        <f>(M287/10.7)/I287</f>
        <v>1.0090279626168241</v>
      </c>
      <c r="M287" s="28">
        <f>((U287/0.242530073729142))*I287</f>
        <v>16.112390704750617</v>
      </c>
      <c r="N287" s="28">
        <f>2*M287*SQRT((0.5*K287/I287)^2+(0.5*V287/U287)^2)</f>
        <v>0.43649877729278086</v>
      </c>
      <c r="O287" s="1">
        <v>1.8589</v>
      </c>
      <c r="P287" s="1">
        <v>1.9091E-2</v>
      </c>
      <c r="S287" s="1">
        <v>5.1879999999999997</v>
      </c>
      <c r="T287" s="1">
        <v>6.5744999999999998E-2</v>
      </c>
      <c r="U287" s="1">
        <v>2.6185</v>
      </c>
      <c r="V287" s="1">
        <v>4.2514999999999997E-2</v>
      </c>
      <c r="W287" s="50">
        <f>U287*Info!$B$2</f>
        <v>1.25688</v>
      </c>
      <c r="X287" s="50">
        <f>W287*SQRT((0.5*V287/U287)^2+Info!$B$3^2)</f>
        <v>6.3666959947526955E-2</v>
      </c>
      <c r="Y287" s="39">
        <f>W287*Info!$D$2</f>
        <v>1.0180728000000001</v>
      </c>
      <c r="Z287" s="39">
        <f>Y287*SQRT(Info!$D$3^2+(X287/W287)^2)</f>
        <v>7.246150679489255E-2</v>
      </c>
      <c r="AA287" s="50">
        <f>IF(O287-W287&gt;0,O287-W287,0)</f>
        <v>0.60202</v>
      </c>
      <c r="AB287" s="50">
        <f>SQRT((0.5*P287)^2+X287^2)</f>
        <v>6.4378555118999065E-2</v>
      </c>
      <c r="AC287" s="50">
        <f>(1-EXP(-Info!$B$6*G287*1000))+(Info!$B$6/(Info!$B$6-Info!$B$7))*(EXP(-Info!$B$7*G287*1000)-EXP(-Info!$B$6*G287*1000))*(Info!$B$9-1)</f>
        <v>0.60315547846741668</v>
      </c>
      <c r="AD287" s="50">
        <f>SQRT((Info!$B$6*EXP(-Info!$B$6*G287*1000)+(Info!$B$6/(Info!$B$6+Info!$B$7))*(Info!$B$9-1)*(-Info!$B$7*EXP(-Info!$B$7*G287*1000)+Info!$B$6*EXP(-Info!$B$6*G287*1000)))^2*(0.01*G287*1000)^2)</f>
        <v>3.7497732053059156E-3</v>
      </c>
      <c r="AE287" s="50">
        <f>IF(AA287&gt;0,AA287*AC287*SQRT((AB287/AA287)^2+(AD287/AC287)^2),AA287*AC287*SQRT((AD287/AC287)^2))</f>
        <v>3.8895842126673748E-2</v>
      </c>
      <c r="AF287" s="50">
        <f>IF((S287-Y287-AA287*AC287)&gt;0,S287-Y287-AA287*AC287,0)</f>
        <v>3.806815538853046</v>
      </c>
      <c r="AG287" s="50">
        <f>SQRT((T287*0.5)^2+Z287^2+AE287^2)</f>
        <v>8.8567249917672092E-2</v>
      </c>
      <c r="AH287" s="50">
        <f>AF287/S287</f>
        <v>0.73377323416596885</v>
      </c>
      <c r="AI287">
        <f>AF287*EXP(Info!$B$6*G287*1000)</f>
        <v>8.1742883319430248</v>
      </c>
      <c r="AJ287">
        <f>2*SQRT((EXP(Info!$B$6*G287)*AG287)^2+(Info!$B$6*G287*0.01*AI287)^2)</f>
        <v>0.177269961895447</v>
      </c>
      <c r="AK287" s="28">
        <f>AI287/(E287/1000)</f>
        <v>1.7122514310731096</v>
      </c>
      <c r="AL287">
        <f>AA287/0.752049334436339</f>
        <v>0.800505994</v>
      </c>
      <c r="AM287"/>
      <c r="AN287">
        <f>U287/0.242530074</f>
        <v>10.796599187942357</v>
      </c>
      <c r="AO287">
        <f>O287/U287</f>
        <v>0.70991025396219209</v>
      </c>
    </row>
    <row r="288" spans="1:54">
      <c r="A288" s="14" t="s">
        <v>203</v>
      </c>
      <c r="B288" s="14" t="s">
        <v>207</v>
      </c>
      <c r="C288" s="15">
        <v>-74.417000000000002</v>
      </c>
      <c r="D288" s="15">
        <v>28.25</v>
      </c>
      <c r="E288" s="15">
        <v>4774</v>
      </c>
      <c r="F288" s="31">
        <v>15.4</v>
      </c>
      <c r="G288" s="31">
        <v>88.902000000000001</v>
      </c>
      <c r="I288">
        <f>(E288*100*Info!$B$11)/AI288</f>
        <v>1.2784203672164076</v>
      </c>
      <c r="J288">
        <f>LOG10(I288)</f>
        <v>0.10667368100874358</v>
      </c>
      <c r="K288">
        <f>2*((E288*100*Info!$B$11)/AI288^2)*(AJ288/2)</f>
        <v>2.1776727658882816E-2</v>
      </c>
      <c r="L288" s="36">
        <f>(M288/10.7)/I288</f>
        <v>0.97268985420560916</v>
      </c>
      <c r="M288" s="28">
        <f>((U288/0.242530073729142))*I288</f>
        <v>13.305519770432934</v>
      </c>
      <c r="N288" s="28">
        <f>2*M288*SQRT((0.5*K288/I288)^2+(0.5*V288/U288)^2)</f>
        <v>0.24735247567038987</v>
      </c>
      <c r="O288" s="1">
        <v>1.9036</v>
      </c>
      <c r="P288" s="1">
        <v>1.6160999999999998E-2</v>
      </c>
      <c r="S288" s="1">
        <v>5.6390000000000002</v>
      </c>
      <c r="T288" s="1">
        <v>3.3105000000000002E-2</v>
      </c>
      <c r="U288" s="1">
        <v>2.5242</v>
      </c>
      <c r="V288" s="1">
        <v>1.8794000000000002E-2</v>
      </c>
      <c r="W288" s="50">
        <f>U288*Info!$B$2</f>
        <v>1.211616</v>
      </c>
      <c r="X288" s="50">
        <f>W288*SQRT((0.5*V288/U288)^2+Info!$B$3^2)</f>
        <v>6.0748485414482571E-2</v>
      </c>
      <c r="Y288" s="39">
        <f>W288*Info!$D$2</f>
        <v>0.98140896000000011</v>
      </c>
      <c r="Z288" s="39">
        <f>Y288*SQRT(Info!$D$3^2+(X288/W288)^2)</f>
        <v>6.949220235213073E-2</v>
      </c>
      <c r="AA288" s="50">
        <f>IF(O288-W288&gt;0,O288-W288,0)</f>
        <v>0.69198399999999993</v>
      </c>
      <c r="AB288" s="50">
        <f>SQRT((0.5*P288)^2+X288^2)</f>
        <v>6.1283545592627074E-2</v>
      </c>
      <c r="AC288" s="50">
        <f>(1-EXP(-Info!$B$6*G288*1000))+(Info!$B$6/(Info!$B$6-Info!$B$7))*(EXP(-Info!$B$7*G288*1000)-EXP(-Info!$B$6*G288*1000))*(Info!$B$9-1)</f>
        <v>0.62865003216062532</v>
      </c>
      <c r="AD288" s="50">
        <f>SQRT((Info!$B$6*EXP(-Info!$B$6*G288*1000)+(Info!$B$6/(Info!$B$6+Info!$B$7))*(Info!$B$9-1)*(-Info!$B$7*EXP(-Info!$B$7*G288*1000)+Info!$B$6*EXP(-Info!$B$6*G288*1000)))^2*(0.01*G288*1000)^2)</f>
        <v>3.7935884767319621E-3</v>
      </c>
      <c r="AE288" s="50">
        <f>IF(AA288&gt;0,AA288*AC288*SQRT((AB288/AA288)^2+(AD288/AC288)^2),AA288*AC288*SQRT((AD288/AC288)^2))</f>
        <v>3.8615234793281807E-2</v>
      </c>
      <c r="AF288" s="50">
        <f>IF((S288-Y288-AA288*AC288)&gt;0,S288-Y288-AA288*AC288,0)</f>
        <v>4.2225752761453617</v>
      </c>
      <c r="AG288" s="50">
        <f>SQRT((T288*0.5)^2+Z288^2+AE288^2)</f>
        <v>8.1205220288721375E-2</v>
      </c>
      <c r="AH288" s="50">
        <f>AF288/S288</f>
        <v>0.74881632845280399</v>
      </c>
      <c r="AI288">
        <f>AF288*EXP(Info!$B$6*G288*1000)</f>
        <v>9.5422167330417658</v>
      </c>
      <c r="AJ288">
        <f>2*SQRT((EXP(Info!$B$6*G288)*AG288)^2+(Info!$B$6*G288*0.01*AI288)^2)</f>
        <v>0.16254297912191312</v>
      </c>
      <c r="AK288" s="28">
        <f>AI288/(E288/1000)</f>
        <v>1.9987885909178396</v>
      </c>
      <c r="AL288">
        <f>AA288/0.752049334436339</f>
        <v>0.92013112479999992</v>
      </c>
      <c r="AM288"/>
      <c r="AN288">
        <f>U288/0.242530074</f>
        <v>10.407781428376589</v>
      </c>
      <c r="AO288">
        <f>O288/U288</f>
        <v>0.7541399255209571</v>
      </c>
    </row>
    <row r="289" spans="1:54">
      <c r="A289" s="14" t="s">
        <v>203</v>
      </c>
      <c r="B289" s="14" t="s">
        <v>207</v>
      </c>
      <c r="C289" s="15">
        <v>-74.417000000000002</v>
      </c>
      <c r="D289" s="15">
        <v>28.25</v>
      </c>
      <c r="E289" s="15">
        <v>4774</v>
      </c>
      <c r="F289" s="31">
        <v>15.8</v>
      </c>
      <c r="G289" s="31">
        <v>92.744</v>
      </c>
      <c r="I289">
        <f>(E289*100*Info!$B$11)/AI289</f>
        <v>1.6889488313228338</v>
      </c>
      <c r="J289">
        <f>LOG10(I289)</f>
        <v>0.2276164923118251</v>
      </c>
      <c r="K289">
        <f>2*((E289*100*Info!$B$11)/AI289^2)*(AJ289/2)</f>
        <v>3.2344511520213157E-2</v>
      </c>
      <c r="L289" s="36">
        <f>(M289/10.7)/I289</f>
        <v>0.80541124485981452</v>
      </c>
      <c r="M289" s="28">
        <f>((U289/0.242530073729142))*I289</f>
        <v>14.5551926739207</v>
      </c>
      <c r="N289" s="28">
        <f>2*M289*SQRT((0.5*K289/I289)^2+(0.5*V289/U289)^2)</f>
        <v>0.32243058443634476</v>
      </c>
      <c r="O289" s="1">
        <v>1.1155999999999999</v>
      </c>
      <c r="P289" s="1">
        <v>1.2166E-2</v>
      </c>
      <c r="S289" s="1">
        <v>3.9706999999999999</v>
      </c>
      <c r="T289" s="1">
        <v>3.8778E-2</v>
      </c>
      <c r="U289" s="1">
        <v>2.0901000000000001</v>
      </c>
      <c r="V289" s="1">
        <v>2.3272000000000001E-2</v>
      </c>
      <c r="W289" s="50">
        <f>U289*Info!$B$2</f>
        <v>1.0032479999999999</v>
      </c>
      <c r="X289" s="50">
        <f>W289*SQRT((0.5*V289/U289)^2+Info!$B$3^2)</f>
        <v>5.047238578112194E-2</v>
      </c>
      <c r="Y289" s="39">
        <f>W289*Info!$D$2</f>
        <v>0.81263087999999994</v>
      </c>
      <c r="Z289" s="39">
        <f>Y289*SQRT(Info!$D$3^2+(X289/W289)^2)</f>
        <v>5.7639500401549019E-2</v>
      </c>
      <c r="AA289" s="50">
        <f>IF(O289-W289&gt;0,O289-W289,0)</f>
        <v>0.11235200000000001</v>
      </c>
      <c r="AB289" s="50">
        <f>SQRT((0.5*P289)^2+X289^2)</f>
        <v>5.0837629915628443E-2</v>
      </c>
      <c r="AC289" s="50">
        <f>(1-EXP(-Info!$B$6*G289*1000))+(Info!$B$6/(Info!$B$6-Info!$B$7))*(EXP(-Info!$B$7*G289*1000)-EXP(-Info!$B$6*G289*1000))*(Info!$B$9-1)</f>
        <v>0.64543912284892924</v>
      </c>
      <c r="AD289" s="50">
        <f>SQRT((Info!$B$6*EXP(-Info!$B$6*G289*1000)+(Info!$B$6/(Info!$B$6+Info!$B$7))*(Info!$B$9-1)*(-Info!$B$7*EXP(-Info!$B$7*G289*1000)+Info!$B$6*EXP(-Info!$B$6*G289*1000)))^2*(0.01*G289*1000)^2)</f>
        <v>3.8150744453236403E-3</v>
      </c>
      <c r="AE289" s="50">
        <f>IF(AA289&gt;0,AA289*AC289*SQRT((AB289/AA289)^2+(AD289/AC289)^2),AA289*AC289*SQRT((AD289/AC289)^2))</f>
        <v>3.2815394748048912E-2</v>
      </c>
      <c r="AF289" s="50">
        <f>IF((S289-Y289-AA289*AC289)&gt;0,S289-Y289-AA289*AC289,0)</f>
        <v>3.0855527436696772</v>
      </c>
      <c r="AG289" s="50">
        <f>SQRT((T289*0.5)^2+Z289^2+AE289^2)</f>
        <v>6.9102065526367926E-2</v>
      </c>
      <c r="AH289" s="50">
        <f>AF289/S289</f>
        <v>0.77708029910838827</v>
      </c>
      <c r="AI289">
        <f>AF289*EXP(Info!$B$6*G289*1000)</f>
        <v>7.2228145658854688</v>
      </c>
      <c r="AJ289">
        <f>2*SQRT((EXP(Info!$B$6*G289)*AG289)^2+(Info!$B$6*G289*0.01*AI289)^2)</f>
        <v>0.13832178015225555</v>
      </c>
      <c r="AK289" s="28">
        <f>AI289/(E289/1000)</f>
        <v>1.5129481704829217</v>
      </c>
      <c r="AL289">
        <f>AA289/0.752049334436339</f>
        <v>0.14939445440000002</v>
      </c>
      <c r="AM289"/>
      <c r="AN289">
        <f>U289/0.242530074</f>
        <v>8.6179003103755285</v>
      </c>
      <c r="AO289">
        <f>O289/U289</f>
        <v>0.53375436581981717</v>
      </c>
    </row>
    <row r="290" spans="1:54">
      <c r="A290" s="14" t="s">
        <v>203</v>
      </c>
      <c r="B290" s="14" t="s">
        <v>207</v>
      </c>
      <c r="C290" s="15">
        <v>-74.417000000000002</v>
      </c>
      <c r="D290" s="15">
        <v>28.25</v>
      </c>
      <c r="E290" s="15">
        <v>4774</v>
      </c>
      <c r="F290" s="31">
        <v>16.32</v>
      </c>
      <c r="G290" s="31">
        <v>97.738</v>
      </c>
      <c r="I290">
        <f>(E290*100*Info!$B$11)/AI290</f>
        <v>1.3089692634606178</v>
      </c>
      <c r="J290">
        <f>LOG10(I290)</f>
        <v>0.11692944879203235</v>
      </c>
      <c r="K290">
        <f>2*((E290*100*Info!$B$11)/AI290^2)*(AJ290/2)</f>
        <v>1.6271185041526144E-2</v>
      </c>
      <c r="L290" s="36">
        <f>(M290/10.7)/I290</f>
        <v>0.77739660560747792</v>
      </c>
      <c r="M290" s="28">
        <f>((U290/0.242530073729142))*I290</f>
        <v>10.888194406169211</v>
      </c>
      <c r="N290" s="28">
        <f>2*M290*SQRT((0.5*K290/I290)^2+(0.5*V290/U290)^2)</f>
        <v>0.16870445713416476</v>
      </c>
      <c r="O290" s="1">
        <v>0.91810999999999998</v>
      </c>
      <c r="P290" s="1">
        <v>7.4342000000000002E-3</v>
      </c>
      <c r="S290" s="1">
        <v>4.5873999999999997</v>
      </c>
      <c r="T290" s="1">
        <v>3.2236000000000001E-2</v>
      </c>
      <c r="U290" s="1">
        <v>2.0173999999999999</v>
      </c>
      <c r="V290" s="1">
        <v>1.866E-2</v>
      </c>
      <c r="W290" s="50">
        <f>U290*Info!$B$2</f>
        <v>0.96835199999999988</v>
      </c>
      <c r="X290" s="50">
        <f>W290*SQRT((0.5*V290/U290)^2+Info!$B$3^2)</f>
        <v>4.8624274352631731E-2</v>
      </c>
      <c r="Y290" s="39">
        <f>W290*Info!$D$2</f>
        <v>0.78436511999999992</v>
      </c>
      <c r="Z290" s="39">
        <f>Y290*SQRT(Info!$D$3^2+(X290/W290)^2)</f>
        <v>5.558148965827641E-2</v>
      </c>
      <c r="AA290" s="50">
        <f>IF(O290-W290&gt;0,O290-W290,0)</f>
        <v>0</v>
      </c>
      <c r="AB290" s="50">
        <f>SQRT((0.5*P290)^2+X290^2)</f>
        <v>4.8766144903303561E-2</v>
      </c>
      <c r="AC290" s="50">
        <f>(1-EXP(-Info!$B$6*G290*1000))+(Info!$B$6/(Info!$B$6-Info!$B$7))*(EXP(-Info!$B$7*G290*1000)-EXP(-Info!$B$6*G290*1000))*(Info!$B$9-1)</f>
        <v>0.66633345521945631</v>
      </c>
      <c r="AD290" s="50">
        <f>SQRT((Info!$B$6*EXP(-Info!$B$6*G290*1000)+(Info!$B$6/(Info!$B$6+Info!$B$7))*(Info!$B$9-1)*(-Info!$B$7*EXP(-Info!$B$7*G290*1000)+Info!$B$6*EXP(-Info!$B$6*G290*1000)))^2*(0.01*G290*1000)^2)</f>
        <v>3.833194628674349E-3</v>
      </c>
      <c r="AE290" s="50">
        <f>IF(AA290&gt;0,AA290*AC290*SQRT((AB290/AA290)^2+(AD290/AC290)^2),AA290*AC290*SQRT((AD290/AC290)^2))</f>
        <v>0</v>
      </c>
      <c r="AF290" s="50">
        <f>IF((S290-Y290-AA290*AC290)&gt;0,S290-Y290-AA290*AC290,0)</f>
        <v>3.8030348799999998</v>
      </c>
      <c r="AG290" s="50">
        <f>SQRT((T290*0.5)^2+Z290^2+AE290^2)</f>
        <v>5.7871339336783005E-2</v>
      </c>
      <c r="AH290" s="50">
        <f>AF290/S290</f>
        <v>0.82901750010899422</v>
      </c>
      <c r="AI290">
        <f>AF290*EXP(Info!$B$6*G290*1000)</f>
        <v>9.3195192281769152</v>
      </c>
      <c r="AJ290">
        <f>2*SQRT((EXP(Info!$B$6*G290)*AG290)^2+(Info!$B$6*G290*0.01*AI290)^2)</f>
        <v>0.11584658715272406</v>
      </c>
      <c r="AK290" s="28">
        <f>AI290/(E290/1000)</f>
        <v>1.9521406007911426</v>
      </c>
      <c r="AL290">
        <f>AA290/0.752049334436339</f>
        <v>0</v>
      </c>
      <c r="AM290"/>
      <c r="AN290">
        <f>U290/0.242530074</f>
        <v>8.3181436707102954</v>
      </c>
      <c r="AO290">
        <f>O290/U290</f>
        <v>0.45509566769108756</v>
      </c>
    </row>
    <row r="291" spans="1:54">
      <c r="A291" s="14" t="s">
        <v>203</v>
      </c>
      <c r="B291" s="14" t="s">
        <v>207</v>
      </c>
      <c r="C291" s="15">
        <v>-74.417000000000002</v>
      </c>
      <c r="D291" s="15">
        <v>28.25</v>
      </c>
      <c r="E291" s="15">
        <v>4774</v>
      </c>
      <c r="F291" s="31">
        <v>16.7</v>
      </c>
      <c r="G291" s="31">
        <v>101.39</v>
      </c>
      <c r="I291">
        <f>(E291*100*Info!$B$11)/AI291</f>
        <v>1.562634952455392</v>
      </c>
      <c r="J291">
        <f>LOG10(I291)</f>
        <v>0.19385753422463764</v>
      </c>
      <c r="K291">
        <f>2*((E291*100*Info!$B$11)/AI291^2)*(AJ291/2)</f>
        <v>2.1368184842787893E-2</v>
      </c>
      <c r="L291" s="36">
        <f>(M291/10.7)/I291</f>
        <v>0.72514371588785165</v>
      </c>
      <c r="M291" s="28">
        <f>((U291/0.242530073729142))*I291</f>
        <v>12.12454360119721</v>
      </c>
      <c r="N291" s="28">
        <f>2*M291*SQRT((0.5*K291/I291)^2+(0.5*V291/U291)^2)</f>
        <v>0.19548490728270729</v>
      </c>
      <c r="O291" s="1">
        <v>0.89981999999999995</v>
      </c>
      <c r="P291" s="1">
        <v>7.5357000000000002E-3</v>
      </c>
      <c r="S291" s="1">
        <v>3.8123999999999998</v>
      </c>
      <c r="T291" s="1">
        <v>2.5093000000000001E-2</v>
      </c>
      <c r="U291" s="1">
        <v>1.8817999999999999</v>
      </c>
      <c r="V291" s="1">
        <v>1.6074000000000001E-2</v>
      </c>
      <c r="W291" s="50">
        <f>U291*Info!$B$2</f>
        <v>0.90326399999999996</v>
      </c>
      <c r="X291" s="50">
        <f>W291*SQRT((0.5*V291/U291)^2+Info!$B$3^2)</f>
        <v>4.5327662044910282E-2</v>
      </c>
      <c r="Y291" s="39">
        <f>W291*Info!$D$2</f>
        <v>0.73164384000000005</v>
      </c>
      <c r="Z291" s="39">
        <f>Y291*SQRT(Info!$D$3^2+(X291/W291)^2)</f>
        <v>5.1829314370302984E-2</v>
      </c>
      <c r="AA291" s="50">
        <f>IF(O291-W291&gt;0,O291-W291,0)</f>
        <v>0</v>
      </c>
      <c r="AB291" s="50">
        <f>SQRT((0.5*P291)^2+X291^2)</f>
        <v>4.5483993229268035E-2</v>
      </c>
      <c r="AC291" s="50">
        <f>(1-EXP(-Info!$B$6*G291*1000))+(Info!$B$6/(Info!$B$6-Info!$B$7))*(EXP(-Info!$B$7*G291*1000)-EXP(-Info!$B$6*G291*1000))*(Info!$B$9-1)</f>
        <v>0.68097378610754233</v>
      </c>
      <c r="AD291" s="50">
        <f>SQRT((Info!$B$6*EXP(-Info!$B$6*G291*1000)+(Info!$B$6/(Info!$B$6+Info!$B$7))*(Info!$B$9-1)*(-Info!$B$7*EXP(-Info!$B$7*G291*1000)+Info!$B$6*EXP(-Info!$B$6*G291*1000)))^2*(0.01*G291*1000)^2)</f>
        <v>3.8399248006144356E-3</v>
      </c>
      <c r="AE291" s="50">
        <f>IF(AA291&gt;0,AA291*AC291*SQRT((AB291/AA291)^2+(AD291/AC291)^2),AA291*AC291*SQRT((AD291/AC291)^2))</f>
        <v>0</v>
      </c>
      <c r="AF291" s="50">
        <f>IF((S291-Y291-AA291*AC291)&gt;0,S291-Y291-AA291*AC291,0)</f>
        <v>3.08075616</v>
      </c>
      <c r="AG291" s="50">
        <f>SQRT((T291*0.5)^2+Z291^2+AE291^2)</f>
        <v>5.3326283297691908E-2</v>
      </c>
      <c r="AH291" s="50">
        <f>AF291/S291</f>
        <v>0.80808838526912186</v>
      </c>
      <c r="AI291">
        <f>AF291*EXP(Info!$B$6*G291*1000)</f>
        <v>7.8066628426206552</v>
      </c>
      <c r="AJ291">
        <f>2*SQRT((EXP(Info!$B$6*G291)*AG291)^2+(Info!$B$6*G291*0.01*AI291)^2)</f>
        <v>0.10675187724703357</v>
      </c>
      <c r="AK291" s="28">
        <f>AI291/(E291/1000)</f>
        <v>1.6352456729410674</v>
      </c>
      <c r="AL291">
        <f>AA291/0.752049334436339</f>
        <v>0</v>
      </c>
      <c r="AM291"/>
      <c r="AN291">
        <f>U291/0.242530074</f>
        <v>7.7590377513347057</v>
      </c>
      <c r="AO291">
        <f>O291/U291</f>
        <v>0.47816983738973323</v>
      </c>
    </row>
    <row r="292" spans="1:54">
      <c r="A292" s="14" t="s">
        <v>203</v>
      </c>
      <c r="B292" s="14" t="s">
        <v>207</v>
      </c>
      <c r="C292" s="15">
        <v>-74.417000000000002</v>
      </c>
      <c r="D292" s="15">
        <v>28.25</v>
      </c>
      <c r="E292" s="15">
        <v>4774</v>
      </c>
      <c r="F292" s="31">
        <v>17.510000000000002</v>
      </c>
      <c r="G292" s="31">
        <v>109.17</v>
      </c>
      <c r="I292">
        <f>(E292*100*Info!$B$11)/AI292</f>
        <v>1.6869219598059326</v>
      </c>
      <c r="J292">
        <f>LOG10(I292)</f>
        <v>0.2270949917713411</v>
      </c>
      <c r="K292">
        <f>2*((E292*100*Info!$B$11)/AI292^2)*(AJ292/2)</f>
        <v>3.5498390299334277E-2</v>
      </c>
      <c r="L292" s="36">
        <f>(M292/10.7)/I292</f>
        <v>0.78876430654205743</v>
      </c>
      <c r="M292" s="28">
        <f>((U292/0.242530073729142))*I292</f>
        <v>14.237246979040775</v>
      </c>
      <c r="N292" s="28">
        <f>2*M292*SQRT((0.5*K292/I292)^2+(0.5*V292/U292)^2)</f>
        <v>0.44812053906159122</v>
      </c>
      <c r="O292" s="1">
        <v>1.1357999999999999</v>
      </c>
      <c r="P292" s="1">
        <v>1.8308999999999999E-2</v>
      </c>
      <c r="S292" s="1">
        <v>3.5619999999999998</v>
      </c>
      <c r="T292" s="1">
        <v>6.9185999999999998E-2</v>
      </c>
      <c r="U292" s="1">
        <v>2.0468999999999999</v>
      </c>
      <c r="V292" s="1">
        <v>4.7911000000000002E-2</v>
      </c>
      <c r="W292" s="50">
        <f>U292*Info!$B$2</f>
        <v>0.98251199999999994</v>
      </c>
      <c r="X292" s="50">
        <f>W292*SQRT((0.5*V292/U292)^2+Info!$B$3^2)</f>
        <v>5.0453377460875699E-2</v>
      </c>
      <c r="Y292" s="39">
        <f>W292*Info!$D$2</f>
        <v>0.79583472</v>
      </c>
      <c r="Z292" s="39">
        <f>Y292*SQRT(Info!$D$3^2+(X292/W292)^2)</f>
        <v>5.7039575832862871E-2</v>
      </c>
      <c r="AA292" s="50">
        <f>IF(O292-W292&gt;0,O292-W292,0)</f>
        <v>0.15328799999999998</v>
      </c>
      <c r="AB292" s="50">
        <f>SQRT((0.5*P292)^2+X292^2)</f>
        <v>5.1277170041448272E-2</v>
      </c>
      <c r="AC292" s="50">
        <f>(1-EXP(-Info!$B$6*G292*1000))+(Info!$B$6/(Info!$B$6-Info!$B$7))*(EXP(-Info!$B$7*G292*1000)-EXP(-Info!$B$6*G292*1000))*(Info!$B$9-1)</f>
        <v>0.71045200411714637</v>
      </c>
      <c r="AD292" s="50">
        <f>SQRT((Info!$B$6*EXP(-Info!$B$6*G292*1000)+(Info!$B$6/(Info!$B$6+Info!$B$7))*(Info!$B$9-1)*(-Info!$B$7*EXP(-Info!$B$7*G292*1000)+Info!$B$6*EXP(-Info!$B$6*G292*1000)))^2*(0.01*G292*1000)^2)</f>
        <v>3.8376160471059848E-3</v>
      </c>
      <c r="AE292" s="50">
        <f>IF(AA292&gt;0,AA292*AC292*SQRT((AB292/AA292)^2+(AD292/AC292)^2),AA292*AC292*SQRT((AD292/AC292)^2))</f>
        <v>3.6434717441128681E-2</v>
      </c>
      <c r="AF292" s="50">
        <f>IF((S292-Y292-AA292*AC292)&gt;0,S292-Y292-AA292*AC292,0)</f>
        <v>2.6572615131928909</v>
      </c>
      <c r="AG292" s="50">
        <f>SQRT((T292*0.5)^2+Z292^2+AE292^2)</f>
        <v>7.6011035351505371E-2</v>
      </c>
      <c r="AH292" s="50">
        <f>AF292/S292</f>
        <v>0.74600267074477566</v>
      </c>
      <c r="AI292">
        <f>AF292*EXP(Info!$B$6*G292*1000)</f>
        <v>7.2314929265116685</v>
      </c>
      <c r="AJ292">
        <f>2*SQRT((EXP(Info!$B$6*G292)*AG292)^2+(Info!$B$6*G292*0.01*AI292)^2)</f>
        <v>0.15217441260988646</v>
      </c>
      <c r="AK292" s="28">
        <f>AI292/(E292/1000)</f>
        <v>1.514766008904832</v>
      </c>
      <c r="AL292">
        <f>AA292/0.752049334436339</f>
        <v>0.20382705359999997</v>
      </c>
      <c r="AM292"/>
      <c r="AN292">
        <f>U292/0.242530074</f>
        <v>8.4397780705744552</v>
      </c>
      <c r="AO292">
        <f>O292/U292</f>
        <v>0.55488787923200933</v>
      </c>
    </row>
    <row r="293" spans="1:54">
      <c r="A293" s="14" t="s">
        <v>203</v>
      </c>
      <c r="B293" s="14" t="s">
        <v>207</v>
      </c>
      <c r="C293" s="15">
        <v>-74.417000000000002</v>
      </c>
      <c r="D293" s="15">
        <v>28.25</v>
      </c>
      <c r="E293" s="15">
        <v>4774</v>
      </c>
      <c r="F293" s="31">
        <v>17.98</v>
      </c>
      <c r="G293" s="31">
        <v>113.68</v>
      </c>
      <c r="I293">
        <f>(E293*100*Info!$B$11)/AI293</f>
        <v>1.4225856324443797</v>
      </c>
      <c r="J293">
        <f>LOG10(I293)</f>
        <v>0.15307841818045001</v>
      </c>
      <c r="K293">
        <f>2*((E293*100*Info!$B$11)/AI293^2)*(AJ293/2)</f>
        <v>2.8031495098732016E-2</v>
      </c>
      <c r="L293" s="36">
        <f>(M293/10.7)/I293</f>
        <v>0.98351807102803912</v>
      </c>
      <c r="M293" s="28">
        <f>((U293/0.242530073729142))*I293</f>
        <v>14.970783844904721</v>
      </c>
      <c r="N293" s="28">
        <f>2*M293*SQRT((0.5*K293/I293)^2+(0.5*V293/U293)^2)</f>
        <v>0.31415921055210455</v>
      </c>
      <c r="O293" s="1">
        <v>1.8123</v>
      </c>
      <c r="P293" s="1">
        <v>1.4914999999999999E-2</v>
      </c>
      <c r="S293" s="1">
        <v>4.4423000000000004</v>
      </c>
      <c r="T293" s="1">
        <v>2.5392000000000001E-2</v>
      </c>
      <c r="U293" s="1">
        <v>2.5522999999999998</v>
      </c>
      <c r="V293" s="1">
        <v>1.8421E-2</v>
      </c>
      <c r="W293" s="50">
        <f>U293*Info!$B$2</f>
        <v>1.2251039999999997</v>
      </c>
      <c r="X293" s="50">
        <f>W293*SQRT((0.5*V293/U293)^2+Info!$B$3^2)</f>
        <v>6.141453510140412E-2</v>
      </c>
      <c r="Y293" s="39">
        <f>W293*Info!$D$2</f>
        <v>0.99233423999999981</v>
      </c>
      <c r="Z293" s="39">
        <f>Y293*SQRT(Info!$D$3^2+(X293/W293)^2)</f>
        <v>7.0259946513305041E-2</v>
      </c>
      <c r="AA293" s="50">
        <f>IF(O293-W293&gt;0,O293-W293,0)</f>
        <v>0.58719600000000027</v>
      </c>
      <c r="AB293" s="50">
        <f>SQRT((0.5*P293)^2+X293^2)</f>
        <v>6.1865656288215345E-2</v>
      </c>
      <c r="AC293" s="50">
        <f>(1-EXP(-Info!$B$6*G293*1000))+(Info!$B$6/(Info!$B$6-Info!$B$7))*(EXP(-Info!$B$7*G293*1000)-EXP(-Info!$B$6*G293*1000))*(Info!$B$9-1)</f>
        <v>0.72652601406298944</v>
      </c>
      <c r="AD293" s="50">
        <f>SQRT((Info!$B$6*EXP(-Info!$B$6*G293*1000)+(Info!$B$6/(Info!$B$6+Info!$B$7))*(Info!$B$9-1)*(-Info!$B$7*EXP(-Info!$B$7*G293*1000)+Info!$B$6*EXP(-Info!$B$6*G293*1000)))^2*(0.01*G293*1000)^2)</f>
        <v>3.8268727962424082E-3</v>
      </c>
      <c r="AE293" s="50">
        <f>IF(AA293&gt;0,AA293*AC293*SQRT((AB293/AA293)^2+(AD293/AC293)^2),AA293*AC293*SQRT((AD293/AC293)^2))</f>
        <v>4.5003146073194611E-2</v>
      </c>
      <c r="AF293" s="50">
        <f>IF((S293-Y293-AA293*AC293)&gt;0,S293-Y293-AA293*AC293,0)</f>
        <v>3.0233525906462693</v>
      </c>
      <c r="AG293" s="50">
        <f>SQRT((T293*0.5)^2+Z293^2+AE293^2)</f>
        <v>8.4397462382098762E-2</v>
      </c>
      <c r="AH293" s="50">
        <f>AF293/S293</f>
        <v>0.68058271405494208</v>
      </c>
      <c r="AI293">
        <f>AF293*EXP(Info!$B$6*G293*1000)</f>
        <v>8.5752055564857237</v>
      </c>
      <c r="AJ293">
        <f>2*SQRT((EXP(Info!$B$6*G293)*AG293)^2+(Info!$B$6*G293*0.01*AI293)^2)</f>
        <v>0.16897108127980992</v>
      </c>
      <c r="AK293" s="28">
        <f>AI293/(E293/1000)</f>
        <v>1.7962307407804197</v>
      </c>
      <c r="AL293">
        <f>AA293/0.752049334436339</f>
        <v>0.78079452120000037</v>
      </c>
      <c r="AM293"/>
      <c r="AN293">
        <f>U293/0.242530074</f>
        <v>10.523643348247194</v>
      </c>
      <c r="AO293">
        <f>O293/U293</f>
        <v>0.71006543117972032</v>
      </c>
    </row>
    <row r="294" spans="1:54">
      <c r="A294" s="14" t="s">
        <v>203</v>
      </c>
      <c r="B294" s="14" t="s">
        <v>207</v>
      </c>
      <c r="C294" s="15">
        <v>-74.417000000000002</v>
      </c>
      <c r="D294" s="15">
        <v>28.25</v>
      </c>
      <c r="E294" s="15">
        <v>4774</v>
      </c>
      <c r="F294" s="31">
        <v>18.2</v>
      </c>
      <c r="G294" s="31">
        <v>115.79</v>
      </c>
      <c r="I294">
        <f>(E294*100*Info!$B$11)/AI294</f>
        <v>1.9729764086775152</v>
      </c>
      <c r="J294">
        <f>LOG10(I294)</f>
        <v>0.29512189232647906</v>
      </c>
      <c r="K294">
        <f>2*((E294*100*Info!$B$11)/AI294^2)*(AJ294/2)</f>
        <v>3.93137741075507E-2</v>
      </c>
      <c r="L294" s="36">
        <f>(M294/10.7)/I294</f>
        <v>0.70737927476635643</v>
      </c>
      <c r="M294" s="28">
        <f>((U294/0.242530073729142))*I294</f>
        <v>14.933376045785312</v>
      </c>
      <c r="N294" s="28">
        <f>2*M294*SQRT((0.5*K294/I294)^2+(0.5*V294/U294)^2)</f>
        <v>0.32977463154335418</v>
      </c>
      <c r="O294" s="1">
        <v>1.5038</v>
      </c>
      <c r="P294" s="1">
        <v>1.2766E-2</v>
      </c>
      <c r="S294" s="1">
        <v>3.3088000000000002</v>
      </c>
      <c r="T294" s="1">
        <v>2.4164999999999999E-2</v>
      </c>
      <c r="U294" s="1">
        <v>1.8357000000000001</v>
      </c>
      <c r="V294" s="1">
        <v>1.7474E-2</v>
      </c>
      <c r="W294" s="50">
        <f>U294*Info!$B$2</f>
        <v>0.88113600000000003</v>
      </c>
      <c r="X294" s="50">
        <f>W294*SQRT((0.5*V294/U294)^2+Info!$B$3^2)</f>
        <v>4.4255951567869378E-2</v>
      </c>
      <c r="Y294" s="39">
        <f>W294*Info!$D$2</f>
        <v>0.71372016000000005</v>
      </c>
      <c r="Z294" s="39">
        <f>Y294*SQRT(Info!$D$3^2+(X294/W294)^2)</f>
        <v>5.0581830466695128E-2</v>
      </c>
      <c r="AA294" s="50">
        <f>IF(O294-W294&gt;0,O294-W294,0)</f>
        <v>0.622664</v>
      </c>
      <c r="AB294" s="50">
        <f>SQRT((0.5*P294)^2+X294^2)</f>
        <v>4.4713889767918874E-2</v>
      </c>
      <c r="AC294" s="50">
        <f>(1-EXP(-Info!$B$6*G294*1000))+(Info!$B$6/(Info!$B$6-Info!$B$7))*(EXP(-Info!$B$7*G294*1000)-EXP(-Info!$B$6*G294*1000))*(Info!$B$9-1)</f>
        <v>0.73380193891177403</v>
      </c>
      <c r="AD294" s="50">
        <f>SQRT((Info!$B$6*EXP(-Info!$B$6*G294*1000)+(Info!$B$6/(Info!$B$6+Info!$B$7))*(Info!$B$9-1)*(-Info!$B$7*EXP(-Info!$B$7*G294*1000)+Info!$B$6*EXP(-Info!$B$6*G294*1000)))^2*(0.01*G294*1000)^2)</f>
        <v>3.8196837168202945E-3</v>
      </c>
      <c r="AE294" s="50">
        <f>IF(AA294&gt;0,AA294*AC294*SQRT((AB294/AA294)^2+(AD294/AC294)^2),AA294*AC294*SQRT((AD294/AC294)^2))</f>
        <v>3.2897226816959592E-2</v>
      </c>
      <c r="AF294" s="50">
        <f>IF((S294-Y294-AA294*AC294)&gt;0,S294-Y294-AA294*AC294,0)</f>
        <v>2.1381677895094393</v>
      </c>
      <c r="AG294" s="50">
        <f>SQRT((T294*0.5)^2+Z294^2+AE294^2)</f>
        <v>6.1536460020527449E-2</v>
      </c>
      <c r="AH294" s="50">
        <f>AF294/S294</f>
        <v>0.64620641607514484</v>
      </c>
      <c r="AI294">
        <f>AF294*EXP(Info!$B$6*G294*1000)</f>
        <v>6.1830258923829504</v>
      </c>
      <c r="AJ294">
        <f>2*SQRT((EXP(Info!$B$6*G294)*AG294)^2+(Info!$B$6*G294*0.01*AI294)^2)</f>
        <v>0.12320374545036525</v>
      </c>
      <c r="AK294" s="28">
        <f>AI294/(E294/1000)</f>
        <v>1.2951457671518538</v>
      </c>
      <c r="AL294">
        <f>AA294/0.752049334436339</f>
        <v>0.82795632080000003</v>
      </c>
      <c r="AM294"/>
      <c r="AN294">
        <f>U294/0.242530074</f>
        <v>7.5689582315469872</v>
      </c>
      <c r="AO294">
        <f>O294/U294</f>
        <v>0.81919703655281362</v>
      </c>
    </row>
    <row r="295" spans="1:54">
      <c r="A295" s="14" t="s">
        <v>203</v>
      </c>
      <c r="B295" s="14" t="s">
        <v>207</v>
      </c>
      <c r="C295" s="15">
        <v>-74.417000000000002</v>
      </c>
      <c r="D295" s="15">
        <v>28.25</v>
      </c>
      <c r="E295" s="15">
        <v>4774</v>
      </c>
      <c r="F295" s="31">
        <v>18.600000000000001</v>
      </c>
      <c r="G295" s="31">
        <v>119.63</v>
      </c>
      <c r="I295">
        <f>(E295*100*Info!$B$11)/AI295</f>
        <v>1.4681465780777081</v>
      </c>
      <c r="J295">
        <f>LOG10(I295)</f>
        <v>0.16676941720977742</v>
      </c>
      <c r="K295">
        <f>2*((E295*100*Info!$B$11)/AI295^2)*(AJ295/2)</f>
        <v>2.5104297999108655E-2</v>
      </c>
      <c r="L295" s="36">
        <f>(M295/10.7)/I295</f>
        <v>0.81485221682243125</v>
      </c>
      <c r="M295" s="28">
        <f>((U295/0.242530073729142))*I295</f>
        <v>12.80065068330569</v>
      </c>
      <c r="N295" s="28">
        <f>2*M295*SQRT((0.5*K295/I295)^2+(0.5*V295/U295)^2)</f>
        <v>0.2504868411318687</v>
      </c>
      <c r="O295" s="1">
        <v>1.1311</v>
      </c>
      <c r="P295" s="1">
        <v>9.5142000000000004E-3</v>
      </c>
      <c r="S295" s="1">
        <v>3.6827999999999999</v>
      </c>
      <c r="T295" s="1">
        <v>2.6749999999999999E-2</v>
      </c>
      <c r="U295" s="1">
        <v>2.1145999999999998</v>
      </c>
      <c r="V295" s="1">
        <v>2.0119999999999999E-2</v>
      </c>
      <c r="W295" s="50">
        <f>U295*Info!$B$2</f>
        <v>1.0150079999999999</v>
      </c>
      <c r="X295" s="50">
        <f>W295*SQRT((0.5*V295/U295)^2+Info!$B$3^2)</f>
        <v>5.0979607781935714E-2</v>
      </c>
      <c r="Y295" s="39">
        <f>W295*Info!$D$2</f>
        <v>0.82215647999999997</v>
      </c>
      <c r="Z295" s="39">
        <f>Y295*SQRT(Info!$D$3^2+(X295/W295)^2)</f>
        <v>5.8266670359250289E-2</v>
      </c>
      <c r="AA295" s="50">
        <f>IF(O295-W295&gt;0,O295-W295,0)</f>
        <v>0.11609200000000008</v>
      </c>
      <c r="AB295" s="50">
        <f>SQRT((0.5*P295)^2+X295^2)</f>
        <v>5.1201078211400984E-2</v>
      </c>
      <c r="AC295" s="50">
        <f>(1-EXP(-Info!$B$6*G295*1000))+(Info!$B$6/(Info!$B$6-Info!$B$7))*(EXP(-Info!$B$7*G295*1000)-EXP(-Info!$B$6*G295*1000))*(Info!$B$9-1)</f>
        <v>0.74665673171670699</v>
      </c>
      <c r="AD295" s="50">
        <f>SQRT((Info!$B$6*EXP(-Info!$B$6*G295*1000)+(Info!$B$6/(Info!$B$6+Info!$B$7))*(Info!$B$9-1)*(-Info!$B$7*EXP(-Info!$B$7*G295*1000)+Info!$B$6*EXP(-Info!$B$6*G295*1000)))^2*(0.01*G295*1000)^2)</f>
        <v>3.8032934907748844E-3</v>
      </c>
      <c r="AE295" s="50">
        <f>IF(AA295&gt;0,AA295*AC295*SQRT((AB295/AA295)^2+(AD295/AC295)^2),AA295*AC295*SQRT((AD295/AC295)^2))</f>
        <v>3.8232179362589325E-2</v>
      </c>
      <c r="AF295" s="50">
        <f>IF((S295-Y295-AA295*AC295)&gt;0,S295-Y295-AA295*AC295,0)</f>
        <v>2.7739626467015439</v>
      </c>
      <c r="AG295" s="50">
        <f>SQRT((T295*0.5)^2+Z295^2+AE295^2)</f>
        <v>7.0961926683023036E-2</v>
      </c>
      <c r="AH295" s="50">
        <f>AF295/S295</f>
        <v>0.75322109446658625</v>
      </c>
      <c r="AI295">
        <f>AF295*EXP(Info!$B$6*G295*1000)</f>
        <v>8.309091477695846</v>
      </c>
      <c r="AJ295">
        <f>2*SQRT((EXP(Info!$B$6*G295)*AG295)^2+(Info!$B$6*G295*0.01*AI295)^2)</f>
        <v>0.14207975666234182</v>
      </c>
      <c r="AK295" s="28">
        <f>AI295/(E295/1000)</f>
        <v>1.7404883698566918</v>
      </c>
      <c r="AL295">
        <f>AA295/0.752049334436339</f>
        <v>0.15436753240000012</v>
      </c>
      <c r="AM295"/>
      <c r="AN295">
        <f>U295/0.242530074</f>
        <v>8.7189187102627113</v>
      </c>
      <c r="AO295">
        <f>O295/U295</f>
        <v>0.53490021753523131</v>
      </c>
      <c r="AQ295"/>
      <c r="AR295"/>
      <c r="AS295"/>
      <c r="AT295"/>
      <c r="AU295"/>
      <c r="AV295"/>
      <c r="AX295"/>
      <c r="AY295"/>
      <c r="AZ295"/>
      <c r="BA295"/>
      <c r="BB295"/>
    </row>
    <row r="296" spans="1:54">
      <c r="A296" s="14" t="s">
        <v>203</v>
      </c>
      <c r="B296" s="14" t="s">
        <v>207</v>
      </c>
      <c r="C296" s="15">
        <v>-74.417000000000002</v>
      </c>
      <c r="D296" s="15">
        <v>28.25</v>
      </c>
      <c r="E296" s="15">
        <v>4774</v>
      </c>
      <c r="F296" s="31">
        <v>18.855</v>
      </c>
      <c r="G296" s="31">
        <v>122.08</v>
      </c>
      <c r="I296">
        <f>(E296*100*Info!$B$11)/AI296</f>
        <v>1.5055672667215441</v>
      </c>
      <c r="J296">
        <f>LOG10(I296)</f>
        <v>0.17770016397588617</v>
      </c>
      <c r="K296">
        <f>2*((E296*100*Info!$B$11)/AI296^2)*(AJ296/2)</f>
        <v>2.3586262338093324E-2</v>
      </c>
      <c r="L296" s="36">
        <f>(M296/10.7)/I296</f>
        <v>0.72853475887850605</v>
      </c>
      <c r="M296" s="28">
        <f>((U296/0.242530073729142))*I296</f>
        <v>11.73638151630896</v>
      </c>
      <c r="N296" s="28">
        <f>2*M296*SQRT((0.5*K296/I296)^2+(0.5*V296/U296)^2)</f>
        <v>0.20787320808545087</v>
      </c>
      <c r="O296" s="1">
        <v>1.0395000000000001</v>
      </c>
      <c r="P296" s="1">
        <v>8.4363000000000007E-3</v>
      </c>
      <c r="S296" s="1">
        <v>3.4796</v>
      </c>
      <c r="T296" s="1">
        <v>2.1683000000000001E-2</v>
      </c>
      <c r="U296" s="1">
        <v>1.8906000000000001</v>
      </c>
      <c r="V296" s="1">
        <v>1.5623E-2</v>
      </c>
      <c r="W296" s="50">
        <f>U296*Info!$B$2</f>
        <v>0.90748799999999996</v>
      </c>
      <c r="X296" s="50">
        <f>W296*SQRT((0.5*V296/U296)^2+Info!$B$3^2)</f>
        <v>4.5529057486295495E-2</v>
      </c>
      <c r="Y296" s="39">
        <f>W296*Info!$D$2</f>
        <v>0.73506528000000004</v>
      </c>
      <c r="Z296" s="39">
        <f>Y296*SQRT(Info!$D$3^2+(X296/W296)^2)</f>
        <v>5.2065620842822555E-2</v>
      </c>
      <c r="AA296" s="50">
        <f>IF(O296-W296&gt;0,O296-W296,0)</f>
        <v>0.13201200000000013</v>
      </c>
      <c r="AB296" s="50">
        <f>SQRT((0.5*P296)^2+X296^2)</f>
        <v>4.5724040339988545E-2</v>
      </c>
      <c r="AC296" s="50">
        <f>(1-EXP(-Info!$B$6*G296*1000))+(Info!$B$6/(Info!$B$6-Info!$B$7))*(EXP(-Info!$B$7*G296*1000)-EXP(-Info!$B$6*G296*1000))*(Info!$B$9-1)</f>
        <v>0.75460430974277581</v>
      </c>
      <c r="AD296" s="50">
        <f>SQRT((Info!$B$6*EXP(-Info!$B$6*G296*1000)+(Info!$B$6/(Info!$B$6+Info!$B$7))*(Info!$B$9-1)*(-Info!$B$7*EXP(-Info!$B$7*G296*1000)+Info!$B$6*EXP(-Info!$B$6*G296*1000)))^2*(0.01*G296*1000)^2)</f>
        <v>3.790725434645678E-3</v>
      </c>
      <c r="AE296" s="50">
        <f>IF(AA296&gt;0,AA296*AC296*SQRT((AB296/AA296)^2+(AD296/AC296)^2),AA296*AC296*SQRT((AD296/AC296)^2))</f>
        <v>3.4507186630342947E-2</v>
      </c>
      <c r="AF296" s="50">
        <f>IF((S296-Y296-AA296*AC296)&gt;0,S296-Y296-AA296*AC296,0)</f>
        <v>2.6449178958622364</v>
      </c>
      <c r="AG296" s="50">
        <f>SQRT((T296*0.5)^2+Z296^2+AE296^2)</f>
        <v>6.3396474074982098E-2</v>
      </c>
      <c r="AH296" s="50">
        <f>AF296/S296</f>
        <v>0.76012124837976669</v>
      </c>
      <c r="AI296">
        <f>AF296*EXP(Info!$B$6*G296*1000)</f>
        <v>8.1025700342686928</v>
      </c>
      <c r="AJ296">
        <f>2*SQRT((EXP(Info!$B$6*G296)*AG296)^2+(Info!$B$6*G296*0.01*AI296)^2)</f>
        <v>0.12693510722851087</v>
      </c>
      <c r="AK296" s="28">
        <f>AI296/(E296/1000)</f>
        <v>1.6972287461811255</v>
      </c>
      <c r="AL296">
        <f>AA296/0.752049334436339</f>
        <v>0.17553635640000018</v>
      </c>
      <c r="AM296"/>
      <c r="AN296">
        <f>U296/0.242530074</f>
        <v>7.7953219112941845</v>
      </c>
      <c r="AO296">
        <f>O296/U296</f>
        <v>0.54982545223738499</v>
      </c>
      <c r="AQ296"/>
      <c r="AR296"/>
      <c r="AS296"/>
      <c r="AT296"/>
      <c r="AU296"/>
      <c r="AV296"/>
      <c r="AX296"/>
      <c r="AY296"/>
      <c r="AZ296"/>
      <c r="BA296"/>
      <c r="BB296"/>
    </row>
    <row r="297" spans="1:54">
      <c r="A297" s="14" t="s">
        <v>203</v>
      </c>
      <c r="B297" s="14" t="s">
        <v>207</v>
      </c>
      <c r="C297" s="15">
        <v>-74.417000000000002</v>
      </c>
      <c r="D297" s="15">
        <v>28.25</v>
      </c>
      <c r="E297" s="15">
        <v>4774</v>
      </c>
      <c r="F297" s="31">
        <v>19.02</v>
      </c>
      <c r="G297" s="31">
        <v>123.67</v>
      </c>
      <c r="I297">
        <f>(E297*100*Info!$B$11)/AI297</f>
        <v>1.5069350755015267</v>
      </c>
      <c r="J297">
        <f>LOG10(I297)</f>
        <v>0.17809454165847943</v>
      </c>
      <c r="K297">
        <f>2*((E297*100*Info!$B$11)/AI297^2)*(AJ297/2)</f>
        <v>2.2493698684583712E-2</v>
      </c>
      <c r="L297" s="36">
        <f>(M297/10.7)/I297</f>
        <v>0.69030845607476765</v>
      </c>
      <c r="M297" s="28">
        <f>((U297/0.242530073729142))*I297</f>
        <v>11.130675271505782</v>
      </c>
      <c r="N297" s="28">
        <f>2*M297*SQRT((0.5*K297/I297)^2+(0.5*V297/U297)^2)</f>
        <v>0.19126271812765885</v>
      </c>
      <c r="O297" s="1">
        <v>1.0454000000000001</v>
      </c>
      <c r="P297" s="1">
        <v>8.5261E-3</v>
      </c>
      <c r="S297" s="1">
        <v>3.4417</v>
      </c>
      <c r="T297" s="1">
        <v>2.2117000000000001E-2</v>
      </c>
      <c r="U297" s="1">
        <v>1.7914000000000001</v>
      </c>
      <c r="V297" s="1">
        <v>1.5249E-2</v>
      </c>
      <c r="W297" s="50">
        <f>U297*Info!$B$2</f>
        <v>0.85987199999999997</v>
      </c>
      <c r="X297" s="50">
        <f>W297*SQRT((0.5*V297/U297)^2+Info!$B$3^2)</f>
        <v>4.3149084396051793E-2</v>
      </c>
      <c r="Y297" s="39">
        <f>W297*Info!$D$2</f>
        <v>0.69649632000000006</v>
      </c>
      <c r="Z297" s="39">
        <f>Y297*SQRT(Info!$D$3^2+(X297/W297)^2)</f>
        <v>4.9338862161880312E-2</v>
      </c>
      <c r="AA297" s="50">
        <f>IF(O297-W297&gt;0,O297-W297,0)</f>
        <v>0.18552800000000014</v>
      </c>
      <c r="AB297" s="50">
        <f>SQRT((0.5*P297)^2+X297^2)</f>
        <v>4.3359163731789156E-2</v>
      </c>
      <c r="AC297" s="50">
        <f>(1-EXP(-Info!$B$6*G297*1000))+(Info!$B$6/(Info!$B$6-Info!$B$7))*(EXP(-Info!$B$7*G297*1000)-EXP(-Info!$B$6*G297*1000))*(Info!$B$9-1)</f>
        <v>0.75965881871358032</v>
      </c>
      <c r="AD297" s="50">
        <f>SQRT((Info!$B$6*EXP(-Info!$B$6*G297*1000)+(Info!$B$6/(Info!$B$6+Info!$B$7))*(Info!$B$9-1)*(-Info!$B$7*EXP(-Info!$B$7*G297*1000)+Info!$B$6*EXP(-Info!$B$6*G297*1000)))^2*(0.01*G297*1000)^2)</f>
        <v>3.7817343464581431E-3</v>
      </c>
      <c r="AE297" s="50">
        <f>IF(AA297&gt;0,AA297*AC297*SQRT((AB297/AA297)^2+(AD297/AC297)^2),AA297*AC297*SQRT((AD297/AC297)^2))</f>
        <v>3.294564284913204E-2</v>
      </c>
      <c r="AF297" s="50">
        <f>IF((S297-Y297-AA297*AC297)&gt;0,S297-Y297-AA297*AC297,0)</f>
        <v>2.6042656986817065</v>
      </c>
      <c r="AG297" s="50">
        <f>SQRT((T297*0.5)^2+Z297^2+AE297^2)</f>
        <v>6.0349226377987564E-2</v>
      </c>
      <c r="AH297" s="50">
        <f>AF297/S297</f>
        <v>0.75668004145675294</v>
      </c>
      <c r="AI297">
        <f>AF297*EXP(Info!$B$6*G297*1000)</f>
        <v>8.0952155260264522</v>
      </c>
      <c r="AJ297">
        <f>2*SQRT((EXP(Info!$B$6*G297)*AG297)^2+(Info!$B$6*G297*0.01*AI297)^2)</f>
        <v>0.12083555674659748</v>
      </c>
      <c r="AK297" s="28">
        <f>AI297/(E297/1000)</f>
        <v>1.6956882124060435</v>
      </c>
      <c r="AL297">
        <f>AA297/0.752049334436339</f>
        <v>0.24669658160000019</v>
      </c>
      <c r="AM297"/>
      <c r="AN297">
        <f>U297/0.242530074</f>
        <v>7.3863004717509799</v>
      </c>
      <c r="AO297">
        <f>O297/U297</f>
        <v>0.58356592609132529</v>
      </c>
      <c r="AQ297"/>
      <c r="AR297"/>
      <c r="AS297"/>
      <c r="AT297"/>
      <c r="AU297"/>
      <c r="AV297"/>
      <c r="AX297"/>
      <c r="AY297"/>
      <c r="AZ297"/>
      <c r="BA297"/>
      <c r="BB297"/>
    </row>
    <row r="298" spans="1:54">
      <c r="A298" s="14" t="s">
        <v>203</v>
      </c>
      <c r="B298" s="14" t="s">
        <v>207</v>
      </c>
      <c r="C298" s="15">
        <v>-74.417000000000002</v>
      </c>
      <c r="D298" s="15">
        <v>28.25</v>
      </c>
      <c r="E298" s="15">
        <v>4774</v>
      </c>
      <c r="F298" s="31">
        <v>19.164999999999999</v>
      </c>
      <c r="G298" s="31">
        <v>125.06</v>
      </c>
      <c r="I298">
        <f>(E298*100*Info!$B$11)/AI298</f>
        <v>1.5893084909835096</v>
      </c>
      <c r="J298">
        <f>LOG10(I298)</f>
        <v>0.20120820364437642</v>
      </c>
      <c r="K298">
        <f>2*((E298*100*Info!$B$11)/AI298^2)*(AJ298/2)</f>
        <v>3.028033998181185E-2</v>
      </c>
      <c r="L298" s="36">
        <f>(M298/10.7)/I298</f>
        <v>0.80074856074766487</v>
      </c>
      <c r="M298" s="28">
        <f>((U298/0.242530073729142))*I298</f>
        <v>13.617210408108246</v>
      </c>
      <c r="N298" s="28">
        <f>2*M298*SQRT((0.5*K298/I298)^2+(0.5*V298/U298)^2)</f>
        <v>0.36120142750933409</v>
      </c>
      <c r="O298" s="1">
        <v>1.1004</v>
      </c>
      <c r="P298" s="1">
        <v>9.4552999999999998E-3</v>
      </c>
      <c r="S298" s="1">
        <v>3.3246000000000002</v>
      </c>
      <c r="T298" s="1">
        <v>4.4745E-2</v>
      </c>
      <c r="U298" s="1">
        <v>2.0779999999999998</v>
      </c>
      <c r="V298" s="1">
        <v>3.8350000000000002E-2</v>
      </c>
      <c r="W298" s="50">
        <f>U298*Info!$B$2</f>
        <v>0.99743999999999988</v>
      </c>
      <c r="X298" s="50">
        <f>W298*SQRT((0.5*V298/U298)^2+Info!$B$3^2)</f>
        <v>5.0714199195097232E-2</v>
      </c>
      <c r="Y298" s="39">
        <f>W298*Info!$D$2</f>
        <v>0.80792639999999993</v>
      </c>
      <c r="Z298" s="39">
        <f>Y298*SQRT(Info!$D$3^2+(X298/W298)^2)</f>
        <v>5.7613418077236148E-2</v>
      </c>
      <c r="AA298" s="50">
        <f>IF(O298-W298&gt;0,O298-W298,0)</f>
        <v>0.10296000000000016</v>
      </c>
      <c r="AB298" s="50">
        <f>SQRT((0.5*P298)^2+X298^2)</f>
        <v>5.0934081659754112E-2</v>
      </c>
      <c r="AC298" s="50">
        <f>(1-EXP(-Info!$B$6*G298*1000))+(Info!$B$6/(Info!$B$6-Info!$B$7))*(EXP(-Info!$B$7*G298*1000)-EXP(-Info!$B$6*G298*1000))*(Info!$B$9-1)</f>
        <v>0.76401204955825008</v>
      </c>
      <c r="AD298" s="50">
        <f>SQRT((Info!$B$6*EXP(-Info!$B$6*G298*1000)+(Info!$B$6/(Info!$B$6+Info!$B$7))*(Info!$B$9-1)*(-Info!$B$7*EXP(-Info!$B$7*G298*1000)+Info!$B$6*EXP(-Info!$B$6*G298*1000)))^2*(0.01*G298*1000)^2)</f>
        <v>3.7733553956620556E-3</v>
      </c>
      <c r="AE298" s="50">
        <f>IF(AA298&gt;0,AA298*AC298*SQRT((AB298/AA298)^2+(AD298/AC298)^2),AA298*AC298*SQRT((AD298/AC298)^2))</f>
        <v>3.8916191412250604E-2</v>
      </c>
      <c r="AF298" s="50">
        <f>IF((S298-Y298-AA298*AC298)&gt;0,S298-Y298-AA298*AC298,0)</f>
        <v>2.4380109193774828</v>
      </c>
      <c r="AG298" s="50">
        <f>SQRT((T298*0.5)^2+Z298^2+AE298^2)</f>
        <v>7.3036324201231045E-2</v>
      </c>
      <c r="AH298" s="50">
        <f>AF298/S298</f>
        <v>0.73332458622916519</v>
      </c>
      <c r="AI298">
        <f>AF298*EXP(Info!$B$6*G298*1000)</f>
        <v>7.6756427648383951</v>
      </c>
      <c r="AJ298">
        <f>2*SQRT((EXP(Info!$B$6*G298)*AG298)^2+(Info!$B$6*G298*0.01*AI298)^2)</f>
        <v>0.14624037675304441</v>
      </c>
      <c r="AK298" s="28">
        <f>AI298/(E298/1000)</f>
        <v>1.6078011656552984</v>
      </c>
      <c r="AL298">
        <f>AA298/0.752049334436339</f>
        <v>0.13690591200000021</v>
      </c>
      <c r="AM298"/>
      <c r="AN298">
        <f>U298/0.242530074</f>
        <v>8.5680095904312452</v>
      </c>
      <c r="AO298">
        <f>O298/U298</f>
        <v>0.52954764196342641</v>
      </c>
    </row>
    <row r="299" spans="1:54">
      <c r="A299" s="14" t="s">
        <v>203</v>
      </c>
      <c r="B299" s="14" t="s">
        <v>207</v>
      </c>
      <c r="C299" s="15">
        <v>-74.417000000000002</v>
      </c>
      <c r="D299" s="15">
        <v>28.25</v>
      </c>
      <c r="E299" s="15">
        <v>4774</v>
      </c>
      <c r="F299" s="31">
        <v>19.32</v>
      </c>
      <c r="G299" s="31">
        <v>126.55</v>
      </c>
      <c r="I299">
        <f>(E299*100*Info!$B$11)/AI299</f>
        <v>1.7529607230919675</v>
      </c>
      <c r="J299">
        <f>LOG10(I299)</f>
        <v>0.24377218538328635</v>
      </c>
      <c r="K299">
        <f>2*((E299*100*Info!$B$11)/AI299^2)*(AJ299/2)</f>
        <v>3.7201697847037599E-2</v>
      </c>
      <c r="L299" s="36">
        <f>(M299/10.7)/I299</f>
        <v>0.84837730093458086</v>
      </c>
      <c r="M299" s="28">
        <f>((U299/0.242530073729142))*I299</f>
        <v>15.91274132984171</v>
      </c>
      <c r="N299" s="28">
        <f>2*M299*SQRT((0.5*K299/I299)^2+(0.5*V299/U299)^2)</f>
        <v>0.36037383497835607</v>
      </c>
      <c r="O299" s="1">
        <v>1.1273</v>
      </c>
      <c r="P299" s="1">
        <v>9.1745000000000004E-3</v>
      </c>
      <c r="S299" s="1">
        <v>3.0905999999999998</v>
      </c>
      <c r="T299" s="1">
        <v>1.9293000000000001E-2</v>
      </c>
      <c r="U299" s="1">
        <v>2.2016</v>
      </c>
      <c r="V299" s="1">
        <v>1.7405E-2</v>
      </c>
      <c r="W299" s="50">
        <f>U299*Info!$B$2</f>
        <v>1.0567679999999999</v>
      </c>
      <c r="X299" s="50">
        <f>W299*SQRT((0.5*V299/U299)^2+Info!$B$3^2)</f>
        <v>5.3003259469583563E-2</v>
      </c>
      <c r="Y299" s="39">
        <f>W299*Info!$D$2</f>
        <v>0.85598207999999998</v>
      </c>
      <c r="Z299" s="39">
        <f>Y299*SQRT(Info!$D$3^2+(X299/W299)^2)</f>
        <v>6.0621571203661961E-2</v>
      </c>
      <c r="AA299" s="50">
        <f>IF(O299-W299&gt;0,O299-W299,0)</f>
        <v>7.0532000000000039E-2</v>
      </c>
      <c r="AB299" s="50">
        <f>SQRT((0.5*P299)^2+X299^2)</f>
        <v>5.320139450204759E-2</v>
      </c>
      <c r="AC299" s="50">
        <f>(1-EXP(-Info!$B$6*G299*1000))+(Info!$B$6/(Info!$B$6-Info!$B$7))*(EXP(-Info!$B$7*G299*1000)-EXP(-Info!$B$6*G299*1000))*(Info!$B$9-1)</f>
        <v>0.76861156065773617</v>
      </c>
      <c r="AD299" s="50">
        <f>SQRT((Info!$B$6*EXP(-Info!$B$6*G299*1000)+(Info!$B$6/(Info!$B$6+Info!$B$7))*(Info!$B$9-1)*(-Info!$B$7*EXP(-Info!$B$7*G299*1000)+Info!$B$6*EXP(-Info!$B$6*G299*1000)))^2*(0.01*G299*1000)^2)</f>
        <v>3.7638523200968482E-3</v>
      </c>
      <c r="AE299" s="50">
        <f>IF(AA299&gt;0,AA299*AC299*SQRT((AB299/AA299)^2+(AD299/AC299)^2),AA299*AC299*SQRT((AD299/AC299)^2))</f>
        <v>4.0892068591027272E-2</v>
      </c>
      <c r="AF299" s="50">
        <f>IF((S299-Y299-AA299*AC299)&gt;0,S299-Y299-AA299*AC299,0)</f>
        <v>2.1804062094036882</v>
      </c>
      <c r="AG299" s="50">
        <f>SQRT((T299*0.5)^2+Z299^2+AE299^2)</f>
        <v>7.3757651339396213E-2</v>
      </c>
      <c r="AH299" s="50">
        <f>AF299/S299</f>
        <v>0.70549608794528196</v>
      </c>
      <c r="AI299">
        <f>AF299*EXP(Info!$B$6*G299*1000)</f>
        <v>6.9590630635446331</v>
      </c>
      <c r="AJ299">
        <f>2*SQRT((EXP(Info!$B$6*G299)*AG299)^2+(Info!$B$6*G299*0.01*AI299)^2)</f>
        <v>0.14768668685960334</v>
      </c>
      <c r="AK299" s="28">
        <f>AI299/(E299/1000)</f>
        <v>1.4577006836080086</v>
      </c>
      <c r="AL299">
        <f>AA299/0.752049334436339</f>
        <v>9.3786400400000053E-2</v>
      </c>
      <c r="AM299"/>
      <c r="AN299">
        <f>U299/0.242530074</f>
        <v>9.0776371098620938</v>
      </c>
      <c r="AO299">
        <f>O299/U299</f>
        <v>0.51203670058139539</v>
      </c>
      <c r="AQ299"/>
      <c r="AR299"/>
      <c r="AS299"/>
      <c r="AT299"/>
      <c r="AU299"/>
      <c r="AV299"/>
      <c r="AX299"/>
      <c r="AY299"/>
      <c r="AZ299"/>
      <c r="BA299"/>
      <c r="BB299"/>
    </row>
    <row r="300" spans="1:54">
      <c r="A300" s="14" t="s">
        <v>203</v>
      </c>
      <c r="B300" s="14" t="s">
        <v>207</v>
      </c>
      <c r="C300" s="15">
        <v>-74.417000000000002</v>
      </c>
      <c r="D300" s="15">
        <v>28.25</v>
      </c>
      <c r="E300" s="15">
        <v>4774</v>
      </c>
      <c r="F300" s="31">
        <v>19.425000000000001</v>
      </c>
      <c r="G300" s="31">
        <v>127.56</v>
      </c>
      <c r="I300">
        <f>(E300*100*Info!$B$11)/AI300</f>
        <v>1.7170073279889597</v>
      </c>
      <c r="J300">
        <f>LOG10(I300)</f>
        <v>0.23477214868355911</v>
      </c>
      <c r="K300">
        <f>2*((E300*100*Info!$B$11)/AI300^2)*(AJ300/2)</f>
        <v>3.7995286711900049E-2</v>
      </c>
      <c r="L300" s="36">
        <f>(M300/10.7)/I300</f>
        <v>0.90340468037383337</v>
      </c>
      <c r="M300" s="28">
        <f>((U300/0.242530073729142))*I300</f>
        <v>16.597331282852934</v>
      </c>
      <c r="N300" s="28">
        <f>2*M300*SQRT((0.5*K300/I300)^2+(0.5*V300/U300)^2)</f>
        <v>0.38818128569186661</v>
      </c>
      <c r="O300" s="1">
        <v>1.2056</v>
      </c>
      <c r="P300" s="1">
        <v>9.8034000000000003E-3</v>
      </c>
      <c r="S300" s="1">
        <v>3.1789999999999998</v>
      </c>
      <c r="T300" s="1">
        <v>1.8818999999999999E-2</v>
      </c>
      <c r="U300" s="1">
        <v>2.3443999999999998</v>
      </c>
      <c r="V300" s="1">
        <v>1.7749999999999998E-2</v>
      </c>
      <c r="W300" s="50">
        <f>U300*Info!$B$2</f>
        <v>1.1253119999999999</v>
      </c>
      <c r="X300" s="50">
        <f>W300*SQRT((0.5*V300/U300)^2+Info!$B$3^2)</f>
        <v>5.6426636824818827E-2</v>
      </c>
      <c r="Y300" s="39">
        <f>W300*Info!$D$2</f>
        <v>0.91150271999999999</v>
      </c>
      <c r="Z300" s="39">
        <f>Y300*SQRT(Info!$D$3^2+(X300/W300)^2)</f>
        <v>6.454527622682385E-2</v>
      </c>
      <c r="AA300" s="50">
        <f>IF(O300-W300&gt;0,O300-W300,0)</f>
        <v>8.0288000000000137E-2</v>
      </c>
      <c r="AB300" s="50">
        <f>SQRT((0.5*P300)^2+X300^2)</f>
        <v>5.6639138466699865E-2</v>
      </c>
      <c r="AC300" s="50">
        <f>(1-EXP(-Info!$B$6*G300*1000))+(Info!$B$6/(Info!$B$6-Info!$B$7))*(EXP(-Info!$B$7*G300*1000)-EXP(-Info!$B$6*G300*1000))*(Info!$B$9-1)</f>
        <v>0.77169046183494727</v>
      </c>
      <c r="AD300" s="50">
        <f>SQRT((Info!$B$6*EXP(-Info!$B$6*G300*1000)+(Info!$B$6/(Info!$B$6+Info!$B$7))*(Info!$B$9-1)*(-Info!$B$7*EXP(-Info!$B$7*G300*1000)+Info!$B$6*EXP(-Info!$B$6*G300*1000)))^2*(0.01*G300*1000)^2)</f>
        <v>3.757111998582812E-3</v>
      </c>
      <c r="AE300" s="50">
        <f>IF(AA300&gt;0,AA300*AC300*SQRT((AB300/AA300)^2+(AD300/AC300)^2),AA300*AC300*SQRT((AD300/AC300)^2))</f>
        <v>4.3708923834760355E-2</v>
      </c>
      <c r="AF300" s="50">
        <f>IF((S300-Y300-AA300*AC300)&gt;0,S300-Y300-AA300*AC300,0)</f>
        <v>2.2055397962001955</v>
      </c>
      <c r="AG300" s="50">
        <f>SQRT((T300*0.5)^2+Z300^2+AE300^2)</f>
        <v>7.8518159659023298E-2</v>
      </c>
      <c r="AH300" s="50">
        <f>AF300/S300</f>
        <v>0.69378414476256545</v>
      </c>
      <c r="AI300">
        <f>AF300*EXP(Info!$B$6*G300*1000)</f>
        <v>7.1047828515687277</v>
      </c>
      <c r="AJ300">
        <f>2*SQRT((EXP(Info!$B$6*G300)*AG300)^2+(Info!$B$6*G300*0.01*AI300)^2)</f>
        <v>0.15722021512122536</v>
      </c>
      <c r="AK300" s="28">
        <f>AI300/(E300/1000)</f>
        <v>1.4882243090843585</v>
      </c>
      <c r="AL300">
        <f>AA300/0.752049334436339</f>
        <v>0.10675895360000018</v>
      </c>
      <c r="AM300"/>
      <c r="AN300">
        <f>U300/0.242530074</f>
        <v>9.6664300692045302</v>
      </c>
      <c r="AO300">
        <f>O300/U300</f>
        <v>0.51424671557754653</v>
      </c>
      <c r="AQ300"/>
      <c r="AR300"/>
      <c r="AS300"/>
      <c r="AT300"/>
      <c r="AU300"/>
      <c r="AV300"/>
      <c r="AX300"/>
      <c r="AY300"/>
      <c r="AZ300"/>
      <c r="BA300"/>
      <c r="BB300"/>
    </row>
    <row r="301" spans="1:54">
      <c r="A301" s="14" t="s">
        <v>203</v>
      </c>
      <c r="B301" s="14" t="s">
        <v>207</v>
      </c>
      <c r="C301" s="15">
        <v>-74.417000000000002</v>
      </c>
      <c r="D301" s="15">
        <v>28.25</v>
      </c>
      <c r="E301" s="15">
        <v>4774</v>
      </c>
      <c r="F301" s="31">
        <v>19.7</v>
      </c>
      <c r="G301" s="31">
        <v>130.19999999999999</v>
      </c>
      <c r="I301">
        <f>(E301*100*Info!$B$11)/AI301</f>
        <v>1.3405865558453152</v>
      </c>
      <c r="J301">
        <f>LOG10(I301)</f>
        <v>0.12729485973063717</v>
      </c>
      <c r="K301">
        <f>2*((E301*100*Info!$B$11)/AI301^2)*(AJ301/2)</f>
        <v>2.5922695188915004E-2</v>
      </c>
      <c r="L301" s="36">
        <f>(M301/10.7)/I301</f>
        <v>0.99361413084112316</v>
      </c>
      <c r="M301" s="28">
        <f>((U301/0.242530073729142))*I301</f>
        <v>14.252675476887852</v>
      </c>
      <c r="N301" s="28">
        <f>2*M301*SQRT((0.5*K301/I301)^2+(0.5*V301/U301)^2)</f>
        <v>0.29785267449890085</v>
      </c>
      <c r="O301" s="1">
        <v>2.7703000000000002</v>
      </c>
      <c r="P301" s="1">
        <v>2.2540000000000001E-2</v>
      </c>
      <c r="S301" s="1">
        <v>4.9546000000000001</v>
      </c>
      <c r="T301" s="1">
        <v>3.0252999999999999E-2</v>
      </c>
      <c r="U301" s="1">
        <v>2.5785</v>
      </c>
      <c r="V301" s="1">
        <v>2.0435999999999999E-2</v>
      </c>
      <c r="W301" s="50">
        <f>U301*Info!$B$2</f>
        <v>1.2376799999999999</v>
      </c>
      <c r="X301" s="50">
        <f>W301*SQRT((0.5*V301/U301)^2+Info!$B$3^2)</f>
        <v>6.2078055297581605E-2</v>
      </c>
      <c r="Y301" s="39">
        <f>W301*Info!$D$2</f>
        <v>1.0025207999999999</v>
      </c>
      <c r="Z301" s="39">
        <f>Y301*SQRT(Info!$D$3^2+(X301/W301)^2)</f>
        <v>7.1000159024244239E-2</v>
      </c>
      <c r="AA301" s="50">
        <f>IF(O301-W301&gt;0,O301-W301,0)</f>
        <v>1.5326200000000003</v>
      </c>
      <c r="AB301" s="50">
        <f>SQRT((0.5*P301)^2+X301^2)</f>
        <v>6.309277176927322E-2</v>
      </c>
      <c r="AC301" s="50">
        <f>(1-EXP(-Info!$B$6*G301*1000))+(Info!$B$6/(Info!$B$6-Info!$B$7))*(EXP(-Info!$B$7*G301*1000)-EXP(-Info!$B$6*G301*1000))*(Info!$B$9-1)</f>
        <v>0.77959224883359313</v>
      </c>
      <c r="AD301" s="50">
        <f>SQRT((Info!$B$6*EXP(-Info!$B$6*G301*1000)+(Info!$B$6/(Info!$B$6+Info!$B$7))*(Info!$B$9-1)*(-Info!$B$7*EXP(-Info!$B$7*G301*1000)+Info!$B$6*EXP(-Info!$B$6*G301*1000)))^2*(0.01*G301*1000)^2)</f>
        <v>3.7383940275530028E-3</v>
      </c>
      <c r="AE301" s="50">
        <f>IF(AA301&gt;0,AA301*AC301*SQRT((AB301/AA301)^2+(AD301/AC301)^2),AA301*AC301*SQRT((AD301/AC301)^2))</f>
        <v>4.9519215902444555E-2</v>
      </c>
      <c r="AF301" s="50">
        <f>IF((S301-Y301-AA301*AC301)&gt;0,S301-Y301-AA301*AC301,0)</f>
        <v>2.7572605275926581</v>
      </c>
      <c r="AG301" s="50">
        <f>SQRT((T301*0.5)^2+Z301^2+AE301^2)</f>
        <v>8.7874833298908106E-2</v>
      </c>
      <c r="AH301" s="50">
        <f>AF301/S301</f>
        <v>0.55650517248469256</v>
      </c>
      <c r="AI301">
        <f>AF301*EXP(Info!$B$6*G301*1000)</f>
        <v>9.0997214366525334</v>
      </c>
      <c r="AJ301">
        <f>2*SQRT((EXP(Info!$B$6*G301)*AG301)^2+(Info!$B$6*G301*0.01*AI301)^2)</f>
        <v>0.17595977229358223</v>
      </c>
      <c r="AK301" s="28">
        <f>AI301/(E301/1000)</f>
        <v>1.9061000076775312</v>
      </c>
      <c r="AL301">
        <f>AA301/0.752049334436339</f>
        <v>2.0379248140000006</v>
      </c>
      <c r="AM301"/>
      <c r="AN301">
        <f>U301/0.242530074</f>
        <v>10.63167118812655</v>
      </c>
      <c r="AO301">
        <f>O301/U301</f>
        <v>1.0743843319759552</v>
      </c>
      <c r="AQ301"/>
      <c r="AR301"/>
      <c r="AS301"/>
      <c r="AT301"/>
      <c r="AU301"/>
      <c r="AV301"/>
      <c r="AX301"/>
      <c r="AY301"/>
      <c r="AZ301"/>
      <c r="BA301"/>
      <c r="BB301"/>
    </row>
    <row r="302" spans="1:54">
      <c r="A302" s="14" t="s">
        <v>203</v>
      </c>
      <c r="B302" s="14" t="s">
        <v>207</v>
      </c>
      <c r="C302" s="15">
        <v>-74.417000000000002</v>
      </c>
      <c r="D302" s="15">
        <v>28.25</v>
      </c>
      <c r="E302" s="15">
        <v>4774</v>
      </c>
      <c r="F302" s="31">
        <v>19.82</v>
      </c>
      <c r="G302" s="31">
        <v>131.35</v>
      </c>
      <c r="I302">
        <f>(E302*100*Info!$B$11)/AI302</f>
        <v>1.4577032623159383</v>
      </c>
      <c r="J302">
        <f>LOG10(I302)</f>
        <v>0.16366912572766754</v>
      </c>
      <c r="K302">
        <f>2*((E302*100*Info!$B$11)/AI302^2)*(AJ302/2)</f>
        <v>3.1500518641423614E-2</v>
      </c>
      <c r="L302" s="36">
        <f>(M302/10.7)/I302</f>
        <v>1.0262143850467309</v>
      </c>
      <c r="M302" s="28">
        <f>((U302/0.242530073729142))*I302</f>
        <v>16.006301809024354</v>
      </c>
      <c r="N302" s="28">
        <f>2*M302*SQRT((0.5*K302/I302)^2+(0.5*V302/U302)^2)</f>
        <v>0.3681843547877181</v>
      </c>
      <c r="O302" s="1">
        <v>2.4064999999999999</v>
      </c>
      <c r="P302" s="1">
        <v>1.9491999999999999E-2</v>
      </c>
      <c r="S302" s="1">
        <v>4.4279000000000002</v>
      </c>
      <c r="T302" s="1">
        <v>2.7095000000000001E-2</v>
      </c>
      <c r="U302" s="1">
        <v>2.6631</v>
      </c>
      <c r="V302" s="1">
        <v>2.0992E-2</v>
      </c>
      <c r="W302" s="50">
        <f>U302*Info!$B$2</f>
        <v>1.2782879999999999</v>
      </c>
      <c r="X302" s="50">
        <f>W302*SQRT((0.5*V302/U302)^2+Info!$B$3^2)</f>
        <v>6.4112656920817121E-2</v>
      </c>
      <c r="Y302" s="39">
        <f>W302*Info!$D$2</f>
        <v>1.03541328</v>
      </c>
      <c r="Z302" s="39">
        <f>Y302*SQRT(Info!$D$3^2+(X302/W302)^2)</f>
        <v>7.3328416021918003E-2</v>
      </c>
      <c r="AA302" s="50">
        <f>IF(O302-W302&gt;0,O302-W302,0)</f>
        <v>1.128212</v>
      </c>
      <c r="AB302" s="50">
        <f>SQRT((0.5*P302)^2+X302^2)</f>
        <v>6.4849188841853672E-2</v>
      </c>
      <c r="AC302" s="50">
        <f>(1-EXP(-Info!$B$6*G302*1000))+(Info!$B$6/(Info!$B$6-Info!$B$7))*(EXP(-Info!$B$7*G302*1000)-EXP(-Info!$B$6*G302*1000))*(Info!$B$9-1)</f>
        <v>0.78296924972745385</v>
      </c>
      <c r="AD302" s="50">
        <f>SQRT((Info!$B$6*EXP(-Info!$B$6*G302*1000)+(Info!$B$6/(Info!$B$6+Info!$B$7))*(Info!$B$9-1)*(-Info!$B$7*EXP(-Info!$B$7*G302*1000)+Info!$B$6*EXP(-Info!$B$6*G302*1000)))^2*(0.01*G302*1000)^2)</f>
        <v>3.7297594633394935E-3</v>
      </c>
      <c r="AE302" s="50">
        <f>IF(AA302&gt;0,AA302*AC302*SQRT((AB302/AA302)^2+(AD302/AC302)^2),AA302*AC302*SQRT((AD302/AC302)^2))</f>
        <v>5.0948989171629593E-2</v>
      </c>
      <c r="AF302" s="50">
        <f>IF((S302-Y302-AA302*AC302)&gt;0,S302-Y302-AA302*AC302,0)</f>
        <v>2.5091314168264898</v>
      </c>
      <c r="AG302" s="50">
        <f>SQRT((T302*0.5)^2+Z302^2+AE302^2)</f>
        <v>9.0312739135430448E-2</v>
      </c>
      <c r="AH302" s="50">
        <f>AF302/S302</f>
        <v>0.56666397543451519</v>
      </c>
      <c r="AI302">
        <f>AF302*EXP(Info!$B$6*G302*1000)</f>
        <v>8.3686196877494776</v>
      </c>
      <c r="AJ302">
        <f>2*SQRT((EXP(Info!$B$6*G302)*AG302)^2+(Info!$B$6*G302*0.01*AI302)^2)</f>
        <v>0.18084329457980025</v>
      </c>
      <c r="AK302" s="28">
        <f>AI302/(E302/1000)</f>
        <v>1.7529576220673393</v>
      </c>
      <c r="AL302">
        <f>AA302/0.752049334436339</f>
        <v>1.5001834964</v>
      </c>
      <c r="AM302"/>
      <c r="AN302">
        <f>U302/0.242530074</f>
        <v>10.980493907736983</v>
      </c>
      <c r="AO302">
        <f>O302/U302</f>
        <v>0.90364612669445377</v>
      </c>
      <c r="AQ302"/>
      <c r="AR302"/>
      <c r="AS302"/>
      <c r="AT302"/>
      <c r="AU302"/>
      <c r="AV302"/>
      <c r="AX302"/>
      <c r="AY302"/>
      <c r="AZ302"/>
      <c r="BA302"/>
      <c r="BB302"/>
    </row>
    <row r="303" spans="1:54">
      <c r="A303" s="14" t="s">
        <v>203</v>
      </c>
      <c r="B303" s="14" t="s">
        <v>207</v>
      </c>
      <c r="C303" s="15">
        <v>-74.417000000000002</v>
      </c>
      <c r="D303" s="15">
        <v>28.25</v>
      </c>
      <c r="E303" s="15">
        <v>4774</v>
      </c>
      <c r="F303" s="31">
        <v>19.96</v>
      </c>
      <c r="G303" s="31">
        <v>132.69999999999999</v>
      </c>
      <c r="I303">
        <f>(E303*100*Info!$B$11)/AI303</f>
        <v>1.908799707268265</v>
      </c>
      <c r="J303">
        <f>LOG10(I303)</f>
        <v>0.28076035972327684</v>
      </c>
      <c r="K303">
        <f>2*((E303*100*Info!$B$11)/AI303^2)*(AJ303/2)</f>
        <v>5.3664144954788967E-2</v>
      </c>
      <c r="L303" s="36">
        <f>(M303/10.7)/I303</f>
        <v>1.0211278205607495</v>
      </c>
      <c r="M303" s="28">
        <f>((U303/0.242530073729142))*I303</f>
        <v>20.855674789177286</v>
      </c>
      <c r="N303" s="28">
        <f>2*M303*SQRT((0.5*K303/I303)^2+(0.5*V303/U303)^2)</f>
        <v>0.61397777747994009</v>
      </c>
      <c r="O303" s="1">
        <v>2.1232000000000002</v>
      </c>
      <c r="P303" s="1">
        <v>1.7267000000000001E-2</v>
      </c>
      <c r="S303" s="1">
        <v>3.5926999999999998</v>
      </c>
      <c r="T303" s="1">
        <v>2.3983000000000001E-2</v>
      </c>
      <c r="U303" s="1">
        <v>2.6499000000000001</v>
      </c>
      <c r="V303" s="1">
        <v>2.3143E-2</v>
      </c>
      <c r="W303" s="50">
        <f>U303*Info!$B$2</f>
        <v>1.271952</v>
      </c>
      <c r="X303" s="50">
        <f>W303*SQRT((0.5*V303/U303)^2+Info!$B$3^2)</f>
        <v>6.3839683555155569E-2</v>
      </c>
      <c r="Y303" s="39">
        <f>W303*Info!$D$2</f>
        <v>1.0302811199999999</v>
      </c>
      <c r="Z303" s="39">
        <f>Y303*SQRT(Info!$D$3^2+(X303/W303)^2)</f>
        <v>7.2990663272393078E-2</v>
      </c>
      <c r="AA303" s="50">
        <f>IF(O303-W303&gt;0,O303-W303,0)</f>
        <v>0.85124800000000023</v>
      </c>
      <c r="AB303" s="50">
        <f>SQRT((0.5*P303)^2+X303^2)</f>
        <v>6.4420823641679711E-2</v>
      </c>
      <c r="AC303" s="50">
        <f>(1-EXP(-Info!$B$6*G303*1000))+(Info!$B$6/(Info!$B$6-Info!$B$7))*(EXP(-Info!$B$7*G303*1000)-EXP(-Info!$B$6*G303*1000))*(Info!$B$9-1)</f>
        <v>0.78688397931013054</v>
      </c>
      <c r="AD303" s="50">
        <f>SQRT((Info!$B$6*EXP(-Info!$B$6*G303*1000)+(Info!$B$6/(Info!$B$6+Info!$B$7))*(Info!$B$9-1)*(-Info!$B$7*EXP(-Info!$B$7*G303*1000)+Info!$B$6*EXP(-Info!$B$6*G303*1000)))^2*(0.01*G303*1000)^2)</f>
        <v>3.7192642405882085E-3</v>
      </c>
      <c r="AE303" s="50">
        <f>IF(AA303&gt;0,AA303*AC303*SQRT((AB303/AA303)^2+(AD303/AC303)^2),AA303*AC303*SQRT((AD303/AC303)^2))</f>
        <v>5.0790486638437028E-2</v>
      </c>
      <c r="AF303" s="50">
        <f>IF((S303-Y303-AA303*AC303)&gt;0,S303-Y303-AA303*AC303,0)</f>
        <v>1.89258546638021</v>
      </c>
      <c r="AG303" s="50">
        <f>SQRT((T303*0.5)^2+Z303^2+AE303^2)</f>
        <v>8.9727958464255284E-2</v>
      </c>
      <c r="AH303" s="50">
        <f>AF303/S303</f>
        <v>0.52678639084260026</v>
      </c>
      <c r="AI303">
        <f>AF303*EXP(Info!$B$6*G303*1000)</f>
        <v>6.390908471676199</v>
      </c>
      <c r="AJ303">
        <f>2*SQRT((EXP(Info!$B$6*G303)*AG303)^2+(Info!$B$6*G303*0.01*AI303)^2)</f>
        <v>0.1796745029407216</v>
      </c>
      <c r="AK303" s="28">
        <f>AI303/(E303/1000)</f>
        <v>1.3386905051688729</v>
      </c>
      <c r="AL303">
        <f>AA303/0.752049334436339</f>
        <v>1.1319044656000004</v>
      </c>
      <c r="AM303"/>
      <c r="AN303">
        <f>U303/0.242530074</f>
        <v>10.926067667797767</v>
      </c>
      <c r="AO303">
        <f>O303/U303</f>
        <v>0.8012377825578324</v>
      </c>
      <c r="AQ303"/>
      <c r="AR303"/>
      <c r="AS303"/>
      <c r="AT303"/>
      <c r="AU303"/>
      <c r="AV303"/>
      <c r="AX303"/>
      <c r="AY303"/>
      <c r="AZ303"/>
      <c r="BA303"/>
      <c r="BB303"/>
    </row>
    <row r="304" spans="1:54">
      <c r="A304" s="14" t="s">
        <v>78</v>
      </c>
      <c r="B304" s="14" t="s">
        <v>208</v>
      </c>
      <c r="C304" s="15">
        <v>-32.049999999999997</v>
      </c>
      <c r="D304" s="15">
        <v>40.5</v>
      </c>
      <c r="E304" s="15">
        <v>2475</v>
      </c>
      <c r="F304" s="31">
        <v>1.27</v>
      </c>
      <c r="G304" s="31">
        <v>24.533999999999999</v>
      </c>
      <c r="I304">
        <f>(E304*100*Info!$B$11)/AI304</f>
        <v>1.5004651534509446</v>
      </c>
      <c r="J304">
        <f>LOG10(I304)</f>
        <v>0.17622591389636119</v>
      </c>
      <c r="K304">
        <f>2*((E304*100*Info!$B$11)/AI304^2)*(AJ304/2)</f>
        <v>2.6602638988943696E-2</v>
      </c>
      <c r="L304">
        <f>(M304/10.7)/I304</f>
        <v>0.30211110280373887</v>
      </c>
      <c r="M304">
        <f>((U304/0.242530073729142))*I304</f>
        <v>4.8503868498358127</v>
      </c>
      <c r="N304">
        <f>2*M304*SQRT((0.5*K304/I304)^2+(0.5*V304/U304)^2)</f>
        <v>8.9485279509214796E-2</v>
      </c>
      <c r="O304" s="1">
        <v>2.113</v>
      </c>
      <c r="P304" s="1">
        <v>5.0000000000000001E-3</v>
      </c>
      <c r="S304" s="1">
        <v>4.07</v>
      </c>
      <c r="T304" s="1">
        <v>0.06</v>
      </c>
      <c r="U304" s="1">
        <v>0.78400000000000003</v>
      </c>
      <c r="V304" s="1">
        <v>4.0000000000000001E-3</v>
      </c>
      <c r="W304" s="50">
        <f>U304*Info!$B$2</f>
        <v>0.37631999999999999</v>
      </c>
      <c r="X304" s="50">
        <f>W304*SQRT((0.5*V304/U304)^2+Info!$B$3^2)</f>
        <v>1.8840473879390616E-2</v>
      </c>
      <c r="Y304" s="39">
        <f>W304*Info!$D$2</f>
        <v>0.30481920000000001</v>
      </c>
      <c r="Z304" s="39">
        <f>Y304*SQRT(Info!$D$3^2+(X304/W304)^2)</f>
        <v>2.1567994464094249E-2</v>
      </c>
      <c r="AA304" s="50">
        <f>IF(O304-W304&gt;0,O304-W304,0)</f>
        <v>1.73668</v>
      </c>
      <c r="AB304" s="50">
        <f>SQRT((0.5*P304)^2+X304^2)</f>
        <v>1.9005616433044211E-2</v>
      </c>
      <c r="AC304" s="50">
        <f>(1-EXP(-Info!$B$6*G304*1000))+(Info!$B$6/(Info!$B$6-Info!$B$7))*(EXP(-Info!$B$7*G304*1000)-EXP(-Info!$B$6*G304*1000))*(Info!$B$9-1)</f>
        <v>0.23001508514865612</v>
      </c>
      <c r="AD304" s="50">
        <f>SQRT((Info!$B$6*EXP(-Info!$B$6*G304*1000)+(Info!$B$6/(Info!$B$6+Info!$B$7))*(Info!$B$9-1)*(-Info!$B$7*EXP(-Info!$B$7*G304*1000)+Info!$B$6*EXP(-Info!$B$6*G304*1000)))^2*(0.01*G304*1000)^2)</f>
        <v>1.925758895250308E-3</v>
      </c>
      <c r="AE304" s="50">
        <f>IF(AA304&gt;0,AA304*AC304*SQRT((AB304/AA304)^2+(AD304/AC304)^2),AA304*AC304*SQRT((AD304/AC304)^2))</f>
        <v>5.5041702466719113E-3</v>
      </c>
      <c r="AF304" s="50">
        <f>IF((S304-Y304-AA304*AC304)&gt;0,S304-Y304-AA304*AC304,0)</f>
        <v>3.3657182019240324</v>
      </c>
      <c r="AG304" s="50">
        <f>SQRT((T304*0.5)^2+Z304^2+AE304^2)</f>
        <v>3.735604737264836E-2</v>
      </c>
      <c r="AH304" s="50">
        <f>AF304/S304</f>
        <v>0.82695778917052387</v>
      </c>
      <c r="AI304">
        <f>AF304*EXP(Info!$B$6*G304*1000)</f>
        <v>4.2149248153598737</v>
      </c>
      <c r="AJ304">
        <f>2*SQRT((EXP(Info!$B$6*G304)*AG304)^2+(Info!$B$6*G304*0.01*AI304)^2)</f>
        <v>7.4728908545908967E-2</v>
      </c>
      <c r="AK304" s="28">
        <f>AI304/(E304/1000)</f>
        <v>1.7029999253979287</v>
      </c>
      <c r="AL304">
        <f>AA304/0.752049334436339</f>
        <v>2.309263396</v>
      </c>
      <c r="AM304"/>
      <c r="AN304">
        <f>U304/0.242530074</f>
        <v>3.232588796389845</v>
      </c>
      <c r="AO304">
        <f>O304/U304</f>
        <v>2.6951530612244898</v>
      </c>
    </row>
    <row r="305" spans="1:41">
      <c r="A305" s="14" t="s">
        <v>78</v>
      </c>
      <c r="B305" s="14" t="s">
        <v>208</v>
      </c>
      <c r="C305" s="15">
        <v>-32.049999999999997</v>
      </c>
      <c r="D305" s="15">
        <v>40.5</v>
      </c>
      <c r="E305" s="15">
        <v>2475</v>
      </c>
      <c r="F305" s="31">
        <v>1.31</v>
      </c>
      <c r="G305" s="31">
        <v>25.832000000000001</v>
      </c>
      <c r="I305">
        <f>(E305*100*Info!$B$11)/AI305</f>
        <v>1.4848763243255785</v>
      </c>
      <c r="J305">
        <f>LOG10(I305)</f>
        <v>0.17169028267699349</v>
      </c>
      <c r="K305">
        <f>2*((E305*100*Info!$B$11)/AI305^2)*(AJ305/2)</f>
        <v>2.2210628119908669E-2</v>
      </c>
      <c r="L305">
        <f>(M305/10.7)/I305</f>
        <v>0.33525084112149589</v>
      </c>
      <c r="M305">
        <f>((U305/0.242530073729142))*I305</f>
        <v>5.3265245925995348</v>
      </c>
      <c r="N305">
        <f>2*M305*SQRT((0.5*K305/I305)^2+(0.5*V305/U305)^2)</f>
        <v>9.0468860081348926E-2</v>
      </c>
      <c r="O305" s="1">
        <v>2.0830000000000002</v>
      </c>
      <c r="P305" s="1">
        <v>1.6E-2</v>
      </c>
      <c r="S305" s="1">
        <v>4.0999999999999996</v>
      </c>
      <c r="T305" s="1">
        <v>0.04</v>
      </c>
      <c r="U305" s="1">
        <v>0.87</v>
      </c>
      <c r="V305" s="1">
        <v>7.0000000000000001E-3</v>
      </c>
      <c r="W305" s="50">
        <f>U305*Info!$B$2</f>
        <v>0.41759999999999997</v>
      </c>
      <c r="X305" s="50">
        <f>W305*SQRT((0.5*V305/U305)^2+Info!$B$3^2)</f>
        <v>2.0947477175068122E-2</v>
      </c>
      <c r="Y305" s="39">
        <f>W305*Info!$D$2</f>
        <v>0.338256</v>
      </c>
      <c r="Z305" s="39">
        <f>Y305*SQRT(Info!$D$3^2+(X305/W305)^2)</f>
        <v>2.3956990301788748E-2</v>
      </c>
      <c r="AA305" s="50">
        <f>IF(O305-W305&gt;0,O305-W305,0)</f>
        <v>1.6654000000000002</v>
      </c>
      <c r="AB305" s="50">
        <f>SQRT((0.5*P305)^2+X305^2)</f>
        <v>2.242313091430365E-2</v>
      </c>
      <c r="AC305" s="50">
        <f>(1-EXP(-Info!$B$6*G305*1000))+(Info!$B$6/(Info!$B$6-Info!$B$7))*(EXP(-Info!$B$7*G305*1000)-EXP(-Info!$B$6*G305*1000))*(Info!$B$9-1)</f>
        <v>0.24074406276124485</v>
      </c>
      <c r="AD305" s="50">
        <f>SQRT((Info!$B$6*EXP(-Info!$B$6*G305*1000)+(Info!$B$6/(Info!$B$6+Info!$B$7))*(Info!$B$9-1)*(-Info!$B$7*EXP(-Info!$B$7*G305*1000)+Info!$B$6*EXP(-Info!$B$6*G305*1000)))^2*(0.01*G305*1000)^2)</f>
        <v>2.0030263456127847E-3</v>
      </c>
      <c r="AE305" s="50">
        <f>IF(AA305&gt;0,AA305*AC305*SQRT((AB305/AA305)^2+(AD305/AC305)^2),AA305*AC305*SQRT((AD305/AC305)^2))</f>
        <v>6.3457684322542297E-3</v>
      </c>
      <c r="AF305" s="50">
        <f>IF((S305-Y305-AA305*AC305)&gt;0,S305-Y305-AA305*AC305,0)</f>
        <v>3.3608088378774226</v>
      </c>
      <c r="AG305" s="50">
        <f>SQRT((T305*0.5)^2+Z305^2+AE305^2)</f>
        <v>3.1846603607226222E-2</v>
      </c>
      <c r="AH305" s="50">
        <f>AF305/S305</f>
        <v>0.81970947265302996</v>
      </c>
      <c r="AI305">
        <f>AF305*EXP(Info!$B$6*G305*1000)</f>
        <v>4.2591747920390786</v>
      </c>
      <c r="AJ305">
        <f>2*SQRT((EXP(Info!$B$6*G305)*AG305)^2+(Info!$B$6*G305*0.01*AI305)^2)</f>
        <v>6.3708300721028455E-2</v>
      </c>
      <c r="AK305" s="28">
        <f>AI305/(E305/1000)</f>
        <v>1.7208787038541731</v>
      </c>
      <c r="AL305">
        <f>AA305/0.752049334436339</f>
        <v>2.2144823800000002</v>
      </c>
      <c r="AM305"/>
      <c r="AN305">
        <f>U305/0.242530074</f>
        <v>3.5871839959938328</v>
      </c>
      <c r="AO305">
        <f>O305/U305</f>
        <v>2.3942528735632185</v>
      </c>
    </row>
    <row r="306" spans="1:41">
      <c r="A306" s="14" t="s">
        <v>78</v>
      </c>
      <c r="B306" s="14" t="s">
        <v>208</v>
      </c>
      <c r="C306" s="15">
        <v>-32.049999999999997</v>
      </c>
      <c r="D306" s="15">
        <v>40.5</v>
      </c>
      <c r="E306" s="15">
        <v>2475</v>
      </c>
      <c r="F306" s="31">
        <v>1.33</v>
      </c>
      <c r="G306" s="31">
        <v>26.327999999999999</v>
      </c>
      <c r="I306">
        <f>(E306*100*Info!$B$11)/AI306</f>
        <v>1.4216925035525827</v>
      </c>
      <c r="J306">
        <f>LOG10(I306)</f>
        <v>0.15280567343219534</v>
      </c>
      <c r="K306">
        <f>2*((E306*100*Info!$B$11)/AI306^2)*(AJ306/2)</f>
        <v>2.7457656732227883E-2</v>
      </c>
      <c r="L306">
        <f>(M306/10.7)/I306</f>
        <v>0.33640687850467349</v>
      </c>
      <c r="M306">
        <f>((U306/0.242530073729142))*I306</f>
        <v>5.1174583692557203</v>
      </c>
      <c r="N306">
        <f>2*M306*SQRT((0.5*K306/I306)^2+(0.5*V306/U306)^2)</f>
        <v>0.11203459703705168</v>
      </c>
      <c r="O306" s="1">
        <v>2.0379999999999998</v>
      </c>
      <c r="P306" s="1">
        <v>1.4E-2</v>
      </c>
      <c r="S306" s="1">
        <v>4.2300000000000004</v>
      </c>
      <c r="T306" s="1">
        <v>7.0000000000000007E-2</v>
      </c>
      <c r="U306" s="1">
        <v>0.873</v>
      </c>
      <c r="V306" s="1">
        <v>8.9999999999999993E-3</v>
      </c>
      <c r="W306" s="50">
        <f>U306*Info!$B$2</f>
        <v>0.41903999999999997</v>
      </c>
      <c r="X306" s="50">
        <f>W306*SQRT((0.5*V306/U306)^2+Info!$B$3^2)</f>
        <v>2.1063045933577607E-2</v>
      </c>
      <c r="Y306" s="39">
        <f>W306*Info!$D$2</f>
        <v>0.33942240000000001</v>
      </c>
      <c r="Z306" s="39">
        <f>Y306*SQRT(Info!$D$3^2+(X306/W306)^2)</f>
        <v>2.4064474402504622E-2</v>
      </c>
      <c r="AA306" s="50">
        <f>IF(O306-W306&gt;0,O306-W306,0)</f>
        <v>1.61896</v>
      </c>
      <c r="AB306" s="50">
        <f>SQRT((0.5*P306)^2+X306^2)</f>
        <v>2.2195763199313517E-2</v>
      </c>
      <c r="AC306" s="50">
        <f>(1-EXP(-Info!$B$6*G306*1000))+(Info!$B$6/(Info!$B$6-Info!$B$7))*(EXP(-Info!$B$7*G306*1000)-EXP(-Info!$B$6*G306*1000))*(Info!$B$9-1)</f>
        <v>0.24480871338886723</v>
      </c>
      <c r="AD306" s="50">
        <f>SQRT((Info!$B$6*EXP(-Info!$B$6*G306*1000)+(Info!$B$6/(Info!$B$6+Info!$B$7))*(Info!$B$9-1)*(-Info!$B$7*EXP(-Info!$B$7*G306*1000)+Info!$B$6*EXP(-Info!$B$6*G306*1000)))^2*(0.01*G306*1000)^2)</f>
        <v>2.0319781885060058E-3</v>
      </c>
      <c r="AE306" s="50">
        <f>IF(AA306&gt;0,AA306*AC306*SQRT((AB306/AA306)^2+(AD306/AC306)^2),AA306*AC306*SQRT((AD306/AC306)^2))</f>
        <v>6.3519557338539848E-3</v>
      </c>
      <c r="AF306" s="50">
        <f>IF((S306-Y306-AA306*AC306)&gt;0,S306-Y306-AA306*AC306,0)</f>
        <v>3.49424208537196</v>
      </c>
      <c r="AG306" s="50">
        <f>SQRT((T306*0.5)^2+Z306^2+AE306^2)</f>
        <v>4.2947017008328307E-2</v>
      </c>
      <c r="AH306" s="50">
        <f>AF306/S306</f>
        <v>0.82606195871677535</v>
      </c>
      <c r="AI306">
        <f>AF306*EXP(Info!$B$6*G306*1000)</f>
        <v>4.4484639217408901</v>
      </c>
      <c r="AJ306">
        <f>2*SQRT((EXP(Info!$B$6*G306)*AG306)^2+(Info!$B$6*G306*0.01*AI306)^2)</f>
        <v>8.5914777663694666E-2</v>
      </c>
      <c r="AK306" s="28">
        <f>AI306/(E306/1000)</f>
        <v>1.7973591602993495</v>
      </c>
      <c r="AL306">
        <f>AA306/0.752049334436339</f>
        <v>2.1527311120000001</v>
      </c>
      <c r="AM306"/>
      <c r="AN306">
        <f>U306/0.242530074</f>
        <v>3.5995535959800185</v>
      </c>
      <c r="AO306">
        <f>O306/U306</f>
        <v>2.3344788087056125</v>
      </c>
    </row>
    <row r="307" spans="1:41">
      <c r="A307" s="14" t="s">
        <v>78</v>
      </c>
      <c r="B307" s="14" t="s">
        <v>208</v>
      </c>
      <c r="C307" s="15">
        <v>-32.049999999999997</v>
      </c>
      <c r="D307" s="15">
        <v>40.5</v>
      </c>
      <c r="E307" s="15">
        <v>2475</v>
      </c>
      <c r="F307" s="31">
        <v>1.35</v>
      </c>
      <c r="G307" s="31">
        <v>26.67</v>
      </c>
      <c r="I307">
        <f>(E307*100*Info!$B$11)/AI307</f>
        <v>1.2913250063029571</v>
      </c>
      <c r="J307">
        <f>LOG10(I307)</f>
        <v>0.11103556115103692</v>
      </c>
      <c r="K307">
        <f>2*((E307*100*Info!$B$11)/AI307^2)*(AJ307/2)</f>
        <v>1.892614201508554E-2</v>
      </c>
      <c r="L307">
        <f>(M307/10.7)/I307</f>
        <v>0.34758190654205667</v>
      </c>
      <c r="M307">
        <f>((U307/0.242530073729142))*I307</f>
        <v>4.8026009219215018</v>
      </c>
      <c r="N307">
        <f>2*M307*SQRT((0.5*K307/I307)^2+(0.5*V307/U307)^2)</f>
        <v>8.8258061120874282E-2</v>
      </c>
      <c r="O307" s="1">
        <v>2.0659999999999998</v>
      </c>
      <c r="P307" s="1">
        <v>1.4999999999999999E-2</v>
      </c>
      <c r="S307" s="1">
        <v>4.59</v>
      </c>
      <c r="T307" s="1">
        <v>0.05</v>
      </c>
      <c r="U307" s="1">
        <v>0.90200000000000002</v>
      </c>
      <c r="V307" s="1">
        <v>0.01</v>
      </c>
      <c r="W307" s="50">
        <f>U307*Info!$B$2</f>
        <v>0.43296000000000001</v>
      </c>
      <c r="X307" s="50">
        <f>W307*SQRT((0.5*V307/U307)^2+Info!$B$3^2)</f>
        <v>2.1780631395806691E-2</v>
      </c>
      <c r="Y307" s="39">
        <f>W307*Info!$D$2</f>
        <v>0.35069760000000005</v>
      </c>
      <c r="Z307" s="39">
        <f>Y307*SQRT(Info!$D$3^2+(X307/W307)^2)</f>
        <v>2.4874146603025404E-2</v>
      </c>
      <c r="AA307" s="50">
        <f>IF(O307-W307&gt;0,O307-W307,0)</f>
        <v>1.6330399999999998</v>
      </c>
      <c r="AB307" s="50">
        <f>SQRT((0.5*P307)^2+X307^2)</f>
        <v>2.3035752733522735E-2</v>
      </c>
      <c r="AC307" s="50">
        <f>(1-EXP(-Info!$B$6*G307*1000))+(Info!$B$6/(Info!$B$6-Info!$B$7))*(EXP(-Info!$B$7*G307*1000)-EXP(-Info!$B$6*G307*1000))*(Info!$B$9-1)</f>
        <v>0.24760010132280369</v>
      </c>
      <c r="AD307" s="50">
        <f>SQRT((Info!$B$6*EXP(-Info!$B$6*G307*1000)+(Info!$B$6/(Info!$B$6+Info!$B$7))*(Info!$B$9-1)*(-Info!$B$7*EXP(-Info!$B$7*G307*1000)+Info!$B$6*EXP(-Info!$B$6*G307*1000)))^2*(0.01*G307*1000)^2)</f>
        <v>2.0517579496638423E-3</v>
      </c>
      <c r="AE307" s="50">
        <f>IF(AA307&gt;0,AA307*AC307*SQRT((AB307/AA307)^2+(AD307/AC307)^2),AA307*AC307*SQRT((AD307/AC307)^2))</f>
        <v>6.6149993347215455E-3</v>
      </c>
      <c r="AF307" s="50">
        <f>IF((S307-Y307-AA307*AC307)&gt;0,S307-Y307-AA307*AC307,0)</f>
        <v>3.8349615305358085</v>
      </c>
      <c r="AG307" s="50">
        <f>SQRT((T307*0.5)^2+Z307^2+AE307^2)</f>
        <v>3.5881490847331957E-2</v>
      </c>
      <c r="AH307" s="50">
        <f>AF307/S307</f>
        <v>0.83550360142392344</v>
      </c>
      <c r="AI307">
        <f>AF307*EXP(Info!$B$6*G307*1000)</f>
        <v>4.8975647331183136</v>
      </c>
      <c r="AJ307">
        <f>2*SQRT((EXP(Info!$B$6*G307)*AG307)^2+(Info!$B$6*G307*0.01*AI307)^2)</f>
        <v>7.1780539534696583E-2</v>
      </c>
      <c r="AK307" s="28">
        <f>AI307/(E307/1000)</f>
        <v>1.978814033583157</v>
      </c>
      <c r="AL307">
        <f>AA307/0.752049334436339</f>
        <v>2.1714532879999999</v>
      </c>
      <c r="AM307"/>
      <c r="AN307">
        <f>U307/0.242530074</f>
        <v>3.7191263958464797</v>
      </c>
      <c r="AO307">
        <f>O307/U307</f>
        <v>2.2904656319290462</v>
      </c>
    </row>
    <row r="308" spans="1:41">
      <c r="A308" s="14" t="s">
        <v>78</v>
      </c>
      <c r="B308" s="14" t="s">
        <v>208</v>
      </c>
      <c r="C308" s="15">
        <v>-32.049999999999997</v>
      </c>
      <c r="D308" s="15">
        <v>40.5</v>
      </c>
      <c r="E308" s="15">
        <v>2475</v>
      </c>
      <c r="F308" s="31">
        <v>1.35</v>
      </c>
      <c r="G308" s="31">
        <v>26.67</v>
      </c>
      <c r="I308">
        <f>(E308*100*Info!$B$11)/AI308</f>
        <v>1.3010142287923332</v>
      </c>
      <c r="J308">
        <f>LOG10(I308)</f>
        <v>0.11428204633268753</v>
      </c>
      <c r="K308">
        <f>2*((E308*100*Info!$B$11)/AI308^2)*(AJ308/2)</f>
        <v>2.2279963345512525E-2</v>
      </c>
      <c r="L308">
        <f>(M308/10.7)/I308</f>
        <v>0.30403783177570143</v>
      </c>
      <c r="M308">
        <f>((U308/0.242530073729142))*I308</f>
        <v>4.2324657339755234</v>
      </c>
      <c r="N308">
        <f>2*M308*SQRT((0.5*K308/I308)^2+(0.5*V308/U308)^2)</f>
        <v>7.5590707799139067E-2</v>
      </c>
      <c r="O308" s="1">
        <v>2.1429999999999998</v>
      </c>
      <c r="P308" s="1">
        <v>5.0000000000000001E-3</v>
      </c>
      <c r="S308" s="1">
        <v>4.55</v>
      </c>
      <c r="T308" s="1">
        <v>7.0000000000000007E-2</v>
      </c>
      <c r="U308" s="1">
        <v>0.78900000000000003</v>
      </c>
      <c r="V308" s="1">
        <v>4.0000000000000001E-3</v>
      </c>
      <c r="W308" s="50">
        <f>U308*Info!$B$2</f>
        <v>0.37872</v>
      </c>
      <c r="X308" s="50">
        <f>W308*SQRT((0.5*V308/U308)^2+Info!$B$3^2)</f>
        <v>1.8960318984658463E-2</v>
      </c>
      <c r="Y308" s="39">
        <f>W308*Info!$D$2</f>
        <v>0.30676320000000001</v>
      </c>
      <c r="Z308" s="39">
        <f>Y308*SQRT(Info!$D$3^2+(X308/W308)^2)</f>
        <v>2.1705367219450589E-2</v>
      </c>
      <c r="AA308" s="50">
        <f>IF(O308-W308&gt;0,O308-W308,0)</f>
        <v>1.7642799999999998</v>
      </c>
      <c r="AB308" s="50">
        <f>SQRT((0.5*P308)^2+X308^2)</f>
        <v>1.9124426684217231E-2</v>
      </c>
      <c r="AC308" s="50">
        <f>(1-EXP(-Info!$B$6*G308*1000))+(Info!$B$6/(Info!$B$6-Info!$B$7))*(EXP(-Info!$B$7*G308*1000)-EXP(-Info!$B$6*G308*1000))*(Info!$B$9-1)</f>
        <v>0.24760010132280369</v>
      </c>
      <c r="AD308" s="50">
        <f>SQRT((Info!$B$6*EXP(-Info!$B$6*G308*1000)+(Info!$B$6/(Info!$B$6+Info!$B$7))*(Info!$B$9-1)*(-Info!$B$7*EXP(-Info!$B$7*G308*1000)+Info!$B$6*EXP(-Info!$B$6*G308*1000)))^2*(0.01*G308*1000)^2)</f>
        <v>2.0517579496638423E-3</v>
      </c>
      <c r="AE308" s="50">
        <f>IF(AA308&gt;0,AA308*AC308*SQRT((AB308/AA308)^2+(AD308/AC308)^2),AA308*AC308*SQRT((AD308/AC308)^2))</f>
        <v>5.9603449855635537E-3</v>
      </c>
      <c r="AF308" s="50">
        <f>IF((S308-Y308-AA308*AC308)&gt;0,S308-Y308-AA308*AC308,0)</f>
        <v>3.8064008932382039</v>
      </c>
      <c r="AG308" s="50">
        <f>SQRT((T308*0.5)^2+Z308^2+AE308^2)</f>
        <v>4.1613083020585404E-2</v>
      </c>
      <c r="AH308" s="50">
        <f>AF308/S308</f>
        <v>0.83657162488751735</v>
      </c>
      <c r="AI308">
        <f>AF308*EXP(Info!$B$6*G308*1000)</f>
        <v>4.8610904246095172</v>
      </c>
      <c r="AJ308">
        <f>2*SQRT((EXP(Info!$B$6*G308)*AG308)^2+(Info!$B$6*G308*0.01*AI308)^2)</f>
        <v>8.3246527272846219E-2</v>
      </c>
      <c r="AK308" s="28">
        <f>AI308/(E308/1000)</f>
        <v>1.9640769392361686</v>
      </c>
      <c r="AL308">
        <f>AA308/0.752049334436339</f>
        <v>2.3459631159999996</v>
      </c>
      <c r="AM308"/>
      <c r="AN308">
        <f>U308/0.242530074</f>
        <v>3.2532047963668207</v>
      </c>
      <c r="AO308">
        <f>O308/U308</f>
        <v>2.716096324461343</v>
      </c>
    </row>
    <row r="309" spans="1:41">
      <c r="A309" s="14" t="s">
        <v>78</v>
      </c>
      <c r="B309" s="14" t="s">
        <v>208</v>
      </c>
      <c r="C309" s="15">
        <v>-32.049999999999997</v>
      </c>
      <c r="D309" s="15">
        <v>40.5</v>
      </c>
      <c r="E309" s="15">
        <v>2475</v>
      </c>
      <c r="F309" s="31">
        <v>1.39</v>
      </c>
      <c r="G309" s="31">
        <v>27.353999999999999</v>
      </c>
      <c r="I309">
        <f>(E309*100*Info!$B$11)/AI309</f>
        <v>1.3199465835021373</v>
      </c>
      <c r="J309">
        <f>LOG10(I309)</f>
        <v>0.12055635623640731</v>
      </c>
      <c r="K309">
        <f>2*((E309*100*Info!$B$11)/AI309^2)*(AJ309/2)</f>
        <v>1.8784232218634143E-2</v>
      </c>
      <c r="L309">
        <f>(M309/10.7)/I309</f>
        <v>0.31174474766355198</v>
      </c>
      <c r="M309">
        <f>((U309/0.242530073729142))*I309</f>
        <v>4.4029046362546822</v>
      </c>
      <c r="N309">
        <f>2*M309*SQRT((0.5*K309/I309)^2+(0.5*V309/U309)^2)</f>
        <v>6.6332030442201359E-2</v>
      </c>
      <c r="O309" s="1">
        <v>2.3519999999999999</v>
      </c>
      <c r="P309" s="1">
        <v>5.0000000000000001E-3</v>
      </c>
      <c r="S309" s="1">
        <v>4.54</v>
      </c>
      <c r="T309" s="1">
        <v>0.05</v>
      </c>
      <c r="U309" s="1">
        <v>0.80900000000000005</v>
      </c>
      <c r="V309" s="1">
        <v>4.0000000000000001E-3</v>
      </c>
      <c r="W309" s="50">
        <f>U309*Info!$B$2</f>
        <v>0.38832</v>
      </c>
      <c r="X309" s="50">
        <f>W309*SQRT((0.5*V309/U309)^2+Info!$B$3^2)</f>
        <v>1.9439718516480634E-2</v>
      </c>
      <c r="Y309" s="39">
        <f>W309*Info!$D$2</f>
        <v>0.31453920000000002</v>
      </c>
      <c r="Z309" s="39">
        <f>Y309*SQRT(Info!$D$3^2+(X309/W309)^2)</f>
        <v>2.2254869207506033E-2</v>
      </c>
      <c r="AA309" s="50">
        <f>IF(O309-W309&gt;0,O309-W309,0)</f>
        <v>1.9636799999999999</v>
      </c>
      <c r="AB309" s="50">
        <f>SQRT((0.5*P309)^2+X309^2)</f>
        <v>1.9599812652165836E-2</v>
      </c>
      <c r="AC309" s="50">
        <f>(1-EXP(-Info!$B$6*G309*1000))+(Info!$B$6/(Info!$B$6-Info!$B$7))*(EXP(-Info!$B$7*G309*1000)-EXP(-Info!$B$6*G309*1000))*(Info!$B$9-1)</f>
        <v>0.25315544875860629</v>
      </c>
      <c r="AD309" s="50">
        <f>SQRT((Info!$B$6*EXP(-Info!$B$6*G309*1000)+(Info!$B$6/(Info!$B$6+Info!$B$7))*(Info!$B$9-1)*(-Info!$B$7*EXP(-Info!$B$7*G309*1000)+Info!$B$6*EXP(-Info!$B$6*G309*1000)))^2*(0.01*G309*1000)^2)</f>
        <v>2.0908726462861679E-3</v>
      </c>
      <c r="AE309" s="50">
        <f>IF(AA309&gt;0,AA309*AC309*SQRT((AB309/AA309)^2+(AD309/AC309)^2),AA309*AC309*SQRT((AD309/AC309)^2))</f>
        <v>6.440270646760329E-3</v>
      </c>
      <c r="AF309" s="50">
        <f>IF((S309-Y309-AA309*AC309)&gt;0,S309-Y309-AA309*AC309,0)</f>
        <v>3.7283445083817006</v>
      </c>
      <c r="AG309" s="50">
        <f>SQRT((T309*0.5)^2+Z309^2+AE309^2)</f>
        <v>3.4084546196872317E-2</v>
      </c>
      <c r="AH309" s="50">
        <f>AF309/S309</f>
        <v>0.8212212573527975</v>
      </c>
      <c r="AI309">
        <f>AF309*EXP(Info!$B$6*G309*1000)</f>
        <v>4.7913664756668588</v>
      </c>
      <c r="AJ309">
        <f>2*SQRT((EXP(Info!$B$6*G309)*AG309)^2+(Info!$B$6*G309*0.01*AI309)^2)</f>
        <v>6.818619908444136E-2</v>
      </c>
      <c r="AK309" s="28">
        <f>AI309/(E309/1000)</f>
        <v>1.9359056467340843</v>
      </c>
      <c r="AL309">
        <f>AA309/0.752049334436339</f>
        <v>2.6111052959999999</v>
      </c>
      <c r="AM309"/>
      <c r="AN309">
        <f>U309/0.242530074</f>
        <v>3.3356687962747253</v>
      </c>
      <c r="AO309">
        <f>O309/U309</f>
        <v>2.9072929542645238</v>
      </c>
    </row>
    <row r="310" spans="1:41">
      <c r="A310" s="14" t="s">
        <v>78</v>
      </c>
      <c r="B310" s="14" t="s">
        <v>208</v>
      </c>
      <c r="C310" s="15">
        <v>-32.049999999999997</v>
      </c>
      <c r="D310" s="15">
        <v>40.5</v>
      </c>
      <c r="E310" s="15">
        <v>2475</v>
      </c>
      <c r="F310" s="31">
        <v>1.43</v>
      </c>
      <c r="G310" s="31">
        <v>28.074999999999999</v>
      </c>
      <c r="I310">
        <f>(E310*100*Info!$B$11)/AI310</f>
        <v>1.3429303396922978</v>
      </c>
      <c r="J310">
        <f>LOG10(I310)</f>
        <v>0.12805348558616042</v>
      </c>
      <c r="K310">
        <f>2*((E310*100*Info!$B$11)/AI310^2)*(AJ310/2)</f>
        <v>1.9335563839360258E-2</v>
      </c>
      <c r="L310">
        <f>(M310/10.7)/I310</f>
        <v>0.3078912897196267</v>
      </c>
      <c r="M310">
        <f>((U310/0.242530073729142))*I310</f>
        <v>4.4241991309188142</v>
      </c>
      <c r="N310">
        <f>2*M310*SQRT((0.5*K310/I310)^2+(0.5*V310/U310)^2)</f>
        <v>6.7440549586336759E-2</v>
      </c>
      <c r="O310" s="1">
        <v>2.2330000000000001</v>
      </c>
      <c r="P310" s="1">
        <v>5.0000000000000001E-3</v>
      </c>
      <c r="S310" s="1">
        <v>4.43</v>
      </c>
      <c r="T310" s="1">
        <v>0.05</v>
      </c>
      <c r="U310" s="1">
        <v>0.79900000000000004</v>
      </c>
      <c r="V310" s="1">
        <v>4.0000000000000001E-3</v>
      </c>
      <c r="W310" s="50">
        <f>U310*Info!$B$2</f>
        <v>0.38352000000000003</v>
      </c>
      <c r="X310" s="50">
        <f>W310*SQRT((0.5*V310/U310)^2+Info!$B$3^2)</f>
        <v>1.9200014999994144E-2</v>
      </c>
      <c r="Y310" s="39">
        <f>W310*Info!$D$2</f>
        <v>0.31065120000000002</v>
      </c>
      <c r="Z310" s="39">
        <f>Y310*SQRT(Info!$D$3^2+(X310/W310)^2)</f>
        <v>2.1980116061276842E-2</v>
      </c>
      <c r="AA310" s="50">
        <f>IF(O310-W310&gt;0,O310-W310,0)</f>
        <v>1.84948</v>
      </c>
      <c r="AB310" s="50">
        <f>SQRT((0.5*P310)^2+X310^2)</f>
        <v>1.9362091209370959E-2</v>
      </c>
      <c r="AC310" s="50">
        <f>(1-EXP(-Info!$B$6*G310*1000))+(Info!$B$6/(Info!$B$6-Info!$B$7))*(EXP(-Info!$B$7*G310*1000)-EXP(-Info!$B$6*G310*1000))*(Info!$B$9-1)</f>
        <v>0.25897192633347621</v>
      </c>
      <c r="AD310" s="50">
        <f>SQRT((Info!$B$6*EXP(-Info!$B$6*G310*1000)+(Info!$B$6/(Info!$B$6+Info!$B$7))*(Info!$B$9-1)*(-Info!$B$7*EXP(-Info!$B$7*G310*1000)+Info!$B$6*EXP(-Info!$B$6*G310*1000)))^2*(0.01*G310*1000)^2)</f>
        <v>2.1314665124628298E-3</v>
      </c>
      <c r="AE310" s="50">
        <f>IF(AA310&gt;0,AA310*AC310*SQRT((AB310/AA310)^2+(AD310/AC310)^2),AA310*AC310*SQRT((AD310/AC310)^2))</f>
        <v>6.378304841951378E-3</v>
      </c>
      <c r="AF310" s="50">
        <f>IF((S310-Y310-AA310*AC310)&gt;0,S310-Y310-AA310*AC310,0)</f>
        <v>3.6403854016847625</v>
      </c>
      <c r="AG310" s="50">
        <f>SQRT((T310*0.5)^2+Z310^2+AE310^2)</f>
        <v>3.3894074330538378E-2</v>
      </c>
      <c r="AH310" s="50">
        <f>AF310/S310</f>
        <v>0.82175742701687648</v>
      </c>
      <c r="AI310">
        <f>AF310*EXP(Info!$B$6*G310*1000)</f>
        <v>4.7093640101334131</v>
      </c>
      <c r="AJ310">
        <f>2*SQRT((EXP(Info!$B$6*G310)*AG310)^2+(Info!$B$6*G310*0.01*AI310)^2)</f>
        <v>6.7805608205697518E-2</v>
      </c>
      <c r="AK310" s="28">
        <f>AI310/(E310/1000)</f>
        <v>1.9027733374276417</v>
      </c>
      <c r="AL310">
        <f>AA310/0.752049334436339</f>
        <v>2.4592535560000002</v>
      </c>
      <c r="AM310"/>
      <c r="AN310">
        <f>U310/0.242530074</f>
        <v>3.294436796320773</v>
      </c>
      <c r="AO310">
        <f>O310/U310</f>
        <v>2.794743429286608</v>
      </c>
    </row>
    <row r="311" spans="1:41">
      <c r="A311" s="14" t="s">
        <v>78</v>
      </c>
      <c r="B311" s="14" t="s">
        <v>208</v>
      </c>
      <c r="C311" s="15">
        <v>-32.049999999999997</v>
      </c>
      <c r="D311" s="15">
        <v>40.5</v>
      </c>
      <c r="E311" s="15">
        <v>2475</v>
      </c>
      <c r="F311" s="31">
        <v>1.45</v>
      </c>
      <c r="G311" s="31">
        <v>28.454000000000001</v>
      </c>
      <c r="I311">
        <f>(E311*100*Info!$B$11)/AI311</f>
        <v>1.3188809131540691</v>
      </c>
      <c r="J311">
        <f>LOG10(I311)</f>
        <v>0.1202055831923638</v>
      </c>
      <c r="K311">
        <f>2*((E311*100*Info!$B$11)/AI311^2)*(AJ311/2)</f>
        <v>1.8465752759199604E-2</v>
      </c>
      <c r="L311">
        <f>(M311/10.7)/I311</f>
        <v>0.30095506542056133</v>
      </c>
      <c r="M311">
        <f>((U311/0.242530073729142))*I311</f>
        <v>4.2470856390522735</v>
      </c>
      <c r="N311">
        <f>2*M311*SQRT((0.5*K311/I311)^2+(0.5*V311/U311)^2)</f>
        <v>6.3317385734951506E-2</v>
      </c>
      <c r="O311" s="1">
        <v>2.1779999999999999</v>
      </c>
      <c r="P311" s="1">
        <v>5.0000000000000001E-3</v>
      </c>
      <c r="S311" s="1">
        <v>4.47</v>
      </c>
      <c r="T311" s="1">
        <v>0.05</v>
      </c>
      <c r="U311" s="1">
        <v>0.78100000000000003</v>
      </c>
      <c r="V311" s="1">
        <v>4.0000000000000001E-3</v>
      </c>
      <c r="W311" s="50">
        <f>U311*Info!$B$2</f>
        <v>0.37487999999999999</v>
      </c>
      <c r="X311" s="50">
        <f>W311*SQRT((0.5*V311/U311)^2+Info!$B$3^2)</f>
        <v>1.8768567766348075E-2</v>
      </c>
      <c r="Y311" s="39">
        <f>W311*Info!$D$2</f>
        <v>0.3036528</v>
      </c>
      <c r="Z311" s="39">
        <f>Y311*SQRT(Info!$D$3^2+(X311/W311)^2)</f>
        <v>2.1485571356126418E-2</v>
      </c>
      <c r="AA311" s="50">
        <f>IF(O311-W311&gt;0,O311-W311,0)</f>
        <v>1.8031199999999998</v>
      </c>
      <c r="AB311" s="50">
        <f>SQRT((0.5*P311)^2+X311^2)</f>
        <v>1.89343374851089E-2</v>
      </c>
      <c r="AC311" s="50">
        <f>(1-EXP(-Info!$B$6*G311*1000))+(Info!$B$6/(Info!$B$6-Info!$B$7))*(EXP(-Info!$B$7*G311*1000)-EXP(-Info!$B$6*G311*1000))*(Info!$B$9-1)</f>
        <v>0.26201329227917397</v>
      </c>
      <c r="AD311" s="50">
        <f>SQRT((Info!$B$6*EXP(-Info!$B$6*G311*1000)+(Info!$B$6/(Info!$B$6+Info!$B$7))*(Info!$B$9-1)*(-Info!$B$7*EXP(-Info!$B$7*G311*1000)+Info!$B$6*EXP(-Info!$B$6*G311*1000)))^2*(0.01*G311*1000)^2)</f>
        <v>2.1525452680365383E-3</v>
      </c>
      <c r="AE311" s="50">
        <f>IF(AA311&gt;0,AA311*AC311*SQRT((AB311/AA311)^2+(AD311/AC311)^2),AA311*AC311*SQRT((AD311/AC311)^2))</f>
        <v>6.2989259368251647E-3</v>
      </c>
      <c r="AF311" s="50">
        <f>IF((S311-Y311-AA311*AC311)&gt;0,S311-Y311-AA311*AC311,0)</f>
        <v>3.6939057924255758</v>
      </c>
      <c r="AG311" s="50">
        <f>SQRT((T311*0.5)^2+Z311^2+AE311^2)</f>
        <v>3.3560486356082643E-2</v>
      </c>
      <c r="AH311" s="50">
        <f>AF311/S311</f>
        <v>0.82637713477082242</v>
      </c>
      <c r="AI311">
        <f>AF311*EXP(Info!$B$6*G311*1000)</f>
        <v>4.7952379527114655</v>
      </c>
      <c r="AJ311">
        <f>2*SQRT((EXP(Info!$B$6*G311)*AG311)^2+(Info!$B$6*G311*0.01*AI311)^2)</f>
        <v>6.7138494137837623E-2</v>
      </c>
      <c r="AK311" s="28">
        <f>AI311/(E311/1000)</f>
        <v>1.9374698798834202</v>
      </c>
      <c r="AL311">
        <f>AA311/0.752049334436339</f>
        <v>2.3976086639999998</v>
      </c>
      <c r="AM311"/>
      <c r="AN311">
        <f>U311/0.242530074</f>
        <v>3.2202191964036593</v>
      </c>
      <c r="AO311">
        <f>O311/U311</f>
        <v>2.788732394366197</v>
      </c>
    </row>
    <row r="312" spans="1:41">
      <c r="A312" s="14" t="s">
        <v>78</v>
      </c>
      <c r="B312" s="14" t="s">
        <v>208</v>
      </c>
      <c r="C312" s="15">
        <v>-32.049999999999997</v>
      </c>
      <c r="D312" s="15">
        <v>40.5</v>
      </c>
      <c r="E312" s="15">
        <v>2475</v>
      </c>
      <c r="F312" s="31">
        <v>1.47</v>
      </c>
      <c r="G312" s="31">
        <v>28.832999999999998</v>
      </c>
      <c r="I312">
        <f>(E312*100*Info!$B$11)/AI312</f>
        <v>1.40437464147558</v>
      </c>
      <c r="J312">
        <f>LOG10(I312)</f>
        <v>0.14748297889167972</v>
      </c>
      <c r="K312">
        <f>2*((E312*100*Info!$B$11)/AI312^2)*(AJ312/2)</f>
        <v>2.348902036713316E-2</v>
      </c>
      <c r="L312">
        <f>(M312/10.7)/I312</f>
        <v>0.30673525233644916</v>
      </c>
      <c r="M312">
        <f>((U312/0.242530073729142))*I312</f>
        <v>4.6092519472987687</v>
      </c>
      <c r="N312">
        <f>2*M312*SQRT((0.5*K312/I312)^2+(0.5*V312/U312)^2)</f>
        <v>8.0496842945974298E-2</v>
      </c>
      <c r="O312" s="1">
        <v>1.98</v>
      </c>
      <c r="P312" s="1">
        <v>4.0000000000000001E-3</v>
      </c>
      <c r="S312" s="1">
        <v>4.1900000000000004</v>
      </c>
      <c r="T312" s="1">
        <v>0.06</v>
      </c>
      <c r="U312" s="1">
        <v>0.79600000000000004</v>
      </c>
      <c r="V312" s="1">
        <v>4.0000000000000001E-3</v>
      </c>
      <c r="W312" s="50">
        <f>U312*Info!$B$2</f>
        <v>0.38208000000000003</v>
      </c>
      <c r="X312" s="50">
        <f>W312*SQRT((0.5*V312/U312)^2+Info!$B$3^2)</f>
        <v>1.9128105394941763E-2</v>
      </c>
      <c r="Y312" s="39">
        <f>W312*Info!$D$2</f>
        <v>0.30948480000000006</v>
      </c>
      <c r="Z312" s="39">
        <f>Y312*SQRT(Info!$D$3^2+(X312/W312)^2)</f>
        <v>2.1897690949394651E-2</v>
      </c>
      <c r="AA312" s="50">
        <f>IF(O312-W312&gt;0,O312-W312,0)</f>
        <v>1.59792</v>
      </c>
      <c r="AB312" s="50">
        <f>SQRT((0.5*P312)^2+X312^2)</f>
        <v>1.9232379363978865E-2</v>
      </c>
      <c r="AC312" s="50">
        <f>(1-EXP(-Info!$B$6*G312*1000))+(Info!$B$6/(Info!$B$6-Info!$B$7))*(EXP(-Info!$B$7*G312*1000)-EXP(-Info!$B$6*G312*1000))*(Info!$B$9-1)</f>
        <v>0.26504360315083064</v>
      </c>
      <c r="AD312" s="50">
        <f>SQRT((Info!$B$6*EXP(-Info!$B$6*G312*1000)+(Info!$B$6/(Info!$B$6+Info!$B$7))*(Info!$B$9-1)*(-Info!$B$7*EXP(-Info!$B$7*G312*1000)+Info!$B$6*EXP(-Info!$B$6*G312*1000)))^2*(0.01*G312*1000)^2)</f>
        <v>2.1734463013784013E-3</v>
      </c>
      <c r="AE312" s="50">
        <f>IF(AA312&gt;0,AA312*AC312*SQRT((AB312/AA312)^2+(AD312/AC312)^2),AA312*AC312*SQRT((AD312/AC312)^2))</f>
        <v>6.168092434617945E-3</v>
      </c>
      <c r="AF312" s="50">
        <f>IF((S312-Y312-AA312*AC312)&gt;0,S312-Y312-AA312*AC312,0)</f>
        <v>3.4569967256532252</v>
      </c>
      <c r="AG312" s="50">
        <f>SQRT((T312*0.5)^2+Z312^2+AE312^2)</f>
        <v>3.7650421421242967E-2</v>
      </c>
      <c r="AH312" s="50">
        <f>AF312/S312</f>
        <v>0.82505888440411101</v>
      </c>
      <c r="AI312">
        <f>AF312*EXP(Info!$B$6*G312*1000)</f>
        <v>4.5033195723458368</v>
      </c>
      <c r="AJ312">
        <f>2*SQRT((EXP(Info!$B$6*G312)*AG312)^2+(Info!$B$6*G312*0.01*AI312)^2)</f>
        <v>7.5320759881707181E-2</v>
      </c>
      <c r="AK312" s="28">
        <f>AI312/(E312/1000)</f>
        <v>1.8195230595336713</v>
      </c>
      <c r="AL312">
        <f>AA312/0.752049334436339</f>
        <v>2.1247542240000001</v>
      </c>
      <c r="AM312"/>
      <c r="AN312">
        <f>U312/0.242530074</f>
        <v>3.2820671963345873</v>
      </c>
      <c r="AO312">
        <f>O312/U312</f>
        <v>2.487437185929648</v>
      </c>
    </row>
    <row r="313" spans="1:41">
      <c r="A313" s="14" t="s">
        <v>78</v>
      </c>
      <c r="B313" s="14" t="s">
        <v>208</v>
      </c>
      <c r="C313" s="15">
        <v>-32.049999999999997</v>
      </c>
      <c r="D313" s="15">
        <v>40.5</v>
      </c>
      <c r="E313" s="15">
        <v>2475</v>
      </c>
      <c r="F313" s="31">
        <v>1.8</v>
      </c>
      <c r="G313" s="31">
        <v>34.247</v>
      </c>
      <c r="I313">
        <f>(E313*100*Info!$B$11)/AI313</f>
        <v>1.3103968009356757</v>
      </c>
      <c r="J313">
        <f>LOG10(I313)</f>
        <v>0.11740282417696658</v>
      </c>
      <c r="K313">
        <f>2*((E313*100*Info!$B$11)/AI313^2)*(AJ313/2)</f>
        <v>1.633588797084495E-2</v>
      </c>
      <c r="L313">
        <f>(M313/10.7)/I313</f>
        <v>0.29902833644859866</v>
      </c>
      <c r="M313">
        <f>((U313/0.242530073729142))*I313</f>
        <v>4.1927497975435584</v>
      </c>
      <c r="N313">
        <f>2*M313*SQRT((0.5*K313/I313)^2+(0.5*V313/U313)^2)</f>
        <v>5.6560275792450564E-2</v>
      </c>
      <c r="O313" s="1">
        <v>1.9770000000000001</v>
      </c>
      <c r="P313" s="1">
        <v>4.0000000000000001E-3</v>
      </c>
      <c r="S313" s="1">
        <v>4.32</v>
      </c>
      <c r="T313" s="1">
        <v>0.04</v>
      </c>
      <c r="U313" s="1">
        <v>0.77600000000000002</v>
      </c>
      <c r="V313" s="1">
        <v>4.0000000000000001E-3</v>
      </c>
      <c r="W313" s="50">
        <f>U313*Info!$B$2</f>
        <v>0.37247999999999998</v>
      </c>
      <c r="X313" s="50">
        <f>W313*SQRT((0.5*V313/U313)^2+Info!$B$3^2)</f>
        <v>1.8648725854599289E-2</v>
      </c>
      <c r="Y313" s="39">
        <f>W313*Info!$D$2</f>
        <v>0.3017088</v>
      </c>
      <c r="Z313" s="39">
        <f>Y313*SQRT(Info!$D$3^2+(X313/W313)^2)</f>
        <v>2.1348200433460428E-2</v>
      </c>
      <c r="AA313" s="50">
        <f>IF(O313-W313&gt;0,O313-W313,0)</f>
        <v>1.6045200000000002</v>
      </c>
      <c r="AB313" s="50">
        <f>SQRT((0.5*P313)^2+X313^2)</f>
        <v>1.8755665170822389E-2</v>
      </c>
      <c r="AC313" s="50">
        <f>(1-EXP(-Info!$B$6*G313*1000))+(Info!$B$6/(Info!$B$6-Info!$B$7))*(EXP(-Info!$B$7*G313*1000)-EXP(-Info!$B$6*G313*1000))*(Info!$B$9-1)</f>
        <v>0.30714734876403776</v>
      </c>
      <c r="AD313" s="50">
        <f>SQRT((Info!$B$6*EXP(-Info!$B$6*G313*1000)+(Info!$B$6/(Info!$B$6+Info!$B$7))*(Info!$B$9-1)*(-Info!$B$7*EXP(-Info!$B$7*G313*1000)+Info!$B$6*EXP(-Info!$B$6*G313*1000)))^2*(0.01*G313*1000)^2)</f>
        <v>2.4531856599909994E-3</v>
      </c>
      <c r="AE313" s="50">
        <f>IF(AA313&gt;0,AA313*AC313*SQRT((AB313/AA313)^2+(AD313/AC313)^2),AA313*AC313*SQRT((AD313/AC313)^2))</f>
        <v>6.9770931714715576E-3</v>
      </c>
      <c r="AF313" s="50">
        <f>IF((S313-Y313-AA313*AC313)&gt;0,S313-Y313-AA313*AC313,0)</f>
        <v>3.5254671359611263</v>
      </c>
      <c r="AG313" s="50">
        <f>SQRT((T313*0.5)^2+Z313^2+AE313^2)</f>
        <v>3.0073667732263634E-2</v>
      </c>
      <c r="AH313" s="50">
        <f>AF313/S313</f>
        <v>0.816080355546557</v>
      </c>
      <c r="AI313">
        <f>AF313*EXP(Info!$B$6*G313*1000)</f>
        <v>4.8262845310270217</v>
      </c>
      <c r="AJ313">
        <f>2*SQRT((EXP(Info!$B$6*G313)*AG313)^2+(Info!$B$6*G313*0.01*AI313)^2)</f>
        <v>6.0166236179745945E-2</v>
      </c>
      <c r="AK313" s="28">
        <f>AI313/(E313/1000)</f>
        <v>1.9500139519301096</v>
      </c>
      <c r="AL313">
        <f>AA313/0.752049334436339</f>
        <v>2.1335302440000001</v>
      </c>
      <c r="AM313"/>
      <c r="AN313">
        <f>U313/0.242530074</f>
        <v>3.1996031964266831</v>
      </c>
      <c r="AO313">
        <f>O313/U313</f>
        <v>2.5476804123711339</v>
      </c>
    </row>
    <row r="314" spans="1:41">
      <c r="A314" s="14" t="s">
        <v>78</v>
      </c>
      <c r="B314" s="14" t="s">
        <v>208</v>
      </c>
      <c r="C314" s="15">
        <v>-32.049999999999997</v>
      </c>
      <c r="D314" s="15">
        <v>40.5</v>
      </c>
      <c r="E314" s="15">
        <v>2475</v>
      </c>
      <c r="F314" s="31">
        <v>1.85</v>
      </c>
      <c r="G314" s="31">
        <v>35.598999999999997</v>
      </c>
      <c r="I314">
        <f>(E314*100*Info!$B$11)/AI314</f>
        <v>1.3530042571991665</v>
      </c>
      <c r="J314">
        <f>LOG10(I314)</f>
        <v>0.1312991630981386</v>
      </c>
      <c r="K314">
        <f>2*((E314*100*Info!$B$11)/AI314^2)*(AJ314/2)</f>
        <v>1.6465482009019084E-2</v>
      </c>
      <c r="L314">
        <f>(M314/10.7)/I314</f>
        <v>0.26935671028037433</v>
      </c>
      <c r="M314">
        <f>((U314/0.242530073729142))*I314</f>
        <v>3.8995163001452453</v>
      </c>
      <c r="N314">
        <f>2*M314*SQRT((0.5*K314/I314)^2+(0.5*V314/U314)^2)</f>
        <v>5.2440161914874737E-2</v>
      </c>
      <c r="O314" s="1">
        <v>1.583</v>
      </c>
      <c r="P314" s="1">
        <v>3.0000000000000001E-3</v>
      </c>
      <c r="S314" s="1">
        <v>4.04</v>
      </c>
      <c r="T314" s="1">
        <v>0.04</v>
      </c>
      <c r="U314" s="1">
        <v>0.69899999999999995</v>
      </c>
      <c r="V314" s="1">
        <v>4.0000000000000001E-3</v>
      </c>
      <c r="W314" s="50">
        <f>U314*Info!$B$2</f>
        <v>0.33551999999999998</v>
      </c>
      <c r="X314" s="50">
        <f>W314*SQRT((0.5*V314/U314)^2+Info!$B$3^2)</f>
        <v>1.6803445360996656E-2</v>
      </c>
      <c r="Y314" s="39">
        <f>W314*Info!$D$2</f>
        <v>0.27177119999999999</v>
      </c>
      <c r="Z314" s="39">
        <f>Y314*SQRT(Info!$D$3^2+(X314/W314)^2)</f>
        <v>1.9232851777809763E-2</v>
      </c>
      <c r="AA314" s="50">
        <f>IF(O314-W314&gt;0,O314-W314,0)</f>
        <v>1.2474799999999999</v>
      </c>
      <c r="AB314" s="50">
        <f>SQRT((0.5*P314)^2+X314^2)</f>
        <v>1.6870263068488295E-2</v>
      </c>
      <c r="AC314" s="50">
        <f>(1-EXP(-Info!$B$6*G314*1000))+(Info!$B$6/(Info!$B$6-Info!$B$7))*(EXP(-Info!$B$7*G314*1000)-EXP(-Info!$B$6*G314*1000))*(Info!$B$9-1)</f>
        <v>0.3173238114133532</v>
      </c>
      <c r="AD314" s="50">
        <f>SQRT((Info!$B$6*EXP(-Info!$B$6*G314*1000)+(Info!$B$6/(Info!$B$6+Info!$B$7))*(Info!$B$9-1)*(-Info!$B$7*EXP(-Info!$B$7*G314*1000)+Info!$B$6*EXP(-Info!$B$6*G314*1000)))^2*(0.01*G314*1000)^2)</f>
        <v>2.5177389976596318E-3</v>
      </c>
      <c r="AE314" s="50">
        <f>IF(AA314&gt;0,AA314*AC314*SQRT((AB314/AA314)^2+(AD314/AC314)^2),AA314*AC314*SQRT((AD314/AC314)^2))</f>
        <v>6.2066911721648165E-3</v>
      </c>
      <c r="AF314" s="50">
        <f>IF((S314-Y314-AA314*AC314)&gt;0,S314-Y314-AA314*AC314,0)</f>
        <v>3.3723736917380704</v>
      </c>
      <c r="AG314" s="50">
        <f>SQRT((T314*0.5)^2+Z314^2+AE314^2)</f>
        <v>2.8432826148904525E-2</v>
      </c>
      <c r="AH314" s="50">
        <f>AF314/S314</f>
        <v>0.83474596330150252</v>
      </c>
      <c r="AI314">
        <f>AF314*EXP(Info!$B$6*G314*1000)</f>
        <v>4.674300007714006</v>
      </c>
      <c r="AJ314">
        <f>2*SQRT((EXP(Info!$B$6*G314)*AG314)^2+(Info!$B$6*G314*0.01*AI314)^2)</f>
        <v>5.6884228022383299E-2</v>
      </c>
      <c r="AK314" s="28">
        <f>AI314/(E314/1000)</f>
        <v>1.8886060637228306</v>
      </c>
      <c r="AL314">
        <f>AA314/0.752049334436339</f>
        <v>1.6587741559999998</v>
      </c>
      <c r="AM314"/>
      <c r="AN314">
        <f>U314/0.242530074</f>
        <v>2.8821167967812515</v>
      </c>
      <c r="AO314">
        <f>O314/U314</f>
        <v>2.2646638054363377</v>
      </c>
    </row>
    <row r="315" spans="1:41">
      <c r="A315" s="14" t="s">
        <v>78</v>
      </c>
      <c r="B315" s="14" t="s">
        <v>208</v>
      </c>
      <c r="C315" s="15">
        <v>-32.049999999999997</v>
      </c>
      <c r="D315" s="15">
        <v>40.5</v>
      </c>
      <c r="E315" s="15">
        <v>2475</v>
      </c>
      <c r="F315" s="31">
        <v>1.9</v>
      </c>
      <c r="G315" s="31">
        <v>37.19</v>
      </c>
      <c r="I315">
        <f>(E315*100*Info!$B$11)/AI315</f>
        <v>1.3036605607824936</v>
      </c>
      <c r="J315">
        <f>LOG10(I315)</f>
        <v>0.11516452715575123</v>
      </c>
      <c r="K315">
        <f>2*((E315*100*Info!$B$11)/AI315^2)*(AJ315/2)</f>
        <v>1.545286111964852E-2</v>
      </c>
      <c r="L315">
        <f>(M315/10.7)/I315</f>
        <v>0.27552224299065464</v>
      </c>
      <c r="M315">
        <f>((U315/0.242530073729142))*I315</f>
        <v>3.843306055316146</v>
      </c>
      <c r="N315">
        <f>2*M315*SQRT((0.5*K315/I315)^2+(0.5*V315/U315)^2)</f>
        <v>5.0375377212297491E-2</v>
      </c>
      <c r="O315" s="1">
        <v>1.3540000000000001</v>
      </c>
      <c r="P315" s="1">
        <v>3.0000000000000001E-3</v>
      </c>
      <c r="S315" s="1">
        <v>4.0599999999999996</v>
      </c>
      <c r="T315" s="1">
        <v>0.04</v>
      </c>
      <c r="U315" s="1">
        <v>0.71499999999999997</v>
      </c>
      <c r="V315" s="1">
        <v>4.0000000000000001E-3</v>
      </c>
      <c r="W315" s="50">
        <f>U315*Info!$B$2</f>
        <v>0.34319999999999995</v>
      </c>
      <c r="X315" s="50">
        <f>W315*SQRT((0.5*V315/U315)^2+Info!$B$3^2)</f>
        <v>1.7186832168843681E-2</v>
      </c>
      <c r="Y315" s="39">
        <f>W315*Info!$D$2</f>
        <v>0.27799199999999996</v>
      </c>
      <c r="Z315" s="39">
        <f>Y315*SQRT(Info!$D$3^2+(X315/W315)^2)</f>
        <v>1.9672377133432551E-2</v>
      </c>
      <c r="AA315" s="50">
        <f>IF(O315-W315&gt;0,O315-W315,0)</f>
        <v>1.0108000000000001</v>
      </c>
      <c r="AB315" s="50">
        <f>SQRT((0.5*P315)^2+X315^2)</f>
        <v>1.7252165081519479E-2</v>
      </c>
      <c r="AC315" s="50">
        <f>(1-EXP(-Info!$B$6*G315*1000))+(Info!$B$6/(Info!$B$6-Info!$B$7))*(EXP(-Info!$B$7*G315*1000)-EXP(-Info!$B$6*G315*1000))*(Info!$B$9-1)</f>
        <v>0.3291307456368654</v>
      </c>
      <c r="AD315" s="50">
        <f>SQRT((Info!$B$6*EXP(-Info!$B$6*G315*1000)+(Info!$B$6/(Info!$B$6+Info!$B$7))*(Info!$B$9-1)*(-Info!$B$7*EXP(-Info!$B$7*G315*1000)+Info!$B$6*EXP(-Info!$B$6*G315*1000)))^2*(0.01*G315*1000)^2)</f>
        <v>2.591098583938389E-3</v>
      </c>
      <c r="AE315" s="50">
        <f>IF(AA315&gt;0,AA315*AC315*SQRT((AB315/AA315)^2+(AD315/AC315)^2),AA315*AC315*SQRT((AD315/AC315)^2))</f>
        <v>6.2531393748646415E-3</v>
      </c>
      <c r="AF315" s="50">
        <f>IF((S315-Y315-AA315*AC315)&gt;0,S315-Y315-AA315*AC315,0)</f>
        <v>3.4493226423102561</v>
      </c>
      <c r="AG315" s="50">
        <f>SQRT((T315*0.5)^2+Z315^2+AE315^2)</f>
        <v>2.8742028009893152E-2</v>
      </c>
      <c r="AH315" s="50">
        <f>AF315/S315</f>
        <v>0.8495868577118858</v>
      </c>
      <c r="AI315">
        <f>AF315*EXP(Info!$B$6*G315*1000)</f>
        <v>4.8512227800057834</v>
      </c>
      <c r="AJ315">
        <f>2*SQRT((EXP(Info!$B$6*G315)*AG315)^2+(Info!$B$6*G315*0.01*AI315)^2)</f>
        <v>5.7503673989269359E-2</v>
      </c>
      <c r="AK315" s="28">
        <f>AI315/(E315/1000)</f>
        <v>1.9600900121235487</v>
      </c>
      <c r="AL315">
        <f>AA315/0.752049334436339</f>
        <v>1.3440607600000001</v>
      </c>
      <c r="AM315"/>
      <c r="AN315">
        <f>U315/0.242530074</f>
        <v>2.9480879967075753</v>
      </c>
      <c r="AO315">
        <f>O315/U315</f>
        <v>1.8937062937062938</v>
      </c>
    </row>
    <row r="316" spans="1:41">
      <c r="A316" s="14" t="s">
        <v>78</v>
      </c>
      <c r="B316" s="14" t="s">
        <v>208</v>
      </c>
      <c r="C316" s="15">
        <v>-32.049999999999997</v>
      </c>
      <c r="D316" s="15">
        <v>40.5</v>
      </c>
      <c r="E316" s="15">
        <v>2475</v>
      </c>
      <c r="F316" s="31">
        <v>1.95</v>
      </c>
      <c r="G316" s="31">
        <v>38.78</v>
      </c>
      <c r="I316">
        <f>(E316*100*Info!$B$11)/AI316</f>
        <v>1.3775635211220145</v>
      </c>
      <c r="J316">
        <f>LOG10(I316)</f>
        <v>0.13911163382998118</v>
      </c>
      <c r="K316">
        <f>2*((E316*100*Info!$B$11)/AI316^2)*(AJ316/2)</f>
        <v>1.8155812316153222E-2</v>
      </c>
      <c r="L316">
        <f>(M316/10.7)/I316</f>
        <v>0.30288179439252388</v>
      </c>
      <c r="M316">
        <f>((U316/0.242530073729142))*I316</f>
        <v>4.4644563494881755</v>
      </c>
      <c r="N316">
        <f>2*M316*SQRT((0.5*K316/I316)^2+(0.5*V316/U316)^2)</f>
        <v>6.3074067711547291E-2</v>
      </c>
      <c r="O316" s="1">
        <v>1.25</v>
      </c>
      <c r="P316" s="1">
        <v>3.0000000000000001E-3</v>
      </c>
      <c r="S316" s="1">
        <v>3.82</v>
      </c>
      <c r="T316" s="1">
        <v>0.04</v>
      </c>
      <c r="U316" s="1">
        <v>0.78600000000000003</v>
      </c>
      <c r="V316" s="1">
        <v>4.0000000000000001E-3</v>
      </c>
      <c r="W316" s="50">
        <f>U316*Info!$B$2</f>
        <v>0.37728</v>
      </c>
      <c r="X316" s="50">
        <f>W316*SQRT((0.5*V316/U316)^2+Info!$B$3^2)</f>
        <v>1.8888411685475306E-2</v>
      </c>
      <c r="Y316" s="39">
        <f>W316*Info!$D$2</f>
        <v>0.3055968</v>
      </c>
      <c r="Z316" s="39">
        <f>Y316*SQRT(Info!$D$3^2+(X316/W316)^2)</f>
        <v>2.162294343079129E-2</v>
      </c>
      <c r="AA316" s="50">
        <f>IF(O316-W316&gt;0,O316-W316,0)</f>
        <v>0.87271999999999994</v>
      </c>
      <c r="AB316" s="50">
        <f>SQRT((0.5*P316)^2+X316^2)</f>
        <v>1.8947878403663035E-2</v>
      </c>
      <c r="AC316" s="50">
        <f>(1-EXP(-Info!$B$6*G316*1000))+(Info!$B$6/(Info!$B$6-Info!$B$7))*(EXP(-Info!$B$7*G316*1000)-EXP(-Info!$B$6*G316*1000))*(Info!$B$9-1)</f>
        <v>0.3407508152024501</v>
      </c>
      <c r="AD316" s="50">
        <f>SQRT((Info!$B$6*EXP(-Info!$B$6*G316*1000)+(Info!$B$6/(Info!$B$6+Info!$B$7))*(Info!$B$9-1)*(-Info!$B$7*EXP(-Info!$B$7*G316*1000)+Info!$B$6*EXP(-Info!$B$6*G316*1000)))^2*(0.01*G316*1000)^2)</f>
        <v>2.661660271821833E-3</v>
      </c>
      <c r="AE316" s="50">
        <f>IF(AA316&gt;0,AA316*AC316*SQRT((AB316/AA316)^2+(AD316/AC316)^2),AA316*AC316*SQRT((AD316/AC316)^2))</f>
        <v>6.861650512871964E-3</v>
      </c>
      <c r="AF316" s="50">
        <f>IF((S316-Y316-AA316*AC316)&gt;0,S316-Y316-AA316*AC316,0)</f>
        <v>3.2170231485565175</v>
      </c>
      <c r="AG316" s="50">
        <f>SQRT((T316*0.5)^2+Z316^2+AE316^2)</f>
        <v>3.0242915374877409E-2</v>
      </c>
      <c r="AH316" s="50">
        <f>AF316/S316</f>
        <v>0.84215265669018791</v>
      </c>
      <c r="AI316">
        <f>AF316*EXP(Info!$B$6*G316*1000)</f>
        <v>4.5909663786044623</v>
      </c>
      <c r="AJ316">
        <f>2*SQRT((EXP(Info!$B$6*G316)*AG316)^2+(Info!$B$6*G316*0.01*AI316)^2)</f>
        <v>6.0507354210295967E-2</v>
      </c>
      <c r="AK316" s="28">
        <f>AI316/(E316/1000)</f>
        <v>1.8549359105472574</v>
      </c>
      <c r="AL316">
        <f>AA316/0.752049334436339</f>
        <v>1.1604557839999998</v>
      </c>
      <c r="AM316"/>
      <c r="AN316">
        <f>U316/0.242530074</f>
        <v>3.2408351963806354</v>
      </c>
      <c r="AO316">
        <f>O316/U316</f>
        <v>1.5903307888040712</v>
      </c>
    </row>
    <row r="317" spans="1:41">
      <c r="A317" s="14" t="s">
        <v>78</v>
      </c>
      <c r="B317" s="14" t="s">
        <v>208</v>
      </c>
      <c r="C317" s="15">
        <v>-32.049999999999997</v>
      </c>
      <c r="D317" s="15">
        <v>40.5</v>
      </c>
      <c r="E317" s="15">
        <v>2475</v>
      </c>
      <c r="F317" s="31">
        <v>2</v>
      </c>
      <c r="G317" s="31">
        <v>39.942</v>
      </c>
      <c r="I317">
        <f>(E317*100*Info!$B$11)/AI317</f>
        <v>1.4780238540740456</v>
      </c>
      <c r="J317">
        <f>LOG10(I317)</f>
        <v>0.16968144326660806</v>
      </c>
      <c r="K317">
        <f>2*((E317*100*Info!$B$11)/AI317^2)*(AJ317/2)</f>
        <v>2.3893136523433074E-2</v>
      </c>
      <c r="L317">
        <f>(M317/10.7)/I317</f>
        <v>0.31945166355140242</v>
      </c>
      <c r="M317">
        <f>((U317/0.242530073729142))*I317</f>
        <v>5.052081814792917</v>
      </c>
      <c r="N317">
        <f>2*M317*SQRT((0.5*K317/I317)^2+(0.5*V317/U317)^2)</f>
        <v>8.5230281145850406E-2</v>
      </c>
      <c r="O317" s="1">
        <v>0.88800000000000001</v>
      </c>
      <c r="P317" s="1">
        <v>2E-3</v>
      </c>
      <c r="S317" s="1">
        <v>3.46</v>
      </c>
      <c r="T317" s="1">
        <v>0.05</v>
      </c>
      <c r="U317" s="1">
        <v>0.82899999999999996</v>
      </c>
      <c r="V317" s="1">
        <v>4.0000000000000001E-3</v>
      </c>
      <c r="W317" s="50">
        <f>U317*Info!$B$2</f>
        <v>0.39791999999999994</v>
      </c>
      <c r="X317" s="50">
        <f>W317*SQRT((0.5*V317/U317)^2+Info!$B$3^2)</f>
        <v>1.9919146969687229E-2</v>
      </c>
      <c r="Y317" s="39">
        <f>W317*Info!$D$2</f>
        <v>0.32231519999999997</v>
      </c>
      <c r="Z317" s="39">
        <f>Y317*SQRT(Info!$D$3^2+(X317/W317)^2)</f>
        <v>2.2804387790844108E-2</v>
      </c>
      <c r="AA317" s="50">
        <f>IF(O317-W317&gt;0,O317-W317,0)</f>
        <v>0.49008000000000007</v>
      </c>
      <c r="AB317" s="50">
        <f>SQRT((0.5*P317)^2+X317^2)</f>
        <v>1.9944232650067034E-2</v>
      </c>
      <c r="AC317" s="50">
        <f>(1-EXP(-Info!$B$6*G317*1000))+(Info!$B$6/(Info!$B$6-Info!$B$7))*(EXP(-Info!$B$7*G317*1000)-EXP(-Info!$B$6*G317*1000))*(Info!$B$9-1)</f>
        <v>0.34913103108478821</v>
      </c>
      <c r="AD317" s="50">
        <f>SQRT((Info!$B$6*EXP(-Info!$B$6*G317*1000)+(Info!$B$6/(Info!$B$6+Info!$B$7))*(Info!$B$9-1)*(-Info!$B$7*EXP(-Info!$B$7*G317*1000)+Info!$B$6*EXP(-Info!$B$6*G317*1000)))^2*(0.01*G317*1000)^2)</f>
        <v>2.7115252210665919E-3</v>
      </c>
      <c r="AE317" s="50">
        <f>IF(AA317&gt;0,AA317*AC317*SQRT((AB317/AA317)^2+(AD317/AC317)^2),AA317*AC317*SQRT((AD317/AC317)^2))</f>
        <v>7.0888183282481927E-3</v>
      </c>
      <c r="AF317" s="50">
        <f>IF((S317-Y317-AA317*AC317)&gt;0,S317-Y317-AA317*AC317,0)</f>
        <v>2.966582664285967</v>
      </c>
      <c r="AG317" s="50">
        <f>SQRT((T317*0.5)^2+Z317^2+AE317^2)</f>
        <v>3.4572987256037149E-2</v>
      </c>
      <c r="AH317" s="50">
        <f>AF317/S317</f>
        <v>0.85739383360866095</v>
      </c>
      <c r="AI317">
        <f>AF317*EXP(Info!$B$6*G317*1000)</f>
        <v>4.2789213397541763</v>
      </c>
      <c r="AJ317">
        <f>2*SQRT((EXP(Info!$B$6*G317)*AG317)^2+(Info!$B$6*G317*0.01*AI317)^2)</f>
        <v>6.9171313752461175E-2</v>
      </c>
      <c r="AK317" s="28">
        <f>AI317/(E317/1000)</f>
        <v>1.7288571069713843</v>
      </c>
      <c r="AL317">
        <f>AA317/0.752049334436339</f>
        <v>0.65165937600000012</v>
      </c>
      <c r="AM317"/>
      <c r="AN317">
        <f>U317/0.242530074</f>
        <v>3.4181327961826291</v>
      </c>
      <c r="AO317">
        <f>O317/U317</f>
        <v>1.0711700844390832</v>
      </c>
    </row>
    <row r="318" spans="1:41">
      <c r="A318" s="14" t="s">
        <v>78</v>
      </c>
      <c r="B318" s="14" t="s">
        <v>208</v>
      </c>
      <c r="C318" s="15">
        <v>-32.049999999999997</v>
      </c>
      <c r="D318" s="15">
        <v>40.5</v>
      </c>
      <c r="E318" s="15">
        <v>2475</v>
      </c>
      <c r="F318" s="31">
        <v>2.0499999999999998</v>
      </c>
      <c r="G318" s="31">
        <v>40.868000000000002</v>
      </c>
      <c r="I318">
        <f>(E318*100*Info!$B$11)/AI318</f>
        <v>1.4591780923816207</v>
      </c>
      <c r="J318">
        <f>LOG10(I318)</f>
        <v>0.16410830067924492</v>
      </c>
      <c r="K318">
        <f>2*((E318*100*Info!$B$11)/AI318^2)*(AJ318/2)</f>
        <v>2.5033559196105979E-2</v>
      </c>
      <c r="L318">
        <f>(M318/10.7)/I318</f>
        <v>0.36761988785046795</v>
      </c>
      <c r="M318">
        <f>((U318/0.242530073729142))*I318</f>
        <v>5.7397248874245443</v>
      </c>
      <c r="N318">
        <f>2*M318*SQRT((0.5*K318/I318)^2+(0.5*V318/U318)^2)</f>
        <v>0.10296289072835524</v>
      </c>
      <c r="O318" s="1">
        <v>0.76600000000000001</v>
      </c>
      <c r="P318" s="1">
        <v>2E-3</v>
      </c>
      <c r="S318" s="1">
        <v>3.46</v>
      </c>
      <c r="T318" s="1">
        <v>0.05</v>
      </c>
      <c r="U318" s="1">
        <v>0.95399999999999996</v>
      </c>
      <c r="V318" s="1">
        <v>5.0000000000000001E-3</v>
      </c>
      <c r="W318" s="50">
        <f>U318*Info!$B$2</f>
        <v>0.45791999999999994</v>
      </c>
      <c r="X318" s="50">
        <f>W318*SQRT((0.5*V318/U318)^2+Info!$B$3^2)</f>
        <v>2.2927424975343391E-2</v>
      </c>
      <c r="Y318" s="39">
        <f>W318*Info!$D$2</f>
        <v>0.3709152</v>
      </c>
      <c r="Z318" s="39">
        <f>Y318*SQRT(Info!$D$3^2+(X318/W318)^2)</f>
        <v>2.6245670346843879E-2</v>
      </c>
      <c r="AA318" s="50">
        <f>IF(O318-W318&gt;0,O318-W318,0)</f>
        <v>0.30808000000000008</v>
      </c>
      <c r="AB318" s="50">
        <f>SQRT((0.5*P318)^2+X318^2)</f>
        <v>2.2949222557637983E-2</v>
      </c>
      <c r="AC318" s="50">
        <f>(1-EXP(-Info!$B$6*G318*1000))+(Info!$B$6/(Info!$B$6-Info!$B$7))*(EXP(-Info!$B$7*G318*1000)-EXP(-Info!$B$6*G318*1000))*(Info!$B$9-1)</f>
        <v>0.35574233016810669</v>
      </c>
      <c r="AD318" s="50">
        <f>SQRT((Info!$B$6*EXP(-Info!$B$6*G318*1000)+(Info!$B$6/(Info!$B$6+Info!$B$7))*(Info!$B$9-1)*(-Info!$B$7*EXP(-Info!$B$7*G318*1000)+Info!$B$6*EXP(-Info!$B$6*G318*1000)))^2*(0.01*G318*1000)^2)</f>
        <v>2.7502518152409386E-3</v>
      </c>
      <c r="AE318" s="50">
        <f>IF(AA318&gt;0,AA318*AC318*SQRT((AB318/AA318)^2+(AD318/AC318)^2),AA318*AC318*SQRT((AD318/AC318)^2))</f>
        <v>8.2078603161227573E-3</v>
      </c>
      <c r="AF318" s="50">
        <f>IF((S318-Y318-AA318*AC318)&gt;0,S318-Y318-AA318*AC318,0)</f>
        <v>2.9794877029218099</v>
      </c>
      <c r="AG318" s="50">
        <f>SQRT((T318*0.5)^2+Z318^2+AE318^2)</f>
        <v>3.7164555465176531E-2</v>
      </c>
      <c r="AH318" s="50">
        <f>AF318/S318</f>
        <v>0.86112361356121669</v>
      </c>
      <c r="AI318">
        <f>AF318*EXP(Info!$B$6*G318*1000)</f>
        <v>4.3341850065338923</v>
      </c>
      <c r="AJ318">
        <f>2*SQRT((EXP(Info!$B$6*G318)*AG318)^2+(Info!$B$6*G318*0.01*AI318)^2)</f>
        <v>7.4356980477174692E-2</v>
      </c>
      <c r="AK318" s="28">
        <f>AI318/(E318/1000)</f>
        <v>1.7511858612258151</v>
      </c>
      <c r="AL318">
        <f>AA318/0.752049334436339</f>
        <v>0.40965397600000009</v>
      </c>
      <c r="AM318"/>
      <c r="AN318">
        <f>U318/0.242530074</f>
        <v>3.9335327956070301</v>
      </c>
      <c r="AO318">
        <f>O318/U318</f>
        <v>0.8029350104821803</v>
      </c>
    </row>
    <row r="319" spans="1:41">
      <c r="A319" s="14" t="s">
        <v>78</v>
      </c>
      <c r="B319" s="14" t="s">
        <v>208</v>
      </c>
      <c r="C319" s="15">
        <v>-32.049999999999997</v>
      </c>
      <c r="D319" s="15">
        <v>40.5</v>
      </c>
      <c r="E319" s="15">
        <v>2475</v>
      </c>
      <c r="F319" s="31">
        <v>2.1</v>
      </c>
      <c r="G319" s="31">
        <v>41.713000000000001</v>
      </c>
      <c r="I319">
        <f>(E319*100*Info!$B$11)/AI319</f>
        <v>1.3183401740488834</v>
      </c>
      <c r="J319">
        <f>LOG10(I319)</f>
        <v>0.12002748662400095</v>
      </c>
      <c r="K319">
        <f>2*((E319*100*Info!$B$11)/AI319^2)*(AJ319/2)</f>
        <v>1.7298269053854912E-2</v>
      </c>
      <c r="L319">
        <f>(M319/10.7)/I319</f>
        <v>0.25432822429906587</v>
      </c>
      <c r="M319">
        <f>((U319/0.242530073729142))*I319</f>
        <v>3.5876149357213212</v>
      </c>
      <c r="N319">
        <f>2*M319*SQRT((0.5*K319/I319)^2+(0.5*V319/U319)^2)</f>
        <v>4.981856706801964E-2</v>
      </c>
      <c r="O319" s="1">
        <v>0.84499999999999997</v>
      </c>
      <c r="P319" s="1">
        <v>2E-3</v>
      </c>
      <c r="S319" s="1">
        <v>3.72</v>
      </c>
      <c r="T319" s="1">
        <v>0.05</v>
      </c>
      <c r="U319" s="1">
        <v>0.66</v>
      </c>
      <c r="V319" s="1">
        <v>3.0000000000000001E-3</v>
      </c>
      <c r="W319" s="50">
        <f>U319*Info!$B$2</f>
        <v>0.31680000000000003</v>
      </c>
      <c r="X319" s="50">
        <f>W319*SQRT((0.5*V319/U319)^2+Info!$B$3^2)</f>
        <v>1.5856355192792576E-2</v>
      </c>
      <c r="Y319" s="39">
        <f>W319*Info!$D$2</f>
        <v>0.25660800000000006</v>
      </c>
      <c r="Z319" s="39">
        <f>Y319*SQRT(Info!$D$3^2+(X319/W319)^2)</f>
        <v>1.8154295650341275E-2</v>
      </c>
      <c r="AA319" s="50">
        <f>IF(O319-W319&gt;0,O319-W319,0)</f>
        <v>0.5282</v>
      </c>
      <c r="AB319" s="50">
        <f>SQRT((0.5*P319)^2+X319^2)</f>
        <v>1.5887856998349402E-2</v>
      </c>
      <c r="AC319" s="50">
        <f>(1-EXP(-Info!$B$6*G319*1000))+(Info!$B$6/(Info!$B$6-Info!$B$7))*(EXP(-Info!$B$7*G319*1000)-EXP(-Info!$B$6*G319*1000))*(Info!$B$9-1)</f>
        <v>0.36172400027842821</v>
      </c>
      <c r="AD319" s="50">
        <f>SQRT((Info!$B$6*EXP(-Info!$B$6*G319*1000)+(Info!$B$6/(Info!$B$6+Info!$B$7))*(Info!$B$9-1)*(-Info!$B$7*EXP(-Info!$B$7*G319*1000)+Info!$B$6*EXP(-Info!$B$6*G319*1000)))^2*(0.01*G319*1000)^2)</f>
        <v>2.7848198264701701E-3</v>
      </c>
      <c r="AE319" s="50">
        <f>IF(AA319&gt;0,AA319*AC319*SQRT((AB319/AA319)^2+(AD319/AC319)^2),AA319*AC319*SQRT((AD319/AC319)^2))</f>
        <v>5.9322760755255036E-3</v>
      </c>
      <c r="AF319" s="50">
        <f>IF((S319-Y319-AA319*AC319)&gt;0,S319-Y319-AA319*AC319,0)</f>
        <v>3.2723293830529343</v>
      </c>
      <c r="AG319" s="50">
        <f>SQRT((T319*0.5)^2+Z319^2+AE319^2)</f>
        <v>3.1460615855323823E-2</v>
      </c>
      <c r="AH319" s="50">
        <f>AF319/S319</f>
        <v>0.8796584363045522</v>
      </c>
      <c r="AI319">
        <f>AF319*EXP(Info!$B$6*G319*1000)</f>
        <v>4.7972047991527287</v>
      </c>
      <c r="AJ319">
        <f>2*SQRT((EXP(Info!$B$6*G319)*AG319)^2+(Info!$B$6*G319*0.01*AI319)^2)</f>
        <v>6.2945316357408479E-2</v>
      </c>
      <c r="AK319" s="28">
        <f>AI319/(E319/1000)</f>
        <v>1.9382645653142336</v>
      </c>
      <c r="AL319">
        <f>AA319/0.752049334436339</f>
        <v>0.70234753999999999</v>
      </c>
      <c r="AM319"/>
      <c r="AN319">
        <f>U319/0.242530074</f>
        <v>2.7213119969608388</v>
      </c>
      <c r="AO319">
        <f>O319/U319</f>
        <v>1.2803030303030303</v>
      </c>
    </row>
    <row r="320" spans="1:41">
      <c r="A320" s="14" t="s">
        <v>78</v>
      </c>
      <c r="B320" s="14" t="s">
        <v>208</v>
      </c>
      <c r="C320" s="15">
        <v>-32.049999999999997</v>
      </c>
      <c r="D320" s="15">
        <v>40.5</v>
      </c>
      <c r="E320" s="15">
        <v>2475</v>
      </c>
      <c r="F320" s="31">
        <v>2.15</v>
      </c>
      <c r="G320" s="31">
        <v>42.558</v>
      </c>
      <c r="I320">
        <f>(E320*100*Info!$B$11)/AI320</f>
        <v>1.3122232389438329</v>
      </c>
      <c r="J320">
        <f>LOG10(I320)</f>
        <v>0.11800772466934036</v>
      </c>
      <c r="K320">
        <f>2*((E320*100*Info!$B$11)/AI320^2)*(AJ320/2)</f>
        <v>1.7193109807331523E-2</v>
      </c>
      <c r="L320">
        <f>(M320/10.7)/I320</f>
        <v>0.25432822429906587</v>
      </c>
      <c r="M320">
        <f>((U320/0.242530073729142))*I320</f>
        <v>3.5709688468167258</v>
      </c>
      <c r="N320">
        <f>2*M320*SQRT((0.5*K320/I320)^2+(0.5*V320/U320)^2)</f>
        <v>4.9523399054402201E-2</v>
      </c>
      <c r="O320" s="1">
        <v>1.272</v>
      </c>
      <c r="P320" s="1">
        <v>3.0000000000000001E-3</v>
      </c>
      <c r="S320" s="1">
        <v>3.87</v>
      </c>
      <c r="T320" s="1">
        <v>0.05</v>
      </c>
      <c r="U320" s="1">
        <v>0.66</v>
      </c>
      <c r="V320" s="1">
        <v>3.0000000000000001E-3</v>
      </c>
      <c r="W320" s="50">
        <f>U320*Info!$B$2</f>
        <v>0.31680000000000003</v>
      </c>
      <c r="X320" s="50">
        <f>W320*SQRT((0.5*V320/U320)^2+Info!$B$3^2)</f>
        <v>1.5856355192792576E-2</v>
      </c>
      <c r="Y320" s="39">
        <f>W320*Info!$D$2</f>
        <v>0.25660800000000006</v>
      </c>
      <c r="Z320" s="39">
        <f>Y320*SQRT(Info!$D$3^2+(X320/W320)^2)</f>
        <v>1.8154295650341275E-2</v>
      </c>
      <c r="AA320" s="50">
        <f>IF(O320-W320&gt;0,O320-W320,0)</f>
        <v>0.95520000000000005</v>
      </c>
      <c r="AB320" s="50">
        <f>SQRT((0.5*P320)^2+X320^2)</f>
        <v>1.5927146637109865E-2</v>
      </c>
      <c r="AC320" s="50">
        <f>(1-EXP(-Info!$B$6*G320*1000))+(Info!$B$6/(Info!$B$6-Info!$B$7))*(EXP(-Info!$B$7*G320*1000)-EXP(-Info!$B$6*G320*1000))*(Info!$B$9-1)</f>
        <v>0.36765709474901631</v>
      </c>
      <c r="AD320" s="50">
        <f>SQRT((Info!$B$6*EXP(-Info!$B$6*G320*1000)+(Info!$B$6/(Info!$B$6+Info!$B$7))*(Info!$B$9-1)*(-Info!$B$7*EXP(-Info!$B$7*G320*1000)+Info!$B$6*EXP(-Info!$B$6*G320*1000)))^2*(0.01*G320*1000)^2)</f>
        <v>2.8186616012806872E-3</v>
      </c>
      <c r="AE320" s="50">
        <f>IF(AA320&gt;0,AA320*AC320*SQRT((AB320/AA320)^2+(AD320/AC320)^2),AA320*AC320*SQRT((AD320/AC320)^2))</f>
        <v>6.4450365252718116E-3</v>
      </c>
      <c r="AF320" s="50">
        <f>IF((S320-Y320-AA320*AC320)&gt;0,S320-Y320-AA320*AC320,0)</f>
        <v>3.26220594309574</v>
      </c>
      <c r="AG320" s="50">
        <f>SQRT((T320*0.5)^2+Z320^2+AE320^2)</f>
        <v>3.1561320415535346E-2</v>
      </c>
      <c r="AH320" s="50">
        <f>AF320/S320</f>
        <v>0.84294727211776221</v>
      </c>
      <c r="AI320">
        <f>AF320*EXP(Info!$B$6*G320*1000)</f>
        <v>4.8195669930014464</v>
      </c>
      <c r="AJ320">
        <f>2*SQRT((EXP(Info!$B$6*G320)*AG320)^2+(Info!$B$6*G320*0.01*AI320)^2)</f>
        <v>6.3147292377750117E-2</v>
      </c>
      <c r="AK320" s="28">
        <f>AI320/(E320/1000)</f>
        <v>1.9472997951520994</v>
      </c>
      <c r="AL320">
        <f>AA320/0.752049334436339</f>
        <v>1.2701294400000001</v>
      </c>
      <c r="AM320"/>
      <c r="AN320">
        <f>U320/0.242530074</f>
        <v>2.7213119969608388</v>
      </c>
      <c r="AO320">
        <f>O320/U320</f>
        <v>1.9272727272727272</v>
      </c>
    </row>
    <row r="321" spans="1:48">
      <c r="A321" t="s">
        <v>74</v>
      </c>
      <c r="B321" s="14" t="s">
        <v>209</v>
      </c>
      <c r="C321" s="15">
        <v>-12.617000000000001</v>
      </c>
      <c r="D321" s="15">
        <v>39.049999999999997</v>
      </c>
      <c r="E321" s="15">
        <v>3547</v>
      </c>
      <c r="F321" s="89">
        <v>345</v>
      </c>
      <c r="G321" s="18">
        <v>61.8</v>
      </c>
      <c r="I321">
        <f>(E321*100*Info!$B$11)/AI321</f>
        <v>1.5455049225041713</v>
      </c>
      <c r="J321">
        <f>LOG10(I321)</f>
        <v>0.18907039264940087</v>
      </c>
      <c r="K321">
        <f>2*((E321*100*Info!$B$11)/AI321^2)*(AJ321/2)</f>
        <v>5.3588127285725769E-2</v>
      </c>
      <c r="L321" s="36">
        <f>(M321/10.7)/I321</f>
        <v>0.99281145555140382</v>
      </c>
      <c r="M321" s="28">
        <f>((U321/0.242530073729142))*I321</f>
        <v>16.418026410903515</v>
      </c>
      <c r="N321" s="28">
        <f>2*M321*SQRT((0.5*K321/I321)^2+(0.5*V321/U321)^2)</f>
        <v>0.70987536285435526</v>
      </c>
      <c r="O321">
        <v>1.6752750000000001</v>
      </c>
      <c r="P321">
        <v>2.7437E-2</v>
      </c>
      <c r="Q321"/>
      <c r="R321"/>
      <c r="S321">
        <v>4.5441669999999998</v>
      </c>
      <c r="T321">
        <v>0.12825600000000001</v>
      </c>
      <c r="U321">
        <v>2.5764170000000002</v>
      </c>
      <c r="V321">
        <v>6.6550999999999999E-2</v>
      </c>
      <c r="W321" s="50">
        <f>U321*Info!$B$2</f>
        <v>1.2366801600000001</v>
      </c>
      <c r="X321" s="50">
        <f>W321*SQRT((0.5*V321/U321)^2+Info!$B$3^2)</f>
        <v>6.3863581139501302E-2</v>
      </c>
      <c r="Y321" s="39">
        <f>W321*Info!$D$2</f>
        <v>1.0017109296000002</v>
      </c>
      <c r="Z321" s="39">
        <f>Y321*SQRT(Info!$D$3^2+(X321/W321)^2)</f>
        <v>7.200349443777497E-2</v>
      </c>
      <c r="AA321" s="50">
        <f>IF(O321-W321&gt;0,O321-W321,0)</f>
        <v>0.43859483999999993</v>
      </c>
      <c r="AB321" s="50">
        <f>SQRT((0.5*P321)^2+X321^2)</f>
        <v>6.5320396800782415E-2</v>
      </c>
      <c r="AC321" s="50">
        <f>(1-EXP(-Info!$B$6*G321*1000))+(Info!$B$6/(Info!$B$6-Info!$B$7))*(EXP(-Info!$B$7*G321*1000)-EXP(-Info!$B$6*G321*1000))*(Info!$B$9-1)</f>
        <v>0.49043171801131086</v>
      </c>
      <c r="AD321" s="50">
        <f>SQRT((Info!$B$6*EXP(-Info!$B$6*G321*1000)+(Info!$B$6/(Info!$B$6+Info!$B$7))*(Info!$B$9-1)*(-Info!$B$7*EXP(-Info!$B$7*G321*1000)+Info!$B$6*EXP(-Info!$B$6*G321*1000)))^2*(0.01*G321*1000)^2)</f>
        <v>3.4120426519745847E-3</v>
      </c>
      <c r="AE321" s="50">
        <f>IF(AA321&gt;0,AA321*AC321*SQRT((AB321/AA321)^2+(AD321/AC321)^2),AA321*AC321*SQRT((AD321/AC321)^2))</f>
        <v>3.2070129512031934E-2</v>
      </c>
      <c r="AF321" s="50">
        <f>IF((S321-Y321-AA321*AC321)&gt;0,S321-Y321-AA321*AC321,0)</f>
        <v>3.3273552495079035</v>
      </c>
      <c r="AG321" s="50">
        <f>SQRT((T321*0.5)^2+Z321^2+AE321^2)</f>
        <v>0.10161395968157717</v>
      </c>
      <c r="AH321" s="50">
        <f>AF321/S321</f>
        <v>0.73222556510531056</v>
      </c>
      <c r="AI321">
        <f>AF321*EXP(Info!$B$6*G321*1000)</f>
        <v>5.8645046997084886</v>
      </c>
      <c r="AJ321">
        <f>2*SQRT((EXP(Info!$B$6*G321)*AG321)^2+(Info!$B$6*G321*0.01*AI321)^2)</f>
        <v>0.20334314031592307</v>
      </c>
      <c r="AK321" s="28">
        <f>AI321/(E321/1000)</f>
        <v>1.6533703692440058</v>
      </c>
      <c r="AL321">
        <f>AA321/0.752049334436339</f>
        <v>0.58319955874799989</v>
      </c>
      <c r="AM321"/>
      <c r="AN321">
        <f>U321/0.242530074</f>
        <v>10.623082562536142</v>
      </c>
      <c r="AO321">
        <f>O321/U321</f>
        <v>0.65023441469296317</v>
      </c>
      <c r="AV321" s="1"/>
    </row>
    <row r="322" spans="1:48">
      <c r="A322" t="s">
        <v>74</v>
      </c>
      <c r="B322" s="14" t="s">
        <v>209</v>
      </c>
      <c r="C322" s="15">
        <v>-12.617000000000001</v>
      </c>
      <c r="D322" s="15">
        <v>39.049999999999997</v>
      </c>
      <c r="E322" s="15">
        <v>3547</v>
      </c>
      <c r="F322" s="89">
        <v>351</v>
      </c>
      <c r="G322" s="18">
        <v>63</v>
      </c>
      <c r="I322">
        <f>(E322*100*Info!$B$11)/AI322</f>
        <v>1.4300260458629854</v>
      </c>
      <c r="J322">
        <f>LOG10(I322)</f>
        <v>0.15534394758503267</v>
      </c>
      <c r="K322">
        <f>2*((E322*100*Info!$B$11)/AI322^2)*(AJ322/2)</f>
        <v>4.9848710595151939E-2</v>
      </c>
      <c r="L322" s="36">
        <f>(M322/10.7)/I322</f>
        <v>1.0641759552897214</v>
      </c>
      <c r="M322" s="28">
        <f>((U322/0.242530073729142))*I322</f>
        <v>16.283252867866054</v>
      </c>
      <c r="N322" s="28">
        <f>2*M322*SQRT((0.5*K322/I322)^2+(0.5*V322/U322)^2)</f>
        <v>0.70134884513064399</v>
      </c>
      <c r="O322">
        <v>1.7464139999999999</v>
      </c>
      <c r="P322">
        <v>2.8642999999999998E-2</v>
      </c>
      <c r="Q322"/>
      <c r="R322"/>
      <c r="S322">
        <v>4.839715</v>
      </c>
      <c r="T322">
        <v>0.14186399999999999</v>
      </c>
      <c r="U322">
        <v>2.7616130000000001</v>
      </c>
      <c r="V322">
        <v>6.9866999999999999E-2</v>
      </c>
      <c r="W322" s="50">
        <f>U322*Info!$B$2</f>
        <v>1.3255742399999999</v>
      </c>
      <c r="X322" s="50">
        <f>W322*SQRT((0.5*V322/U322)^2+Info!$B$3^2)</f>
        <v>6.8366923078820391E-2</v>
      </c>
      <c r="Y322" s="39">
        <f>W322*Info!$D$2</f>
        <v>1.0737151344</v>
      </c>
      <c r="Z322" s="39">
        <f>Y322*SQRT(Info!$D$3^2+(X322/W322)^2)</f>
        <v>7.7128435784516058E-2</v>
      </c>
      <c r="AA322" s="50">
        <f>IF(O322-W322&gt;0,O322-W322,0)</f>
        <v>0.42083976000000001</v>
      </c>
      <c r="AB322" s="50">
        <f>SQRT((0.5*P322)^2+X322^2)</f>
        <v>6.9850852060052523E-2</v>
      </c>
      <c r="AC322" s="50">
        <f>(1-EXP(-Info!$B$6*G322*1000))+(Info!$B$6/(Info!$B$6-Info!$B$7))*(EXP(-Info!$B$7*G322*1000)-EXP(-Info!$B$6*G322*1000))*(Info!$B$9-1)</f>
        <v>0.49735582055334471</v>
      </c>
      <c r="AD322" s="50">
        <f>SQRT((Info!$B$6*EXP(-Info!$B$6*G322*1000)+(Info!$B$6/(Info!$B$6+Info!$B$7))*(Info!$B$9-1)*(-Info!$B$7*EXP(-Info!$B$7*G322*1000)+Info!$B$6*EXP(-Info!$B$6*G322*1000)))^2*(0.01*G322*1000)^2)</f>
        <v>3.4389603277860275E-3</v>
      </c>
      <c r="AE322" s="50">
        <f>IF(AA322&gt;0,AA322*AC322*SQRT((AB322/AA322)^2+(AD322/AC322)^2),AA322*AC322*SQRT((AD322/AC322)^2))</f>
        <v>3.4770860029452469E-2</v>
      </c>
      <c r="AF322" s="50">
        <f>IF((S322-Y322-AA322*AC322)&gt;0,S322-Y322-AA322*AC322,0)</f>
        <v>3.5566927614437271</v>
      </c>
      <c r="AG322" s="50">
        <f>SQRT((T322*0.5)^2+Z322^2+AE322^2)</f>
        <v>0.11040451502431407</v>
      </c>
      <c r="AH322" s="50">
        <f>AF322/S322</f>
        <v>0.73489715023378999</v>
      </c>
      <c r="AI322">
        <f>AF322*EXP(Info!$B$6*G322*1000)</f>
        <v>6.3380809794821911</v>
      </c>
      <c r="AJ322">
        <f>2*SQRT((EXP(Info!$B$6*G322)*AG322)^2+(Info!$B$6*G322*0.01*AI322)^2)</f>
        <v>0.22093665034204307</v>
      </c>
      <c r="AK322" s="28">
        <f>AI322/(E322/1000)</f>
        <v>1.78688496743225</v>
      </c>
      <c r="AL322">
        <f>AA322/0.752049334436339</f>
        <v>0.55959062887199995</v>
      </c>
      <c r="AM322"/>
      <c r="AN322">
        <f>U322/0.242530074</f>
        <v>11.386682708883352</v>
      </c>
      <c r="AO322">
        <f>O322/U322</f>
        <v>0.63238911462250502</v>
      </c>
      <c r="AV322" s="1"/>
    </row>
    <row r="323" spans="1:48">
      <c r="A323" t="s">
        <v>74</v>
      </c>
      <c r="B323" s="14" t="s">
        <v>209</v>
      </c>
      <c r="C323" s="15">
        <v>-12.617000000000001</v>
      </c>
      <c r="D323" s="15">
        <v>39.049999999999997</v>
      </c>
      <c r="E323" s="15">
        <v>3547</v>
      </c>
      <c r="F323" s="89">
        <v>355</v>
      </c>
      <c r="G323" s="18">
        <v>63.7</v>
      </c>
      <c r="I323">
        <f>(E323*100*Info!$B$11)/AI323</f>
        <v>1.4212475720612519</v>
      </c>
      <c r="J323">
        <f>LOG10(I323)</f>
        <v>0.15266973578458529</v>
      </c>
      <c r="K323">
        <f>2*((E323*100*Info!$B$11)/AI323^2)*(AJ323/2)</f>
        <v>4.7317275581992294E-2</v>
      </c>
      <c r="L323" s="36">
        <f>(M323/10.7)/I323</f>
        <v>1.072327560224301</v>
      </c>
      <c r="M323" s="28">
        <f>((U323/0.242530073729142))*I323</f>
        <v>16.307259473227742</v>
      </c>
      <c r="N323" s="28">
        <f>2*M323*SQRT((0.5*K323/I323)^2+(0.5*V323/U323)^2)</f>
        <v>0.67880583765893965</v>
      </c>
      <c r="O323">
        <v>1.7610619999999999</v>
      </c>
      <c r="P323">
        <v>2.8842E-2</v>
      </c>
      <c r="Q323"/>
      <c r="R323"/>
      <c r="S323">
        <v>4.8509460000000004</v>
      </c>
      <c r="T323">
        <v>0.12609600000000001</v>
      </c>
      <c r="U323">
        <v>2.7827670000000002</v>
      </c>
      <c r="V323">
        <v>6.9530999999999996E-2</v>
      </c>
      <c r="W323" s="50">
        <f>U323*Info!$B$2</f>
        <v>1.3357281599999999</v>
      </c>
      <c r="X323" s="50">
        <f>W323*SQRT((0.5*V323/U323)^2+Info!$B$3^2)</f>
        <v>6.8839632097332307E-2</v>
      </c>
      <c r="Y323" s="39">
        <f>W323*Info!$D$2</f>
        <v>1.0819398096000001</v>
      </c>
      <c r="Z323" s="39">
        <f>Y323*SQRT(Info!$D$3^2+(X323/W323)^2)</f>
        <v>7.7689596175512202E-2</v>
      </c>
      <c r="AA323" s="50">
        <f>IF(O323-W323&gt;0,O323-W323,0)</f>
        <v>0.42533383999999996</v>
      </c>
      <c r="AB323" s="50">
        <f>SQRT((0.5*P323)^2+X323^2)</f>
        <v>7.0333919187658411E-2</v>
      </c>
      <c r="AC323" s="50">
        <f>(1-EXP(-Info!$B$6*G323*1000))+(Info!$B$6/(Info!$B$6-Info!$B$7))*(EXP(-Info!$B$7*G323*1000)-EXP(-Info!$B$6*G323*1000))*(Info!$B$9-1)</f>
        <v>0.5013577239634468</v>
      </c>
      <c r="AD323" s="50">
        <f>SQRT((Info!$B$6*EXP(-Info!$B$6*G323*1000)+(Info!$B$6/(Info!$B$6+Info!$B$7))*(Info!$B$9-1)*(-Info!$B$7*EXP(-Info!$B$7*G323*1000)+Info!$B$6*EXP(-Info!$B$6*G323*1000)))^2*(0.01*G323*1000)^2)</f>
        <v>3.4541736198981936E-3</v>
      </c>
      <c r="AE323" s="50">
        <f>IF(AA323&gt;0,AA323*AC323*SQRT((AB323/AA323)^2+(AD323/AC323)^2),AA323*AC323*SQRT((AD323/AC323)^2))</f>
        <v>3.5293046307446903E-2</v>
      </c>
      <c r="AF323" s="50">
        <f>IF((S323-Y323-AA323*AC323)&gt;0,S323-Y323-AA323*AC323,0)</f>
        <v>3.5557617844529674</v>
      </c>
      <c r="AG323" s="50">
        <f>SQRT((T323*0.5)^2+Z323^2+AE323^2)</f>
        <v>0.10609581884114827</v>
      </c>
      <c r="AH323" s="50">
        <f>AF323/S323</f>
        <v>0.73300378615902284</v>
      </c>
      <c r="AI323">
        <f>AF323*EXP(Info!$B$6*G323*1000)</f>
        <v>6.3772287528366647</v>
      </c>
      <c r="AJ323">
        <f>2*SQRT((EXP(Info!$B$6*G323)*AG323)^2+(Info!$B$6*G323*0.01*AI323)^2)</f>
        <v>0.21231564174969283</v>
      </c>
      <c r="AK323" s="28">
        <f>AI323/(E323/1000)</f>
        <v>1.7979218361535563</v>
      </c>
      <c r="AL323">
        <f>AA323/0.752049334436339</f>
        <v>0.56556640704799999</v>
      </c>
      <c r="AM323"/>
      <c r="AN323">
        <f>U323/0.242530074</f>
        <v>11.473904881585943</v>
      </c>
      <c r="AO323">
        <f>O323/U323</f>
        <v>0.6328456532652571</v>
      </c>
      <c r="AV323" s="1"/>
    </row>
    <row r="324" spans="1:48">
      <c r="A324" t="s">
        <v>74</v>
      </c>
      <c r="B324" s="14" t="s">
        <v>209</v>
      </c>
      <c r="C324" s="15">
        <v>-12.617000000000001</v>
      </c>
      <c r="D324" s="15">
        <v>39.049999999999997</v>
      </c>
      <c r="E324" s="15">
        <v>3547</v>
      </c>
      <c r="F324" s="89">
        <v>361</v>
      </c>
      <c r="G324" s="18">
        <v>64.900000000000006</v>
      </c>
      <c r="I324">
        <f>(E324*100*Info!$B$11)/AI324</f>
        <v>1.4112639934056297</v>
      </c>
      <c r="J324">
        <f>LOG10(I324)</f>
        <v>0.14960826120669538</v>
      </c>
      <c r="K324">
        <f>2*((E324*100*Info!$B$11)/AI324^2)*(AJ324/2)</f>
        <v>4.7669233855919473E-2</v>
      </c>
      <c r="L324" s="36">
        <f>(M324/10.7)/I324</f>
        <v>1.0574909764485998</v>
      </c>
      <c r="M324" s="28">
        <f>((U324/0.242530073729142))*I324</f>
        <v>15.968668641021985</v>
      </c>
      <c r="N324" s="28">
        <f>2*M324*SQRT((0.5*K324/I324)^2+(0.5*V324/U324)^2)</f>
        <v>0.6697670746549903</v>
      </c>
      <c r="O324">
        <v>1.7274989999999999</v>
      </c>
      <c r="P324">
        <v>2.8358000000000001E-2</v>
      </c>
      <c r="Q324"/>
      <c r="R324"/>
      <c r="S324">
        <v>4.8171670000000004</v>
      </c>
      <c r="T324">
        <v>0.13622699999999999</v>
      </c>
      <c r="U324">
        <v>2.744265</v>
      </c>
      <c r="V324">
        <v>6.8235000000000004E-2</v>
      </c>
      <c r="W324" s="50">
        <f>U324*Info!$B$2</f>
        <v>1.3172472</v>
      </c>
      <c r="X324" s="50">
        <f>W324*SQRT((0.5*V324/U324)^2+Info!$B$3^2)</f>
        <v>6.7867790163888497E-2</v>
      </c>
      <c r="Y324" s="39">
        <f>W324*Info!$D$2</f>
        <v>1.0669702320000001</v>
      </c>
      <c r="Z324" s="39">
        <f>Y324*SQRT(Info!$D$3^2+(X324/W324)^2)</f>
        <v>7.6603423731606973E-2</v>
      </c>
      <c r="AA324" s="50">
        <f>IF(O324-W324&gt;0,O324-W324,0)</f>
        <v>0.41025179999999994</v>
      </c>
      <c r="AB324" s="50">
        <f>SQRT((0.5*P324)^2+X324^2)</f>
        <v>6.9333116061010849E-2</v>
      </c>
      <c r="AC324" s="50">
        <f>(1-EXP(-Info!$B$6*G324*1000))+(Info!$B$6/(Info!$B$6-Info!$B$7))*(EXP(-Info!$B$7*G324*1000)-EXP(-Info!$B$6*G324*1000))*(Info!$B$9-1)</f>
        <v>0.50815504437981829</v>
      </c>
      <c r="AD324" s="50">
        <f>SQRT((Info!$B$6*EXP(-Info!$B$6*G324*1000)+(Info!$B$6/(Info!$B$6+Info!$B$7))*(Info!$B$9-1)*(-Info!$B$7*EXP(-Info!$B$7*G324*1000)+Info!$B$6*EXP(-Info!$B$6*G324*1000)))^2*(0.01*G324*1000)^2)</f>
        <v>3.4794294062670691E-3</v>
      </c>
      <c r="AE324" s="50">
        <f>IF(AA324&gt;0,AA324*AC324*SQRT((AB324/AA324)^2+(AD324/AC324)^2),AA324*AC324*SQRT((AD324/AC324)^2))</f>
        <v>3.5260877602744246E-2</v>
      </c>
      <c r="AF324" s="50">
        <f>IF((S324-Y324-AA324*AC324)&gt;0,S324-Y324-AA324*AC324,0)</f>
        <v>3.5417252463641002</v>
      </c>
      <c r="AG324" s="50">
        <f>SQRT((T324*0.5)^2+Z324^2+AE324^2)</f>
        <v>0.10840139712646621</v>
      </c>
      <c r="AH324" s="50">
        <f>AF324/S324</f>
        <v>0.73522990719734227</v>
      </c>
      <c r="AI324">
        <f>AF324*EXP(Info!$B$6*G324*1000)</f>
        <v>6.4223426118710751</v>
      </c>
      <c r="AJ324">
        <f>2*SQRT((EXP(Info!$B$6*G324)*AG324)^2+(Info!$B$6*G324*0.01*AI324)^2)</f>
        <v>0.21693188042680045</v>
      </c>
      <c r="AK324" s="28">
        <f>AI324/(E324/1000)</f>
        <v>1.8106407138063363</v>
      </c>
      <c r="AL324">
        <f>AA324/0.752049334436339</f>
        <v>0.54551181845999996</v>
      </c>
      <c r="AM324"/>
      <c r="AN324">
        <f>U324/0.242530074</f>
        <v>11.315153435363236</v>
      </c>
      <c r="AO324">
        <f>O324/U324</f>
        <v>0.62949423616159517</v>
      </c>
      <c r="AV324" s="1"/>
    </row>
    <row r="325" spans="1:48">
      <c r="A325" t="s">
        <v>74</v>
      </c>
      <c r="B325" s="14" t="s">
        <v>209</v>
      </c>
      <c r="C325" s="15">
        <v>-12.617000000000001</v>
      </c>
      <c r="D325" s="15">
        <v>39.049999999999997</v>
      </c>
      <c r="E325" s="15">
        <v>3547</v>
      </c>
      <c r="F325" s="89">
        <v>365</v>
      </c>
      <c r="G325" s="18">
        <v>65.8</v>
      </c>
      <c r="I325">
        <f>(E325*100*Info!$B$11)/AI325</f>
        <v>1.3966335540818493</v>
      </c>
      <c r="J325">
        <f>LOG10(I325)</f>
        <v>0.14508247174304792</v>
      </c>
      <c r="K325">
        <f>2*((E325*100*Info!$B$11)/AI325^2)*(AJ325/2)</f>
        <v>4.7973760264102806E-2</v>
      </c>
      <c r="L325" s="36">
        <f>(M325/10.7)/I325</f>
        <v>1.0381689676261701</v>
      </c>
      <c r="M325" s="28">
        <f>((U325/0.242530073729142))*I325</f>
        <v>15.514375280427476</v>
      </c>
      <c r="N325" s="28">
        <f>2*M325*SQRT((0.5*K325/I325)^2+(0.5*V325/U325)^2)</f>
        <v>0.66349780596159991</v>
      </c>
      <c r="O325">
        <v>1.7358039999999999</v>
      </c>
      <c r="P325">
        <v>2.8431000000000001E-2</v>
      </c>
      <c r="Q325"/>
      <c r="R325"/>
      <c r="S325">
        <v>4.8240410000000002</v>
      </c>
      <c r="T325">
        <v>0.148534</v>
      </c>
      <c r="U325">
        <v>2.6941229999999998</v>
      </c>
      <c r="V325">
        <v>6.8639000000000006E-2</v>
      </c>
      <c r="W325" s="50">
        <f>U325*Info!$B$2</f>
        <v>1.2931790399999998</v>
      </c>
      <c r="X325" s="50">
        <f>W325*SQRT((0.5*V325/U325)^2+Info!$B$3^2)</f>
        <v>6.6724445770856011E-2</v>
      </c>
      <c r="Y325" s="39">
        <f>W325*Info!$D$2</f>
        <v>1.0474750224</v>
      </c>
      <c r="Z325" s="39">
        <f>Y325*SQRT(Info!$D$3^2+(X325/W325)^2)</f>
        <v>7.5259992776738643E-2</v>
      </c>
      <c r="AA325" s="50">
        <f>IF(O325-W325&gt;0,O325-W325,0)</f>
        <v>0.44262496000000007</v>
      </c>
      <c r="AB325" s="50">
        <f>SQRT((0.5*P325)^2+X325^2)</f>
        <v>6.8221932717256725E-2</v>
      </c>
      <c r="AC325" s="50">
        <f>(1-EXP(-Info!$B$6*G325*1000))+(Info!$B$6/(Info!$B$6-Info!$B$7))*(EXP(-Info!$B$7*G325*1000)-EXP(-Info!$B$6*G325*1000))*(Info!$B$9-1)</f>
        <v>0.5132011936624451</v>
      </c>
      <c r="AD325" s="50">
        <f>SQRT((Info!$B$6*EXP(-Info!$B$6*G325*1000)+(Info!$B$6/(Info!$B$6+Info!$B$7))*(Info!$B$9-1)*(-Info!$B$7*EXP(-Info!$B$7*G325*1000)+Info!$B$6*EXP(-Info!$B$6*G325*1000)))^2*(0.01*G325*1000)^2)</f>
        <v>3.4976981284820263E-3</v>
      </c>
      <c r="AE325" s="50">
        <f>IF(AA325&gt;0,AA325*AC325*SQRT((AB325/AA325)^2+(AD325/AC325)^2),AA325*AC325*SQRT((AD325/AC325)^2))</f>
        <v>3.5045789633453964E-2</v>
      </c>
      <c r="AF325" s="50">
        <f>IF((S325-Y325-AA325*AC325)&gt;0,S325-Y325-AA325*AC325,0)</f>
        <v>3.5494103197832083</v>
      </c>
      <c r="AG325" s="50">
        <f>SQRT((T325*0.5)^2+Z325^2+AE325^2)</f>
        <v>0.11139057937180802</v>
      </c>
      <c r="AH325" s="50">
        <f>AF325/S325</f>
        <v>0.73577532193097206</v>
      </c>
      <c r="AI325">
        <f>AF325*EXP(Info!$B$6*G325*1000)</f>
        <v>6.4896198827234706</v>
      </c>
      <c r="AJ325">
        <f>2*SQRT((EXP(Info!$B$6*G325)*AG325)^2+(Info!$B$6*G325*0.01*AI325)^2)</f>
        <v>0.22291564422823915</v>
      </c>
      <c r="AK325" s="28">
        <f>AI325/(E325/1000)</f>
        <v>1.8296080864740543</v>
      </c>
      <c r="AL325">
        <f>AA325/0.752049334436339</f>
        <v>0.5885584093120001</v>
      </c>
      <c r="AM325"/>
      <c r="AN325">
        <f>U325/0.242530074</f>
        <v>11.108407941194129</v>
      </c>
      <c r="AO325">
        <f>O325/U325</f>
        <v>0.64429278099032594</v>
      </c>
      <c r="AV325" s="1"/>
    </row>
    <row r="326" spans="1:48">
      <c r="A326" t="s">
        <v>74</v>
      </c>
      <c r="B326" s="14" t="s">
        <v>209</v>
      </c>
      <c r="C326" s="15">
        <v>-12.617000000000001</v>
      </c>
      <c r="D326" s="15">
        <v>39.049999999999997</v>
      </c>
      <c r="E326" s="15">
        <v>3547</v>
      </c>
      <c r="F326" s="89">
        <v>375</v>
      </c>
      <c r="G326" s="18">
        <v>68.599999999999994</v>
      </c>
      <c r="I326">
        <f>(E326*100*Info!$B$11)/AI326</f>
        <v>1.2640374489329993</v>
      </c>
      <c r="J326">
        <f>LOG10(I326)</f>
        <v>0.10175994073753088</v>
      </c>
      <c r="K326">
        <f>2*((E326*100*Info!$B$11)/AI326^2)*(AJ326/2)</f>
        <v>3.6508475191837995E-2</v>
      </c>
      <c r="L326" s="36">
        <f>(M326/10.7)/I326</f>
        <v>0.98140560538317934</v>
      </c>
      <c r="M326" s="28">
        <f>((U326/0.242530073729142))*I326</f>
        <v>13.273707784428966</v>
      </c>
      <c r="N326" s="28">
        <f>2*M326*SQRT((0.5*K326/I326)^2+(0.5*V326/U326)^2)</f>
        <v>0.51755772713327264</v>
      </c>
      <c r="O326">
        <v>1.6093919999999999</v>
      </c>
      <c r="P326">
        <v>2.6357999999999999E-2</v>
      </c>
      <c r="Q326"/>
      <c r="R326"/>
      <c r="S326">
        <v>5.0170570000000003</v>
      </c>
      <c r="T326">
        <v>0.13374800000000001</v>
      </c>
      <c r="U326">
        <v>2.546818</v>
      </c>
      <c r="V326">
        <v>6.6711000000000006E-2</v>
      </c>
      <c r="W326" s="50">
        <f>U326*Info!$B$2</f>
        <v>1.2224726399999999</v>
      </c>
      <c r="X326" s="50">
        <f>W326*SQRT((0.5*V326/U326)^2+Info!$B$3^2)</f>
        <v>6.3185749833969879E-2</v>
      </c>
      <c r="Y326" s="39">
        <f>W326*Info!$D$2</f>
        <v>0.99020283840000001</v>
      </c>
      <c r="Z326" s="39">
        <f>Y326*SQRT(Info!$D$3^2+(X326/W326)^2)</f>
        <v>7.1208801205201469E-2</v>
      </c>
      <c r="AA326" s="50">
        <f>IF(O326-W326&gt;0,O326-W326,0)</f>
        <v>0.38691936000000005</v>
      </c>
      <c r="AB326" s="50">
        <f>SQRT((0.5*P326)^2+X326^2)</f>
        <v>6.4545526747258206E-2</v>
      </c>
      <c r="AC326" s="50">
        <f>(1-EXP(-Info!$B$6*G326*1000))+(Info!$B$6/(Info!$B$6-Info!$B$7))*(EXP(-Info!$B$7*G326*1000)-EXP(-Info!$B$6*G326*1000))*(Info!$B$9-1)</f>
        <v>0.52862045337241559</v>
      </c>
      <c r="AD326" s="50">
        <f>SQRT((Info!$B$6*EXP(-Info!$B$6*G326*1000)+(Info!$B$6/(Info!$B$6+Info!$B$7))*(Info!$B$9-1)*(-Info!$B$7*EXP(-Info!$B$7*G326*1000)+Info!$B$6*EXP(-Info!$B$6*G326*1000)))^2*(0.01*G326*1000)^2)</f>
        <v>3.550939170840344E-3</v>
      </c>
      <c r="AE326" s="50">
        <f>IF(AA326&gt;0,AA326*AC326*SQRT((AB326/AA326)^2+(AD326/AC326)^2),AA326*AC326*SQRT((AD326/AC326)^2))</f>
        <v>3.4147736643851866E-2</v>
      </c>
      <c r="AF326" s="50">
        <f>IF((S326-Y326-AA326*AC326)&gt;0,S326-Y326-AA326*AC326,0)</f>
        <v>3.8223206740982354</v>
      </c>
      <c r="AG326" s="50">
        <f>SQRT((T326*0.5)^2+Z326^2+AE326^2)</f>
        <v>0.10348378212541214</v>
      </c>
      <c r="AH326" s="50">
        <f>AF326/S326</f>
        <v>0.7618651081895691</v>
      </c>
      <c r="AI326">
        <f>AF326*EXP(Info!$B$6*G326*1000)</f>
        <v>7.1703737014272075</v>
      </c>
      <c r="AJ326">
        <f>2*SQRT((EXP(Info!$B$6*G326)*AG326)^2+(Info!$B$6*G326*0.01*AI326)^2)</f>
        <v>0.20709782816619576</v>
      </c>
      <c r="AK326" s="28">
        <f>AI326/(E326/1000)</f>
        <v>2.0215319146961397</v>
      </c>
      <c r="AL326">
        <f>AA326/0.752049334436339</f>
        <v>0.51448667299200002</v>
      </c>
      <c r="AM326"/>
      <c r="AN326">
        <f>U326/0.242530074</f>
        <v>10.501039965872438</v>
      </c>
      <c r="AO326">
        <f>O326/U326</f>
        <v>0.63192265799911884</v>
      </c>
      <c r="AV326" s="16"/>
    </row>
    <row r="327" spans="1:48">
      <c r="A327" t="s">
        <v>74</v>
      </c>
      <c r="B327" s="14" t="s">
        <v>209</v>
      </c>
      <c r="C327" s="15">
        <v>-12.617000000000001</v>
      </c>
      <c r="D327" s="15">
        <v>39.049999999999997</v>
      </c>
      <c r="E327" s="15">
        <v>3547</v>
      </c>
      <c r="F327" s="89">
        <v>381</v>
      </c>
      <c r="G327" s="18">
        <v>70.3</v>
      </c>
      <c r="I327">
        <f>(E327*100*Info!$B$11)/AI327</f>
        <v>1.3585221646862857</v>
      </c>
      <c r="J327">
        <f>LOG10(I327)</f>
        <v>0.13306672845315218</v>
      </c>
      <c r="K327">
        <f>2*((E327*100*Info!$B$11)/AI327^2)*(AJ327/2)</f>
        <v>3.9250498190415213E-2</v>
      </c>
      <c r="L327" s="36">
        <f>(M327/10.7)/I327</f>
        <v>0.91541937689719788</v>
      </c>
      <c r="M327" s="28">
        <f>((U327/0.242530073729142))*I327</f>
        <v>13.306707394430228</v>
      </c>
      <c r="N327" s="28">
        <f>2*M327*SQRT((0.5*K327/I327)^2+(0.5*V327/U327)^2)</f>
        <v>0.50524996284471446</v>
      </c>
      <c r="O327">
        <v>1.4282300000000001</v>
      </c>
      <c r="P327">
        <v>2.3404999999999999E-2</v>
      </c>
      <c r="Q327"/>
      <c r="R327"/>
      <c r="S327">
        <v>4.5799440000000002</v>
      </c>
      <c r="T327">
        <v>0.124005</v>
      </c>
      <c r="U327">
        <v>2.3755790000000001</v>
      </c>
      <c r="V327">
        <v>5.8525000000000001E-2</v>
      </c>
      <c r="W327" s="50">
        <f>U327*Info!$B$2</f>
        <v>1.1402779199999999</v>
      </c>
      <c r="X327" s="50">
        <f>W327*SQRT((0.5*V327/U327)^2+Info!$B$3^2)</f>
        <v>5.8718603977775362E-2</v>
      </c>
      <c r="Y327" s="39">
        <f>W327*Info!$D$2</f>
        <v>0.92362511520000001</v>
      </c>
      <c r="Z327" s="39">
        <f>Y327*SQRT(Info!$D$3^2+(X327/W327)^2)</f>
        <v>6.629373131939903E-2</v>
      </c>
      <c r="AA327" s="50">
        <f>IF(O327-W327&gt;0,O327-W327,0)</f>
        <v>0.28795208000000017</v>
      </c>
      <c r="AB327" s="50">
        <f>SQRT((0.5*P327)^2+X327^2)</f>
        <v>5.987339107941704E-2</v>
      </c>
      <c r="AC327" s="50">
        <f>(1-EXP(-Info!$B$6*G327*1000))+(Info!$B$6/(Info!$B$6-Info!$B$7))*(EXP(-Info!$B$7*G327*1000)-EXP(-Info!$B$6*G327*1000))*(Info!$B$9-1)</f>
        <v>0.53777892677220906</v>
      </c>
      <c r="AD327" s="50">
        <f>SQRT((Info!$B$6*EXP(-Info!$B$6*G327*1000)+(Info!$B$6/(Info!$B$6+Info!$B$7))*(Info!$B$9-1)*(-Info!$B$7*EXP(-Info!$B$7*G327*1000)+Info!$B$6*EXP(-Info!$B$6*G327*1000)))^2*(0.01*G327*1000)^2)</f>
        <v>3.5806849154503572E-3</v>
      </c>
      <c r="AE327" s="50">
        <f>IF(AA327&gt;0,AA327*AC327*SQRT((AB327/AA327)^2+(AD327/AC327)^2),AA327*AC327*SQRT((AD327/AC327)^2))</f>
        <v>3.2215152168547034E-2</v>
      </c>
      <c r="AF327" s="50">
        <f>IF((S327-Y327-AA327*AC327)&gt;0,S327-Y327-AA327*AC327,0)</f>
        <v>3.5014643242557746</v>
      </c>
      <c r="AG327" s="50">
        <f>SQRT((T327*0.5)^2+Z327^2+AE327^2)</f>
        <v>9.6317105686068605E-2</v>
      </c>
      <c r="AH327" s="50">
        <f>AF327/S327</f>
        <v>0.76452120904879506</v>
      </c>
      <c r="AI327">
        <f>AF327*EXP(Info!$B$6*G327*1000)</f>
        <v>6.6716768537532953</v>
      </c>
      <c r="AJ327">
        <f>2*SQRT((EXP(Info!$B$6*G327)*AG327)^2+(Info!$B$6*G327*0.01*AI327)^2)</f>
        <v>0.19275845995177401</v>
      </c>
      <c r="AK327" s="28">
        <f>AI327/(E327/1000)</f>
        <v>1.8809351152391585</v>
      </c>
      <c r="AL327">
        <f>AA327/0.752049334436339</f>
        <v>0.38288988077600022</v>
      </c>
      <c r="AM327"/>
      <c r="AN327">
        <f>U327/0.242530074</f>
        <v>9.7949873218609582</v>
      </c>
      <c r="AO327">
        <f>O327/U327</f>
        <v>0.60121343049420795</v>
      </c>
      <c r="AV327" s="1"/>
    </row>
    <row r="328" spans="1:48">
      <c r="A328" t="s">
        <v>74</v>
      </c>
      <c r="B328" s="14" t="s">
        <v>209</v>
      </c>
      <c r="C328" s="15">
        <v>-12.617000000000001</v>
      </c>
      <c r="D328" s="15">
        <v>39.049999999999997</v>
      </c>
      <c r="E328" s="15">
        <v>3547</v>
      </c>
      <c r="F328" s="89">
        <v>385</v>
      </c>
      <c r="G328" s="18">
        <v>71.400000000000006</v>
      </c>
      <c r="I328">
        <f>(E328*100*Info!$B$11)/AI328</f>
        <v>1.359321365252768</v>
      </c>
      <c r="J328">
        <f>LOG10(I328)</f>
        <v>0.13332214301409945</v>
      </c>
      <c r="K328">
        <f>2*((E328*100*Info!$B$11)/AI328^2)*(AJ328/2)</f>
        <v>4.0913400241098886E-2</v>
      </c>
      <c r="L328" s="36">
        <f>(M328/10.7)/I328</f>
        <v>0.9132957362243006</v>
      </c>
      <c r="M328" s="28">
        <f>((U328/0.242530073729142))*I328</f>
        <v>13.283647755370245</v>
      </c>
      <c r="N328" s="28">
        <f>2*M328*SQRT((0.5*K328/I328)^2+(0.5*V328/U328)^2)</f>
        <v>0.54009053292802023</v>
      </c>
      <c r="O328">
        <v>1.485347</v>
      </c>
      <c r="P328">
        <v>2.4330000000000001E-2</v>
      </c>
      <c r="Q328"/>
      <c r="R328"/>
      <c r="S328">
        <v>4.5747910000000003</v>
      </c>
      <c r="T328">
        <v>0.13533100000000001</v>
      </c>
      <c r="U328">
        <v>2.3700679999999998</v>
      </c>
      <c r="V328">
        <v>6.4784999999999995E-2</v>
      </c>
      <c r="W328" s="50">
        <f>U328*Info!$B$2</f>
        <v>1.1376326399999999</v>
      </c>
      <c r="X328" s="50">
        <f>W328*SQRT((0.5*V328/U328)^2+Info!$B$3^2)</f>
        <v>5.8968405112767158E-2</v>
      </c>
      <c r="Y328" s="39">
        <f>W328*Info!$D$2</f>
        <v>0.92148243839999999</v>
      </c>
      <c r="Z328" s="39">
        <f>Y328*SQRT(Info!$D$3^2+(X328/W328)^2)</f>
        <v>6.6364624581109977E-2</v>
      </c>
      <c r="AA328" s="50">
        <f>IF(O328-W328&gt;0,O328-W328,0)</f>
        <v>0.34771436000000011</v>
      </c>
      <c r="AB328" s="50">
        <f>SQRT((0.5*P328)^2+X328^2)</f>
        <v>6.0210132258145921E-2</v>
      </c>
      <c r="AC328" s="50">
        <f>(1-EXP(-Info!$B$6*G328*1000))+(Info!$B$6/(Info!$B$6-Info!$B$7))*(EXP(-Info!$B$7*G328*1000)-EXP(-Info!$B$6*G328*1000))*(Info!$B$9-1)</f>
        <v>0.54362459416778852</v>
      </c>
      <c r="AD328" s="50">
        <f>SQRT((Info!$B$6*EXP(-Info!$B$6*G328*1000)+(Info!$B$6/(Info!$B$6+Info!$B$7))*(Info!$B$9-1)*(-Info!$B$7*EXP(-Info!$B$7*G328*1000)+Info!$B$6*EXP(-Info!$B$6*G328*1000)))^2*(0.01*G328*1000)^2)</f>
        <v>3.598924577628507E-3</v>
      </c>
      <c r="AE328" s="50">
        <f>IF(AA328&gt;0,AA328*AC328*SQRT((AB328/AA328)^2+(AD328/AC328)^2),AA328*AC328*SQRT((AD328/AC328)^2))</f>
        <v>3.2755621680220198E-2</v>
      </c>
      <c r="AF328" s="50">
        <f>IF((S328-Y328-AA328*AC328)&gt;0,S328-Y328-AA328*AC328,0)</f>
        <v>3.4642824837586881</v>
      </c>
      <c r="AG328" s="50">
        <f>SQRT((T328*0.5)^2+Z328^2+AE328^2)</f>
        <v>0.10027868187057196</v>
      </c>
      <c r="AH328" s="50">
        <f>AF328/S328</f>
        <v>0.75725480874616735</v>
      </c>
      <c r="AI328">
        <f>AF328*EXP(Info!$B$6*G328*1000)</f>
        <v>6.6677543023558083</v>
      </c>
      <c r="AJ328">
        <f>2*SQRT((EXP(Info!$B$6*G328)*AG328)^2+(Info!$B$6*G328*0.01*AI328)^2)</f>
        <v>0.20068874620451846</v>
      </c>
      <c r="AK328" s="28">
        <f>AI328/(E328/1000)</f>
        <v>1.8798292366382319</v>
      </c>
      <c r="AL328">
        <f>AA328/0.752049334436339</f>
        <v>0.46235578449200015</v>
      </c>
      <c r="AM328"/>
      <c r="AN328">
        <f>U328/0.242530074</f>
        <v>9.7722643666863345</v>
      </c>
      <c r="AO328">
        <f>O328/U328</f>
        <v>0.62671071040999671</v>
      </c>
      <c r="AV328" s="1"/>
    </row>
    <row r="329" spans="1:48">
      <c r="A329" t="s">
        <v>74</v>
      </c>
      <c r="B329" s="14" t="s">
        <v>209</v>
      </c>
      <c r="C329" s="15">
        <v>-12.617000000000001</v>
      </c>
      <c r="D329" s="15">
        <v>39.049999999999997</v>
      </c>
      <c r="E329" s="15">
        <v>3547</v>
      </c>
      <c r="F329" s="89">
        <v>391</v>
      </c>
      <c r="G329" s="18">
        <v>73.099999999999994</v>
      </c>
      <c r="I329">
        <f>(E329*100*Info!$B$11)/AI329</f>
        <v>1.2400043529158979</v>
      </c>
      <c r="J329">
        <f>LOG10(I329)</f>
        <v>9.342320971387745E-2</v>
      </c>
      <c r="K329">
        <f>2*((E329*100*Info!$B$11)/AI329^2)*(AJ329/2)</f>
        <v>3.2799299601381629E-2</v>
      </c>
      <c r="L329" s="36">
        <f>(M329/10.7)/I329</f>
        <v>0.90948736373831929</v>
      </c>
      <c r="M329" s="28">
        <f>((U329/0.242530073729142))*I329</f>
        <v>12.06712070254547</v>
      </c>
      <c r="N329" s="28">
        <f>2*M329*SQRT((0.5*K329/I329)^2+(0.5*V329/U329)^2)</f>
        <v>0.43803639899488078</v>
      </c>
      <c r="O329">
        <v>1.419287</v>
      </c>
      <c r="P329">
        <v>2.3265000000000001E-2</v>
      </c>
      <c r="Q329"/>
      <c r="R329"/>
      <c r="S329">
        <v>4.8147659999999997</v>
      </c>
      <c r="T329">
        <v>0.125053</v>
      </c>
      <c r="U329">
        <v>2.360185</v>
      </c>
      <c r="V329">
        <v>5.8674999999999998E-2</v>
      </c>
      <c r="W329" s="50">
        <f>U329*Info!$B$2</f>
        <v>1.1328887999999999</v>
      </c>
      <c r="X329" s="50">
        <f>W329*SQRT((0.5*V329/U329)^2+Info!$B$3^2)</f>
        <v>5.836861577006603E-2</v>
      </c>
      <c r="Y329" s="39">
        <f>W329*Info!$D$2</f>
        <v>0.91763992800000005</v>
      </c>
      <c r="Z329" s="39">
        <f>Y329*SQRT(Info!$D$3^2+(X329/W329)^2)</f>
        <v>6.5881876145990462E-2</v>
      </c>
      <c r="AA329" s="50">
        <f>IF(O329-W329&gt;0,O329-W329,0)</f>
        <v>0.28639820000000005</v>
      </c>
      <c r="AB329" s="50">
        <f>SQRT((0.5*P329)^2+X329^2)</f>
        <v>5.9516471360150383E-2</v>
      </c>
      <c r="AC329" s="50">
        <f>(1-EXP(-Info!$B$6*G329*1000))+(Info!$B$6/(Info!$B$6-Info!$B$7))*(EXP(-Info!$B$7*G329*1000)-EXP(-Info!$B$6*G329*1000))*(Info!$B$9-1)</f>
        <v>0.55253627598768063</v>
      </c>
      <c r="AD329" s="50">
        <f>SQRT((Info!$B$6*EXP(-Info!$B$6*G329*1000)+(Info!$B$6/(Info!$B$6+Info!$B$7))*(Info!$B$9-1)*(-Info!$B$7*EXP(-Info!$B$7*G329*1000)+Info!$B$6*EXP(-Info!$B$6*G329*1000)))^2*(0.01*G329*1000)^2)</f>
        <v>3.6255933495612843E-3</v>
      </c>
      <c r="AE329" s="50">
        <f>IF(AA329&gt;0,AA329*AC329*SQRT((AB329/AA329)^2+(AD329/AC329)^2),AA329*AC329*SQRT((AD329/AC329)^2))</f>
        <v>3.2901398827174896E-2</v>
      </c>
      <c r="AF329" s="50">
        <f>IF((S329-Y329-AA329*AC329)&gt;0,S329-Y329-AA329*AC329,0)</f>
        <v>3.7388806771224248</v>
      </c>
      <c r="AG329" s="50">
        <f>SQRT((T329*0.5)^2+Z329^2+AE329^2)</f>
        <v>9.6604797249155563E-2</v>
      </c>
      <c r="AH329" s="50">
        <f>AF329/S329</f>
        <v>0.77654462898558829</v>
      </c>
      <c r="AI329">
        <f>AF329*EXP(Info!$B$6*G329*1000)</f>
        <v>7.3093460197417928</v>
      </c>
      <c r="AJ329">
        <f>2*SQRT((EXP(Info!$B$6*G329)*AG329)^2+(Info!$B$6*G329*0.01*AI329)^2)</f>
        <v>0.19333918419553933</v>
      </c>
      <c r="AK329" s="28">
        <f>AI329/(E329/1000)</f>
        <v>2.0607121566793891</v>
      </c>
      <c r="AL329">
        <f>AA329/0.752049334436339</f>
        <v>0.38082368654000004</v>
      </c>
      <c r="AM329"/>
      <c r="AN329">
        <f>U329/0.242530074</f>
        <v>9.7315147811318443</v>
      </c>
      <c r="AO329">
        <f>O329/U329</f>
        <v>0.60134565722602251</v>
      </c>
      <c r="AV329" s="1"/>
    </row>
    <row r="330" spans="1:48">
      <c r="A330" t="s">
        <v>74</v>
      </c>
      <c r="B330" s="14" t="s">
        <v>209</v>
      </c>
      <c r="C330" s="15">
        <v>-12.617000000000001</v>
      </c>
      <c r="D330" s="15">
        <v>39.049999999999997</v>
      </c>
      <c r="E330" s="15">
        <v>3547</v>
      </c>
      <c r="F330" s="89">
        <v>392</v>
      </c>
      <c r="G330" s="18">
        <v>73.400000000000006</v>
      </c>
      <c r="I330">
        <f>(E330*100*Info!$B$11)/AI330</f>
        <v>1.3507886103781157</v>
      </c>
      <c r="J330">
        <f>LOG10(I330)</f>
        <v>0.13058739008094197</v>
      </c>
      <c r="K330">
        <f>2*((E330*100*Info!$B$11)/AI330^2)*(AJ330/2)</f>
        <v>3.6167882227187649E-2</v>
      </c>
      <c r="L330" s="36">
        <f>(M330/10.7)/I330</f>
        <v>0.85291590370093606</v>
      </c>
      <c r="M330" s="28">
        <f>((U330/0.242530073729142))*I330</f>
        <v>12.327567245126527</v>
      </c>
      <c r="N330" s="28">
        <f>2*M330*SQRT((0.5*K330/I330)^2+(0.5*V330/U330)^2)</f>
        <v>0.44768180628553272</v>
      </c>
      <c r="O330">
        <v>1.341739</v>
      </c>
      <c r="P330">
        <v>2.1977E-2</v>
      </c>
      <c r="Q330"/>
      <c r="R330"/>
      <c r="S330">
        <v>4.4381380000000004</v>
      </c>
      <c r="T330">
        <v>0.114676</v>
      </c>
      <c r="U330">
        <v>2.2133780000000001</v>
      </c>
      <c r="V330">
        <v>5.4302000000000003E-2</v>
      </c>
      <c r="W330" s="50">
        <f>U330*Info!$B$2</f>
        <v>1.0624214400000001</v>
      </c>
      <c r="X330" s="50">
        <f>W330*SQRT((0.5*V330/U330)^2+Info!$B$3^2)</f>
        <v>5.4696378539895903E-2</v>
      </c>
      <c r="Y330" s="39">
        <f>W330*Info!$D$2</f>
        <v>0.86056136640000014</v>
      </c>
      <c r="Z330" s="39">
        <f>Y330*SQRT(Info!$D$3^2+(X330/W330)^2)</f>
        <v>6.1759735930314134E-2</v>
      </c>
      <c r="AA330" s="50">
        <f>IF(O330-W330&gt;0,O330-W330,0)</f>
        <v>0.27931755999999996</v>
      </c>
      <c r="AB330" s="50">
        <f>SQRT((0.5*P330)^2+X330^2)</f>
        <v>5.5789254858167672E-2</v>
      </c>
      <c r="AC330" s="50">
        <f>(1-EXP(-Info!$B$6*G330*1000))+(Info!$B$6/(Info!$B$6-Info!$B$7))*(EXP(-Info!$B$7*G330*1000)-EXP(-Info!$B$6*G330*1000))*(Info!$B$9-1)</f>
        <v>0.55409362904255566</v>
      </c>
      <c r="AD330" s="50">
        <f>SQRT((Info!$B$6*EXP(-Info!$B$6*G330*1000)+(Info!$B$6/(Info!$B$6+Info!$B$7))*(Info!$B$9-1)*(-Info!$B$7*EXP(-Info!$B$7*G330*1000)+Info!$B$6*EXP(-Info!$B$6*G330*1000)))^2*(0.01*G330*1000)^2)</f>
        <v>3.6301112273771701E-3</v>
      </c>
      <c r="AE330" s="50">
        <f>IF(AA330&gt;0,AA330*AC330*SQRT((AB330/AA330)^2+(AD330/AC330)^2),AA330*AC330*SQRT((AD330/AC330)^2))</f>
        <v>3.0929095464290277E-2</v>
      </c>
      <c r="AF330" s="50">
        <f>IF((S330-Y330-AA330*AC330)&gt;0,S330-Y330-AA330*AC330,0)</f>
        <v>3.4228085531242884</v>
      </c>
      <c r="AG330" s="50">
        <f>SQRT((T330*0.5)^2+Z330^2+AE330^2)</f>
        <v>8.9769260732286957E-2</v>
      </c>
      <c r="AH330" s="50">
        <f>AF330/S330</f>
        <v>0.77122625594884342</v>
      </c>
      <c r="AI330">
        <f>AF330*EXP(Info!$B$6*G330*1000)</f>
        <v>6.7098736336777423</v>
      </c>
      <c r="AJ330">
        <f>2*SQRT((EXP(Info!$B$6*G330)*AG330)^2+(Info!$B$6*G330*0.01*AI330)^2)</f>
        <v>0.17965943559017436</v>
      </c>
      <c r="AK330" s="28">
        <f>AI330/(E330/1000)</f>
        <v>1.8917038719136572</v>
      </c>
      <c r="AL330">
        <f>AA330/0.752049334436339</f>
        <v>0.37140855953199997</v>
      </c>
      <c r="AM330"/>
      <c r="AN330">
        <f>U330/0.242530074</f>
        <v>9.1262001594078601</v>
      </c>
      <c r="AO330">
        <f>O330/U330</f>
        <v>0.60619514606181135</v>
      </c>
      <c r="AV330" s="16"/>
    </row>
    <row r="331" spans="1:48">
      <c r="A331" t="s">
        <v>74</v>
      </c>
      <c r="B331" s="14" t="s">
        <v>209</v>
      </c>
      <c r="C331" s="15">
        <v>-12.617000000000001</v>
      </c>
      <c r="D331" s="15">
        <v>39.049999999999997</v>
      </c>
      <c r="E331" s="15">
        <v>3547</v>
      </c>
      <c r="F331" s="89">
        <v>395</v>
      </c>
      <c r="G331" s="18">
        <v>74.3</v>
      </c>
      <c r="I331">
        <f>(E331*100*Info!$B$11)/AI331</f>
        <v>1.3208282254596944</v>
      </c>
      <c r="J331">
        <f>LOG10(I331)</f>
        <v>0.12084634101671331</v>
      </c>
      <c r="K331">
        <f>2*((E331*100*Info!$B$11)/AI331^2)*(AJ331/2)</f>
        <v>4.03818938628666E-2</v>
      </c>
      <c r="L331" s="36">
        <f>(M331/10.7)/I331</f>
        <v>0.89401611543925386</v>
      </c>
      <c r="M331" s="28">
        <f>((U331/0.242530073729142))*I331</f>
        <v>12.635006396381588</v>
      </c>
      <c r="N331" s="28">
        <f>2*M331*SQRT((0.5*K331/I331)^2+(0.5*V331/U331)^2)</f>
        <v>0.51757789143913424</v>
      </c>
      <c r="O331">
        <v>1.4499299999999999</v>
      </c>
      <c r="P331">
        <v>2.3754999999999998E-2</v>
      </c>
      <c r="Q331"/>
      <c r="R331"/>
      <c r="S331">
        <v>4.561617</v>
      </c>
      <c r="T331">
        <v>0.15078</v>
      </c>
      <c r="U331">
        <v>2.320036</v>
      </c>
      <c r="V331">
        <v>6.3253000000000004E-2</v>
      </c>
      <c r="W331" s="50">
        <f>U331*Info!$B$2</f>
        <v>1.1136172799999999</v>
      </c>
      <c r="X331" s="50">
        <f>W331*SQRT((0.5*V331/U331)^2+Info!$B$3^2)</f>
        <v>5.7713194986111244E-2</v>
      </c>
      <c r="Y331" s="39">
        <f>W331*Info!$D$2</f>
        <v>0.90202999679999996</v>
      </c>
      <c r="Z331" s="39">
        <f>Y331*SQRT(Info!$D$3^2+(X331/W331)^2)</f>
        <v>6.4957613991250343E-2</v>
      </c>
      <c r="AA331" s="50">
        <f>IF(O331-W331&gt;0,O331-W331,0)</f>
        <v>0.33631272000000001</v>
      </c>
      <c r="AB331" s="50">
        <f>SQRT((0.5*P331)^2+X331^2)</f>
        <v>5.8922728057642544E-2</v>
      </c>
      <c r="AC331" s="50">
        <f>(1-EXP(-Info!$B$6*G331*1000))+(Info!$B$6/(Info!$B$6-Info!$B$7))*(EXP(-Info!$B$7*G331*1000)-EXP(-Info!$B$6*G331*1000))*(Info!$B$9-1)</f>
        <v>0.5587384018781314</v>
      </c>
      <c r="AD331" s="50">
        <f>SQRT((Info!$B$6*EXP(-Info!$B$6*G331*1000)+(Info!$B$6/(Info!$B$6+Info!$B$7))*(Info!$B$9-1)*(-Info!$B$7*EXP(-Info!$B$7*G331*1000)+Info!$B$6*EXP(-Info!$B$6*G331*1000)))^2*(0.01*G331*1000)^2)</f>
        <v>3.6433310935360622E-3</v>
      </c>
      <c r="AE331" s="50">
        <f>IF(AA331&gt;0,AA331*AC331*SQRT((AB331/AA331)^2+(AD331/AC331)^2),AA331*AC331*SQRT((AD331/AC331)^2))</f>
        <v>3.2945184470790666E-2</v>
      </c>
      <c r="AF331" s="50">
        <f>IF((S331-Y331-AA331*AC331)&gt;0,S331-Y331-AA331*AC331,0)</f>
        <v>3.4716761714959126</v>
      </c>
      <c r="AG331" s="50">
        <f>SQRT((T331*0.5)^2+Z331^2+AE331^2)</f>
        <v>0.10482618420628841</v>
      </c>
      <c r="AH331" s="50">
        <f>AF331/S331</f>
        <v>0.76106261693954413</v>
      </c>
      <c r="AI331">
        <f>AF331*EXP(Info!$B$6*G331*1000)</f>
        <v>6.8620738917763955</v>
      </c>
      <c r="AJ331">
        <f>2*SQRT((EXP(Info!$B$6*G331)*AG331)^2+(Info!$B$6*G331*0.01*AI331)^2)</f>
        <v>0.20979528922500174</v>
      </c>
      <c r="AK331" s="28">
        <f>AI331/(E331/1000)</f>
        <v>1.9346134456657444</v>
      </c>
      <c r="AL331">
        <f>AA331/0.752049334436339</f>
        <v>0.447195023784</v>
      </c>
      <c r="AM331"/>
      <c r="AN331">
        <f>U331/0.242530074</f>
        <v>9.5659724245167208</v>
      </c>
      <c r="AO331">
        <f>O331/U331</f>
        <v>0.62496012992901828</v>
      </c>
      <c r="AV331" s="1"/>
    </row>
    <row r="332" spans="1:48">
      <c r="A332" t="s">
        <v>74</v>
      </c>
      <c r="B332" s="14" t="s">
        <v>209</v>
      </c>
      <c r="C332" s="15">
        <v>-12.617000000000001</v>
      </c>
      <c r="D332" s="15">
        <v>39.049999999999997</v>
      </c>
      <c r="E332" s="15">
        <v>3547</v>
      </c>
      <c r="F332" s="89">
        <v>397</v>
      </c>
      <c r="G332" s="18">
        <v>74.8</v>
      </c>
      <c r="I332">
        <f>(E332*100*Info!$B$11)/AI332</f>
        <v>1.3349296128649415</v>
      </c>
      <c r="J332">
        <f>LOG10(I332)</f>
        <v>0.12545836716108746</v>
      </c>
      <c r="K332">
        <f>2*((E332*100*Info!$B$11)/AI332^2)*(AJ332/2)</f>
        <v>3.5947315794866319E-2</v>
      </c>
      <c r="L332" s="36">
        <f>(M332/10.7)/I332</f>
        <v>0.8291273517757024</v>
      </c>
      <c r="M332" s="28">
        <f>((U332/0.242530073729142))*I332</f>
        <v>11.843045205521895</v>
      </c>
      <c r="N332" s="28">
        <f>2*M332*SQRT((0.5*K332/I332)^2+(0.5*V332/U332)^2)</f>
        <v>0.43488855617417516</v>
      </c>
      <c r="O332">
        <v>1.334425</v>
      </c>
      <c r="P332">
        <v>2.1853999999999998E-2</v>
      </c>
      <c r="Q332"/>
      <c r="R332"/>
      <c r="S332">
        <v>4.4251569999999996</v>
      </c>
      <c r="T332">
        <v>0.12338300000000001</v>
      </c>
      <c r="U332">
        <v>2.1516449999999998</v>
      </c>
      <c r="V332">
        <v>5.3718000000000002E-2</v>
      </c>
      <c r="W332" s="50">
        <f>U332*Info!$B$2</f>
        <v>1.0327895999999999</v>
      </c>
      <c r="X332" s="50">
        <f>W332*SQRT((0.5*V332/U332)^2+Info!$B$3^2)</f>
        <v>5.3224503845999353E-2</v>
      </c>
      <c r="Y332" s="39">
        <f>W332*Info!$D$2</f>
        <v>0.83655957599999997</v>
      </c>
      <c r="Z332" s="39">
        <f>Y332*SQRT(Info!$D$3^2+(X332/W332)^2)</f>
        <v>6.0068388178862037E-2</v>
      </c>
      <c r="AA332" s="50">
        <f>IF(O332-W332&gt;0,O332-W332,0)</f>
        <v>0.30163540000000011</v>
      </c>
      <c r="AB332" s="50">
        <f>SQRT((0.5*P332)^2+X332^2)</f>
        <v>5.4334585106107142E-2</v>
      </c>
      <c r="AC332" s="50">
        <f>(1-EXP(-Info!$B$6*G332*1000))+(Info!$B$6/(Info!$B$6-Info!$B$7))*(EXP(-Info!$B$7*G332*1000)-EXP(-Info!$B$6*G332*1000))*(Info!$B$9-1)</f>
        <v>0.56130123902231022</v>
      </c>
      <c r="AD332" s="50">
        <f>SQRT((Info!$B$6*EXP(-Info!$B$6*G332*1000)+(Info!$B$6/(Info!$B$6+Info!$B$7))*(Info!$B$9-1)*(-Info!$B$7*EXP(-Info!$B$7*G332*1000)+Info!$B$6*EXP(-Info!$B$6*G332*1000)))^2*(0.01*G332*1000)^2)</f>
        <v>3.650461127884785E-3</v>
      </c>
      <c r="AE332" s="50">
        <f>IF(AA332&gt;0,AA332*AC332*SQRT((AB332/AA332)^2+(AD332/AC332)^2),AA332*AC332*SQRT((AD332/AC332)^2))</f>
        <v>3.0517940783578973E-2</v>
      </c>
      <c r="AF332" s="50">
        <f>IF((S332-Y332-AA332*AC332)&gt;0,S332-Y332-AA332*AC332,0)</f>
        <v>3.4192891002470094</v>
      </c>
      <c r="AG332" s="50">
        <f>SQRT((T332*0.5)^2+Z332^2+AE332^2)</f>
        <v>9.1353145213104101E-2</v>
      </c>
      <c r="AH332" s="50">
        <f>AF332/S332</f>
        <v>0.77269328528841119</v>
      </c>
      <c r="AI332">
        <f>AF332*EXP(Info!$B$6*G332*1000)</f>
        <v>6.7895871018971148</v>
      </c>
      <c r="AJ332">
        <f>2*SQRT((EXP(Info!$B$6*G332)*AG332)^2+(Info!$B$6*G332*0.01*AI332)^2)</f>
        <v>0.18283168589304474</v>
      </c>
      <c r="AK332" s="28">
        <f>AI332/(E332/1000)</f>
        <v>1.9141773616851183</v>
      </c>
      <c r="AL332">
        <f>AA332/0.752049334436339</f>
        <v>0.40108459138000013</v>
      </c>
      <c r="AM332"/>
      <c r="AN332">
        <f>U332/0.242530074</f>
        <v>8.8716626540921251</v>
      </c>
      <c r="AO332">
        <f>O332/U332</f>
        <v>0.62018827455272596</v>
      </c>
      <c r="AV332" s="1"/>
    </row>
    <row r="333" spans="1:48">
      <c r="A333" t="s">
        <v>74</v>
      </c>
      <c r="B333" s="14" t="s">
        <v>209</v>
      </c>
      <c r="C333" s="15">
        <v>-12.617000000000001</v>
      </c>
      <c r="D333" s="15">
        <v>39.049999999999997</v>
      </c>
      <c r="E333" s="15">
        <v>3547</v>
      </c>
      <c r="F333" s="89">
        <v>401</v>
      </c>
      <c r="G333" s="18">
        <v>75.900000000000006</v>
      </c>
      <c r="I333">
        <f>(E333*100*Info!$B$11)/AI333</f>
        <v>1.5059885090246403</v>
      </c>
      <c r="J333">
        <f>LOG10(I333)</f>
        <v>0.17782165812880565</v>
      </c>
      <c r="K333">
        <f>2*((E333*100*Info!$B$11)/AI333^2)*(AJ333/2)</f>
        <v>3.6549136572877047E-2</v>
      </c>
      <c r="L333" s="36">
        <f>(M333/10.7)/I333</f>
        <v>0.66785628336448721</v>
      </c>
      <c r="M333" s="28">
        <f>((U333/0.242530073729142))*I333</f>
        <v>10.761887606166992</v>
      </c>
      <c r="N333" s="28">
        <f>2*M333*SQRT((0.5*K333/I333)^2+(0.5*V333/U333)^2)</f>
        <v>0.37174274186930323</v>
      </c>
      <c r="O333">
        <v>1.0545199999999999</v>
      </c>
      <c r="P333">
        <v>1.7271000000000002E-2</v>
      </c>
      <c r="Q333"/>
      <c r="R333"/>
      <c r="S333">
        <v>3.8005279999999999</v>
      </c>
      <c r="T333">
        <v>9.7424999999999998E-2</v>
      </c>
      <c r="U333">
        <v>1.7331350000000001</v>
      </c>
      <c r="V333">
        <v>4.2601E-2</v>
      </c>
      <c r="W333" s="50">
        <f>U333*Info!$B$2</f>
        <v>0.8319048</v>
      </c>
      <c r="X333" s="50">
        <f>W333*SQRT((0.5*V333/U333)^2+Info!$B$3^2)</f>
        <v>4.2833387377549305E-2</v>
      </c>
      <c r="Y333" s="39">
        <f>W333*Info!$D$2</f>
        <v>0.67384288800000003</v>
      </c>
      <c r="Z333" s="39">
        <f>Y333*SQRT(Info!$D$3^2+(X333/W333)^2)</f>
        <v>4.8362244125724423E-2</v>
      </c>
      <c r="AA333" s="50">
        <f>IF(O333-W333&gt;0,O333-W333,0)</f>
        <v>0.2226151999999999</v>
      </c>
      <c r="AB333" s="50">
        <f>SQRT((0.5*P333)^2+X333^2)</f>
        <v>4.3695204936985935E-2</v>
      </c>
      <c r="AC333" s="50">
        <f>(1-EXP(-Info!$B$6*G333*1000))+(Info!$B$6/(Info!$B$6-Info!$B$7))*(EXP(-Info!$B$7*G333*1000)-EXP(-Info!$B$6*G333*1000))*(Info!$B$9-1)</f>
        <v>0.56689559193027772</v>
      </c>
      <c r="AD333" s="50">
        <f>SQRT((Info!$B$6*EXP(-Info!$B$6*G333*1000)+(Info!$B$6/(Info!$B$6+Info!$B$7))*(Info!$B$9-1)*(-Info!$B$7*EXP(-Info!$B$7*G333*1000)+Info!$B$6*EXP(-Info!$B$6*G333*1000)))^2*(0.01*G333*1000)^2)</f>
        <v>3.6656156106155717E-3</v>
      </c>
      <c r="AE333" s="50">
        <f>IF(AA333&gt;0,AA333*AC333*SQRT((AB333/AA333)^2+(AD333/AC333)^2),AA333*AC333*SQRT((AD333/AC333)^2))</f>
        <v>2.4784056578289752E-2</v>
      </c>
      <c r="AF333" s="50">
        <f>IF((S333-Y333-AA333*AC333)&gt;0,S333-Y333-AA333*AC333,0)</f>
        <v>3.0004855364233225</v>
      </c>
      <c r="AG333" s="50">
        <f>SQRT((T333*0.5)^2+Z333^2+AE333^2)</f>
        <v>7.2979886089264576E-2</v>
      </c>
      <c r="AH333" s="50">
        <f>AF333/S333</f>
        <v>0.78949175915118175</v>
      </c>
      <c r="AI333">
        <f>AF333*EXP(Info!$B$6*G333*1000)</f>
        <v>6.0183864798001725</v>
      </c>
      <c r="AJ333">
        <f>2*SQRT((EXP(Info!$B$6*G333)*AG333)^2+(Info!$B$6*G333*0.01*AI333)^2)</f>
        <v>0.14606142615326836</v>
      </c>
      <c r="AK333" s="28">
        <f>AI333/(E333/1000)</f>
        <v>1.6967540117846553</v>
      </c>
      <c r="AL333">
        <f>AA333/0.752049334436339</f>
        <v>0.29601143143999986</v>
      </c>
      <c r="AM333"/>
      <c r="AN333">
        <f>U333/0.242530074</f>
        <v>7.1460622240192775</v>
      </c>
      <c r="AO333">
        <f>O333/U333</f>
        <v>0.60844654340256232</v>
      </c>
      <c r="AV333" s="1"/>
    </row>
    <row r="334" spans="1:48">
      <c r="A334" t="s">
        <v>74</v>
      </c>
      <c r="B334" s="14" t="s">
        <v>209</v>
      </c>
      <c r="C334" s="15">
        <v>-12.617000000000001</v>
      </c>
      <c r="D334" s="15">
        <v>39.049999999999997</v>
      </c>
      <c r="E334" s="15">
        <v>3547</v>
      </c>
      <c r="F334" s="89">
        <v>402</v>
      </c>
      <c r="G334" s="18">
        <v>76.099999999999994</v>
      </c>
      <c r="I334">
        <f>(E334*100*Info!$B$11)/AI334</f>
        <v>1.415567906181856</v>
      </c>
      <c r="J334">
        <f>LOG10(I334)</f>
        <v>0.15093070773340231</v>
      </c>
      <c r="K334">
        <f>2*((E334*100*Info!$B$11)/AI334^2)*(AJ334/2)</f>
        <v>3.4898552727583305E-2</v>
      </c>
      <c r="L334" s="36">
        <f>(M334/10.7)/I334</f>
        <v>0.71706031715887963</v>
      </c>
      <c r="M334" s="28">
        <f>((U334/0.242530073729142))*I334</f>
        <v>10.861009017903614</v>
      </c>
      <c r="N334" s="28">
        <f>2*M334*SQRT((0.5*K334/I334)^2+(0.5*V334/U334)^2)</f>
        <v>0.37814459092355701</v>
      </c>
      <c r="O334">
        <v>1.1856910000000001</v>
      </c>
      <c r="P334">
        <v>1.942E-2</v>
      </c>
      <c r="Q334"/>
      <c r="R334"/>
      <c r="S334">
        <v>4.0758929999999998</v>
      </c>
      <c r="T334">
        <v>0.10603</v>
      </c>
      <c r="U334">
        <v>1.8608229999999999</v>
      </c>
      <c r="V334">
        <v>4.5747999999999997E-2</v>
      </c>
      <c r="W334" s="50">
        <f>U334*Info!$B$2</f>
        <v>0.89319503999999994</v>
      </c>
      <c r="X334" s="50">
        <f>W334*SQRT((0.5*V334/U334)^2+Info!$B$3^2)</f>
        <v>4.5989599999694541E-2</v>
      </c>
      <c r="Y334" s="39">
        <f>W334*Info!$D$2</f>
        <v>0.72348798240000001</v>
      </c>
      <c r="Z334" s="39">
        <f>Y334*SQRT(Info!$D$3^2+(X334/W334)^2)</f>
        <v>5.1925591630316542E-2</v>
      </c>
      <c r="AA334" s="50">
        <f>IF(O334-W334&gt;0,O334-W334,0)</f>
        <v>0.29249596000000011</v>
      </c>
      <c r="AB334" s="50">
        <f>SQRT((0.5*P334)^2+X334^2)</f>
        <v>4.7003482936181486E-2</v>
      </c>
      <c r="AC334" s="50">
        <f>(1-EXP(-Info!$B$6*G334*1000))+(Info!$B$6/(Info!$B$6-Info!$B$7))*(EXP(-Info!$B$7*G334*1000)-EXP(-Info!$B$6*G334*1000))*(Info!$B$9-1)</f>
        <v>0.56790629968979989</v>
      </c>
      <c r="AD334" s="50">
        <f>SQRT((Info!$B$6*EXP(-Info!$B$6*G334*1000)+(Info!$B$6/(Info!$B$6+Info!$B$7))*(Info!$B$9-1)*(-Info!$B$7*EXP(-Info!$B$7*G334*1000)+Info!$B$6*EXP(-Info!$B$6*G334*1000)))^2*(0.01*G334*1000)^2)</f>
        <v>3.6682932108127965E-3</v>
      </c>
      <c r="AE334" s="50">
        <f>IF(AA334&gt;0,AA334*AC334*SQRT((AB334/AA334)^2+(AD334/AC334)^2),AA334*AC334*SQRT((AD334/AC334)^2))</f>
        <v>2.6715129452216418E-2</v>
      </c>
      <c r="AF334" s="50">
        <f>IF((S334-Y334-AA334*AC334)&gt;0,S334-Y334-AA334*AC334,0)</f>
        <v>3.1862947192821838</v>
      </c>
      <c r="AG334" s="50">
        <f>SQRT((T334*0.5)^2+Z334^2+AE334^2)</f>
        <v>7.8870497860778599E-2</v>
      </c>
      <c r="AH334" s="50">
        <f>AF334/S334</f>
        <v>0.78174150285156752</v>
      </c>
      <c r="AI334">
        <f>AF334*EXP(Info!$B$6*G334*1000)</f>
        <v>6.4028160301367594</v>
      </c>
      <c r="AJ334">
        <f>2*SQRT((EXP(Info!$B$6*G334)*AG334)^2+(Info!$B$6*G334*0.01*AI334)^2)</f>
        <v>0.1578511435989261</v>
      </c>
      <c r="AK334" s="28">
        <f>AI334/(E334/1000)</f>
        <v>1.8051356160520888</v>
      </c>
      <c r="AL334">
        <f>AA334/0.752049334436339</f>
        <v>0.38893187801200013</v>
      </c>
      <c r="AM334"/>
      <c r="AN334">
        <f>U334/0.242530074</f>
        <v>7.6725453850313006</v>
      </c>
      <c r="AO334">
        <f>O334/U334</f>
        <v>0.63718634174233668</v>
      </c>
      <c r="AV334" s="1"/>
    </row>
    <row r="335" spans="1:48">
      <c r="A335" t="s">
        <v>74</v>
      </c>
      <c r="B335" s="14" t="s">
        <v>209</v>
      </c>
      <c r="C335" s="15">
        <v>-12.617000000000001</v>
      </c>
      <c r="D335" s="15">
        <v>39.049999999999997</v>
      </c>
      <c r="E335" s="15">
        <v>3547</v>
      </c>
      <c r="F335" s="89">
        <v>405</v>
      </c>
      <c r="G335" s="18">
        <v>76.5</v>
      </c>
      <c r="I335">
        <f>(E335*100*Info!$B$11)/AI335</f>
        <v>1.4985002056370702</v>
      </c>
      <c r="J335">
        <f>LOG10(I335)</f>
        <v>0.175656806879287</v>
      </c>
      <c r="K335">
        <f>2*((E335*100*Info!$B$11)/AI335^2)*(AJ335/2)</f>
        <v>3.680589001431455E-2</v>
      </c>
      <c r="L335" s="36">
        <f>(M335/10.7)/I335</f>
        <v>0.67723714138317881</v>
      </c>
      <c r="M335" s="28">
        <f>((U335/0.242530073729142))*I335</f>
        <v>10.858787953216977</v>
      </c>
      <c r="N335" s="28">
        <f>2*M335*SQRT((0.5*K335/I335)^2+(0.5*V335/U335)^2)</f>
        <v>0.37927297547752248</v>
      </c>
      <c r="O335">
        <v>1.1195649999999999</v>
      </c>
      <c r="P335">
        <v>1.8336999999999999E-2</v>
      </c>
      <c r="Q335"/>
      <c r="R335"/>
      <c r="S335">
        <v>3.8395250000000001</v>
      </c>
      <c r="T335">
        <v>9.9226999999999996E-2</v>
      </c>
      <c r="U335">
        <v>1.757479</v>
      </c>
      <c r="V335">
        <v>4.3643000000000001E-2</v>
      </c>
      <c r="W335" s="50">
        <f>U335*Info!$B$2</f>
        <v>0.84358991999999999</v>
      </c>
      <c r="X335" s="50">
        <f>W335*SQRT((0.5*V335/U335)^2+Info!$B$3^2)</f>
        <v>4.3460571352392695E-2</v>
      </c>
      <c r="Y335" s="39">
        <f>W335*Info!$D$2</f>
        <v>0.68330783520000005</v>
      </c>
      <c r="Z335" s="39">
        <f>Y335*SQRT(Info!$D$3^2+(X335/W335)^2)</f>
        <v>4.9056392287792974E-2</v>
      </c>
      <c r="AA335" s="50">
        <f>IF(O335-W335&gt;0,O335-W335,0)</f>
        <v>0.27597507999999993</v>
      </c>
      <c r="AB335" s="50">
        <f>SQRT((0.5*P335)^2+X335^2)</f>
        <v>4.4417143700675045E-2</v>
      </c>
      <c r="AC335" s="50">
        <f>(1-EXP(-Info!$B$6*G335*1000))+(Info!$B$6/(Info!$B$6-Info!$B$7))*(EXP(-Info!$B$7*G335*1000)-EXP(-Info!$B$6*G335*1000))*(Info!$B$9-1)</f>
        <v>0.56992179529226894</v>
      </c>
      <c r="AD335" s="50">
        <f>SQRT((Info!$B$6*EXP(-Info!$B$6*G335*1000)+(Info!$B$6/(Info!$B$6+Info!$B$7))*(Info!$B$9-1)*(-Info!$B$7*EXP(-Info!$B$7*G335*1000)+Info!$B$6*EXP(-Info!$B$6*G335*1000)))^2*(0.01*G335*1000)^2)</f>
        <v>3.6735772992929142E-3</v>
      </c>
      <c r="AE335" s="50">
        <f>IF(AA335&gt;0,AA335*AC335*SQRT((AB335/AA335)^2+(AD335/AC335)^2),AA335*AC335*SQRT((AD335/AC335)^2))</f>
        <v>2.5334591369211033E-2</v>
      </c>
      <c r="AF335" s="50">
        <f>IF((S335-Y335-AA335*AC335)&gt;0,S335-Y335-AA335*AC335,0)</f>
        <v>2.9989329517504726</v>
      </c>
      <c r="AG335" s="50">
        <f>SQRT((T335*0.5)^2+Z335^2+AE335^2)</f>
        <v>7.4228502116025052E-2</v>
      </c>
      <c r="AH335" s="50">
        <f>AF335/S335</f>
        <v>0.78106873942752619</v>
      </c>
      <c r="AI335">
        <f>AF335*EXP(Info!$B$6*G335*1000)</f>
        <v>6.0484615533269288</v>
      </c>
      <c r="AJ335">
        <f>2*SQRT((EXP(Info!$B$6*G335)*AG335)^2+(Info!$B$6*G335*0.01*AI335)^2)</f>
        <v>0.14856121463988534</v>
      </c>
      <c r="AK335" s="28">
        <f>AI335/(E335/1000)</f>
        <v>1.7052330288488662</v>
      </c>
      <c r="AL335">
        <f>AA335/0.752049334436339</f>
        <v>0.36696406387599989</v>
      </c>
      <c r="AM335"/>
      <c r="AN335">
        <f>U335/0.242530074</f>
        <v>7.2464374047071782</v>
      </c>
      <c r="AO335">
        <f>O335/U335</f>
        <v>0.63702894885230488</v>
      </c>
      <c r="AV335" s="16"/>
    </row>
    <row r="336" spans="1:48">
      <c r="A336" t="s">
        <v>74</v>
      </c>
      <c r="B336" s="14" t="s">
        <v>209</v>
      </c>
      <c r="C336" s="15">
        <v>-12.617000000000001</v>
      </c>
      <c r="D336" s="15">
        <v>39.049999999999997</v>
      </c>
      <c r="E336" s="15">
        <v>3547</v>
      </c>
      <c r="F336" s="89">
        <v>407</v>
      </c>
      <c r="G336" s="18">
        <v>76.8</v>
      </c>
      <c r="I336">
        <f>(E336*100*Info!$B$11)/AI336</f>
        <v>1.4945649371050889</v>
      </c>
      <c r="J336">
        <f>LOG10(I336)</f>
        <v>0.17451478937445222</v>
      </c>
      <c r="K336">
        <f>2*((E336*100*Info!$B$11)/AI336^2)*(AJ336/2)</f>
        <v>3.6467220093661934E-2</v>
      </c>
      <c r="L336" s="36">
        <f>(M336/10.7)/I336</f>
        <v>0.67092132381308534</v>
      </c>
      <c r="M336" s="28">
        <f>((U336/0.242530073729142))*I336</f>
        <v>10.729269701560685</v>
      </c>
      <c r="N336" s="28">
        <f>2*M336*SQRT((0.5*K336/I336)^2+(0.5*V336/U336)^2)</f>
        <v>0.37287951979722755</v>
      </c>
      <c r="O336">
        <v>1.111532</v>
      </c>
      <c r="P336">
        <v>1.8204999999999999E-2</v>
      </c>
      <c r="Q336"/>
      <c r="R336"/>
      <c r="S336">
        <v>3.8331089999999999</v>
      </c>
      <c r="T336">
        <v>9.9430000000000004E-2</v>
      </c>
      <c r="U336">
        <v>1.7410890000000001</v>
      </c>
      <c r="V336">
        <v>4.3088000000000001E-2</v>
      </c>
      <c r="W336" s="50">
        <f>U336*Info!$B$2</f>
        <v>0.83572272000000003</v>
      </c>
      <c r="X336" s="50">
        <f>W336*SQRT((0.5*V336/U336)^2+Info!$B$3^2)</f>
        <v>4.3046717931392822E-2</v>
      </c>
      <c r="Y336" s="39">
        <f>W336*Info!$D$2</f>
        <v>0.67693540320000012</v>
      </c>
      <c r="Z336" s="39">
        <f>Y336*SQRT(Info!$D$3^2+(X336/W336)^2)</f>
        <v>4.8593931954890278E-2</v>
      </c>
      <c r="AA336" s="50">
        <f>IF(O336-W336&gt;0,O336-W336,0)</f>
        <v>0.27580927999999993</v>
      </c>
      <c r="AB336" s="50">
        <f>SQRT((0.5*P336)^2+X336^2)</f>
        <v>4.3998584419443501E-2</v>
      </c>
      <c r="AC336" s="50">
        <f>(1-EXP(-Info!$B$6*G336*1000))+(Info!$B$6/(Info!$B$6-Info!$B$7))*(EXP(-Info!$B$7*G336*1000)-EXP(-Info!$B$6*G336*1000))*(Info!$B$9-1)</f>
        <v>0.57142825156916899</v>
      </c>
      <c r="AD336" s="50">
        <f>SQRT((Info!$B$6*EXP(-Info!$B$6*G336*1000)+(Info!$B$6/(Info!$B$6+Info!$B$7))*(Info!$B$9-1)*(-Info!$B$7*EXP(-Info!$B$7*G336*1000)+Info!$B$6*EXP(-Info!$B$6*G336*1000)))^2*(0.01*G336*1000)^2)</f>
        <v>3.6774784495896056E-3</v>
      </c>
      <c r="AE336" s="50">
        <f>IF(AA336&gt;0,AA336*AC336*SQRT((AB336/AA336)^2+(AD336/AC336)^2),AA336*AC336*SQRT((AD336/AC336)^2))</f>
        <v>2.516248500014049E-2</v>
      </c>
      <c r="AF336" s="50">
        <f>IF((S336-Y336-AA336*AC336)&gt;0,S336-Y336-AA336*AC336,0)</f>
        <v>2.9985683821630484</v>
      </c>
      <c r="AG336" s="50">
        <f>SQRT((T336*0.5)^2+Z336^2+AE336^2)</f>
        <v>7.3933092044217941E-2</v>
      </c>
      <c r="AH336" s="50">
        <f>AF336/S336</f>
        <v>0.78228101057471844</v>
      </c>
      <c r="AI336">
        <f>AF336*EXP(Info!$B$6*G336*1000)</f>
        <v>6.0643874725203837</v>
      </c>
      <c r="AJ336">
        <f>2*SQRT((EXP(Info!$B$6*G336)*AG336)^2+(Info!$B$6*G336*0.01*AI336)^2)</f>
        <v>0.147970387370393</v>
      </c>
      <c r="AK336" s="28">
        <f>AI336/(E336/1000)</f>
        <v>1.7097229976093553</v>
      </c>
      <c r="AL336">
        <f>AA336/0.752049334436339</f>
        <v>0.36674359961599989</v>
      </c>
      <c r="AM336"/>
      <c r="AN336">
        <f>U336/0.242530074</f>
        <v>7.1788581567826517</v>
      </c>
      <c r="AO336">
        <f>O336/U336</f>
        <v>0.63841193643748251</v>
      </c>
      <c r="AV336" s="1"/>
    </row>
    <row r="337" spans="1:48">
      <c r="A337" t="s">
        <v>74</v>
      </c>
      <c r="B337" s="14" t="s">
        <v>209</v>
      </c>
      <c r="C337" s="15">
        <v>-12.617000000000001</v>
      </c>
      <c r="D337" s="15">
        <v>39.049999999999997</v>
      </c>
      <c r="E337" s="15">
        <v>3547</v>
      </c>
      <c r="F337" s="89">
        <v>411</v>
      </c>
      <c r="G337" s="18">
        <v>77.3</v>
      </c>
      <c r="I337">
        <f>(E337*100*Info!$B$11)/AI337</f>
        <v>1.5722897299845424</v>
      </c>
      <c r="J337">
        <f>LOG10(I337)</f>
        <v>0.19653257766997631</v>
      </c>
      <c r="K337">
        <f>2*((E337*100*Info!$B$11)/AI337^2)*(AJ337/2)</f>
        <v>3.8080963287317048E-2</v>
      </c>
      <c r="L337" s="36">
        <f>(M337/10.7)/I337</f>
        <v>0.58225710998130942</v>
      </c>
      <c r="M337" s="28">
        <f>((U337/0.242530073729142))*I337</f>
        <v>9.7956025543047947</v>
      </c>
      <c r="N337" s="28">
        <f>2*M337*SQRT((0.5*K337/I337)^2+(0.5*V337/U337)^2)</f>
        <v>0.33725732581835705</v>
      </c>
      <c r="O337">
        <v>0.91236099999999998</v>
      </c>
      <c r="P337">
        <v>1.4949E-2</v>
      </c>
      <c r="Q337"/>
      <c r="R337"/>
      <c r="S337">
        <v>3.5321449999999999</v>
      </c>
      <c r="T337">
        <v>0.102199</v>
      </c>
      <c r="U337">
        <v>1.510999</v>
      </c>
      <c r="V337">
        <v>3.6974E-2</v>
      </c>
      <c r="W337" s="50">
        <f>U337*Info!$B$2</f>
        <v>0.72527951999999996</v>
      </c>
      <c r="X337" s="50">
        <f>W337*SQRT((0.5*V337/U337)^2+Info!$B$3^2)</f>
        <v>3.7333893071392593E-2</v>
      </c>
      <c r="Y337" s="39">
        <f>W337*Info!$D$2</f>
        <v>0.58747641120000005</v>
      </c>
      <c r="Z337" s="39">
        <f>Y337*SQRT(Info!$D$3^2+(X337/W337)^2)</f>
        <v>4.215811138313097E-2</v>
      </c>
      <c r="AA337" s="50">
        <f>IF(O337-W337&gt;0,O337-W337,0)</f>
        <v>0.18708148000000002</v>
      </c>
      <c r="AB337" s="50">
        <f>SQRT((0.5*P337)^2+X337^2)</f>
        <v>3.8074764899026968E-2</v>
      </c>
      <c r="AC337" s="50">
        <f>(1-EXP(-Info!$B$6*G337*1000))+(Info!$B$6/(Info!$B$6-Info!$B$7))*(EXP(-Info!$B$7*G337*1000)-EXP(-Info!$B$6*G337*1000))*(Info!$B$9-1)</f>
        <v>0.57392920983792084</v>
      </c>
      <c r="AD337" s="50">
        <f>SQRT((Info!$B$6*EXP(-Info!$B$6*G337*1000)+(Info!$B$6/(Info!$B$6+Info!$B$7))*(Info!$B$9-1)*(-Info!$B$7*EXP(-Info!$B$7*G337*1000)+Info!$B$6*EXP(-Info!$B$6*G337*1000)))^2*(0.01*G337*1000)^2)</f>
        <v>3.6838632071277168E-3</v>
      </c>
      <c r="AE337" s="50">
        <f>IF(AA337&gt;0,AA337*AC337*SQRT((AB337/AA337)^2+(AD337/AC337)^2),AA337*AC337*SQRT((AD337/AC337)^2))</f>
        <v>2.1863084866977054E-2</v>
      </c>
      <c r="AF337" s="50">
        <f>IF((S337-Y337-AA337*AC337)&gt;0,S337-Y337-AA337*AC337,0)</f>
        <v>2.837297062808291</v>
      </c>
      <c r="AG337" s="50">
        <f>SQRT((T337*0.5)^2+Z337^2+AE337^2)</f>
        <v>6.9760015306356671E-2</v>
      </c>
      <c r="AH337" s="50">
        <f>AF337/S337</f>
        <v>0.80327876200107617</v>
      </c>
      <c r="AI337">
        <f>AF337*EXP(Info!$B$6*G337*1000)</f>
        <v>5.764599684523426</v>
      </c>
      <c r="AJ337">
        <f>2*SQRT((EXP(Info!$B$6*G337)*AG337)^2+(Info!$B$6*G337*0.01*AI337)^2)</f>
        <v>0.13961899309395998</v>
      </c>
      <c r="AK337" s="28">
        <f>AI337/(E337/1000)</f>
        <v>1.6252043091410842</v>
      </c>
      <c r="AL337">
        <f>AA337/0.752049334436339</f>
        <v>0.24876224395600002</v>
      </c>
      <c r="AM337"/>
      <c r="AN337">
        <f>U337/0.242530074</f>
        <v>6.2301510698421669</v>
      </c>
      <c r="AO337">
        <f>O337/U337</f>
        <v>0.60381310642826369</v>
      </c>
      <c r="AV337" s="1"/>
    </row>
    <row r="338" spans="1:48">
      <c r="A338" t="s">
        <v>74</v>
      </c>
      <c r="B338" s="14" t="s">
        <v>209</v>
      </c>
      <c r="C338" s="15">
        <v>-12.617000000000001</v>
      </c>
      <c r="D338" s="15">
        <v>39.049999999999997</v>
      </c>
      <c r="E338" s="15">
        <v>3547</v>
      </c>
      <c r="F338" s="89">
        <v>421</v>
      </c>
      <c r="G338" s="18">
        <v>78.8</v>
      </c>
      <c r="I338">
        <f>(E338*100*Info!$B$11)/AI338</f>
        <v>1.6217542073343347</v>
      </c>
      <c r="J338">
        <f>LOG10(I338)</f>
        <v>0.20998503329855836</v>
      </c>
      <c r="K338">
        <f>2*((E338*100*Info!$B$11)/AI338^2)*(AJ338/2)</f>
        <v>3.6242045082779825E-2</v>
      </c>
      <c r="L338" s="36">
        <f>(M338/10.7)/I338</f>
        <v>0.53376866332710371</v>
      </c>
      <c r="M338" s="28">
        <f>((U338/0.242530073729142))*I338</f>
        <v>9.262364857785311</v>
      </c>
      <c r="N338" s="28">
        <f>2*M338*SQRT((0.5*K338/I338)^2+(0.5*V338/U338)^2)</f>
        <v>0.30926752136378521</v>
      </c>
      <c r="O338">
        <v>0.84284599999999998</v>
      </c>
      <c r="P338">
        <v>1.3804E-2</v>
      </c>
      <c r="Q338"/>
      <c r="R338"/>
      <c r="S338">
        <v>3.3551929999999999</v>
      </c>
      <c r="T338">
        <v>8.9133000000000004E-2</v>
      </c>
      <c r="U338">
        <v>1.385168</v>
      </c>
      <c r="V338">
        <v>3.4363999999999999E-2</v>
      </c>
      <c r="W338" s="50">
        <f>U338*Info!$B$2</f>
        <v>0.66488063999999991</v>
      </c>
      <c r="X338" s="50">
        <f>W338*SQRT((0.5*V338/U338)^2+Info!$B$3^2)</f>
        <v>3.4251782589912363E-2</v>
      </c>
      <c r="Y338" s="39">
        <f>W338*Info!$D$2</f>
        <v>0.53855331839999998</v>
      </c>
      <c r="Z338" s="39">
        <f>Y338*SQRT(Info!$D$3^2+(X338/W338)^2)</f>
        <v>3.8662974729125714E-2</v>
      </c>
      <c r="AA338" s="50">
        <f>IF(O338-W338&gt;0,O338-W338,0)</f>
        <v>0.17796536000000007</v>
      </c>
      <c r="AB338" s="50">
        <f>SQRT((0.5*P338)^2+X338^2)</f>
        <v>3.4940266378300895E-2</v>
      </c>
      <c r="AC338" s="50">
        <f>(1-EXP(-Info!$B$6*G338*1000))+(Info!$B$6/(Info!$B$6-Info!$B$7))*(EXP(-Info!$B$7*G338*1000)-EXP(-Info!$B$6*G338*1000))*(Info!$B$9-1)</f>
        <v>0.58135909265957397</v>
      </c>
      <c r="AD338" s="50">
        <f>SQRT((Info!$B$6*EXP(-Info!$B$6*G338*1000)+(Info!$B$6/(Info!$B$6+Info!$B$7))*(Info!$B$9-1)*(-Info!$B$7*EXP(-Info!$B$7*G338*1000)+Info!$B$6*EXP(-Info!$B$6*G338*1000)))^2*(0.01*G338*1000)^2)</f>
        <v>3.7021498347856382E-3</v>
      </c>
      <c r="AE338" s="50">
        <f>IF(AA338&gt;0,AA338*AC338*SQRT((AB338/AA338)^2+(AD338/AC338)^2),AA338*AC338*SQRT((AD338/AC338)^2))</f>
        <v>2.0323523842025751E-2</v>
      </c>
      <c r="AF338" s="50">
        <f>IF((S338-Y338-AA338*AC338)&gt;0,S338-Y338-AA338*AC338,0)</f>
        <v>2.7131779013855652</v>
      </c>
      <c r="AG338" s="50">
        <f>SQRT((T338*0.5)^2+Z338^2+AE338^2)</f>
        <v>6.240227686961753E-2</v>
      </c>
      <c r="AH338" s="50">
        <f>AF338/S338</f>
        <v>0.80865032246597002</v>
      </c>
      <c r="AI338">
        <f>AF338*EXP(Info!$B$6*G338*1000)</f>
        <v>5.5887759319250492</v>
      </c>
      <c r="AJ338">
        <f>2*SQRT((EXP(Info!$B$6*G338)*AG338)^2+(Info!$B$6*G338*0.01*AI338)^2)</f>
        <v>0.12489480117662849</v>
      </c>
      <c r="AK338" s="28">
        <f>AI338/(E338/1000)</f>
        <v>1.5756346016140539</v>
      </c>
      <c r="AL338">
        <f>AA338/0.752049334436339</f>
        <v>0.23664053919200009</v>
      </c>
      <c r="AM338"/>
      <c r="AN338">
        <f>U338/0.242530074</f>
        <v>5.7113246912215923</v>
      </c>
      <c r="AO338">
        <f>O338/U338</f>
        <v>0.60847926027745369</v>
      </c>
      <c r="AV338" s="1"/>
    </row>
    <row r="339" spans="1:48">
      <c r="A339" t="s">
        <v>74</v>
      </c>
      <c r="B339" s="14" t="s">
        <v>209</v>
      </c>
      <c r="C339" s="15">
        <v>-12.617000000000001</v>
      </c>
      <c r="D339" s="15">
        <v>39.049999999999997</v>
      </c>
      <c r="E339" s="15">
        <v>3547</v>
      </c>
      <c r="F339" s="89">
        <v>425</v>
      </c>
      <c r="G339" s="18">
        <v>79.3</v>
      </c>
      <c r="I339">
        <f>(E339*100*Info!$B$11)/AI339</f>
        <v>1.6736763584504837</v>
      </c>
      <c r="J339">
        <f>LOG10(I339)</f>
        <v>0.2236714815378022</v>
      </c>
      <c r="K339">
        <f>2*((E339*100*Info!$B$11)/AI339^2)*(AJ339/2)</f>
        <v>4.0846421571901201E-2</v>
      </c>
      <c r="L339" s="36">
        <f>(M339/10.7)/I339</f>
        <v>0.5586962974205617</v>
      </c>
      <c r="M339" s="28">
        <f>((U339/0.242530073729142))*I339</f>
        <v>10.00532159464877</v>
      </c>
      <c r="N339" s="28">
        <f>2*M339*SQRT((0.5*K339/I339)^2+(0.5*V339/U339)^2)</f>
        <v>0.3499124342424359</v>
      </c>
      <c r="O339">
        <v>1.0934710000000001</v>
      </c>
      <c r="P339">
        <v>1.7909000000000001E-2</v>
      </c>
      <c r="Q339"/>
      <c r="R339"/>
      <c r="S339">
        <v>3.4127730000000001</v>
      </c>
      <c r="T339">
        <v>9.4947000000000004E-2</v>
      </c>
      <c r="U339">
        <v>1.449857</v>
      </c>
      <c r="V339">
        <v>3.6318000000000003E-2</v>
      </c>
      <c r="W339" s="50">
        <f>U339*Info!$B$2</f>
        <v>0.69593136</v>
      </c>
      <c r="X339" s="50">
        <f>W339*SQRT((0.5*V339/U339)^2+Info!$B$3^2)</f>
        <v>3.5871651466318419E-2</v>
      </c>
      <c r="Y339" s="39">
        <f>W339*Info!$D$2</f>
        <v>0.56370440160000002</v>
      </c>
      <c r="Z339" s="39">
        <f>Y339*SQRT(Info!$D$3^2+(X339/W339)^2)</f>
        <v>4.0480365080716847E-2</v>
      </c>
      <c r="AA339" s="50">
        <f>IF(O339-W339&gt;0,O339-W339,0)</f>
        <v>0.39753964000000008</v>
      </c>
      <c r="AB339" s="50">
        <f>SQRT((0.5*P339)^2+X339^2)</f>
        <v>3.6972401182111828E-2</v>
      </c>
      <c r="AC339" s="50">
        <f>(1-EXP(-Info!$B$6*G339*1000))+(Info!$B$6/(Info!$B$6-Info!$B$7))*(EXP(-Info!$B$7*G339*1000)-EXP(-Info!$B$6*G339*1000))*(Info!$B$9-1)</f>
        <v>0.58381157840482845</v>
      </c>
      <c r="AD339" s="50">
        <f>SQRT((Info!$B$6*EXP(-Info!$B$6*G339*1000)+(Info!$B$6/(Info!$B$6+Info!$B$7))*(Info!$B$9-1)*(-Info!$B$7*EXP(-Info!$B$7*G339*1000)+Info!$B$6*EXP(-Info!$B$6*G339*1000)))^2*(0.01*G339*1000)^2)</f>
        <v>3.7079601298700316E-3</v>
      </c>
      <c r="AE339" s="50">
        <f>IF(AA339&gt;0,AA339*AC339*SQRT((AB339/AA339)^2+(AD339/AC339)^2),AA339*AC339*SQRT((AD339/AC339)^2))</f>
        <v>2.163519009103642E-2</v>
      </c>
      <c r="AF339" s="50">
        <f>IF((S339-Y339-AA339*AC339)&gt;0,S339-Y339-AA339*AC339,0)</f>
        <v>2.6169803536931129</v>
      </c>
      <c r="AG339" s="50">
        <f>SQRT((T339*0.5)^2+Z339^2+AE339^2)</f>
        <v>6.6033889856598638E-2</v>
      </c>
      <c r="AH339" s="50">
        <f>AF339/S339</f>
        <v>0.76681934417938513</v>
      </c>
      <c r="AI339">
        <f>AF339*EXP(Info!$B$6*G339*1000)</f>
        <v>5.4153963731910277</v>
      </c>
      <c r="AJ339">
        <f>2*SQRT((EXP(Info!$B$6*G339)*AG339)^2+(Info!$B$6*G339*0.01*AI339)^2)</f>
        <v>0.13216388110010446</v>
      </c>
      <c r="AK339" s="28">
        <f>AI339/(E339/1000)</f>
        <v>1.5267539817285107</v>
      </c>
      <c r="AL339">
        <f>AA339/0.752049334436339</f>
        <v>0.52860845930800016</v>
      </c>
      <c r="AM339"/>
      <c r="AN339">
        <f>U339/0.242530074</f>
        <v>5.9780503757237131</v>
      </c>
      <c r="AO339">
        <f>O339/U339</f>
        <v>0.75419231000022768</v>
      </c>
      <c r="AV339" s="1"/>
    </row>
    <row r="340" spans="1:48">
      <c r="A340" t="s">
        <v>74</v>
      </c>
      <c r="B340" s="14" t="s">
        <v>209</v>
      </c>
      <c r="C340" s="15">
        <v>-12.617000000000001</v>
      </c>
      <c r="D340" s="15">
        <v>39.049999999999997</v>
      </c>
      <c r="E340" s="15">
        <v>3547</v>
      </c>
      <c r="F340" s="89">
        <v>431</v>
      </c>
      <c r="G340" s="18">
        <v>80.2</v>
      </c>
      <c r="I340">
        <f>(E340*100*Info!$B$11)/AI340</f>
        <v>2.0511848213551711</v>
      </c>
      <c r="J340">
        <f>LOG10(I340)</f>
        <v>0.31200479409745874</v>
      </c>
      <c r="K340">
        <f>2*((E340*100*Info!$B$11)/AI340^2)*(AJ340/2)</f>
        <v>4.2235364151807127E-2</v>
      </c>
      <c r="L340" s="36">
        <f>(M340/10.7)/I340</f>
        <v>0.35221646041121557</v>
      </c>
      <c r="M340" s="28">
        <f>((U340/0.242530073729142))*I340</f>
        <v>7.7303333144681492</v>
      </c>
      <c r="N340" s="28">
        <f>2*M340*SQRT((0.5*K340/I340)^2+(0.5*V340/U340)^2)</f>
        <v>0.26418045714051441</v>
      </c>
      <c r="O340">
        <v>0.66170499999999999</v>
      </c>
      <c r="P340">
        <v>1.0836999999999999E-2</v>
      </c>
      <c r="Q340"/>
      <c r="R340"/>
      <c r="S340">
        <v>2.604314</v>
      </c>
      <c r="T340">
        <v>6.991E-2</v>
      </c>
      <c r="U340">
        <v>0.91402700000000003</v>
      </c>
      <c r="V340">
        <v>2.4930000000000001E-2</v>
      </c>
      <c r="W340" s="50">
        <f>U340*Info!$B$2</f>
        <v>0.43873296000000001</v>
      </c>
      <c r="X340" s="50">
        <f>W340*SQRT((0.5*V340/U340)^2+Info!$B$3^2)</f>
        <v>2.2737968416635293E-2</v>
      </c>
      <c r="Y340" s="39">
        <f>W340*Info!$D$2</f>
        <v>0.35537369760000004</v>
      </c>
      <c r="Z340" s="39">
        <f>Y340*SQRT(Info!$D$3^2+(X340/W340)^2)</f>
        <v>2.5591792437169102E-2</v>
      </c>
      <c r="AA340" s="50">
        <f>IF(O340-W340&gt;0,O340-W340,0)</f>
        <v>0.22297203999999998</v>
      </c>
      <c r="AB340" s="50">
        <f>SQRT((0.5*P340)^2+X340^2)</f>
        <v>2.3374673259019131E-2</v>
      </c>
      <c r="AC340" s="50">
        <f>(1-EXP(-Info!$B$6*G340*1000))+(Info!$B$6/(Info!$B$6-Info!$B$7))*(EXP(-Info!$B$7*G340*1000)-EXP(-Info!$B$6*G340*1000))*(Info!$B$9-1)</f>
        <v>0.5881959077946074</v>
      </c>
      <c r="AD340" s="50">
        <f>SQRT((Info!$B$6*EXP(-Info!$B$6*G340*1000)+(Info!$B$6/(Info!$B$6+Info!$B$7))*(Info!$B$9-1)*(-Info!$B$7*EXP(-Info!$B$7*G340*1000)+Info!$B$6*EXP(-Info!$B$6*G340*1000)))^2*(0.01*G340*1000)^2)</f>
        <v>3.7180649832067943E-3</v>
      </c>
      <c r="AE340" s="50">
        <f>IF(AA340&gt;0,AA340*AC340*SQRT((AB340/AA340)^2+(AD340/AC340)^2),AA340*AC340*SQRT((AD340/AC340)^2))</f>
        <v>1.3773858563739892E-2</v>
      </c>
      <c r="AF340" s="50">
        <f>IF((S340-Y340-AA340*AC340)&gt;0,S340-Y340-AA340*AC340,0)</f>
        <v>2.1177890609193843</v>
      </c>
      <c r="AG340" s="50">
        <f>SQRT((T340*0.5)^2+Z340^2+AE340^2)</f>
        <v>4.5458894012954783E-2</v>
      </c>
      <c r="AH340" s="50">
        <f>AF340/S340</f>
        <v>0.81318499263890009</v>
      </c>
      <c r="AI340">
        <f>AF340*EXP(Info!$B$6*G340*1000)</f>
        <v>4.4187246254387684</v>
      </c>
      <c r="AJ340">
        <f>2*SQRT((EXP(Info!$B$6*G340)*AG340)^2+(Info!$B$6*G340*0.01*AI340)^2)</f>
        <v>9.0984703913060405E-2</v>
      </c>
      <c r="AK340" s="28">
        <f>AI340/(E340/1000)</f>
        <v>1.2457639203379669</v>
      </c>
      <c r="AL340">
        <f>AA340/0.752049334436339</f>
        <v>0.29648592158799997</v>
      </c>
      <c r="AM340"/>
      <c r="AN340">
        <f>U340/0.242530074</f>
        <v>3.7687161221910976</v>
      </c>
      <c r="AO340">
        <f>O340/U340</f>
        <v>0.7239446974761139</v>
      </c>
      <c r="AV340" s="1"/>
    </row>
    <row r="341" spans="1:48">
      <c r="A341" t="s">
        <v>74</v>
      </c>
      <c r="B341" s="14" t="s">
        <v>209</v>
      </c>
      <c r="C341" s="15">
        <v>-12.617000000000001</v>
      </c>
      <c r="D341" s="15">
        <v>39.049999999999997</v>
      </c>
      <c r="E341" s="15">
        <v>3547</v>
      </c>
      <c r="F341" s="89">
        <v>435</v>
      </c>
      <c r="G341" s="18">
        <v>80.8</v>
      </c>
      <c r="I341">
        <f>(E341*100*Info!$B$11)/AI341</f>
        <v>2.0869161228578039</v>
      </c>
      <c r="J341">
        <f>LOG10(I341)</f>
        <v>0.31950499429207274</v>
      </c>
      <c r="K341">
        <f>2*((E341*100*Info!$B$11)/AI341^2)*(AJ341/2)</f>
        <v>4.5555612791335652E-2</v>
      </c>
      <c r="L341" s="36">
        <f>(M341/10.7)/I341</f>
        <v>0.37151303641121564</v>
      </c>
      <c r="M341" s="28">
        <f>((U341/0.242530073729142))*I341</f>
        <v>8.2958870372611386</v>
      </c>
      <c r="N341" s="28">
        <f>2*M341*SQRT((0.5*K341/I341)^2+(0.5*V341/U341)^2)</f>
        <v>0.27479117773668071</v>
      </c>
      <c r="O341">
        <v>0.77067200000000002</v>
      </c>
      <c r="P341">
        <v>1.2622E-2</v>
      </c>
      <c r="Q341"/>
      <c r="R341"/>
      <c r="S341">
        <v>2.626951</v>
      </c>
      <c r="T341">
        <v>7.2262000000000007E-2</v>
      </c>
      <c r="U341">
        <v>0.96410300000000004</v>
      </c>
      <c r="V341">
        <v>2.4018999999999999E-2</v>
      </c>
      <c r="W341" s="50">
        <f>U341*Info!$B$2</f>
        <v>0.46276943999999998</v>
      </c>
      <c r="X341" s="50">
        <f>W341*SQRT((0.5*V341/U341)^2+Info!$B$3^2)</f>
        <v>2.3845734178011464E-2</v>
      </c>
      <c r="Y341" s="39">
        <f>W341*Info!$D$2</f>
        <v>0.3748432464</v>
      </c>
      <c r="Z341" s="39">
        <f>Y341*SQRT(Info!$D$3^2+(X341/W341)^2)</f>
        <v>2.6913557913836973E-2</v>
      </c>
      <c r="AA341" s="50">
        <f>IF(O341-W341&gt;0,O341-W341,0)</f>
        <v>0.30790256000000005</v>
      </c>
      <c r="AB341" s="50">
        <f>SQRT((0.5*P341)^2+X341^2)</f>
        <v>2.4666733863411752E-2</v>
      </c>
      <c r="AC341" s="50">
        <f>(1-EXP(-Info!$B$6*G341*1000))+(Info!$B$6/(Info!$B$6-Info!$B$7))*(EXP(-Info!$B$7*G341*1000)-EXP(-Info!$B$6*G341*1000))*(Info!$B$9-1)</f>
        <v>0.59109739573537801</v>
      </c>
      <c r="AD341" s="50">
        <f>SQRT((Info!$B$6*EXP(-Info!$B$6*G341*1000)+(Info!$B$6/(Info!$B$6+Info!$B$7))*(Info!$B$9-1)*(-Info!$B$7*EXP(-Info!$B$7*G341*1000)+Info!$B$6*EXP(-Info!$B$6*G341*1000)))^2*(0.01*G341*1000)^2)</f>
        <v>3.7245517171042341E-3</v>
      </c>
      <c r="AE341" s="50">
        <f>IF(AA341&gt;0,AA341*AC341*SQRT((AB341/AA341)^2+(AD341/AC341)^2),AA341*AC341*SQRT((AD341/AC341)^2))</f>
        <v>1.4625472340954564E-2</v>
      </c>
      <c r="AF341" s="50">
        <f>IF((S341-Y341-AA341*AC341)&gt;0,S341-Y341-AA341*AC341,0)</f>
        <v>2.0701073522437436</v>
      </c>
      <c r="AG341" s="50">
        <f>SQRT((T341*0.5)^2+Z341^2+AE341^2)</f>
        <v>4.7367638760840547E-2</v>
      </c>
      <c r="AH341" s="50">
        <f>AF341/S341</f>
        <v>0.78802663325038935</v>
      </c>
      <c r="AI341">
        <f>AF341*EXP(Info!$B$6*G341*1000)</f>
        <v>4.3430690779448655</v>
      </c>
      <c r="AJ341">
        <f>2*SQRT((EXP(Info!$B$6*G341)*AG341)^2+(Info!$B$6*G341*0.01*AI341)^2)</f>
        <v>9.4805522404007234E-2</v>
      </c>
      <c r="AK341" s="28">
        <f>AI341/(E341/1000)</f>
        <v>1.2244344736241515</v>
      </c>
      <c r="AL341">
        <f>AA341/0.752049334436339</f>
        <v>0.40941803403200006</v>
      </c>
      <c r="AM341"/>
      <c r="AN341">
        <f>U341/0.242530074</f>
        <v>3.9751894851605085</v>
      </c>
      <c r="AO341">
        <f>O341/U341</f>
        <v>0.79936687262667994</v>
      </c>
      <c r="AV341" s="1"/>
    </row>
    <row r="342" spans="1:48">
      <c r="A342" t="s">
        <v>74</v>
      </c>
      <c r="B342" s="14" t="s">
        <v>209</v>
      </c>
      <c r="C342" s="15">
        <v>-12.617000000000001</v>
      </c>
      <c r="D342" s="15">
        <v>39.049999999999997</v>
      </c>
      <c r="E342" s="15">
        <v>3547</v>
      </c>
      <c r="F342" s="89">
        <v>445</v>
      </c>
      <c r="G342" s="18">
        <v>82.5</v>
      </c>
      <c r="I342">
        <f>(E342*100*Info!$B$11)/AI342</f>
        <v>1.865553377714428</v>
      </c>
      <c r="J342">
        <f>LOG10(I342)</f>
        <v>0.27080767970501179</v>
      </c>
      <c r="K342">
        <f>2*((E342*100*Info!$B$11)/AI342^2)*(AJ342/2)</f>
        <v>3.7992081019469756E-2</v>
      </c>
      <c r="L342" s="36">
        <f>(M342/10.7)/I342</f>
        <v>0.38954799028037451</v>
      </c>
      <c r="M342" s="28">
        <f>((U342/0.242530073729142))*I342</f>
        <v>7.7759314888287916</v>
      </c>
      <c r="N342" s="28">
        <f>2*M342*SQRT((0.5*K342/I342)^2+(0.5*V342/U342)^2)</f>
        <v>0.24799735423585381</v>
      </c>
      <c r="O342">
        <v>0.66248700000000005</v>
      </c>
      <c r="P342">
        <v>1.085E-2</v>
      </c>
      <c r="Q342"/>
      <c r="R342"/>
      <c r="S342">
        <v>2.7791739999999998</v>
      </c>
      <c r="T342">
        <v>7.5176999999999994E-2</v>
      </c>
      <c r="U342">
        <v>1.0109049999999999</v>
      </c>
      <c r="V342">
        <v>2.4812000000000001E-2</v>
      </c>
      <c r="W342" s="50">
        <f>U342*Info!$B$2</f>
        <v>0.48523439999999995</v>
      </c>
      <c r="X342" s="50">
        <f>W342*SQRT((0.5*V342/U342)^2+Info!$B$3^2)</f>
        <v>2.4981826457903353E-2</v>
      </c>
      <c r="Y342" s="39">
        <f>W342*Info!$D$2</f>
        <v>0.39303986400000002</v>
      </c>
      <c r="Z342" s="39">
        <f>Y342*SQRT(Info!$D$3^2+(X342/W342)^2)</f>
        <v>2.820757647121639E-2</v>
      </c>
      <c r="AA342" s="50">
        <f>IF(O342-W342&gt;0,O342-W342,0)</f>
        <v>0.17725260000000009</v>
      </c>
      <c r="AB342" s="50">
        <f>SQRT((0.5*P342)^2+X342^2)</f>
        <v>2.5564081797960197E-2</v>
      </c>
      <c r="AC342" s="50">
        <f>(1-EXP(-Info!$B$6*G342*1000))+(Info!$B$6/(Info!$B$6-Info!$B$7))*(EXP(-Info!$B$7*G342*1000)-EXP(-Info!$B$6*G342*1000))*(Info!$B$9-1)</f>
        <v>0.59922623651393914</v>
      </c>
      <c r="AD342" s="50">
        <f>SQRT((Info!$B$6*EXP(-Info!$B$6*G342*1000)+(Info!$B$6/(Info!$B$6+Info!$B$7))*(Info!$B$9-1)*(-Info!$B$7*EXP(-Info!$B$7*G342*1000)+Info!$B$6*EXP(-Info!$B$6*G342*1000)))^2*(0.01*G342*1000)^2)</f>
        <v>3.7418645731846509E-3</v>
      </c>
      <c r="AE342" s="50">
        <f>IF(AA342&gt;0,AA342*AC342*SQRT((AB342/AA342)^2+(AD342/AC342)^2),AA342*AC342*SQRT((AD342/AC342)^2))</f>
        <v>1.5333020344792718E-2</v>
      </c>
      <c r="AF342" s="50">
        <f>IF((S342-Y342-AA342*AC342)&gt;0,S342-Y342-AA342*AC342,0)</f>
        <v>2.2799197275896894</v>
      </c>
      <c r="AG342" s="50">
        <f>SQRT((T342*0.5)^2+Z342^2+AE342^2)</f>
        <v>4.943343216410679E-2</v>
      </c>
      <c r="AH342" s="50">
        <f>AF342/S342</f>
        <v>0.82035875680676684</v>
      </c>
      <c r="AI342">
        <f>AF342*EXP(Info!$B$6*G342*1000)</f>
        <v>4.8584087647776437</v>
      </c>
      <c r="AJ342">
        <f>2*SQRT((EXP(Info!$B$6*G342)*AG342)^2+(Info!$B$6*G342*0.01*AI342)^2)</f>
        <v>9.8941719718184981E-2</v>
      </c>
      <c r="AK342" s="28">
        <f>AI342/(E342/1000)</f>
        <v>1.3697233619333644</v>
      </c>
      <c r="AL342">
        <f>AA342/0.752049334436339</f>
        <v>0.23569278222000012</v>
      </c>
      <c r="AM342"/>
      <c r="AN342">
        <f>U342/0.242530074</f>
        <v>4.1681634913449948</v>
      </c>
      <c r="AO342">
        <f>O342/U342</f>
        <v>0.65534051171969676</v>
      </c>
      <c r="AV342" s="16"/>
    </row>
    <row r="343" spans="1:48">
      <c r="A343" t="s">
        <v>74</v>
      </c>
      <c r="B343" s="14" t="s">
        <v>209</v>
      </c>
      <c r="C343" s="15">
        <v>-12.617000000000001</v>
      </c>
      <c r="D343" s="15">
        <v>39.049999999999997</v>
      </c>
      <c r="E343" s="15">
        <v>3547</v>
      </c>
      <c r="F343" s="89">
        <v>461</v>
      </c>
      <c r="G343" s="18">
        <v>85.4</v>
      </c>
      <c r="I343">
        <f>(E343*100*Info!$B$11)/AI343</f>
        <v>1.5253244883156829</v>
      </c>
      <c r="J343">
        <f>LOG10(I343)</f>
        <v>0.18336224269544382</v>
      </c>
      <c r="K343">
        <f>2*((E343*100*Info!$B$11)/AI343^2)*(AJ343/2)</f>
        <v>3.4356312595648385E-2</v>
      </c>
      <c r="L343" s="36">
        <f>(M343/10.7)/I343</f>
        <v>0.60930954078504784</v>
      </c>
      <c r="M343" s="28">
        <f>((U343/0.242530073729142))*I343</f>
        <v>9.9445239697048393</v>
      </c>
      <c r="N343" s="28">
        <f>2*M343*SQRT((0.5*K343/I343)^2+(0.5*V343/U343)^2)</f>
        <v>0.3331273256053976</v>
      </c>
      <c r="O343">
        <v>0.92402799999999996</v>
      </c>
      <c r="P343">
        <v>1.5133000000000001E-2</v>
      </c>
      <c r="Q343"/>
      <c r="R343"/>
      <c r="S343">
        <v>3.4311950000000002</v>
      </c>
      <c r="T343">
        <v>8.7806999999999996E-2</v>
      </c>
      <c r="U343">
        <v>1.581202</v>
      </c>
      <c r="V343">
        <v>3.9206999999999999E-2</v>
      </c>
      <c r="W343" s="50">
        <f>U343*Info!$B$2</f>
        <v>0.75897695999999992</v>
      </c>
      <c r="X343" s="50">
        <f>W343*SQRT((0.5*V343/U343)^2+Info!$B$3^2)</f>
        <v>3.909804524818989E-2</v>
      </c>
      <c r="Y343" s="39">
        <f>W343*Info!$D$2</f>
        <v>0.61477133760000002</v>
      </c>
      <c r="Z343" s="39">
        <f>Y343*SQRT(Info!$D$3^2+(X343/W343)^2)</f>
        <v>4.4134016867412043E-2</v>
      </c>
      <c r="AA343" s="50">
        <f>IF(O343-W343&gt;0,O343-W343,0)</f>
        <v>0.16505104000000004</v>
      </c>
      <c r="AB343" s="50">
        <f>SQRT((0.5*P343)^2+X343^2)</f>
        <v>3.9823473787196216E-2</v>
      </c>
      <c r="AC343" s="50">
        <f>(1-EXP(-Info!$B$6*G343*1000))+(Info!$B$6/(Info!$B$6-Info!$B$7))*(EXP(-Info!$B$7*G343*1000)-EXP(-Info!$B$6*G343*1000))*(Info!$B$9-1)</f>
        <v>0.6127840987184896</v>
      </c>
      <c r="AD343" s="50">
        <f>SQRT((Info!$B$6*EXP(-Info!$B$6*G343*1000)+(Info!$B$6/(Info!$B$6+Info!$B$7))*(Info!$B$9-1)*(-Info!$B$7*EXP(-Info!$B$7*G343*1000)+Info!$B$6*EXP(-Info!$B$6*G343*1000)))^2*(0.01*G343*1000)^2)</f>
        <v>3.767864722598191E-3</v>
      </c>
      <c r="AE343" s="50">
        <f>IF(AA343&gt;0,AA343*AC343*SQRT((AB343/AA343)^2+(AD343/AC343)^2),AA343*AC343*SQRT((AD343/AC343)^2))</f>
        <v>2.441111431667705E-2</v>
      </c>
      <c r="AF343" s="50">
        <f>IF((S343-Y343-AA343*AC343)&gt;0,S343-Y343-AA343*AC343,0)</f>
        <v>2.7152830096110505</v>
      </c>
      <c r="AG343" s="50">
        <f>SQRT((T343*0.5)^2+Z343^2+AE343^2)</f>
        <v>6.6867265977344145E-2</v>
      </c>
      <c r="AH343" s="50">
        <f>AF343/S343</f>
        <v>0.79135199532846434</v>
      </c>
      <c r="AI343">
        <f>AF343*EXP(Info!$B$6*G343*1000)</f>
        <v>5.9420936009862961</v>
      </c>
      <c r="AJ343">
        <f>2*SQRT((EXP(Info!$B$6*G343)*AG343)^2+(Info!$B$6*G343*0.01*AI343)^2)</f>
        <v>0.13383934159053268</v>
      </c>
      <c r="AK343" s="28">
        <f>AI343/(E343/1000)</f>
        <v>1.6752448832777829</v>
      </c>
      <c r="AL343">
        <f>AA343/0.752049334436339</f>
        <v>0.21946836788800006</v>
      </c>
      <c r="AM343"/>
      <c r="AN343">
        <f>U343/0.242530074</f>
        <v>6.5196120791188967</v>
      </c>
      <c r="AO343">
        <f>O343/U343</f>
        <v>0.58438327297840498</v>
      </c>
      <c r="AV343" s="1"/>
    </row>
    <row r="344" spans="1:48">
      <c r="A344" t="s">
        <v>74</v>
      </c>
      <c r="B344" s="14" t="s">
        <v>209</v>
      </c>
      <c r="C344" s="15">
        <v>-12.617000000000001</v>
      </c>
      <c r="D344" s="15">
        <v>39.049999999999997</v>
      </c>
      <c r="E344" s="15">
        <v>3547</v>
      </c>
      <c r="F344" s="89">
        <v>471</v>
      </c>
      <c r="G344" s="18">
        <v>87.4</v>
      </c>
      <c r="I344">
        <f>(E344*100*Info!$B$11)/AI344</f>
        <v>1.5686117903530701</v>
      </c>
      <c r="J344">
        <f>LOG10(I344)</f>
        <v>0.19551547502829475</v>
      </c>
      <c r="K344">
        <f>2*((E344*100*Info!$B$11)/AI344^2)*(AJ344/2)</f>
        <v>4.0931085832224615E-2</v>
      </c>
      <c r="L344" s="36">
        <f>(M344/10.7)/I344</f>
        <v>0.67750688343925358</v>
      </c>
      <c r="M344" s="28">
        <f>((U344/0.242530073729142))*I344</f>
        <v>11.371374553867485</v>
      </c>
      <c r="N344" s="28">
        <f>2*M344*SQRT((0.5*K344/I344)^2+(0.5*V344/U344)^2)</f>
        <v>0.41458562426589651</v>
      </c>
      <c r="O344">
        <v>1.070756</v>
      </c>
      <c r="P344">
        <v>1.7536E-2</v>
      </c>
      <c r="Q344"/>
      <c r="R344"/>
      <c r="S344">
        <v>3.4170150000000001</v>
      </c>
      <c r="T344">
        <v>9.9961999999999995E-2</v>
      </c>
      <c r="U344">
        <v>1.7581789999999999</v>
      </c>
      <c r="V344">
        <v>4.4768000000000002E-2</v>
      </c>
      <c r="W344" s="50">
        <f>U344*Info!$B$2</f>
        <v>0.84392591999999989</v>
      </c>
      <c r="X344" s="50">
        <f>W344*SQRT((0.5*V344/U344)^2+Info!$B$3^2)</f>
        <v>4.3542712460089297E-2</v>
      </c>
      <c r="Y344" s="39">
        <f>W344*Info!$D$2</f>
        <v>0.6835799951999999</v>
      </c>
      <c r="Z344" s="39">
        <f>Y344*SQRT(Info!$D$3^2+(X344/W344)^2)</f>
        <v>4.9113628492237479E-2</v>
      </c>
      <c r="AA344" s="50">
        <f>IF(O344-W344&gt;0,O344-W344,0)</f>
        <v>0.22683008000000016</v>
      </c>
      <c r="AB344" s="50">
        <f>SQRT((0.5*P344)^2+X344^2)</f>
        <v>4.4416726943596552E-2</v>
      </c>
      <c r="AC344" s="50">
        <f>(1-EXP(-Info!$B$6*G344*1000))+(Info!$B$6/(Info!$B$6-Info!$B$7))*(EXP(-Info!$B$7*G344*1000)-EXP(-Info!$B$6*G344*1000))*(Info!$B$9-1)</f>
        <v>0.62191198177423401</v>
      </c>
      <c r="AD344" s="50">
        <f>SQRT((Info!$B$6*EXP(-Info!$B$6*G344*1000)+(Info!$B$6/(Info!$B$6+Info!$B$7))*(Info!$B$9-1)*(-Info!$B$7*EXP(-Info!$B$7*G344*1000)+Info!$B$6*EXP(-Info!$B$6*G344*1000)))^2*(0.01*G344*1000)^2)</f>
        <v>3.7832948209280347E-3</v>
      </c>
      <c r="AE344" s="50">
        <f>IF(AA344&gt;0,AA344*AC344*SQRT((AB344/AA344)^2+(AD344/AC344)^2),AA344*AC344*SQRT((AD344/AC344)^2))</f>
        <v>2.7636621648049909E-2</v>
      </c>
      <c r="AF344" s="50">
        <f>IF((S344-Y344-AA344*AC344)&gt;0,S344-Y344-AA344*AC344,0)</f>
        <v>2.5923666602211921</v>
      </c>
      <c r="AG344" s="50">
        <f>SQRT((T344*0.5)^2+Z344^2+AE344^2)</f>
        <v>7.5326168897608098E-2</v>
      </c>
      <c r="AH344" s="50">
        <f>AF344/S344</f>
        <v>0.75866411479645013</v>
      </c>
      <c r="AI344">
        <f>AF344*EXP(Info!$B$6*G344*1000)</f>
        <v>5.7781159986106161</v>
      </c>
      <c r="AJ344">
        <f>2*SQRT((EXP(Info!$B$6*G344)*AG344)^2+(Info!$B$6*G344*0.01*AI344)^2)</f>
        <v>0.15077316346987796</v>
      </c>
      <c r="AK344" s="28">
        <f>AI344/(E344/1000)</f>
        <v>1.6290149418129731</v>
      </c>
      <c r="AL344">
        <f>AA344/0.752049334436339</f>
        <v>0.30161595737600022</v>
      </c>
      <c r="AM344"/>
      <c r="AN344">
        <f>U344/0.242530074</f>
        <v>7.2493236447039546</v>
      </c>
      <c r="AO344">
        <f>O344/U344</f>
        <v>0.6090142130010654</v>
      </c>
      <c r="AV344" s="16"/>
    </row>
    <row r="345" spans="1:48">
      <c r="A345" t="s">
        <v>74</v>
      </c>
      <c r="B345" s="14" t="s">
        <v>209</v>
      </c>
      <c r="C345" s="15">
        <v>-12.617000000000001</v>
      </c>
      <c r="D345" s="15">
        <v>39.049999999999997</v>
      </c>
      <c r="E345" s="15">
        <v>3547</v>
      </c>
      <c r="F345" s="89">
        <v>481</v>
      </c>
      <c r="G345" s="18">
        <v>89.3</v>
      </c>
      <c r="I345">
        <f>(E345*100*Info!$B$11)/AI345</f>
        <v>1.8044174870458287</v>
      </c>
      <c r="J345">
        <f>LOG10(I345)</f>
        <v>0.25633702729882069</v>
      </c>
      <c r="K345">
        <f>2*((E345*100*Info!$B$11)/AI345^2)*(AJ345/2)</f>
        <v>4.156442552182861E-2</v>
      </c>
      <c r="L345" s="36">
        <f>(M345/10.7)/I345</f>
        <v>0.50880288000000096</v>
      </c>
      <c r="M345" s="28">
        <f>((U345/0.242530073729142))*I345</f>
        <v>9.8235931112047172</v>
      </c>
      <c r="N345" s="28">
        <f>2*M345*SQRT((0.5*K345/I345)^2+(0.5*V345/U345)^2)</f>
        <v>0.33495555962150897</v>
      </c>
      <c r="O345">
        <v>0.77926499999999999</v>
      </c>
      <c r="P345">
        <v>1.2763E-2</v>
      </c>
      <c r="Q345"/>
      <c r="R345"/>
      <c r="S345">
        <v>2.8197420000000002</v>
      </c>
      <c r="T345">
        <v>7.8517000000000003E-2</v>
      </c>
      <c r="U345">
        <v>1.3203800000000001</v>
      </c>
      <c r="V345">
        <v>3.3194000000000001E-2</v>
      </c>
      <c r="W345" s="50">
        <f>U345*Info!$B$2</f>
        <v>0.63378240000000008</v>
      </c>
      <c r="X345" s="50">
        <f>W345*SQRT((0.5*V345/U345)^2+Info!$B$3^2)</f>
        <v>3.2675164951504083E-2</v>
      </c>
      <c r="Y345" s="39">
        <f>W345*Info!$D$2</f>
        <v>0.51336374400000007</v>
      </c>
      <c r="Z345" s="39">
        <f>Y345*SQRT(Info!$D$3^2+(X345/W345)^2)</f>
        <v>3.6869387873919919E-2</v>
      </c>
      <c r="AA345" s="50">
        <f>IF(O345-W345&gt;0,O345-W345,0)</f>
        <v>0.14548259999999991</v>
      </c>
      <c r="AB345" s="50">
        <f>SQRT((0.5*P345)^2+X345^2)</f>
        <v>3.329249084790744E-2</v>
      </c>
      <c r="AC345" s="50">
        <f>(1-EXP(-Info!$B$6*G345*1000))+(Info!$B$6/(Info!$B$6-Info!$B$7))*(EXP(-Info!$B$7*G345*1000)-EXP(-Info!$B$6*G345*1000))*(Info!$B$9-1)</f>
        <v>0.63041886565124283</v>
      </c>
      <c r="AD345" s="50">
        <f>SQRT((Info!$B$6*EXP(-Info!$B$6*G345*1000)+(Info!$B$6/(Info!$B$6+Info!$B$7))*(Info!$B$9-1)*(-Info!$B$7*EXP(-Info!$B$7*G345*1000)+Info!$B$6*EXP(-Info!$B$6*G345*1000)))^2*(0.01*G345*1000)^2)</f>
        <v>3.7961341220648284E-3</v>
      </c>
      <c r="AE345" s="50">
        <f>IF(AA345&gt;0,AA345*AC345*SQRT((AB345/AA345)^2+(AD345/AC345)^2),AA345*AC345*SQRT((AD345/AC345)^2))</f>
        <v>2.0995479130086817E-2</v>
      </c>
      <c r="AF345" s="50">
        <f>IF((S345-Y345-AA345*AC345)&gt;0,S345-Y345-AA345*AC345,0)</f>
        <v>2.2146632803360067</v>
      </c>
      <c r="AG345" s="50">
        <f>SQRT((T345*0.5)^2+Z345^2+AE345^2)</f>
        <v>5.7804772539553032E-2</v>
      </c>
      <c r="AH345" s="50">
        <f>AF345/S345</f>
        <v>0.78541344574645711</v>
      </c>
      <c r="AI345">
        <f>AF345*EXP(Info!$B$6*G345*1000)</f>
        <v>5.0230176478100805</v>
      </c>
      <c r="AJ345">
        <f>2*SQRT((EXP(Info!$B$6*G345)*AG345)^2+(Info!$B$6*G345*0.01*AI345)^2)</f>
        <v>0.11570428928786491</v>
      </c>
      <c r="AK345" s="28">
        <f>AI345/(E345/1000)</f>
        <v>1.4161312793374909</v>
      </c>
      <c r="AL345">
        <f>AA345/0.752049334436339</f>
        <v>0.19344821321999986</v>
      </c>
      <c r="AM345"/>
      <c r="AN345">
        <f>U345/0.242530074</f>
        <v>5.4441908099199283</v>
      </c>
      <c r="AO345">
        <f>O345/U345</f>
        <v>0.59018237174146826</v>
      </c>
      <c r="AV345" s="1"/>
    </row>
    <row r="346" spans="1:48">
      <c r="A346" t="s">
        <v>74</v>
      </c>
      <c r="B346" s="14" t="s">
        <v>209</v>
      </c>
      <c r="C346" s="15">
        <v>-12.617000000000001</v>
      </c>
      <c r="D346" s="15">
        <v>39.049999999999997</v>
      </c>
      <c r="E346" s="15">
        <v>3547</v>
      </c>
      <c r="F346" s="89">
        <v>491</v>
      </c>
      <c r="G346" s="18">
        <v>91.2</v>
      </c>
      <c r="I346">
        <f>(E346*100*Info!$B$11)/AI346</f>
        <v>2.0556894170337099</v>
      </c>
      <c r="J346">
        <f>LOG10(I346)</f>
        <v>0.31295750008131146</v>
      </c>
      <c r="K346">
        <f>2*((E346*100*Info!$B$11)/AI346^2)*(AJ346/2)</f>
        <v>4.0186317337546656E-2</v>
      </c>
      <c r="L346" s="36">
        <f>(M346/10.7)/I346</f>
        <v>0.37451642153271097</v>
      </c>
      <c r="M346" s="28">
        <f>((U346/0.242530073729142))*I346</f>
        <v>8.2378170534763875</v>
      </c>
      <c r="N346" s="28">
        <f>2*M346*SQRT((0.5*K346/I346)^2+(0.5*V346/U346)^2)</f>
        <v>0.25825077152597503</v>
      </c>
      <c r="O346">
        <v>0.56561399999999995</v>
      </c>
      <c r="P346">
        <v>9.2630000000000004E-3</v>
      </c>
      <c r="Q346"/>
      <c r="R346"/>
      <c r="S346">
        <v>2.351559</v>
      </c>
      <c r="T346">
        <v>5.9145000000000003E-2</v>
      </c>
      <c r="U346">
        <v>0.97189700000000001</v>
      </c>
      <c r="V346">
        <v>2.3819E-2</v>
      </c>
      <c r="W346" s="50">
        <f>U346*Info!$B$2</f>
        <v>0.46651055999999996</v>
      </c>
      <c r="X346" s="50">
        <f>W346*SQRT((0.5*V346/U346)^2+Info!$B$3^2)</f>
        <v>2.4015813846555024E-2</v>
      </c>
      <c r="Y346" s="39">
        <f>W346*Info!$D$2</f>
        <v>0.37787355359999997</v>
      </c>
      <c r="Z346" s="39">
        <f>Y346*SQRT(Info!$D$3^2+(X346/W346)^2)</f>
        <v>2.7117943186357726E-2</v>
      </c>
      <c r="AA346" s="50">
        <f>IF(O346-W346&gt;0,O346-W346,0)</f>
        <v>9.9103439999999987E-2</v>
      </c>
      <c r="AB346" s="50">
        <f>SQRT((0.5*P346)^2+X346^2)</f>
        <v>2.4458334100309939E-2</v>
      </c>
      <c r="AC346" s="50">
        <f>(1-EXP(-Info!$B$6*G346*1000))+(Info!$B$6/(Info!$B$6-Info!$B$7))*(EXP(-Info!$B$7*G346*1000)-EXP(-Info!$B$6*G346*1000))*(Info!$B$9-1)</f>
        <v>0.63876824168032564</v>
      </c>
      <c r="AD346" s="50">
        <f>SQRT((Info!$B$6*EXP(-Info!$B$6*G346*1000)+(Info!$B$6/(Info!$B$6+Info!$B$7))*(Info!$B$9-1)*(-Info!$B$7*EXP(-Info!$B$7*G346*1000)+Info!$B$6*EXP(-Info!$B$6*G346*1000)))^2*(0.01*G346*1000)^2)</f>
        <v>3.8072587344176755E-3</v>
      </c>
      <c r="AE346" s="50">
        <f>IF(AA346&gt;0,AA346*AC346*SQRT((AB346/AA346)^2+(AD346/AC346)^2),AA346*AC346*SQRT((AD346/AC346)^2))</f>
        <v>1.5627762595947343E-2</v>
      </c>
      <c r="AF346" s="50">
        <f>IF((S346-Y346-AA346*AC346)&gt;0,S346-Y346-AA346*AC346,0)</f>
        <v>1.9103813162867282</v>
      </c>
      <c r="AG346" s="50">
        <f>SQRT((T346*0.5)^2+Z346^2+AE346^2)</f>
        <v>4.3059755719973801E-2</v>
      </c>
      <c r="AH346" s="50">
        <f>AF346/S346</f>
        <v>0.81238927719301468</v>
      </c>
      <c r="AI346">
        <f>AF346*EXP(Info!$B$6*G346*1000)</f>
        <v>4.4090419527122986</v>
      </c>
      <c r="AJ346">
        <f>2*SQRT((EXP(Info!$B$6*G346)*AG346)^2+(Info!$B$6*G346*0.01*AI346)^2)</f>
        <v>8.6191599566593127E-2</v>
      </c>
      <c r="AK346" s="28">
        <f>AI346/(E346/1000)</f>
        <v>1.2430341000034673</v>
      </c>
      <c r="AL346">
        <f>AA346/0.752049334436339</f>
        <v>0.13177784416799998</v>
      </c>
      <c r="AM346"/>
      <c r="AN346">
        <f>U346/0.242530074</f>
        <v>4.0073257059246181</v>
      </c>
      <c r="AO346">
        <f>O346/U346</f>
        <v>0.58196907697009037</v>
      </c>
      <c r="AV346" s="1"/>
    </row>
    <row r="347" spans="1:48">
      <c r="A347" t="s">
        <v>74</v>
      </c>
      <c r="B347" s="14" t="s">
        <v>209</v>
      </c>
      <c r="C347" s="15">
        <v>-12.617000000000001</v>
      </c>
      <c r="D347" s="15">
        <v>39.049999999999997</v>
      </c>
      <c r="E347" s="15">
        <v>3547</v>
      </c>
      <c r="F347" s="89">
        <v>501</v>
      </c>
      <c r="G347" s="18">
        <v>93.1</v>
      </c>
      <c r="I347">
        <f>(E347*100*Info!$B$11)/AI347</f>
        <v>1.9972892911385844</v>
      </c>
      <c r="J347">
        <f>LOG10(I347)</f>
        <v>0.30044097345654242</v>
      </c>
      <c r="K347">
        <f>2*((E347*100*Info!$B$11)/AI347^2)*(AJ347/2)</f>
        <v>3.968822575934576E-2</v>
      </c>
      <c r="L347" s="36">
        <f>(M347/10.7)/I347</f>
        <v>0.39627535715887913</v>
      </c>
      <c r="M347" s="28">
        <f>((U347/0.242530073729142))*I347</f>
        <v>8.4687988409923527</v>
      </c>
      <c r="N347" s="28">
        <f>2*M347*SQRT((0.5*K347/I347)^2+(0.5*V347/U347)^2)</f>
        <v>0.26804182565665197</v>
      </c>
      <c r="O347">
        <v>0.59663299999999997</v>
      </c>
      <c r="P347">
        <v>9.7710000000000002E-3</v>
      </c>
      <c r="Q347"/>
      <c r="R347"/>
      <c r="S347">
        <v>2.3987539999999998</v>
      </c>
      <c r="T347">
        <v>6.0835E-2</v>
      </c>
      <c r="U347">
        <v>1.0283629999999999</v>
      </c>
      <c r="V347">
        <v>2.5333999999999999E-2</v>
      </c>
      <c r="W347" s="50">
        <f>U347*Info!$B$2</f>
        <v>0.49361423999999993</v>
      </c>
      <c r="X347" s="50">
        <f>W347*SQRT((0.5*V347/U347)^2+Info!$B$3^2)</f>
        <v>2.5418613070986858E-2</v>
      </c>
      <c r="Y347" s="39">
        <f>W347*Info!$D$2</f>
        <v>0.39982753439999996</v>
      </c>
      <c r="Z347" s="39">
        <f>Y347*SQRT(Info!$D$3^2+(X347/W347)^2)</f>
        <v>2.8697826013251809E-2</v>
      </c>
      <c r="AA347" s="50">
        <f>IF(O347-W347&gt;0,O347-W347,0)</f>
        <v>0.10301876000000004</v>
      </c>
      <c r="AB347" s="50">
        <f>SQRT((0.5*P347)^2+X347^2)</f>
        <v>2.5883855985972103E-2</v>
      </c>
      <c r="AC347" s="50">
        <f>(1-EXP(-Info!$B$6*G347*1000))+(Info!$B$6/(Info!$B$6-Info!$B$7))*(EXP(-Info!$B$7*G347*1000)-EXP(-Info!$B$6*G347*1000))*(Info!$B$9-1)</f>
        <v>0.64696288702420257</v>
      </c>
      <c r="AD347" s="50">
        <f>SQRT((Info!$B$6*EXP(-Info!$B$6*G347*1000)+(Info!$B$6/(Info!$B$6+Info!$B$7))*(Info!$B$9-1)*(-Info!$B$7*EXP(-Info!$B$7*G347*1000)+Info!$B$6*EXP(-Info!$B$6*G347*1000)))^2*(0.01*G347*1000)^2)</f>
        <v>3.8167241592178026E-3</v>
      </c>
      <c r="AE347" s="50">
        <f>IF(AA347&gt;0,AA347*AC347*SQRT((AB347/AA347)^2+(AD347/AC347)^2),AA347*AC347*SQRT((AD347/AC347)^2))</f>
        <v>1.6750509666720509E-2</v>
      </c>
      <c r="AF347" s="50">
        <f>IF((S347-Y347-AA347*AC347)&gt;0,S347-Y347-AA347*AC347,0)</f>
        <v>1.9322771512127463</v>
      </c>
      <c r="AG347" s="50">
        <f>SQRT((T347*0.5)^2+Z347^2+AE347^2)</f>
        <v>4.5048519378907109E-2</v>
      </c>
      <c r="AH347" s="50">
        <f>AF347/S347</f>
        <v>0.80553368591057961</v>
      </c>
      <c r="AI347">
        <f>AF347*EXP(Info!$B$6*G347*1000)</f>
        <v>4.5379609862532551</v>
      </c>
      <c r="AJ347">
        <f>2*SQRT((EXP(Info!$B$6*G347)*AG347)^2+(Info!$B$6*G347*0.01*AI347)^2)</f>
        <v>9.0174027822905803E-2</v>
      </c>
      <c r="AK347" s="28">
        <f>AI347/(E347/1000)</f>
        <v>1.279380035594377</v>
      </c>
      <c r="AL347">
        <f>AA347/0.752049334436339</f>
        <v>0.13698404517200005</v>
      </c>
      <c r="AM347"/>
      <c r="AN347">
        <f>U347/0.242530074</f>
        <v>4.2401463168646041</v>
      </c>
      <c r="AO347">
        <f>O347/U347</f>
        <v>0.58017742762040259</v>
      </c>
      <c r="AV347" s="1"/>
    </row>
    <row r="348" spans="1:48">
      <c r="A348" t="s">
        <v>74</v>
      </c>
      <c r="B348" s="14" t="s">
        <v>209</v>
      </c>
      <c r="C348" s="15">
        <v>-12.617000000000001</v>
      </c>
      <c r="D348" s="15">
        <v>39.049999999999997</v>
      </c>
      <c r="E348" s="15">
        <v>3547</v>
      </c>
      <c r="F348" s="89">
        <v>515</v>
      </c>
      <c r="G348" s="18">
        <v>95.6</v>
      </c>
      <c r="I348">
        <f>(E348*100*Info!$B$11)/AI348</f>
        <v>1.9246028576204042</v>
      </c>
      <c r="J348">
        <f>LOG10(I348)</f>
        <v>0.28434112629227087</v>
      </c>
      <c r="K348">
        <f>2*((E348*100*Info!$B$11)/AI348^2)*(AJ348/2)</f>
        <v>3.6278775382641446E-2</v>
      </c>
      <c r="L348" s="36">
        <f>(M348/10.7)/I348</f>
        <v>0.37645047207476706</v>
      </c>
      <c r="M348" s="28">
        <f>((U348/0.242530073729142))*I348</f>
        <v>7.7523389010918198</v>
      </c>
      <c r="N348" s="28">
        <f>2*M348*SQRT((0.5*K348/I348)^2+(0.5*V348/U348)^2)</f>
        <v>0.24011842447810122</v>
      </c>
      <c r="O348">
        <v>0.55946200000000001</v>
      </c>
      <c r="P348">
        <v>9.1629999999999993E-3</v>
      </c>
      <c r="Q348"/>
      <c r="R348"/>
      <c r="S348">
        <v>2.3991609999999999</v>
      </c>
      <c r="T348">
        <v>6.2042E-2</v>
      </c>
      <c r="U348">
        <v>0.97691600000000001</v>
      </c>
      <c r="V348">
        <v>2.401E-2</v>
      </c>
      <c r="W348" s="50">
        <f>U348*Info!$B$2</f>
        <v>0.46891968000000001</v>
      </c>
      <c r="X348" s="50">
        <f>W348*SQRT((0.5*V348/U348)^2+Info!$B$3^2)</f>
        <v>2.4143724225733198E-2</v>
      </c>
      <c r="Y348" s="39">
        <f>W348*Info!$D$2</f>
        <v>0.37982494080000001</v>
      </c>
      <c r="Z348" s="39">
        <f>Y348*SQRT(Info!$D$3^2+(X348/W348)^2)</f>
        <v>2.7260243859154189E-2</v>
      </c>
      <c r="AA348" s="50">
        <f>IF(O348-W348&gt;0,O348-W348,0)</f>
        <v>9.0542320000000009E-2</v>
      </c>
      <c r="AB348" s="50">
        <f>SQRT((0.5*P348)^2+X348^2)</f>
        <v>2.4574571445668308E-2</v>
      </c>
      <c r="AC348" s="50">
        <f>(1-EXP(-Info!$B$6*G348*1000))+(Info!$B$6/(Info!$B$6-Info!$B$7))*(EXP(-Info!$B$7*G348*1000)-EXP(-Info!$B$6*G348*1000))*(Info!$B$9-1)</f>
        <v>0.65751416474578361</v>
      </c>
      <c r="AD348" s="50">
        <f>SQRT((Info!$B$6*EXP(-Info!$B$6*G348*1000)+(Info!$B$6/(Info!$B$6+Info!$B$7))*(Info!$B$9-1)*(-Info!$B$7*EXP(-Info!$B$7*G348*1000)+Info!$B$6*EXP(-Info!$B$6*G348*1000)))^2*(0.01*G348*1000)^2)</f>
        <v>3.8267417321581729E-3</v>
      </c>
      <c r="AE348" s="50">
        <f>IF(AA348&gt;0,AA348*AC348*SQRT((AB348/AA348)^2+(AD348/AC348)^2),AA348*AC348*SQRT((AD348/AC348)^2))</f>
        <v>1.6161843234288962E-2</v>
      </c>
      <c r="AF348" s="50">
        <f>IF((S348-Y348-AA348*AC348)&gt;0,S348-Y348-AA348*AC348,0)</f>
        <v>1.9598032012910547</v>
      </c>
      <c r="AG348" s="50">
        <f>SQRT((T348*0.5)^2+Z348^2+AE348^2)</f>
        <v>4.4346685479190948E-2</v>
      </c>
      <c r="AH348" s="50">
        <f>AF348/S348</f>
        <v>0.81687023142300774</v>
      </c>
      <c r="AI348">
        <f>AF348*EXP(Info!$B$6*G348*1000)</f>
        <v>4.7093460583627396</v>
      </c>
      <c r="AJ348">
        <f>2*SQRT((EXP(Info!$B$6*G348)*AG348)^2+(Info!$B$6*G348*0.01*AI348)^2)</f>
        <v>8.8771201380065112E-2</v>
      </c>
      <c r="AK348" s="28">
        <f>AI348/(E348/1000)</f>
        <v>1.3276983530766111</v>
      </c>
      <c r="AL348">
        <f>AA348/0.752049334436339</f>
        <v>0.12039412290400001</v>
      </c>
      <c r="AM348"/>
      <c r="AN348">
        <f>U348/0.242530074</f>
        <v>4.0280200467015073</v>
      </c>
      <c r="AO348">
        <f>O348/U348</f>
        <v>0.57268178635624767</v>
      </c>
      <c r="AV348" s="1"/>
    </row>
    <row r="349" spans="1:48">
      <c r="A349" t="s">
        <v>74</v>
      </c>
      <c r="B349" s="14" t="s">
        <v>209</v>
      </c>
      <c r="C349" s="15">
        <v>-12.617000000000001</v>
      </c>
      <c r="D349" s="15">
        <v>39.049999999999997</v>
      </c>
      <c r="E349" s="15">
        <v>3547</v>
      </c>
      <c r="F349" s="89">
        <v>515</v>
      </c>
      <c r="G349" s="18">
        <v>95.6</v>
      </c>
      <c r="I349">
        <f>(E349*100*Info!$B$11)/AI349</f>
        <v>1.9364206551535486</v>
      </c>
      <c r="J349">
        <f>LOG10(I349)</f>
        <v>0.28699970646800854</v>
      </c>
      <c r="K349">
        <f>2*((E349*100*Info!$B$11)/AI349^2)*(AJ349/2)</f>
        <v>3.6838139345423751E-2</v>
      </c>
      <c r="L349" s="36">
        <f>(M349/10.7)/I349</f>
        <v>0.36337453323364549</v>
      </c>
      <c r="M349" s="28">
        <f>((U349/0.242530073729142))*I349</f>
        <v>7.5290116833013938</v>
      </c>
      <c r="N349" s="28">
        <f>2*M349*SQRT((0.5*K349/I349)^2+(0.5*V349/U349)^2)</f>
        <v>0.23391144289480562</v>
      </c>
      <c r="O349">
        <v>0.56221200000000005</v>
      </c>
      <c r="P349">
        <v>9.2079999999999992E-3</v>
      </c>
      <c r="Q349"/>
      <c r="R349"/>
      <c r="S349">
        <v>2.3865249999999998</v>
      </c>
      <c r="T349">
        <v>6.4565999999999998E-2</v>
      </c>
      <c r="U349">
        <v>0.94298300000000002</v>
      </c>
      <c r="V349">
        <v>2.3161999999999999E-2</v>
      </c>
      <c r="W349" s="50">
        <f>U349*Info!$B$2</f>
        <v>0.45263184000000001</v>
      </c>
      <c r="X349" s="50">
        <f>W349*SQRT((0.5*V349/U349)^2+Info!$B$3^2)</f>
        <v>2.3304293666808789E-2</v>
      </c>
      <c r="Y349" s="39">
        <f>W349*Info!$D$2</f>
        <v>0.36663179040000005</v>
      </c>
      <c r="Z349" s="39">
        <f>Y349*SQRT(Info!$D$3^2+(X349/W349)^2)</f>
        <v>2.6312897809073026E-2</v>
      </c>
      <c r="AA349" s="50">
        <f>IF(O349-W349&gt;0,O349-W349,0)</f>
        <v>0.10958016000000004</v>
      </c>
      <c r="AB349" s="50">
        <f>SQRT((0.5*P349)^2+X349^2)</f>
        <v>2.3754724147185213E-2</v>
      </c>
      <c r="AC349" s="50">
        <f>(1-EXP(-Info!$B$6*G349*1000))+(Info!$B$6/(Info!$B$6-Info!$B$7))*(EXP(-Info!$B$7*G349*1000)-EXP(-Info!$B$6*G349*1000))*(Info!$B$9-1)</f>
        <v>0.65751416474578361</v>
      </c>
      <c r="AD349" s="50">
        <f>SQRT((Info!$B$6*EXP(-Info!$B$6*G349*1000)+(Info!$B$6/(Info!$B$6+Info!$B$7))*(Info!$B$9-1)*(-Info!$B$7*EXP(-Info!$B$7*G349*1000)+Info!$B$6*EXP(-Info!$B$6*G349*1000)))^2*(0.01*G349*1000)^2)</f>
        <v>3.8267417321581729E-3</v>
      </c>
      <c r="AE349" s="50">
        <f>IF(AA349&gt;0,AA349*AC349*SQRT((AB349/AA349)^2+(AD349/AC349)^2),AA349*AC349*SQRT((AD349/AC349)^2))</f>
        <v>1.5624695667805263E-2</v>
      </c>
      <c r="AF349" s="50">
        <f>IF((S349-Y349-AA349*AC349)&gt;0,S349-Y349-AA349*AC349,0)</f>
        <v>1.9478427022248903</v>
      </c>
      <c r="AG349" s="50">
        <f>SQRT((T349*0.5)^2+Z349^2+AE349^2)</f>
        <v>4.4482488631170949E-2</v>
      </c>
      <c r="AH349" s="50">
        <f>AF349/S349</f>
        <v>0.81618365708504648</v>
      </c>
      <c r="AI349">
        <f>AF349*EXP(Info!$B$6*G349*1000)</f>
        <v>4.6806053515937194</v>
      </c>
      <c r="AJ349">
        <f>2*SQRT((EXP(Info!$B$6*G349)*AG349)^2+(Info!$B$6*G349*0.01*AI349)^2)</f>
        <v>8.9043045323885545E-2</v>
      </c>
      <c r="AK349" s="28">
        <f>AI349/(E349/1000)</f>
        <v>1.3195955318843302</v>
      </c>
      <c r="AL349">
        <f>AA349/0.752049334436339</f>
        <v>0.14570873875200005</v>
      </c>
      <c r="AM349"/>
      <c r="AN349">
        <f>U349/0.242530074</f>
        <v>3.8881075012577613</v>
      </c>
      <c r="AO349">
        <f>O349/U349</f>
        <v>0.59620587009521919</v>
      </c>
      <c r="AV349" s="16"/>
    </row>
    <row r="350" spans="1:48">
      <c r="A350" t="s">
        <v>74</v>
      </c>
      <c r="B350" s="14" t="s">
        <v>209</v>
      </c>
      <c r="C350" s="15">
        <v>-12.617000000000001</v>
      </c>
      <c r="D350" s="15">
        <v>39.049999999999997</v>
      </c>
      <c r="E350" s="15">
        <v>3547</v>
      </c>
      <c r="F350" s="89">
        <v>521</v>
      </c>
      <c r="G350" s="18">
        <v>96.7</v>
      </c>
      <c r="I350">
        <f>(E350*100*Info!$B$11)/AI350</f>
        <v>1.7986349401413022</v>
      </c>
      <c r="J350">
        <f>LOG10(I350)</f>
        <v>0.25494302572993505</v>
      </c>
      <c r="K350">
        <f>2*((E350*100*Info!$B$11)/AI350^2)*(AJ350/2)</f>
        <v>3.4036678520333541E-2</v>
      </c>
      <c r="L350" s="36">
        <f>(M350/10.7)/I350</f>
        <v>0.36754782818691656</v>
      </c>
      <c r="M350" s="28">
        <f>((U350/0.242530073729142))*I350</f>
        <v>7.0736027156654302</v>
      </c>
      <c r="N350" s="28">
        <f>2*M350*SQRT((0.5*K350/I350)^2+(0.5*V350/U350)^2)</f>
        <v>0.21938225076715226</v>
      </c>
      <c r="O350">
        <v>0.55843500000000001</v>
      </c>
      <c r="P350">
        <v>9.1459999999999996E-3</v>
      </c>
      <c r="Q350"/>
      <c r="R350"/>
      <c r="S350">
        <v>2.5134609999999999</v>
      </c>
      <c r="T350">
        <v>7.2333999999999996E-2</v>
      </c>
      <c r="U350">
        <v>0.95381300000000002</v>
      </c>
      <c r="V350">
        <v>2.3436999999999999E-2</v>
      </c>
      <c r="W350" s="50">
        <f>U350*Info!$B$2</f>
        <v>0.45783024</v>
      </c>
      <c r="X350" s="50">
        <f>W350*SQRT((0.5*V350/U350)^2+Info!$B$3^2)</f>
        <v>2.3572454192564339E-2</v>
      </c>
      <c r="Y350" s="39">
        <f>W350*Info!$D$2</f>
        <v>0.3708424944</v>
      </c>
      <c r="Z350" s="39">
        <f>Y350*SQRT(Info!$D$3^2+(X350/W350)^2)</f>
        <v>2.6615396044414184E-2</v>
      </c>
      <c r="AA350" s="50">
        <f>IF(O350-W350&gt;0,O350-W350,0)</f>
        <v>0.10060476000000002</v>
      </c>
      <c r="AB350" s="50">
        <f>SQRT((0.5*P350)^2+X350^2)</f>
        <v>2.4011932984675435E-2</v>
      </c>
      <c r="AC350" s="50">
        <f>(1-EXP(-Info!$B$6*G350*1000))+(Info!$B$6/(Info!$B$6-Info!$B$7))*(EXP(-Info!$B$7*G350*1000)-EXP(-Info!$B$6*G350*1000))*(Info!$B$9-1)</f>
        <v>0.66207493061461309</v>
      </c>
      <c r="AD350" s="50">
        <f>SQRT((Info!$B$6*EXP(-Info!$B$6*G350*1000)+(Info!$B$6/(Info!$B$6+Info!$B$7))*(Info!$B$9-1)*(-Info!$B$7*EXP(-Info!$B$7*G350*1000)+Info!$B$6*EXP(-Info!$B$6*G350*1000)))^2*(0.01*G350*1000)^2)</f>
        <v>3.8303000357011682E-3</v>
      </c>
      <c r="AE350" s="50">
        <f>IF(AA350&gt;0,AA350*AC350*SQRT((AB350/AA350)^2+(AD350/AC350)^2),AA350*AC350*SQRT((AD350/AC350)^2))</f>
        <v>1.5902368410224733E-2</v>
      </c>
      <c r="AF350" s="50">
        <f>IF((S350-Y350-AA350*AC350)&gt;0,S350-Y350-AA350*AC350,0)</f>
        <v>2.0760106161034999</v>
      </c>
      <c r="AG350" s="50">
        <f>SQRT((T350*0.5)^2+Z350^2+AE350^2)</f>
        <v>4.7637343719560299E-2</v>
      </c>
      <c r="AH350" s="50">
        <f>AF350/S350</f>
        <v>0.82595696376569994</v>
      </c>
      <c r="AI350">
        <f>AF350*EXP(Info!$B$6*G350*1000)</f>
        <v>5.0391664696207172</v>
      </c>
      <c r="AJ350">
        <f>2*SQRT((EXP(Info!$B$6*G350)*AG350)^2+(Info!$B$6*G350*0.01*AI350)^2)</f>
        <v>9.5359255682784638E-2</v>
      </c>
      <c r="AK350" s="28">
        <f>AI350/(E350/1000)</f>
        <v>1.420684090674011</v>
      </c>
      <c r="AL350">
        <f>AA350/0.752049334436339</f>
        <v>0.13377414937200002</v>
      </c>
      <c r="AM350"/>
      <c r="AN350">
        <f>U350/0.242530074</f>
        <v>3.9327617572078917</v>
      </c>
      <c r="AO350">
        <f>O350/U350</f>
        <v>0.5854763984135255</v>
      </c>
      <c r="AV350" s="16"/>
    </row>
    <row r="351" spans="1:48">
      <c r="A351" t="s">
        <v>74</v>
      </c>
      <c r="B351" s="14" t="s">
        <v>209</v>
      </c>
      <c r="C351" s="15">
        <v>-12.617000000000001</v>
      </c>
      <c r="D351" s="15">
        <v>39.049999999999997</v>
      </c>
      <c r="E351" s="15">
        <v>3547</v>
      </c>
      <c r="F351" s="90">
        <v>531</v>
      </c>
      <c r="G351" s="18">
        <v>98.6</v>
      </c>
      <c r="I351">
        <f>(E351*100*Info!$B$11)/AI351</f>
        <v>1.7028793350433791</v>
      </c>
      <c r="J351">
        <f>LOG10(I351)</f>
        <v>0.2311838752195374</v>
      </c>
      <c r="K351">
        <f>2*((E351*100*Info!$B$11)/AI351^2)*(AJ351/2)</f>
        <v>3.2704999006928755E-2</v>
      </c>
      <c r="L351" s="36">
        <f>(M351/10.7)/I351</f>
        <v>0.40452175715887922</v>
      </c>
      <c r="M351" s="28">
        <f>((U351/0.242530073729142))*I351</f>
        <v>7.3707136270018188</v>
      </c>
      <c r="N351" s="28">
        <f>2*M351*SQRT((0.5*K351/I351)^2+(0.5*V351/U351)^2)</f>
        <v>0.22962440046177979</v>
      </c>
      <c r="O351">
        <v>0.611433</v>
      </c>
      <c r="P351">
        <v>1.0024E-2</v>
      </c>
      <c r="Q351"/>
      <c r="R351"/>
      <c r="S351">
        <v>2.635059</v>
      </c>
      <c r="T351">
        <v>7.5797000000000003E-2</v>
      </c>
      <c r="U351">
        <v>1.049763</v>
      </c>
      <c r="V351">
        <v>2.5749999999999999E-2</v>
      </c>
      <c r="W351" s="50">
        <f>U351*Info!$B$2</f>
        <v>0.50388623999999993</v>
      </c>
      <c r="X351" s="50">
        <f>W351*SQRT((0.5*V351/U351)^2+Info!$B$3^2)</f>
        <v>2.5941198067038922E-2</v>
      </c>
      <c r="Y351" s="39">
        <f>W351*Info!$D$2</f>
        <v>0.40814785439999995</v>
      </c>
      <c r="Z351" s="39">
        <f>Y351*SQRT(Info!$D$3^2+(X351/W351)^2)</f>
        <v>2.9291319343734211E-2</v>
      </c>
      <c r="AA351" s="50">
        <f>IF(O351-W351&gt;0,O351-W351,0)</f>
        <v>0.10754676000000007</v>
      </c>
      <c r="AB351" s="50">
        <f>SQRT((0.5*P351)^2+X351^2)</f>
        <v>2.6420936795529107E-2</v>
      </c>
      <c r="AC351" s="50">
        <f>(1-EXP(-Info!$B$6*G351*1000))+(Info!$B$6/(Info!$B$6-Info!$B$7))*(EXP(-Info!$B$7*G351*1000)-EXP(-Info!$B$6*G351*1000))*(Info!$B$9-1)</f>
        <v>0.66983688618736814</v>
      </c>
      <c r="AD351" s="50">
        <f>SQRT((Info!$B$6*EXP(-Info!$B$6*G351*1000)+(Info!$B$6/(Info!$B$6+Info!$B$7))*(Info!$B$9-1)*(-Info!$B$7*EXP(-Info!$B$7*G351*1000)+Info!$B$6*EXP(-Info!$B$6*G351*1000)))^2*(0.01*G351*1000)^2)</f>
        <v>3.8352626531332639E-3</v>
      </c>
      <c r="AE351" s="50">
        <f>IF(AA351&gt;0,AA351*AC351*SQRT((AB351/AA351)^2+(AD351/AC351)^2),AA351*AC351*SQRT((AD351/AC351)^2))</f>
        <v>1.7702523976696655E-2</v>
      </c>
      <c r="AF351" s="50">
        <f>IF((S351-Y351-AA351*AC351)&gt;0,S351-Y351-AA351*AC351,0)</f>
        <v>2.1548723587620597</v>
      </c>
      <c r="AG351" s="50">
        <f>SQRT((T351*0.5)^2+Z351^2+AE351^2)</f>
        <v>5.1065223452875813E-2</v>
      </c>
      <c r="AH351" s="50">
        <f>AF351/S351</f>
        <v>0.81777006084571913</v>
      </c>
      <c r="AI351">
        <f>AF351*EXP(Info!$B$6*G351*1000)</f>
        <v>5.3225267903186042</v>
      </c>
      <c r="AJ351">
        <f>2*SQRT((EXP(Info!$B$6*G351)*AG351)^2+(Info!$B$6*G351*0.01*AI351)^2)</f>
        <v>0.10222288203837257</v>
      </c>
      <c r="AK351" s="28">
        <f>AI351/(E351/1000)</f>
        <v>1.5005714097317744</v>
      </c>
      <c r="AL351">
        <f>AA351/0.752049334436339</f>
        <v>0.14300492677200011</v>
      </c>
      <c r="AM351"/>
      <c r="AN351">
        <f>U351/0.242530074</f>
        <v>4.3283827967660615</v>
      </c>
      <c r="AO351">
        <f>O351/U351</f>
        <v>0.58244860982907576</v>
      </c>
      <c r="AV351" s="1"/>
    </row>
    <row r="352" spans="1:48">
      <c r="A352" t="s">
        <v>74</v>
      </c>
      <c r="B352" s="14" t="s">
        <v>209</v>
      </c>
      <c r="C352" s="15">
        <v>-12.617000000000001</v>
      </c>
      <c r="D352" s="15">
        <v>39.049999999999997</v>
      </c>
      <c r="E352" s="15">
        <v>3547</v>
      </c>
      <c r="F352" s="89">
        <v>541</v>
      </c>
      <c r="G352" s="18">
        <v>100.4</v>
      </c>
      <c r="I352">
        <f>(E352*100*Info!$B$11)/AI352</f>
        <v>1.7210083484366598</v>
      </c>
      <c r="J352">
        <f>LOG10(I352)</f>
        <v>0.23578297705108145</v>
      </c>
      <c r="K352">
        <f>2*((E352*100*Info!$B$11)/AI352^2)*(AJ352/2)</f>
        <v>3.6519084325235159E-2</v>
      </c>
      <c r="L352" s="36">
        <f>(M352/10.7)/I352</f>
        <v>0.47253567521495415</v>
      </c>
      <c r="M352" s="28">
        <f>((U352/0.242530073729142))*I352</f>
        <v>8.7016449091762631</v>
      </c>
      <c r="N352" s="28">
        <f>2*M352*SQRT((0.5*K352/I352)^2+(0.5*V352/U352)^2)</f>
        <v>0.28361858580739857</v>
      </c>
      <c r="O352">
        <v>0.70203199999999999</v>
      </c>
      <c r="P352">
        <v>1.1501000000000001E-2</v>
      </c>
      <c r="Q352"/>
      <c r="R352"/>
      <c r="S352">
        <v>2.650833</v>
      </c>
      <c r="T352">
        <v>7.7674999999999994E-2</v>
      </c>
      <c r="U352">
        <v>1.226264</v>
      </c>
      <c r="V352">
        <v>3.0338E-2</v>
      </c>
      <c r="W352" s="50">
        <f>U352*Info!$B$2</f>
        <v>0.58860672000000003</v>
      </c>
      <c r="X352" s="50">
        <f>W352*SQRT((0.5*V352/U352)^2+Info!$B$3^2)</f>
        <v>3.0317641490183504E-2</v>
      </c>
      <c r="Y352" s="39">
        <f>W352*Info!$D$2</f>
        <v>0.47677144320000003</v>
      </c>
      <c r="Z352" s="39">
        <f>Y352*SQRT(Info!$D$3^2+(X352/W352)^2)</f>
        <v>3.4224815492154025E-2</v>
      </c>
      <c r="AA352" s="50">
        <f>IF(O352-W352&gt;0,O352-W352,0)</f>
        <v>0.11342527999999996</v>
      </c>
      <c r="AB352" s="50">
        <f>SQRT((0.5*P352)^2+X352^2)</f>
        <v>3.0858185879557087E-2</v>
      </c>
      <c r="AC352" s="50">
        <f>(1-EXP(-Info!$B$6*G352*1000))+(Info!$B$6/(Info!$B$6-Info!$B$7))*(EXP(-Info!$B$7*G352*1000)-EXP(-Info!$B$6*G352*1000))*(Info!$B$9-1)</f>
        <v>0.67705710690447463</v>
      </c>
      <c r="AD352" s="50">
        <f>SQRT((Info!$B$6*EXP(-Info!$B$6*G352*1000)+(Info!$B$6/(Info!$B$6+Info!$B$7))*(Info!$B$9-1)*(-Info!$B$7*EXP(-Info!$B$7*G352*1000)+Info!$B$6*EXP(-Info!$B$6*G352*1000)))^2*(0.01*G352*1000)^2)</f>
        <v>3.8386201165452214E-3</v>
      </c>
      <c r="AE352" s="50">
        <f>IF(AA352&gt;0,AA352*AC352*SQRT((AB352/AA352)^2+(AD352/AC352)^2),AA352*AC352*SQRT((AD352/AC352)^2))</f>
        <v>2.0897290307777167E-2</v>
      </c>
      <c r="AF352" s="50">
        <f>IF((S352-Y352-AA352*AC352)&gt;0,S352-Y352-AA352*AC352,0)</f>
        <v>2.0972661648733699</v>
      </c>
      <c r="AG352" s="50">
        <f>SQRT((T352*0.5)^2+Z352^2+AE352^2)</f>
        <v>5.5824601601171357E-2</v>
      </c>
      <c r="AH352" s="50">
        <f>AF352/S352</f>
        <v>0.79117249742755202</v>
      </c>
      <c r="AI352">
        <f>AF352*EXP(Info!$B$6*G352*1000)</f>
        <v>5.2664595669635093</v>
      </c>
      <c r="AJ352">
        <f>2*SQRT((EXP(Info!$B$6*G352)*AG352)^2+(Info!$B$6*G352*0.01*AI352)^2)</f>
        <v>0.11175209068339986</v>
      </c>
      <c r="AK352" s="28">
        <f>AI352/(E352/1000)</f>
        <v>1.4847644677089116</v>
      </c>
      <c r="AL352">
        <f>AA352/0.752049334436339</f>
        <v>0.15082159481599994</v>
      </c>
      <c r="AM352"/>
      <c r="AN352">
        <f>U352/0.242530074</f>
        <v>5.0561317191533117</v>
      </c>
      <c r="AO352">
        <f>O352/U352</f>
        <v>0.57249662389175571</v>
      </c>
      <c r="AV352" s="1"/>
    </row>
    <row r="353" spans="1:54">
      <c r="A353" t="s">
        <v>74</v>
      </c>
      <c r="B353" s="14" t="s">
        <v>209</v>
      </c>
      <c r="C353" s="15">
        <v>-12.617000000000001</v>
      </c>
      <c r="D353" s="15">
        <v>39.049999999999997</v>
      </c>
      <c r="E353" s="15">
        <v>3547</v>
      </c>
      <c r="F353" s="89">
        <v>545</v>
      </c>
      <c r="G353" s="18">
        <v>101.2</v>
      </c>
      <c r="I353">
        <f>(E353*100*Info!$B$11)/AI353</f>
        <v>1.7891986830585898</v>
      </c>
      <c r="J353">
        <f>LOG10(I353)</f>
        <v>0.25265856983786622</v>
      </c>
      <c r="K353">
        <f>2*((E353*100*Info!$B$11)/AI353^2)*(AJ353/2)</f>
        <v>3.6526353448255534E-2</v>
      </c>
      <c r="L353" s="36">
        <f>(M353/10.7)/I353</f>
        <v>0.46226852186915962</v>
      </c>
      <c r="M353" s="28">
        <f>((U353/0.242530073729142))*I353</f>
        <v>8.8498654668608321</v>
      </c>
      <c r="N353" s="28">
        <f>2*M353*SQRT((0.5*K353/I353)^2+(0.5*V353/U353)^2)</f>
        <v>0.28272953684367702</v>
      </c>
      <c r="O353">
        <v>0.70449700000000004</v>
      </c>
      <c r="P353">
        <v>1.1538E-2</v>
      </c>
      <c r="Q353"/>
      <c r="R353"/>
      <c r="S353">
        <v>2.5565319999999998</v>
      </c>
      <c r="T353">
        <v>6.7109000000000002E-2</v>
      </c>
      <c r="U353">
        <v>1.1996199999999999</v>
      </c>
      <c r="V353">
        <v>2.9479000000000002E-2</v>
      </c>
      <c r="W353" s="50">
        <f>U353*Info!$B$2</f>
        <v>0.57581759999999993</v>
      </c>
      <c r="X353" s="50">
        <f>W353*SQRT((0.5*V353/U353)^2+Info!$B$3^2)</f>
        <v>2.964742535492753E-2</v>
      </c>
      <c r="Y353" s="39">
        <f>W353*Info!$D$2</f>
        <v>0.46641225599999997</v>
      </c>
      <c r="Z353" s="39">
        <f>Y353*SQRT(Info!$D$3^2+(X353/W353)^2)</f>
        <v>3.3474513991184361E-2</v>
      </c>
      <c r="AA353" s="50">
        <f>IF(O353-W353&gt;0,O353-W353,0)</f>
        <v>0.12867940000000011</v>
      </c>
      <c r="AB353" s="50">
        <f>SQRT((0.5*P353)^2+X353^2)</f>
        <v>3.0203496340258353E-2</v>
      </c>
      <c r="AC353" s="50">
        <f>(1-EXP(-Info!$B$6*G353*1000))+(Info!$B$6/(Info!$B$6-Info!$B$7))*(EXP(-Info!$B$7*G353*1000)-EXP(-Info!$B$6*G353*1000))*(Info!$B$9-1)</f>
        <v>0.68022507190219428</v>
      </c>
      <c r="AD353" s="50">
        <f>SQRT((Info!$B$6*EXP(-Info!$B$6*G353*1000)+(Info!$B$6/(Info!$B$6+Info!$B$7))*(Info!$B$9-1)*(-Info!$B$7*EXP(-Info!$B$7*G353*1000)+Info!$B$6*EXP(-Info!$B$6*G353*1000)))^2*(0.01*G353*1000)^2)</f>
        <v>3.8397037644533442E-3</v>
      </c>
      <c r="AE353" s="50">
        <f>IF(AA353&gt;0,AA353*AC353*SQRT((AB353/AA353)^2+(AD353/AC353)^2),AA353*AC353*SQRT((AD353/AC353)^2))</f>
        <v>2.0551115803730022E-2</v>
      </c>
      <c r="AF353" s="50">
        <f>IF((S353-Y353-AA353*AC353)&gt;0,S353-Y353-AA353*AC353,0)</f>
        <v>2.0025887898826684</v>
      </c>
      <c r="AG353" s="50">
        <f>SQRT((T353*0.5)^2+Z353^2+AE353^2)</f>
        <v>5.166039022282274E-2</v>
      </c>
      <c r="AH353" s="50">
        <f>AF353/S353</f>
        <v>0.78332240311588852</v>
      </c>
      <c r="AI353">
        <f>AF353*EXP(Info!$B$6*G353*1000)</f>
        <v>5.0657430990024457</v>
      </c>
      <c r="AJ353">
        <f>2*SQRT((EXP(Info!$B$6*G353)*AG353)^2+(Info!$B$6*G353*0.01*AI353)^2)</f>
        <v>0.10341675559246176</v>
      </c>
      <c r="AK353" s="28">
        <f>AI353/(E353/1000)</f>
        <v>1.4281767970122485</v>
      </c>
      <c r="AL353">
        <f>AA353/0.752049334436339</f>
        <v>0.17110499818000013</v>
      </c>
      <c r="AM353"/>
      <c r="AN353">
        <f>U353/0.242530074</f>
        <v>4.9462731784760017</v>
      </c>
      <c r="AO353">
        <f>O353/U353</f>
        <v>0.58726680115369878</v>
      </c>
      <c r="AV353" s="1"/>
    </row>
    <row r="354" spans="1:54">
      <c r="A354" t="s">
        <v>74</v>
      </c>
      <c r="B354" s="14" t="s">
        <v>209</v>
      </c>
      <c r="C354" s="15">
        <v>-12.617000000000001</v>
      </c>
      <c r="D354" s="15">
        <v>39.049999999999997</v>
      </c>
      <c r="E354" s="15">
        <v>3547</v>
      </c>
      <c r="F354" s="89">
        <v>551</v>
      </c>
      <c r="G354" s="18">
        <v>102.3</v>
      </c>
      <c r="I354">
        <f>(E354*100*Info!$B$11)/AI354</f>
        <v>1.8258904344833164</v>
      </c>
      <c r="J354">
        <f>LOG10(I354)</f>
        <v>0.26147471343544199</v>
      </c>
      <c r="K354">
        <f>2*((E354*100*Info!$B$11)/AI354^2)*(AJ354/2)</f>
        <v>4.6203138167355343E-2</v>
      </c>
      <c r="L354" s="36">
        <f>(M354/10.7)/I354</f>
        <v>0.44824964186915972</v>
      </c>
      <c r="M354" s="28">
        <f>((U354/0.242530073729142))*I354</f>
        <v>8.7574656468393393</v>
      </c>
      <c r="N354" s="28">
        <f>2*M354*SQRT((0.5*K354/I354)^2+(0.5*V354/U354)^2)</f>
        <v>0.30943134462689986</v>
      </c>
      <c r="O354">
        <v>0.67696900000000004</v>
      </c>
      <c r="P354">
        <v>1.1089999999999999E-2</v>
      </c>
      <c r="Q354"/>
      <c r="R354"/>
      <c r="S354">
        <v>2.4761139999999999</v>
      </c>
      <c r="T354">
        <v>9.9623000000000003E-2</v>
      </c>
      <c r="U354">
        <v>1.1632400000000001</v>
      </c>
      <c r="V354">
        <v>2.8686E-2</v>
      </c>
      <c r="W354" s="50">
        <f>U354*Info!$B$2</f>
        <v>0.55835520000000005</v>
      </c>
      <c r="X354" s="50">
        <f>W354*SQRT((0.5*V354/U354)^2+Info!$B$3^2)</f>
        <v>2.8754123032135762E-2</v>
      </c>
      <c r="Y354" s="39">
        <f>W354*Info!$D$2</f>
        <v>0.45226771200000004</v>
      </c>
      <c r="Z354" s="39">
        <f>Y354*SQRT(Info!$D$3^2+(X354/W354)^2)</f>
        <v>3.2462723548359058E-2</v>
      </c>
      <c r="AA354" s="50">
        <f>IF(O354-W354&gt;0,O354-W354,0)</f>
        <v>0.11861379999999999</v>
      </c>
      <c r="AB354" s="50">
        <f>SQRT((0.5*P354)^2+X354^2)</f>
        <v>2.9283896877758609E-2</v>
      </c>
      <c r="AC354" s="50">
        <f>(1-EXP(-Info!$B$6*G354*1000))+(Info!$B$6/(Info!$B$6-Info!$B$7))*(EXP(-Info!$B$7*G354*1000)-EXP(-Info!$B$6*G354*1000))*(Info!$B$9-1)</f>
        <v>0.68454027873825429</v>
      </c>
      <c r="AD354" s="50">
        <f>SQRT((Info!$B$6*EXP(-Info!$B$6*G354*1000)+(Info!$B$6/(Info!$B$6+Info!$B$7))*(Info!$B$9-1)*(-Info!$B$7*EXP(-Info!$B$7*G354*1000)+Info!$B$6*EXP(-Info!$B$6*G354*1000)))^2*(0.01*G354*1000)^2)</f>
        <v>3.8407923184228341E-3</v>
      </c>
      <c r="AE354" s="50">
        <f>IF(AA354&gt;0,AA354*AC354*SQRT((AB354/AA354)^2+(AD354/AC354)^2),AA354*AC354*SQRT((AD354/AC354)^2))</f>
        <v>2.005118297751747E-2</v>
      </c>
      <c r="AF354" s="50">
        <f>IF((S354-Y354-AA354*AC354)&gt;0,S354-Y354-AA354*AC354,0)</f>
        <v>1.9426503642857962</v>
      </c>
      <c r="AG354" s="50">
        <f>SQRT((T354*0.5)^2+Z354^2+AE354^2)</f>
        <v>6.2746026895932394E-2</v>
      </c>
      <c r="AH354" s="50">
        <f>AF354/S354</f>
        <v>0.78455610859831015</v>
      </c>
      <c r="AI354">
        <f>AF354*EXP(Info!$B$6*G354*1000)</f>
        <v>4.9639456509958135</v>
      </c>
      <c r="AJ354">
        <f>2*SQRT((EXP(Info!$B$6*G354)*AG354)^2+(Info!$B$6*G354*0.01*AI354)^2)</f>
        <v>0.12560987364671899</v>
      </c>
      <c r="AK354" s="28">
        <f>AI354/(E354/1000)</f>
        <v>1.3994772063704013</v>
      </c>
      <c r="AL354">
        <f>AA354/0.752049334436339</f>
        <v>0.15772076986</v>
      </c>
      <c r="AM354"/>
      <c r="AN354">
        <f>U354/0.242530074</f>
        <v>4.7962711626435244</v>
      </c>
      <c r="AO354">
        <f>O354/U354</f>
        <v>0.58196846738420271</v>
      </c>
      <c r="AV354" s="1"/>
    </row>
    <row r="355" spans="1:54">
      <c r="A355" t="s">
        <v>74</v>
      </c>
      <c r="B355" s="14" t="s">
        <v>209</v>
      </c>
      <c r="C355" s="15">
        <v>-12.617000000000001</v>
      </c>
      <c r="D355" s="15">
        <v>39.049999999999997</v>
      </c>
      <c r="E355" s="15">
        <v>3547</v>
      </c>
      <c r="F355" s="89">
        <v>552</v>
      </c>
      <c r="G355" s="18">
        <v>102.5</v>
      </c>
      <c r="I355">
        <f>(E355*100*Info!$B$11)/AI355</f>
        <v>1.7798418416013997</v>
      </c>
      <c r="J355">
        <f>LOG10(I355)</f>
        <v>0.25038141221254684</v>
      </c>
      <c r="K355">
        <f>2*((E355*100*Info!$B$11)/AI355^2)*(AJ355/2)</f>
        <v>3.8992239027542799E-2</v>
      </c>
      <c r="L355" s="36">
        <f>(M355/10.7)/I355</f>
        <v>0.49635120134579525</v>
      </c>
      <c r="M355" s="28">
        <f>((U355/0.242530073729142))*I355</f>
        <v>9.4526650082427306</v>
      </c>
      <c r="N355" s="28">
        <f>2*M355*SQRT((0.5*K355/I355)^2+(0.5*V355/U355)^2)</f>
        <v>0.31306353119440833</v>
      </c>
      <c r="O355">
        <v>0.75161900000000004</v>
      </c>
      <c r="P355">
        <v>1.2311000000000001E-2</v>
      </c>
      <c r="Q355"/>
      <c r="R355"/>
      <c r="S355">
        <v>2.581445</v>
      </c>
      <c r="T355">
        <v>7.2620000000000004E-2</v>
      </c>
      <c r="U355">
        <v>1.2880670000000001</v>
      </c>
      <c r="V355">
        <v>3.1993000000000001E-2</v>
      </c>
      <c r="W355" s="50">
        <f>U355*Info!$B$2</f>
        <v>0.61827215999999996</v>
      </c>
      <c r="X355" s="50">
        <f>W355*SQRT((0.5*V355/U355)^2+Info!$B$3^2)</f>
        <v>3.185290814980736E-2</v>
      </c>
      <c r="Y355" s="39">
        <f>W355*Info!$D$2</f>
        <v>0.50080044960000003</v>
      </c>
      <c r="Z355" s="39">
        <f>Y355*SQRT(Info!$D$3^2+(X355/W355)^2)</f>
        <v>3.5953954936283547E-2</v>
      </c>
      <c r="AA355" s="50">
        <f>IF(O355-W355&gt;0,O355-W355,0)</f>
        <v>0.13334684000000008</v>
      </c>
      <c r="AB355" s="50">
        <f>SQRT((0.5*P355)^2+X355^2)</f>
        <v>3.2442224613149821E-2</v>
      </c>
      <c r="AC355" s="50">
        <f>(1-EXP(-Info!$B$6*G355*1000))+(Info!$B$6/(Info!$B$6-Info!$B$7))*(EXP(-Info!$B$7*G355*1000)-EXP(-Info!$B$6*G355*1000))*(Info!$B$9-1)</f>
        <v>0.68531982621827425</v>
      </c>
      <c r="AD355" s="50">
        <f>SQRT((Info!$B$6*EXP(-Info!$B$6*G355*1000)+(Info!$B$6/(Info!$B$6+Info!$B$7))*(Info!$B$9-1)*(-Info!$B$7*EXP(-Info!$B$7*G355*1000)+Info!$B$6*EXP(-Info!$B$6*G355*1000)))^2*(0.01*G355*1000)^2)</f>
        <v>3.8409409259388388E-3</v>
      </c>
      <c r="AE355" s="50">
        <f>IF(AA355&gt;0,AA355*AC355*SQRT((AB355/AA355)^2+(AD355/AC355)^2),AA355*AC355*SQRT((AD355/AC355)^2))</f>
        <v>2.2239198337289004E-2</v>
      </c>
      <c r="AF355" s="50">
        <f>IF((S355-Y355-AA355*AC355)&gt;0,S355-Y355-AA355*AC355,0)</f>
        <v>1.9892593171844437</v>
      </c>
      <c r="AG355" s="50">
        <f>SQRT((T355*0.5)^2+Z355^2+AE355^2)</f>
        <v>5.5728672317269377E-2</v>
      </c>
      <c r="AH355" s="50">
        <f>AF355/S355</f>
        <v>0.77059914783558969</v>
      </c>
      <c r="AI355">
        <f>AF355*EXP(Info!$B$6*G355*1000)</f>
        <v>5.0923743164130748</v>
      </c>
      <c r="AJ355">
        <f>2*SQRT((EXP(Info!$B$6*G355)*AG355)^2+(Info!$B$6*G355*0.01*AI355)^2)</f>
        <v>0.11156220284418239</v>
      </c>
      <c r="AK355" s="28">
        <f>AI355/(E355/1000)</f>
        <v>1.4356848932655977</v>
      </c>
      <c r="AL355">
        <f>AA355/0.752049334436339</f>
        <v>0.17731129314800009</v>
      </c>
      <c r="AM355"/>
      <c r="AN355">
        <f>U355/0.242530074</f>
        <v>5.3109578484687221</v>
      </c>
      <c r="AO355">
        <f>O355/U355</f>
        <v>0.58352477006242687</v>
      </c>
      <c r="AV355" s="1"/>
    </row>
    <row r="356" spans="1:54">
      <c r="A356" t="s">
        <v>74</v>
      </c>
      <c r="B356" s="14" t="s">
        <v>209</v>
      </c>
      <c r="C356" s="15">
        <v>-12.617000000000001</v>
      </c>
      <c r="D356" s="15">
        <v>39.049999999999997</v>
      </c>
      <c r="E356" s="15">
        <v>3547</v>
      </c>
      <c r="F356" s="89">
        <v>555</v>
      </c>
      <c r="G356" s="18">
        <v>103.2</v>
      </c>
      <c r="I356">
        <f>(E356*100*Info!$B$11)/AI356</f>
        <v>1.8075300233785567</v>
      </c>
      <c r="J356">
        <f>LOG10(I356)</f>
        <v>0.25708551973107452</v>
      </c>
      <c r="K356">
        <f>2*((E356*100*Info!$B$11)/AI356^2)*(AJ356/2)</f>
        <v>3.7259919518305699E-2</v>
      </c>
      <c r="L356" s="36">
        <f>(M356/10.7)/I356</f>
        <v>0.47135574639252409</v>
      </c>
      <c r="M356" s="28">
        <f>((U356/0.242530073729142))*I356</f>
        <v>9.1162893972725083</v>
      </c>
      <c r="N356" s="28">
        <f>2*M356*SQRT((0.5*K356/I356)^2+(0.5*V356/U356)^2)</f>
        <v>0.29243391815888042</v>
      </c>
      <c r="O356">
        <v>0.70917799999999998</v>
      </c>
      <c r="P356">
        <v>1.1615E-2</v>
      </c>
      <c r="Q356"/>
      <c r="R356"/>
      <c r="S356">
        <v>2.5058029999999998</v>
      </c>
      <c r="T356">
        <v>6.4874000000000001E-2</v>
      </c>
      <c r="U356">
        <v>1.2232019999999999</v>
      </c>
      <c r="V356">
        <v>3.0064E-2</v>
      </c>
      <c r="W356" s="50">
        <f>U356*Info!$B$2</f>
        <v>0.58713695999999993</v>
      </c>
      <c r="X356" s="50">
        <f>W356*SQRT((0.5*V356/U356)^2+Info!$B$3^2)</f>
        <v>3.0230546545252934E-2</v>
      </c>
      <c r="Y356" s="39">
        <f>W356*Info!$D$2</f>
        <v>0.47558093759999998</v>
      </c>
      <c r="Z356" s="39">
        <f>Y356*SQRT(Info!$D$3^2+(X356/W356)^2)</f>
        <v>3.4132735587091262E-2</v>
      </c>
      <c r="AA356" s="50">
        <f>IF(O356-W356&gt;0,O356-W356,0)</f>
        <v>0.12204104000000005</v>
      </c>
      <c r="AB356" s="50">
        <f>SQRT((0.5*P356)^2+X356^2)</f>
        <v>3.0783323418284519E-2</v>
      </c>
      <c r="AC356" s="50">
        <f>(1-EXP(-Info!$B$6*G356*1000))+(Info!$B$6/(Info!$B$6-Info!$B$7))*(EXP(-Info!$B$7*G356*1000)-EXP(-Info!$B$6*G356*1000))*(Info!$B$9-1)</f>
        <v>0.68803611687236421</v>
      </c>
      <c r="AD356" s="50">
        <f>SQRT((Info!$B$6*EXP(-Info!$B$6*G356*1000)+(Info!$B$6/(Info!$B$6+Info!$B$7))*(Info!$B$9-1)*(-Info!$B$7*EXP(-Info!$B$7*G356*1000)+Info!$B$6*EXP(-Info!$B$6*G356*1000)))^2*(0.01*G356*1000)^2)</f>
        <v>3.8413430097794486E-3</v>
      </c>
      <c r="AE356" s="50">
        <f>IF(AA356&gt;0,AA356*AC356*SQRT((AB356/AA356)^2+(AD356/AC356)^2),AA356*AC356*SQRT((AD356/AC356)^2))</f>
        <v>2.1185225927974321E-2</v>
      </c>
      <c r="AF356" s="50">
        <f>IF((S356-Y356-AA356*AC356)&gt;0,S356-Y356-AA356*AC356,0)</f>
        <v>1.946253419139335</v>
      </c>
      <c r="AG356" s="50">
        <f>SQRT((T356*0.5)^2+Z356^2+AE356^2)</f>
        <v>5.1633481436734456E-2</v>
      </c>
      <c r="AH356" s="50">
        <f>AF356/S356</f>
        <v>0.77669849510888733</v>
      </c>
      <c r="AI356">
        <f>AF356*EXP(Info!$B$6*G356*1000)</f>
        <v>5.0143680958100978</v>
      </c>
      <c r="AJ356">
        <f>2*SQRT((EXP(Info!$B$6*G356)*AG356)^2+(Info!$B$6*G356*0.01*AI356)^2)</f>
        <v>0.10336478468878775</v>
      </c>
      <c r="AK356" s="28">
        <f>AI356/(E356/1000)</f>
        <v>1.4136927250662807</v>
      </c>
      <c r="AL356">
        <f>AA356/0.752049334436339</f>
        <v>0.16227797088800006</v>
      </c>
      <c r="AM356"/>
      <c r="AN356">
        <f>U356/0.242530074</f>
        <v>5.0435064807674115</v>
      </c>
      <c r="AO356">
        <f>O356/U356</f>
        <v>0.57977177931363755</v>
      </c>
      <c r="AV356" s="1"/>
    </row>
    <row r="357" spans="1:54">
      <c r="A357" t="s">
        <v>74</v>
      </c>
      <c r="B357" s="14" t="s">
        <v>209</v>
      </c>
      <c r="C357" s="15">
        <v>-12.617000000000001</v>
      </c>
      <c r="D357" s="15">
        <v>39.049999999999997</v>
      </c>
      <c r="E357" s="15">
        <v>3547</v>
      </c>
      <c r="F357" s="89">
        <v>557</v>
      </c>
      <c r="G357" s="18">
        <v>103.6</v>
      </c>
      <c r="I357">
        <f>(E357*100*Info!$B$11)/AI357</f>
        <v>1.7464116743844873</v>
      </c>
      <c r="J357">
        <f>LOG10(I357)</f>
        <v>0.24214662587550792</v>
      </c>
      <c r="K357">
        <f>2*((E357*100*Info!$B$11)/AI357^2)*(AJ357/2)</f>
        <v>3.921491374608254E-2</v>
      </c>
      <c r="L357" s="36">
        <f>(M357/10.7)/I357</f>
        <v>0.52555000822429998</v>
      </c>
      <c r="M357" s="28">
        <f>((U357/0.242530073729142))*I357</f>
        <v>9.8207453672428535</v>
      </c>
      <c r="N357" s="28">
        <f>2*M357*SQRT((0.5*K357/I357)^2+(0.5*V357/U357)^2)</f>
        <v>0.32965443656713744</v>
      </c>
      <c r="O357">
        <v>0.79601200000000005</v>
      </c>
      <c r="P357">
        <v>1.3037E-2</v>
      </c>
      <c r="Q357"/>
      <c r="R357"/>
      <c r="S357">
        <v>2.6347360000000002</v>
      </c>
      <c r="T357">
        <v>7.4226E-2</v>
      </c>
      <c r="U357">
        <v>1.3638399999999999</v>
      </c>
      <c r="V357">
        <v>3.4028999999999997E-2</v>
      </c>
      <c r="W357" s="50">
        <f>U357*Info!$B$2</f>
        <v>0.65464319999999998</v>
      </c>
      <c r="X357" s="50">
        <f>W357*SQRT((0.5*V357/U357)^2+Info!$B$3^2)</f>
        <v>3.3735641892621515E-2</v>
      </c>
      <c r="Y357" s="39">
        <f>W357*Info!$D$2</f>
        <v>0.53026099199999999</v>
      </c>
      <c r="Z357" s="39">
        <f>Y357*SQRT(Info!$D$3^2+(X357/W357)^2)</f>
        <v>3.8074203428155581E-2</v>
      </c>
      <c r="AA357" s="50">
        <f>IF(O357-W357&gt;0,O357-W357,0)</f>
        <v>0.14136880000000007</v>
      </c>
      <c r="AB357" s="50">
        <f>SQRT((0.5*P357)^2+X357^2)</f>
        <v>3.4359632945612208E-2</v>
      </c>
      <c r="AC357" s="50">
        <f>(1-EXP(-Info!$B$6*G357*1000))+(Info!$B$6/(Info!$B$6-Info!$B$7))*(EXP(-Info!$B$7*G357*1000)-EXP(-Info!$B$6*G357*1000))*(Info!$B$9-1)</f>
        <v>0.68957984868356359</v>
      </c>
      <c r="AD357" s="50">
        <f>SQRT((Info!$B$6*EXP(-Info!$B$6*G357*1000)+(Info!$B$6/(Info!$B$6+Info!$B$7))*(Info!$B$9-1)*(-Info!$B$7*EXP(-Info!$B$7*G357*1000)+Info!$B$6*EXP(-Info!$B$6*G357*1000)))^2*(0.01*G357*1000)^2)</f>
        <v>3.8414909792481582E-3</v>
      </c>
      <c r="AE357" s="50">
        <f>IF(AA357&gt;0,AA357*AC357*SQRT((AB357/AA357)^2+(AD357/AC357)^2),AA357*AC357*SQRT((AD357/AC357)^2))</f>
        <v>2.3699933299427812E-2</v>
      </c>
      <c r="AF357" s="50">
        <f>IF((S357-Y357-AA357*AC357)&gt;0,S357-Y357-AA357*AC357,0)</f>
        <v>2.0069899322874232</v>
      </c>
      <c r="AG357" s="50">
        <f>SQRT((T357*0.5)^2+Z357^2+AE357^2)</f>
        <v>5.8212598070227904E-2</v>
      </c>
      <c r="AH357" s="50">
        <f>AF357/S357</f>
        <v>0.76174232723408453</v>
      </c>
      <c r="AI357">
        <f>AF357*EXP(Info!$B$6*G357*1000)</f>
        <v>5.189853580566985</v>
      </c>
      <c r="AJ357">
        <f>2*SQRT((EXP(Info!$B$6*G357)*AG357)^2+(Info!$B$6*G357*0.01*AI357)^2)</f>
        <v>0.1165359024460606</v>
      </c>
      <c r="AK357" s="28">
        <f>AI357/(E357/1000)</f>
        <v>1.4631670652853073</v>
      </c>
      <c r="AL357">
        <f>AA357/0.752049334436339</f>
        <v>0.1879780933600001</v>
      </c>
      <c r="AM357"/>
      <c r="AN357">
        <f>U357/0.242530074</f>
        <v>5.6233850817198032</v>
      </c>
      <c r="AO357">
        <f>O357/U357</f>
        <v>0.58365497419052093</v>
      </c>
      <c r="AV357" s="1"/>
    </row>
    <row r="358" spans="1:54">
      <c r="A358" t="s">
        <v>74</v>
      </c>
      <c r="B358" s="14" t="s">
        <v>209</v>
      </c>
      <c r="C358" s="15">
        <v>-12.617000000000001</v>
      </c>
      <c r="D358" s="15">
        <v>39.049999999999997</v>
      </c>
      <c r="E358" s="15">
        <v>3547</v>
      </c>
      <c r="F358" s="89">
        <v>561</v>
      </c>
      <c r="G358" s="18">
        <v>104.4</v>
      </c>
      <c r="I358">
        <f>(E358*100*Info!$B$11)/AI358</f>
        <v>1.7241393606262856</v>
      </c>
      <c r="J358">
        <f>LOG10(I358)</f>
        <v>0.23657236653793562</v>
      </c>
      <c r="K358">
        <f>2*((E358*100*Info!$B$11)/AI358^2)*(AJ358/2)</f>
        <v>3.6736017728689847E-2</v>
      </c>
      <c r="L358" s="36">
        <f>(M358/10.7)/I358</f>
        <v>0.51495685233644939</v>
      </c>
      <c r="M358" s="28">
        <f>((U358/0.242530073729142))*I358</f>
        <v>9.5000739460711472</v>
      </c>
      <c r="N358" s="28">
        <f>2*M358*SQRT((0.5*K358/I358)^2+(0.5*V358/U358)^2)</f>
        <v>0.30941566768009093</v>
      </c>
      <c r="O358">
        <v>0.763768</v>
      </c>
      <c r="P358">
        <v>1.2513E-2</v>
      </c>
      <c r="Q358"/>
      <c r="R358"/>
      <c r="S358">
        <v>2.6223540000000001</v>
      </c>
      <c r="T358">
        <v>6.9203000000000001E-2</v>
      </c>
      <c r="U358">
        <v>1.3363499999999999</v>
      </c>
      <c r="V358">
        <v>3.2918999999999997E-2</v>
      </c>
      <c r="W358" s="50">
        <f>U358*Info!$B$2</f>
        <v>0.64144799999999991</v>
      </c>
      <c r="X358" s="50">
        <f>W358*SQRT((0.5*V358/U358)^2+Info!$B$3^2)</f>
        <v>3.3031162408755768E-2</v>
      </c>
      <c r="Y358" s="39">
        <f>W358*Info!$D$2</f>
        <v>0.5195728799999999</v>
      </c>
      <c r="Z358" s="39">
        <f>Y358*SQRT(Info!$D$3^2+(X358/W358)^2)</f>
        <v>3.7292531350607255E-2</v>
      </c>
      <c r="AA358" s="50">
        <f>IF(O358-W358&gt;0,O358-W358,0)</f>
        <v>0.1223200000000001</v>
      </c>
      <c r="AB358" s="50">
        <f>SQRT((0.5*P358)^2+X358^2)</f>
        <v>3.3618469363187853E-2</v>
      </c>
      <c r="AC358" s="50">
        <f>(1-EXP(-Info!$B$6*G358*1000))+(Info!$B$6/(Info!$B$6-Info!$B$7))*(EXP(-Info!$B$7*G358*1000)-EXP(-Info!$B$6*G358*1000))*(Info!$B$9-1)</f>
        <v>0.69264901923596889</v>
      </c>
      <c r="AD358" s="50">
        <f>SQRT((Info!$B$6*EXP(-Info!$B$6*G358*1000)+(Info!$B$6/(Info!$B$6+Info!$B$7))*(Info!$B$9-1)*(-Info!$B$7*EXP(-Info!$B$7*G358*1000)+Info!$B$6*EXP(-Info!$B$6*G358*1000)))^2*(0.01*G358*1000)^2)</f>
        <v>3.8416105180301618E-3</v>
      </c>
      <c r="AE358" s="50">
        <f>IF(AA358&gt;0,AA358*AC358*SQRT((AB358/AA358)^2+(AD358/AC358)^2),AA358*AC358*SQRT((AD358/AC358)^2))</f>
        <v>2.3290540682961297E-2</v>
      </c>
      <c r="AF358" s="50">
        <f>IF((S358-Y358-AA358*AC358)&gt;0,S358-Y358-AA358*AC358,0)</f>
        <v>2.0180562919670568</v>
      </c>
      <c r="AG358" s="50">
        <f>SQRT((T358*0.5)^2+Z358^2+AE358^2)</f>
        <v>5.5950388578549663E-2</v>
      </c>
      <c r="AH358" s="50">
        <f>AF358/S358</f>
        <v>0.7695590648581605</v>
      </c>
      <c r="AI358">
        <f>AF358*EXP(Info!$B$6*G358*1000)</f>
        <v>5.2568957524152786</v>
      </c>
      <c r="AJ358">
        <f>2*SQRT((EXP(Info!$B$6*G358)*AG358)^2+(Info!$B$6*G358*0.01*AI358)^2)</f>
        <v>0.11200800815106558</v>
      </c>
      <c r="AK358" s="28">
        <f>AI358/(E358/1000)</f>
        <v>1.4820681568692637</v>
      </c>
      <c r="AL358">
        <f>AA358/0.752049334436339</f>
        <v>0.16264890400000012</v>
      </c>
      <c r="AM358"/>
      <c r="AN358">
        <f>U358/0.242530074</f>
        <v>5.5100383138463886</v>
      </c>
      <c r="AO358">
        <f>O358/U358</f>
        <v>0.57153290679836877</v>
      </c>
      <c r="AV358" s="16"/>
    </row>
    <row r="359" spans="1:54">
      <c r="A359" t="s">
        <v>74</v>
      </c>
      <c r="B359" s="14" t="s">
        <v>209</v>
      </c>
      <c r="C359" s="15">
        <v>-12.617000000000001</v>
      </c>
      <c r="D359" s="15">
        <v>39.049999999999997</v>
      </c>
      <c r="E359" s="15">
        <v>3547</v>
      </c>
      <c r="F359" s="89">
        <v>562</v>
      </c>
      <c r="G359" s="18">
        <v>104.6</v>
      </c>
      <c r="I359">
        <f>(E359*100*Info!$B$11)/AI359</f>
        <v>1.8264704233473792</v>
      </c>
      <c r="J359">
        <f>LOG10(I359)</f>
        <v>0.26161264392760841</v>
      </c>
      <c r="K359">
        <f>2*((E359*100*Info!$B$11)/AI359^2)*(AJ359/2)</f>
        <v>4.0756915376272219E-2</v>
      </c>
      <c r="L359" s="36">
        <f>(M359/10.7)/I359</f>
        <v>0.5281780665420569</v>
      </c>
      <c r="M359" s="28">
        <f>((U359/0.242530073729142))*I359</f>
        <v>10.322307299758618</v>
      </c>
      <c r="N359" s="28">
        <f>2*M359*SQRT((0.5*K359/I359)^2+(0.5*V359/U359)^2)</f>
        <v>0.34264897701158392</v>
      </c>
      <c r="O359">
        <v>0.78638699999999995</v>
      </c>
      <c r="P359">
        <v>1.2879E-2</v>
      </c>
      <c r="Q359"/>
      <c r="R359"/>
      <c r="S359">
        <v>2.5234960000000002</v>
      </c>
      <c r="T359">
        <v>6.4024999999999999E-2</v>
      </c>
      <c r="U359">
        <v>1.37066</v>
      </c>
      <c r="V359">
        <v>3.3685E-2</v>
      </c>
      <c r="W359" s="50">
        <f>U359*Info!$B$2</f>
        <v>0.65791679999999997</v>
      </c>
      <c r="X359" s="50">
        <f>W359*SQRT((0.5*V359/U359)^2+Info!$B$3^2)</f>
        <v>3.3874678045194763E-2</v>
      </c>
      <c r="Y359" s="39">
        <f>W359*Info!$D$2</f>
        <v>0.53291260799999995</v>
      </c>
      <c r="Z359" s="39">
        <f>Y359*SQRT(Info!$D$3^2+(X359/W359)^2)</f>
        <v>3.8247356900880145E-2</v>
      </c>
      <c r="AA359" s="50">
        <f>IF(O359-W359&gt;0,O359-W359,0)</f>
        <v>0.12847019999999998</v>
      </c>
      <c r="AB359" s="50">
        <f>SQRT((0.5*P359)^2+X359^2)</f>
        <v>3.4481313387334886E-2</v>
      </c>
      <c r="AC359" s="50">
        <f>(1-EXP(-Info!$B$6*G359*1000))+(Info!$B$6/(Info!$B$6-Info!$B$7))*(EXP(-Info!$B$7*G359*1000)-EXP(-Info!$B$6*G359*1000))*(Info!$B$9-1)</f>
        <v>0.69341251746759691</v>
      </c>
      <c r="AD359" s="50">
        <f>SQRT((Info!$B$6*EXP(-Info!$B$6*G359*1000)+(Info!$B$6/(Info!$B$6+Info!$B$7))*(Info!$B$9-1)*(-Info!$B$7*EXP(-Info!$B$7*G359*1000)+Info!$B$6*EXP(-Info!$B$6*G359*1000)))^2*(0.01*G359*1000)^2)</f>
        <v>3.8416039661482481E-3</v>
      </c>
      <c r="AE359" s="50">
        <f>IF(AA359&gt;0,AA359*AC359*SQRT((AB359/AA359)^2+(AD359/AC359)^2),AA359*AC359*SQRT((AD359/AC359)^2))</f>
        <v>2.3914867375228629E-2</v>
      </c>
      <c r="AF359" s="50">
        <f>IF((S359-Y359-AA359*AC359)&gt;0,S359-Y359-AA359*AC359,0)</f>
        <v>1.9015005471984345</v>
      </c>
      <c r="AG359" s="50">
        <f>SQRT((T359*0.5)^2+Z359^2+AE359^2)</f>
        <v>5.5313482513109573E-2</v>
      </c>
      <c r="AH359" s="50">
        <f>AF359/S359</f>
        <v>0.75351835199993755</v>
      </c>
      <c r="AI359">
        <f>AF359*EXP(Info!$B$6*G359*1000)</f>
        <v>4.9623693685865353</v>
      </c>
      <c r="AJ359">
        <f>2*SQRT((EXP(Info!$B$6*G359)*AG359)^2+(Info!$B$6*G359*0.01*AI359)^2)</f>
        <v>0.11073317467173703</v>
      </c>
      <c r="AK359" s="28">
        <f>AI359/(E359/1000)</f>
        <v>1.3990328076082703</v>
      </c>
      <c r="AL359">
        <f>AA359/0.752049334436339</f>
        <v>0.17082682493999998</v>
      </c>
      <c r="AM359"/>
      <c r="AN359">
        <f>U359/0.242530074</f>
        <v>5.6515053056883984</v>
      </c>
      <c r="AO359">
        <f>O359/U359</f>
        <v>0.57372871463382602</v>
      </c>
      <c r="AV359" s="1"/>
    </row>
    <row r="360" spans="1:54">
      <c r="A360" t="s">
        <v>74</v>
      </c>
      <c r="B360" s="14" t="s">
        <v>209</v>
      </c>
      <c r="C360" s="15">
        <v>-12.617000000000001</v>
      </c>
      <c r="D360" s="15">
        <v>39.049999999999997</v>
      </c>
      <c r="E360" s="15">
        <v>3547</v>
      </c>
      <c r="F360" s="89">
        <v>565</v>
      </c>
      <c r="G360" s="18">
        <v>105.3</v>
      </c>
      <c r="I360">
        <f>(E360*100*Info!$B$11)/AI360</f>
        <v>1.8356784632421632</v>
      </c>
      <c r="J360">
        <f>LOG10(I360)</f>
        <v>0.26379661266656762</v>
      </c>
      <c r="K360">
        <f>2*((E360*100*Info!$B$11)/AI360^2)*(AJ360/2)</f>
        <v>3.8732534743898983E-2</v>
      </c>
      <c r="L360" s="36">
        <f>(M360/10.7)/I360</f>
        <v>0.46934848014953362</v>
      </c>
      <c r="M360" s="28">
        <f>((U360/0.242530073729142))*I360</f>
        <v>9.2188299953955664</v>
      </c>
      <c r="N360" s="28">
        <f>2*M360*SQRT((0.5*K360/I360)^2+(0.5*V360/U360)^2)</f>
        <v>0.29830151756263962</v>
      </c>
      <c r="O360">
        <v>0.71338800000000002</v>
      </c>
      <c r="P360">
        <v>1.1684E-2</v>
      </c>
      <c r="Q360"/>
      <c r="R360"/>
      <c r="S360">
        <v>2.4430320000000001</v>
      </c>
      <c r="T360">
        <v>6.6253999999999993E-2</v>
      </c>
      <c r="U360">
        <v>1.2179930000000001</v>
      </c>
      <c r="V360">
        <v>2.988E-2</v>
      </c>
      <c r="W360" s="50">
        <f>U360*Info!$B$2</f>
        <v>0.58463664000000004</v>
      </c>
      <c r="X360" s="50">
        <f>W360*SQRT((0.5*V360/U360)^2+Info!$B$3^2)</f>
        <v>3.0098606471333923E-2</v>
      </c>
      <c r="Y360" s="39">
        <f>W360*Info!$D$2</f>
        <v>0.47355567840000007</v>
      </c>
      <c r="Z360" s="39">
        <f>Y360*SQRT(Info!$D$3^2+(X360/W360)^2)</f>
        <v>3.3985520050868807E-2</v>
      </c>
      <c r="AA360" s="50">
        <f>IF(O360-W360&gt;0,O360-W360,0)</f>
        <v>0.12875135999999998</v>
      </c>
      <c r="AB360" s="50">
        <f>SQRT((0.5*P360)^2+X360^2)</f>
        <v>3.0660317602990095E-2</v>
      </c>
      <c r="AC360" s="50">
        <f>(1-EXP(-Info!$B$6*G360*1000))+(Info!$B$6/(Info!$B$6-Info!$B$7))*(EXP(-Info!$B$7*G360*1000)-EXP(-Info!$B$6*G360*1000))*(Info!$B$9-1)</f>
        <v>0.69607287227533055</v>
      </c>
      <c r="AD360" s="50">
        <f>SQRT((Info!$B$6*EXP(-Info!$B$6*G360*1000)+(Info!$B$6/(Info!$B$6+Info!$B$7))*(Info!$B$9-1)*(-Info!$B$7*EXP(-Info!$B$7*G360*1000)+Info!$B$6*EXP(-Info!$B$6*G360*1000)))^2*(0.01*G360*1000)^2)</f>
        <v>3.8414674496968062E-3</v>
      </c>
      <c r="AE360" s="50">
        <f>IF(AA360&gt;0,AA360*AC360*SQRT((AB360/AA360)^2+(AD360/AC360)^2),AA360*AC360*SQRT((AD360/AC360)^2))</f>
        <v>2.1347545651352016E-2</v>
      </c>
      <c r="AF360" s="50">
        <f>IF((S360-Y360-AA360*AC360)&gt;0,S360-Y360-AA360*AC360,0)</f>
        <v>1.8798559926354448</v>
      </c>
      <c r="AG360" s="50">
        <f>SQRT((T360*0.5)^2+Z360^2+AE360^2)</f>
        <v>5.2039709909496648E-2</v>
      </c>
      <c r="AH360" s="50">
        <f>AF360/S360</f>
        <v>0.76947661456560734</v>
      </c>
      <c r="AI360">
        <f>AF360*EXP(Info!$B$6*G360*1000)</f>
        <v>4.9374773757710315</v>
      </c>
      <c r="AJ360">
        <f>2*SQRT((EXP(Info!$B$6*G360)*AG360)^2+(Info!$B$6*G360*0.01*AI360)^2)</f>
        <v>0.10418001727083405</v>
      </c>
      <c r="AK360" s="28">
        <f>AI360/(E360/1000)</f>
        <v>1.392015048145202</v>
      </c>
      <c r="AL360">
        <f>AA360/0.752049334436339</f>
        <v>0.17120068339199998</v>
      </c>
      <c r="AM360"/>
      <c r="AN360">
        <f>U360/0.242530074</f>
        <v>5.0220287319913988</v>
      </c>
      <c r="AO360">
        <f>O360/U360</f>
        <v>0.58570779963431641</v>
      </c>
      <c r="AV360" s="16"/>
    </row>
    <row r="361" spans="1:54">
      <c r="A361" t="s">
        <v>74</v>
      </c>
      <c r="B361" s="14" t="s">
        <v>209</v>
      </c>
      <c r="C361" s="15">
        <v>-12.617000000000001</v>
      </c>
      <c r="D361" s="15">
        <v>39.049999999999997</v>
      </c>
      <c r="E361" s="15">
        <v>3547</v>
      </c>
      <c r="F361" s="89">
        <v>565</v>
      </c>
      <c r="G361" s="18">
        <v>105.3</v>
      </c>
      <c r="I361">
        <f>(E361*100*Info!$B$11)/AI361</f>
        <v>1.8268554176873724</v>
      </c>
      <c r="J361">
        <f>LOG10(I361)</f>
        <v>0.26170417746461949</v>
      </c>
      <c r="K361">
        <f>2*((E361*100*Info!$B$11)/AI361^2)*(AJ361/2)</f>
        <v>3.8939203252676247E-2</v>
      </c>
      <c r="L361" s="36">
        <f>(M361/10.7)/I361</f>
        <v>0.47540264792523446</v>
      </c>
      <c r="M361" s="28">
        <f>((U361/0.242530073729142))*I361</f>
        <v>9.2928633615129659</v>
      </c>
      <c r="N361" s="28">
        <f>2*M361*SQRT((0.5*K361/I361)^2+(0.5*V361/U361)^2)</f>
        <v>0.30206404105815904</v>
      </c>
      <c r="O361">
        <v>0.70966399999999996</v>
      </c>
      <c r="P361">
        <v>1.1623E-2</v>
      </c>
      <c r="Q361"/>
      <c r="R361"/>
      <c r="S361">
        <v>2.4503780000000002</v>
      </c>
      <c r="T361">
        <v>6.7480999999999999E-2</v>
      </c>
      <c r="U361">
        <v>1.2337039999999999</v>
      </c>
      <c r="V361">
        <v>3.0276000000000001E-2</v>
      </c>
      <c r="W361" s="50">
        <f>U361*Info!$B$2</f>
        <v>0.59217791999999991</v>
      </c>
      <c r="X361" s="50">
        <f>W361*SQRT((0.5*V361/U361)^2+Info!$B$3^2)</f>
        <v>3.0487455880680105E-2</v>
      </c>
      <c r="Y361" s="39">
        <f>W361*Info!$D$2</f>
        <v>0.47966411519999996</v>
      </c>
      <c r="Z361" s="39">
        <f>Y361*SQRT(Info!$D$3^2+(X361/W361)^2)</f>
        <v>3.4424253728573898E-2</v>
      </c>
      <c r="AA361" s="50">
        <f>IF(O361-W361&gt;0,O361-W361,0)</f>
        <v>0.11748608000000005</v>
      </c>
      <c r="AB361" s="50">
        <f>SQRT((0.5*P361)^2+X361^2)</f>
        <v>3.1036406014975638E-2</v>
      </c>
      <c r="AC361" s="50">
        <f>(1-EXP(-Info!$B$6*G361*1000))+(Info!$B$6/(Info!$B$6-Info!$B$7))*(EXP(-Info!$B$7*G361*1000)-EXP(-Info!$B$6*G361*1000))*(Info!$B$9-1)</f>
        <v>0.69607287227533055</v>
      </c>
      <c r="AD361" s="50">
        <f>SQRT((Info!$B$6*EXP(-Info!$B$6*G361*1000)+(Info!$B$6/(Info!$B$6+Info!$B$7))*(Info!$B$9-1)*(-Info!$B$7*EXP(-Info!$B$7*G361*1000)+Info!$B$6*EXP(-Info!$B$6*G361*1000)))^2*(0.01*G361*1000)^2)</f>
        <v>3.8414674496968062E-3</v>
      </c>
      <c r="AE361" s="50">
        <f>IF(AA361&gt;0,AA361*AC361*SQRT((AB361/AA361)^2+(AD361/AC361)^2),AA361*AC361*SQRT((AD361/AC361)^2))</f>
        <v>2.1608313998372965E-2</v>
      </c>
      <c r="AF361" s="50">
        <f>IF((S361-Y361-AA361*AC361)&gt;0,S361-Y361-AA361*AC361,0)</f>
        <v>1.8889350116420309</v>
      </c>
      <c r="AG361" s="50">
        <f>SQRT((T361*0.5)^2+Z361^2+AE361^2)</f>
        <v>5.2823951185721758E-2</v>
      </c>
      <c r="AH361" s="50">
        <f>AF361/S361</f>
        <v>0.77087494731099893</v>
      </c>
      <c r="AI361">
        <f>AF361*EXP(Info!$B$6*G361*1000)</f>
        <v>4.9613235911805269</v>
      </c>
      <c r="AJ361">
        <f>2*SQRT((EXP(Info!$B$6*G361)*AG361)^2+(Info!$B$6*G361*0.01*AI361)^2)</f>
        <v>0.10575001494307447</v>
      </c>
      <c r="AK361" s="28">
        <f>AI361/(E361/1000)</f>
        <v>1.3987379732676986</v>
      </c>
      <c r="AL361">
        <f>AA361/0.752049334436339</f>
        <v>0.15622124057600006</v>
      </c>
      <c r="AM361"/>
      <c r="AN361">
        <f>U361/0.242530074</f>
        <v>5.0868083271190514</v>
      </c>
      <c r="AO361">
        <f>O361/U361</f>
        <v>0.57523036319895215</v>
      </c>
      <c r="AV361" s="1"/>
    </row>
    <row r="362" spans="1:54">
      <c r="A362" t="s">
        <v>74</v>
      </c>
      <c r="B362" s="14" t="s">
        <v>209</v>
      </c>
      <c r="C362" s="15">
        <v>-12.617000000000001</v>
      </c>
      <c r="D362" s="15">
        <v>39.049999999999997</v>
      </c>
      <c r="E362" s="15">
        <v>3547</v>
      </c>
      <c r="F362" s="89">
        <v>567</v>
      </c>
      <c r="G362" s="18">
        <v>105.7</v>
      </c>
      <c r="I362">
        <f>(E362*100*Info!$B$11)/AI362</f>
        <v>1.8498428784356473</v>
      </c>
      <c r="J362">
        <f>LOG10(I362)</f>
        <v>0.2671348419563892</v>
      </c>
      <c r="K362">
        <f>2*((E362*100*Info!$B$11)/AI362^2)*(AJ362/2)</f>
        <v>3.7352756065973276E-2</v>
      </c>
      <c r="L362" s="36">
        <f>(M362/10.7)/I362</f>
        <v>0.42753152523364557</v>
      </c>
      <c r="M362" s="28">
        <f>((U362/0.242530073729142))*I362</f>
        <v>8.4622677756840279</v>
      </c>
      <c r="N362" s="28">
        <f>2*M362*SQRT((0.5*K362/I362)^2+(0.5*V362/U362)^2)</f>
        <v>0.27114527185412313</v>
      </c>
      <c r="O362">
        <v>0.64928900000000001</v>
      </c>
      <c r="P362">
        <v>1.0635E-2</v>
      </c>
      <c r="Q362"/>
      <c r="R362"/>
      <c r="S362">
        <v>2.371432</v>
      </c>
      <c r="T362">
        <v>6.6418000000000005E-2</v>
      </c>
      <c r="U362">
        <v>1.109475</v>
      </c>
      <c r="V362">
        <v>2.7602000000000002E-2</v>
      </c>
      <c r="W362" s="50">
        <f>U362*Info!$B$2</f>
        <v>0.53254800000000002</v>
      </c>
      <c r="X362" s="50">
        <f>W362*SQRT((0.5*V362/U362)^2+Info!$B$3^2)</f>
        <v>2.7439062776093509E-2</v>
      </c>
      <c r="Y362" s="39">
        <f>W362*Info!$D$2</f>
        <v>0.43136388000000003</v>
      </c>
      <c r="Z362" s="39">
        <f>Y362*SQRT(Info!$D$3^2+(X362/W362)^2)</f>
        <v>3.097040690004221E-2</v>
      </c>
      <c r="AA362" s="50">
        <f>IF(O362-W362&gt;0,O362-W362,0)</f>
        <v>0.11674099999999998</v>
      </c>
      <c r="AB362" s="50">
        <f>SQRT((0.5*P362)^2+X362^2)</f>
        <v>2.7949561218029891E-2</v>
      </c>
      <c r="AC362" s="50">
        <f>(1-EXP(-Info!$B$6*G362*1000))+(Info!$B$6/(Info!$B$6-Info!$B$7))*(EXP(-Info!$B$7*G362*1000)-EXP(-Info!$B$6*G362*1000))*(Info!$B$9-1)</f>
        <v>0.69758480527687516</v>
      </c>
      <c r="AD362" s="50">
        <f>SQRT((Info!$B$6*EXP(-Info!$B$6*G362*1000)+(Info!$B$6/(Info!$B$6+Info!$B$7))*(Info!$B$9-1)*(-Info!$B$7*EXP(-Info!$B$7*G362*1000)+Info!$B$6*EXP(-Info!$B$6*G362*1000)))^2*(0.01*G362*1000)^2)</f>
        <v>3.8413107423577305E-3</v>
      </c>
      <c r="AE362" s="50">
        <f>IF(AA362&gt;0,AA362*AC362*SQRT((AB362/AA362)^2+(AD362/AC362)^2),AA362*AC362*SQRT((AD362/AC362)^2))</f>
        <v>1.9502345615972007E-2</v>
      </c>
      <c r="AF362" s="50">
        <f>IF((S362-Y362-AA362*AC362)&gt;0,S362-Y362-AA362*AC362,0)</f>
        <v>1.8586313722471721</v>
      </c>
      <c r="AG362" s="50">
        <f>SQRT((T362*0.5)^2+Z362^2+AE362^2)</f>
        <v>4.9420089731596048E-2</v>
      </c>
      <c r="AH362" s="50">
        <f>AF362/S362</f>
        <v>0.78375908406699923</v>
      </c>
      <c r="AI362">
        <f>AF362*EXP(Info!$B$6*G362*1000)</f>
        <v>4.8996706623608643</v>
      </c>
      <c r="AJ362">
        <f>2*SQRT((EXP(Info!$B$6*G362)*AG362)^2+(Info!$B$6*G362*0.01*AI362)^2)</f>
        <v>9.8936080025100306E-2</v>
      </c>
      <c r="AK362" s="28">
        <f>AI362/(E362/1000)</f>
        <v>1.3813562622951407</v>
      </c>
      <c r="AL362">
        <f>AA362/0.752049334436339</f>
        <v>0.15523050769999996</v>
      </c>
      <c r="AM362"/>
      <c r="AN362">
        <f>U362/0.242530074</f>
        <v>4.5745873148911009</v>
      </c>
      <c r="AO362">
        <f>O362/U362</f>
        <v>0.5852218391581604</v>
      </c>
      <c r="AQ362"/>
      <c r="AR362"/>
      <c r="AS362"/>
      <c r="AT362"/>
      <c r="AU362"/>
      <c r="AV362" s="16"/>
      <c r="AX362"/>
      <c r="AY362"/>
      <c r="AZ362"/>
      <c r="BA362"/>
      <c r="BB362"/>
    </row>
    <row r="363" spans="1:54">
      <c r="A363" t="s">
        <v>74</v>
      </c>
      <c r="B363" s="14" t="s">
        <v>209</v>
      </c>
      <c r="C363" s="15">
        <v>-12.617000000000001</v>
      </c>
      <c r="D363" s="15">
        <v>39.049999999999997</v>
      </c>
      <c r="E363" s="15">
        <v>3547</v>
      </c>
      <c r="F363" s="89">
        <v>571</v>
      </c>
      <c r="G363" s="18">
        <v>106.5</v>
      </c>
      <c r="I363">
        <f>(E363*100*Info!$B$11)/AI363</f>
        <v>1.7694503031201541</v>
      </c>
      <c r="J363">
        <f>LOG10(I363)</f>
        <v>0.24783836952579485</v>
      </c>
      <c r="K363">
        <f>2*((E363*100*Info!$B$11)/AI363^2)*(AJ363/2)</f>
        <v>3.4461577702369815E-2</v>
      </c>
      <c r="L363" s="36">
        <f>(M363/10.7)/I363</f>
        <v>0.41497387648598194</v>
      </c>
      <c r="M363" s="28">
        <f>((U363/0.242530073729142))*I363</f>
        <v>7.8567494714252071</v>
      </c>
      <c r="N363" s="28">
        <f>2*M363*SQRT((0.5*K363/I363)^2+(0.5*V363/U363)^2)</f>
        <v>0.24631281782758832</v>
      </c>
      <c r="O363">
        <v>0.662825</v>
      </c>
      <c r="P363">
        <v>1.0855999999999999E-2</v>
      </c>
      <c r="Q363"/>
      <c r="R363"/>
      <c r="S363">
        <v>2.4497960000000001</v>
      </c>
      <c r="T363">
        <v>6.9793999999999995E-2</v>
      </c>
      <c r="U363">
        <v>1.0768869999999999</v>
      </c>
      <c r="V363">
        <v>2.6456E-2</v>
      </c>
      <c r="W363" s="50">
        <f>U363*Info!$B$2</f>
        <v>0.51690575999999999</v>
      </c>
      <c r="X363" s="50">
        <f>W363*SQRT((0.5*V363/U363)^2+Info!$B$3^2)</f>
        <v>2.6613799054560853E-2</v>
      </c>
      <c r="Y363" s="39">
        <f>W363*Info!$D$2</f>
        <v>0.41869366560000004</v>
      </c>
      <c r="Z363" s="39">
        <f>Y363*SQRT(Info!$D$3^2+(X363/W363)^2)</f>
        <v>3.0049506723744675E-2</v>
      </c>
      <c r="AA363" s="50">
        <f>IF(O363-W363&gt;0,O363-W363,0)</f>
        <v>0.14591924000000001</v>
      </c>
      <c r="AB363" s="50">
        <f>SQRT((0.5*P363)^2+X363^2)</f>
        <v>2.716169148113836E-2</v>
      </c>
      <c r="AC363" s="50">
        <f>(1-EXP(-Info!$B$6*G363*1000))+(Info!$B$6/(Info!$B$6-Info!$B$7))*(EXP(-Info!$B$7*G363*1000)-EXP(-Info!$B$6*G363*1000))*(Info!$B$9-1)</f>
        <v>0.70059073509387526</v>
      </c>
      <c r="AD363" s="50">
        <f>SQRT((Info!$B$6*EXP(-Info!$B$6*G363*1000)+(Info!$B$6/(Info!$B$6+Info!$B$7))*(Info!$B$9-1)*(-Info!$B$7*EXP(-Info!$B$7*G363*1000)+Info!$B$6*EXP(-Info!$B$6*G363*1000)))^2*(0.01*G363*1000)^2)</f>
        <v>3.8408276213072003E-3</v>
      </c>
      <c r="AE363" s="50">
        <f>IF(AA363&gt;0,AA363*AC363*SQRT((AB363/AA363)^2+(AD363/AC363)^2),AA363*AC363*SQRT((AD363/AC363)^2))</f>
        <v>1.9037480834668427E-2</v>
      </c>
      <c r="AF363" s="50">
        <f>IF((S363-Y363-AA363*AC363)&gt;0,S363-Y363-AA363*AC363,0)</f>
        <v>1.9288726667840603</v>
      </c>
      <c r="AG363" s="50">
        <f>SQRT((T363*0.5)^2+Z363^2+AE363^2)</f>
        <v>4.9831708177331673E-2</v>
      </c>
      <c r="AH363" s="50">
        <f>AF363/S363</f>
        <v>0.78736052584952387</v>
      </c>
      <c r="AI363">
        <f>AF363*EXP(Info!$B$6*G363*1000)</f>
        <v>5.1222805554165669</v>
      </c>
      <c r="AJ363">
        <f>2*SQRT((EXP(Info!$B$6*G363)*AG363)^2+(Info!$B$6*G363*0.01*AI363)^2)</f>
        <v>9.9760851752974805E-2</v>
      </c>
      <c r="AK363" s="28">
        <f>AI363/(E363/1000)</f>
        <v>1.4441163110844564</v>
      </c>
      <c r="AL363">
        <f>AA363/0.752049334436339</f>
        <v>0.19402881342799999</v>
      </c>
      <c r="AM363"/>
      <c r="AN363">
        <f>U363/0.242530074</f>
        <v>4.440220473441161</v>
      </c>
      <c r="AO363">
        <f>O363/U363</f>
        <v>0.61550097642556745</v>
      </c>
      <c r="AV363" s="1"/>
    </row>
    <row r="364" spans="1:54">
      <c r="A364" t="s">
        <v>74</v>
      </c>
      <c r="B364" s="14" t="s">
        <v>209</v>
      </c>
      <c r="C364" s="15">
        <v>-12.617000000000001</v>
      </c>
      <c r="D364" s="15">
        <v>39.049999999999997</v>
      </c>
      <c r="E364" s="15">
        <v>3547</v>
      </c>
      <c r="F364" s="89">
        <v>572</v>
      </c>
      <c r="G364" s="18">
        <v>106.7</v>
      </c>
      <c r="I364">
        <f>(E364*100*Info!$B$11)/AI364</f>
        <v>1.7815251268189907</v>
      </c>
      <c r="J364">
        <f>LOG10(I364)</f>
        <v>0.25079195206558053</v>
      </c>
      <c r="K364">
        <f>2*((E364*100*Info!$B$11)/AI364^2)*(AJ364/2)</f>
        <v>3.325542833752726E-2</v>
      </c>
      <c r="L364" s="36">
        <f>(M364/10.7)/I364</f>
        <v>0.40651129749532777</v>
      </c>
      <c r="M364" s="28">
        <f>((U364/0.242530073729142))*I364</f>
        <v>7.7490479718137637</v>
      </c>
      <c r="N364" s="28">
        <f>2*M364*SQRT((0.5*K364/I364)^2+(0.5*V364/U364)^2)</f>
        <v>0.23969804590277735</v>
      </c>
      <c r="O364">
        <v>0.62039100000000003</v>
      </c>
      <c r="P364">
        <v>1.0161E-2</v>
      </c>
      <c r="Q364"/>
      <c r="R364"/>
      <c r="S364">
        <v>2.402415</v>
      </c>
      <c r="T364">
        <v>6.4381999999999995E-2</v>
      </c>
      <c r="U364">
        <v>1.054926</v>
      </c>
      <c r="V364">
        <v>2.6020000000000001E-2</v>
      </c>
      <c r="W364" s="50">
        <f>U364*Info!$B$2</f>
        <v>0.50636448000000001</v>
      </c>
      <c r="X364" s="50">
        <f>W364*SQRT((0.5*V364/U364)^2+Info!$B$3^2)</f>
        <v>2.6077001237760758E-2</v>
      </c>
      <c r="Y364" s="39">
        <f>W364*Info!$D$2</f>
        <v>0.41015522880000005</v>
      </c>
      <c r="Z364" s="39">
        <f>Y364*SQRT(Info!$D$3^2+(X364/W364)^2)</f>
        <v>2.9440156861858701E-2</v>
      </c>
      <c r="AA364" s="50">
        <f>IF(O364-W364&gt;0,O364-W364,0)</f>
        <v>0.11402652000000002</v>
      </c>
      <c r="AB364" s="50">
        <f>SQRT((0.5*P364)^2+X364^2)</f>
        <v>2.65673008377625E-2</v>
      </c>
      <c r="AC364" s="50">
        <f>(1-EXP(-Info!$B$6*G364*1000))+(Info!$B$6/(Info!$B$6-Info!$B$7))*(EXP(-Info!$B$7*G364*1000)-EXP(-Info!$B$6*G364*1000))*(Info!$B$9-1)</f>
        <v>0.70133849717270591</v>
      </c>
      <c r="AD364" s="50">
        <f>SQRT((Info!$B$6*EXP(-Info!$B$6*G364*1000)+(Info!$B$6/(Info!$B$6+Info!$B$7))*(Info!$B$9-1)*(-Info!$B$7*EXP(-Info!$B$7*G364*1000)+Info!$B$6*EXP(-Info!$B$6*G364*1000)))^2*(0.01*G364*1000)^2)</f>
        <v>3.8406717900853031E-3</v>
      </c>
      <c r="AE364" s="50">
        <f>IF(AA364&gt;0,AA364*AC364*SQRT((AB364/AA364)^2+(AD364/AC364)^2),AA364*AC364*SQRT((AD364/AC364)^2))</f>
        <v>1.8637816740111422E-2</v>
      </c>
      <c r="AF364" s="50">
        <f>IF((S364-Y364-AA364*AC364)&gt;0,S364-Y364-AA364*AC364,0)</f>
        <v>1.9122885830253664</v>
      </c>
      <c r="AG364" s="50">
        <f>SQRT((T364*0.5)^2+Z364^2+AE364^2)</f>
        <v>4.7437870208187287E-2</v>
      </c>
      <c r="AH364" s="50">
        <f>AF364/S364</f>
        <v>0.79598594873299011</v>
      </c>
      <c r="AI364">
        <f>AF364*EXP(Info!$B$6*G364*1000)</f>
        <v>5.0875627545214028</v>
      </c>
      <c r="AJ364">
        <f>2*SQRT((EXP(Info!$B$6*G364)*AG364)^2+(Info!$B$6*G364*0.01*AI364)^2)</f>
        <v>9.4968673777706139E-2</v>
      </c>
      <c r="AK364" s="28">
        <f>AI364/(E364/1000)</f>
        <v>1.4343283773671842</v>
      </c>
      <c r="AL364">
        <f>AA364/0.752049334436339</f>
        <v>0.15162106364400002</v>
      </c>
      <c r="AM364"/>
      <c r="AN364">
        <f>U364/0.242530074</f>
        <v>4.3496708783422875</v>
      </c>
      <c r="AO364">
        <f>O364/U364</f>
        <v>0.58808959111823955</v>
      </c>
      <c r="AV364" s="16"/>
    </row>
    <row r="365" spans="1:54">
      <c r="A365" t="s">
        <v>74</v>
      </c>
      <c r="B365" s="14" t="s">
        <v>209</v>
      </c>
      <c r="C365" s="15">
        <v>-12.617000000000001</v>
      </c>
      <c r="D365" s="15">
        <v>39.049999999999997</v>
      </c>
      <c r="E365" s="15">
        <v>3547</v>
      </c>
      <c r="F365" s="89">
        <v>575</v>
      </c>
      <c r="G365" s="18">
        <v>107.4</v>
      </c>
      <c r="I365">
        <f>(E365*100*Info!$B$11)/AI365</f>
        <v>1.8241883234685012</v>
      </c>
      <c r="J365">
        <f>LOG10(I365)</f>
        <v>0.26106967150406279</v>
      </c>
      <c r="K365">
        <f>2*((E365*100*Info!$B$11)/AI365^2)*(AJ365/2)</f>
        <v>3.374389118767375E-2</v>
      </c>
      <c r="L365" s="36">
        <f>(M365/10.7)/I365</f>
        <v>0.39436905151401941</v>
      </c>
      <c r="M365" s="28">
        <f>((U365/0.242530073729142))*I365</f>
        <v>7.697616582328676</v>
      </c>
      <c r="N365" s="28">
        <f>2*M365*SQRT((0.5*K365/I365)^2+(0.5*V365/U365)^2)</f>
        <v>0.23752511008065511</v>
      </c>
      <c r="O365">
        <v>0.59770999999999996</v>
      </c>
      <c r="P365">
        <v>9.7890000000000008E-3</v>
      </c>
      <c r="Q365"/>
      <c r="R365"/>
      <c r="S365">
        <v>2.328468</v>
      </c>
      <c r="T365">
        <v>6.2052999999999997E-2</v>
      </c>
      <c r="U365">
        <v>1.0234160000000001</v>
      </c>
      <c r="V365">
        <v>2.5276E-2</v>
      </c>
      <c r="W365" s="50">
        <f>U365*Info!$B$2</f>
        <v>0.49123968000000001</v>
      </c>
      <c r="X365" s="50">
        <f>W365*SQRT((0.5*V365/U365)^2+Info!$B$3^2)</f>
        <v>2.5300006437822428E-2</v>
      </c>
      <c r="Y365" s="39">
        <f>W365*Info!$D$2</f>
        <v>0.39790414080000003</v>
      </c>
      <c r="Z365" s="39">
        <f>Y365*SQRT(Info!$D$3^2+(X365/W365)^2)</f>
        <v>2.856190690222855E-2</v>
      </c>
      <c r="AA365" s="50">
        <f>IF(O365-W365&gt;0,O365-W365,0)</f>
        <v>0.10647031999999995</v>
      </c>
      <c r="AB365" s="50">
        <f>SQRT((0.5*P365)^2+X365^2)</f>
        <v>2.5769098858979454E-2</v>
      </c>
      <c r="AC365" s="50">
        <f>(1-EXP(-Info!$B$6*G365*1000))+(Info!$B$6/(Info!$B$6-Info!$B$7))*(EXP(-Info!$B$7*G365*1000)-EXP(-Info!$B$6*G365*1000))*(Info!$B$9-1)</f>
        <v>0.70394400742627172</v>
      </c>
      <c r="AD365" s="50">
        <f>SQRT((Info!$B$6*EXP(-Info!$B$6*G365*1000)+(Info!$B$6/(Info!$B$6+Info!$B$7))*(Info!$B$9-1)*(-Info!$B$7*EXP(-Info!$B$7*G365*1000)+Info!$B$6*EXP(-Info!$B$6*G365*1000)))^2*(0.01*G365*1000)^2)</f>
        <v>3.8400171267401833E-3</v>
      </c>
      <c r="AE365" s="50">
        <f>IF(AA365&gt;0,AA365*AC365*SQRT((AB365/AA365)^2+(AD365/AC365)^2),AA365*AC365*SQRT((AD365/AC365)^2))</f>
        <v>1.8144609535491789E-2</v>
      </c>
      <c r="AF365" s="50">
        <f>IF((S365-Y365-AA365*AC365)&gt;0,S365-Y365-AA365*AC365,0)</f>
        <v>1.8556147154672424</v>
      </c>
      <c r="AG365" s="50">
        <f>SQRT((T365*0.5)^2+Z365^2+AE365^2)</f>
        <v>4.5909182995747484E-2</v>
      </c>
      <c r="AH365" s="50">
        <f>AF365/S365</f>
        <v>0.79692515227490457</v>
      </c>
      <c r="AI365">
        <f>AF365*EXP(Info!$B$6*G365*1000)</f>
        <v>4.9685774022578979</v>
      </c>
      <c r="AJ365">
        <f>2*SQRT((EXP(Info!$B$6*G365)*AG365)^2+(Info!$B$6*G365*0.01*AI365)^2)</f>
        <v>9.190889617171713E-2</v>
      </c>
      <c r="AK365" s="28">
        <f>AI365/(E365/1000)</f>
        <v>1.4007830285474761</v>
      </c>
      <c r="AL365">
        <f>AA365/0.752049334436339</f>
        <v>0.14157358450399993</v>
      </c>
      <c r="AM365"/>
      <c r="AN365">
        <f>U365/0.242530074</f>
        <v>4.2197488464873851</v>
      </c>
      <c r="AO365">
        <f>O365/U365</f>
        <v>0.58403425391043318</v>
      </c>
      <c r="AV365" s="1"/>
    </row>
    <row r="366" spans="1:54">
      <c r="A366" t="s">
        <v>74</v>
      </c>
      <c r="B366" s="14" t="s">
        <v>209</v>
      </c>
      <c r="C366" s="15">
        <v>-12.617000000000001</v>
      </c>
      <c r="D366" s="15">
        <v>39.049999999999997</v>
      </c>
      <c r="E366" s="15">
        <v>3547</v>
      </c>
      <c r="F366" s="89">
        <v>581</v>
      </c>
      <c r="G366" s="18">
        <v>110.1</v>
      </c>
      <c r="I366">
        <f>(E366*100*Info!$B$11)/AI366</f>
        <v>1.8875489349310517</v>
      </c>
      <c r="J366">
        <f>LOG10(I366)</f>
        <v>0.27589821958336791</v>
      </c>
      <c r="K366">
        <f>2*((E366*100*Info!$B$11)/AI366^2)*(AJ366/2)</f>
        <v>4.313811748549029E-2</v>
      </c>
      <c r="L366" s="36">
        <f>(M366/10.7)/I366</f>
        <v>0.3662203119252343</v>
      </c>
      <c r="M366" s="28">
        <f>((U366/0.242530073729142))*I366</f>
        <v>7.3964687290531499</v>
      </c>
      <c r="N366" s="28">
        <f>2*M366*SQRT((0.5*K366/I366)^2+(0.5*V366/U366)^2)</f>
        <v>0.33516613984782168</v>
      </c>
      <c r="O366">
        <v>0.55428500000000003</v>
      </c>
      <c r="P366">
        <v>9.0799999999999995E-3</v>
      </c>
      <c r="Q366"/>
      <c r="R366"/>
      <c r="S366">
        <v>2.189003</v>
      </c>
      <c r="T366">
        <v>8.8395000000000001E-2</v>
      </c>
      <c r="U366">
        <v>0.95036799999999999</v>
      </c>
      <c r="V366">
        <v>3.7186999999999998E-2</v>
      </c>
      <c r="W366" s="50">
        <f>U366*Info!$B$2</f>
        <v>0.45617663999999997</v>
      </c>
      <c r="X366" s="50">
        <f>W366*SQRT((0.5*V366/U366)^2+Info!$B$3^2)</f>
        <v>2.4492780573438861E-2</v>
      </c>
      <c r="Y366" s="39">
        <f>W366*Info!$D$2</f>
        <v>0.36950307840000002</v>
      </c>
      <c r="Z366" s="39">
        <f>Y366*SQRT(Info!$D$3^2+(X366/W366)^2)</f>
        <v>2.7109468363306771E-2</v>
      </c>
      <c r="AA366" s="50">
        <f>IF(O366-W366&gt;0,O366-W366,0)</f>
        <v>9.8108360000000061E-2</v>
      </c>
      <c r="AB366" s="50">
        <f>SQRT((0.5*P366)^2+X366^2)</f>
        <v>2.4909995989935929E-2</v>
      </c>
      <c r="AC366" s="50">
        <f>(1-EXP(-Info!$B$6*G366*1000))+(Info!$B$6/(Info!$B$6-Info!$B$7))*(EXP(-Info!$B$7*G366*1000)-EXP(-Info!$B$6*G366*1000))*(Info!$B$9-1)</f>
        <v>0.71382587194972191</v>
      </c>
      <c r="AD366" s="50">
        <f>SQRT((Info!$B$6*EXP(-Info!$B$6*G366*1000)+(Info!$B$6/(Info!$B$6+Info!$B$7))*(Info!$B$9-1)*(-Info!$B$7*EXP(-Info!$B$7*G366*1000)+Info!$B$6*EXP(-Info!$B$6*G366*1000)))^2*(0.01*G366*1000)^2)</f>
        <v>3.8359351573619281E-3</v>
      </c>
      <c r="AE366" s="50">
        <f>IF(AA366&gt;0,AA366*AC366*SQRT((AB366/AA366)^2+(AD366/AC366)^2),AA366*AC366*SQRT((AD366/AC366)^2))</f>
        <v>1.7785381687792624E-2</v>
      </c>
      <c r="AF366" s="50">
        <f>IF((S366-Y366-AA366*AC366)&gt;0,S366-Y366-AA366*AC366,0)</f>
        <v>1.7494676359774428</v>
      </c>
      <c r="AG366" s="50">
        <f>SQRT((T366*0.5)^2+Z366^2+AE366^2)</f>
        <v>5.4814798029105244E-2</v>
      </c>
      <c r="AH366" s="50">
        <f>AF366/S366</f>
        <v>0.79920750952714215</v>
      </c>
      <c r="AI366">
        <f>AF366*EXP(Info!$B$6*G366*1000)</f>
        <v>4.8017938574818411</v>
      </c>
      <c r="AJ366">
        <f>2*SQRT((EXP(Info!$B$6*G366)*AG366)^2+(Info!$B$6*G366*0.01*AI366)^2)</f>
        <v>0.10974038539176931</v>
      </c>
      <c r="AK366" s="28">
        <f>AI366/(E366/1000)</f>
        <v>1.3537620122587655</v>
      </c>
      <c r="AL366">
        <f>AA366/0.752049334436339</f>
        <v>0.13045468629200008</v>
      </c>
      <c r="AM366"/>
      <c r="AN366">
        <f>U366/0.242530074</f>
        <v>3.9185573332237551</v>
      </c>
      <c r="AO366">
        <f>O366/U366</f>
        <v>0.58323196908986841</v>
      </c>
      <c r="AV366" s="16"/>
    </row>
    <row r="367" spans="1:54">
      <c r="A367" t="s">
        <v>74</v>
      </c>
      <c r="B367" s="14" t="s">
        <v>209</v>
      </c>
      <c r="C367" s="15">
        <v>-12.617000000000001</v>
      </c>
      <c r="D367" s="15">
        <v>39.049999999999997</v>
      </c>
      <c r="E367" s="15">
        <v>3547</v>
      </c>
      <c r="F367" s="89">
        <v>591</v>
      </c>
      <c r="G367" s="18">
        <v>114.7</v>
      </c>
      <c r="I367">
        <f>(E367*100*Info!$B$11)/AI367</f>
        <v>1.7445426427543951</v>
      </c>
      <c r="J367">
        <f>LOG10(I367)</f>
        <v>0.24168158959759145</v>
      </c>
      <c r="K367">
        <f>2*((E367*100*Info!$B$11)/AI367^2)*(AJ367/2)</f>
        <v>3.0214499489480132E-2</v>
      </c>
      <c r="L367" s="36">
        <f>(M367/10.7)/I367</f>
        <v>0.36955432373831837</v>
      </c>
      <c r="M367" s="28">
        <f>((U367/0.242530073729142))*I367</f>
        <v>6.8983250593606229</v>
      </c>
      <c r="N367" s="28">
        <f>2*M367*SQRT((0.5*K367/I367)^2+(0.5*V367/U367)^2)</f>
        <v>0.20960804122931154</v>
      </c>
      <c r="O367">
        <v>0.55888800000000005</v>
      </c>
      <c r="P367">
        <v>9.1540000000000007E-3</v>
      </c>
      <c r="Q367"/>
      <c r="R367"/>
      <c r="S367">
        <v>2.259509</v>
      </c>
      <c r="T367">
        <v>6.2987000000000001E-2</v>
      </c>
      <c r="U367">
        <v>0.95901999999999998</v>
      </c>
      <c r="V367">
        <v>2.3942999999999999E-2</v>
      </c>
      <c r="W367" s="50">
        <f>U367*Info!$B$2</f>
        <v>0.46032959999999995</v>
      </c>
      <c r="X367" s="50">
        <f>W367*SQRT((0.5*V367/U367)^2+Info!$B$3^2)</f>
        <v>2.3722953971476654E-2</v>
      </c>
      <c r="Y367" s="39">
        <f>W367*Info!$D$2</f>
        <v>0.37286697599999996</v>
      </c>
      <c r="Z367" s="39">
        <f>Y367*SQRT(Info!$D$3^2+(X367/W367)^2)</f>
        <v>2.6773372180957922E-2</v>
      </c>
      <c r="AA367" s="50">
        <f>IF(O367-W367&gt;0,O367-W367,0)</f>
        <v>9.8558400000000101E-2</v>
      </c>
      <c r="AB367" s="50">
        <f>SQRT((0.5*P367)^2+X367^2)</f>
        <v>2.4160452688904648E-2</v>
      </c>
      <c r="AC367" s="50">
        <f>(1-EXP(-Info!$B$6*G367*1000))+(Info!$B$6/(Info!$B$6-Info!$B$7))*(EXP(-Info!$B$7*G367*1000)-EXP(-Info!$B$6*G367*1000))*(Info!$B$9-1)</f>
        <v>0.73006239467280176</v>
      </c>
      <c r="AD367" s="50">
        <f>SQRT((Info!$B$6*EXP(-Info!$B$6*G367*1000)+(Info!$B$6/(Info!$B$6+Info!$B$7))*(Info!$B$9-1)*(-Info!$B$7*EXP(-Info!$B$7*G367*1000)+Info!$B$6*EXP(-Info!$B$6*G367*1000)))^2*(0.01*G367*1000)^2)</f>
        <v>3.8235636136403788E-3</v>
      </c>
      <c r="AE367" s="50">
        <f>IF(AA367&gt;0,AA367*AC367*SQRT((AB367/AA367)^2+(AD367/AC367)^2),AA367*AC367*SQRT((AD367/AC367)^2))</f>
        <v>1.7642663071122434E-2</v>
      </c>
      <c r="AF367" s="50">
        <f>IF((S367-Y367-AA367*AC367)&gt;0,S367-Y367-AA367*AC367,0)</f>
        <v>1.8146882424808799</v>
      </c>
      <c r="AG367" s="50">
        <f>SQRT((T367*0.5)^2+Z367^2+AE367^2)</f>
        <v>4.494349297096565E-2</v>
      </c>
      <c r="AH367" s="50">
        <f>AF367/S367</f>
        <v>0.80313388549498144</v>
      </c>
      <c r="AI367">
        <f>AF367*EXP(Info!$B$6*G367*1000)</f>
        <v>5.1954137774116509</v>
      </c>
      <c r="AJ367">
        <f>2*SQRT((EXP(Info!$B$6*G367)*AG367)^2+(Info!$B$6*G367*0.01*AI367)^2)</f>
        <v>8.9981650822474238E-2</v>
      </c>
      <c r="AK367" s="28">
        <f>AI367/(E367/1000)</f>
        <v>1.4647346426308572</v>
      </c>
      <c r="AL367">
        <f>AA367/0.752049334436339</f>
        <v>0.13105310448000013</v>
      </c>
      <c r="AM367"/>
      <c r="AN367">
        <f>U367/0.242530074</f>
        <v>3.9542312595839144</v>
      </c>
      <c r="AO367">
        <f>O367/U367</f>
        <v>0.58276991095076225</v>
      </c>
      <c r="AV367" s="1"/>
    </row>
    <row r="368" spans="1:54">
      <c r="A368" t="s">
        <v>74</v>
      </c>
      <c r="B368" s="14" t="s">
        <v>209</v>
      </c>
      <c r="C368" s="15">
        <v>-12.617000000000001</v>
      </c>
      <c r="D368" s="15">
        <v>39.049999999999997</v>
      </c>
      <c r="E368" s="15">
        <v>3547</v>
      </c>
      <c r="F368" s="89">
        <v>591</v>
      </c>
      <c r="G368" s="18">
        <v>114.7</v>
      </c>
      <c r="I368">
        <f>(E368*100*Info!$B$11)/AI368</f>
        <v>1.7409422077162906</v>
      </c>
      <c r="J368">
        <f>LOG10(I368)</f>
        <v>0.24078435452543129</v>
      </c>
      <c r="K368">
        <f>2*((E368*100*Info!$B$11)/AI368^2)*(AJ368/2)</f>
        <v>2.9343706647564707E-2</v>
      </c>
      <c r="L368" s="36">
        <f>(M368/10.7)/I368</f>
        <v>0.37101016014953331</v>
      </c>
      <c r="M368" s="28">
        <f>((U368/0.242530073729142))*I368</f>
        <v>6.9112075460661631</v>
      </c>
      <c r="N368" s="28">
        <f>2*M368*SQRT((0.5*K368/I368)^2+(0.5*V368/U368)^2)</f>
        <v>0.20577599940963112</v>
      </c>
      <c r="O368">
        <v>0.56191800000000003</v>
      </c>
      <c r="P368">
        <v>9.2029999999999994E-3</v>
      </c>
      <c r="Q368"/>
      <c r="R368"/>
      <c r="S368">
        <v>2.265619</v>
      </c>
      <c r="T368">
        <v>5.9533999999999997E-2</v>
      </c>
      <c r="U368">
        <v>0.96279800000000004</v>
      </c>
      <c r="V368">
        <v>2.3630999999999999E-2</v>
      </c>
      <c r="W368" s="50">
        <f>U368*Info!$B$2</f>
        <v>0.46214304</v>
      </c>
      <c r="X368" s="50">
        <f>W368*SQRT((0.5*V368/U368)^2+Info!$B$3^2)</f>
        <v>2.379297596402569E-2</v>
      </c>
      <c r="Y368" s="39">
        <f>W368*Info!$D$2</f>
        <v>0.37433586240000005</v>
      </c>
      <c r="Z368" s="39">
        <f>Y368*SQRT(Info!$D$3^2+(X368/W368)^2)</f>
        <v>2.6865224694664441E-2</v>
      </c>
      <c r="AA368" s="50">
        <f>IF(O368-W368&gt;0,O368-W368,0)</f>
        <v>9.9774960000000024E-2</v>
      </c>
      <c r="AB368" s="50">
        <f>SQRT((0.5*P368)^2+X368^2)</f>
        <v>2.4233850446734713E-2</v>
      </c>
      <c r="AC368" s="50">
        <f>(1-EXP(-Info!$B$6*G368*1000))+(Info!$B$6/(Info!$B$6-Info!$B$7))*(EXP(-Info!$B$7*G368*1000)-EXP(-Info!$B$6*G368*1000))*(Info!$B$9-1)</f>
        <v>0.73006239467280176</v>
      </c>
      <c r="AD368" s="50">
        <f>SQRT((Info!$B$6*EXP(-Info!$B$6*G368*1000)+(Info!$B$6/(Info!$B$6+Info!$B$7))*(Info!$B$9-1)*(-Info!$B$7*EXP(-Info!$B$7*G368*1000)+Info!$B$6*EXP(-Info!$B$6*G368*1000)))^2*(0.01*G368*1000)^2)</f>
        <v>3.8235636136403788E-3</v>
      </c>
      <c r="AE368" s="50">
        <f>IF(AA368&gt;0,AA368*AC368*SQRT((AB368/AA368)^2+(AD368/AC368)^2),AA368*AC368*SQRT((AD368/AC368)^2))</f>
        <v>1.7696335493285708E-2</v>
      </c>
      <c r="AF368" s="50">
        <f>IF((S368-Y368-AA368*AC368)&gt;0,S368-Y368-AA368*AC368,0)</f>
        <v>1.8184411913740168</v>
      </c>
      <c r="AG368" s="50">
        <f>SQRT((T368*0.5)^2+Z368^2+AE368^2)</f>
        <v>4.3828927397162383E-2</v>
      </c>
      <c r="AH368" s="50">
        <f>AF368/S368</f>
        <v>0.80262444452223292</v>
      </c>
      <c r="AI368">
        <f>AF368*EXP(Info!$B$6*G368*1000)</f>
        <v>5.2061583901384463</v>
      </c>
      <c r="AJ368">
        <f>2*SQRT((EXP(Info!$B$6*G368)*AG368)^2+(Info!$B$6*G368*0.01*AI368)^2)</f>
        <v>8.7750175671469408E-2</v>
      </c>
      <c r="AK368" s="28">
        <f>AI368/(E368/1000)</f>
        <v>1.4677638540001257</v>
      </c>
      <c r="AL368">
        <f>AA368/0.752049334436339</f>
        <v>0.13267076431200003</v>
      </c>
      <c r="AM368"/>
      <c r="AN368">
        <f>U368/0.242530074</f>
        <v>3.9698087091665175</v>
      </c>
      <c r="AO368">
        <f>O368/U368</f>
        <v>0.58363021111385771</v>
      </c>
      <c r="AV368" s="1"/>
    </row>
    <row r="369" spans="1:54">
      <c r="A369" t="s">
        <v>74</v>
      </c>
      <c r="B369" s="14" t="s">
        <v>209</v>
      </c>
      <c r="C369" s="15">
        <v>-12.617000000000001</v>
      </c>
      <c r="D369" s="15">
        <v>39.049999999999997</v>
      </c>
      <c r="E369" s="15">
        <v>3547</v>
      </c>
      <c r="F369" s="89">
        <v>595</v>
      </c>
      <c r="G369" s="18">
        <v>116.5</v>
      </c>
      <c r="I369">
        <f>(E369*100*Info!$B$11)/AI369</f>
        <v>1.7376904895372283</v>
      </c>
      <c r="J369">
        <f>LOG10(I369)</f>
        <v>0.2399724242090682</v>
      </c>
      <c r="K369">
        <f>2*((E369*100*Info!$B$11)/AI369^2)*(AJ369/2)</f>
        <v>2.9170197242066379E-2</v>
      </c>
      <c r="L369" s="36">
        <f>(M369/10.7)/I369</f>
        <v>0.37350681555140258</v>
      </c>
      <c r="M369" s="28">
        <f>((U369/0.242530073729142))*I369</f>
        <v>6.9447198804227845</v>
      </c>
      <c r="N369" s="28">
        <f>2*M369*SQRT((0.5*K369/I369)^2+(0.5*V369/U369)^2)</f>
        <v>0.20655281122093511</v>
      </c>
      <c r="O369">
        <v>0.57123599999999997</v>
      </c>
      <c r="P369">
        <v>9.3559999999999997E-3</v>
      </c>
      <c r="Q369"/>
      <c r="R369"/>
      <c r="S369">
        <v>2.246899</v>
      </c>
      <c r="T369">
        <v>5.8583000000000003E-2</v>
      </c>
      <c r="U369">
        <v>0.96927700000000006</v>
      </c>
      <c r="V369">
        <v>2.3798E-2</v>
      </c>
      <c r="W369" s="50">
        <f>U369*Info!$B$2</f>
        <v>0.46525295999999999</v>
      </c>
      <c r="X369" s="50">
        <f>W369*SQRT((0.5*V369/U369)^2+Info!$B$3^2)</f>
        <v>2.3953543635176489E-2</v>
      </c>
      <c r="Y369" s="39">
        <f>W369*Info!$D$2</f>
        <v>0.37685489760000002</v>
      </c>
      <c r="Z369" s="39">
        <f>Y369*SQRT(Info!$D$3^2+(X369/W369)^2)</f>
        <v>2.7046275336867109E-2</v>
      </c>
      <c r="AA369" s="50">
        <f>IF(O369-W369&gt;0,O369-W369,0)</f>
        <v>0.10598303999999997</v>
      </c>
      <c r="AB369" s="50">
        <f>SQRT((0.5*P369)^2+X369^2)</f>
        <v>2.440606352286874E-2</v>
      </c>
      <c r="AC369" s="50">
        <f>(1-EXP(-Info!$B$6*G369*1000))+(Info!$B$6/(Info!$B$6-Info!$B$7))*(EXP(-Info!$B$7*G369*1000)-EXP(-Info!$B$6*G369*1000))*(Info!$B$9-1)</f>
        <v>0.73621601662503888</v>
      </c>
      <c r="AD369" s="50">
        <f>SQRT((Info!$B$6*EXP(-Info!$B$6*G369*1000)+(Info!$B$6/(Info!$B$6+Info!$B$7))*(Info!$B$9-1)*(-Info!$B$7*EXP(-Info!$B$7*G369*1000)+Info!$B$6*EXP(-Info!$B$6*G369*1000)))^2*(0.01*G369*1000)^2)</f>
        <v>3.8169689608931381E-3</v>
      </c>
      <c r="AE369" s="50">
        <f>IF(AA369&gt;0,AA369*AC369*SQRT((AB369/AA369)^2+(AD369/AC369)^2),AA369*AC369*SQRT((AD369/AC369)^2))</f>
        <v>1.7972688123420347E-2</v>
      </c>
      <c r="AF369" s="50">
        <f>IF((S369-Y369-AA369*AC369)&gt;0,S369-Y369-AA369*AC369,0)</f>
        <v>1.7920176908613878</v>
      </c>
      <c r="AG369" s="50">
        <f>SQRT((T369*0.5)^2+Z369^2+AE369^2)</f>
        <v>4.3732259262806911E-2</v>
      </c>
      <c r="AH369" s="50">
        <f>AF369/S369</f>
        <v>0.79755151026431892</v>
      </c>
      <c r="AI369">
        <f>AF369*EXP(Info!$B$6*G369*1000)</f>
        <v>5.2159006083195445</v>
      </c>
      <c r="AJ369">
        <f>2*SQRT((EXP(Info!$B$6*G369)*AG369)^2+(Info!$B$6*G369*0.01*AI369)^2)</f>
        <v>8.755808382205886E-2</v>
      </c>
      <c r="AK369" s="28">
        <f>AI369/(E369/1000)</f>
        <v>1.4705104618887916</v>
      </c>
      <c r="AL369">
        <f>AA369/0.752049334436339</f>
        <v>0.14092564828799997</v>
      </c>
      <c r="AM369"/>
      <c r="AN369">
        <f>U369/0.242530074</f>
        <v>3.9965229219366831</v>
      </c>
      <c r="AO369">
        <f>O369/U369</f>
        <v>0.5893423654951061</v>
      </c>
      <c r="AQ369"/>
      <c r="AR369"/>
      <c r="AS369"/>
      <c r="AT369"/>
      <c r="AU369"/>
      <c r="AV369" s="1"/>
      <c r="AY369"/>
      <c r="AZ369"/>
      <c r="BA369"/>
      <c r="BB369"/>
    </row>
    <row r="370" spans="1:54">
      <c r="A370" t="s">
        <v>74</v>
      </c>
      <c r="B370" s="14" t="s">
        <v>209</v>
      </c>
      <c r="C370" s="15">
        <v>-12.617000000000001</v>
      </c>
      <c r="D370" s="15">
        <v>39.049999999999997</v>
      </c>
      <c r="E370" s="15">
        <v>3547</v>
      </c>
      <c r="F370" s="89">
        <v>601</v>
      </c>
      <c r="G370" s="18">
        <v>119.2</v>
      </c>
      <c r="I370">
        <f>(E370*100*Info!$B$11)/AI370</f>
        <v>1.6682095854655858</v>
      </c>
      <c r="J370">
        <f>LOG10(I370)</f>
        <v>0.22225061230483154</v>
      </c>
      <c r="K370">
        <f>2*((E370*100*Info!$B$11)/AI370^2)*(AJ370/2)</f>
        <v>2.7432923539006494E-2</v>
      </c>
      <c r="L370" s="36">
        <f>(M370/10.7)/I370</f>
        <v>0.38195012725233712</v>
      </c>
      <c r="M370" s="28">
        <f>((U370/0.242530073729142))*I370</f>
        <v>6.8177496389379941</v>
      </c>
      <c r="N370" s="28">
        <f>2*M370*SQRT((0.5*K370/I370)^2+(0.5*V370/U370)^2)</f>
        <v>0.2017204404478409</v>
      </c>
      <c r="O370">
        <v>0.57078600000000002</v>
      </c>
      <c r="P370">
        <v>9.3489999999999997E-3</v>
      </c>
      <c r="Q370"/>
      <c r="R370"/>
      <c r="S370">
        <v>2.2771870000000001</v>
      </c>
      <c r="T370">
        <v>5.9353000000000003E-2</v>
      </c>
      <c r="U370">
        <v>0.99118799999999996</v>
      </c>
      <c r="V370">
        <v>2.4379999999999999E-2</v>
      </c>
      <c r="W370" s="50">
        <f>U370*Info!$B$2</f>
        <v>0.47577023999999996</v>
      </c>
      <c r="X370" s="50">
        <f>W370*SQRT((0.5*V370/U370)^2+Info!$B$3^2)</f>
        <v>2.4497547726540791E-2</v>
      </c>
      <c r="Y370" s="39">
        <f>W370*Info!$D$2</f>
        <v>0.38537389439999997</v>
      </c>
      <c r="Z370" s="39">
        <f>Y370*SQRT(Info!$D$3^2+(X370/W370)^2)</f>
        <v>2.7659135692640429E-2</v>
      </c>
      <c r="AA370" s="50">
        <f>IF(O370-W370&gt;0,O370-W370,0)</f>
        <v>9.501576000000006E-2</v>
      </c>
      <c r="AB370" s="50">
        <f>SQRT((0.5*P370)^2+X370^2)</f>
        <v>2.4939542795812113E-2</v>
      </c>
      <c r="AC370" s="50">
        <f>(1-EXP(-Info!$B$6*G370*1000))+(Info!$B$6/(Info!$B$6-Info!$B$7))*(EXP(-Info!$B$7*G370*1000)-EXP(-Info!$B$6*G370*1000))*(Info!$B$9-1)</f>
        <v>0.74524165338540604</v>
      </c>
      <c r="AD370" s="50">
        <f>SQRT((Info!$B$6*EXP(-Info!$B$6*G370*1000)+(Info!$B$6/(Info!$B$6+Info!$B$7))*(Info!$B$9-1)*(-Info!$B$7*EXP(-Info!$B$7*G370*1000)+Info!$B$6*EXP(-Info!$B$6*G370*1000)))^2*(0.01*G370*1000)^2)</f>
        <v>3.8053335178423755E-3</v>
      </c>
      <c r="AE370" s="50">
        <f>IF(AA370&gt;0,AA370*AC370*SQRT((AB370/AA370)^2+(AD370/AC370)^2),AA370*AC370*SQRT((AD370/AC370)^2))</f>
        <v>1.8589502684237015E-2</v>
      </c>
      <c r="AF370" s="50">
        <f>IF((S370-Y370-AA370*AC370)&gt;0,S370-Y370-AA370*AC370,0)</f>
        <v>1.8210034035199292</v>
      </c>
      <c r="AG370" s="50">
        <f>SQRT((T370*0.5)^2+Z370^2+AE370^2)</f>
        <v>4.4623895499621626E-2</v>
      </c>
      <c r="AH370" s="50">
        <f>AF370/S370</f>
        <v>0.79967231655543836</v>
      </c>
      <c r="AI370">
        <f>AF370*EXP(Info!$B$6*G370*1000)</f>
        <v>5.4331427899802653</v>
      </c>
      <c r="AJ370">
        <f>2*SQRT((EXP(Info!$B$6*G370)*AG370)^2+(Info!$B$6*G370*0.01*AI370)^2)</f>
        <v>8.9345482745463917E-2</v>
      </c>
      <c r="AK370" s="28">
        <f>AI370/(E370/1000)</f>
        <v>1.5317572004455215</v>
      </c>
      <c r="AL370">
        <f>AA370/0.752049334436339</f>
        <v>0.12634245607200006</v>
      </c>
      <c r="AM370"/>
      <c r="AN370">
        <f>U370/0.242530074</f>
        <v>4.0868663570357873</v>
      </c>
      <c r="AO370">
        <f>O370/U370</f>
        <v>0.57586048257242828</v>
      </c>
      <c r="AQ370"/>
      <c r="AR370"/>
      <c r="AS370"/>
      <c r="AT370"/>
      <c r="AU370"/>
      <c r="AV370" s="1"/>
      <c r="AX370"/>
      <c r="AY370"/>
      <c r="AZ370"/>
      <c r="BA370"/>
      <c r="BB370"/>
    </row>
    <row r="371" spans="1:54">
      <c r="A371" t="s">
        <v>74</v>
      </c>
      <c r="B371" s="14" t="s">
        <v>209</v>
      </c>
      <c r="C371" s="15">
        <v>-12.617000000000001</v>
      </c>
      <c r="D371" s="15">
        <v>39.049999999999997</v>
      </c>
      <c r="E371" s="15">
        <v>3547</v>
      </c>
      <c r="F371" s="89">
        <v>601</v>
      </c>
      <c r="G371" s="18">
        <v>119.2</v>
      </c>
      <c r="I371">
        <f>(E371*100*Info!$B$11)/AI371</f>
        <v>1.6632409326398627</v>
      </c>
      <c r="J371">
        <f>LOG10(I371)</f>
        <v>0.22095516451537708</v>
      </c>
      <c r="K371">
        <f>2*((E371*100*Info!$B$11)/AI371^2)*(AJ371/2)</f>
        <v>3.4815944115529171E-2</v>
      </c>
      <c r="L371" s="36">
        <f>(M371/10.7)/I371</f>
        <v>0.36984294773831838</v>
      </c>
      <c r="M371" s="28">
        <f>((U371/0.242530073729142))*I371</f>
        <v>6.5819758437941562</v>
      </c>
      <c r="N371" s="28">
        <f>2*M371*SQRT((0.5*K371/I371)^2+(0.5*V371/U371)^2)</f>
        <v>0.29272582431953464</v>
      </c>
      <c r="O371">
        <v>0.57106199999999996</v>
      </c>
      <c r="P371">
        <v>9.3530000000000002E-3</v>
      </c>
      <c r="Q371"/>
      <c r="R371"/>
      <c r="S371">
        <v>2.2818559999999999</v>
      </c>
      <c r="T371">
        <v>9.2599000000000001E-2</v>
      </c>
      <c r="U371">
        <v>0.95976899999999998</v>
      </c>
      <c r="V371">
        <v>3.7661E-2</v>
      </c>
      <c r="W371" s="50">
        <f>U371*Info!$B$2</f>
        <v>0.46068911999999995</v>
      </c>
      <c r="X371" s="50">
        <f>W371*SQRT((0.5*V371/U371)^2+Info!$B$3^2)</f>
        <v>2.4744356452846696E-2</v>
      </c>
      <c r="Y371" s="39">
        <f>W371*Info!$D$2</f>
        <v>0.37315818719999999</v>
      </c>
      <c r="Z371" s="39">
        <f>Y371*SQRT(Info!$D$3^2+(X371/W371)^2)</f>
        <v>2.7383143969124397E-2</v>
      </c>
      <c r="AA371" s="50">
        <f>IF(O371-W371&gt;0,O371-W371,0)</f>
        <v>0.11037288000000001</v>
      </c>
      <c r="AB371" s="50">
        <f>SQRT((0.5*P371)^2+X371^2)</f>
        <v>2.5182391239029225E-2</v>
      </c>
      <c r="AC371" s="50">
        <f>(1-EXP(-Info!$B$6*G371*1000))+(Info!$B$6/(Info!$B$6-Info!$B$7))*(EXP(-Info!$B$7*G371*1000)-EXP(-Info!$B$6*G371*1000))*(Info!$B$9-1)</f>
        <v>0.74524165338540604</v>
      </c>
      <c r="AD371" s="50">
        <f>SQRT((Info!$B$6*EXP(-Info!$B$6*G371*1000)+(Info!$B$6/(Info!$B$6+Info!$B$7))*(Info!$B$9-1)*(-Info!$B$7*EXP(-Info!$B$7*G371*1000)+Info!$B$6*EXP(-Info!$B$6*G371*1000)))^2*(0.01*G371*1000)^2)</f>
        <v>3.8053335178423755E-3</v>
      </c>
      <c r="AE371" s="50">
        <f>IF(AA371&gt;0,AA371*AC371*SQRT((AB371/AA371)^2+(AD371/AC371)^2),AA371*AC371*SQRT((AD371/AC371)^2))</f>
        <v>1.8771666167782933E-2</v>
      </c>
      <c r="AF371" s="50">
        <f>IF((S371-Y371-AA371*AC371)&gt;0,S371-Y371-AA371*AC371,0)</f>
        <v>1.8264433452198907</v>
      </c>
      <c r="AG371" s="50">
        <f>SQRT((T371*0.5)^2+Z371^2+AE371^2)</f>
        <v>5.6972411960513662E-2</v>
      </c>
      <c r="AH371" s="50">
        <f>AF371/S371</f>
        <v>0.80042007261627846</v>
      </c>
      <c r="AI371">
        <f>AF371*EXP(Info!$B$6*G371*1000)</f>
        <v>5.4493733911795434</v>
      </c>
      <c r="AJ371">
        <f>2*SQRT((EXP(Info!$B$6*G371)*AG371)^2+(Info!$B$6*G371*0.01*AI371)^2)</f>
        <v>0.11406951075382132</v>
      </c>
      <c r="AK371" s="28">
        <f>AI371/(E371/1000)</f>
        <v>1.5363330677134319</v>
      </c>
      <c r="AL371">
        <f>AA371/0.752049334436339</f>
        <v>0.14676281853600001</v>
      </c>
      <c r="AM371"/>
      <c r="AN371">
        <f>U371/0.242530074</f>
        <v>3.9573195363804654</v>
      </c>
      <c r="AO371">
        <f>O371/U371</f>
        <v>0.59499942173585518</v>
      </c>
      <c r="AV371" s="1"/>
    </row>
    <row r="372" spans="1:54">
      <c r="A372" t="s">
        <v>74</v>
      </c>
      <c r="B372" s="14" t="s">
        <v>209</v>
      </c>
      <c r="C372" s="15">
        <v>-12.617000000000001</v>
      </c>
      <c r="D372" s="15">
        <v>39.049999999999997</v>
      </c>
      <c r="E372" s="15">
        <v>3547</v>
      </c>
      <c r="F372" s="89">
        <v>605</v>
      </c>
      <c r="G372" s="18">
        <v>121.1</v>
      </c>
      <c r="I372">
        <f>(E372*100*Info!$B$11)/AI372</f>
        <v>1.5481789483641</v>
      </c>
      <c r="J372">
        <f>LOG10(I372)</f>
        <v>0.18982115776511019</v>
      </c>
      <c r="K372">
        <f>2*((E372*100*Info!$B$11)/AI372^2)*(AJ372/2)</f>
        <v>2.5246194659146053E-2</v>
      </c>
      <c r="L372" s="36">
        <f>(M372/10.7)/I372</f>
        <v>0.39348314153271102</v>
      </c>
      <c r="M372" s="28">
        <f>((U372/0.242530073729142))*I372</f>
        <v>6.5182507839511281</v>
      </c>
      <c r="N372" s="28">
        <f>2*M372*SQRT((0.5*K372/I372)^2+(0.5*V372/U372)^2)</f>
        <v>0.19235614853635846</v>
      </c>
      <c r="O372">
        <v>0.601796</v>
      </c>
      <c r="P372">
        <v>9.8580000000000004E-3</v>
      </c>
      <c r="Q372"/>
      <c r="R372"/>
      <c r="S372">
        <v>2.4092099999999999</v>
      </c>
      <c r="T372">
        <v>6.5969E-2</v>
      </c>
      <c r="U372">
        <v>1.0211170000000001</v>
      </c>
      <c r="V372">
        <v>2.5114999999999998E-2</v>
      </c>
      <c r="W372" s="50">
        <f>U372*Info!$B$2</f>
        <v>0.49013615999999999</v>
      </c>
      <c r="X372" s="50">
        <f>W372*SQRT((0.5*V372/U372)^2+Info!$B$3^2)</f>
        <v>2.52371868501397E-2</v>
      </c>
      <c r="Y372" s="39">
        <f>W372*Info!$D$2</f>
        <v>0.39701028960000001</v>
      </c>
      <c r="Z372" s="39">
        <f>Y372*SQRT(Info!$D$3^2+(X372/W372)^2)</f>
        <v>2.849426697341266E-2</v>
      </c>
      <c r="AA372" s="50">
        <f>IF(O372-W372&gt;0,O372-W372,0)</f>
        <v>0.11165984000000001</v>
      </c>
      <c r="AB372" s="50">
        <f>SQRT((0.5*P372)^2+X372^2)</f>
        <v>2.5714016432849696E-2</v>
      </c>
      <c r="AC372" s="50">
        <f>(1-EXP(-Info!$B$6*G372*1000))+(Info!$B$6/(Info!$B$6-Info!$B$7))*(EXP(-Info!$B$7*G372*1000)-EXP(-Info!$B$6*G372*1000))*(Info!$B$9-1)</f>
        <v>0.75144863385453398</v>
      </c>
      <c r="AD372" s="50">
        <f>SQRT((Info!$B$6*EXP(-Info!$B$6*G372*1000)+(Info!$B$6/(Info!$B$6+Info!$B$7))*(Info!$B$9-1)*(-Info!$B$7*EXP(-Info!$B$7*G372*1000)+Info!$B$6*EXP(-Info!$B$6*G372*1000)))^2*(0.01*G372*1000)^2)</f>
        <v>3.7959430882257912E-3</v>
      </c>
      <c r="AE372" s="50">
        <f>IF(AA372&gt;0,AA372*AC372*SQRT((AB372/AA372)^2+(AD372/AC372)^2),AA372*AC372*SQRT((AD372/AC372)^2))</f>
        <v>1.9327410688731162E-2</v>
      </c>
      <c r="AF372" s="50">
        <f>IF((S372-Y372-AA372*AC372)&gt;0,S372-Y372-AA372*AC372,0)</f>
        <v>1.9282930761755841</v>
      </c>
      <c r="AG372" s="50">
        <f>SQRT((T372*0.5)^2+Z372^2+AE372^2)</f>
        <v>4.7680701489522935E-2</v>
      </c>
      <c r="AH372" s="50">
        <f>AF372/S372</f>
        <v>0.80038397490280389</v>
      </c>
      <c r="AI372">
        <f>AF372*EXP(Info!$B$6*G372*1000)</f>
        <v>5.8543754848401006</v>
      </c>
      <c r="AJ372">
        <f>2*SQRT((EXP(Info!$B$6*G372)*AG372)^2+(Info!$B$6*G372*0.01*AI372)^2)</f>
        <v>9.5467454362547E-2</v>
      </c>
      <c r="AK372" s="28">
        <f>AI372/(E372/1000)</f>
        <v>1.6505146560022836</v>
      </c>
      <c r="AL372">
        <f>AA372/0.752049334436339</f>
        <v>0.14847408924800001</v>
      </c>
      <c r="AM372"/>
      <c r="AN372">
        <f>U372/0.242530074</f>
        <v>4.2102696096979706</v>
      </c>
      <c r="AO372">
        <f>O372/U372</f>
        <v>0.58935068165548121</v>
      </c>
      <c r="AQ372"/>
      <c r="AR372"/>
      <c r="AS372"/>
      <c r="AT372"/>
      <c r="AU372"/>
      <c r="AV372" s="1"/>
      <c r="AX372"/>
      <c r="AY372"/>
      <c r="AZ372"/>
      <c r="BA372"/>
      <c r="BB372"/>
    </row>
    <row r="373" spans="1:54">
      <c r="A373" t="s">
        <v>74</v>
      </c>
      <c r="B373" s="14" t="s">
        <v>209</v>
      </c>
      <c r="C373" s="15">
        <v>-12.617000000000001</v>
      </c>
      <c r="D373" s="15">
        <v>39.049999999999997</v>
      </c>
      <c r="E373" s="15">
        <v>3547</v>
      </c>
      <c r="F373" s="89">
        <v>611</v>
      </c>
      <c r="G373" s="18">
        <v>123.5</v>
      </c>
      <c r="I373">
        <f>(E373*100*Info!$B$11)/AI373</f>
        <v>1.3589830849850151</v>
      </c>
      <c r="J373">
        <f>LOG10(I373)</f>
        <v>0.13321405118180496</v>
      </c>
      <c r="K373">
        <f>2*((E373*100*Info!$B$11)/AI373^2)*(AJ373/2)</f>
        <v>2.6521870636591473E-2</v>
      </c>
      <c r="L373" s="36">
        <f>(M373/10.7)/I373</f>
        <v>0.40341388800000066</v>
      </c>
      <c r="M373" s="28">
        <f>((U373/0.242530073729142))*I373</f>
        <v>5.8660893554284304</v>
      </c>
      <c r="N373" s="28">
        <f>2*M373*SQRT((0.5*K373/I373)^2+(0.5*V373/U373)^2)</f>
        <v>0.25705317792355997</v>
      </c>
      <c r="O373">
        <v>0.61699000000000004</v>
      </c>
      <c r="P373">
        <v>1.0104999999999999E-2</v>
      </c>
      <c r="Q373"/>
      <c r="R373"/>
      <c r="S373">
        <v>2.6428639999999999</v>
      </c>
      <c r="T373">
        <v>0.107685</v>
      </c>
      <c r="U373">
        <v>1.046888</v>
      </c>
      <c r="V373">
        <v>4.1073999999999999E-2</v>
      </c>
      <c r="W373" s="50">
        <f>U373*Info!$B$2</f>
        <v>0.50250623999999999</v>
      </c>
      <c r="X373" s="50">
        <f>W373*SQRT((0.5*V373/U373)^2+Info!$B$3^2)</f>
        <v>2.6989937667859558E-2</v>
      </c>
      <c r="Y373" s="39">
        <f>W373*Info!$D$2</f>
        <v>0.40703005440000001</v>
      </c>
      <c r="Z373" s="39">
        <f>Y373*SQRT(Info!$D$3^2+(X373/W373)^2)</f>
        <v>2.9868447013567719E-2</v>
      </c>
      <c r="AA373" s="50">
        <f>IF(O373-W373&gt;0,O373-W373,0)</f>
        <v>0.11448376000000005</v>
      </c>
      <c r="AB373" s="50">
        <f>SQRT((0.5*P373)^2+X373^2)</f>
        <v>2.7458778042093283E-2</v>
      </c>
      <c r="AC373" s="50">
        <f>(1-EXP(-Info!$B$6*G373*1000))+(Info!$B$6/(Info!$B$6-Info!$B$7))*(EXP(-Info!$B$7*G373*1000)-EXP(-Info!$B$6*G373*1000))*(Info!$B$9-1)</f>
        <v>0.75912223488370456</v>
      </c>
      <c r="AD373" s="50">
        <f>SQRT((Info!$B$6*EXP(-Info!$B$6*G373*1000)+(Info!$B$6/(Info!$B$6+Info!$B$7))*(Info!$B$9-1)*(-Info!$B$7*EXP(-Info!$B$7*G373*1000)+Info!$B$6*EXP(-Info!$B$6*G373*1000)))^2*(0.01*G373*1000)^2)</f>
        <v>3.7827262141490593E-3</v>
      </c>
      <c r="AE373" s="50">
        <f>IF(AA373&gt;0,AA373*AC373*SQRT((AB373/AA373)^2+(AD373/AC373)^2),AA373*AC373*SQRT((AD373/AC373)^2))</f>
        <v>2.0849067041134296E-2</v>
      </c>
      <c r="AF373" s="50">
        <f>IF((S373-Y373-AA373*AC373)&gt;0,S373-Y373-AA373*AC373,0)</f>
        <v>2.1489267778509102</v>
      </c>
      <c r="AG373" s="50">
        <f>SQRT((T373*0.5)^2+Z373^2+AE373^2)</f>
        <v>6.5006326843915857E-2</v>
      </c>
      <c r="AH373" s="50">
        <f>AF373/S373</f>
        <v>0.8131053197784337</v>
      </c>
      <c r="AI373">
        <f>AF373*EXP(Info!$B$6*G373*1000)</f>
        <v>6.6694140505422528</v>
      </c>
      <c r="AJ373">
        <f>2*SQRT((EXP(Info!$B$6*G373)*AG373)^2+(Info!$B$6*G373*0.01*AI373)^2)</f>
        <v>0.1301600723546148</v>
      </c>
      <c r="AK373" s="28">
        <f>AI373/(E373/1000)</f>
        <v>1.880297166772555</v>
      </c>
      <c r="AL373">
        <f>AA373/0.752049334436339</f>
        <v>0.15222905567200007</v>
      </c>
      <c r="AM373"/>
      <c r="AN373">
        <f>U373/0.242530074</f>
        <v>4.3165285967793006</v>
      </c>
      <c r="AO373">
        <f>O373/U373</f>
        <v>0.58935626351625003</v>
      </c>
      <c r="AV373" s="16"/>
    </row>
    <row r="374" spans="1:54">
      <c r="A374" t="s">
        <v>74</v>
      </c>
      <c r="B374" s="14" t="s">
        <v>209</v>
      </c>
      <c r="C374" s="15">
        <v>-12.617000000000001</v>
      </c>
      <c r="D374" s="15">
        <v>39.049999999999997</v>
      </c>
      <c r="E374" s="15">
        <v>3547</v>
      </c>
      <c r="F374" s="90">
        <v>621</v>
      </c>
      <c r="G374" s="18">
        <v>127.2</v>
      </c>
      <c r="I374">
        <f>(E374*100*Info!$B$11)/AI374</f>
        <v>1.2778012370898024</v>
      </c>
      <c r="J374">
        <f>LOG10(I374)</f>
        <v>0.10646330425395079</v>
      </c>
      <c r="K374">
        <f>2*((E374*100*Info!$B$11)/AI374^2)*(AJ374/2)</f>
        <v>2.5043964373333727E-2</v>
      </c>
      <c r="L374" s="36">
        <f>(M374/10.7)/I374</f>
        <v>0.44566281555140269</v>
      </c>
      <c r="M374" s="28">
        <f>((U374/0.242530073729142))*I374</f>
        <v>6.0933129182906223</v>
      </c>
      <c r="N374" s="28">
        <f>2*M374*SQRT((0.5*K374/I374)^2+(0.5*V374/U374)^2)</f>
        <v>0.26684254865807816</v>
      </c>
      <c r="O374">
        <v>0.66259500000000005</v>
      </c>
      <c r="P374">
        <v>1.0852000000000001E-2</v>
      </c>
      <c r="Q374"/>
      <c r="R374"/>
      <c r="S374">
        <v>2.7416740000000002</v>
      </c>
      <c r="T374">
        <v>0.1129</v>
      </c>
      <c r="U374">
        <v>1.1565270000000001</v>
      </c>
      <c r="V374">
        <v>4.5291999999999999E-2</v>
      </c>
      <c r="W374" s="50">
        <f>U374*Info!$B$2</f>
        <v>0.55513296000000001</v>
      </c>
      <c r="X374" s="50">
        <f>W374*SQRT((0.5*V374/U374)^2+Info!$B$3^2)</f>
        <v>2.9809229231939294E-2</v>
      </c>
      <c r="Y374" s="39">
        <f>W374*Info!$D$2</f>
        <v>0.44965769760000002</v>
      </c>
      <c r="Z374" s="39">
        <f>Y374*SQRT(Info!$D$3^2+(X374/W374)^2)</f>
        <v>3.2992182532199724E-2</v>
      </c>
      <c r="AA374" s="50">
        <f>IF(O374-W374&gt;0,O374-W374,0)</f>
        <v>0.10746204000000004</v>
      </c>
      <c r="AB374" s="50">
        <f>SQRT((0.5*P374)^2+X374^2)</f>
        <v>3.0299036674493532E-2</v>
      </c>
      <c r="AC374" s="50">
        <f>(1-EXP(-Info!$B$6*G374*1000))+(Info!$B$6/(Info!$B$6-Info!$B$7))*(EXP(-Info!$B$7*G374*1000)-EXP(-Info!$B$6*G374*1000))*(Info!$B$9-1)</f>
        <v>0.77059661145481906</v>
      </c>
      <c r="AD374" s="50">
        <f>SQRT((Info!$B$6*EXP(-Info!$B$6*G374*1000)+(Info!$B$6/(Info!$B$6+Info!$B$7))*(Info!$B$9-1)*(-Info!$B$7*EXP(-Info!$B$7*G374*1000)+Info!$B$6*EXP(-Info!$B$6*G374*1000)))^2*(0.01*G374*1000)^2)</f>
        <v>3.7595417568266208E-3</v>
      </c>
      <c r="AE374" s="50">
        <f>IF(AA374&gt;0,AA374*AC374*SQRT((AB374/AA374)^2+(AD374/AC374)^2),AA374*AC374*SQRT((AD374/AC374)^2))</f>
        <v>2.3351830107524986E-2</v>
      </c>
      <c r="AF374" s="50">
        <f>IF((S374-Y374-AA374*AC374)&gt;0,S374-Y374-AA374*AC374,0)</f>
        <v>2.2092064185159779</v>
      </c>
      <c r="AG374" s="50">
        <f>SQRT((T374*0.5)^2+Z374^2+AE374^2)</f>
        <v>6.9429061477227924E-2</v>
      </c>
      <c r="AH374" s="50">
        <f>AF374/S374</f>
        <v>0.80578741984494795</v>
      </c>
      <c r="AI374">
        <f>AF374*EXP(Info!$B$6*G374*1000)</f>
        <v>7.093138289716129</v>
      </c>
      <c r="AJ374">
        <f>2*SQRT((EXP(Info!$B$6*G374)*AG374)^2+(Info!$B$6*G374*0.01*AI374)^2)</f>
        <v>0.13902029319313899</v>
      </c>
      <c r="AK374" s="28">
        <f>AI374/(E374/1000)</f>
        <v>1.999757059406859</v>
      </c>
      <c r="AL374">
        <f>AA374/0.752049334436339</f>
        <v>0.14289227458800005</v>
      </c>
      <c r="AM374"/>
      <c r="AN374">
        <f>U374/0.242530074</f>
        <v>4.7685921210744366</v>
      </c>
      <c r="AO374">
        <f>O374/U374</f>
        <v>0.57291788259158671</v>
      </c>
      <c r="AV374" s="1"/>
    </row>
    <row r="375" spans="1:54">
      <c r="A375" t="s">
        <v>72</v>
      </c>
      <c r="B375" s="14" t="s">
        <v>209</v>
      </c>
      <c r="C375" s="15">
        <v>-40.017000000000003</v>
      </c>
      <c r="D375" s="15">
        <v>44.067</v>
      </c>
      <c r="E375" s="15">
        <v>3645</v>
      </c>
      <c r="F375" s="89">
        <v>250</v>
      </c>
      <c r="G375" s="18">
        <v>60.2</v>
      </c>
      <c r="I375">
        <f>(E375*100*Info!$B$11)/AI375</f>
        <v>2.4642778675698072</v>
      </c>
      <c r="J375">
        <f>LOG10(I375)</f>
        <v>0.39168967652338882</v>
      </c>
      <c r="K375">
        <f>2*((E375*100*Info!$B$11)/AI375^2)*(AJ375/2)</f>
        <v>9.6194240869265368E-2</v>
      </c>
      <c r="L375" s="36">
        <f>(M375/10.7)/I375</f>
        <v>0.75385274826168369</v>
      </c>
      <c r="M375" s="28">
        <f>((U375/0.242530073729142))*I375</f>
        <v>19.877418279542962</v>
      </c>
      <c r="N375" s="28">
        <f>2*M375*SQRT((0.5*K375/I375)^2+(0.5*V375/U375)^2)</f>
        <v>0.94737172469348496</v>
      </c>
      <c r="O375">
        <v>0.98914000000000002</v>
      </c>
      <c r="P375">
        <v>1.763E-2</v>
      </c>
      <c r="S375">
        <v>2.9608680000000001</v>
      </c>
      <c r="T375">
        <v>8.6459999999999995E-2</v>
      </c>
      <c r="U375">
        <v>1.956302</v>
      </c>
      <c r="V375">
        <v>5.3496000000000002E-2</v>
      </c>
      <c r="W375" s="50">
        <f>U375*Info!$B$2</f>
        <v>0.93902495999999991</v>
      </c>
      <c r="X375" s="50">
        <f>W375*SQRT((0.5*V375/U375)^2+Info!$B$3^2)</f>
        <v>4.8675051483065779E-2</v>
      </c>
      <c r="Y375" s="39">
        <f>W375*Info!$D$2</f>
        <v>0.76061021760000003</v>
      </c>
      <c r="Z375" s="39">
        <f>Y375*SQRT(Info!$D$3^2+(X375/W375)^2)</f>
        <v>5.477948212287316E-2</v>
      </c>
      <c r="AA375" s="50">
        <f>IF(O375-W375&gt;0,O375-W375,0)</f>
        <v>5.0115040000000111E-2</v>
      </c>
      <c r="AB375" s="50">
        <f>SQRT((0.5*P375)^2+X375^2)</f>
        <v>4.9466805656713915E-2</v>
      </c>
      <c r="AC375" s="50">
        <f>(1-EXP(-Info!$B$6*G375*1000))+(Info!$B$6/(Info!$B$6-Info!$B$7))*(EXP(-Info!$B$7*G375*1000)-EXP(-Info!$B$6*G375*1000))*(Info!$B$9-1)</f>
        <v>0.48107305202885786</v>
      </c>
      <c r="AD375" s="50">
        <f>SQRT((Info!$B$6*EXP(-Info!$B$6*G375*1000)+(Info!$B$6/(Info!$B$6+Info!$B$7))*(Info!$B$9-1)*(-Info!$B$7*EXP(-Info!$B$7*G375*1000)+Info!$B$6*EXP(-Info!$B$6*G375*1000)))^2*(0.01*G375*1000)^2)</f>
        <v>3.3744756757710217E-3</v>
      </c>
      <c r="AE375" s="50">
        <f>IF(AA375&gt;0,AA375*AC375*SQRT((AB375/AA375)^2+(AD375/AC375)^2),AA375*AC375*SQRT((AD375/AC375)^2))</f>
        <v>2.379774805228272E-2</v>
      </c>
      <c r="AF375" s="50">
        <f>IF((S375-Y375-AA375*AC375)&gt;0,S375-Y375-AA375*AC375,0)</f>
        <v>2.1761487871546517</v>
      </c>
      <c r="AG375" s="50">
        <f>SQRT((T375*0.5)^2+Z375^2+AE375^2)</f>
        <v>7.37289452929452E-2</v>
      </c>
      <c r="AH375" s="50">
        <f>AF375/S375</f>
        <v>0.73496987611560249</v>
      </c>
      <c r="AI375">
        <f>AF375*EXP(Info!$B$6*G375*1000)</f>
        <v>3.7796222675909772</v>
      </c>
      <c r="AJ375">
        <f>2*SQRT((EXP(Info!$B$6*G375)*AG375)^2+(Info!$B$6*G375*0.01*AI375)^2)</f>
        <v>0.1475393256532529</v>
      </c>
      <c r="AK375" s="28">
        <f>AI375/(E375/1000)</f>
        <v>1.0369334067464957</v>
      </c>
      <c r="AL375">
        <f>AA375/0.752049334436339</f>
        <v>6.6637968688000149E-2</v>
      </c>
      <c r="AM375"/>
      <c r="AN375">
        <f>U375/0.242530074</f>
        <v>8.0662243973916397</v>
      </c>
      <c r="AO375">
        <f>O375/U375</f>
        <v>0.50561723087744126</v>
      </c>
    </row>
    <row r="376" spans="1:54">
      <c r="A376" t="s">
        <v>72</v>
      </c>
      <c r="B376" s="14" t="s">
        <v>209</v>
      </c>
      <c r="C376" s="15">
        <v>-40.017000000000003</v>
      </c>
      <c r="D376" s="15">
        <v>44.067</v>
      </c>
      <c r="E376" s="15">
        <v>3645</v>
      </c>
      <c r="F376" s="89">
        <v>263</v>
      </c>
      <c r="G376" s="18">
        <v>62.2</v>
      </c>
      <c r="I376">
        <f>(E376*100*Info!$B$11)/AI376</f>
        <v>2.633027090269799</v>
      </c>
      <c r="J376">
        <f>LOG10(I376)</f>
        <v>0.42045532742895575</v>
      </c>
      <c r="K376">
        <f>2*((E376*100*Info!$B$11)/AI376^2)*(AJ376/2)</f>
        <v>0.10728954654044318</v>
      </c>
      <c r="L376" s="36">
        <f>(M376/10.7)/I376</f>
        <v>0.80741427229906693</v>
      </c>
      <c r="M376" s="28">
        <f>((U376/0.242530073729142))*I376</f>
        <v>22.747597076762933</v>
      </c>
      <c r="N376" s="28">
        <f>2*M376*SQRT((0.5*K376/I376)^2+(0.5*V376/U376)^2)</f>
        <v>1.1152317851082874</v>
      </c>
      <c r="O376">
        <v>0.85997999999999997</v>
      </c>
      <c r="P376">
        <v>1.5325E-2</v>
      </c>
      <c r="S376">
        <v>2.8143180000000001</v>
      </c>
      <c r="T376">
        <v>8.3584000000000006E-2</v>
      </c>
      <c r="U376">
        <v>2.0952980000000001</v>
      </c>
      <c r="V376">
        <v>5.7121999999999999E-2</v>
      </c>
      <c r="W376" s="50">
        <f>U376*Info!$B$2</f>
        <v>1.00574304</v>
      </c>
      <c r="X376" s="50">
        <f>W376*SQRT((0.5*V376/U376)^2+Info!$B$3^2)</f>
        <v>5.2122375371710612E-2</v>
      </c>
      <c r="Y376" s="39">
        <f>W376*Info!$D$2</f>
        <v>0.81465186240000009</v>
      </c>
      <c r="Z376" s="39">
        <f>Y376*SQRT(Info!$D$3^2+(X376/W376)^2)</f>
        <v>5.8665139375274879E-2</v>
      </c>
      <c r="AA376" s="50">
        <f>IF(O376-W376&gt;0,O376-W376,0)</f>
        <v>0</v>
      </c>
      <c r="AB376" s="50">
        <f>SQRT((0.5*P376)^2+X376^2)</f>
        <v>5.2682595993738819E-2</v>
      </c>
      <c r="AC376" s="50">
        <f>(1-EXP(-Info!$B$6*G376*1000))+(Info!$B$6/(Info!$B$6-Info!$B$7))*(EXP(-Info!$B$7*G376*1000)-EXP(-Info!$B$6*G376*1000))*(Info!$B$9-1)</f>
        <v>0.49274873385020934</v>
      </c>
      <c r="AD376" s="50">
        <f>SQRT((Info!$B$6*EXP(-Info!$B$6*G376*1000)+(Info!$B$6/(Info!$B$6+Info!$B$7))*(Info!$B$9-1)*(-Info!$B$7*EXP(-Info!$B$7*G376*1000)+Info!$B$6*EXP(-Info!$B$6*G376*1000)))^2*(0.01*G376*1000)^2)</f>
        <v>3.4211337210030917E-3</v>
      </c>
      <c r="AE376" s="50">
        <f>IF(AA376&gt;0,AA376*AC376*SQRT((AB376/AA376)^2+(AD376/AC376)^2),AA376*AC376*SQRT((AD376/AC376)^2))</f>
        <v>0</v>
      </c>
      <c r="AF376" s="50">
        <f>IF((S376-Y376-AA376*AC376)&gt;0,S376-Y376-AA376*AC376,0)</f>
        <v>1.9996661376</v>
      </c>
      <c r="AG376" s="50">
        <f>SQRT((T376*0.5)^2+Z376^2+AE376^2)</f>
        <v>7.202895141483337E-2</v>
      </c>
      <c r="AH376" s="50">
        <f>AF376/S376</f>
        <v>0.71053311587389911</v>
      </c>
      <c r="AI376">
        <f>AF376*EXP(Info!$B$6*G376*1000)</f>
        <v>3.5373884059977785</v>
      </c>
      <c r="AJ376">
        <f>2*SQRT((EXP(Info!$B$6*G376)*AG376)^2+(Info!$B$6*G376*0.01*AI376)^2)</f>
        <v>0.14414010376856165</v>
      </c>
      <c r="AK376" s="28">
        <f>AI376/(E376/1000)</f>
        <v>0.97047692894314908</v>
      </c>
      <c r="AL376">
        <f>AA376/0.752049334436339</f>
        <v>0</v>
      </c>
      <c r="AM376"/>
      <c r="AN376">
        <f>U376/0.242530074</f>
        <v>8.6393327039515935</v>
      </c>
      <c r="AO376">
        <f>O376/U376</f>
        <v>0.41043326533982277</v>
      </c>
    </row>
    <row r="377" spans="1:54">
      <c r="A377" t="s">
        <v>72</v>
      </c>
      <c r="B377" s="14" t="s">
        <v>209</v>
      </c>
      <c r="C377" s="15">
        <v>-40.017000000000003</v>
      </c>
      <c r="D377" s="15">
        <v>44.067</v>
      </c>
      <c r="E377" s="15">
        <v>3645</v>
      </c>
      <c r="F377" s="89">
        <v>270</v>
      </c>
      <c r="G377" s="18">
        <v>63.6</v>
      </c>
      <c r="I377">
        <f>(E377*100*Info!$B$11)/AI377</f>
        <v>3.519403562022251</v>
      </c>
      <c r="J377">
        <f>LOG10(I377)</f>
        <v>0.54646906925360006</v>
      </c>
      <c r="K377">
        <f>2*((E377*100*Info!$B$11)/AI377^2)*(AJ377/2)</f>
        <v>0.19023402155068261</v>
      </c>
      <c r="L377" s="36">
        <f>(M377/10.7)/I377</f>
        <v>0.86810507887850608</v>
      </c>
      <c r="M377" s="28">
        <f>((U377/0.242530073729142))*I377</f>
        <v>32.690769542916449</v>
      </c>
      <c r="N377" s="28">
        <f>2*M377*SQRT((0.5*K377/I377)^2+(0.5*V377/U377)^2)</f>
        <v>1.9821130809518315</v>
      </c>
      <c r="O377">
        <v>0.86826199999999998</v>
      </c>
      <c r="P377">
        <v>1.5474E-2</v>
      </c>
      <c r="S377">
        <v>2.3528440000000002</v>
      </c>
      <c r="T377">
        <v>6.7209000000000005E-2</v>
      </c>
      <c r="U377">
        <v>2.2527949999999999</v>
      </c>
      <c r="V377">
        <v>6.1882E-2</v>
      </c>
      <c r="W377" s="50">
        <f>U377*Info!$B$2</f>
        <v>1.0813415999999998</v>
      </c>
      <c r="X377" s="50">
        <f>W377*SQRT((0.5*V377/U377)^2+Info!$B$3^2)</f>
        <v>5.6069791675632252E-2</v>
      </c>
      <c r="Y377" s="39">
        <f>W377*Info!$D$2</f>
        <v>0.87588669599999991</v>
      </c>
      <c r="Z377" s="39">
        <f>Y377*SQRT(Info!$D$3^2+(X377/W377)^2)</f>
        <v>6.3092036518219624E-2</v>
      </c>
      <c r="AA377" s="50">
        <f>IF(O377-W377&gt;0,O377-W377,0)</f>
        <v>0</v>
      </c>
      <c r="AB377" s="50">
        <f>SQRT((0.5*P377)^2+X377^2)</f>
        <v>5.660108397856705E-2</v>
      </c>
      <c r="AC377" s="50">
        <f>(1-EXP(-Info!$B$6*G377*1000))+(Info!$B$6/(Info!$B$6-Info!$B$7))*(EXP(-Info!$B$7*G377*1000)-EXP(-Info!$B$6*G377*1000))*(Info!$B$9-1)</f>
        <v>0.50078769033692505</v>
      </c>
      <c r="AD377" s="50">
        <f>SQRT((Info!$B$6*EXP(-Info!$B$6*G377*1000)+(Info!$B$6/(Info!$B$6+Info!$B$7))*(Info!$B$9-1)*(-Info!$B$7*EXP(-Info!$B$7*G377*1000)+Info!$B$6*EXP(-Info!$B$6*G377*1000)))^2*(0.01*G377*1000)^2)</f>
        <v>3.4520221296717424E-3</v>
      </c>
      <c r="AE377" s="50">
        <f>IF(AA377&gt;0,AA377*AC377*SQRT((AB377/AA377)^2+(AD377/AC377)^2),AA377*AC377*SQRT((AD377/AC377)^2))</f>
        <v>0</v>
      </c>
      <c r="AF377" s="50">
        <f>IF((S377-Y377-AA377*AC377)&gt;0,S377-Y377-AA377*AC377,0)</f>
        <v>1.4769573040000004</v>
      </c>
      <c r="AG377" s="50">
        <f>SQRT((T377*0.5)^2+Z377^2+AE377^2)</f>
        <v>7.1483337165148916E-2</v>
      </c>
      <c r="AH377" s="50">
        <f>AF377/S377</f>
        <v>0.62773277956379614</v>
      </c>
      <c r="AI377">
        <f>AF377*EXP(Info!$B$6*G377*1000)</f>
        <v>2.6464823762486054</v>
      </c>
      <c r="AJ377">
        <f>2*SQRT((EXP(Info!$B$6*G377)*AG377)^2+(Info!$B$6*G377*0.01*AI377)^2)</f>
        <v>0.14305008690378654</v>
      </c>
      <c r="AK377" s="28">
        <f>AI377/(E377/1000)</f>
        <v>0.72605826508878057</v>
      </c>
      <c r="AL377">
        <f>AA377/0.752049334436339</f>
        <v>0</v>
      </c>
      <c r="AM377"/>
      <c r="AN377">
        <f>U377/0.242530074</f>
        <v>9.2887243336263516</v>
      </c>
      <c r="AO377">
        <f>O377/U377</f>
        <v>0.3854154505847181</v>
      </c>
    </row>
    <row r="378" spans="1:54">
      <c r="A378" t="s">
        <v>72</v>
      </c>
      <c r="B378" s="14" t="s">
        <v>209</v>
      </c>
      <c r="C378" s="15">
        <v>-40.017000000000003</v>
      </c>
      <c r="D378" s="15">
        <v>44.067</v>
      </c>
      <c r="E378" s="15">
        <v>3645</v>
      </c>
      <c r="F378" s="89">
        <v>275</v>
      </c>
      <c r="G378" s="18">
        <v>64.599999999999994</v>
      </c>
      <c r="I378">
        <f>(E378*100*Info!$B$11)/AI378</f>
        <v>2.4137955724782185</v>
      </c>
      <c r="J378">
        <f>LOG10(I378)</f>
        <v>0.38270048634787801</v>
      </c>
      <c r="K378">
        <f>2*((E378*100*Info!$B$11)/AI378^2)*(AJ378/2)</f>
        <v>9.6141353831520032E-2</v>
      </c>
      <c r="L378" s="36">
        <f>(M378/10.7)/I378</f>
        <v>0.87645012740187067</v>
      </c>
      <c r="M378" s="28">
        <f>((U378/0.242530073729142))*I378</f>
        <v>22.636614376120484</v>
      </c>
      <c r="N378" s="28">
        <f>2*M378*SQRT((0.5*K378/I378)^2+(0.5*V378/U378)^2)</f>
        <v>1.0954897070134073</v>
      </c>
      <c r="O378">
        <v>0.939585</v>
      </c>
      <c r="P378">
        <v>1.6752E-2</v>
      </c>
      <c r="S378">
        <v>3.0181070000000001</v>
      </c>
      <c r="T378">
        <v>8.5802000000000003E-2</v>
      </c>
      <c r="U378">
        <v>2.274451</v>
      </c>
      <c r="V378">
        <v>6.2520999999999993E-2</v>
      </c>
      <c r="W378" s="50">
        <f>U378*Info!$B$2</f>
        <v>1.09173648</v>
      </c>
      <c r="X378" s="50">
        <f>W378*SQRT((0.5*V378/U378)^2+Info!$B$3^2)</f>
        <v>5.6611594040519443E-2</v>
      </c>
      <c r="Y378" s="39">
        <f>W378*Info!$D$2</f>
        <v>0.88430654880000004</v>
      </c>
      <c r="Z378" s="39">
        <f>Y378*SQRT(Info!$D$3^2+(X378/W378)^2)</f>
        <v>6.3700173314040709E-2</v>
      </c>
      <c r="AA378" s="50">
        <f>IF(O378-W378&gt;0,O378-W378,0)</f>
        <v>0</v>
      </c>
      <c r="AB378" s="50">
        <f>SQRT((0.5*P378)^2+X378^2)</f>
        <v>5.7227877435814242E-2</v>
      </c>
      <c r="AC378" s="50">
        <f>(1-EXP(-Info!$B$6*G378*1000))+(Info!$B$6/(Info!$B$6-Info!$B$7))*(EXP(-Info!$B$7*G378*1000)-EXP(-Info!$B$6*G378*1000))*(Info!$B$9-1)</f>
        <v>0.50646314779830248</v>
      </c>
      <c r="AD378" s="50">
        <f>SQRT((Info!$B$6*EXP(-Info!$B$6*G378*1000)+(Info!$B$6/(Info!$B$6+Info!$B$7))*(Info!$B$9-1)*(-Info!$B$7*EXP(-Info!$B$7*G378*1000)+Info!$B$6*EXP(-Info!$B$6*G378*1000)))^2*(0.01*G378*1000)^2)</f>
        <v>3.473212231647304E-3</v>
      </c>
      <c r="AE378" s="50">
        <f>IF(AA378&gt;0,AA378*AC378*SQRT((AB378/AA378)^2+(AD378/AC378)^2),AA378*AC378*SQRT((AD378/AC378)^2))</f>
        <v>0</v>
      </c>
      <c r="AF378" s="50">
        <f>IF((S378-Y378-AA378*AC378)&gt;0,S378-Y378-AA378*AC378,0)</f>
        <v>2.1338004511999999</v>
      </c>
      <c r="AG378" s="50">
        <f>SQRT((T378*0.5)^2+Z378^2+AE378^2)</f>
        <v>7.6799790893197259E-2</v>
      </c>
      <c r="AH378" s="50">
        <f>AF378/S378</f>
        <v>0.70699960312871613</v>
      </c>
      <c r="AI378">
        <f>AF378*EXP(Info!$B$6*G378*1000)</f>
        <v>3.8586695609172179</v>
      </c>
      <c r="AJ378">
        <f>2*SQRT((EXP(Info!$B$6*G378)*AG378)^2+(Info!$B$6*G378*0.01*AI378)^2)</f>
        <v>0.15369061067345458</v>
      </c>
      <c r="AK378" s="28">
        <f>AI378/(E378/1000)</f>
        <v>1.0586199069731737</v>
      </c>
      <c r="AL378">
        <f>AA378/0.752049334436339</f>
        <v>0</v>
      </c>
      <c r="AM378"/>
      <c r="AN378">
        <f>U378/0.242530074</f>
        <v>9.3780163527266307</v>
      </c>
      <c r="AO378">
        <f>O378/U378</f>
        <v>0.41310408533751664</v>
      </c>
    </row>
    <row r="379" spans="1:54">
      <c r="A379" t="s">
        <v>72</v>
      </c>
      <c r="B379" s="14" t="s">
        <v>209</v>
      </c>
      <c r="C379" s="15">
        <v>-40.017000000000003</v>
      </c>
      <c r="D379" s="15">
        <v>44.067</v>
      </c>
      <c r="E379" s="15">
        <v>3645</v>
      </c>
      <c r="F379" s="89">
        <v>280</v>
      </c>
      <c r="G379" s="18">
        <v>65.599999999999994</v>
      </c>
      <c r="I379">
        <f>(E379*100*Info!$B$11)/AI379</f>
        <v>3.001051021542497</v>
      </c>
      <c r="J379">
        <f>LOG10(I379)</f>
        <v>0.47727337902565364</v>
      </c>
      <c r="K379">
        <f>2*((E379*100*Info!$B$11)/AI379^2)*(AJ379/2)</f>
        <v>0.14059070699221812</v>
      </c>
      <c r="L379" s="36">
        <f>(M379/10.7)/I379</f>
        <v>0.86318806654205749</v>
      </c>
      <c r="M379" s="28">
        <f>((U379/0.242530073729142))*I379</f>
        <v>27.71804428900888</v>
      </c>
      <c r="N379" s="28">
        <f>2*M379*SQRT((0.5*K379/I379)^2+(0.5*V379/U379)^2)</f>
        <v>1.5063082779637795</v>
      </c>
      <c r="O379">
        <v>0.90535399999999999</v>
      </c>
      <c r="P379">
        <v>1.6138E-2</v>
      </c>
      <c r="S379">
        <v>2.57151</v>
      </c>
      <c r="T379">
        <v>7.3270000000000002E-2</v>
      </c>
      <c r="U379">
        <v>2.2400350000000002</v>
      </c>
      <c r="V379">
        <v>6.1697000000000002E-2</v>
      </c>
      <c r="W379" s="50">
        <f>U379*Info!$B$2</f>
        <v>1.0752168</v>
      </c>
      <c r="X379" s="50">
        <f>W379*SQRT((0.5*V379/U379)^2+Info!$B$3^2)</f>
        <v>5.5762742566197371E-2</v>
      </c>
      <c r="Y379" s="39">
        <f>W379*Info!$D$2</f>
        <v>0.87092560800000007</v>
      </c>
      <c r="Z379" s="39">
        <f>Y379*SQRT(Info!$D$3^2+(X379/W379)^2)</f>
        <v>6.2740821111935574E-2</v>
      </c>
      <c r="AA379" s="50">
        <f>IF(O379-W379&gt;0,O379-W379,0)</f>
        <v>0</v>
      </c>
      <c r="AB379" s="50">
        <f>SQRT((0.5*P379)^2+X379^2)</f>
        <v>5.6343519764956114E-2</v>
      </c>
      <c r="AC379" s="50">
        <f>(1-EXP(-Info!$B$6*G379*1000))+(Info!$B$6/(Info!$B$6-Info!$B$7))*(EXP(-Info!$B$7*G379*1000)-EXP(-Info!$B$6*G379*1000))*(Info!$B$9-1)</f>
        <v>0.51208364457422528</v>
      </c>
      <c r="AD379" s="50">
        <f>SQRT((Info!$B$6*EXP(-Info!$B$6*G379*1000)+(Info!$B$6/(Info!$B$6+Info!$B$7))*(Info!$B$9-1)*(-Info!$B$7*EXP(-Info!$B$7*G379*1000)+Info!$B$6*EXP(-Info!$B$6*G379*1000)))^2*(0.01*G379*1000)^2)</f>
        <v>3.4936877719207926E-3</v>
      </c>
      <c r="AE379" s="50">
        <f>IF(AA379&gt;0,AA379*AC379*SQRT((AB379/AA379)^2+(AD379/AC379)^2),AA379*AC379*SQRT((AD379/AC379)^2))</f>
        <v>0</v>
      </c>
      <c r="AF379" s="50">
        <f>IF((S379-Y379-AA379*AC379)&gt;0,S379-Y379-AA379*AC379,0)</f>
        <v>1.7005843919999999</v>
      </c>
      <c r="AG379" s="50">
        <f>SQRT((T379*0.5)^2+Z379^2+AE379^2)</f>
        <v>7.2653519245800477E-2</v>
      </c>
      <c r="AH379" s="50">
        <f>AF379/S379</f>
        <v>0.66131743294795664</v>
      </c>
      <c r="AI379">
        <f>AF379*EXP(Info!$B$6*G379*1000)</f>
        <v>3.1035925197336933</v>
      </c>
      <c r="AJ379">
        <f>2*SQRT((EXP(Info!$B$6*G379)*AG379)^2+(Info!$B$6*G379*0.01*AI379)^2)</f>
        <v>0.14539448460987811</v>
      </c>
      <c r="AK379" s="28">
        <f>AI379/(E379/1000)</f>
        <v>0.85146571186109554</v>
      </c>
      <c r="AL379">
        <f>AA379/0.752049334436339</f>
        <v>0</v>
      </c>
      <c r="AM379"/>
      <c r="AN379">
        <f>U379/0.242530074</f>
        <v>9.236112301685111</v>
      </c>
      <c r="AO379">
        <f>O379/U379</f>
        <v>0.40416957770749112</v>
      </c>
    </row>
    <row r="380" spans="1:54">
      <c r="A380" t="s">
        <v>72</v>
      </c>
      <c r="B380" s="14" t="s">
        <v>209</v>
      </c>
      <c r="C380" s="15">
        <v>-40.017000000000003</v>
      </c>
      <c r="D380" s="15">
        <v>44.067</v>
      </c>
      <c r="E380" s="15">
        <v>3645</v>
      </c>
      <c r="F380" s="89">
        <v>285</v>
      </c>
      <c r="G380" s="18">
        <v>66.599999999999994</v>
      </c>
      <c r="I380">
        <f>(E380*100*Info!$B$11)/AI380</f>
        <v>3.0700578227776716</v>
      </c>
      <c r="J380">
        <f>LOG10(I380)</f>
        <v>0.48714655524161105</v>
      </c>
      <c r="K380">
        <f>2*((E380*100*Info!$B$11)/AI380^2)*(AJ380/2)</f>
        <v>0.13798346478743767</v>
      </c>
      <c r="L380" s="36">
        <f>(M380/10.7)/I380</f>
        <v>0.78587382773831915</v>
      </c>
      <c r="M380" s="28">
        <f>((U380/0.242530073729142))*I380</f>
        <v>25.815655590437569</v>
      </c>
      <c r="N380" s="28">
        <f>2*M380*SQRT((0.5*K380/I380)^2+(0.5*V380/U380)^2)</f>
        <v>1.3608264559166445</v>
      </c>
      <c r="O380">
        <v>0.81335599999999997</v>
      </c>
      <c r="P380">
        <v>1.4494E-2</v>
      </c>
      <c r="S380">
        <v>2.4401030000000001</v>
      </c>
      <c r="T380">
        <v>7.4288000000000007E-2</v>
      </c>
      <c r="U380">
        <v>2.039399</v>
      </c>
      <c r="V380">
        <v>5.6172E-2</v>
      </c>
      <c r="W380" s="50">
        <f>U380*Info!$B$2</f>
        <v>0.97891151999999992</v>
      </c>
      <c r="X380" s="50">
        <f>W380*SQRT((0.5*V380/U380)^2+Info!$B$3^2)</f>
        <v>5.0768241257799898E-2</v>
      </c>
      <c r="Y380" s="39">
        <f>W380*Info!$D$2</f>
        <v>0.79291833119999999</v>
      </c>
      <c r="Z380" s="39">
        <f>Y380*SQRT(Info!$D$3^2+(X380/W380)^2)</f>
        <v>5.7121276557020317E-2</v>
      </c>
      <c r="AA380" s="50">
        <f>IF(O380-W380&gt;0,O380-W380,0)</f>
        <v>0</v>
      </c>
      <c r="AB380" s="50">
        <f>SQRT((0.5*P380)^2+X380^2)</f>
        <v>5.1282875596149795E-2</v>
      </c>
      <c r="AC380" s="50">
        <f>(1-EXP(-Info!$B$6*G380*1000))+(Info!$B$6/(Info!$B$6-Info!$B$7))*(EXP(-Info!$B$7*G380*1000)-EXP(-Info!$B$6*G380*1000))*(Info!$B$9-1)</f>
        <v>0.51764969126176397</v>
      </c>
      <c r="AD380" s="50">
        <f>SQRT((Info!$B$6*EXP(-Info!$B$6*G380*1000)+(Info!$B$6/(Info!$B$6+Info!$B$7))*(Info!$B$9-1)*(-Info!$B$7*EXP(-Info!$B$7*G380*1000)+Info!$B$6*EXP(-Info!$B$6*G380*1000)))^2*(0.01*G380*1000)^2)</f>
        <v>3.5134600382823932E-3</v>
      </c>
      <c r="AE380" s="50">
        <f>IF(AA380&gt;0,AA380*AC380*SQRT((AB380/AA380)^2+(AD380/AC380)^2),AA380*AC380*SQRT((AD380/AC380)^2))</f>
        <v>0</v>
      </c>
      <c r="AF380" s="50">
        <f>IF((S380-Y380-AA380*AC380)&gt;0,S380-Y380-AA380*AC380,0)</f>
        <v>1.6471846688</v>
      </c>
      <c r="AG380" s="50">
        <f>SQRT((T380*0.5)^2+Z380^2+AE380^2)</f>
        <v>6.8136018165898121E-2</v>
      </c>
      <c r="AH380" s="50">
        <f>AF380/S380</f>
        <v>0.67504718809001096</v>
      </c>
      <c r="AI380">
        <f>AF380*EXP(Info!$B$6*G380*1000)</f>
        <v>3.0338319469733843</v>
      </c>
      <c r="AJ380">
        <f>2*SQRT((EXP(Info!$B$6*G380)*AG380)^2+(Info!$B$6*G380*0.01*AI380)^2)</f>
        <v>0.13635529615121558</v>
      </c>
      <c r="AK380" s="28">
        <f>AI380/(E380/1000)</f>
        <v>0.83232700877184751</v>
      </c>
      <c r="AL380">
        <f>AA380/0.752049334436339</f>
        <v>0</v>
      </c>
      <c r="AM380"/>
      <c r="AN380">
        <f>U380/0.242530074</f>
        <v>8.4088499474089957</v>
      </c>
      <c r="AO380">
        <f>O380/U380</f>
        <v>0.39882141748623001</v>
      </c>
    </row>
    <row r="381" spans="1:54">
      <c r="A381" t="s">
        <v>72</v>
      </c>
      <c r="B381" s="14" t="s">
        <v>209</v>
      </c>
      <c r="C381" s="15">
        <v>-40.017000000000003</v>
      </c>
      <c r="D381" s="15">
        <v>44.067</v>
      </c>
      <c r="E381" s="15">
        <v>3645</v>
      </c>
      <c r="F381" s="89">
        <v>292</v>
      </c>
      <c r="G381" s="18">
        <v>69.3</v>
      </c>
      <c r="I381">
        <f>(E381*100*Info!$B$11)/AI381</f>
        <v>3.0831185197084325</v>
      </c>
      <c r="J381">
        <f>LOG10(I381)</f>
        <v>0.48899021997983849</v>
      </c>
      <c r="K381">
        <f>2*((E381*100*Info!$B$11)/AI381^2)*(AJ381/2)</f>
        <v>0.13065429519826485</v>
      </c>
      <c r="L381" s="36">
        <f>(M381/10.7)/I381</f>
        <v>0.72748469158878626</v>
      </c>
      <c r="M381" s="28">
        <f>((U381/0.242530073729142))*I381</f>
        <v>23.999260322226878</v>
      </c>
      <c r="N381" s="28">
        <f>2*M381*SQRT((0.5*K381/I381)^2+(0.5*V381/U381)^2)</f>
        <v>1.2126997748784805</v>
      </c>
      <c r="O381">
        <v>0.730213</v>
      </c>
      <c r="P381">
        <v>1.3014E-2</v>
      </c>
      <c r="S381">
        <v>2.3340990000000001</v>
      </c>
      <c r="T381">
        <v>7.2008000000000003E-2</v>
      </c>
      <c r="U381">
        <v>1.887875</v>
      </c>
      <c r="V381">
        <v>5.1959999999999999E-2</v>
      </c>
      <c r="W381" s="50">
        <f>U381*Info!$B$2</f>
        <v>0.90617999999999999</v>
      </c>
      <c r="X381" s="50">
        <f>W381*SQRT((0.5*V381/U381)^2+Info!$B$3^2)</f>
        <v>4.6993790623443013E-2</v>
      </c>
      <c r="Y381" s="39">
        <f>W381*Info!$D$2</f>
        <v>0.73400580000000004</v>
      </c>
      <c r="Z381" s="39">
        <f>Y381*SQRT(Info!$D$3^2+(X381/W381)^2)</f>
        <v>5.2875828674516082E-2</v>
      </c>
      <c r="AA381" s="50">
        <f>IF(O381-W381&gt;0,O381-W381,0)</f>
        <v>0</v>
      </c>
      <c r="AB381" s="50">
        <f>SQRT((0.5*P381)^2+X381^2)</f>
        <v>4.7442147992686839E-2</v>
      </c>
      <c r="AC381" s="50">
        <f>(1-EXP(-Info!$B$6*G381*1000))+(Info!$B$6/(Info!$B$6-Info!$B$7))*(EXP(-Info!$B$7*G381*1000)-EXP(-Info!$B$6*G381*1000))*(Info!$B$9-1)</f>
        <v>0.53240998271023032</v>
      </c>
      <c r="AD381" s="50">
        <f>SQRT((Info!$B$6*EXP(-Info!$B$6*G381*1000)+(Info!$B$6/(Info!$B$6+Info!$B$7))*(Info!$B$9-1)*(-Info!$B$7*EXP(-Info!$B$7*G381*1000)+Info!$B$6*EXP(-Info!$B$6*G381*1000)))^2*(0.01*G381*1000)^2)</f>
        <v>3.5634190123787074E-3</v>
      </c>
      <c r="AE381" s="50">
        <f>IF(AA381&gt;0,AA381*AC381*SQRT((AB381/AA381)^2+(AD381/AC381)^2),AA381*AC381*SQRT((AD381/AC381)^2))</f>
        <v>0</v>
      </c>
      <c r="AF381" s="50">
        <f>IF((S381-Y381-AA381*AC381)&gt;0,S381-Y381-AA381*AC381,0)</f>
        <v>1.6000932000000001</v>
      </c>
      <c r="AG381" s="50">
        <f>SQRT((T381*0.5)^2+Z381^2+AE381^2)</f>
        <v>6.3969846599915947E-2</v>
      </c>
      <c r="AH381" s="50">
        <f>AF381/S381</f>
        <v>0.68552927703580702</v>
      </c>
      <c r="AI381">
        <f>AF381*EXP(Info!$B$6*G381*1000)</f>
        <v>3.0209800376663019</v>
      </c>
      <c r="AJ381">
        <f>2*SQRT((EXP(Info!$B$6*G381)*AG381)^2+(Info!$B$6*G381*0.01*AI381)^2)</f>
        <v>0.12802103295939629</v>
      </c>
      <c r="AK381" s="28">
        <f>AI381/(E381/1000)</f>
        <v>0.82880110772738047</v>
      </c>
      <c r="AL381">
        <f>AA381/0.752049334436339</f>
        <v>0</v>
      </c>
      <c r="AM381"/>
      <c r="AN381">
        <f>U381/0.242530074</f>
        <v>7.7840861913067316</v>
      </c>
      <c r="AO381">
        <f>O381/U381</f>
        <v>0.38679096868171886</v>
      </c>
    </row>
    <row r="382" spans="1:54">
      <c r="A382" t="s">
        <v>72</v>
      </c>
      <c r="B382" s="14" t="s">
        <v>209</v>
      </c>
      <c r="C382" s="15">
        <v>-40.017000000000003</v>
      </c>
      <c r="D382" s="15">
        <v>44.067</v>
      </c>
      <c r="E382" s="15">
        <v>3645</v>
      </c>
      <c r="F382" s="89">
        <v>297</v>
      </c>
      <c r="G382" s="18">
        <v>71.2</v>
      </c>
      <c r="I382">
        <f>(E382*100*Info!$B$11)/AI382</f>
        <v>3.0967802064723315</v>
      </c>
      <c r="J382">
        <f>LOG10(I382)</f>
        <v>0.49091038246250168</v>
      </c>
      <c r="K382">
        <f>2*((E382*100*Info!$B$11)/AI382^2)*(AJ382/2)</f>
        <v>0.119912517314042</v>
      </c>
      <c r="L382" s="36">
        <f>(M382/10.7)/I382</f>
        <v>0.66455541128972073</v>
      </c>
      <c r="M382" s="28">
        <f>((U382/0.242530073729142))*I382</f>
        <v>22.020407868511125</v>
      </c>
      <c r="N382" s="28">
        <f>2*M382*SQRT((0.5*K382/I382)^2+(0.5*V382/U382)^2)</f>
        <v>1.0456111398673356</v>
      </c>
      <c r="O382">
        <v>0.62380899999999995</v>
      </c>
      <c r="P382">
        <v>1.1115999999999999E-2</v>
      </c>
      <c r="S382">
        <v>2.23603</v>
      </c>
      <c r="T382">
        <v>6.4917000000000002E-2</v>
      </c>
      <c r="U382">
        <v>1.724569</v>
      </c>
      <c r="V382">
        <v>4.7397000000000002E-2</v>
      </c>
      <c r="W382" s="50">
        <f>U382*Info!$B$2</f>
        <v>0.82779311999999994</v>
      </c>
      <c r="X382" s="50">
        <f>W382*SQRT((0.5*V382/U382)^2+Info!$B$3^2)</f>
        <v>4.2924359271592348E-2</v>
      </c>
      <c r="Y382" s="39">
        <f>W382*Info!$D$2</f>
        <v>0.67051242720000004</v>
      </c>
      <c r="Z382" s="39">
        <f>Y382*SQRT(Info!$D$3^2+(X382/W382)^2)</f>
        <v>4.8299398998529114E-2</v>
      </c>
      <c r="AA382" s="50">
        <f>IF(O382-W382&gt;0,O382-W382,0)</f>
        <v>0</v>
      </c>
      <c r="AB382" s="50">
        <f>SQRT((0.5*P382)^2+X382^2)</f>
        <v>4.3282698424159466E-2</v>
      </c>
      <c r="AC382" s="50">
        <f>(1-EXP(-Info!$B$6*G382*1000))+(Info!$B$6/(Info!$B$6-Info!$B$7))*(EXP(-Info!$B$7*G382*1000)-EXP(-Info!$B$6*G382*1000))*(Info!$B$9-1)</f>
        <v>0.54256640652793942</v>
      </c>
      <c r="AD382" s="50">
        <f>SQRT((Info!$B$6*EXP(-Info!$B$6*G382*1000)+(Info!$B$6/(Info!$B$6+Info!$B$7))*(Info!$B$9-1)*(-Info!$B$7*EXP(-Info!$B$7*G382*1000)+Info!$B$6*EXP(-Info!$B$6*G382*1000)))^2*(0.01*G382*1000)^2)</f>
        <v>3.5956663384445788E-3</v>
      </c>
      <c r="AE382" s="50">
        <f>IF(AA382&gt;0,AA382*AC382*SQRT((AB382/AA382)^2+(AD382/AC382)^2),AA382*AC382*SQRT((AD382/AC382)^2))</f>
        <v>0</v>
      </c>
      <c r="AF382" s="50">
        <f>IF((S382-Y382-AA382*AC382)&gt;0,S382-Y382-AA382*AC382,0)</f>
        <v>1.5655175727999999</v>
      </c>
      <c r="AG382" s="50">
        <f>SQRT((T382*0.5)^2+Z382^2+AE382^2)</f>
        <v>5.8192664192912795E-2</v>
      </c>
      <c r="AH382" s="50">
        <f>AF382/S382</f>
        <v>0.70013263364087241</v>
      </c>
      <c r="AI382">
        <f>AF382*EXP(Info!$B$6*G382*1000)</f>
        <v>3.0076527492432064</v>
      </c>
      <c r="AJ382">
        <f>2*SQRT((EXP(Info!$B$6*G382)*AG382)^2+(Info!$B$6*G382*0.01*AI382)^2)</f>
        <v>0.1164613528640087</v>
      </c>
      <c r="AK382" s="28">
        <f>AI382/(E382/1000)</f>
        <v>0.8251447871723474</v>
      </c>
      <c r="AL382">
        <f>AA382/0.752049334436339</f>
        <v>0</v>
      </c>
      <c r="AM382"/>
      <c r="AN382">
        <f>U382/0.242530074</f>
        <v>7.1107428928587222</v>
      </c>
      <c r="AO382">
        <f>O382/U382</f>
        <v>0.36171878306985683</v>
      </c>
    </row>
    <row r="383" spans="1:54">
      <c r="A383" t="s">
        <v>72</v>
      </c>
      <c r="B383" s="14" t="s">
        <v>209</v>
      </c>
      <c r="C383" s="15">
        <v>-40.017000000000003</v>
      </c>
      <c r="D383" s="15">
        <v>44.067</v>
      </c>
      <c r="E383" s="15">
        <v>3645</v>
      </c>
      <c r="F383" s="89">
        <v>300</v>
      </c>
      <c r="G383" s="18">
        <v>72.400000000000006</v>
      </c>
      <c r="I383">
        <f>(E383*100*Info!$B$11)/AI383</f>
        <v>3.5369398316913916</v>
      </c>
      <c r="J383">
        <f>LOG10(I383)</f>
        <v>0.54862767191916961</v>
      </c>
      <c r="K383">
        <f>2*((E383*100*Info!$B$11)/AI383^2)*(AJ383/2)</f>
        <v>0.14708514376311341</v>
      </c>
      <c r="L383" s="36">
        <f>(M383/10.7)/I383</f>
        <v>0.61514675887850567</v>
      </c>
      <c r="M383" s="28">
        <f>((U383/0.242530073729142))*I383</f>
        <v>23.280386689801741</v>
      </c>
      <c r="N383" s="28">
        <f>2*M383*SQRT((0.5*K383/I383)^2+(0.5*V383/U383)^2)</f>
        <v>1.1633826664733129</v>
      </c>
      <c r="O383">
        <v>0.67136499999999999</v>
      </c>
      <c r="P383">
        <v>1.1964000000000001E-2</v>
      </c>
      <c r="S383">
        <v>1.9763539999999999</v>
      </c>
      <c r="T383">
        <v>6.3057000000000002E-2</v>
      </c>
      <c r="U383">
        <v>1.5963499999999999</v>
      </c>
      <c r="V383">
        <v>4.4236999999999999E-2</v>
      </c>
      <c r="W383" s="50">
        <f>U383*Info!$B$2</f>
        <v>0.76624799999999993</v>
      </c>
      <c r="X383" s="50">
        <f>W383*SQRT((0.5*V383/U383)^2+Info!$B$3^2)</f>
        <v>3.9756233909846138E-2</v>
      </c>
      <c r="Y383" s="39">
        <f>W383*Info!$D$2</f>
        <v>0.62066087999999997</v>
      </c>
      <c r="Z383" s="39">
        <f>Y383*SQRT(Info!$D$3^2+(X383/W383)^2)</f>
        <v>4.4721963419319284E-2</v>
      </c>
      <c r="AA383" s="50">
        <f>IF(O383-W383&gt;0,O383-W383,0)</f>
        <v>0</v>
      </c>
      <c r="AB383" s="50">
        <f>SQRT((0.5*P383)^2+X383^2)</f>
        <v>4.0203761748055365E-2</v>
      </c>
      <c r="AC383" s="50">
        <f>(1-EXP(-Info!$B$6*G383*1000))+(Info!$B$6/(Info!$B$6-Info!$B$7))*(EXP(-Info!$B$7*G383*1000)-EXP(-Info!$B$6*G383*1000))*(Info!$B$9-1)</f>
        <v>0.54888466167025929</v>
      </c>
      <c r="AD383" s="50">
        <f>SQRT((Info!$B$6*EXP(-Info!$B$6*G383*1000)+(Info!$B$6/(Info!$B$6+Info!$B$7))*(Info!$B$9-1)*(-Info!$B$7*EXP(-Info!$B$7*G383*1000)+Info!$B$6*EXP(-Info!$B$6*G383*1000)))^2*(0.01*G383*1000)^2)</f>
        <v>3.6148330567168673E-3</v>
      </c>
      <c r="AE383" s="50">
        <f>IF(AA383&gt;0,AA383*AC383*SQRT((AB383/AA383)^2+(AD383/AC383)^2),AA383*AC383*SQRT((AD383/AC383)^2))</f>
        <v>0</v>
      </c>
      <c r="AF383" s="50">
        <f>IF((S383-Y383-AA383*AC383)&gt;0,S383-Y383-AA383*AC383,0)</f>
        <v>1.35569312</v>
      </c>
      <c r="AG383" s="50">
        <f>SQRT((T383*0.5)^2+Z383^2+AE383^2)</f>
        <v>5.4718372822379617E-2</v>
      </c>
      <c r="AH383" s="50">
        <f>AF383/S383</f>
        <v>0.68595662517949718</v>
      </c>
      <c r="AI383">
        <f>AF383*EXP(Info!$B$6*G383*1000)</f>
        <v>2.6333610253540582</v>
      </c>
      <c r="AJ383">
        <f>2*SQRT((EXP(Info!$B$6*G383)*AG383)^2+(Info!$B$6*G383*0.01*AI383)^2)</f>
        <v>0.1095094356776655</v>
      </c>
      <c r="AK383" s="28">
        <f>AI383/(E383/1000)</f>
        <v>0.72245844316983765</v>
      </c>
      <c r="AL383">
        <f>AA383/0.752049334436339</f>
        <v>0</v>
      </c>
      <c r="AM383"/>
      <c r="AN383">
        <f>U383/0.242530074</f>
        <v>6.5820703126491429</v>
      </c>
      <c r="AO383">
        <f>O383/U383</f>
        <v>0.42056253327904281</v>
      </c>
    </row>
    <row r="384" spans="1:54">
      <c r="A384" t="s">
        <v>72</v>
      </c>
      <c r="B384" s="14" t="s">
        <v>209</v>
      </c>
      <c r="C384" s="15">
        <v>-40.017000000000003</v>
      </c>
      <c r="D384" s="15">
        <v>44.067</v>
      </c>
      <c r="E384" s="15">
        <v>3645</v>
      </c>
      <c r="F384" s="89">
        <v>302</v>
      </c>
      <c r="G384" s="18">
        <v>73.2</v>
      </c>
      <c r="I384">
        <f>(E384*100*Info!$B$11)/AI384</f>
        <v>3.2075848526617738</v>
      </c>
      <c r="J384">
        <f>LOG10(I384)</f>
        <v>0.50617815391847187</v>
      </c>
      <c r="K384">
        <f>2*((E384*100*Info!$B$11)/AI384^2)*(AJ384/2)</f>
        <v>0.12117713579530347</v>
      </c>
      <c r="L384" s="36">
        <f>(M384/10.7)/I384</f>
        <v>0.59081332800000097</v>
      </c>
      <c r="M384" s="28">
        <f>((U384/0.242530073729142))*I384</f>
        <v>20.2773975335854</v>
      </c>
      <c r="N384" s="28">
        <f>2*M384*SQRT((0.5*K384/I384)^2+(0.5*V384/U384)^2)</f>
        <v>0.95286942512541206</v>
      </c>
      <c r="O384">
        <v>0.57418400000000003</v>
      </c>
      <c r="P384">
        <v>1.0232E-2</v>
      </c>
      <c r="S384">
        <v>2.0800779999999999</v>
      </c>
      <c r="T384">
        <v>6.8068000000000004E-2</v>
      </c>
      <c r="U384">
        <v>1.5332030000000001</v>
      </c>
      <c r="V384">
        <v>4.2847999999999997E-2</v>
      </c>
      <c r="W384" s="50">
        <f>U384*Info!$B$2</f>
        <v>0.73593744000000005</v>
      </c>
      <c r="X384" s="50">
        <f>W384*SQRT((0.5*V384/U384)^2+Info!$B$3^2)</f>
        <v>3.8206813169574666E-2</v>
      </c>
      <c r="Y384" s="39">
        <f>W384*Info!$D$2</f>
        <v>0.59610932640000003</v>
      </c>
      <c r="Z384" s="39">
        <f>Y384*SQRT(Info!$D$3^2+(X384/W384)^2)</f>
        <v>4.2966437299582688E-2</v>
      </c>
      <c r="AA384" s="50">
        <f>IF(O384-W384&gt;0,O384-W384,0)</f>
        <v>0</v>
      </c>
      <c r="AB384" s="50">
        <f>SQRT((0.5*P384)^2+X384^2)</f>
        <v>3.8547814835276771E-2</v>
      </c>
      <c r="AC384" s="50">
        <f>(1-EXP(-Info!$B$6*G384*1000))+(Info!$B$6/(Info!$B$6-Info!$B$7))*(EXP(-Info!$B$7*G384*1000)-EXP(-Info!$B$6*G384*1000))*(Info!$B$9-1)</f>
        <v>0.55305590070766075</v>
      </c>
      <c r="AD384" s="50">
        <f>SQRT((Info!$B$6*EXP(-Info!$B$6*G384*1000)+(Info!$B$6/(Info!$B$6+Info!$B$7))*(Info!$B$9-1)*(-Info!$B$7*EXP(-Info!$B$7*G384*1000)+Info!$B$6*EXP(-Info!$B$6*G384*1000)))^2*(0.01*G384*1000)^2)</f>
        <v>3.6271055267843091E-3</v>
      </c>
      <c r="AE384" s="50">
        <f>IF(AA384&gt;0,AA384*AC384*SQRT((AB384/AA384)^2+(AD384/AC384)^2),AA384*AC384*SQRT((AD384/AC384)^2))</f>
        <v>0</v>
      </c>
      <c r="AF384" s="50">
        <f>IF((S384-Y384-AA384*AC384)&gt;0,S384-Y384-AA384*AC384,0)</f>
        <v>1.4839686735999997</v>
      </c>
      <c r="AG384" s="50">
        <f>SQRT((T384*0.5)^2+Z384^2+AE384^2)</f>
        <v>5.4812661769147557E-2</v>
      </c>
      <c r="AH384" s="50">
        <f>AF384/S384</f>
        <v>0.71341972445264068</v>
      </c>
      <c r="AI384">
        <f>AF384*EXP(Info!$B$6*G384*1000)</f>
        <v>2.9037546720141525</v>
      </c>
      <c r="AJ384">
        <f>2*SQRT((EXP(Info!$B$6*G384)*AG384)^2+(Info!$B$6*G384*0.01*AI384)^2)</f>
        <v>0.10969894496007239</v>
      </c>
      <c r="AK384" s="28">
        <f>AI384/(E384/1000)</f>
        <v>0.79664051358412957</v>
      </c>
      <c r="AL384">
        <f>AA384/0.752049334436339</f>
        <v>0</v>
      </c>
      <c r="AM384"/>
      <c r="AN384">
        <f>U384/0.242530074</f>
        <v>6.321702602539923</v>
      </c>
      <c r="AO384">
        <f>O384/U384</f>
        <v>0.37449965855793393</v>
      </c>
    </row>
    <row r="385" spans="1:54">
      <c r="A385" t="s">
        <v>72</v>
      </c>
      <c r="B385" s="14" t="s">
        <v>209</v>
      </c>
      <c r="C385" s="15">
        <v>-40.017000000000003</v>
      </c>
      <c r="D385" s="15">
        <v>44.067</v>
      </c>
      <c r="E385" s="15">
        <v>3645</v>
      </c>
      <c r="F385" s="89">
        <v>305</v>
      </c>
      <c r="G385" s="18">
        <v>74.400000000000006</v>
      </c>
      <c r="I385">
        <f>(E385*100*Info!$B$11)/AI385</f>
        <v>3.1476473604063826</v>
      </c>
      <c r="J385">
        <f>LOG10(I385)</f>
        <v>0.49798607120666982</v>
      </c>
      <c r="K385">
        <f>2*((E385*100*Info!$B$11)/AI385^2)*(AJ385/2)</f>
        <v>0.12352566400621105</v>
      </c>
      <c r="L385" s="36">
        <f>(M385/10.7)/I385</f>
        <v>0.66991981009345913</v>
      </c>
      <c r="M385" s="28">
        <f>((U385/0.242530073729142))*I385</f>
        <v>22.56278314459345</v>
      </c>
      <c r="N385" s="28">
        <f>2*M385*SQRT((0.5*K385/I385)^2+(0.5*V385/U385)^2)</f>
        <v>1.0778640783711786</v>
      </c>
      <c r="O385">
        <v>0.60917500000000002</v>
      </c>
      <c r="P385">
        <v>1.0855999999999999E-2</v>
      </c>
      <c r="S385">
        <v>2.1716009999999999</v>
      </c>
      <c r="T385">
        <v>6.3166E-2</v>
      </c>
      <c r="U385">
        <v>1.7384900000000001</v>
      </c>
      <c r="V385">
        <v>4.7357999999999997E-2</v>
      </c>
      <c r="W385" s="50">
        <f>U385*Info!$B$2</f>
        <v>0.83447519999999997</v>
      </c>
      <c r="X385" s="50">
        <f>W385*SQRT((0.5*V385/U385)^2+Info!$B$3^2)</f>
        <v>4.3244147418858896E-2</v>
      </c>
      <c r="Y385" s="39">
        <f>W385*Info!$D$2</f>
        <v>0.67592491200000004</v>
      </c>
      <c r="Z385" s="39">
        <f>Y385*SQRT(Info!$D$3^2+(X385/W385)^2)</f>
        <v>4.8673711034701507E-2</v>
      </c>
      <c r="AA385" s="50">
        <f>IF(O385-W385&gt;0,O385-W385,0)</f>
        <v>0</v>
      </c>
      <c r="AB385" s="50">
        <f>SQRT((0.5*P385)^2+X385^2)</f>
        <v>4.3583477029534953E-2</v>
      </c>
      <c r="AC385" s="50">
        <f>(1-EXP(-Info!$B$6*G385*1000))+(Info!$B$6/(Info!$B$6-Info!$B$7))*(EXP(-Info!$B$7*G385*1000)-EXP(-Info!$B$6*G385*1000))*(Info!$B$9-1)</f>
        <v>0.55925197144680105</v>
      </c>
      <c r="AD385" s="50">
        <f>SQRT((Info!$B$6*EXP(-Info!$B$6*G385*1000)+(Info!$B$6/(Info!$B$6+Info!$B$7))*(Info!$B$9-1)*(-Info!$B$7*EXP(-Info!$B$7*G385*1000)+Info!$B$6*EXP(-Info!$B$6*G385*1000)))^2*(0.01*G385*1000)^2)</f>
        <v>3.6447692813932572E-3</v>
      </c>
      <c r="AE385" s="50">
        <f>IF(AA385&gt;0,AA385*AC385*SQRT((AB385/AA385)^2+(AD385/AC385)^2),AA385*AC385*SQRT((AD385/AC385)^2))</f>
        <v>0</v>
      </c>
      <c r="AF385" s="50">
        <f>IF((S385-Y385-AA385*AC385)&gt;0,S385-Y385-AA385*AC385,0)</f>
        <v>1.4956760879999997</v>
      </c>
      <c r="AG385" s="50">
        <f>SQRT((T385*0.5)^2+Z385^2+AE385^2)</f>
        <v>5.8022547642184959E-2</v>
      </c>
      <c r="AH385" s="50">
        <f>AF385/S385</f>
        <v>0.68874350674916796</v>
      </c>
      <c r="AI385">
        <f>AF385*EXP(Info!$B$6*G385*1000)</f>
        <v>2.9590479603776032</v>
      </c>
      <c r="AJ385">
        <f>2*SQRT((EXP(Info!$B$6*G385)*AG385)^2+(Info!$B$6*G385*0.01*AI385)^2)</f>
        <v>0.1161243056416196</v>
      </c>
      <c r="AK385" s="28">
        <f>AI385/(E385/1000)</f>
        <v>0.81181014002129026</v>
      </c>
      <c r="AL385">
        <f>AA385/0.752049334436339</f>
        <v>0</v>
      </c>
      <c r="AM385"/>
      <c r="AN385">
        <f>U385/0.242530074</f>
        <v>7.1681419599946192</v>
      </c>
      <c r="AO385">
        <f>O385/U385</f>
        <v>0.35040466151660349</v>
      </c>
    </row>
    <row r="386" spans="1:54">
      <c r="A386" t="s">
        <v>72</v>
      </c>
      <c r="B386" s="14" t="s">
        <v>209</v>
      </c>
      <c r="C386" s="15">
        <v>-40.017000000000003</v>
      </c>
      <c r="D386" s="15">
        <v>44.067</v>
      </c>
      <c r="E386" s="15">
        <v>3645</v>
      </c>
      <c r="F386" s="89">
        <v>305</v>
      </c>
      <c r="G386" s="18">
        <v>74.400000000000006</v>
      </c>
      <c r="I386">
        <f>(E386*100*Info!$B$11)/AI386</f>
        <v>3.1139669284718972</v>
      </c>
      <c r="J386">
        <f>LOG10(I386)</f>
        <v>0.49331399588193064</v>
      </c>
      <c r="K386">
        <f>2*((E386*100*Info!$B$11)/AI386^2)*(AJ386/2)</f>
        <v>0.11807182678197202</v>
      </c>
      <c r="L386" s="36">
        <f>(M386/10.7)/I386</f>
        <v>0.67188507364486094</v>
      </c>
      <c r="M386" s="28">
        <f>((U386/0.242530073729142))*I386</f>
        <v>22.386838519984821</v>
      </c>
      <c r="N386" s="28">
        <f>2*M386*SQRT((0.5*K386/I386)^2+(0.5*V386/U386)^2)</f>
        <v>1.0120449940489122</v>
      </c>
      <c r="O386">
        <v>0.64107199999999998</v>
      </c>
      <c r="P386">
        <v>1.0499E-2</v>
      </c>
      <c r="S386">
        <v>2.1897609999999998</v>
      </c>
      <c r="T386">
        <v>5.8094E-2</v>
      </c>
      <c r="U386">
        <v>1.74359</v>
      </c>
      <c r="V386">
        <v>4.2922000000000002E-2</v>
      </c>
      <c r="W386" s="50">
        <f>U386*Info!$B$2</f>
        <v>0.83692319999999998</v>
      </c>
      <c r="X386" s="50">
        <f>W386*SQRT((0.5*V386/U386)^2+Info!$B$3^2)</f>
        <v>4.3095446121185481E-2</v>
      </c>
      <c r="Y386" s="39">
        <f>W386*Info!$D$2</f>
        <v>0.67790779200000006</v>
      </c>
      <c r="Z386" s="39">
        <f>Y386*SQRT(Info!$D$3^2+(X386/W386)^2)</f>
        <v>4.8656118036597737E-2</v>
      </c>
      <c r="AA386" s="50">
        <f>IF(O386-W386&gt;0,O386-W386,0)</f>
        <v>0</v>
      </c>
      <c r="AB386" s="50">
        <f>SQRT((0.5*P386)^2+X386^2)</f>
        <v>4.3413992290896271E-2</v>
      </c>
      <c r="AC386" s="50">
        <f>(1-EXP(-Info!$B$6*G386*1000))+(Info!$B$6/(Info!$B$6-Info!$B$7))*(EXP(-Info!$B$7*G386*1000)-EXP(-Info!$B$6*G386*1000))*(Info!$B$9-1)</f>
        <v>0.55925197144680105</v>
      </c>
      <c r="AD386" s="50">
        <f>SQRT((Info!$B$6*EXP(-Info!$B$6*G386*1000)+(Info!$B$6/(Info!$B$6+Info!$B$7))*(Info!$B$9-1)*(-Info!$B$7*EXP(-Info!$B$7*G386*1000)+Info!$B$6*EXP(-Info!$B$6*G386*1000)))^2*(0.01*G386*1000)^2)</f>
        <v>3.6447692813932572E-3</v>
      </c>
      <c r="AE386" s="50">
        <f>IF(AA386&gt;0,AA386*AC386*SQRT((AB386/AA386)^2+(AD386/AC386)^2),AA386*AC386*SQRT((AD386/AC386)^2))</f>
        <v>0</v>
      </c>
      <c r="AF386" s="50">
        <f>IF((S386-Y386-AA386*AC386)&gt;0,S386-Y386-AA386*AC386,0)</f>
        <v>1.5118532079999998</v>
      </c>
      <c r="AG386" s="50">
        <f>SQRT((T386*0.5)^2+Z386^2+AE386^2)</f>
        <v>5.6666974785948579E-2</v>
      </c>
      <c r="AH386" s="50">
        <f>AF386/S386</f>
        <v>0.69041927772026257</v>
      </c>
      <c r="AI386">
        <f>AF386*EXP(Info!$B$6*G386*1000)</f>
        <v>2.9910528004127164</v>
      </c>
      <c r="AJ386">
        <f>2*SQRT((EXP(Info!$B$6*G386)*AG386)^2+(Info!$B$6*G386*0.01*AI386)^2)</f>
        <v>0.11341130983666764</v>
      </c>
      <c r="AK386" s="28">
        <f>AI386/(E386/1000)</f>
        <v>0.82059061739717865</v>
      </c>
      <c r="AL386">
        <f>AA386/0.752049334436339</f>
        <v>0</v>
      </c>
      <c r="AM386"/>
      <c r="AN386">
        <f>U386/0.242530074</f>
        <v>7.1891702799711341</v>
      </c>
      <c r="AO386">
        <f>O386/U386</f>
        <v>0.36767359298917751</v>
      </c>
    </row>
    <row r="387" spans="1:54">
      <c r="A387" t="s">
        <v>72</v>
      </c>
      <c r="B387" s="14" t="s">
        <v>209</v>
      </c>
      <c r="C387" s="15">
        <v>-40.017000000000003</v>
      </c>
      <c r="D387" s="15">
        <v>44.067</v>
      </c>
      <c r="E387" s="15">
        <v>3645</v>
      </c>
      <c r="F387" s="89">
        <v>305</v>
      </c>
      <c r="G387" s="18">
        <v>74.400000000000006</v>
      </c>
      <c r="I387">
        <f>(E387*100*Info!$B$11)/AI387</f>
        <v>3.0782988167481427</v>
      </c>
      <c r="J387">
        <f>LOG10(I387)</f>
        <v>0.48831077539340623</v>
      </c>
      <c r="K387">
        <f>2*((E387*100*Info!$B$11)/AI387^2)*(AJ387/2)</f>
        <v>0.11646344707851423</v>
      </c>
      <c r="L387" s="36">
        <f>(M387/10.7)/I387</f>
        <v>0.65766774056074884</v>
      </c>
      <c r="M387" s="28">
        <f>((U387/0.242530073729142))*I387</f>
        <v>21.66212675512288</v>
      </c>
      <c r="N387" s="28">
        <f>2*M387*SQRT((0.5*K387/I387)^2+(0.5*V387/U387)^2)</f>
        <v>1.0115825503348459</v>
      </c>
      <c r="O387">
        <v>0.60629900000000003</v>
      </c>
      <c r="P387">
        <v>1.0808E-2</v>
      </c>
      <c r="S387">
        <v>2.1929340000000002</v>
      </c>
      <c r="T387">
        <v>6.2850000000000003E-2</v>
      </c>
      <c r="U387">
        <v>1.7066950000000001</v>
      </c>
      <c r="V387">
        <v>4.6718999999999997E-2</v>
      </c>
      <c r="W387" s="50">
        <f>U387*Info!$B$2</f>
        <v>0.81921359999999999</v>
      </c>
      <c r="X387" s="50">
        <f>W387*SQRT((0.5*V387/U387)^2+Info!$B$3^2)</f>
        <v>4.2467620698786512E-2</v>
      </c>
      <c r="Y387" s="39">
        <f>W387*Info!$D$2</f>
        <v>0.66356301600000001</v>
      </c>
      <c r="Z387" s="39">
        <f>Y387*SQRT(Info!$D$3^2+(X387/W387)^2)</f>
        <v>4.7791895320395267E-2</v>
      </c>
      <c r="AA387" s="50">
        <f>IF(O387-W387&gt;0,O387-W387,0)</f>
        <v>0</v>
      </c>
      <c r="AB387" s="50">
        <f>SQRT((0.5*P387)^2+X387^2)</f>
        <v>4.2810069187236788E-2</v>
      </c>
      <c r="AC387" s="50">
        <f>(1-EXP(-Info!$B$6*G387*1000))+(Info!$B$6/(Info!$B$6-Info!$B$7))*(EXP(-Info!$B$7*G387*1000)-EXP(-Info!$B$6*G387*1000))*(Info!$B$9-1)</f>
        <v>0.55925197144680105</v>
      </c>
      <c r="AD387" s="50">
        <f>SQRT((Info!$B$6*EXP(-Info!$B$6*G387*1000)+(Info!$B$6/(Info!$B$6+Info!$B$7))*(Info!$B$9-1)*(-Info!$B$7*EXP(-Info!$B$7*G387*1000)+Info!$B$6*EXP(-Info!$B$6*G387*1000)))^2*(0.01*G387*1000)^2)</f>
        <v>3.6447692813932572E-3</v>
      </c>
      <c r="AE387" s="50">
        <f>IF(AA387&gt;0,AA387*AC387*SQRT((AB387/AA387)^2+(AD387/AC387)^2),AA387*AC387*SQRT((AD387/AC387)^2))</f>
        <v>0</v>
      </c>
      <c r="AF387" s="50">
        <f>IF((S387-Y387-AA387*AC387)&gt;0,S387-Y387-AA387*AC387,0)</f>
        <v>1.5293709840000003</v>
      </c>
      <c r="AG387" s="50">
        <f>SQRT((T387*0.5)^2+Z387^2+AE387^2)</f>
        <v>5.7197866073094183E-2</v>
      </c>
      <c r="AH387" s="50">
        <f>AF387/S387</f>
        <v>0.69740857864395378</v>
      </c>
      <c r="AI387">
        <f>AF387*EXP(Info!$B$6*G387*1000)</f>
        <v>3.025709996418616</v>
      </c>
      <c r="AJ387">
        <f>2*SQRT((EXP(Info!$B$6*G387)*AG387)^2+(Info!$B$6*G387*0.01*AI387)^2)</f>
        <v>0.11447381720241294</v>
      </c>
      <c r="AK387" s="28">
        <f>AI387/(E387/1000)</f>
        <v>0.83009876444955177</v>
      </c>
      <c r="AL387">
        <f>AA387/0.752049334436339</f>
        <v>0</v>
      </c>
      <c r="AM387"/>
      <c r="AN387">
        <f>U387/0.242530074</f>
        <v>7.0370448161410284</v>
      </c>
      <c r="AO387">
        <f>O387/U387</f>
        <v>0.35524742265020992</v>
      </c>
    </row>
    <row r="388" spans="1:54">
      <c r="A388" t="s">
        <v>72</v>
      </c>
      <c r="B388" s="14" t="s">
        <v>209</v>
      </c>
      <c r="C388" s="15">
        <v>-40.017000000000003</v>
      </c>
      <c r="D388" s="15">
        <v>44.067</v>
      </c>
      <c r="E388" s="15">
        <v>3645</v>
      </c>
      <c r="F388" s="89">
        <v>305</v>
      </c>
      <c r="G388" s="18">
        <v>74.400000000000006</v>
      </c>
      <c r="I388">
        <f>(E388*100*Info!$B$11)/AI388</f>
        <v>2.8734782472681273</v>
      </c>
      <c r="J388">
        <f>LOG10(I388)</f>
        <v>0.45840791379713014</v>
      </c>
      <c r="K388">
        <f>2*((E388*100*Info!$B$11)/AI388^2)*(AJ388/2)</f>
        <v>0.10296646902438931</v>
      </c>
      <c r="L388" s="36">
        <f>(M388/10.7)/I388</f>
        <v>0.64537289764486105</v>
      </c>
      <c r="M388" s="28">
        <f>((U388/0.242530073729142))*I388</f>
        <v>19.84277531552031</v>
      </c>
      <c r="N388" s="28">
        <f>2*M388*SQRT((0.5*K388/I388)^2+(0.5*V388/U388)^2)</f>
        <v>0.89592227083804588</v>
      </c>
      <c r="O388">
        <v>0.61751100000000003</v>
      </c>
      <c r="P388">
        <v>1.1006E-2</v>
      </c>
      <c r="S388">
        <v>2.289542</v>
      </c>
      <c r="T388">
        <v>6.8353999999999998E-2</v>
      </c>
      <c r="U388">
        <v>1.6747890000000001</v>
      </c>
      <c r="V388">
        <v>4.6005999999999998E-2</v>
      </c>
      <c r="W388" s="50">
        <f>U388*Info!$B$2</f>
        <v>0.80389871999999996</v>
      </c>
      <c r="X388" s="50">
        <f>W388*SQRT((0.5*V388/U388)^2+Info!$B$3^2)</f>
        <v>4.1683885103450904E-2</v>
      </c>
      <c r="Y388" s="39">
        <f>W388*Info!$D$2</f>
        <v>0.65115796319999997</v>
      </c>
      <c r="Z388" s="39">
        <f>Y388*SQRT(Info!$D$3^2+(X388/W388)^2)</f>
        <v>4.6904379807701027E-2</v>
      </c>
      <c r="AA388" s="50">
        <f>IF(O388-W388&gt;0,O388-W388,0)</f>
        <v>0</v>
      </c>
      <c r="AB388" s="50">
        <f>SQRT((0.5*P388)^2+X388^2)</f>
        <v>4.2045562028800332E-2</v>
      </c>
      <c r="AC388" s="50">
        <f>(1-EXP(-Info!$B$6*G388*1000))+(Info!$B$6/(Info!$B$6-Info!$B$7))*(EXP(-Info!$B$7*G388*1000)-EXP(-Info!$B$6*G388*1000))*(Info!$B$9-1)</f>
        <v>0.55925197144680105</v>
      </c>
      <c r="AD388" s="50">
        <f>SQRT((Info!$B$6*EXP(-Info!$B$6*G388*1000)+(Info!$B$6/(Info!$B$6+Info!$B$7))*(Info!$B$9-1)*(-Info!$B$7*EXP(-Info!$B$7*G388*1000)+Info!$B$6*EXP(-Info!$B$6*G388*1000)))^2*(0.01*G388*1000)^2)</f>
        <v>3.6447692813932572E-3</v>
      </c>
      <c r="AE388" s="50">
        <f>IF(AA388&gt;0,AA388*AC388*SQRT((AB388/AA388)^2+(AD388/AC388)^2),AA388*AC388*SQRT((AD388/AC388)^2))</f>
        <v>0</v>
      </c>
      <c r="AF388" s="50">
        <f>IF((S388-Y388-AA388*AC388)&gt;0,S388-Y388-AA388*AC388,0)</f>
        <v>1.6383840368</v>
      </c>
      <c r="AG388" s="50">
        <f>SQRT((T388*0.5)^2+Z388^2+AE388^2)</f>
        <v>5.8035232179643008E-2</v>
      </c>
      <c r="AH388" s="50">
        <f>AF388/S388</f>
        <v>0.71559466338682587</v>
      </c>
      <c r="AI388">
        <f>AF388*EXP(Info!$B$6*G388*1000)</f>
        <v>3.2413815941197726</v>
      </c>
      <c r="AJ388">
        <f>2*SQRT((EXP(Info!$B$6*G388)*AG388)^2+(Info!$B$6*G388*0.01*AI388)^2)</f>
        <v>0.11614969343319909</v>
      </c>
      <c r="AK388" s="28">
        <f>AI388/(E388/1000)</f>
        <v>0.88926792705617907</v>
      </c>
      <c r="AL388">
        <f>AA388/0.752049334436339</f>
        <v>0</v>
      </c>
      <c r="AM388"/>
      <c r="AN388">
        <f>U388/0.242530074</f>
        <v>6.9054899970879484</v>
      </c>
      <c r="AO388">
        <f>O388/U388</f>
        <v>0.36870973000180918</v>
      </c>
    </row>
    <row r="389" spans="1:54">
      <c r="A389" t="s">
        <v>72</v>
      </c>
      <c r="B389" s="14" t="s">
        <v>209</v>
      </c>
      <c r="C389" s="15">
        <v>-40.017000000000003</v>
      </c>
      <c r="D389" s="15">
        <v>44.067</v>
      </c>
      <c r="E389" s="15">
        <v>3645</v>
      </c>
      <c r="F389" s="89">
        <v>307</v>
      </c>
      <c r="G389" s="18">
        <v>75.2</v>
      </c>
      <c r="I389">
        <f>(E389*100*Info!$B$11)/AI389</f>
        <v>3.086164420793978</v>
      </c>
      <c r="J389">
        <f>LOG10(I389)</f>
        <v>0.48941906013974568</v>
      </c>
      <c r="K389">
        <f>2*((E389*100*Info!$B$11)/AI389^2)*(AJ389/2)</f>
        <v>0.11654433191648461</v>
      </c>
      <c r="L389" s="36">
        <f>(M389/10.7)/I389</f>
        <v>0.65787929540187029</v>
      </c>
      <c r="M389" s="28">
        <f>((U389/0.242530073729142))*I389</f>
        <v>21.724463318715017</v>
      </c>
      <c r="N389" s="28">
        <f>2*M389*SQRT((0.5*K389/I389)^2+(0.5*V389/U389)^2)</f>
        <v>1.0107767732083146</v>
      </c>
      <c r="O389">
        <v>0.62755499999999997</v>
      </c>
      <c r="P389">
        <v>1.1185E-2</v>
      </c>
      <c r="S389">
        <v>2.178099</v>
      </c>
      <c r="T389">
        <v>6.1918000000000001E-2</v>
      </c>
      <c r="U389">
        <v>1.707244</v>
      </c>
      <c r="V389">
        <v>4.6400999999999998E-2</v>
      </c>
      <c r="W389" s="50">
        <f>U389*Info!$B$2</f>
        <v>0.81947711999999995</v>
      </c>
      <c r="X389" s="50">
        <f>W389*SQRT((0.5*V389/U389)^2+Info!$B$3^2)</f>
        <v>4.2460248666798178E-2</v>
      </c>
      <c r="Y389" s="39">
        <f>W389*Info!$D$2</f>
        <v>0.66377646720000005</v>
      </c>
      <c r="Z389" s="39">
        <f>Y389*SQRT(Info!$D$3^2+(X389/W389)^2)</f>
        <v>4.7795007956314473E-2</v>
      </c>
      <c r="AA389" s="50">
        <f>IF(O389-W389&gt;0,O389-W389,0)</f>
        <v>0</v>
      </c>
      <c r="AB389" s="50">
        <f>SQRT((0.5*P389)^2+X389^2)</f>
        <v>4.2826963155193909E-2</v>
      </c>
      <c r="AC389" s="50">
        <f>(1-EXP(-Info!$B$6*G389*1000))+(Info!$B$6/(Info!$B$6-Info!$B$7))*(EXP(-Info!$B$7*G389*1000)-EXP(-Info!$B$6*G389*1000))*(Info!$B$9-1)</f>
        <v>0.56334251191638618</v>
      </c>
      <c r="AD389" s="50">
        <f>SQRT((Info!$B$6*EXP(-Info!$B$6*G389*1000)+(Info!$B$6/(Info!$B$6+Info!$B$7))*(Info!$B$9-1)*(-Info!$B$7*EXP(-Info!$B$7*G389*1000)+Info!$B$6*EXP(-Info!$B$6*G389*1000)))^2*(0.01*G389*1000)^2)</f>
        <v>3.6560560043701279E-3</v>
      </c>
      <c r="AE389" s="50">
        <f>IF(AA389&gt;0,AA389*AC389*SQRT((AB389/AA389)^2+(AD389/AC389)^2),AA389*AC389*SQRT((AD389/AC389)^2))</f>
        <v>0</v>
      </c>
      <c r="AF389" s="50">
        <f>IF((S389-Y389-AA389*AC389)&gt;0,S389-Y389-AA389*AC389,0)</f>
        <v>1.5143225328000001</v>
      </c>
      <c r="AG389" s="50">
        <f>SQRT((T389*0.5)^2+Z389^2+AE389^2)</f>
        <v>5.6945785327310781E-2</v>
      </c>
      <c r="AH389" s="50">
        <f>AF389/S389</f>
        <v>0.69524963410754059</v>
      </c>
      <c r="AI389">
        <f>AF389*EXP(Info!$B$6*G389*1000)</f>
        <v>3.017998470542353</v>
      </c>
      <c r="AJ389">
        <f>2*SQRT((EXP(Info!$B$6*G389)*AG389)^2+(Info!$B$6*G389*0.01*AI389)^2)</f>
        <v>0.11397014789764218</v>
      </c>
      <c r="AK389" s="28">
        <f>AI389/(E389/1000)</f>
        <v>0.82798311949035752</v>
      </c>
      <c r="AL389">
        <f>AA389/0.752049334436339</f>
        <v>0</v>
      </c>
      <c r="AM389"/>
      <c r="AN389">
        <f>U389/0.242530074</f>
        <v>7.0393084529385002</v>
      </c>
      <c r="AO389">
        <f>O389/U389</f>
        <v>0.36758366115212587</v>
      </c>
    </row>
    <row r="390" spans="1:54">
      <c r="A390" t="s">
        <v>72</v>
      </c>
      <c r="B390" s="14" t="s">
        <v>209</v>
      </c>
      <c r="C390" s="15">
        <v>-40.017000000000003</v>
      </c>
      <c r="D390" s="15">
        <v>44.067</v>
      </c>
      <c r="E390" s="15">
        <v>3645</v>
      </c>
      <c r="F390" s="89">
        <v>310</v>
      </c>
      <c r="G390" s="18">
        <v>76.400000000000006</v>
      </c>
      <c r="I390">
        <f>(E390*100*Info!$B$11)/AI390</f>
        <v>3.0312713958229409</v>
      </c>
      <c r="J390">
        <f>LOG10(I390)</f>
        <v>0.48162482136656004</v>
      </c>
      <c r="K390">
        <f>2*((E390*100*Info!$B$11)/AI390^2)*(AJ390/2)</f>
        <v>0.11913742547096391</v>
      </c>
      <c r="L390" s="36">
        <f>(M390/10.7)/I390</f>
        <v>0.62088455775701046</v>
      </c>
      <c r="M390" s="28">
        <f>((U390/0.242530073729142))*I390</f>
        <v>20.138144720395925</v>
      </c>
      <c r="N390" s="28">
        <f>2*M390*SQRT((0.5*K390/I390)^2+(0.5*V390/U390)^2)</f>
        <v>0.98226600132873076</v>
      </c>
      <c r="O390">
        <v>0.62116099999999996</v>
      </c>
      <c r="P390">
        <v>1.107E-2</v>
      </c>
      <c r="S390">
        <v>2.151322</v>
      </c>
      <c r="T390">
        <v>7.9920000000000005E-2</v>
      </c>
      <c r="U390">
        <v>1.61124</v>
      </c>
      <c r="V390">
        <v>4.6543000000000001E-2</v>
      </c>
      <c r="W390" s="50">
        <f>U390*Info!$B$2</f>
        <v>0.77339519999999995</v>
      </c>
      <c r="X390" s="50">
        <f>W390*SQRT((0.5*V390/U390)^2+Info!$B$3^2)</f>
        <v>4.0250793623977155E-2</v>
      </c>
      <c r="Y390" s="39">
        <f>W390*Info!$D$2</f>
        <v>0.626450112</v>
      </c>
      <c r="Z390" s="39">
        <f>Y390*SQRT(Info!$D$3^2+(X390/W390)^2)</f>
        <v>4.5211329109073176E-2</v>
      </c>
      <c r="AA390" s="50">
        <f>IF(O390-W390&gt;0,O390-W390,0)</f>
        <v>0</v>
      </c>
      <c r="AB390" s="50">
        <f>SQRT((0.5*P390)^2+X390^2)</f>
        <v>4.0629578048018172E-2</v>
      </c>
      <c r="AC390" s="50">
        <f>(1-EXP(-Info!$B$6*G390*1000))+(Info!$B$6/(Info!$B$6-Info!$B$7))*(EXP(-Info!$B$7*G390*1000)-EXP(-Info!$B$6*G390*1000))*(Info!$B$9-1)</f>
        <v>0.56941866022920573</v>
      </c>
      <c r="AD390" s="50">
        <f>SQRT((Info!$B$6*EXP(-Info!$B$6*G390*1000)+(Info!$B$6/(Info!$B$6+Info!$B$7))*(Info!$B$9-1)*(-Info!$B$7*EXP(-Info!$B$7*G390*1000)+Info!$B$6*EXP(-Info!$B$6*G390*1000)))^2*(0.01*G390*1000)^2)</f>
        <v>3.6722651417759071E-3</v>
      </c>
      <c r="AE390" s="50">
        <f>IF(AA390&gt;0,AA390*AC390*SQRT((AB390/AA390)^2+(AD390/AC390)^2),AA390*AC390*SQRT((AD390/AC390)^2))</f>
        <v>0</v>
      </c>
      <c r="AF390" s="50">
        <f>IF((S390-Y390-AA390*AC390)&gt;0,S390-Y390-AA390*AC390,0)</f>
        <v>1.5248718879999998</v>
      </c>
      <c r="AG390" s="50">
        <f>SQRT((T390*0.5)^2+Z390^2+AE390^2)</f>
        <v>6.0339587998335942E-2</v>
      </c>
      <c r="AH390" s="50">
        <f>AF390/S390</f>
        <v>0.70880690477762043</v>
      </c>
      <c r="AI390">
        <f>AF390*EXP(Info!$B$6*G390*1000)</f>
        <v>3.0726511372861891</v>
      </c>
      <c r="AJ390">
        <f>2*SQRT((EXP(Info!$B$6*G390)*AG390)^2+(Info!$B$6*G390*0.01*AI390)^2)</f>
        <v>0.12076376479227272</v>
      </c>
      <c r="AK390" s="28">
        <f>AI390/(E390/1000)</f>
        <v>0.84297699239675972</v>
      </c>
      <c r="AL390">
        <f>AA390/0.752049334436339</f>
        <v>0</v>
      </c>
      <c r="AM390"/>
      <c r="AN390">
        <f>U390/0.242530074</f>
        <v>6.6434647605805779</v>
      </c>
      <c r="AO390">
        <f>O390/U390</f>
        <v>0.38551736550731114</v>
      </c>
    </row>
    <row r="391" spans="1:54">
      <c r="A391" t="s">
        <v>72</v>
      </c>
      <c r="B391" s="14" t="s">
        <v>209</v>
      </c>
      <c r="C391" s="15">
        <v>-40.017000000000003</v>
      </c>
      <c r="D391" s="15">
        <v>44.067</v>
      </c>
      <c r="E391" s="15">
        <v>3645</v>
      </c>
      <c r="F391" s="89">
        <v>315</v>
      </c>
      <c r="G391" s="18">
        <v>77.900000000000006</v>
      </c>
      <c r="I391">
        <f>(E391*100*Info!$B$11)/AI391</f>
        <v>3.0384910140125183</v>
      </c>
      <c r="J391">
        <f>LOG10(I391)</f>
        <v>0.48265795630928604</v>
      </c>
      <c r="K391">
        <f>2*((E391*100*Info!$B$11)/AI391^2)*(AJ391/2)</f>
        <v>0.12417617977839156</v>
      </c>
      <c r="L391" s="36">
        <f>(M391/10.7)/I391</f>
        <v>0.63676118983177676</v>
      </c>
      <c r="M391" s="28">
        <f>((U391/0.242530073729142))*I391</f>
        <v>20.702286741120773</v>
      </c>
      <c r="N391" s="28">
        <f>2*M391*SQRT((0.5*K391/I391)^2+(0.5*V391/U391)^2)</f>
        <v>1.1017883994346263</v>
      </c>
      <c r="O391">
        <v>0.64857200000000004</v>
      </c>
      <c r="P391">
        <v>1.1558000000000001E-2</v>
      </c>
      <c r="S391">
        <v>2.142935</v>
      </c>
      <c r="T391">
        <v>8.3282999999999996E-2</v>
      </c>
      <c r="U391">
        <v>1.652441</v>
      </c>
      <c r="V391">
        <v>5.6335000000000003E-2</v>
      </c>
      <c r="W391" s="50">
        <f>U391*Info!$B$2</f>
        <v>0.79317168000000005</v>
      </c>
      <c r="X391" s="50">
        <f>W391*SQRT((0.5*V391/U391)^2+Info!$B$3^2)</f>
        <v>4.1899934379961222E-2</v>
      </c>
      <c r="Y391" s="39">
        <f>W391*Info!$D$2</f>
        <v>0.6424690608000001</v>
      </c>
      <c r="Z391" s="39">
        <f>Y391*SQRT(Info!$D$3^2+(X391/W391)^2)</f>
        <v>4.6730807272598519E-2</v>
      </c>
      <c r="AA391" s="50">
        <f>IF(O391-W391&gt;0,O391-W391,0)</f>
        <v>0</v>
      </c>
      <c r="AB391" s="50">
        <f>SQRT((0.5*P391)^2+X391^2)</f>
        <v>4.229658782981266E-2</v>
      </c>
      <c r="AC391" s="50">
        <f>(1-EXP(-Info!$B$6*G391*1000))+(Info!$B$6/(Info!$B$6-Info!$B$7))*(EXP(-Info!$B$7*G391*1000)-EXP(-Info!$B$6*G391*1000))*(Info!$B$9-1)</f>
        <v>0.57691425652016881</v>
      </c>
      <c r="AD391" s="50">
        <f>SQRT((Info!$B$6*EXP(-Info!$B$6*G391*1000)+(Info!$B$6/(Info!$B$6+Info!$B$7))*(Info!$B$9-1)*(-Info!$B$7*EXP(-Info!$B$7*G391*1000)+Info!$B$6*EXP(-Info!$B$6*G391*1000)))^2*(0.01*G391*1000)^2)</f>
        <v>3.6913330872308538E-3</v>
      </c>
      <c r="AE391" s="50">
        <f>IF(AA391&gt;0,AA391*AC391*SQRT((AB391/AA391)^2+(AD391/AC391)^2),AA391*AC391*SQRT((AD391/AC391)^2))</f>
        <v>0</v>
      </c>
      <c r="AF391" s="50">
        <f>IF((S391-Y391-AA391*AC391)&gt;0,S391-Y391-AA391*AC391,0)</f>
        <v>1.5004659391999999</v>
      </c>
      <c r="AG391" s="50">
        <f>SQRT((T391*0.5)^2+Z391^2+AE391^2)</f>
        <v>6.2592194965496672E-2</v>
      </c>
      <c r="AH391" s="50">
        <f>AF391/S391</f>
        <v>0.70019199798407317</v>
      </c>
      <c r="AI391">
        <f>AF391*EXP(Info!$B$6*G391*1000)</f>
        <v>3.0653503528051176</v>
      </c>
      <c r="AJ391">
        <f>2*SQRT((EXP(Info!$B$6*G391)*AG391)^2+(Info!$B$6*G391*0.01*AI391)^2)</f>
        <v>0.12527385953694845</v>
      </c>
      <c r="AK391" s="28">
        <f>AI391/(E391/1000)</f>
        <v>0.84097403369139023</v>
      </c>
      <c r="AL391">
        <f>AA391/0.752049334436339</f>
        <v>0</v>
      </c>
      <c r="AM391"/>
      <c r="AN391">
        <f>U391/0.242530074</f>
        <v>6.8133447235908564</v>
      </c>
      <c r="AO391">
        <f>O391/U391</f>
        <v>0.39249328720359761</v>
      </c>
    </row>
    <row r="392" spans="1:54">
      <c r="A392" t="s">
        <v>72</v>
      </c>
      <c r="B392" s="14" t="s">
        <v>209</v>
      </c>
      <c r="C392" s="15">
        <v>-40.017000000000003</v>
      </c>
      <c r="D392" s="15">
        <v>44.067</v>
      </c>
      <c r="E392" s="15">
        <v>3645</v>
      </c>
      <c r="F392" s="89">
        <v>320</v>
      </c>
      <c r="G392" s="18">
        <v>79.400000000000006</v>
      </c>
      <c r="I392">
        <f>(E392*100*Info!$B$11)/AI392</f>
        <v>2.8622626599616612</v>
      </c>
      <c r="J392">
        <f>LOG10(I392)</f>
        <v>0.45670948495758701</v>
      </c>
      <c r="K392">
        <f>2*((E392*100*Info!$B$11)/AI392^2)*(AJ392/2)</f>
        <v>8.4671442514297576E-2</v>
      </c>
      <c r="L392" s="36">
        <f>(M392/10.7)/I392</f>
        <v>0.47717061442990732</v>
      </c>
      <c r="M392" s="28">
        <f>((U392/0.242530073729142))*I392</f>
        <v>14.613927663616447</v>
      </c>
      <c r="N392" s="28">
        <f>2*M392*SQRT((0.5*K392/I392)^2+(0.5*V392/U392)^2)</f>
        <v>0.6007485675276073</v>
      </c>
      <c r="O392">
        <v>0.47260600000000003</v>
      </c>
      <c r="P392">
        <v>8.4220000000000007E-3</v>
      </c>
      <c r="S392">
        <v>2.0525359999999999</v>
      </c>
      <c r="T392">
        <v>6.6545000000000007E-2</v>
      </c>
      <c r="U392">
        <v>1.2382919999999999</v>
      </c>
      <c r="V392">
        <v>3.5346000000000002E-2</v>
      </c>
      <c r="W392" s="50">
        <f>U392*Info!$B$2</f>
        <v>0.59438015999999994</v>
      </c>
      <c r="X392" s="50">
        <f>W392*SQRT((0.5*V392/U392)^2+Info!$B$3^2)</f>
        <v>3.0906009191509404E-2</v>
      </c>
      <c r="Y392" s="39">
        <f>W392*Info!$D$2</f>
        <v>0.48144792959999999</v>
      </c>
      <c r="Z392" s="39">
        <f>Y392*SQRT(Info!$D$3^2+(X392/W392)^2)</f>
        <v>3.4730027232213433E-2</v>
      </c>
      <c r="AA392" s="50">
        <f>IF(O392-W392&gt;0,O392-W392,0)</f>
        <v>0</v>
      </c>
      <c r="AB392" s="50">
        <f>SQRT((0.5*P392)^2+X392^2)</f>
        <v>3.1191568173877755E-2</v>
      </c>
      <c r="AC392" s="50">
        <f>(1-EXP(-Info!$B$6*G392*1000))+(Info!$B$6/(Info!$B$6-Info!$B$7))*(EXP(-Info!$B$7*G392*1000)-EXP(-Info!$B$6*G392*1000))*(Info!$B$9-1)</f>
        <v>0.58430063650074948</v>
      </c>
      <c r="AD392" s="50">
        <f>SQRT((Info!$B$6*EXP(-Info!$B$6*G392*1000)+(Info!$B$6/(Info!$B$6+Info!$B$7))*(Info!$B$9-1)*(-Info!$B$7*EXP(-Info!$B$7*G392*1000)+Info!$B$6*EXP(-Info!$B$6*G392*1000)))^2*(0.01*G392*1000)^2)</f>
        <v>3.7091052722863001E-3</v>
      </c>
      <c r="AE392" s="50">
        <f>IF(AA392&gt;0,AA392*AC392*SQRT((AB392/AA392)^2+(AD392/AC392)^2),AA392*AC392*SQRT((AD392/AC392)^2))</f>
        <v>0</v>
      </c>
      <c r="AF392" s="50">
        <f>IF((S392-Y392-AA392*AC392)&gt;0,S392-Y392-AA392*AC392,0)</f>
        <v>1.5710880703999999</v>
      </c>
      <c r="AG392" s="50">
        <f>SQRT((T392*0.5)^2+Z392^2+AE392^2)</f>
        <v>4.8096091814203441E-2</v>
      </c>
      <c r="AH392" s="50">
        <f>AF392/S392</f>
        <v>0.76543752236257967</v>
      </c>
      <c r="AI392">
        <f>AF392*EXP(Info!$B$6*G392*1000)</f>
        <v>3.254082733945602</v>
      </c>
      <c r="AJ392">
        <f>2*SQRT((EXP(Info!$B$6*G392)*AG392)^2+(Info!$B$6*G392*0.01*AI392)^2)</f>
        <v>9.6262262369636586E-2</v>
      </c>
      <c r="AK392" s="28">
        <f>AI392/(E392/1000)</f>
        <v>0.89275246473130365</v>
      </c>
      <c r="AL392">
        <f>AA392/0.752049334436339</f>
        <v>0</v>
      </c>
      <c r="AM392"/>
      <c r="AN392">
        <f>U392/0.242530074</f>
        <v>5.1057255686979248</v>
      </c>
      <c r="AO392">
        <f>O392/U392</f>
        <v>0.38165957625503522</v>
      </c>
    </row>
    <row r="393" spans="1:54">
      <c r="A393" t="s">
        <v>72</v>
      </c>
      <c r="B393" s="14" t="s">
        <v>209</v>
      </c>
      <c r="C393" s="15">
        <v>-40.017000000000003</v>
      </c>
      <c r="D393" s="15">
        <v>44.067</v>
      </c>
      <c r="E393" s="15">
        <v>3645</v>
      </c>
      <c r="F393" s="89">
        <v>322</v>
      </c>
      <c r="G393" s="18">
        <v>80</v>
      </c>
      <c r="I393">
        <f>(E393*100*Info!$B$11)/AI393</f>
        <v>2.6980687734277722</v>
      </c>
      <c r="J393">
        <f>LOG10(I393)</f>
        <v>0.43105301558774423</v>
      </c>
      <c r="K393">
        <f>2*((E393*100*Info!$B$11)/AI393^2)*(AJ393/2)</f>
        <v>6.9006120629602374E-2</v>
      </c>
      <c r="L393" s="36">
        <f>(M393/10.7)/I393</f>
        <v>0.44823923753271117</v>
      </c>
      <c r="M393" s="28">
        <f>((U393/0.242530073729142))*I393</f>
        <v>12.940369100989274</v>
      </c>
      <c r="N393" s="28">
        <f>2*M393*SQRT((0.5*K393/I393)^2+(0.5*V393/U393)^2)</f>
        <v>0.48395774002611169</v>
      </c>
      <c r="O393">
        <v>0.43850600000000001</v>
      </c>
      <c r="P393">
        <v>7.8150000000000008E-3</v>
      </c>
      <c r="S393">
        <v>2.10981</v>
      </c>
      <c r="T393">
        <v>5.9506000000000003E-2</v>
      </c>
      <c r="U393">
        <v>1.1632130000000001</v>
      </c>
      <c r="V393">
        <v>3.1739999999999997E-2</v>
      </c>
      <c r="W393" s="50">
        <f>U393*Info!$B$2</f>
        <v>0.55834223999999999</v>
      </c>
      <c r="X393" s="50">
        <f>W393*SQRT((0.5*V393/U393)^2+Info!$B$3^2)</f>
        <v>2.8937743038816004E-2</v>
      </c>
      <c r="Y393" s="39">
        <f>W393*Info!$D$2</f>
        <v>0.4522572144</v>
      </c>
      <c r="Z393" s="39">
        <f>Y393*SQRT(Info!$D$3^2+(X393/W393)^2)</f>
        <v>3.2569233933112E-2</v>
      </c>
      <c r="AA393" s="50">
        <f>IF(O393-W393&gt;0,O393-W393,0)</f>
        <v>0</v>
      </c>
      <c r="AB393" s="50">
        <f>SQRT((0.5*P393)^2+X393^2)</f>
        <v>2.9200368635182401E-2</v>
      </c>
      <c r="AC393" s="50">
        <f>(1-EXP(-Info!$B$6*G393*1000))+(Info!$B$6/(Info!$B$6-Info!$B$7))*(EXP(-Info!$B$7*G393*1000)-EXP(-Info!$B$6*G393*1000))*(Info!$B$9-1)</f>
        <v>0.58722494930370617</v>
      </c>
      <c r="AD393" s="50">
        <f>SQRT((Info!$B$6*EXP(-Info!$B$6*G393*1000)+(Info!$B$6/(Info!$B$6+Info!$B$7))*(Info!$B$9-1)*(-Info!$B$7*EXP(-Info!$B$7*G393*1000)+Info!$B$6*EXP(-Info!$B$6*G393*1000)))^2*(0.01*G393*1000)^2)</f>
        <v>3.7158584964986211E-3</v>
      </c>
      <c r="AE393" s="50">
        <f>IF(AA393&gt;0,AA393*AC393*SQRT((AB393/AA393)^2+(AD393/AC393)^2),AA393*AC393*SQRT((AD393/AC393)^2))</f>
        <v>0</v>
      </c>
      <c r="AF393" s="50">
        <f>IF((S393-Y393-AA393*AC393)&gt;0,S393-Y393-AA393*AC393,0)</f>
        <v>1.6575527856000001</v>
      </c>
      <c r="AG393" s="50">
        <f>SQRT((T393*0.5)^2+Z393^2+AE393^2)</f>
        <v>4.4113444753156317E-2</v>
      </c>
      <c r="AH393" s="50">
        <f>AF393/S393</f>
        <v>0.78564078547357352</v>
      </c>
      <c r="AI393">
        <f>AF393*EXP(Info!$B$6*G393*1000)</f>
        <v>3.452113450008687</v>
      </c>
      <c r="AJ393">
        <f>2*SQRT((EXP(Info!$B$6*G393)*AG393)^2+(Info!$B$6*G393*0.01*AI393)^2)</f>
        <v>8.8291654943891074E-2</v>
      </c>
      <c r="AK393" s="28">
        <f>AI393/(E393/1000)</f>
        <v>0.94708187928907739</v>
      </c>
      <c r="AL393">
        <f>AA393/0.752049334436339</f>
        <v>0</v>
      </c>
      <c r="AM393"/>
      <c r="AN393">
        <f>U393/0.242530074</f>
        <v>4.7961598362436488</v>
      </c>
      <c r="AO393">
        <f>O393/U393</f>
        <v>0.37697824903951382</v>
      </c>
    </row>
    <row r="394" spans="1:54">
      <c r="A394" t="s">
        <v>72</v>
      </c>
      <c r="B394" s="14" t="s">
        <v>209</v>
      </c>
      <c r="C394" s="15">
        <v>-40.017000000000003</v>
      </c>
      <c r="D394" s="15">
        <v>44.067</v>
      </c>
      <c r="E394" s="15">
        <v>3645</v>
      </c>
      <c r="F394" s="89">
        <v>322</v>
      </c>
      <c r="G394" s="18">
        <v>80</v>
      </c>
      <c r="I394">
        <f>(E394*100*Info!$B$11)/AI394</f>
        <v>2.6344646928858486</v>
      </c>
      <c r="J394">
        <f>LOG10(I394)</f>
        <v>0.42069238253013996</v>
      </c>
      <c r="K394">
        <f>2*((E394*100*Info!$B$11)/AI394^2)*(AJ394/2)</f>
        <v>6.5973997216874719E-2</v>
      </c>
      <c r="L394" s="36">
        <f>(M394/10.7)/I394</f>
        <v>0.43513825121495403</v>
      </c>
      <c r="M394" s="28">
        <f>((U394/0.242530073729142))*I394</f>
        <v>12.266013045043813</v>
      </c>
      <c r="N394" s="28">
        <f>2*M394*SQRT((0.5*K394/I394)^2+(0.5*V394/U394)^2)</f>
        <v>0.45596036134285534</v>
      </c>
      <c r="O394">
        <v>0.43266700000000002</v>
      </c>
      <c r="P394">
        <v>7.711E-3</v>
      </c>
      <c r="S394">
        <v>2.1366100000000001</v>
      </c>
      <c r="T394">
        <v>6.1860999999999999E-2</v>
      </c>
      <c r="U394">
        <v>1.1292150000000001</v>
      </c>
      <c r="V394">
        <v>3.1021E-2</v>
      </c>
      <c r="W394" s="50">
        <f>U394*Info!$B$2</f>
        <v>0.54202320000000004</v>
      </c>
      <c r="X394" s="50">
        <f>W394*SQRT((0.5*V394/U394)^2+Info!$B$3^2)</f>
        <v>2.8105186246442135E-2</v>
      </c>
      <c r="Y394" s="39">
        <f>W394*Info!$D$2</f>
        <v>0.43903879200000007</v>
      </c>
      <c r="Z394" s="39">
        <f>Y394*SQRT(Info!$D$3^2+(X394/W394)^2)</f>
        <v>3.1625022092969461E-2</v>
      </c>
      <c r="AA394" s="50">
        <f>IF(O394-W394&gt;0,O394-W394,0)</f>
        <v>0</v>
      </c>
      <c r="AB394" s="50">
        <f>SQRT((0.5*P394)^2+X394^2)</f>
        <v>2.8368404505667924E-2</v>
      </c>
      <c r="AC394" s="50">
        <f>(1-EXP(-Info!$B$6*G394*1000))+(Info!$B$6/(Info!$B$6-Info!$B$7))*(EXP(-Info!$B$7*G394*1000)-EXP(-Info!$B$6*G394*1000))*(Info!$B$9-1)</f>
        <v>0.58722494930370617</v>
      </c>
      <c r="AD394" s="50">
        <f>SQRT((Info!$B$6*EXP(-Info!$B$6*G394*1000)+(Info!$B$6/(Info!$B$6+Info!$B$7))*(Info!$B$9-1)*(-Info!$B$7*EXP(-Info!$B$7*G394*1000)+Info!$B$6*EXP(-Info!$B$6*G394*1000)))^2*(0.01*G394*1000)^2)</f>
        <v>3.7158584964986211E-3</v>
      </c>
      <c r="AE394" s="50">
        <f>IF(AA394&gt;0,AA394*AC394*SQRT((AB394/AA394)^2+(AD394/AC394)^2),AA394*AC394*SQRT((AD394/AC394)^2))</f>
        <v>0</v>
      </c>
      <c r="AF394" s="50">
        <f>IF((S394-Y394-AA394*AC394)&gt;0,S394-Y394-AA394*AC394,0)</f>
        <v>1.6975712080000001</v>
      </c>
      <c r="AG394" s="50">
        <f>SQRT((T394*0.5)^2+Z394^2+AE394^2)</f>
        <v>4.423616001226606E-2</v>
      </c>
      <c r="AH394" s="50">
        <f>AF394/S394</f>
        <v>0.79451617656006479</v>
      </c>
      <c r="AI394">
        <f>AF394*EXP(Info!$B$6*G394*1000)</f>
        <v>3.5354580863999567</v>
      </c>
      <c r="AJ394">
        <f>2*SQRT((EXP(Info!$B$6*G394)*AG394)^2+(Info!$B$6*G394*0.01*AI394)^2)</f>
        <v>8.8537266254657132E-2</v>
      </c>
      <c r="AK394" s="28">
        <f>AI394/(E394/1000)</f>
        <v>0.96994734880657252</v>
      </c>
      <c r="AL394">
        <f>AA394/0.752049334436339</f>
        <v>0</v>
      </c>
      <c r="AM394"/>
      <c r="AN394">
        <f>U394/0.242530074</f>
        <v>4.6559792828002022</v>
      </c>
      <c r="AO394">
        <f>O394/U394</f>
        <v>0.38315732610707437</v>
      </c>
    </row>
    <row r="395" spans="1:54">
      <c r="A395" t="s">
        <v>72</v>
      </c>
      <c r="B395" s="14" t="s">
        <v>209</v>
      </c>
      <c r="C395" s="15">
        <v>-40.017000000000003</v>
      </c>
      <c r="D395" s="15">
        <v>44.067</v>
      </c>
      <c r="E395" s="15">
        <v>3645</v>
      </c>
      <c r="F395" s="90">
        <v>325</v>
      </c>
      <c r="G395" s="18">
        <v>80.900000000000006</v>
      </c>
      <c r="I395">
        <f>(E395*100*Info!$B$11)/AI395</f>
        <v>2.5996708840988347</v>
      </c>
      <c r="J395">
        <f>LOG10(I395)</f>
        <v>0.41491837017581534</v>
      </c>
      <c r="K395">
        <f>2*((E395*100*Info!$B$11)/AI395^2)*(AJ395/2)</f>
        <v>6.1633949900854149E-2</v>
      </c>
      <c r="L395" s="36">
        <f>(M395/10.7)/I395</f>
        <v>0.41424634362616897</v>
      </c>
      <c r="M395" s="28">
        <f>((U395/0.242530073729142))*I395</f>
        <v>11.52287449455207</v>
      </c>
      <c r="N395" s="28">
        <f>2*M395*SQRT((0.5*K395/I395)^2+(0.5*V395/U395)^2)</f>
        <v>0.41603783395380001</v>
      </c>
      <c r="O395">
        <v>0.39476600000000001</v>
      </c>
      <c r="P395">
        <v>7.0349999999999996E-3</v>
      </c>
      <c r="S395">
        <v>2.1241110000000001</v>
      </c>
      <c r="T395">
        <v>5.9841999999999999E-2</v>
      </c>
      <c r="U395">
        <v>1.074999</v>
      </c>
      <c r="V395">
        <v>2.9273E-2</v>
      </c>
      <c r="W395" s="50">
        <f>U395*Info!$B$2</f>
        <v>0.51599952000000004</v>
      </c>
      <c r="X395" s="50">
        <f>W395*SQRT((0.5*V395/U395)^2+Info!$B$3^2)</f>
        <v>2.673942207436384E-2</v>
      </c>
      <c r="Y395" s="39">
        <f>W395*Info!$D$2</f>
        <v>0.41795961120000008</v>
      </c>
      <c r="Z395" s="39">
        <f>Y395*SQRT(Info!$D$3^2+(X395/W395)^2)</f>
        <v>3.009709158172573E-2</v>
      </c>
      <c r="AA395" s="50">
        <f>IF(O395-W395&gt;0,O395-W395,0)</f>
        <v>0</v>
      </c>
      <c r="AB395" s="50">
        <f>SQRT((0.5*P395)^2+X395^2)</f>
        <v>2.6969788636935516E-2</v>
      </c>
      <c r="AC395" s="50">
        <f>(1-EXP(-Info!$B$6*G395*1000))+(Info!$B$6/(Info!$B$6-Info!$B$7))*(EXP(-Info!$B$7*G395*1000)-EXP(-Info!$B$6*G395*1000))*(Info!$B$9-1)</f>
        <v>0.59157932102956567</v>
      </c>
      <c r="AD395" s="50">
        <f>SQRT((Info!$B$6*EXP(-Info!$B$6*G395*1000)+(Info!$B$6/(Info!$B$6+Info!$B$7))*(Info!$B$9-1)*(-Info!$B$7*EXP(-Info!$B$7*G395*1000)+Info!$B$6*EXP(-Info!$B$6*G395*1000)))^2*(0.01*G395*1000)^2)</f>
        <v>3.7256135803283596E-3</v>
      </c>
      <c r="AE395" s="50">
        <f>IF(AA395&gt;0,AA395*AC395*SQRT((AB395/AA395)^2+(AD395/AC395)^2),AA395*AC395*SQRT((AD395/AC395)^2))</f>
        <v>0</v>
      </c>
      <c r="AF395" s="50">
        <f>IF((S395-Y395-AA395*AC395)&gt;0,S395-Y395-AA395*AC395,0)</f>
        <v>1.7061513887999999</v>
      </c>
      <c r="AG395" s="50">
        <f>SQRT((T395*0.5)^2+Z395^2+AE395^2)</f>
        <v>4.2439382213679613E-2</v>
      </c>
      <c r="AH395" s="50">
        <f>AF395/S395</f>
        <v>0.80323080516978629</v>
      </c>
      <c r="AI395">
        <f>AF395*EXP(Info!$B$6*G395*1000)</f>
        <v>3.5827764040320536</v>
      </c>
      <c r="AJ395">
        <f>2*SQRT((EXP(Info!$B$6*G395)*AG395)^2+(Info!$B$6*G395*0.01*AI395)^2)</f>
        <v>8.4941775800447344E-2</v>
      </c>
      <c r="AK395" s="28">
        <f>AI395/(E395/1000)</f>
        <v>0.98292905460412994</v>
      </c>
      <c r="AL395">
        <f>AA395/0.752049334436339</f>
        <v>0</v>
      </c>
      <c r="AM395"/>
      <c r="AN395">
        <f>U395/0.242530074</f>
        <v>4.4324358718498553</v>
      </c>
      <c r="AO395">
        <f>O395/U395</f>
        <v>0.36722452765072339</v>
      </c>
    </row>
    <row r="396" spans="1:54">
      <c r="A396" t="s">
        <v>72</v>
      </c>
      <c r="B396" s="14" t="s">
        <v>209</v>
      </c>
      <c r="C396" s="15">
        <v>-40.017000000000003</v>
      </c>
      <c r="D396" s="15">
        <v>44.067</v>
      </c>
      <c r="E396" s="15">
        <v>3645</v>
      </c>
      <c r="F396" s="89">
        <v>331</v>
      </c>
      <c r="G396" s="18">
        <v>82.7</v>
      </c>
      <c r="I396">
        <f>(E396*100*Info!$B$11)/AI396</f>
        <v>2.7655054767202265</v>
      </c>
      <c r="J396">
        <f>LOG10(I396)</f>
        <v>0.44177452286919383</v>
      </c>
      <c r="K396">
        <f>2*((E396*100*Info!$B$11)/AI396^2)*(AJ396/2)</f>
        <v>7.2979205782023729E-2</v>
      </c>
      <c r="L396" s="36">
        <f>(M396/10.7)/I396</f>
        <v>0.45069196351401952</v>
      </c>
      <c r="M396" s="28">
        <f>((U396/0.242530073729142))*I396</f>
        <v>13.336384699506404</v>
      </c>
      <c r="N396" s="28">
        <f>2*M396*SQRT((0.5*K396/I396)^2+(0.5*V396/U396)^2)</f>
        <v>0.50952779766076828</v>
      </c>
      <c r="O396">
        <v>0.42754300000000001</v>
      </c>
      <c r="P396">
        <v>7.6189999999999999E-3</v>
      </c>
      <c r="S396">
        <v>2.0323159999999998</v>
      </c>
      <c r="T396">
        <v>5.9947E-2</v>
      </c>
      <c r="U396">
        <v>1.169578</v>
      </c>
      <c r="V396">
        <v>3.2313000000000001E-2</v>
      </c>
      <c r="W396" s="50">
        <f>U396*Info!$B$2</f>
        <v>0.56139744000000003</v>
      </c>
      <c r="X396" s="50">
        <f>W396*SQRT((0.5*V396/U396)^2+Info!$B$3^2)</f>
        <v>2.9121462880679336E-2</v>
      </c>
      <c r="Y396" s="39">
        <f>W396*Info!$D$2</f>
        <v>0.45473192640000004</v>
      </c>
      <c r="Z396" s="39">
        <f>Y396*SQRT(Info!$D$3^2+(X396/W396)^2)</f>
        <v>3.2762245282986081E-2</v>
      </c>
      <c r="AA396" s="50">
        <f>IF(O396-W396&gt;0,O396-W396,0)</f>
        <v>0</v>
      </c>
      <c r="AB396" s="50">
        <f>SQRT((0.5*P396)^2+X396^2)</f>
        <v>2.9369574231860842E-2</v>
      </c>
      <c r="AC396" s="50">
        <f>(1-EXP(-Info!$B$6*G396*1000))+(Info!$B$6/(Info!$B$6-Info!$B$7))*(EXP(-Info!$B$7*G396*1000)-EXP(-Info!$B$6*G396*1000))*(Info!$B$9-1)</f>
        <v>0.60017369495657658</v>
      </c>
      <c r="AD396" s="50">
        <f>SQRT((Info!$B$6*EXP(-Info!$B$6*G396*1000)+(Info!$B$6/(Info!$B$6+Info!$B$7))*(Info!$B$9-1)*(-Info!$B$7*EXP(-Info!$B$7*G396*1000)+Info!$B$6*EXP(-Info!$B$6*G396*1000)))^2*(0.01*G396*1000)^2)</f>
        <v>3.7437991962945695E-3</v>
      </c>
      <c r="AE396" s="50">
        <f>IF(AA396&gt;0,AA396*AC396*SQRT((AB396/AA396)^2+(AD396/AC396)^2),AA396*AC396*SQRT((AD396/AC396)^2))</f>
        <v>0</v>
      </c>
      <c r="AF396" s="50">
        <f>IF((S396-Y396-AA396*AC396)&gt;0,S396-Y396-AA396*AC396,0)</f>
        <v>1.5775840735999997</v>
      </c>
      <c r="AG396" s="50">
        <f>SQRT((T396*0.5)^2+Z396^2+AE396^2)</f>
        <v>4.4404677886823403E-2</v>
      </c>
      <c r="AH396" s="50">
        <f>AF396/S396</f>
        <v>0.77624939901078371</v>
      </c>
      <c r="AI396">
        <f>AF396*EXP(Info!$B$6*G396*1000)</f>
        <v>3.3679338479721661</v>
      </c>
      <c r="AJ396">
        <f>2*SQRT((EXP(Info!$B$6*G396)*AG396)^2+(Info!$B$6*G396*0.01*AI396)^2)</f>
        <v>8.8876749447952402E-2</v>
      </c>
      <c r="AK396" s="28">
        <f>AI396/(E396/1000)</f>
        <v>0.92398733826396873</v>
      </c>
      <c r="AL396">
        <f>AA396/0.752049334436339</f>
        <v>0</v>
      </c>
      <c r="AM396"/>
      <c r="AN396">
        <f>U396/0.242530074</f>
        <v>4.8224040042143388</v>
      </c>
      <c r="AO396">
        <f>O396/U396</f>
        <v>0.36555321663027179</v>
      </c>
      <c r="AQ396"/>
      <c r="AR396"/>
      <c r="AS396"/>
      <c r="AT396"/>
      <c r="AU396"/>
      <c r="AV396"/>
      <c r="AY396"/>
      <c r="AZ396"/>
      <c r="BA396"/>
      <c r="BB396"/>
    </row>
    <row r="397" spans="1:54">
      <c r="A397" t="s">
        <v>72</v>
      </c>
      <c r="B397" s="14" t="s">
        <v>209</v>
      </c>
      <c r="C397" s="15">
        <v>-40.017000000000003</v>
      </c>
      <c r="D397" s="15">
        <v>44.067</v>
      </c>
      <c r="E397" s="15">
        <v>3645</v>
      </c>
      <c r="F397" s="89">
        <v>335</v>
      </c>
      <c r="G397" s="18">
        <v>84</v>
      </c>
      <c r="I397">
        <f>(E397*100*Info!$B$11)/AI397</f>
        <v>2.6556097105636516</v>
      </c>
      <c r="J397">
        <f>LOG10(I397)</f>
        <v>0.42416424802899472</v>
      </c>
      <c r="K397">
        <f>2*((E397*100*Info!$B$11)/AI397^2)*(AJ397/2)</f>
        <v>6.5917262749291494E-2</v>
      </c>
      <c r="L397" s="36">
        <f>(M397/10.7)/I397</f>
        <v>0.4401169188785054</v>
      </c>
      <c r="M397" s="28">
        <f>((U397/0.242530073729142))*I397</f>
        <v>12.505932770061117</v>
      </c>
      <c r="N397" s="28">
        <f>2*M397*SQRT((0.5*K397/I397)^2+(0.5*V397/U397)^2)</f>
        <v>0.4625529221932419</v>
      </c>
      <c r="O397">
        <v>0.418823</v>
      </c>
      <c r="P397">
        <v>7.4660000000000004E-3</v>
      </c>
      <c r="S397">
        <v>2.0674610000000002</v>
      </c>
      <c r="T397">
        <v>5.8951999999999997E-2</v>
      </c>
      <c r="U397">
        <v>1.1421349999999999</v>
      </c>
      <c r="V397">
        <v>3.1317999999999999E-2</v>
      </c>
      <c r="W397" s="50">
        <f>U397*Info!$B$2</f>
        <v>0.54822479999999996</v>
      </c>
      <c r="X397" s="50">
        <f>W397*SQRT((0.5*V397/U397)^2+Info!$B$3^2)</f>
        <v>2.8423074159562686E-2</v>
      </c>
      <c r="Y397" s="39">
        <f>W397*Info!$D$2</f>
        <v>0.44406208800000002</v>
      </c>
      <c r="Z397" s="39">
        <f>Y397*SQRT(Info!$D$3^2+(X397/W397)^2)</f>
        <v>3.1984716710045248E-2</v>
      </c>
      <c r="AA397" s="50">
        <f>IF(O397-W397&gt;0,O397-W397,0)</f>
        <v>0</v>
      </c>
      <c r="AB397" s="50">
        <f>SQRT((0.5*P397)^2+X397^2)</f>
        <v>2.8667166474557613E-2</v>
      </c>
      <c r="AC397" s="50">
        <f>(1-EXP(-Info!$B$6*G397*1000))+(Info!$B$6/(Info!$B$6-Info!$B$7))*(EXP(-Info!$B$7*G397*1000)-EXP(-Info!$B$6*G397*1000))*(Info!$B$9-1)</f>
        <v>0.60628708042804624</v>
      </c>
      <c r="AD397" s="50">
        <f>SQRT((Info!$B$6*EXP(-Info!$B$6*G397*1000)+(Info!$B$6/(Info!$B$6+Info!$B$7))*(Info!$B$9-1)*(-Info!$B$7*EXP(-Info!$B$7*G397*1000)+Info!$B$6*EXP(-Info!$B$6*G397*1000)))^2*(0.01*G397*1000)^2)</f>
        <v>3.7558592186425531E-3</v>
      </c>
      <c r="AE397" s="50">
        <f>IF(AA397&gt;0,AA397*AC397*SQRT((AB397/AA397)^2+(AD397/AC397)^2),AA397*AC397*SQRT((AD397/AC397)^2))</f>
        <v>0</v>
      </c>
      <c r="AF397" s="50">
        <f>IF((S397-Y397-AA397*AC397)&gt;0,S397-Y397-AA397*AC397,0)</f>
        <v>1.6233989120000003</v>
      </c>
      <c r="AG397" s="50">
        <f>SQRT((T397*0.5)^2+Z397^2+AE397^2)</f>
        <v>4.3495478834263315E-2</v>
      </c>
      <c r="AH397" s="50">
        <f>AF397/S397</f>
        <v>0.78521380185648004</v>
      </c>
      <c r="AI397">
        <f>AF397*EXP(Info!$B$6*G397*1000)</f>
        <v>3.5073073670232788</v>
      </c>
      <c r="AJ397">
        <f>2*SQRT((EXP(Info!$B$6*G397)*AG397)^2+(Info!$B$6*G397*0.01*AI397)^2)</f>
        <v>8.7058011700645893E-2</v>
      </c>
      <c r="AK397" s="28">
        <f>AI397/(E397/1000)</f>
        <v>0.96222424335343726</v>
      </c>
      <c r="AL397">
        <f>AA397/0.752049334436339</f>
        <v>0</v>
      </c>
      <c r="AM397"/>
      <c r="AN397">
        <f>U397/0.242530074</f>
        <v>4.7092510267407075</v>
      </c>
      <c r="AO397">
        <f>O397/U397</f>
        <v>0.36670183472181489</v>
      </c>
    </row>
    <row r="398" spans="1:54">
      <c r="A398" t="s">
        <v>72</v>
      </c>
      <c r="B398" s="14" t="s">
        <v>209</v>
      </c>
      <c r="C398" s="15">
        <v>-40.017000000000003</v>
      </c>
      <c r="D398" s="15">
        <v>44.067</v>
      </c>
      <c r="E398" s="15">
        <v>3645</v>
      </c>
      <c r="F398" s="89">
        <v>340</v>
      </c>
      <c r="G398" s="18">
        <v>85.6</v>
      </c>
      <c r="I398">
        <f>(E398*100*Info!$B$11)/AI398</f>
        <v>2.7516530426131753</v>
      </c>
      <c r="J398">
        <f>LOG10(I398)</f>
        <v>0.43959367259475257</v>
      </c>
      <c r="K398">
        <f>2*((E398*100*Info!$B$11)/AI398^2)*(AJ398/2)</f>
        <v>9.9384491480122239E-2</v>
      </c>
      <c r="L398" s="36">
        <f>(M398/10.7)/I398</f>
        <v>0.71059498542056199</v>
      </c>
      <c r="M398" s="28">
        <f>((U398/0.242530073729142))*I398</f>
        <v>20.921826134570249</v>
      </c>
      <c r="N398" s="28">
        <f>2*M398*SQRT((0.5*K398/I398)^2+(0.5*V398/U398)^2)</f>
        <v>0.94647654105669432</v>
      </c>
      <c r="O398">
        <v>0.68524600000000002</v>
      </c>
      <c r="P398">
        <v>1.2211E-2</v>
      </c>
      <c r="S398">
        <v>2.2608799999999998</v>
      </c>
      <c r="T398">
        <v>6.5275E-2</v>
      </c>
      <c r="U398">
        <v>1.8440449999999999</v>
      </c>
      <c r="V398">
        <v>5.0231999999999999E-2</v>
      </c>
      <c r="W398" s="50">
        <f>U398*Info!$B$2</f>
        <v>0.88514159999999997</v>
      </c>
      <c r="X398" s="50">
        <f>W398*SQRT((0.5*V398/U398)^2+Info!$B$3^2)</f>
        <v>4.5869690977690274E-2</v>
      </c>
      <c r="Y398" s="39">
        <f>W398*Info!$D$2</f>
        <v>0.71696469600000001</v>
      </c>
      <c r="Z398" s="39">
        <f>Y398*SQRT(Info!$D$3^2+(X398/W398)^2)</f>
        <v>5.1628955734026066E-2</v>
      </c>
      <c r="AA398" s="50">
        <f>IF(O398-W398&gt;0,O398-W398,0)</f>
        <v>0</v>
      </c>
      <c r="AB398" s="50">
        <f>SQRT((0.5*P398)^2+X398^2)</f>
        <v>4.6274244247084151E-2</v>
      </c>
      <c r="AC398" s="50">
        <f>(1-EXP(-Info!$B$6*G398*1000))+(Info!$B$6/(Info!$B$6-Info!$B$7))*(EXP(-Info!$B$7*G398*1000)-EXP(-Info!$B$6*G398*1000))*(Info!$B$9-1)</f>
        <v>0.61370497671477575</v>
      </c>
      <c r="AD398" s="50">
        <f>SQRT((Info!$B$6*EXP(-Info!$B$6*G398*1000)+(Info!$B$6/(Info!$B$6+Info!$B$7))*(Info!$B$9-1)*(-Info!$B$7*EXP(-Info!$B$7*G398*1000)+Info!$B$6*EXP(-Info!$B$6*G398*1000)))^2*(0.01*G398*1000)^2)</f>
        <v>3.7694979974057679E-3</v>
      </c>
      <c r="AE398" s="50">
        <f>IF(AA398&gt;0,AA398*AC398*SQRT((AB398/AA398)^2+(AD398/AC398)^2),AA398*AC398*SQRT((AD398/AC398)^2))</f>
        <v>0</v>
      </c>
      <c r="AF398" s="50">
        <f>IF((S398-Y398-AA398*AC398)&gt;0,S398-Y398-AA398*AC398,0)</f>
        <v>1.5439153039999998</v>
      </c>
      <c r="AG398" s="50">
        <f>SQRT((T398*0.5)^2+Z398^2+AE398^2)</f>
        <v>6.1079910579797211E-2</v>
      </c>
      <c r="AH398" s="50">
        <f>AF398/S398</f>
        <v>0.68288246346555315</v>
      </c>
      <c r="AI398">
        <f>AF398*EXP(Info!$B$6*G398*1000)</f>
        <v>3.384888776876152</v>
      </c>
      <c r="AJ398">
        <f>2*SQRT((EXP(Info!$B$6*G398)*AG398)^2+(Info!$B$6*G398*0.01*AI398)^2)</f>
        <v>0.1222557657513149</v>
      </c>
      <c r="AK398" s="28">
        <f>AI398/(E398/1000)</f>
        <v>0.92863889626231877</v>
      </c>
      <c r="AL398">
        <f>AA398/0.752049334436339</f>
        <v>0</v>
      </c>
      <c r="AM398"/>
      <c r="AN398">
        <f>U398/0.242530074</f>
        <v>7.6033663355085599</v>
      </c>
      <c r="AO398">
        <f>O398/U398</f>
        <v>0.37159939155497834</v>
      </c>
    </row>
    <row r="399" spans="1:54">
      <c r="A399" t="s">
        <v>72</v>
      </c>
      <c r="B399" s="14" t="s">
        <v>209</v>
      </c>
      <c r="C399" s="15">
        <v>-40.017000000000003</v>
      </c>
      <c r="D399" s="15">
        <v>44.067</v>
      </c>
      <c r="E399" s="15">
        <v>3645</v>
      </c>
      <c r="F399" s="89">
        <v>345</v>
      </c>
      <c r="G399" s="18">
        <v>87.3</v>
      </c>
      <c r="I399">
        <f>(E399*100*Info!$B$11)/AI399</f>
        <v>2.2758337632474825</v>
      </c>
      <c r="J399">
        <f>LOG10(I399)</f>
        <v>0.35714053613209018</v>
      </c>
      <c r="K399">
        <f>2*((E399*100*Info!$B$11)/AI399^2)*(AJ399/2)</f>
        <v>7.9605204896489631E-2</v>
      </c>
      <c r="L399" s="36">
        <f>(M399/10.7)/I399</f>
        <v>0.81313241854205742</v>
      </c>
      <c r="M399" s="28">
        <f>((U399/0.242530073729142))*I399</f>
        <v>19.800930069567343</v>
      </c>
      <c r="N399" s="28">
        <f>2*M399*SQRT((0.5*K399/I399)^2+(0.5*V399/U399)^2)</f>
        <v>0.88092577704474428</v>
      </c>
      <c r="O399">
        <v>0.74727699999999997</v>
      </c>
      <c r="P399">
        <v>1.3318999999999999E-2</v>
      </c>
      <c r="S399">
        <v>2.6582539999999999</v>
      </c>
      <c r="T399">
        <v>8.0556000000000003E-2</v>
      </c>
      <c r="U399">
        <v>2.1101369999999999</v>
      </c>
      <c r="V399">
        <v>5.8011E-2</v>
      </c>
      <c r="W399" s="50">
        <f>U399*Info!$B$2</f>
        <v>1.0128657599999999</v>
      </c>
      <c r="X399" s="50">
        <f>W399*SQRT((0.5*V399/U399)^2+Info!$B$3^2)</f>
        <v>5.2522209816615144E-2</v>
      </c>
      <c r="Y399" s="39">
        <f>W399*Info!$D$2</f>
        <v>0.82042126560000006</v>
      </c>
      <c r="Z399" s="39">
        <f>Y399*SQRT(Info!$D$3^2+(X399/W399)^2)</f>
        <v>5.9098507820685667E-2</v>
      </c>
      <c r="AA399" s="50">
        <f>IF(O399-W399&gt;0,O399-W399,0)</f>
        <v>0</v>
      </c>
      <c r="AB399" s="50">
        <f>SQRT((0.5*P399)^2+X399^2)</f>
        <v>5.2942718708718993E-2</v>
      </c>
      <c r="AC399" s="50">
        <f>(1-EXP(-Info!$B$6*G399*1000))+(Info!$B$6/(Info!$B$6-Info!$B$7))*(EXP(-Info!$B$7*G399*1000)-EXP(-Info!$B$6*G399*1000))*(Info!$B$9-1)</f>
        <v>0.62145983460129772</v>
      </c>
      <c r="AD399" s="50">
        <f>SQRT((Info!$B$6*EXP(-Info!$B$6*G399*1000)+(Info!$B$6/(Info!$B$6+Info!$B$7))*(Info!$B$9-1)*(-Info!$B$7*EXP(-Info!$B$7*G399*1000)+Info!$B$6*EXP(-Info!$B$6*G399*1000)))^2*(0.01*G399*1000)^2)</f>
        <v>3.7825704973366752E-3</v>
      </c>
      <c r="AE399" s="50">
        <f>IF(AA399&gt;0,AA399*AC399*SQRT((AB399/AA399)^2+(AD399/AC399)^2),AA399*AC399*SQRT((AD399/AC399)^2))</f>
        <v>0</v>
      </c>
      <c r="AF399" s="50">
        <f>IF((S399-Y399-AA399*AC399)&gt;0,S399-Y399-AA399*AC399,0)</f>
        <v>1.8378327343999998</v>
      </c>
      <c r="AG399" s="50">
        <f>SQRT((T399*0.5)^2+Z399^2+AE399^2)</f>
        <v>7.1518884992927884E-2</v>
      </c>
      <c r="AH399" s="50">
        <f>AF399/S399</f>
        <v>0.69136836976451455</v>
      </c>
      <c r="AI399">
        <f>AF399*EXP(Info!$B$6*G399*1000)</f>
        <v>4.0925834093030851</v>
      </c>
      <c r="AJ399">
        <f>2*SQRT((EXP(Info!$B$6*G399)*AG399)^2+(Info!$B$6*G399*0.01*AI399)^2)</f>
        <v>0.14315234535788826</v>
      </c>
      <c r="AK399" s="28">
        <f>AI399/(E399/1000)</f>
        <v>1.1227938022779382</v>
      </c>
      <c r="AL399">
        <f>AA399/0.752049334436339</f>
        <v>0</v>
      </c>
      <c r="AM399"/>
      <c r="AN399">
        <f>U399/0.242530074</f>
        <v>8.7005168686832626</v>
      </c>
      <c r="AO399">
        <f>O399/U399</f>
        <v>0.35413672192848139</v>
      </c>
    </row>
    <row r="400" spans="1:54">
      <c r="A400" t="s">
        <v>72</v>
      </c>
      <c r="B400" s="14" t="s">
        <v>209</v>
      </c>
      <c r="C400" s="15">
        <v>-40.017000000000003</v>
      </c>
      <c r="D400" s="15">
        <v>44.067</v>
      </c>
      <c r="E400" s="15">
        <v>3645</v>
      </c>
      <c r="F400" s="89">
        <v>345</v>
      </c>
      <c r="G400" s="18">
        <v>87.3</v>
      </c>
      <c r="I400">
        <f>(E400*100*Info!$B$11)/AI400</f>
        <v>2.2563781338898155</v>
      </c>
      <c r="J400">
        <f>LOG10(I400)</f>
        <v>0.35341188241259769</v>
      </c>
      <c r="K400">
        <f>2*((E400*100*Info!$B$11)/AI400^2)*(AJ400/2)</f>
        <v>8.6608223256101319E-2</v>
      </c>
      <c r="L400" s="36">
        <f>(M400/10.7)/I400</f>
        <v>0.89043278489719779</v>
      </c>
      <c r="M400" s="28">
        <f>((U400/0.242530073729142))*I400</f>
        <v>21.497937801284962</v>
      </c>
      <c r="N400" s="28">
        <f>2*M400*SQRT((0.5*K400/I400)^2+(0.5*V400/U400)^2)</f>
        <v>1.0245504261465421</v>
      </c>
      <c r="O400">
        <v>0.75398399999999999</v>
      </c>
      <c r="P400">
        <v>1.3436E-2</v>
      </c>
      <c r="S400">
        <v>2.752094</v>
      </c>
      <c r="T400">
        <v>9.0978000000000003E-2</v>
      </c>
      <c r="U400">
        <v>2.310737</v>
      </c>
      <c r="V400">
        <v>6.5275E-2</v>
      </c>
      <c r="W400" s="50">
        <f>U400*Info!$B$2</f>
        <v>1.1091537599999999</v>
      </c>
      <c r="X400" s="50">
        <f>W400*SQRT((0.5*V400/U400)^2+Info!$B$3^2)</f>
        <v>5.7627933455099221E-2</v>
      </c>
      <c r="Y400" s="39">
        <f>W400*Info!$D$2</f>
        <v>0.8984145456</v>
      </c>
      <c r="Z400" s="39">
        <f>Y400*SQRT(Info!$D$3^2+(X400/W400)^2)</f>
        <v>6.4782450353624885E-2</v>
      </c>
      <c r="AA400" s="50">
        <f>IF(O400-W400&gt;0,O400-W400,0)</f>
        <v>0</v>
      </c>
      <c r="AB400" s="50">
        <f>SQRT((0.5*P400)^2+X400^2)</f>
        <v>5.8018188857506953E-2</v>
      </c>
      <c r="AC400" s="50">
        <f>(1-EXP(-Info!$B$6*G400*1000))+(Info!$B$6/(Info!$B$6-Info!$B$7))*(EXP(-Info!$B$7*G400*1000)-EXP(-Info!$B$6*G400*1000))*(Info!$B$9-1)</f>
        <v>0.62145983460129772</v>
      </c>
      <c r="AD400" s="50">
        <f>SQRT((Info!$B$6*EXP(-Info!$B$6*G400*1000)+(Info!$B$6/(Info!$B$6+Info!$B$7))*(Info!$B$9-1)*(-Info!$B$7*EXP(-Info!$B$7*G400*1000)+Info!$B$6*EXP(-Info!$B$6*G400*1000)))^2*(0.01*G400*1000)^2)</f>
        <v>3.7825704973366752E-3</v>
      </c>
      <c r="AE400" s="50">
        <f>IF(AA400&gt;0,AA400*AC400*SQRT((AB400/AA400)^2+(AD400/AC400)^2),AA400*AC400*SQRT((AD400/AC400)^2))</f>
        <v>0</v>
      </c>
      <c r="AF400" s="50">
        <f>IF((S400-Y400-AA400*AC400)&gt;0,S400-Y400-AA400*AC400,0)</f>
        <v>1.8536794543999999</v>
      </c>
      <c r="AG400" s="50">
        <f>SQRT((T400*0.5)^2+Z400^2+AE400^2)</f>
        <v>7.9158164423007382E-2</v>
      </c>
      <c r="AH400" s="50">
        <f>AF400/S400</f>
        <v>0.67355237662667045</v>
      </c>
      <c r="AI400">
        <f>AF400*EXP(Info!$B$6*G400*1000)</f>
        <v>4.1278717258892215</v>
      </c>
      <c r="AJ400">
        <f>2*SQRT((EXP(Info!$B$6*G400)*AG400)^2+(Info!$B$6*G400*0.01*AI400)^2)</f>
        <v>0.15844313975514707</v>
      </c>
      <c r="AK400" s="28">
        <f>AI400/(E400/1000)</f>
        <v>1.1324750962659045</v>
      </c>
      <c r="AL400">
        <f>AA400/0.752049334436339</f>
        <v>0</v>
      </c>
      <c r="AM400"/>
      <c r="AN400">
        <f>U400/0.242530074</f>
        <v>9.5276307877595414</v>
      </c>
      <c r="AO400">
        <f>O400/U400</f>
        <v>0.32629589607125342</v>
      </c>
    </row>
    <row r="401" spans="1:54">
      <c r="A401" t="s">
        <v>72</v>
      </c>
      <c r="B401" s="14" t="s">
        <v>209</v>
      </c>
      <c r="C401" s="15">
        <v>-40.017000000000003</v>
      </c>
      <c r="D401" s="15">
        <v>44.067</v>
      </c>
      <c r="E401" s="15">
        <v>3645</v>
      </c>
      <c r="F401" s="89">
        <v>350</v>
      </c>
      <c r="G401" s="18">
        <v>88.9</v>
      </c>
      <c r="I401">
        <f>(E401*100*Info!$B$11)/AI401</f>
        <v>2.3170228528475643</v>
      </c>
      <c r="J401">
        <f>LOG10(I401)</f>
        <v>0.36493031726716513</v>
      </c>
      <c r="K401">
        <f>2*((E401*100*Info!$B$11)/AI401^2)*(AJ401/2)</f>
        <v>6.5169665133207738E-2</v>
      </c>
      <c r="L401" s="36">
        <f>(M401/10.7)/I401</f>
        <v>0.5797566011214963</v>
      </c>
      <c r="M401" s="28">
        <f>((U401/0.242530073729142))*I401</f>
        <v>14.373409444598781</v>
      </c>
      <c r="N401" s="28">
        <f>2*M401*SQRT((0.5*K401/I401)^2+(0.5*V401/U401)^2)</f>
        <v>0.57253616517540717</v>
      </c>
      <c r="O401">
        <v>0.53334499999999996</v>
      </c>
      <c r="P401">
        <v>9.5040000000000003E-3</v>
      </c>
      <c r="S401">
        <v>2.3638219999999999</v>
      </c>
      <c r="T401">
        <v>7.5146000000000004E-2</v>
      </c>
      <c r="U401">
        <v>1.50451</v>
      </c>
      <c r="V401">
        <v>4.2436000000000001E-2</v>
      </c>
      <c r="W401" s="50">
        <f>U401*Info!$B$2</f>
        <v>0.72216479999999994</v>
      </c>
      <c r="X401" s="50">
        <f>W401*SQRT((0.5*V401/U401)^2+Info!$B$3^2)</f>
        <v>3.7517087944391417E-2</v>
      </c>
      <c r="Y401" s="39">
        <f>W401*Info!$D$2</f>
        <v>0.58495348800000002</v>
      </c>
      <c r="Z401" s="39">
        <f>Y401*SQRT(Info!$D$3^2+(X401/W401)^2)</f>
        <v>4.2177104327014214E-2</v>
      </c>
      <c r="AA401" s="50">
        <f>IF(O401-W401&gt;0,O401-W401,0)</f>
        <v>0</v>
      </c>
      <c r="AB401" s="50">
        <f>SQRT((0.5*P401)^2+X401^2)</f>
        <v>3.7816840056080832E-2</v>
      </c>
      <c r="AC401" s="50">
        <f>(1-EXP(-Info!$B$6*G401*1000))+(Info!$B$6/(Info!$B$6-Info!$B$7))*(EXP(-Info!$B$7*G401*1000)-EXP(-Info!$B$6*G401*1000))*(Info!$B$9-1)</f>
        <v>0.62864112605466183</v>
      </c>
      <c r="AD401" s="50">
        <f>SQRT((Info!$B$6*EXP(-Info!$B$6*G401*1000)+(Info!$B$6/(Info!$B$6+Info!$B$7))*(Info!$B$9-1)*(-Info!$B$7*EXP(-Info!$B$7*G401*1000)+Info!$B$6*EXP(-Info!$B$6*G401*1000)))^2*(0.01*G401*1000)^2)</f>
        <v>3.7935754936906738E-3</v>
      </c>
      <c r="AE401" s="50">
        <f>IF(AA401&gt;0,AA401*AC401*SQRT((AB401/AA401)^2+(AD401/AC401)^2),AA401*AC401*SQRT((AD401/AC401)^2))</f>
        <v>0</v>
      </c>
      <c r="AF401" s="50">
        <f>IF((S401-Y401-AA401*AC401)&gt;0,S401-Y401-AA401*AC401,0)</f>
        <v>1.7788685119999998</v>
      </c>
      <c r="AG401" s="50">
        <f>SQRT((T401*0.5)^2+Z401^2+AE401^2)</f>
        <v>5.6485736769664618E-2</v>
      </c>
      <c r="AH401" s="50">
        <f>AF401/S401</f>
        <v>0.75253911335117452</v>
      </c>
      <c r="AI401">
        <f>AF401*EXP(Info!$B$6*G401*1000)</f>
        <v>4.0198306591373179</v>
      </c>
      <c r="AJ401">
        <f>2*SQRT((EXP(Info!$B$6*G401)*AG401)^2+(Info!$B$6*G401*0.01*AI401)^2)</f>
        <v>0.1130636314726999</v>
      </c>
      <c r="AK401" s="28">
        <f>AI401/(E401/1000)</f>
        <v>1.102834200037673</v>
      </c>
      <c r="AL401">
        <f>AA401/0.752049334436339</f>
        <v>0</v>
      </c>
      <c r="AM401"/>
      <c r="AN401">
        <f>U401/0.242530074</f>
        <v>6.2033956250720479</v>
      </c>
      <c r="AO401">
        <f>O401/U401</f>
        <v>0.35449747758406386</v>
      </c>
    </row>
    <row r="402" spans="1:54">
      <c r="A402" t="s">
        <v>72</v>
      </c>
      <c r="B402" s="14" t="s">
        <v>209</v>
      </c>
      <c r="C402" s="15">
        <v>-40.017000000000003</v>
      </c>
      <c r="D402" s="15">
        <v>44.067</v>
      </c>
      <c r="E402" s="15">
        <v>3645</v>
      </c>
      <c r="F402" s="89">
        <v>355</v>
      </c>
      <c r="G402" s="18">
        <v>90.6</v>
      </c>
      <c r="I402">
        <f>(E402*100*Info!$B$11)/AI402</f>
        <v>2.9062047870475705</v>
      </c>
      <c r="J402">
        <f>LOG10(I402)</f>
        <v>0.4633262137992798</v>
      </c>
      <c r="K402">
        <f>2*((E402*100*Info!$B$11)/AI402^2)*(AJ402/2)</f>
        <v>9.1826131510744688E-2</v>
      </c>
      <c r="L402" s="36">
        <f>(M402/10.7)/I402</f>
        <v>0.57398142370093552</v>
      </c>
      <c r="M402" s="28">
        <f>((U402/0.242530073729142))*I402</f>
        <v>17.848750905225614</v>
      </c>
      <c r="N402" s="28">
        <f>2*M402*SQRT((0.5*K402/I402)^2+(0.5*V402/U402)^2)</f>
        <v>0.74443090510026222</v>
      </c>
      <c r="O402">
        <v>0.46245900000000001</v>
      </c>
      <c r="P402">
        <v>8.2410000000000001E-3</v>
      </c>
      <c r="S402">
        <v>1.975422</v>
      </c>
      <c r="T402">
        <v>5.7278999999999997E-2</v>
      </c>
      <c r="U402">
        <v>1.4895229999999999</v>
      </c>
      <c r="V402">
        <v>4.0551999999999998E-2</v>
      </c>
      <c r="W402" s="50">
        <f>U402*Info!$B$2</f>
        <v>0.71497103999999989</v>
      </c>
      <c r="X402" s="50">
        <f>W402*SQRT((0.5*V402/U402)^2+Info!$B$3^2)</f>
        <v>3.7049698204534728E-2</v>
      </c>
      <c r="Y402" s="39">
        <f>W402*Info!$D$2</f>
        <v>0.57912654239999994</v>
      </c>
      <c r="Z402" s="39">
        <f>Y402*SQRT(Info!$D$3^2+(X402/W402)^2)</f>
        <v>4.1702329889312564E-2</v>
      </c>
      <c r="AA402" s="50">
        <f>IF(O402-W402&gt;0,O402-W402,0)</f>
        <v>0</v>
      </c>
      <c r="AB402" s="50">
        <f>SQRT((0.5*P402)^2+X402^2)</f>
        <v>3.7278125721354395E-2</v>
      </c>
      <c r="AC402" s="50">
        <f>(1-EXP(-Info!$B$6*G402*1000))+(Info!$B$6/(Info!$B$6-Info!$B$7))*(EXP(-Info!$B$7*G402*1000)-EXP(-Info!$B$6*G402*1000))*(Info!$B$9-1)</f>
        <v>0.63614844329535092</v>
      </c>
      <c r="AD402" s="50">
        <f>SQRT((Info!$B$6*EXP(-Info!$B$6*G402*1000)+(Info!$B$6/(Info!$B$6+Info!$B$7))*(Info!$B$9-1)*(-Info!$B$7*EXP(-Info!$B$7*G402*1000)+Info!$B$6*EXP(-Info!$B$6*G402*1000)))^2*(0.01*G402*1000)^2)</f>
        <v>3.8039275478782032E-3</v>
      </c>
      <c r="AE402" s="50">
        <f>IF(AA402&gt;0,AA402*AC402*SQRT((AB402/AA402)^2+(AD402/AC402)^2),AA402*AC402*SQRT((AD402/AC402)^2))</f>
        <v>0</v>
      </c>
      <c r="AF402" s="50">
        <f>IF((S402-Y402-AA402*AC402)&gt;0,S402-Y402-AA402*AC402,0)</f>
        <v>1.3962954576</v>
      </c>
      <c r="AG402" s="50">
        <f>SQRT((T402*0.5)^2+Z402^2+AE402^2)</f>
        <v>5.0589576776714114E-2</v>
      </c>
      <c r="AH402" s="50">
        <f>AF402/S402</f>
        <v>0.70683401197313789</v>
      </c>
      <c r="AI402">
        <f>AF402*EXP(Info!$B$6*G402*1000)</f>
        <v>3.2048806551105566</v>
      </c>
      <c r="AJ402">
        <f>2*SQRT((EXP(Info!$B$6*G402)*AG402)^2+(Info!$B$6*G402*0.01*AI402)^2)</f>
        <v>0.10126326741461199</v>
      </c>
      <c r="AK402" s="28">
        <f>AI402/(E402/1000)</f>
        <v>0.87925395201935708</v>
      </c>
      <c r="AL402">
        <f>AA402/0.752049334436339</f>
        <v>0</v>
      </c>
      <c r="AM402"/>
      <c r="AN402">
        <f>U402/0.242530074</f>
        <v>6.1416012267410593</v>
      </c>
      <c r="AO402">
        <f>O402/U402</f>
        <v>0.31047456131929485</v>
      </c>
    </row>
    <row r="403" spans="1:54">
      <c r="A403" t="s">
        <v>72</v>
      </c>
      <c r="B403" s="14" t="s">
        <v>209</v>
      </c>
      <c r="C403" s="15">
        <v>-40.017000000000003</v>
      </c>
      <c r="D403" s="15">
        <v>44.067</v>
      </c>
      <c r="E403" s="15">
        <v>3645</v>
      </c>
      <c r="F403" s="89">
        <v>360</v>
      </c>
      <c r="G403" s="18">
        <v>92.2</v>
      </c>
      <c r="I403">
        <f>(E403*100*Info!$B$11)/AI403</f>
        <v>3.0636405042363921</v>
      </c>
      <c r="J403">
        <f>LOG10(I403)</f>
        <v>0.48623780267524469</v>
      </c>
      <c r="K403">
        <f>2*((E403*100*Info!$B$11)/AI403^2)*(AJ403/2)</f>
        <v>9.5324603161429572E-2</v>
      </c>
      <c r="L403" s="36">
        <f>(M403/10.7)/I403</f>
        <v>0.53941667663551496</v>
      </c>
      <c r="M403" s="28">
        <f>((U403/0.242530073729142))*I403</f>
        <v>17.682592937452281</v>
      </c>
      <c r="N403" s="28">
        <f>2*M403*SQRT((0.5*K403/I403)^2+(0.5*V403/U403)^2)</f>
        <v>0.73311841525422139</v>
      </c>
      <c r="O403">
        <v>0.45097399999999999</v>
      </c>
      <c r="P403">
        <v>8.0359999999999997E-3</v>
      </c>
      <c r="S403">
        <v>1.8495010000000001</v>
      </c>
      <c r="T403">
        <v>5.2787000000000001E-2</v>
      </c>
      <c r="U403">
        <v>1.3998250000000001</v>
      </c>
      <c r="V403">
        <v>3.8356000000000001E-2</v>
      </c>
      <c r="W403" s="50">
        <f>U403*Info!$B$2</f>
        <v>0.67191600000000007</v>
      </c>
      <c r="X403" s="50">
        <f>W403*SQRT((0.5*V403/U403)^2+Info!$B$3^2)</f>
        <v>3.4834148521725061E-2</v>
      </c>
      <c r="Y403" s="39">
        <f>W403*Info!$D$2</f>
        <v>0.54425196000000009</v>
      </c>
      <c r="Z403" s="39">
        <f>Y403*SQRT(Info!$D$3^2+(X403/W403)^2)</f>
        <v>3.9200114492449756E-2</v>
      </c>
      <c r="AA403" s="50">
        <f>IF(O403-W403&gt;0,O403-W403,0)</f>
        <v>0</v>
      </c>
      <c r="AB403" s="50">
        <f>SQRT((0.5*P403)^2+X403^2)</f>
        <v>3.5065114105526596E-2</v>
      </c>
      <c r="AC403" s="50">
        <f>(1-EXP(-Info!$B$6*G403*1000))+(Info!$B$6/(Info!$B$6-Info!$B$7))*(EXP(-Info!$B$7*G403*1000)-EXP(-Info!$B$6*G403*1000))*(Info!$B$9-1)</f>
        <v>0.64310032648741533</v>
      </c>
      <c r="AD403" s="50">
        <f>SQRT((Info!$B$6*EXP(-Info!$B$6*G403*1000)+(Info!$B$6/(Info!$B$6+Info!$B$7))*(Info!$B$9-1)*(-Info!$B$7*EXP(-Info!$B$7*G403*1000)+Info!$B$6*EXP(-Info!$B$6*G403*1000)))^2*(0.01*G403*1000)^2)</f>
        <v>3.8124438975365178E-3</v>
      </c>
      <c r="AE403" s="50">
        <f>IF(AA403&gt;0,AA403*AC403*SQRT((AB403/AA403)^2+(AD403/AC403)^2),AA403*AC403*SQRT((AD403/AC403)^2))</f>
        <v>0</v>
      </c>
      <c r="AF403" s="50">
        <f>IF((S403-Y403-AA403*AC403)&gt;0,S403-Y403-AA403*AC403,0)</f>
        <v>1.3052490400000001</v>
      </c>
      <c r="AG403" s="50">
        <f>SQRT((T403*0.5)^2+Z403^2+AE403^2)</f>
        <v>4.7257441937446944E-2</v>
      </c>
      <c r="AH403" s="50">
        <f>AF403/S403</f>
        <v>0.70573037808576478</v>
      </c>
      <c r="AI403">
        <f>AF403*EXP(Info!$B$6*G403*1000)</f>
        <v>3.0401868263978851</v>
      </c>
      <c r="AJ403">
        <f>2*SQRT((EXP(Info!$B$6*G403)*AG403)^2+(Info!$B$6*G403*0.01*AI403)^2)</f>
        <v>9.4594846347749853E-2</v>
      </c>
      <c r="AK403" s="28">
        <f>AI403/(E403/1000)</f>
        <v>0.83407045991711526</v>
      </c>
      <c r="AL403">
        <f>AA403/0.752049334436339</f>
        <v>0</v>
      </c>
      <c r="AM403"/>
      <c r="AN403">
        <f>U403/0.242530074</f>
        <v>5.7717584335541003</v>
      </c>
      <c r="AO403">
        <f>O403/U403</f>
        <v>0.32216455628382118</v>
      </c>
    </row>
    <row r="404" spans="1:54">
      <c r="A404" t="s">
        <v>72</v>
      </c>
      <c r="B404" s="14" t="s">
        <v>209</v>
      </c>
      <c r="C404" s="15">
        <v>-40.017000000000003</v>
      </c>
      <c r="D404" s="15">
        <v>44.067</v>
      </c>
      <c r="E404" s="15">
        <v>3645</v>
      </c>
      <c r="F404" s="89">
        <v>365</v>
      </c>
      <c r="G404" s="18">
        <v>93.7</v>
      </c>
      <c r="I404">
        <f>(E404*100*Info!$B$11)/AI404</f>
        <v>2.7791917645876674</v>
      </c>
      <c r="J404">
        <f>LOG10(I404)</f>
        <v>0.44391851418612954</v>
      </c>
      <c r="K404">
        <f>2*((E404*100*Info!$B$11)/AI404^2)*(AJ404/2)</f>
        <v>6.8829674064236804E-2</v>
      </c>
      <c r="L404" s="36">
        <f>(M404/10.7)/I404</f>
        <v>0.43426467229906618</v>
      </c>
      <c r="M404" s="28">
        <f>((U404/0.242530073729142))*I404</f>
        <v>12.913881369682716</v>
      </c>
      <c r="N404" s="28">
        <f>2*M404*SQRT((0.5*K404/I404)^2+(0.5*V404/U404)^2)</f>
        <v>0.47744254627012506</v>
      </c>
      <c r="O404">
        <v>0.373502</v>
      </c>
      <c r="P404">
        <v>6.6569999999999997E-3</v>
      </c>
      <c r="S404">
        <v>1.8573409999999999</v>
      </c>
      <c r="T404">
        <v>5.3784999999999999E-2</v>
      </c>
      <c r="U404">
        <v>1.1269480000000001</v>
      </c>
      <c r="V404">
        <v>3.0935000000000001E-2</v>
      </c>
      <c r="W404" s="50">
        <f>U404*Info!$B$2</f>
        <v>0.54093504000000003</v>
      </c>
      <c r="X404" s="50">
        <f>W404*SQRT((0.5*V404/U404)^2+Info!$B$3^2)</f>
        <v>2.8047254930019517E-2</v>
      </c>
      <c r="Y404" s="39">
        <f>W404*Info!$D$2</f>
        <v>0.43815738240000007</v>
      </c>
      <c r="Z404" s="39">
        <f>Y404*SQRT(Info!$D$3^2+(X404/W404)^2)</f>
        <v>3.1560652974959115E-2</v>
      </c>
      <c r="AA404" s="50">
        <f>IF(O404-W404&gt;0,O404-W404,0)</f>
        <v>0</v>
      </c>
      <c r="AB404" s="50">
        <f>SQRT((0.5*P404)^2+X404^2)</f>
        <v>2.8244068781949672E-2</v>
      </c>
      <c r="AC404" s="50">
        <f>(1-EXP(-Info!$B$6*G404*1000))+(Info!$B$6/(Info!$B$6-Info!$B$7))*(EXP(-Info!$B$7*G404*1000)-EXP(-Info!$B$6*G404*1000))*(Info!$B$9-1)</f>
        <v>0.64951896245003438</v>
      </c>
      <c r="AD404" s="50">
        <f>SQRT((Info!$B$6*EXP(-Info!$B$6*G404*1000)+(Info!$B$6/(Info!$B$6+Info!$B$7))*(Info!$B$9-1)*(-Info!$B$7*EXP(-Info!$B$7*G404*1000)+Info!$B$6*EXP(-Info!$B$6*G404*1000)))^2*(0.01*G404*1000)^2)</f>
        <v>3.8193772480282499E-3</v>
      </c>
      <c r="AE404" s="50">
        <f>IF(AA404&gt;0,AA404*AC404*SQRT((AB404/AA404)^2+(AD404/AC404)^2),AA404*AC404*SQRT((AD404/AC404)^2))</f>
        <v>0</v>
      </c>
      <c r="AF404" s="50">
        <f>IF((S404-Y404-AA404*AC404)&gt;0,S404-Y404-AA404*AC404,0)</f>
        <v>1.4191836175999999</v>
      </c>
      <c r="AG404" s="50">
        <f>SQRT((T404*0.5)^2+Z404^2+AE404^2)</f>
        <v>4.1464217977140186E-2</v>
      </c>
      <c r="AH404" s="50">
        <f>AF404/S404</f>
        <v>0.7640942711112283</v>
      </c>
      <c r="AI404">
        <f>AF404*EXP(Info!$B$6*G404*1000)</f>
        <v>3.3513482662396719</v>
      </c>
      <c r="AJ404">
        <f>2*SQRT((EXP(Info!$B$6*G404)*AG404)^2+(Info!$B$6*G404*0.01*AI404)^2)</f>
        <v>8.2999745386495571E-2</v>
      </c>
      <c r="AK404" s="28">
        <f>AI404/(E404/1000)</f>
        <v>0.91943711007947104</v>
      </c>
      <c r="AL404">
        <f>AA404/0.752049334436339</f>
        <v>0</v>
      </c>
      <c r="AM404"/>
      <c r="AN404">
        <f>U404/0.242530074</f>
        <v>4.6466319884106415</v>
      </c>
      <c r="AO404">
        <f>O404/U404</f>
        <v>0.33142789197017075</v>
      </c>
      <c r="AP404" s="69"/>
      <c r="AQ404" s="69"/>
      <c r="AR404" s="69"/>
    </row>
    <row r="405" spans="1:54">
      <c r="A405" t="s">
        <v>72</v>
      </c>
      <c r="B405" s="14" t="s">
        <v>209</v>
      </c>
      <c r="C405" s="15">
        <v>-40.017000000000003</v>
      </c>
      <c r="D405" s="15">
        <v>44.067</v>
      </c>
      <c r="E405" s="15">
        <v>3645</v>
      </c>
      <c r="F405" s="89">
        <v>370</v>
      </c>
      <c r="G405" s="18">
        <v>95.1</v>
      </c>
      <c r="I405">
        <f>(E405*100*Info!$B$11)/AI405</f>
        <v>2.7774465322944581</v>
      </c>
      <c r="J405">
        <f>LOG10(I405)</f>
        <v>0.44364570723379354</v>
      </c>
      <c r="K405">
        <f>2*((E405*100*Info!$B$11)/AI405^2)*(AJ405/2)</f>
        <v>7.5213529750523214E-2</v>
      </c>
      <c r="L405" s="36">
        <f>(M405/10.7)/I405</f>
        <v>0.49996150609345885</v>
      </c>
      <c r="M405" s="28">
        <f>((U405/0.242530073729142))*I405</f>
        <v>14.858194959765912</v>
      </c>
      <c r="N405" s="28">
        <f>2*M405*SQRT((0.5*K405/I405)^2+(0.5*V405/U405)^2)</f>
        <v>0.57160831312726945</v>
      </c>
      <c r="O405">
        <v>0.37932700000000003</v>
      </c>
      <c r="P405">
        <v>6.7590000000000003E-3</v>
      </c>
      <c r="S405">
        <v>1.9064030000000001</v>
      </c>
      <c r="T405">
        <v>5.4343000000000002E-2</v>
      </c>
      <c r="U405">
        <v>1.297436</v>
      </c>
      <c r="V405">
        <v>3.5452999999999998E-2</v>
      </c>
      <c r="W405" s="50">
        <f>U405*Info!$B$2</f>
        <v>0.62276927999999998</v>
      </c>
      <c r="X405" s="50">
        <f>W405*SQRT((0.5*V405/U405)^2+Info!$B$3^2)</f>
        <v>3.2280059732251058E-2</v>
      </c>
      <c r="Y405" s="39">
        <f>W405*Info!$D$2</f>
        <v>0.50444311679999998</v>
      </c>
      <c r="Z405" s="39">
        <f>Y405*SQRT(Info!$D$3^2+(X405/W405)^2)</f>
        <v>3.6329255780806834E-2</v>
      </c>
      <c r="AA405" s="50">
        <f>IF(O405-W405&gt;0,O405-W405,0)</f>
        <v>0</v>
      </c>
      <c r="AB405" s="50">
        <f>SQRT((0.5*P405)^2+X405^2)</f>
        <v>3.2456482812647708E-2</v>
      </c>
      <c r="AC405" s="50">
        <f>(1-EXP(-Info!$B$6*G405*1000))+(Info!$B$6/(Info!$B$6-Info!$B$7))*(EXP(-Info!$B$7*G405*1000)-EXP(-Info!$B$6*G405*1000))*(Info!$B$9-1)</f>
        <v>0.65542466805876365</v>
      </c>
      <c r="AD405" s="50">
        <f>SQRT((Info!$B$6*EXP(-Info!$B$6*G405*1000)+(Info!$B$6/(Info!$B$6+Info!$B$7))*(Info!$B$9-1)*(-Info!$B$7*EXP(-Info!$B$7*G405*1000)+Info!$B$6*EXP(-Info!$B$6*G405*1000)))^2*(0.01*G405*1000)^2)</f>
        <v>3.8249547399850565E-3</v>
      </c>
      <c r="AE405" s="50">
        <f>IF(AA405&gt;0,AA405*AC405*SQRT((AB405/AA405)^2+(AD405/AC405)^2),AA405*AC405*SQRT((AD405/AC405)^2))</f>
        <v>0</v>
      </c>
      <c r="AF405" s="50">
        <f>IF((S405-Y405-AA405*AC405)&gt;0,S405-Y405-AA405*AC405,0)</f>
        <v>1.4019598832</v>
      </c>
      <c r="AG405" s="50">
        <f>SQRT((T405*0.5)^2+Z405^2+AE405^2)</f>
        <v>4.5366344770515585E-2</v>
      </c>
      <c r="AH405" s="50">
        <f>AF405/S405</f>
        <v>0.73539534043956079</v>
      </c>
      <c r="AI405">
        <f>AF405*EXP(Info!$B$6*G405*1000)</f>
        <v>3.3534541145978758</v>
      </c>
      <c r="AJ405">
        <f>2*SQRT((EXP(Info!$B$6*G405)*AG405)^2+(Info!$B$6*G405*0.01*AI405)^2)</f>
        <v>9.0811872661670193E-2</v>
      </c>
      <c r="AK405" s="28">
        <f>AI405/(E405/1000)</f>
        <v>0.9200148462545612</v>
      </c>
      <c r="AL405">
        <f>AA405/0.752049334436339</f>
        <v>0</v>
      </c>
      <c r="AM405"/>
      <c r="AN405">
        <f>U405/0.242530074</f>
        <v>5.3495881092255795</v>
      </c>
      <c r="AO405">
        <f>O405/U405</f>
        <v>0.29236663696706428</v>
      </c>
    </row>
    <row r="406" spans="1:54">
      <c r="A406" t="s">
        <v>72</v>
      </c>
      <c r="B406" s="14" t="s">
        <v>209</v>
      </c>
      <c r="C406" s="15">
        <v>-40.017000000000003</v>
      </c>
      <c r="D406" s="15">
        <v>44.067</v>
      </c>
      <c r="E406" s="15">
        <v>3645</v>
      </c>
      <c r="F406" s="89">
        <v>370</v>
      </c>
      <c r="G406" s="18">
        <v>95.1</v>
      </c>
      <c r="I406">
        <f>(E406*100*Info!$B$11)/AI406</f>
        <v>2.7721795631115334</v>
      </c>
      <c r="J406">
        <f>LOG10(I406)</f>
        <v>0.44282135752087393</v>
      </c>
      <c r="K406">
        <f>2*((E406*100*Info!$B$11)/AI406^2)*(AJ406/2)</f>
        <v>6.4923204902978343E-2</v>
      </c>
      <c r="L406" s="36">
        <f>(M406/10.7)/I406</f>
        <v>0.41240670280373903</v>
      </c>
      <c r="M406" s="28">
        <f>((U406/0.242530073729142))*I406</f>
        <v>12.232940135269288</v>
      </c>
      <c r="N406" s="28">
        <f>2*M406*SQRT((0.5*K406/I406)^2+(0.5*V406/U406)^2)</f>
        <v>0.43938048648407846</v>
      </c>
      <c r="O406">
        <v>0.367591</v>
      </c>
      <c r="P406">
        <v>6.5519999999999997E-3</v>
      </c>
      <c r="S406">
        <v>1.820727</v>
      </c>
      <c r="T406">
        <v>5.0886000000000001E-2</v>
      </c>
      <c r="U406">
        <v>1.070225</v>
      </c>
      <c r="V406">
        <v>2.9145000000000001E-2</v>
      </c>
      <c r="W406" s="50">
        <f>U406*Info!$B$2</f>
        <v>0.51370799999999994</v>
      </c>
      <c r="X406" s="50">
        <f>W406*SQRT((0.5*V406/U406)^2+Info!$B$3^2)</f>
        <v>2.6620800141994229E-2</v>
      </c>
      <c r="Y406" s="39">
        <f>W406*Info!$D$2</f>
        <v>0.41610347999999997</v>
      </c>
      <c r="Z406" s="39">
        <f>Y406*SQRT(Info!$D$3^2+(X406/W406)^2)</f>
        <v>2.9963505869665785E-2</v>
      </c>
      <c r="AA406" s="50">
        <f>IF(O406-W406&gt;0,O406-W406,0)</f>
        <v>0</v>
      </c>
      <c r="AB406" s="50">
        <f>SQRT((0.5*P406)^2+X406^2)</f>
        <v>2.6821617702890328E-2</v>
      </c>
      <c r="AC406" s="50">
        <f>(1-EXP(-Info!$B$6*G406*1000))+(Info!$B$6/(Info!$B$6-Info!$B$7))*(EXP(-Info!$B$7*G406*1000)-EXP(-Info!$B$6*G406*1000))*(Info!$B$9-1)</f>
        <v>0.65542466805876365</v>
      </c>
      <c r="AD406" s="50">
        <f>SQRT((Info!$B$6*EXP(-Info!$B$6*G406*1000)+(Info!$B$6/(Info!$B$6+Info!$B$7))*(Info!$B$9-1)*(-Info!$B$7*EXP(-Info!$B$7*G406*1000)+Info!$B$6*EXP(-Info!$B$6*G406*1000)))^2*(0.01*G406*1000)^2)</f>
        <v>3.8249547399850565E-3</v>
      </c>
      <c r="AE406" s="50">
        <f>IF(AA406&gt;0,AA406*AC406*SQRT((AB406/AA406)^2+(AD406/AC406)^2),AA406*AC406*SQRT((AD406/AC406)^2))</f>
        <v>0</v>
      </c>
      <c r="AF406" s="50">
        <f>IF((S406-Y406-AA406*AC406)&gt;0,S406-Y406-AA406*AC406,0)</f>
        <v>1.4046235199999999</v>
      </c>
      <c r="AG406" s="50">
        <f>SQRT((T406*0.5)^2+Z406^2+AE406^2)</f>
        <v>3.9308496956783991E-2</v>
      </c>
      <c r="AH406" s="50">
        <f>AF406/S406</f>
        <v>0.77146300351453012</v>
      </c>
      <c r="AI406">
        <f>AF406*EXP(Info!$B$6*G406*1000)</f>
        <v>3.3598254693661489</v>
      </c>
      <c r="AJ406">
        <f>2*SQRT((EXP(Info!$B$6*G406)*AG406)^2+(Info!$B$6*G406*0.01*AI406)^2)</f>
        <v>7.8685609073991955E-2</v>
      </c>
      <c r="AK406" s="28">
        <f>AI406/(E406/1000)</f>
        <v>0.92176281738440302</v>
      </c>
      <c r="AL406">
        <f>AA406/0.752049334436339</f>
        <v>0</v>
      </c>
      <c r="AM406"/>
      <c r="AN406">
        <f>U406/0.242530074</f>
        <v>4.4127517150718383</v>
      </c>
      <c r="AO406">
        <f>O406/U406</f>
        <v>0.34347076549323741</v>
      </c>
    </row>
    <row r="407" spans="1:54">
      <c r="A407" t="s">
        <v>72</v>
      </c>
      <c r="B407" s="14" t="s">
        <v>209</v>
      </c>
      <c r="C407" s="15">
        <v>-40.017000000000003</v>
      </c>
      <c r="D407" s="15">
        <v>44.067</v>
      </c>
      <c r="E407" s="15">
        <v>3645</v>
      </c>
      <c r="F407" s="89">
        <v>375</v>
      </c>
      <c r="G407" s="18">
        <v>96.6</v>
      </c>
      <c r="I407">
        <f>(E407*100*Info!$B$11)/AI407</f>
        <v>2.7819354922309874</v>
      </c>
      <c r="J407">
        <f>LOG10(I407)</f>
        <v>0.44434705531349311</v>
      </c>
      <c r="K407">
        <f>2*((E407*100*Info!$B$11)/AI407^2)*(AJ407/2)</f>
        <v>6.517174265923599E-2</v>
      </c>
      <c r="L407" s="36">
        <f>(M407/10.7)/I407</f>
        <v>0.41200632852336522</v>
      </c>
      <c r="M407" s="28">
        <f>((U407/0.242530073729142))*I407</f>
        <v>12.264072803269348</v>
      </c>
      <c r="N407" s="28">
        <f>2*M407*SQRT((0.5*K407/I407)^2+(0.5*V407/U407)^2)</f>
        <v>0.44122887435983216</v>
      </c>
      <c r="O407">
        <v>0.35788300000000001</v>
      </c>
      <c r="P407">
        <v>6.3790000000000001E-3</v>
      </c>
      <c r="S407">
        <v>1.7962750000000001</v>
      </c>
      <c r="T407">
        <v>5.0556999999999998E-2</v>
      </c>
      <c r="U407">
        <v>1.069186</v>
      </c>
      <c r="V407">
        <v>2.9194000000000001E-2</v>
      </c>
      <c r="W407" s="50">
        <f>U407*Info!$B$2</f>
        <v>0.51320927999999999</v>
      </c>
      <c r="X407" s="50">
        <f>W407*SQRT((0.5*V407/U407)^2+Info!$B$3^2)</f>
        <v>2.6599836385378314E-2</v>
      </c>
      <c r="Y407" s="39">
        <f>W407*Info!$D$2</f>
        <v>0.4156995168</v>
      </c>
      <c r="Z407" s="39">
        <f>Y407*SQRT(Info!$D$3^2+(X407/W407)^2)</f>
        <v>2.9937261494617579E-2</v>
      </c>
      <c r="AA407" s="50">
        <f>IF(O407-W407&gt;0,O407-W407,0)</f>
        <v>0</v>
      </c>
      <c r="AB407" s="50">
        <f>SQRT((0.5*P407)^2+X407^2)</f>
        <v>2.6790375248937744E-2</v>
      </c>
      <c r="AC407" s="50">
        <f>(1-EXP(-Info!$B$6*G407*1000))+(Info!$B$6/(Info!$B$6-Info!$B$7))*(EXP(-Info!$B$7*G407*1000)-EXP(-Info!$B$6*G407*1000))*(Info!$B$9-1)</f>
        <v>0.66166235859832634</v>
      </c>
      <c r="AD407" s="50">
        <f>SQRT((Info!$B$6*EXP(-Info!$B$6*G407*1000)+(Info!$B$6/(Info!$B$6+Info!$B$7))*(Info!$B$9-1)*(-Info!$B$7*EXP(-Info!$B$7*G407*1000)+Info!$B$6*EXP(-Info!$B$6*G407*1000)))^2*(0.01*G407*1000)^2)</f>
        <v>3.8299975640830406E-3</v>
      </c>
      <c r="AE407" s="50">
        <f>IF(AA407&gt;0,AA407*AC407*SQRT((AB407/AA407)^2+(AD407/AC407)^2),AA407*AC407*SQRT((AD407/AC407)^2))</f>
        <v>0</v>
      </c>
      <c r="AF407" s="50">
        <f>IF((S407-Y407-AA407*AC407)&gt;0,S407-Y407-AA407*AC407,0)</f>
        <v>1.3805754832000001</v>
      </c>
      <c r="AG407" s="50">
        <f>SQRT((T407*0.5)^2+Z407^2+AE407^2)</f>
        <v>3.9182166709449746E-2</v>
      </c>
      <c r="AH407" s="50">
        <f>AF407/S407</f>
        <v>0.76857690676538948</v>
      </c>
      <c r="AI407">
        <f>AF407*EXP(Info!$B$6*G407*1000)</f>
        <v>3.3480429462902501</v>
      </c>
      <c r="AJ407">
        <f>2*SQRT((EXP(Info!$B$6*G407)*AG407)^2+(Info!$B$6*G407*0.01*AI407)^2)</f>
        <v>7.8433807655515983E-2</v>
      </c>
      <c r="AK407" s="28">
        <f>AI407/(E407/1000)</f>
        <v>0.91853030076550068</v>
      </c>
      <c r="AL407">
        <f>AA407/0.752049334436339</f>
        <v>0</v>
      </c>
      <c r="AM407"/>
      <c r="AN407">
        <f>U407/0.242530074</f>
        <v>4.4084677102766232</v>
      </c>
      <c r="AO407">
        <f>O407/U407</f>
        <v>0.3347247345176611</v>
      </c>
    </row>
    <row r="408" spans="1:54">
      <c r="A408" t="s">
        <v>72</v>
      </c>
      <c r="B408" s="14" t="s">
        <v>209</v>
      </c>
      <c r="C408" s="15">
        <v>-40.017000000000003</v>
      </c>
      <c r="D408" s="15">
        <v>44.067</v>
      </c>
      <c r="E408" s="15">
        <v>3645</v>
      </c>
      <c r="F408" s="90">
        <v>377</v>
      </c>
      <c r="G408" s="18">
        <v>97.2</v>
      </c>
      <c r="I408">
        <f>(E408*100*Info!$B$11)/AI408</f>
        <v>2.6329497966701321</v>
      </c>
      <c r="J408">
        <f>LOG10(I408)</f>
        <v>0.42044257834761911</v>
      </c>
      <c r="K408">
        <f>2*((E408*100*Info!$B$11)/AI408^2)*(AJ408/2)</f>
        <v>6.3691778676152083E-2</v>
      </c>
      <c r="L408" s="36">
        <f>(M408/10.7)/I408</f>
        <v>0.45183451379439327</v>
      </c>
      <c r="M408" s="28">
        <f>((U408/0.242530073729142))*I408</f>
        <v>12.729336226091403</v>
      </c>
      <c r="N408" s="28">
        <f>2*M408*SQRT((0.5*K408/I408)^2+(0.5*V408/U408)^2)</f>
        <v>0.46435373920250955</v>
      </c>
      <c r="O408">
        <v>0.41470200000000002</v>
      </c>
      <c r="P408">
        <v>7.391E-3</v>
      </c>
      <c r="S408">
        <v>1.906576</v>
      </c>
      <c r="T408">
        <v>5.4754999999999998E-2</v>
      </c>
      <c r="U408">
        <v>1.1725429999999999</v>
      </c>
      <c r="V408">
        <v>3.2016000000000003E-2</v>
      </c>
      <c r="W408" s="50">
        <f>U408*Info!$B$2</f>
        <v>0.56282063999999987</v>
      </c>
      <c r="X408" s="50">
        <f>W408*SQRT((0.5*V408/U408)^2+Info!$B$3^2)</f>
        <v>2.9171202909215516E-2</v>
      </c>
      <c r="Y408" s="39">
        <f>W408*Info!$D$2</f>
        <v>0.45588471839999994</v>
      </c>
      <c r="Z408" s="39">
        <f>Y408*SQRT(Info!$D$3^2+(X408/W408)^2)</f>
        <v>3.2831257103870762E-2</v>
      </c>
      <c r="AA408" s="50">
        <f>IF(O408-W408&gt;0,O408-W408,0)</f>
        <v>0</v>
      </c>
      <c r="AB408" s="50">
        <f>SQRT((0.5*P408)^2+X408^2)</f>
        <v>2.9404350008470241E-2</v>
      </c>
      <c r="AC408" s="50">
        <f>(1-EXP(-Info!$B$6*G408*1000))+(Info!$B$6/(Info!$B$6-Info!$B$7))*(EXP(-Info!$B$7*G408*1000)-EXP(-Info!$B$6*G408*1000))*(Info!$B$9-1)</f>
        <v>0.66413169207563361</v>
      </c>
      <c r="AD408" s="50">
        <f>SQRT((Info!$B$6*EXP(-Info!$B$6*G408*1000)+(Info!$B$6/(Info!$B$6+Info!$B$7))*(Info!$B$9-1)*(-Info!$B$7*EXP(-Info!$B$7*G408*1000)+Info!$B$6*EXP(-Info!$B$6*G408*1000)))^2*(0.01*G408*1000)^2)</f>
        <v>3.8317499568904434E-3</v>
      </c>
      <c r="AE408" s="50">
        <f>IF(AA408&gt;0,AA408*AC408*SQRT((AB408/AA408)^2+(AD408/AC408)^2),AA408*AC408*SQRT((AD408/AC408)^2))</f>
        <v>0</v>
      </c>
      <c r="AF408" s="50">
        <f>IF((S408-Y408-AA408*AC408)&gt;0,S408-Y408-AA408*AC408,0)</f>
        <v>1.4506912816000002</v>
      </c>
      <c r="AG408" s="50">
        <f>SQRT((T408*0.5)^2+Z408^2+AE408^2)</f>
        <v>4.2748321011128194E-2</v>
      </c>
      <c r="AH408" s="50">
        <f>AF408/S408</f>
        <v>0.76088825286796857</v>
      </c>
      <c r="AI408">
        <f>AF408*EXP(Info!$B$6*G408*1000)</f>
        <v>3.5374922505464537</v>
      </c>
      <c r="AJ408">
        <f>2*SQRT((EXP(Info!$B$6*G408)*AG408)^2+(Info!$B$6*G408*0.01*AI408)^2)</f>
        <v>8.5572909052559362E-2</v>
      </c>
      <c r="AK408" s="28">
        <f>AI408/(E408/1000)</f>
        <v>0.97050541853126304</v>
      </c>
      <c r="AL408">
        <f>AA408/0.752049334436339</f>
        <v>0</v>
      </c>
      <c r="AM408"/>
      <c r="AN408">
        <f>U408/0.242530074</f>
        <v>4.8346292922006855</v>
      </c>
      <c r="AO408">
        <f>O408/U408</f>
        <v>0.35367743443097616</v>
      </c>
    </row>
    <row r="409" spans="1:54">
      <c r="A409" t="s">
        <v>72</v>
      </c>
      <c r="B409" s="14" t="s">
        <v>209</v>
      </c>
      <c r="C409" s="15">
        <v>-40.017000000000003</v>
      </c>
      <c r="D409" s="15">
        <v>44.067</v>
      </c>
      <c r="E409" s="15">
        <v>3645</v>
      </c>
      <c r="F409" s="90">
        <v>380</v>
      </c>
      <c r="G409" s="18">
        <v>98</v>
      </c>
      <c r="I409">
        <f>(E409*100*Info!$B$11)/AI409</f>
        <v>2.2263479255272327</v>
      </c>
      <c r="J409">
        <f>LOG10(I409)</f>
        <v>0.34759303525885582</v>
      </c>
      <c r="K409">
        <f>2*((E409*100*Info!$B$11)/AI409^2)*(AJ409/2)</f>
        <v>5.1866322982942109E-2</v>
      </c>
      <c r="L409" s="36">
        <f>(M409/10.7)/I409</f>
        <v>0.4863137140934588</v>
      </c>
      <c r="M409" s="28">
        <f>((U409/0.242530073729142))*I409</f>
        <v>11.584927755243347</v>
      </c>
      <c r="N409" s="28">
        <f>2*M409*SQRT((0.5*K409/I409)^2+(0.5*V409/U409)^2)</f>
        <v>0.42804641424531042</v>
      </c>
      <c r="O409">
        <v>0.39242500000000002</v>
      </c>
      <c r="P409">
        <v>6.9930000000000001E-3</v>
      </c>
      <c r="S409">
        <v>2.1937660000000001</v>
      </c>
      <c r="T409">
        <v>6.6848000000000005E-2</v>
      </c>
      <c r="U409">
        <v>1.262019</v>
      </c>
      <c r="V409">
        <v>3.6193000000000003E-2</v>
      </c>
      <c r="W409" s="50">
        <f>U409*Info!$B$2</f>
        <v>0.60576911999999994</v>
      </c>
      <c r="X409" s="50">
        <f>W409*SQRT((0.5*V409/U409)^2+Info!$B$3^2)</f>
        <v>3.1509406881220982E-2</v>
      </c>
      <c r="Y409" s="39">
        <f>W409*Info!$D$2</f>
        <v>0.49067298719999997</v>
      </c>
      <c r="Z409" s="39">
        <f>Y409*SQRT(Info!$D$3^2+(X409/W409)^2)</f>
        <v>3.5402034698980026E-2</v>
      </c>
      <c r="AA409" s="50">
        <f>IF(O409-W409&gt;0,O409-W409,0)</f>
        <v>0</v>
      </c>
      <c r="AB409" s="50">
        <f>SQRT((0.5*P409)^2+X409^2)</f>
        <v>3.1702811141227465E-2</v>
      </c>
      <c r="AC409" s="50">
        <f>(1-EXP(-Info!$B$6*G409*1000))+(Info!$B$6/(Info!$B$6-Info!$B$7))*(EXP(-Info!$B$7*G409*1000)-EXP(-Info!$B$6*G409*1000))*(Info!$B$9-1)</f>
        <v>0.66740146073897955</v>
      </c>
      <c r="AD409" s="50">
        <f>SQRT((Info!$B$6*EXP(-Info!$B$6*G409*1000)+(Info!$B$6/(Info!$B$6+Info!$B$7))*(Info!$B$9-1)*(-Info!$B$7*EXP(-Info!$B$7*G409*1000)+Info!$B$6*EXP(-Info!$B$6*G409*1000)))^2*(0.01*G409*1000)^2)</f>
        <v>3.8338551720464003E-3</v>
      </c>
      <c r="AE409" s="50">
        <f>IF(AA409&gt;0,AA409*AC409*SQRT((AB409/AA409)^2+(AD409/AC409)^2),AA409*AC409*SQRT((AD409/AC409)^2))</f>
        <v>0</v>
      </c>
      <c r="AF409" s="50">
        <f>IF((S409-Y409-AA409*AC409)&gt;0,S409-Y409-AA409*AC409,0)</f>
        <v>1.7030930128000001</v>
      </c>
      <c r="AG409" s="50">
        <f>SQRT((T409*0.5)^2+Z409^2+AE409^2)</f>
        <v>4.8687450506550309E-2</v>
      </c>
      <c r="AH409" s="50">
        <f>AF409/S409</f>
        <v>0.77633303314938784</v>
      </c>
      <c r="AI409">
        <f>AF409*EXP(Info!$B$6*G409*1000)</f>
        <v>4.1835507357156443</v>
      </c>
      <c r="AJ409">
        <f>2*SQRT((EXP(Info!$B$6*G409)*AG409)^2+(Info!$B$6*G409*0.01*AI409)^2)</f>
        <v>9.7462481576309448E-2</v>
      </c>
      <c r="AK409" s="28">
        <f>AI409/(E409/1000)</f>
        <v>1.1477505447779546</v>
      </c>
      <c r="AL409">
        <f>AA409/0.752049334436339</f>
        <v>0</v>
      </c>
      <c r="AM409"/>
      <c r="AN409">
        <f>U409/0.242530074</f>
        <v>5.203556734988668</v>
      </c>
      <c r="AO409">
        <f>O409/U409</f>
        <v>0.31095015209755161</v>
      </c>
    </row>
    <row r="410" spans="1:54">
      <c r="A410" t="s">
        <v>72</v>
      </c>
      <c r="B410" s="14" t="s">
        <v>209</v>
      </c>
      <c r="C410" s="15">
        <v>-40.017000000000003</v>
      </c>
      <c r="D410" s="15">
        <v>44.067</v>
      </c>
      <c r="E410" s="15">
        <v>3645</v>
      </c>
      <c r="F410" s="89">
        <v>385</v>
      </c>
      <c r="G410" s="18">
        <v>99.5</v>
      </c>
      <c r="I410">
        <f>(E410*100*Info!$B$11)/AI410</f>
        <v>2.3313603429805418</v>
      </c>
      <c r="J410">
        <f>LOG10(I410)</f>
        <v>0.36760940474032</v>
      </c>
      <c r="K410">
        <f>2*((E410*100*Info!$B$11)/AI410^2)*(AJ410/2)</f>
        <v>4.9445154014668868E-2</v>
      </c>
      <c r="L410" s="36">
        <f>(M410/10.7)/I410</f>
        <v>0.41990514661682321</v>
      </c>
      <c r="M410" s="28">
        <f>((U410/0.242530073729142))*I410</f>
        <v>10.474767211004039</v>
      </c>
      <c r="N410" s="28">
        <f>2*M410*SQRT((0.5*K410/I410)^2+(0.5*V410/U410)^2)</f>
        <v>0.36502645068066503</v>
      </c>
      <c r="O410">
        <v>0.36245300000000003</v>
      </c>
      <c r="P410">
        <v>6.4599999999999996E-3</v>
      </c>
      <c r="S410">
        <v>2.0278299999999998</v>
      </c>
      <c r="T410">
        <v>5.8644000000000002E-2</v>
      </c>
      <c r="U410">
        <v>1.0896840000000001</v>
      </c>
      <c r="V410">
        <v>3.0131000000000002E-2</v>
      </c>
      <c r="W410" s="50">
        <f>U410*Info!$B$2</f>
        <v>0.52304832000000001</v>
      </c>
      <c r="X410" s="50">
        <f>W410*SQRT((0.5*V410/U410)^2+Info!$B$3^2)</f>
        <v>2.7133790503920677E-2</v>
      </c>
      <c r="Y410" s="39">
        <f>W410*Info!$D$2</f>
        <v>0.42366913920000004</v>
      </c>
      <c r="Z410" s="39">
        <f>Y410*SQRT(Info!$D$3^2+(X410/W410)^2)</f>
        <v>3.0525196316804816E-2</v>
      </c>
      <c r="AA410" s="50">
        <f>IF(O410-W410&gt;0,O410-W410,0)</f>
        <v>0</v>
      </c>
      <c r="AB410" s="50">
        <f>SQRT((0.5*P410)^2+X410^2)</f>
        <v>2.7325363439681016E-2</v>
      </c>
      <c r="AC410" s="50">
        <f>(1-EXP(-Info!$B$6*G410*1000))+(Info!$B$6/(Info!$B$6-Info!$B$7))*(EXP(-Info!$B$7*G410*1000)-EXP(-Info!$B$6*G410*1000))*(Info!$B$9-1)</f>
        <v>0.67346305643642412</v>
      </c>
      <c r="AD410" s="50">
        <f>SQRT((Info!$B$6*EXP(-Info!$B$6*G410*1000)+(Info!$B$6/(Info!$B$6+Info!$B$7))*(Info!$B$9-1)*(-Info!$B$7*EXP(-Info!$B$7*G410*1000)+Info!$B$6*EXP(-Info!$B$6*G410*1000)))^2*(0.01*G410*1000)^2)</f>
        <v>3.8371021156007935E-3</v>
      </c>
      <c r="AE410" s="50">
        <f>IF(AA410&gt;0,AA410*AC410*SQRT((AB410/AA410)^2+(AD410/AC410)^2),AA410*AC410*SQRT((AD410/AC410)^2))</f>
        <v>0</v>
      </c>
      <c r="AF410" s="50">
        <f>IF((S410-Y410-AA410*AC410)&gt;0,S410-Y410-AA410*AC410,0)</f>
        <v>1.6041608607999998</v>
      </c>
      <c r="AG410" s="50">
        <f>SQRT((T410*0.5)^2+Z410^2+AE410^2)</f>
        <v>4.2326909811365561E-2</v>
      </c>
      <c r="AH410" s="50">
        <f>AF410/S410</f>
        <v>0.79107265441383146</v>
      </c>
      <c r="AI410">
        <f>AF410*EXP(Info!$B$6*G410*1000)</f>
        <v>3.9951093488580414</v>
      </c>
      <c r="AJ410">
        <f>2*SQRT((EXP(Info!$B$6*G410)*AG410)^2+(Info!$B$6*G410*0.01*AI410)^2)</f>
        <v>8.4731130326762202E-2</v>
      </c>
      <c r="AK410" s="28">
        <f>AI410/(E410/1000)</f>
        <v>1.0960519475605053</v>
      </c>
      <c r="AL410">
        <f>AA410/0.752049334436339</f>
        <v>0</v>
      </c>
      <c r="AM410"/>
      <c r="AN410">
        <f>U410/0.242530074</f>
        <v>4.4929850637822346</v>
      </c>
      <c r="AO410">
        <f>O410/U410</f>
        <v>0.33262211797181568</v>
      </c>
    </row>
    <row r="411" spans="1:54">
      <c r="A411" t="s">
        <v>72</v>
      </c>
      <c r="B411" s="14" t="s">
        <v>209</v>
      </c>
      <c r="C411" s="15">
        <v>-40.017000000000003</v>
      </c>
      <c r="D411" s="15">
        <v>44.067</v>
      </c>
      <c r="E411" s="15">
        <v>3645</v>
      </c>
      <c r="F411" s="89">
        <v>390</v>
      </c>
      <c r="G411" s="18">
        <v>101</v>
      </c>
      <c r="I411">
        <f>(E411*100*Info!$B$11)/AI411</f>
        <v>2.3260635009480408</v>
      </c>
      <c r="J411">
        <f>LOG10(I411)</f>
        <v>0.36662156668429918</v>
      </c>
      <c r="K411">
        <f>2*((E411*100*Info!$B$11)/AI411^2)*(AJ411/2)</f>
        <v>5.4582583981109566E-2</v>
      </c>
      <c r="L411" s="36">
        <f>(M411/10.7)/I411</f>
        <v>0.49552078115887926</v>
      </c>
      <c r="M411" s="28">
        <f>((U411/0.242530073729142))*I411</f>
        <v>12.332956992259758</v>
      </c>
      <c r="N411" s="28">
        <f>2*M411*SQRT((0.5*K411/I411)^2+(0.5*V411/U411)^2)</f>
        <v>0.44357835645892374</v>
      </c>
      <c r="O411">
        <v>0.43014999999999998</v>
      </c>
      <c r="P411">
        <v>7.6649999999999999E-3</v>
      </c>
      <c r="S411">
        <v>2.0858110000000001</v>
      </c>
      <c r="T411">
        <v>6.0227999999999997E-2</v>
      </c>
      <c r="U411">
        <v>1.2859119999999999</v>
      </c>
      <c r="V411">
        <v>3.5050999999999999E-2</v>
      </c>
      <c r="W411" s="50">
        <f>U411*Info!$B$2</f>
        <v>0.61723775999999997</v>
      </c>
      <c r="X411" s="50">
        <f>W411*SQRT((0.5*V411/U411)^2+Info!$B$3^2)</f>
        <v>3.1987840076224967E-2</v>
      </c>
      <c r="Y411" s="39">
        <f>W411*Info!$D$2</f>
        <v>0.49996258560000001</v>
      </c>
      <c r="Z411" s="39">
        <f>Y411*SQRT(Info!$D$3^2+(X411/W411)^2)</f>
        <v>3.6003366015550743E-2</v>
      </c>
      <c r="AA411" s="50">
        <f>IF(O411-W411&gt;0,O411-W411,0)</f>
        <v>0</v>
      </c>
      <c r="AB411" s="50">
        <f>SQRT((0.5*P411)^2+X411^2)</f>
        <v>3.2216610141232178E-2</v>
      </c>
      <c r="AC411" s="50">
        <f>(1-EXP(-Info!$B$6*G411*1000))+(Info!$B$6/(Info!$B$6-Info!$B$7))*(EXP(-Info!$B$7*G411*1000)-EXP(-Info!$B$6*G411*1000))*(Info!$B$9-1)</f>
        <v>0.67943542959333092</v>
      </c>
      <c r="AD411" s="50">
        <f>SQRT((Info!$B$6*EXP(-Info!$B$6*G411*1000)+(Info!$B$6/(Info!$B$6+Info!$B$7))*(Info!$B$9-1)*(-Info!$B$7*EXP(-Info!$B$7*G411*1000)+Info!$B$6*EXP(-Info!$B$6*G411*1000)))^2*(0.01*G411*1000)^2)</f>
        <v>3.8394560842016823E-3</v>
      </c>
      <c r="AE411" s="50">
        <f>IF(AA411&gt;0,AA411*AC411*SQRT((AB411/AA411)^2+(AD411/AC411)^2),AA411*AC411*SQRT((AD411/AC411)^2))</f>
        <v>0</v>
      </c>
      <c r="AF411" s="50">
        <f>IF((S411-Y411-AA411*AC411)&gt;0,S411-Y411-AA411*AC411,0)</f>
        <v>1.5858484144</v>
      </c>
      <c r="AG411" s="50">
        <f>SQRT((T411*0.5)^2+Z411^2+AE411^2)</f>
        <v>4.6937142653230547E-2</v>
      </c>
      <c r="AH411" s="50">
        <f>AF411/S411</f>
        <v>0.76030302572956032</v>
      </c>
      <c r="AI411">
        <f>AF411*EXP(Info!$B$6*G411*1000)</f>
        <v>4.0042068920312373</v>
      </c>
      <c r="AJ411">
        <f>2*SQRT((EXP(Info!$B$6*G411)*AG411)^2+(Info!$B$6*G411*0.01*AI411)^2)</f>
        <v>9.3961303667313298E-2</v>
      </c>
      <c r="AK411" s="28">
        <f>AI411/(E411/1000)</f>
        <v>1.0985478441786658</v>
      </c>
      <c r="AL411">
        <f>AA411/0.752049334436339</f>
        <v>0</v>
      </c>
      <c r="AM411"/>
      <c r="AN411">
        <f>U411/0.242530074</f>
        <v>5.3020723524786453</v>
      </c>
      <c r="AO411">
        <f>O411/U411</f>
        <v>0.33450967095726614</v>
      </c>
    </row>
    <row r="412" spans="1:54">
      <c r="A412" t="s">
        <v>72</v>
      </c>
      <c r="B412" s="14" t="s">
        <v>209</v>
      </c>
      <c r="C412" s="15">
        <v>-40.017000000000003</v>
      </c>
      <c r="D412" s="15">
        <v>44.067</v>
      </c>
      <c r="E412" s="15">
        <v>3645</v>
      </c>
      <c r="F412" s="89">
        <v>392</v>
      </c>
      <c r="G412" s="18">
        <v>101.6</v>
      </c>
      <c r="I412">
        <f>(E412*100*Info!$B$11)/AI412</f>
        <v>2.2551054756516455</v>
      </c>
      <c r="J412">
        <f>LOG10(I412)</f>
        <v>0.35316685948325449</v>
      </c>
      <c r="K412">
        <f>2*((E412*100*Info!$B$11)/AI412^2)*(AJ412/2)</f>
        <v>5.5841525995921855E-2</v>
      </c>
      <c r="L412" s="36">
        <f>(M412/10.7)/I412</f>
        <v>0.50502379379439344</v>
      </c>
      <c r="M412" s="28">
        <f>((U412/0.242530073729142))*I412</f>
        <v>12.186036573105113</v>
      </c>
      <c r="N412" s="28">
        <f>2*M412*SQRT((0.5*K412/I412)^2+(0.5*V412/U412)^2)</f>
        <v>0.46288520793470422</v>
      </c>
      <c r="O412">
        <v>0.43723899999999999</v>
      </c>
      <c r="P412">
        <v>7.8040000000000002E-3</v>
      </c>
      <c r="S412">
        <v>2.136323</v>
      </c>
      <c r="T412">
        <v>7.0937E-2</v>
      </c>
      <c r="U412">
        <v>1.310573</v>
      </c>
      <c r="V412">
        <v>3.7749999999999999E-2</v>
      </c>
      <c r="W412" s="50">
        <f>U412*Info!$B$2</f>
        <v>0.62907503999999992</v>
      </c>
      <c r="X412" s="50">
        <f>W412*SQRT((0.5*V412/U412)^2+Info!$B$3^2)</f>
        <v>3.2732584909803623E-2</v>
      </c>
      <c r="Y412" s="39">
        <f>W412*Info!$D$2</f>
        <v>0.50955078239999996</v>
      </c>
      <c r="Z412" s="39">
        <f>Y412*SQRT(Info!$D$3^2+(X412/W412)^2)</f>
        <v>3.6770437163328104E-2</v>
      </c>
      <c r="AA412" s="50">
        <f>IF(O412-W412&gt;0,O412-W412,0)</f>
        <v>0</v>
      </c>
      <c r="AB412" s="50">
        <f>SQRT((0.5*P412)^2+X412^2)</f>
        <v>3.296434010984451E-2</v>
      </c>
      <c r="AC412" s="50">
        <f>(1-EXP(-Info!$B$6*G412*1000))+(Info!$B$6/(Info!$B$6-Info!$B$7))*(EXP(-Info!$B$7*G412*1000)-EXP(-Info!$B$6*G412*1000))*(Info!$B$9-1)</f>
        <v>0.68179967622900206</v>
      </c>
      <c r="AD412" s="50">
        <f>SQRT((Info!$B$6*EXP(-Info!$B$6*G412*1000)+(Info!$B$6/(Info!$B$6+Info!$B$7))*(Info!$B$9-1)*(-Info!$B$7*EXP(-Info!$B$7*G412*1000)+Info!$B$6*EXP(-Info!$B$6*G412*1000)))^2*(0.01*G412*1000)^2)</f>
        <v>3.8401529969785764E-3</v>
      </c>
      <c r="AE412" s="50">
        <f>IF(AA412&gt;0,AA412*AC412*SQRT((AB412/AA412)^2+(AD412/AC412)^2),AA412*AC412*SQRT((AD412/AC412)^2))</f>
        <v>0</v>
      </c>
      <c r="AF412" s="50">
        <f>IF((S412-Y412-AA412*AC412)&gt;0,S412-Y412-AA412*AC412,0)</f>
        <v>1.6267722176000001</v>
      </c>
      <c r="AG412" s="50">
        <f>SQRT((T412*0.5)^2+Z412^2+AE412^2)</f>
        <v>5.1088937564136724E-2</v>
      </c>
      <c r="AH412" s="50">
        <f>AF412/S412</f>
        <v>0.76148233090220918</v>
      </c>
      <c r="AI412">
        <f>AF412*EXP(Info!$B$6*G412*1000)</f>
        <v>4.1302012710101845</v>
      </c>
      <c r="AJ412">
        <f>2*SQRT((EXP(Info!$B$6*G412)*AG412)^2+(Info!$B$6*G412*0.01*AI412)^2)</f>
        <v>0.10227315047286598</v>
      </c>
      <c r="AK412" s="28">
        <f>AI412/(E412/1000)</f>
        <v>1.1331142032949753</v>
      </c>
      <c r="AL412">
        <f>AA412/0.752049334436339</f>
        <v>0</v>
      </c>
      <c r="AM412"/>
      <c r="AN412">
        <f>U412/0.242530074</f>
        <v>5.4037545875650865</v>
      </c>
      <c r="AO412">
        <f>O412/U412</f>
        <v>0.33362430021067119</v>
      </c>
    </row>
    <row r="413" spans="1:54">
      <c r="A413" t="s">
        <v>72</v>
      </c>
      <c r="B413" s="14" t="s">
        <v>209</v>
      </c>
      <c r="C413" s="15">
        <v>-40.017000000000003</v>
      </c>
      <c r="D413" s="15">
        <v>44.067</v>
      </c>
      <c r="E413" s="15">
        <v>3645</v>
      </c>
      <c r="F413" s="89">
        <v>395</v>
      </c>
      <c r="G413" s="18">
        <v>102.4</v>
      </c>
      <c r="I413">
        <f>(E413*100*Info!$B$11)/AI413</f>
        <v>2.1605752144111068</v>
      </c>
      <c r="J413">
        <f>LOG10(I413)</f>
        <v>0.33456938966373706</v>
      </c>
      <c r="K413">
        <f>2*((E413*100*Info!$B$11)/AI413^2)*(AJ413/2)</f>
        <v>5.353504531008383E-2</v>
      </c>
      <c r="L413" s="36">
        <f>(M413/10.7)/I413</f>
        <v>0.54393716814953375</v>
      </c>
      <c r="M413" s="28">
        <f>((U413/0.242530073729142))*I413</f>
        <v>12.574823651599084</v>
      </c>
      <c r="N413" s="28">
        <f>2*M413*SQRT((0.5*K413/I413)^2+(0.5*V413/U413)^2)</f>
        <v>0.48190430935231682</v>
      </c>
      <c r="O413">
        <v>0.476213</v>
      </c>
      <c r="P413">
        <v>8.4930000000000005E-3</v>
      </c>
      <c r="S413">
        <v>2.2343489999999999</v>
      </c>
      <c r="T413">
        <v>7.1462999999999999E-2</v>
      </c>
      <c r="U413">
        <v>1.411556</v>
      </c>
      <c r="V413">
        <v>4.1266999999999998E-2</v>
      </c>
      <c r="W413" s="50">
        <f>U413*Info!$B$2</f>
        <v>0.67754687999999996</v>
      </c>
      <c r="X413" s="50">
        <f>W413*SQRT((0.5*V413/U413)^2+Info!$B$3^2)</f>
        <v>3.5295399659739456E-2</v>
      </c>
      <c r="Y413" s="39">
        <f>W413*Info!$D$2</f>
        <v>0.54881297279999997</v>
      </c>
      <c r="Z413" s="39">
        <f>Y413*SQRT(Info!$D$3^2+(X413/W413)^2)</f>
        <v>3.9627462319355884E-2</v>
      </c>
      <c r="AA413" s="50">
        <f>IF(O413-W413&gt;0,O413-W413,0)</f>
        <v>0</v>
      </c>
      <c r="AB413" s="50">
        <f>SQRT((0.5*P413)^2+X413^2)</f>
        <v>3.5549936700235291E-2</v>
      </c>
      <c r="AC413" s="50">
        <f>(1-EXP(-Info!$B$6*G413*1000))+(Info!$B$6/(Info!$B$6-Info!$B$7))*(EXP(-Info!$B$7*G413*1000)-EXP(-Info!$B$6*G413*1000))*(Info!$B$9-1)</f>
        <v>0.68493024542860448</v>
      </c>
      <c r="AD413" s="50">
        <f>SQRT((Info!$B$6*EXP(-Info!$B$6*G413*1000)+(Info!$B$6/(Info!$B$6+Info!$B$7))*(Info!$B$9-1)*(-Info!$B$7*EXP(-Info!$B$7*G413*1000)+Info!$B$6*EXP(-Info!$B$6*G413*1000)))^2*(0.01*G413*1000)^2)</f>
        <v>3.8408685049939073E-3</v>
      </c>
      <c r="AE413" s="50">
        <f>IF(AA413&gt;0,AA413*AC413*SQRT((AB413/AA413)^2+(AD413/AC413)^2),AA413*AC413*SQRT((AD413/AC413)^2))</f>
        <v>0</v>
      </c>
      <c r="AF413" s="50">
        <f>IF((S413-Y413-AA413*AC413)&gt;0,S413-Y413-AA413*AC413,0)</f>
        <v>1.6855360272</v>
      </c>
      <c r="AG413" s="50">
        <f>SQRT((T413*0.5)^2+Z413^2+AE413^2)</f>
        <v>5.3357997171201717E-2</v>
      </c>
      <c r="AH413" s="50">
        <f>AF413/S413</f>
        <v>0.75437455258780073</v>
      </c>
      <c r="AI413">
        <f>AF413*EXP(Info!$B$6*G413*1000)</f>
        <v>4.3109073174928172</v>
      </c>
      <c r="AJ413">
        <f>2*SQRT((EXP(Info!$B$6*G413)*AG413)^2+(Info!$B$6*G413*0.01*AI413)^2)</f>
        <v>0.10681628532541196</v>
      </c>
      <c r="AK413" s="28">
        <f>AI413/(E413/1000)</f>
        <v>1.1826906220830775</v>
      </c>
      <c r="AL413">
        <f>AA413/0.752049334436339</f>
        <v>0</v>
      </c>
      <c r="AM413"/>
      <c r="AN413">
        <f>U413/0.242530074</f>
        <v>5.8201276927000816</v>
      </c>
      <c r="AO413">
        <f>O413/U413</f>
        <v>0.33736741581630486</v>
      </c>
      <c r="AQ413"/>
      <c r="AR413"/>
      <c r="AS413"/>
      <c r="AT413"/>
      <c r="AU413"/>
      <c r="AV413"/>
      <c r="AY413"/>
      <c r="AZ413"/>
      <c r="BA413"/>
      <c r="BB413"/>
    </row>
    <row r="414" spans="1:54">
      <c r="A414" t="s">
        <v>72</v>
      </c>
      <c r="B414" s="14" t="s">
        <v>209</v>
      </c>
      <c r="C414" s="15">
        <v>-40.017000000000003</v>
      </c>
      <c r="D414" s="15">
        <v>44.067</v>
      </c>
      <c r="E414" s="15">
        <v>3645</v>
      </c>
      <c r="F414" s="89">
        <v>397</v>
      </c>
      <c r="G414" s="18">
        <v>103</v>
      </c>
      <c r="I414">
        <f>(E414*100*Info!$B$11)/AI414</f>
        <v>2.1291357661094046</v>
      </c>
      <c r="J414">
        <f>LOG10(I414)</f>
        <v>0.32820335546942092</v>
      </c>
      <c r="K414">
        <f>2*((E414*100*Info!$B$11)/AI414^2)*(AJ414/2)</f>
        <v>5.2570711661303324E-2</v>
      </c>
      <c r="L414" s="36">
        <f>(M414/10.7)/I414</f>
        <v>0.55586362048598226</v>
      </c>
      <c r="M414" s="28">
        <f>((U414/0.242530073729142))*I414</f>
        <v>12.663547535376729</v>
      </c>
      <c r="N414" s="28">
        <f>2*M414*SQRT((0.5*K414/I414)^2+(0.5*V414/U414)^2)</f>
        <v>0.48419139427490621</v>
      </c>
      <c r="O414">
        <v>0.51012599999999997</v>
      </c>
      <c r="P414">
        <v>9.0989999999999994E-3</v>
      </c>
      <c r="S414">
        <v>2.2618860000000001</v>
      </c>
      <c r="T414">
        <v>7.1314000000000002E-2</v>
      </c>
      <c r="U414">
        <v>1.4425060000000001</v>
      </c>
      <c r="V414">
        <v>4.2111999999999997E-2</v>
      </c>
      <c r="W414" s="50">
        <f>U414*Info!$B$2</f>
        <v>0.69240288000000005</v>
      </c>
      <c r="X414" s="50">
        <f>W414*SQRT((0.5*V414/U414)^2+Info!$B$3^2)</f>
        <v>3.6065265754117719E-2</v>
      </c>
      <c r="Y414" s="39">
        <f>W414*Info!$D$2</f>
        <v>0.56084633280000007</v>
      </c>
      <c r="Z414" s="39">
        <f>Y414*SQRT(Info!$D$3^2+(X414/W414)^2)</f>
        <v>4.0493987446110345E-2</v>
      </c>
      <c r="AA414" s="50">
        <f>IF(O414-W414&gt;0,O414-W414,0)</f>
        <v>0</v>
      </c>
      <c r="AB414" s="50">
        <f>SQRT((0.5*P414)^2+X414^2)</f>
        <v>3.635108449778543E-2</v>
      </c>
      <c r="AC414" s="50">
        <f>(1-EXP(-Info!$B$6*G414*1000))+(Info!$B$6/(Info!$B$6-Info!$B$7))*(EXP(-Info!$B$7*G414*1000)-EXP(-Info!$B$6*G414*1000))*(Info!$B$9-1)</f>
        <v>0.68726195430618753</v>
      </c>
      <c r="AD414" s="50">
        <f>SQRT((Info!$B$6*EXP(-Info!$B$6*G414*1000)+(Info!$B$6/(Info!$B$6+Info!$B$7))*(Info!$B$9-1)*(-Info!$B$7*EXP(-Info!$B$7*G414*1000)+Info!$B$6*EXP(-Info!$B$6*G414*1000)))^2*(0.01*G414*1000)^2)</f>
        <v>3.8412467859177475E-3</v>
      </c>
      <c r="AE414" s="50">
        <f>IF(AA414&gt;0,AA414*AC414*SQRT((AB414/AA414)^2+(AD414/AC414)^2),AA414*AC414*SQRT((AD414/AC414)^2))</f>
        <v>0</v>
      </c>
      <c r="AF414" s="50">
        <f>IF((S414-Y414-AA414*AC414)&gt;0,S414-Y414-AA414*AC414,0)</f>
        <v>1.7010396671999999</v>
      </c>
      <c r="AG414" s="50">
        <f>SQRT((T414*0.5)^2+Z414^2+AE414^2)</f>
        <v>5.3955395173103333E-2</v>
      </c>
      <c r="AH414" s="50">
        <f>AF414/S414</f>
        <v>0.75204482772341308</v>
      </c>
      <c r="AI414">
        <f>AF414*EXP(Info!$B$6*G414*1000)</f>
        <v>4.3745634496658283</v>
      </c>
      <c r="AJ414">
        <f>2*SQRT((EXP(Info!$B$6*G414)*AG414)^2+(Info!$B$6*G414*0.01*AI414)^2)</f>
        <v>0.10801279909767933</v>
      </c>
      <c r="AK414" s="28">
        <f>AI414/(E414/1000)</f>
        <v>1.2001545815269763</v>
      </c>
      <c r="AL414">
        <f>AA414/0.752049334436339</f>
        <v>0</v>
      </c>
      <c r="AM414"/>
      <c r="AN414">
        <f>U414/0.242530074</f>
        <v>5.9477407325575635</v>
      </c>
      <c r="AO414">
        <f>O414/U414</f>
        <v>0.35363873703124976</v>
      </c>
    </row>
    <row r="415" spans="1:54">
      <c r="A415" t="s">
        <v>72</v>
      </c>
      <c r="B415" s="14" t="s">
        <v>209</v>
      </c>
      <c r="C415" s="15">
        <v>-40.017000000000003</v>
      </c>
      <c r="D415" s="15">
        <v>44.067</v>
      </c>
      <c r="E415" s="15">
        <v>3645</v>
      </c>
      <c r="F415" s="89">
        <v>398</v>
      </c>
      <c r="G415" s="18">
        <v>103.3</v>
      </c>
      <c r="I415">
        <f>(E415*100*Info!$B$11)/AI415</f>
        <v>2.3833630664878043</v>
      </c>
      <c r="J415">
        <f>LOG10(I415)</f>
        <v>0.37719020506646833</v>
      </c>
      <c r="K415">
        <f>2*((E415*100*Info!$B$11)/AI415^2)*(AJ415/2)</f>
        <v>6.0764125395932865E-2</v>
      </c>
      <c r="L415" s="36">
        <f>(M415/10.7)/I415</f>
        <v>0.55055471147663637</v>
      </c>
      <c r="M415" s="28">
        <f>((U415/0.242530073729142))*I415</f>
        <v>14.040237889932628</v>
      </c>
      <c r="N415" s="28">
        <f>2*M415*SQRT((0.5*K415/I415)^2+(0.5*V415/U415)^2)</f>
        <v>0.52402760459999098</v>
      </c>
      <c r="O415">
        <v>0.49605399999999999</v>
      </c>
      <c r="P415">
        <v>8.8419999999999992E-3</v>
      </c>
      <c r="S415">
        <v>2.0709089999999999</v>
      </c>
      <c r="T415">
        <v>5.9222999999999998E-2</v>
      </c>
      <c r="U415">
        <v>1.4287289999999999</v>
      </c>
      <c r="V415">
        <v>3.8945E-2</v>
      </c>
      <c r="W415" s="50">
        <f>U415*Info!$B$2</f>
        <v>0.68578991999999994</v>
      </c>
      <c r="X415" s="50">
        <f>W415*SQRT((0.5*V415/U415)^2+Info!$B$3^2)</f>
        <v>3.5540571269663292E-2</v>
      </c>
      <c r="Y415" s="39">
        <f>W415*Info!$D$2</f>
        <v>0.55548983519999995</v>
      </c>
      <c r="Z415" s="39">
        <f>Y415*SQRT(Info!$D$3^2+(X415/W415)^2)</f>
        <v>4.0002042860297522E-2</v>
      </c>
      <c r="AA415" s="50">
        <f>IF(O415-W415&gt;0,O415-W415,0)</f>
        <v>0</v>
      </c>
      <c r="AB415" s="50">
        <f>SQRT((0.5*P415)^2+X415^2)</f>
        <v>3.5814486554661309E-2</v>
      </c>
      <c r="AC415" s="50">
        <f>(1-EXP(-Info!$B$6*G415*1000))+(Info!$B$6/(Info!$B$6-Info!$B$7))*(EXP(-Info!$B$7*G415*1000)-EXP(-Info!$B$6*G415*1000))*(Info!$B$9-1)</f>
        <v>0.68842262345179217</v>
      </c>
      <c r="AD415" s="50">
        <f>SQRT((Info!$B$6*EXP(-Info!$B$6*G415*1000)+(Info!$B$6/(Info!$B$6+Info!$B$7))*(Info!$B$9-1)*(-Info!$B$7*EXP(-Info!$B$7*G415*1000)+Info!$B$6*EXP(-Info!$B$6*G415*1000)))^2*(0.01*G415*1000)^2)</f>
        <v>3.8413855517594425E-3</v>
      </c>
      <c r="AE415" s="50">
        <f>IF(AA415&gt;0,AA415*AC415*SQRT((AB415/AA415)^2+(AD415/AC415)^2),AA415*AC415*SQRT((AD415/AC415)^2))</f>
        <v>0</v>
      </c>
      <c r="AF415" s="50">
        <f>IF((S415-Y415-AA415*AC415)&gt;0,S415-Y415-AA415*AC415,0)</f>
        <v>1.5154191647999999</v>
      </c>
      <c r="AG415" s="50">
        <f>SQRT((T415*0.5)^2+Z415^2+AE415^2)</f>
        <v>4.9769512407166296E-2</v>
      </c>
      <c r="AH415" s="50">
        <f>AF415/S415</f>
        <v>0.73176521266748085</v>
      </c>
      <c r="AI415">
        <f>AF415*EXP(Info!$B$6*G415*1000)</f>
        <v>3.9079398488472439</v>
      </c>
      <c r="AJ415">
        <f>2*SQRT((EXP(Info!$B$6*G415)*AG415)^2+(Info!$B$6*G415*0.01*AI415)^2)</f>
        <v>9.9633392139892835E-2</v>
      </c>
      <c r="AK415" s="28">
        <f>AI415/(E415/1000)</f>
        <v>1.072137132742728</v>
      </c>
      <c r="AL415">
        <f>AA415/0.752049334436339</f>
        <v>0</v>
      </c>
      <c r="AM415"/>
      <c r="AN415">
        <f>U415/0.242530074</f>
        <v>5.8909354062210024</v>
      </c>
      <c r="AO415">
        <f>O415/U415</f>
        <v>0.34719950389472043</v>
      </c>
    </row>
    <row r="416" spans="1:54">
      <c r="A416" t="s">
        <v>72</v>
      </c>
      <c r="B416" s="14" t="s">
        <v>209</v>
      </c>
      <c r="C416" s="15">
        <v>-40.017000000000003</v>
      </c>
      <c r="D416" s="15">
        <v>44.067</v>
      </c>
      <c r="E416" s="15">
        <v>3645</v>
      </c>
      <c r="F416" s="89">
        <v>400</v>
      </c>
      <c r="G416" s="18">
        <v>103.9</v>
      </c>
      <c r="I416">
        <f>(E416*100*Info!$B$11)/AI416</f>
        <v>2.1545588738313546</v>
      </c>
      <c r="J416">
        <f>LOG10(I416)</f>
        <v>0.33335836578607086</v>
      </c>
      <c r="K416">
        <f>2*((E416*100*Info!$B$11)/AI416^2)*(AJ416/2)</f>
        <v>4.8599934827836852E-2</v>
      </c>
      <c r="L416" s="36">
        <f>(M416/10.7)/I416</f>
        <v>0.51349292366355237</v>
      </c>
      <c r="M416" s="28">
        <f>((U416/0.242530073729142))*I416</f>
        <v>11.83795286801937</v>
      </c>
      <c r="N416" s="28">
        <f>2*M416*SQRT((0.5*K416/I416)^2+(0.5*V416/U416)^2)</f>
        <v>0.41923662428497022</v>
      </c>
      <c r="O416">
        <v>0.47840899999999997</v>
      </c>
      <c r="P416">
        <v>8.5269999999999999E-3</v>
      </c>
      <c r="S416">
        <v>2.1852469999999999</v>
      </c>
      <c r="T416">
        <v>6.2625E-2</v>
      </c>
      <c r="U416">
        <v>1.332551</v>
      </c>
      <c r="V416">
        <v>3.6380999999999997E-2</v>
      </c>
      <c r="W416" s="50">
        <f>U416*Info!$B$2</f>
        <v>0.63962448000000005</v>
      </c>
      <c r="X416" s="50">
        <f>W416*SQRT((0.5*V416/U416)^2+Info!$B$3^2)</f>
        <v>3.3151722926746605E-2</v>
      </c>
      <c r="Y416" s="39">
        <f>W416*Info!$D$2</f>
        <v>0.51809582880000005</v>
      </c>
      <c r="Z416" s="39">
        <f>Y416*SQRT(Info!$D$3^2+(X416/W416)^2)</f>
        <v>3.7311341708372324E-2</v>
      </c>
      <c r="AA416" s="50">
        <f>IF(O416-W416&gt;0,O416-W416,0)</f>
        <v>0</v>
      </c>
      <c r="AB416" s="50">
        <f>SQRT((0.5*P416)^2+X416^2)</f>
        <v>3.3424753780121948E-2</v>
      </c>
      <c r="AC416" s="50">
        <f>(1-EXP(-Info!$B$6*G416*1000))+(Info!$B$6/(Info!$B$6-Info!$B$7))*(EXP(-Info!$B$7*G416*1000)-EXP(-Info!$B$6*G416*1000))*(Info!$B$9-1)</f>
        <v>0.69073363967914625</v>
      </c>
      <c r="AD416" s="50">
        <f>SQRT((Info!$B$6*EXP(-Info!$B$6*G416*1000)+(Info!$B$6/(Info!$B$6+Info!$B$7))*(Info!$B$9-1)*(-Info!$B$7*EXP(-Info!$B$7*G416*1000)+Info!$B$6*EXP(-Info!$B$6*G416*1000)))^2*(0.01*G416*1000)^2)</f>
        <v>3.8415632509877112E-3</v>
      </c>
      <c r="AE416" s="50">
        <f>IF(AA416&gt;0,AA416*AC416*SQRT((AB416/AA416)^2+(AD416/AC416)^2),AA416*AC416*SQRT((AD416/AC416)^2))</f>
        <v>0</v>
      </c>
      <c r="AF416" s="50">
        <f>IF((S416-Y416-AA416*AC416)&gt;0,S416-Y416-AA416*AC416,0)</f>
        <v>1.6671511712</v>
      </c>
      <c r="AG416" s="50">
        <f>SQRT((T416*0.5)^2+Z416^2+AE416^2)</f>
        <v>4.8709433134957798E-2</v>
      </c>
      <c r="AH416" s="50">
        <f>AF416/S416</f>
        <v>0.76291200546208282</v>
      </c>
      <c r="AI416">
        <f>AF416*EXP(Info!$B$6*G416*1000)</f>
        <v>4.3229449958059014</v>
      </c>
      <c r="AJ416">
        <f>2*SQRT((EXP(Info!$B$6*G416)*AG416)^2+(Info!$B$6*G416*0.01*AI416)^2)</f>
        <v>9.7511768006082883E-2</v>
      </c>
      <c r="AK416" s="28">
        <f>AI416/(E416/1000)</f>
        <v>1.1859931401387933</v>
      </c>
      <c r="AL416">
        <f>AA416/0.752049334436339</f>
        <v>0</v>
      </c>
      <c r="AM416"/>
      <c r="AN416">
        <f>U416/0.242530074</f>
        <v>5.4943742770638826</v>
      </c>
      <c r="AO416">
        <f>O416/U416</f>
        <v>0.35901740346148098</v>
      </c>
    </row>
    <row r="417" spans="1:54">
      <c r="A417" t="s">
        <v>72</v>
      </c>
      <c r="B417" s="14" t="s">
        <v>209</v>
      </c>
      <c r="C417" s="15">
        <v>-40.017000000000003</v>
      </c>
      <c r="D417" s="15">
        <v>44.067</v>
      </c>
      <c r="E417" s="15">
        <v>3645</v>
      </c>
      <c r="F417" s="89">
        <v>402</v>
      </c>
      <c r="G417" s="18">
        <v>104.7</v>
      </c>
      <c r="I417">
        <f>(E417*100*Info!$B$11)/AI417</f>
        <v>2.4182057664338541</v>
      </c>
      <c r="J417">
        <f>LOG10(I417)</f>
        <v>0.38349325244894383</v>
      </c>
      <c r="K417">
        <f>2*((E417*100*Info!$B$11)/AI417^2)*(AJ417/2)</f>
        <v>5.9256911045852075E-2</v>
      </c>
      <c r="L417" s="36">
        <f>(M417/10.7)/I417</f>
        <v>0.5194129911028047</v>
      </c>
      <c r="M417" s="28">
        <f>((U417/0.242530073729142))*I417</f>
        <v>13.439708145626405</v>
      </c>
      <c r="N417" s="28">
        <f>2*M417*SQRT((0.5*K417/I417)^2+(0.5*V417/U417)^2)</f>
        <v>0.49355705206250827</v>
      </c>
      <c r="O417">
        <v>0.47723900000000002</v>
      </c>
      <c r="P417">
        <v>8.5050000000000004E-3</v>
      </c>
      <c r="S417">
        <v>1.9985999999999999</v>
      </c>
      <c r="T417">
        <v>5.6501999999999997E-2</v>
      </c>
      <c r="U417">
        <v>1.3479140000000001</v>
      </c>
      <c r="V417">
        <v>3.6868999999999999E-2</v>
      </c>
      <c r="W417" s="50">
        <f>U417*Info!$B$2</f>
        <v>0.64699872000000003</v>
      </c>
      <c r="X417" s="50">
        <f>W417*SQRT((0.5*V417/U417)^2+Info!$B$3^2)</f>
        <v>3.3538267296890821E-2</v>
      </c>
      <c r="Y417" s="39">
        <f>W417*Info!$D$2</f>
        <v>0.52406896320000007</v>
      </c>
      <c r="Z417" s="39">
        <f>Y417*SQRT(Info!$D$3^2+(X417/W417)^2)</f>
        <v>3.7744033460684938E-2</v>
      </c>
      <c r="AA417" s="50">
        <f>IF(O417-W417&gt;0,O417-W417,0)</f>
        <v>0</v>
      </c>
      <c r="AB417" s="50">
        <f>SQRT((0.5*P417)^2+X417^2)</f>
        <v>3.3806791174669275E-2</v>
      </c>
      <c r="AC417" s="50">
        <f>(1-EXP(-Info!$B$6*G417*1000))+(Info!$B$6/(Info!$B$6-Info!$B$7))*(EXP(-Info!$B$7*G417*1000)-EXP(-Info!$B$6*G417*1000))*(Info!$B$9-1)</f>
        <v>0.69379369937794966</v>
      </c>
      <c r="AD417" s="50">
        <f>SQRT((Info!$B$6*EXP(-Info!$B$6*G417*1000)+(Info!$B$6/(Info!$B$6+Info!$B$7))*(Info!$B$9-1)*(-Info!$B$7*EXP(-Info!$B$7*G417*1000)+Info!$B$6*EXP(-Info!$B$6*G417*1000)))^2*(0.01*G417*1000)^2)</f>
        <v>3.8415952614737877E-3</v>
      </c>
      <c r="AE417" s="50">
        <f>IF(AA417&gt;0,AA417*AC417*SQRT((AB417/AA417)^2+(AD417/AC417)^2),AA417*AC417*SQRT((AD417/AC417)^2))</f>
        <v>0</v>
      </c>
      <c r="AF417" s="50">
        <f>IF((S417-Y417-AA417*AC417)&gt;0,S417-Y417-AA417*AC417,0)</f>
        <v>1.4745310367999998</v>
      </c>
      <c r="AG417" s="50">
        <f>SQRT((T417*0.5)^2+Z417^2+AE417^2)</f>
        <v>4.7145848840394251E-2</v>
      </c>
      <c r="AH417" s="50">
        <f>AF417/S417</f>
        <v>0.73778196577604316</v>
      </c>
      <c r="AI417">
        <f>AF417*EXP(Info!$B$6*G417*1000)</f>
        <v>3.8516323263648222</v>
      </c>
      <c r="AJ417">
        <f>2*SQRT((EXP(Info!$B$6*G417)*AG417)^2+(Info!$B$6*G417*0.01*AI417)^2)</f>
        <v>9.4382304977011805E-2</v>
      </c>
      <c r="AK417" s="28">
        <f>AI417/(E417/1000)</f>
        <v>1.0566892527749856</v>
      </c>
      <c r="AL417">
        <f>AA417/0.752049334436339</f>
        <v>0</v>
      </c>
      <c r="AM417"/>
      <c r="AN417">
        <f>U417/0.242530074</f>
        <v>5.5577189985931392</v>
      </c>
      <c r="AO417">
        <f>O417/U417</f>
        <v>0.35405745470408351</v>
      </c>
    </row>
    <row r="418" spans="1:54">
      <c r="A418" t="s">
        <v>72</v>
      </c>
      <c r="B418" s="14" t="s">
        <v>209</v>
      </c>
      <c r="C418" s="15">
        <v>-40.017000000000003</v>
      </c>
      <c r="D418" s="15">
        <v>44.067</v>
      </c>
      <c r="E418" s="15">
        <v>3645</v>
      </c>
      <c r="F418" s="89">
        <v>405</v>
      </c>
      <c r="G418" s="18">
        <v>105.8</v>
      </c>
      <c r="I418">
        <f>(E418*100*Info!$B$11)/AI418</f>
        <v>2.3000718558510416</v>
      </c>
      <c r="J418">
        <f>LOG10(I418)</f>
        <v>0.36174140389243492</v>
      </c>
      <c r="K418">
        <f>2*((E418*100*Info!$B$11)/AI418^2)*(AJ418/2)</f>
        <v>5.7540142024139623E-2</v>
      </c>
      <c r="L418" s="36">
        <f>(M418/10.7)/I418</f>
        <v>0.55693218437383274</v>
      </c>
      <c r="M418" s="28">
        <f>((U418/0.242530073729142))*I418</f>
        <v>13.706529258986084</v>
      </c>
      <c r="N418" s="28">
        <f>2*M418*SQRT((0.5*K418/I418)^2+(0.5*V418/U418)^2)</f>
        <v>0.50798865001008087</v>
      </c>
      <c r="O418">
        <v>0.54139700000000002</v>
      </c>
      <c r="P418">
        <v>9.6480000000000003E-3</v>
      </c>
      <c r="S418">
        <v>2.0966290000000001</v>
      </c>
      <c r="T418">
        <v>6.0755999999999998E-2</v>
      </c>
      <c r="U418">
        <v>1.445279</v>
      </c>
      <c r="V418">
        <v>3.9521000000000001E-2</v>
      </c>
      <c r="W418" s="50">
        <f>U418*Info!$B$2</f>
        <v>0.69373392</v>
      </c>
      <c r="X418" s="50">
        <f>W418*SQRT((0.5*V418/U418)^2+Info!$B$3^2)</f>
        <v>3.5960156606972896E-2</v>
      </c>
      <c r="Y418" s="39">
        <f>W418*Info!$D$2</f>
        <v>0.5619244752</v>
      </c>
      <c r="Z418" s="39">
        <f>Y418*SQRT(Info!$D$3^2+(X418/W418)^2)</f>
        <v>4.0470016816356862E-2</v>
      </c>
      <c r="AA418" s="50">
        <f>IF(O418-W418&gt;0,O418-W418,0)</f>
        <v>0</v>
      </c>
      <c r="AB418" s="50">
        <f>SQRT((0.5*P418)^2+X418^2)</f>
        <v>3.6282279961408384E-2</v>
      </c>
      <c r="AC418" s="50">
        <f>(1-EXP(-Info!$B$6*G418*1000))+(Info!$B$6/(Info!$B$6-Info!$B$7))*(EXP(-Info!$B$7*G418*1000)-EXP(-Info!$B$6*G418*1000))*(Info!$B$9-1)</f>
        <v>0.6979618523054073</v>
      </c>
      <c r="AD418" s="50">
        <f>SQRT((Info!$B$6*EXP(-Info!$B$6*G418*1000)+(Info!$B$6/(Info!$B$6+Info!$B$7))*(Info!$B$9-1)*(-Info!$B$7*EXP(-Info!$B$7*G418*1000)+Info!$B$6*EXP(-Info!$B$6*G418*1000)))^2*(0.01*G418*1000)^2)</f>
        <v>3.841262688464517E-3</v>
      </c>
      <c r="AE418" s="50">
        <f>IF(AA418&gt;0,AA418*AC418*SQRT((AB418/AA418)^2+(AD418/AC418)^2),AA418*AC418*SQRT((AD418/AC418)^2))</f>
        <v>0</v>
      </c>
      <c r="AF418" s="50">
        <f>IF((S418-Y418-AA418*AC418)&gt;0,S418-Y418-AA418*AC418,0)</f>
        <v>1.5347045248</v>
      </c>
      <c r="AG418" s="50">
        <f>SQRT((T418*0.5)^2+Z418^2+AE418^2)</f>
        <v>5.0602817561043054E-2</v>
      </c>
      <c r="AH418" s="50">
        <f>AF418/S418</f>
        <v>0.73198669139843053</v>
      </c>
      <c r="AI418">
        <f>AF418*EXP(Info!$B$6*G418*1000)</f>
        <v>4.0494558803043121</v>
      </c>
      <c r="AJ418">
        <f>2*SQRT((EXP(Info!$B$6*G418)*AG418)^2+(Info!$B$6*G418*0.01*AI418)^2)</f>
        <v>0.1013039074759617</v>
      </c>
      <c r="AK418" s="28">
        <f>AI418/(E418/1000)</f>
        <v>1.1109618327309498</v>
      </c>
      <c r="AL418">
        <f>AA418/0.752049334436339</f>
        <v>0</v>
      </c>
      <c r="AM418"/>
      <c r="AN418">
        <f>U418/0.242530074</f>
        <v>5.9591743661447936</v>
      </c>
      <c r="AO418">
        <f>O418/U418</f>
        <v>0.37459687714275236</v>
      </c>
    </row>
    <row r="419" spans="1:54">
      <c r="A419" t="s">
        <v>72</v>
      </c>
      <c r="B419" s="14" t="s">
        <v>209</v>
      </c>
      <c r="C419" s="15">
        <v>-40.017000000000003</v>
      </c>
      <c r="D419" s="15">
        <v>44.067</v>
      </c>
      <c r="E419" s="15">
        <v>3645</v>
      </c>
      <c r="F419" s="89">
        <v>407</v>
      </c>
      <c r="G419" s="18">
        <v>106.6</v>
      </c>
      <c r="I419">
        <f>(E419*100*Info!$B$11)/AI419</f>
        <v>2.3372531383428545</v>
      </c>
      <c r="J419">
        <f>LOG10(I419)</f>
        <v>0.36870575160140689</v>
      </c>
      <c r="K419">
        <f>2*((E419*100*Info!$B$11)/AI419^2)*(AJ419/2)</f>
        <v>5.9303722986103334E-2</v>
      </c>
      <c r="L419" s="36">
        <f>(M419/10.7)/I419</f>
        <v>0.58040166998130949</v>
      </c>
      <c r="M419" s="28">
        <f>((U419/0.242530073729142))*I419</f>
        <v>14.515038183896765</v>
      </c>
      <c r="N419" s="28">
        <f>2*M419*SQRT((0.5*K419/I419)^2+(0.5*V419/U419)^2)</f>
        <v>0.5130842096109508</v>
      </c>
      <c r="O419">
        <v>0.56929099999999999</v>
      </c>
      <c r="P419">
        <v>9.3240000000000007E-3</v>
      </c>
      <c r="S419">
        <v>2.0848550000000001</v>
      </c>
      <c r="T419">
        <v>5.6014000000000001E-2</v>
      </c>
      <c r="U419">
        <v>1.506184</v>
      </c>
      <c r="V419">
        <v>3.7068999999999998E-2</v>
      </c>
      <c r="W419" s="50">
        <f>U419*Info!$B$2</f>
        <v>0.72296832</v>
      </c>
      <c r="X419" s="50">
        <f>W419*SQRT((0.5*V419/U419)^2+Info!$B$3^2)</f>
        <v>3.7227097108727888E-2</v>
      </c>
      <c r="Y419" s="39">
        <f>W419*Info!$D$2</f>
        <v>0.58560433919999999</v>
      </c>
      <c r="Z419" s="39">
        <f>Y419*SQRT(Info!$D$3^2+(X419/W419)^2)</f>
        <v>4.203084254328205E-2</v>
      </c>
      <c r="AA419" s="50">
        <f>IF(O419-W419&gt;0,O419-W419,0)</f>
        <v>0</v>
      </c>
      <c r="AB419" s="50">
        <f>SQRT((0.5*P419)^2+X419^2)</f>
        <v>3.7517875781321312E-2</v>
      </c>
      <c r="AC419" s="50">
        <f>(1-EXP(-Info!$B$6*G419*1000))+(Info!$B$6/(Info!$B$6-Info!$B$7))*(EXP(-Info!$B$7*G419*1000)-EXP(-Info!$B$6*G419*1000))*(Info!$B$9-1)</f>
        <v>0.70096480162874186</v>
      </c>
      <c r="AD419" s="50">
        <f>SQRT((Info!$B$6*EXP(-Info!$B$6*G419*1000)+(Info!$B$6/(Info!$B$6+Info!$B$7))*(Info!$B$9-1)*(-Info!$B$7*EXP(-Info!$B$7*G419*1000)+Info!$B$6*EXP(-Info!$B$6*G419*1000)))^2*(0.01*G419*1000)^2)</f>
        <v>3.8407514484993374E-3</v>
      </c>
      <c r="AE419" s="50">
        <f>IF(AA419&gt;0,AA419*AC419*SQRT((AB419/AA419)^2+(AD419/AC419)^2),AA419*AC419*SQRT((AD419/AC419)^2))</f>
        <v>0</v>
      </c>
      <c r="AF419" s="50">
        <f>IF((S419-Y419-AA419*AC419)&gt;0,S419-Y419-AA419*AC419,0)</f>
        <v>1.4992506608</v>
      </c>
      <c r="AG419" s="50">
        <f>SQRT((T419*0.5)^2+Z419^2+AE419^2)</f>
        <v>5.0507264565586685E-2</v>
      </c>
      <c r="AH419" s="50">
        <f>AF419/S419</f>
        <v>0.71911507553283083</v>
      </c>
      <c r="AI419">
        <f>AF419*EXP(Info!$B$6*G419*1000)</f>
        <v>3.9850366864422044</v>
      </c>
      <c r="AJ419">
        <f>2*SQRT((EXP(Info!$B$6*G419)*AG419)^2+(Info!$B$6*G419*0.01*AI419)^2)</f>
        <v>0.10111335732756237</v>
      </c>
      <c r="AK419" s="28">
        <f>AI419/(E419/1000)</f>
        <v>1.0932885285163798</v>
      </c>
      <c r="AL419">
        <f>AA419/0.752049334436339</f>
        <v>0</v>
      </c>
      <c r="AM419"/>
      <c r="AN419">
        <f>U419/0.242530074</f>
        <v>6.2102978618643387</v>
      </c>
      <c r="AO419">
        <f>O419/U419</f>
        <v>0.37796909275360779</v>
      </c>
    </row>
    <row r="420" spans="1:54">
      <c r="A420" t="s">
        <v>72</v>
      </c>
      <c r="B420" s="14" t="s">
        <v>209</v>
      </c>
      <c r="C420" s="15">
        <v>-40.017000000000003</v>
      </c>
      <c r="D420" s="15">
        <v>44.067</v>
      </c>
      <c r="E420" s="15">
        <v>3645</v>
      </c>
      <c r="F420" s="89">
        <v>407</v>
      </c>
      <c r="G420" s="18">
        <v>106.6</v>
      </c>
      <c r="I420">
        <f>(E420*100*Info!$B$11)/AI420</f>
        <v>2.250760701330484</v>
      </c>
      <c r="J420">
        <f>LOG10(I420)</f>
        <v>0.35232932369169639</v>
      </c>
      <c r="K420">
        <f>2*((E420*100*Info!$B$11)/AI420^2)*(AJ420/2)</f>
        <v>5.7245682826490785E-2</v>
      </c>
      <c r="L420" s="36">
        <f>(M420/10.7)/I420</f>
        <v>0.5626117960373842</v>
      </c>
      <c r="M420" s="28">
        <f>((U420/0.242530073729142))*I420</f>
        <v>13.549458370697193</v>
      </c>
      <c r="N420" s="28">
        <f>2*M420*SQRT((0.5*K420/I420)^2+(0.5*V420/U420)^2)</f>
        <v>0.5097428756040554</v>
      </c>
      <c r="O420">
        <v>0.55870900000000001</v>
      </c>
      <c r="P420">
        <v>9.9620000000000004E-3</v>
      </c>
      <c r="S420">
        <v>2.1245189999999998</v>
      </c>
      <c r="T420">
        <v>6.6058000000000006E-2</v>
      </c>
      <c r="U420">
        <v>1.460018</v>
      </c>
      <c r="V420">
        <v>4.0473000000000002E-2</v>
      </c>
      <c r="W420" s="50">
        <f>U420*Info!$B$2</f>
        <v>0.70080863999999998</v>
      </c>
      <c r="X420" s="50">
        <f>W420*SQRT((0.5*V420/U420)^2+Info!$B$3^2)</f>
        <v>3.6361852889216527E-2</v>
      </c>
      <c r="Y420" s="39">
        <f>W420*Info!$D$2</f>
        <v>0.5676549984</v>
      </c>
      <c r="Z420" s="39">
        <f>Y420*SQRT(Info!$D$3^2+(X420/W420)^2)</f>
        <v>4.0903125089998951E-2</v>
      </c>
      <c r="AA420" s="50">
        <f>IF(O420-W420&gt;0,O420-W420,0)</f>
        <v>0</v>
      </c>
      <c r="AB420" s="50">
        <f>SQRT((0.5*P420)^2+X420^2)</f>
        <v>3.6701426491854837E-2</v>
      </c>
      <c r="AC420" s="50">
        <f>(1-EXP(-Info!$B$6*G420*1000))+(Info!$B$6/(Info!$B$6-Info!$B$7))*(EXP(-Info!$B$7*G420*1000)-EXP(-Info!$B$6*G420*1000))*(Info!$B$9-1)</f>
        <v>0.70096480162874186</v>
      </c>
      <c r="AD420" s="50">
        <f>SQRT((Info!$B$6*EXP(-Info!$B$6*G420*1000)+(Info!$B$6/(Info!$B$6+Info!$B$7))*(Info!$B$9-1)*(-Info!$B$7*EXP(-Info!$B$7*G420*1000)+Info!$B$6*EXP(-Info!$B$6*G420*1000)))^2*(0.01*G420*1000)^2)</f>
        <v>3.8407514484993374E-3</v>
      </c>
      <c r="AE420" s="50">
        <f>IF(AA420&gt;0,AA420*AC420*SQRT((AB420/AA420)^2+(AD420/AC420)^2),AA420*AC420*SQRT((AD420/AC420)^2))</f>
        <v>0</v>
      </c>
      <c r="AF420" s="50">
        <f>IF((S420-Y420-AA420*AC420)&gt;0,S420-Y420-AA420*AC420,0)</f>
        <v>1.5568640015999997</v>
      </c>
      <c r="AG420" s="50">
        <f>SQRT((T420*0.5)^2+Z420^2+AE420^2)</f>
        <v>5.2573572097852565E-2</v>
      </c>
      <c r="AH420" s="50">
        <f>AF420/S420</f>
        <v>0.73280775629683703</v>
      </c>
      <c r="AI420">
        <f>AF420*EXP(Info!$B$6*G420*1000)</f>
        <v>4.1381740388006056</v>
      </c>
      <c r="AJ420">
        <f>2*SQRT((EXP(Info!$B$6*G420)*AG420)^2+(Info!$B$6*G420*0.01*AI420)^2)</f>
        <v>0.10525001541299542</v>
      </c>
      <c r="AK420" s="28">
        <f>AI420/(E420/1000)</f>
        <v>1.1353015195612086</v>
      </c>
      <c r="AL420">
        <f>AA420/0.752049334436339</f>
        <v>0</v>
      </c>
      <c r="AM420"/>
      <c r="AN420">
        <f>U420/0.242530074</f>
        <v>6.0199462108769239</v>
      </c>
      <c r="AO420">
        <f>O420/U420</f>
        <v>0.38267267937792548</v>
      </c>
    </row>
    <row r="421" spans="1:54">
      <c r="A421" t="s">
        <v>72</v>
      </c>
      <c r="B421" s="14" t="s">
        <v>209</v>
      </c>
      <c r="C421" s="15">
        <v>-40.017000000000003</v>
      </c>
      <c r="D421" s="15">
        <v>44.067</v>
      </c>
      <c r="E421" s="15">
        <v>3645</v>
      </c>
      <c r="F421" s="89">
        <v>410</v>
      </c>
      <c r="G421" s="18">
        <v>107.8</v>
      </c>
      <c r="I421">
        <f>(E421*100*Info!$B$11)/AI421</f>
        <v>2.5092420484159357</v>
      </c>
      <c r="J421">
        <f>LOG10(I421)</f>
        <v>0.39954255658010851</v>
      </c>
      <c r="K421">
        <f>2*((E421*100*Info!$B$11)/AI421^2)*(AJ421/2)</f>
        <v>5.3094302055198855E-2</v>
      </c>
      <c r="L421" s="36">
        <f>(M421/10.7)/I421</f>
        <v>0.3974125125981316</v>
      </c>
      <c r="M421" s="28">
        <f>((U421/0.242530073729142))*I421</f>
        <v>10.670084802803096</v>
      </c>
      <c r="N421" s="28">
        <f>2*M421*SQRT((0.5*K421/I421)^2+(0.5*V421/U421)^2)</f>
        <v>0.3712670738498402</v>
      </c>
      <c r="O421">
        <v>0.35103200000000001</v>
      </c>
      <c r="P421">
        <v>6.2579999999999997E-3</v>
      </c>
      <c r="S421">
        <v>1.7821800000000001</v>
      </c>
      <c r="T421">
        <v>5.3088000000000003E-2</v>
      </c>
      <c r="U421">
        <v>1.0313140000000001</v>
      </c>
      <c r="V421">
        <v>2.8486999999999998E-2</v>
      </c>
      <c r="W421" s="50">
        <f>U421*Info!$B$2</f>
        <v>0.49503072000000004</v>
      </c>
      <c r="X421" s="50">
        <f>W421*SQRT((0.5*V421/U421)^2+Info!$B$3^2)</f>
        <v>2.5678424065617739E-2</v>
      </c>
      <c r="Y421" s="39">
        <f>W421*Info!$D$2</f>
        <v>0.40097488320000008</v>
      </c>
      <c r="Z421" s="39">
        <f>Y421*SQRT(Info!$D$3^2+(X421/W421)^2)</f>
        <v>2.8888965366299438E-2</v>
      </c>
      <c r="AA421" s="50">
        <f>IF(O421-W421&gt;0,O421-W421,0)</f>
        <v>0</v>
      </c>
      <c r="AB421" s="50">
        <f>SQRT((0.5*P421)^2+X421^2)</f>
        <v>2.586836105155671E-2</v>
      </c>
      <c r="AC421" s="50">
        <f>(1-EXP(-Info!$B$6*G421*1000))+(Info!$B$6/(Info!$B$6-Info!$B$7))*(EXP(-Info!$B$7*G421*1000)-EXP(-Info!$B$6*G421*1000))*(Info!$B$9-1)</f>
        <v>0.70542476205384075</v>
      </c>
      <c r="AD421" s="50">
        <f>SQRT((Info!$B$6*EXP(-Info!$B$6*G421*1000)+(Info!$B$6/(Info!$B$6+Info!$B$7))*(Info!$B$9-1)*(-Info!$B$7*EXP(-Info!$B$7*G421*1000)+Info!$B$6*EXP(-Info!$B$6*G421*1000)))^2*(0.01*G421*1000)^2)</f>
        <v>3.8395673421549245E-3</v>
      </c>
      <c r="AE421" s="50">
        <f>IF(AA421&gt;0,AA421*AC421*SQRT((AB421/AA421)^2+(AD421/AC421)^2),AA421*AC421*SQRT((AD421/AC421)^2))</f>
        <v>0</v>
      </c>
      <c r="AF421" s="50">
        <f>IF((S421-Y421-AA421*AC421)&gt;0,S421-Y421-AA421*AC421,0)</f>
        <v>1.3812051167999999</v>
      </c>
      <c r="AG421" s="50">
        <f>SQRT((T421*0.5)^2+Z421^2+AE421^2)</f>
        <v>3.9232081972987984E-2</v>
      </c>
      <c r="AH421" s="50">
        <f>AF421/S421</f>
        <v>0.7750087627512372</v>
      </c>
      <c r="AI421">
        <f>AF421*EXP(Info!$B$6*G421*1000)</f>
        <v>3.7118936005708698</v>
      </c>
      <c r="AJ421">
        <f>2*SQRT((EXP(Info!$B$6*G421)*AG421)^2+(Info!$B$6*G421*0.01*AI421)^2)</f>
        <v>7.8541805143861929E-2</v>
      </c>
      <c r="AK421" s="28">
        <f>AI421/(E421/1000)</f>
        <v>1.0183521537917337</v>
      </c>
      <c r="AL421">
        <f>AA421/0.752049334436339</f>
        <v>0</v>
      </c>
      <c r="AM421"/>
      <c r="AN421">
        <f>U421/0.242530074</f>
        <v>4.2523138800510161</v>
      </c>
      <c r="AO421">
        <f>O421/U421</f>
        <v>0.34037354287830862</v>
      </c>
    </row>
    <row r="422" spans="1:54">
      <c r="A422" t="s">
        <v>72</v>
      </c>
      <c r="B422" s="14" t="s">
        <v>209</v>
      </c>
      <c r="C422" s="15">
        <v>-40.017000000000003</v>
      </c>
      <c r="D422" s="15">
        <v>44.067</v>
      </c>
      <c r="E422" s="15">
        <v>3645</v>
      </c>
      <c r="F422" s="89">
        <v>415</v>
      </c>
      <c r="G422" s="18">
        <v>111.5</v>
      </c>
      <c r="I422">
        <f>(E422*100*Info!$B$11)/AI422</f>
        <v>2.3763036662289534</v>
      </c>
      <c r="J422">
        <f>LOG10(I422)</f>
        <v>0.37590193805189664</v>
      </c>
      <c r="K422">
        <f>2*((E422*100*Info!$B$11)/AI422^2)*(AJ422/2)</f>
        <v>5.1388498288139961E-2</v>
      </c>
      <c r="L422" s="36">
        <f>(M422/10.7)/I422</f>
        <v>0.44824501771962683</v>
      </c>
      <c r="M422" s="28">
        <f>((U422/0.242530073729142))*I422</f>
        <v>11.397279185043322</v>
      </c>
      <c r="N422" s="28">
        <f>2*M422*SQRT((0.5*K422/I422)^2+(0.5*V422/U422)^2)</f>
        <v>0.39711328222100784</v>
      </c>
      <c r="O422">
        <v>0.40730899999999998</v>
      </c>
      <c r="P422">
        <v>7.2579999999999997E-3</v>
      </c>
      <c r="S422">
        <v>1.86208</v>
      </c>
      <c r="T422">
        <v>5.4095999999999998E-2</v>
      </c>
      <c r="U422">
        <v>1.1632279999999999</v>
      </c>
      <c r="V422">
        <v>3.1779000000000002E-2</v>
      </c>
      <c r="W422" s="50">
        <f>U422*Info!$B$2</f>
        <v>0.55834943999999997</v>
      </c>
      <c r="X422" s="50">
        <f>W422*SQRT((0.5*V422/U422)^2+Info!$B$3^2)</f>
        <v>2.8940555656593467E-2</v>
      </c>
      <c r="Y422" s="39">
        <f>W422*Info!$D$2</f>
        <v>0.45226304640000003</v>
      </c>
      <c r="Z422" s="39">
        <f>Y422*SQRT(Info!$D$3^2+(X422/W422)^2)</f>
        <v>3.2571076020098212E-2</v>
      </c>
      <c r="AA422" s="50">
        <f>IF(O422-W422&gt;0,O422-W422,0)</f>
        <v>0</v>
      </c>
      <c r="AB422" s="50">
        <f>SQRT((0.5*P422)^2+X422^2)</f>
        <v>2.9167197375003038E-2</v>
      </c>
      <c r="AC422" s="50">
        <f>(1-EXP(-Info!$B$6*G422*1000))+(Info!$B$6/(Info!$B$6-Info!$B$7))*(EXP(-Info!$B$7*G422*1000)-EXP(-Info!$B$6*G422*1000))*(Info!$B$9-1)</f>
        <v>0.71884634531570746</v>
      </c>
      <c r="AD422" s="50">
        <f>SQRT((Info!$B$6*EXP(-Info!$B$6*G422*1000)+(Info!$B$6/(Info!$B$6+Info!$B$7))*(Info!$B$9-1)*(-Info!$B$7*EXP(-Info!$B$7*G422*1000)+Info!$B$6*EXP(-Info!$B$6*G422*1000)))^2*(0.01*G422*1000)^2)</f>
        <v>3.8328739343373632E-3</v>
      </c>
      <c r="AE422" s="50">
        <f>IF(AA422&gt;0,AA422*AC422*SQRT((AB422/AA422)^2+(AD422/AC422)^2),AA422*AC422*SQRT((AD422/AC422)^2))</f>
        <v>0</v>
      </c>
      <c r="AF422" s="50">
        <f>IF((S422-Y422-AA422*AC422)&gt;0,S422-Y422-AA422*AC422,0)</f>
        <v>1.4098169536</v>
      </c>
      <c r="AG422" s="50">
        <f>SQRT((T422*0.5)^2+Z422^2+AE422^2)</f>
        <v>4.2337563665225432E-2</v>
      </c>
      <c r="AH422" s="50">
        <f>AF422/S422</f>
        <v>0.75711943289224959</v>
      </c>
      <c r="AI422">
        <f>AF422*EXP(Info!$B$6*G422*1000)</f>
        <v>3.9195493548092095</v>
      </c>
      <c r="AJ422">
        <f>2*SQRT((EXP(Info!$B$6*G422)*AG422)^2+(Info!$B$6*G422*0.01*AI422)^2)</f>
        <v>8.476179125268693E-2</v>
      </c>
      <c r="AK422" s="28">
        <f>AI422/(E422/1000)</f>
        <v>1.075322182389358</v>
      </c>
      <c r="AL422">
        <f>AA422/0.752049334436339</f>
        <v>0</v>
      </c>
      <c r="AM422"/>
      <c r="AN422">
        <f>U422/0.242530074</f>
        <v>4.7962216842435792</v>
      </c>
      <c r="AO422">
        <f>O422/U422</f>
        <v>0.35015405406334787</v>
      </c>
    </row>
    <row r="423" spans="1:54">
      <c r="A423" t="s">
        <v>72</v>
      </c>
      <c r="B423" s="14" t="s">
        <v>209</v>
      </c>
      <c r="C423" s="15">
        <v>-40.017000000000003</v>
      </c>
      <c r="D423" s="15">
        <v>44.067</v>
      </c>
      <c r="E423" s="15">
        <v>3645</v>
      </c>
      <c r="F423" s="89">
        <v>420</v>
      </c>
      <c r="G423" s="18">
        <v>116.7</v>
      </c>
      <c r="I423">
        <f>(E423*100*Info!$B$11)/AI423</f>
        <v>2.275244746941417</v>
      </c>
      <c r="J423">
        <f>LOG10(I423)</f>
        <v>0.35702812034654358</v>
      </c>
      <c r="K423">
        <f>2*((E423*100*Info!$B$11)/AI423^2)*(AJ423/2)</f>
        <v>4.1046734963129689E-2</v>
      </c>
      <c r="L423" s="36">
        <f>(M423/10.7)/I423</f>
        <v>0.37187911491588849</v>
      </c>
      <c r="M423" s="28">
        <f>((U423/0.242530073729142))*I423</f>
        <v>9.0534412289927069</v>
      </c>
      <c r="N423" s="28">
        <f>2*M423*SQRT((0.5*K423/I423)^2+(0.5*V423/U423)^2)</f>
        <v>0.29786454893958064</v>
      </c>
      <c r="O423">
        <v>0.35060200000000002</v>
      </c>
      <c r="P423">
        <v>6.2529999999999999E-3</v>
      </c>
      <c r="S423">
        <v>1.7790809999999999</v>
      </c>
      <c r="T423">
        <v>5.0201000000000003E-2</v>
      </c>
      <c r="U423">
        <v>0.96505300000000005</v>
      </c>
      <c r="V423">
        <v>2.6551999999999999E-2</v>
      </c>
      <c r="W423" s="50">
        <f>U423*Info!$B$2</f>
        <v>0.46322543999999999</v>
      </c>
      <c r="X423" s="50">
        <f>W423*SQRT((0.5*V423/U423)^2+Info!$B$3^2)</f>
        <v>2.4021927941120465E-2</v>
      </c>
      <c r="Y423" s="39">
        <f>W423*Info!$D$2</f>
        <v>0.37521260640000004</v>
      </c>
      <c r="Z423" s="39">
        <f>Y423*SQRT(Info!$D$3^2+(X423/W423)^2)</f>
        <v>2.7028979591235111E-2</v>
      </c>
      <c r="AA423" s="50">
        <f>IF(O423-W423&gt;0,O423-W423,0)</f>
        <v>0</v>
      </c>
      <c r="AB423" s="50">
        <f>SQRT((0.5*P423)^2+X423^2)</f>
        <v>2.4224533519933551E-2</v>
      </c>
      <c r="AC423" s="50">
        <f>(1-EXP(-Info!$B$6*G423*1000))+(Info!$B$6/(Info!$B$6-Info!$B$7))*(EXP(-Info!$B$7*G423*1000)-EXP(-Info!$B$6*G423*1000))*(Info!$B$9-1)</f>
        <v>0.73689295731505067</v>
      </c>
      <c r="AD423" s="50">
        <f>SQRT((Info!$B$6*EXP(-Info!$B$6*G423*1000)+(Info!$B$6/(Info!$B$6+Info!$B$7))*(Info!$B$9-1)*(-Info!$B$7*EXP(-Info!$B$7*G423*1000)+Info!$B$6*EXP(-Info!$B$6*G423*1000)))^2*(0.01*G423*1000)^2)</f>
        <v>3.816177886564129E-3</v>
      </c>
      <c r="AE423" s="50">
        <f>IF(AA423&gt;0,AA423*AC423*SQRT((AB423/AA423)^2+(AD423/AC423)^2),AA423*AC423*SQRT((AD423/AC423)^2))</f>
        <v>0</v>
      </c>
      <c r="AF423" s="50">
        <f>IF((S423-Y423-AA423*AC423)&gt;0,S423-Y423-AA423*AC423,0)</f>
        <v>1.4038683935999998</v>
      </c>
      <c r="AG423" s="50">
        <f>SQRT((T423*0.5)^2+Z423^2+AE423^2)</f>
        <v>3.6886323183442996E-2</v>
      </c>
      <c r="AH423" s="50">
        <f>AF423/S423</f>
        <v>0.78909751360393365</v>
      </c>
      <c r="AI423">
        <f>AF423*EXP(Info!$B$6*G423*1000)</f>
        <v>4.0936428989976568</v>
      </c>
      <c r="AJ423">
        <f>2*SQRT((EXP(Info!$B$6*G423)*AG423)^2+(Info!$B$6*G423*0.01*AI423)^2)</f>
        <v>7.3851692366166857E-2</v>
      </c>
      <c r="AK423" s="28">
        <f>AI423/(E423/1000)</f>
        <v>1.1230844716042954</v>
      </c>
      <c r="AL423">
        <f>AA423/0.752049334436339</f>
        <v>0</v>
      </c>
      <c r="AM423"/>
      <c r="AN423">
        <f>U423/0.242530074</f>
        <v>3.9791065251561339</v>
      </c>
      <c r="AO423">
        <f>O423/U423</f>
        <v>0.36329818155065058</v>
      </c>
    </row>
    <row r="424" spans="1:54">
      <c r="A424" t="s">
        <v>72</v>
      </c>
      <c r="B424" s="14" t="s">
        <v>209</v>
      </c>
      <c r="C424" s="15">
        <v>-40.017000000000003</v>
      </c>
      <c r="D424" s="15">
        <v>44.067</v>
      </c>
      <c r="E424" s="15">
        <v>3645</v>
      </c>
      <c r="F424" s="89">
        <v>426</v>
      </c>
      <c r="G424" s="18">
        <v>120.1</v>
      </c>
      <c r="I424">
        <f>(E424*100*Info!$B$11)/AI424</f>
        <v>2.3061155693418387</v>
      </c>
      <c r="J424">
        <f>LOG10(I424)</f>
        <v>0.36288106786317736</v>
      </c>
      <c r="K424">
        <f>2*((E424*100*Info!$B$11)/AI424^2)*(AJ424/2)</f>
        <v>3.8266875873091473E-2</v>
      </c>
      <c r="L424" s="36">
        <f>(M424/10.7)/I424</f>
        <v>0.32083967910280425</v>
      </c>
      <c r="M424" s="28">
        <f>((U424/0.242530073729142))*I424</f>
        <v>7.9168591578852938</v>
      </c>
      <c r="N424" s="28">
        <f>2*M424*SQRT((0.5*K424/I424)^2+(0.5*V424/U424)^2)</f>
        <v>0.25337018051192944</v>
      </c>
      <c r="O424">
        <v>0.31162600000000001</v>
      </c>
      <c r="P424">
        <v>5.5539999999999999E-3</v>
      </c>
      <c r="S424">
        <v>1.6662710000000001</v>
      </c>
      <c r="T424">
        <v>4.8035000000000001E-2</v>
      </c>
      <c r="U424">
        <v>0.83260199999999995</v>
      </c>
      <c r="V424">
        <v>2.2785E-2</v>
      </c>
      <c r="W424" s="50">
        <f>U424*Info!$B$2</f>
        <v>0.39964895999999994</v>
      </c>
      <c r="X424" s="50">
        <f>W424*SQRT((0.5*V424/U424)^2+Info!$B$3^2)</f>
        <v>2.0717181918221986E-2</v>
      </c>
      <c r="Y424" s="39">
        <f>W424*Info!$D$2</f>
        <v>0.32371565759999998</v>
      </c>
      <c r="Z424" s="39">
        <f>Y424*SQRT(Info!$D$3^2+(X424/W424)^2)</f>
        <v>2.3314775458327244E-2</v>
      </c>
      <c r="AA424" s="50">
        <f>IF(O424-W424&gt;0,O424-W424,0)</f>
        <v>0</v>
      </c>
      <c r="AB424" s="50">
        <f>SQRT((0.5*P424)^2+X424^2)</f>
        <v>2.0902472476544587E-2</v>
      </c>
      <c r="AC424" s="50">
        <f>(1-EXP(-Info!$B$6*G424*1000))+(Info!$B$6/(Info!$B$6-Info!$B$7))*(EXP(-Info!$B$7*G424*1000)-EXP(-Info!$B$6*G424*1000))*(Info!$B$9-1)</f>
        <v>0.74819650361704515</v>
      </c>
      <c r="AD424" s="50">
        <f>SQRT((Info!$B$6*EXP(-Info!$B$6*G424*1000)+(Info!$B$6/(Info!$B$6+Info!$B$7))*(Info!$B$9-1)*(-Info!$B$7*EXP(-Info!$B$7*G424*1000)+Info!$B$6*EXP(-Info!$B$6*G424*1000)))^2*(0.01*G424*1000)^2)</f>
        <v>3.801006315732739E-3</v>
      </c>
      <c r="AE424" s="50">
        <f>IF(AA424&gt;0,AA424*AC424*SQRT((AB424/AA424)^2+(AD424/AC424)^2),AA424*AC424*SQRT((AD424/AC424)^2))</f>
        <v>0</v>
      </c>
      <c r="AF424" s="50">
        <f>IF((S424-Y424-AA424*AC424)&gt;0,S424-Y424-AA424*AC424,0)</f>
        <v>1.3425553424000001</v>
      </c>
      <c r="AG424" s="50">
        <f>SQRT((T424*0.5)^2+Z424^2+AE424^2)</f>
        <v>3.3472661395864807E-2</v>
      </c>
      <c r="AH424" s="50">
        <f>AF424/S424</f>
        <v>0.80572448443260436</v>
      </c>
      <c r="AI424">
        <f>AF424*EXP(Info!$B$6*G424*1000)</f>
        <v>4.0388433370911514</v>
      </c>
      <c r="AJ424">
        <f>2*SQRT((EXP(Info!$B$6*G424)*AG424)^2+(Info!$B$6*G424*0.01*AI424)^2)</f>
        <v>6.7019154940027151E-2</v>
      </c>
      <c r="AK424" s="28">
        <f>AI424/(E424/1000)</f>
        <v>1.1080502982417424</v>
      </c>
      <c r="AL424">
        <f>AA424/0.752049334436339</f>
        <v>0</v>
      </c>
      <c r="AM424"/>
      <c r="AN424">
        <f>U424/0.242530074</f>
        <v>3.4329845625660425</v>
      </c>
      <c r="AO424">
        <f>O424/U424</f>
        <v>0.37427966783649336</v>
      </c>
    </row>
    <row r="425" spans="1:54">
      <c r="A425" t="s">
        <v>72</v>
      </c>
      <c r="B425" s="14" t="s">
        <v>209</v>
      </c>
      <c r="C425" s="15">
        <v>-40.017000000000003</v>
      </c>
      <c r="D425" s="15">
        <v>44.067</v>
      </c>
      <c r="E425" s="15">
        <v>3645</v>
      </c>
      <c r="F425" s="89">
        <v>430</v>
      </c>
      <c r="G425" s="18">
        <v>122.4</v>
      </c>
      <c r="I425">
        <f>(E425*100*Info!$B$11)/AI425</f>
        <v>2.2899456274469379</v>
      </c>
      <c r="J425">
        <f>LOG10(I425)</f>
        <v>0.35982517055818408</v>
      </c>
      <c r="K425">
        <f>2*((E425*100*Info!$B$11)/AI425^2)*(AJ425/2)</f>
        <v>3.629385375574147E-2</v>
      </c>
      <c r="L425" s="36">
        <f>(M425/10.7)/I425</f>
        <v>0.30792019065420612</v>
      </c>
      <c r="M425" s="28">
        <f>((U425/0.242530073729142))*I425</f>
        <v>7.5447892878461262</v>
      </c>
      <c r="N425" s="28">
        <f>2*M425*SQRT((0.5*K425/I425)^2+(0.5*V425/U425)^2)</f>
        <v>0.2398785503961412</v>
      </c>
      <c r="O425">
        <v>0.30810399999999999</v>
      </c>
      <c r="P425">
        <v>5.4910000000000002E-3</v>
      </c>
      <c r="S425">
        <v>1.6344970000000001</v>
      </c>
      <c r="T425">
        <v>4.6288000000000003E-2</v>
      </c>
      <c r="U425">
        <v>0.79907499999999998</v>
      </c>
      <c r="V425">
        <v>2.2023999999999998E-2</v>
      </c>
      <c r="W425" s="50">
        <f>U425*Info!$B$2</f>
        <v>0.38355599999999995</v>
      </c>
      <c r="X425" s="50">
        <f>W425*SQRT((0.5*V425/U425)^2+Info!$B$3^2)</f>
        <v>1.9892895003432755E-2</v>
      </c>
      <c r="Y425" s="39">
        <f>W425*Info!$D$2</f>
        <v>0.31068035999999999</v>
      </c>
      <c r="Z425" s="39">
        <f>Y425*SQRT(Info!$D$3^2+(X425/W425)^2)</f>
        <v>2.2381742070996871E-2</v>
      </c>
      <c r="AA425" s="50">
        <f>IF(O425-W425&gt;0,O425-W425,0)</f>
        <v>0</v>
      </c>
      <c r="AB425" s="50">
        <f>SQRT((0.5*P425)^2+X425^2)</f>
        <v>2.0081460152777734E-2</v>
      </c>
      <c r="AC425" s="50">
        <f>(1-EXP(-Info!$B$6*G425*1000))+(Info!$B$6/(Info!$B$6-Info!$B$7))*(EXP(-Info!$B$7*G425*1000)-EXP(-Info!$B$6*G425*1000))*(Info!$B$9-1)</f>
        <v>0.75562804861268118</v>
      </c>
      <c r="AD425" s="50">
        <f>SQRT((Info!$B$6*EXP(-Info!$B$6*G425*1000)+(Info!$B$6/(Info!$B$6+Info!$B$7))*(Info!$B$9-1)*(-Info!$B$7*EXP(-Info!$B$7*G425*1000)+Info!$B$6*EXP(-Info!$B$6*G425*1000)))^2*(0.01*G425*1000)^2)</f>
        <v>3.7889677337461891E-3</v>
      </c>
      <c r="AE425" s="50">
        <f>IF(AA425&gt;0,AA425*AC425*SQRT((AB425/AA425)^2+(AD425/AC425)^2),AA425*AC425*SQRT((AD425/AC425)^2))</f>
        <v>0</v>
      </c>
      <c r="AF425" s="50">
        <f>IF((S425-Y425-AA425*AC425)&gt;0,S425-Y425-AA425*AC425,0)</f>
        <v>1.32381664</v>
      </c>
      <c r="AG425" s="50">
        <f>SQRT((T425*0.5)^2+Z425^2+AE425^2)</f>
        <v>3.2196072961350915E-2</v>
      </c>
      <c r="AH425" s="50">
        <f>AF425/S425</f>
        <v>0.80992295489070942</v>
      </c>
      <c r="AI425">
        <f>AF425*EXP(Info!$B$6*G425*1000)</f>
        <v>4.0673627313075915</v>
      </c>
      <c r="AJ425">
        <f>2*SQRT((EXP(Info!$B$6*G425)*AG425)^2+(Info!$B$6*G425*0.01*AI425)^2)</f>
        <v>6.4464529800304857E-2</v>
      </c>
      <c r="AK425" s="28">
        <f>AI425/(E425/1000)</f>
        <v>1.1158745490555806</v>
      </c>
      <c r="AL425">
        <f>AA425/0.752049334436339</f>
        <v>0</v>
      </c>
      <c r="AM425"/>
      <c r="AN425">
        <f>U425/0.242530074</f>
        <v>3.2947460363204275</v>
      </c>
      <c r="AO425">
        <f>O425/U425</f>
        <v>0.38557582204423863</v>
      </c>
    </row>
    <row r="426" spans="1:54">
      <c r="A426" t="s">
        <v>72</v>
      </c>
      <c r="B426" s="14" t="s">
        <v>209</v>
      </c>
      <c r="C426" s="15">
        <v>-40.017000000000003</v>
      </c>
      <c r="D426" s="15">
        <v>44.067</v>
      </c>
      <c r="E426" s="15">
        <v>3645</v>
      </c>
      <c r="F426" s="90">
        <v>435</v>
      </c>
      <c r="G426" s="18">
        <v>125.3</v>
      </c>
      <c r="I426">
        <f>(E426*100*Info!$B$11)/AI426</f>
        <v>2.3316712368032451</v>
      </c>
      <c r="J426">
        <f>LOG10(I426)</f>
        <v>0.36766731533755603</v>
      </c>
      <c r="K426">
        <f>2*((E426*100*Info!$B$11)/AI426^2)*(AJ426/2)</f>
        <v>3.9543002561007741E-2</v>
      </c>
      <c r="L426" s="36">
        <f>(M426/10.7)/I426</f>
        <v>0.33329328448598183</v>
      </c>
      <c r="M426" s="28">
        <f>((U426/0.242530073729142))*I426</f>
        <v>8.3152949039554027</v>
      </c>
      <c r="N426" s="28">
        <f>2*M426*SQRT((0.5*K426/I426)^2+(0.5*V426/U426)^2)</f>
        <v>0.26737960159328678</v>
      </c>
      <c r="O426">
        <v>0.332455</v>
      </c>
      <c r="P426">
        <v>5.9259999999999998E-3</v>
      </c>
      <c r="S426">
        <v>1.602287</v>
      </c>
      <c r="T426">
        <v>4.7251000000000001E-2</v>
      </c>
      <c r="U426">
        <v>0.86492000000000002</v>
      </c>
      <c r="V426">
        <v>2.3629000000000001E-2</v>
      </c>
      <c r="W426" s="50">
        <f>U426*Info!$B$2</f>
        <v>0.41516160000000002</v>
      </c>
      <c r="X426" s="50">
        <f>W426*SQRT((0.5*V426/U426)^2+Info!$B$3^2)</f>
        <v>2.1518774886317302E-2</v>
      </c>
      <c r="Y426" s="39">
        <f>W426*Info!$D$2</f>
        <v>0.33628089600000005</v>
      </c>
      <c r="Z426" s="39">
        <f>Y426*SQRT(Info!$D$3^2+(X426/W426)^2)</f>
        <v>2.4218262562259008E-2</v>
      </c>
      <c r="AA426" s="50">
        <f>IF(O426-W426&gt;0,O426-W426,0)</f>
        <v>0</v>
      </c>
      <c r="AB426" s="50">
        <f>SQRT((0.5*P426)^2+X426^2)</f>
        <v>2.1721810274652528E-2</v>
      </c>
      <c r="AC426" s="50">
        <f>(1-EXP(-Info!$B$6*G426*1000))+(Info!$B$6/(Info!$B$6-Info!$B$7))*(EXP(-Info!$B$7*G426*1000)-EXP(-Info!$B$6*G426*1000))*(Info!$B$9-1)</f>
        <v>0.76475756364020397</v>
      </c>
      <c r="AD426" s="50">
        <f>SQRT((Info!$B$6*EXP(-Info!$B$6*G426*1000)+(Info!$B$6/(Info!$B$6+Info!$B$7))*(Info!$B$9-1)*(-Info!$B$7*EXP(-Info!$B$7*G426*1000)+Info!$B$6*EXP(-Info!$B$6*G426*1000)))^2*(0.01*G426*1000)^2)</f>
        <v>3.7718607376579644E-3</v>
      </c>
      <c r="AE426" s="50">
        <f>IF(AA426&gt;0,AA426*AC426*SQRT((AB426/AA426)^2+(AD426/AC426)^2),AA426*AC426*SQRT((AD426/AC426)^2))</f>
        <v>0</v>
      </c>
      <c r="AF426" s="50">
        <f>IF((S426-Y426-AA426*AC426)&gt;0,S426-Y426-AA426*AC426,0)</f>
        <v>1.2660061039999999</v>
      </c>
      <c r="AG426" s="50">
        <f>SQRT((T426*0.5)^2+Z426^2+AE426^2)</f>
        <v>3.38332453628752E-2</v>
      </c>
      <c r="AH426" s="50">
        <f>AF426/S426</f>
        <v>0.79012443089159423</v>
      </c>
      <c r="AI426">
        <f>AF426*EXP(Info!$B$6*G426*1000)</f>
        <v>3.9945766602019481</v>
      </c>
      <c r="AJ426">
        <f>2*SQRT((EXP(Info!$B$6*G426)*AG426)^2+(Info!$B$6*G426*0.01*AI426)^2)</f>
        <v>6.7744351180944989E-2</v>
      </c>
      <c r="AK426" s="28">
        <f>AI426/(E426/1000)</f>
        <v>1.0959058052680242</v>
      </c>
      <c r="AL426">
        <f>AA426/0.752049334436339</f>
        <v>0</v>
      </c>
      <c r="AM426"/>
      <c r="AN426">
        <f>U426/0.242530074</f>
        <v>3.5662381400172252</v>
      </c>
      <c r="AO426">
        <f>O426/U426</f>
        <v>0.38437658974240391</v>
      </c>
    </row>
    <row r="427" spans="1:54">
      <c r="A427" t="s">
        <v>72</v>
      </c>
      <c r="B427" s="14" t="s">
        <v>209</v>
      </c>
      <c r="C427" s="15">
        <v>-40.017000000000003</v>
      </c>
      <c r="D427" s="15">
        <v>44.067</v>
      </c>
      <c r="E427" s="15">
        <v>3645</v>
      </c>
      <c r="F427" s="89">
        <v>435</v>
      </c>
      <c r="G427" s="18">
        <v>125.3</v>
      </c>
      <c r="I427">
        <f>(E427*100*Info!$B$11)/AI427</f>
        <v>2.2576069966089771</v>
      </c>
      <c r="J427">
        <f>LOG10(I427)</f>
        <v>0.35364834234576265</v>
      </c>
      <c r="K427">
        <f>2*((E427*100*Info!$B$11)/AI427^2)*(AJ427/2)</f>
        <v>3.8461694331376521E-2</v>
      </c>
      <c r="L427" s="36">
        <f>(M427/10.7)/I427</f>
        <v>0.34742930960747714</v>
      </c>
      <c r="M427" s="28">
        <f>((U427/0.242530073729142))*I427</f>
        <v>8.3926395901064765</v>
      </c>
      <c r="N427" s="28">
        <f>2*M427*SQRT((0.5*K427/I427)^2+(0.5*V427/U427)^2)</f>
        <v>0.27152870677225216</v>
      </c>
      <c r="O427">
        <v>0.34786400000000001</v>
      </c>
      <c r="P427">
        <v>6.1989999999999996E-3</v>
      </c>
      <c r="S427">
        <v>1.658083</v>
      </c>
      <c r="T427">
        <v>4.8766999999999998E-2</v>
      </c>
      <c r="U427">
        <v>0.90160399999999996</v>
      </c>
      <c r="V427">
        <v>2.4798000000000001E-2</v>
      </c>
      <c r="W427" s="50">
        <f>U427*Info!$B$2</f>
        <v>0.43276991999999997</v>
      </c>
      <c r="X427" s="50">
        <f>W427*SQRT((0.5*V427/U427)^2+Info!$B$3^2)</f>
        <v>2.2442038665246435E-2</v>
      </c>
      <c r="Y427" s="39">
        <f>W427*Info!$D$2</f>
        <v>0.35054363519999998</v>
      </c>
      <c r="Z427" s="39">
        <f>Y427*SQRT(Info!$D$3^2+(X427/W427)^2)</f>
        <v>2.5251606883499648E-2</v>
      </c>
      <c r="AA427" s="50">
        <f>IF(O427-W427&gt;0,O427-W427,0)</f>
        <v>0</v>
      </c>
      <c r="AB427" s="50">
        <f>SQRT((0.5*P427)^2+X427^2)</f>
        <v>2.2655065652132107E-2</v>
      </c>
      <c r="AC427" s="50">
        <f>(1-EXP(-Info!$B$6*G427*1000))+(Info!$B$6/(Info!$B$6-Info!$B$7))*(EXP(-Info!$B$7*G427*1000)-EXP(-Info!$B$6*G427*1000))*(Info!$B$9-1)</f>
        <v>0.76475756364020397</v>
      </c>
      <c r="AD427" s="50">
        <f>SQRT((Info!$B$6*EXP(-Info!$B$6*G427*1000)+(Info!$B$6/(Info!$B$6+Info!$B$7))*(Info!$B$9-1)*(-Info!$B$7*EXP(-Info!$B$7*G427*1000)+Info!$B$6*EXP(-Info!$B$6*G427*1000)))^2*(0.01*G427*1000)^2)</f>
        <v>3.7718607376579644E-3</v>
      </c>
      <c r="AE427" s="50">
        <f>IF(AA427&gt;0,AA427*AC427*SQRT((AB427/AA427)^2+(AD427/AC427)^2),AA427*AC427*SQRT((AD427/AC427)^2))</f>
        <v>0</v>
      </c>
      <c r="AF427" s="50">
        <f>IF((S427-Y427-AA427*AC427)&gt;0,S427-Y427-AA427*AC427,0)</f>
        <v>1.3075393648</v>
      </c>
      <c r="AG427" s="50">
        <f>SQRT((T427*0.5)^2+Z427^2+AE427^2)</f>
        <v>3.5102688251027254E-2</v>
      </c>
      <c r="AH427" s="50">
        <f>AF427/S427</f>
        <v>0.78858498929185095</v>
      </c>
      <c r="AI427">
        <f>AF427*EXP(Info!$B$6*G427*1000)</f>
        <v>4.1256248389505084</v>
      </c>
      <c r="AJ427">
        <f>2*SQRT((EXP(Info!$B$6*G427)*AG427)^2+(Info!$B$6*G427*0.01*AI427)^2)</f>
        <v>7.0286157741356617E-2</v>
      </c>
      <c r="AK427" s="28">
        <f>AI427/(E427/1000)</f>
        <v>1.1318586663787402</v>
      </c>
      <c r="AL427">
        <f>AA427/0.752049334436339</f>
        <v>0</v>
      </c>
      <c r="AM427"/>
      <c r="AN427">
        <f>U427/0.242530074</f>
        <v>3.7174936086483026</v>
      </c>
      <c r="AO427">
        <f>O427/U427</f>
        <v>0.38582792445463865</v>
      </c>
      <c r="AQ427"/>
      <c r="AR427"/>
      <c r="AS427"/>
      <c r="AT427"/>
      <c r="AU427"/>
      <c r="AV427"/>
      <c r="AX427"/>
      <c r="AY427"/>
      <c r="AZ427"/>
      <c r="BA427"/>
      <c r="BB427"/>
    </row>
    <row r="428" spans="1:54">
      <c r="A428" t="s">
        <v>76</v>
      </c>
      <c r="B428" t="s">
        <v>210</v>
      </c>
      <c r="C428" s="18">
        <v>-32.067</v>
      </c>
      <c r="D428" s="18">
        <v>37.15</v>
      </c>
      <c r="E428" s="15">
        <v>2159</v>
      </c>
      <c r="F428" s="92">
        <v>870</v>
      </c>
      <c r="G428" s="18">
        <v>61.55</v>
      </c>
      <c r="H428"/>
      <c r="I428">
        <f>(E428*100*Info!$B$11)/AI428</f>
        <v>0.85224303737515261</v>
      </c>
      <c r="J428">
        <f>LOG10(I428)</f>
        <v>-6.943653816818561E-2</v>
      </c>
      <c r="K428">
        <f>2*((E428*100*Info!$B$11)/AI428^2)*(AJ428/2)</f>
        <v>1.5393126493446574E-2</v>
      </c>
      <c r="L428" s="36">
        <f>(M428/10.7)/I428</f>
        <v>0.35518978856074823</v>
      </c>
      <c r="M428" s="28">
        <f>((U428/0.242530073729142))*I428</f>
        <v>3.2389758594498583</v>
      </c>
      <c r="N428" s="28">
        <f>2*M428*SQRT((0.5*K428/I428)^2+(0.5*V428/U428)^2)</f>
        <v>9.8846904396747801E-2</v>
      </c>
      <c r="O428">
        <v>0.48197600000000002</v>
      </c>
      <c r="P428">
        <v>7.8960000000000002E-3</v>
      </c>
      <c r="Q428"/>
      <c r="R428"/>
      <c r="S428">
        <v>4.0589399999999998</v>
      </c>
      <c r="T428">
        <v>0.10245700000000001</v>
      </c>
      <c r="U428">
        <v>0.92174299999999998</v>
      </c>
      <c r="V428">
        <v>2.2674E-2</v>
      </c>
      <c r="W428" s="50">
        <f>U428*Info!$B$2</f>
        <v>0.44243663999999999</v>
      </c>
      <c r="X428" s="50">
        <f>W428*SQRT((0.5*V428/U428)^2+Info!$B$3^2)</f>
        <v>2.278131258145202E-2</v>
      </c>
      <c r="Y428" s="39">
        <f>W428*Info!$D$2</f>
        <v>0.35837367840000001</v>
      </c>
      <c r="Z428" s="39">
        <f>Y428*SQRT(Info!$D$3^2+(X428/W428)^2)</f>
        <v>2.5721341204722369E-2</v>
      </c>
      <c r="AA428" s="50">
        <f>IF(O428-W428&gt;0,O428-W428,0)</f>
        <v>3.9539360000000023E-2</v>
      </c>
      <c r="AB428" s="50">
        <f>SQRT((0.5*P428)^2+X428^2)</f>
        <v>2.3120875998409406E-2</v>
      </c>
      <c r="AC428" s="50">
        <f>(1-EXP(-Info!$B$6*G428*1000))+(Info!$B$6/(Info!$B$6-Info!$B$7))*(EXP(-Info!$B$7*G428*1000)-EXP(-Info!$B$6*G428*1000))*(Info!$B$9-1)</f>
        <v>0.48897900150707163</v>
      </c>
      <c r="AD428" s="50">
        <f>SQRT((Info!$B$6*EXP(-Info!$B$6*G428*1000)+(Info!$B$6/(Info!$B$6+Info!$B$7))*(Info!$B$9-1)*(-Info!$B$7*EXP(-Info!$B$7*G428*1000)+Info!$B$6*EXP(-Info!$B$6*G428*1000)))^2*(0.01*G428*1000)^2)</f>
        <v>3.4063000920604037E-3</v>
      </c>
      <c r="AE428" s="50">
        <f>IF(AA428&gt;0,AA428*AC428*SQRT((AB428/AA428)^2+(AD428/AC428)^2),AA428*AC428*SQRT((AD428/AC428)^2))</f>
        <v>1.1306425064341376E-2</v>
      </c>
      <c r="AF428" s="50">
        <f>IF((S428-Y428-AA428*AC428)&gt;0,S428-Y428-AA428*AC428,0)</f>
        <v>3.6812324048269711</v>
      </c>
      <c r="AG428" s="50">
        <f>SQRT((T428*0.5)^2+Z428^2+AE428^2)</f>
        <v>5.8427577849465201E-2</v>
      </c>
      <c r="AH428" s="50">
        <f>AF428/S428</f>
        <v>0.90694427728100724</v>
      </c>
      <c r="AI428">
        <f>AF428*EXP(Info!$B$6*G428*1000)</f>
        <v>6.4733594548660154</v>
      </c>
      <c r="AJ428">
        <f>2*SQRT((EXP(Info!$B$6*G428)*AG428)^2+(Info!$B$6*G428*0.01*AI428)^2)</f>
        <v>0.11692115576936965</v>
      </c>
      <c r="AK428" s="28">
        <f>AI428/(E428/1000)</f>
        <v>2.9983137817813876</v>
      </c>
      <c r="AL428">
        <f>AA428/0.752049334436339</f>
        <v>5.2575486992000028E-2</v>
      </c>
      <c r="AM428"/>
      <c r="AN428">
        <f>U428/0.242530074</f>
        <v>3.8005307333555671</v>
      </c>
      <c r="AO428">
        <f>O428/U428</f>
        <v>0.52289629538819393</v>
      </c>
      <c r="AV428" s="16"/>
    </row>
    <row r="429" spans="1:54">
      <c r="A429" t="s">
        <v>76</v>
      </c>
      <c r="B429" t="s">
        <v>210</v>
      </c>
      <c r="C429" s="18">
        <v>-32.067</v>
      </c>
      <c r="D429" s="18">
        <v>37.15</v>
      </c>
      <c r="E429" s="15">
        <v>2159</v>
      </c>
      <c r="F429" s="91">
        <v>880</v>
      </c>
      <c r="G429" s="18">
        <v>62.53</v>
      </c>
      <c r="H429"/>
      <c r="I429">
        <f>(E429*100*Info!$B$11)/AI429</f>
        <v>0.9592374442182382</v>
      </c>
      <c r="J429">
        <f>LOG10(I429)</f>
        <v>-1.8073876719088243E-2</v>
      </c>
      <c r="K429">
        <f>2*((E429*100*Info!$B$11)/AI429^2)*(AJ429/2)</f>
        <v>1.6832559858360074E-2</v>
      </c>
      <c r="L429" s="36">
        <f>(M429/10.7)/I429</f>
        <v>0.2923965353271033</v>
      </c>
      <c r="M429" s="28">
        <f>((U429/0.242530073729142))*I429</f>
        <v>3.0011114461261901</v>
      </c>
      <c r="N429" s="28">
        <f>2*M429*SQRT((0.5*K429/I429)^2+(0.5*V429/U429)^2)</f>
        <v>9.0308506691753138E-2</v>
      </c>
      <c r="O429">
        <v>0.51894499999999999</v>
      </c>
      <c r="P429">
        <v>7.1599999999999995E-4</v>
      </c>
      <c r="Q429"/>
      <c r="R429"/>
      <c r="S429">
        <v>3.6129150000000001</v>
      </c>
      <c r="T429">
        <v>8.9643E-2</v>
      </c>
      <c r="U429">
        <v>0.75878999999999996</v>
      </c>
      <c r="V429">
        <v>1.8549E-2</v>
      </c>
      <c r="W429" s="50">
        <f>U429*Info!$B$2</f>
        <v>0.36421919999999997</v>
      </c>
      <c r="X429" s="50">
        <f>W429*SQRT((0.5*V429/U429)^2+Info!$B$3^2)</f>
        <v>1.8747192622342149E-2</v>
      </c>
      <c r="Y429" s="39">
        <f>W429*Info!$D$2</f>
        <v>0.29501755200000002</v>
      </c>
      <c r="Z429" s="39">
        <f>Y429*SQRT(Info!$D$3^2+(X429/W429)^2)</f>
        <v>2.1170249865627447E-2</v>
      </c>
      <c r="AA429" s="50">
        <f>IF(O429-W429&gt;0,O429-W429,0)</f>
        <v>0.15472580000000002</v>
      </c>
      <c r="AB429" s="50">
        <f>SQRT((0.5*P429)^2+X429^2)</f>
        <v>1.8750610529238772E-2</v>
      </c>
      <c r="AC429" s="50">
        <f>(1-EXP(-Info!$B$6*G429*1000))+(Info!$B$6/(Info!$B$6-Info!$B$7))*(EXP(-Info!$B$7*G429*1000)-EXP(-Info!$B$6*G429*1000))*(Info!$B$9-1)</f>
        <v>0.49465350053313917</v>
      </c>
      <c r="AD429" s="50">
        <f>SQRT((Info!$B$6*EXP(-Info!$B$6*G429*1000)+(Info!$B$6/(Info!$B$6+Info!$B$7))*(Info!$B$9-1)*(-Info!$B$7*EXP(-Info!$B$7*G429*1000)+Info!$B$6*EXP(-Info!$B$6*G429*1000)))^2*(0.01*G429*1000)^2)</f>
        <v>3.428544416151712E-3</v>
      </c>
      <c r="AE429" s="50">
        <f>IF(AA429&gt;0,AA429*AC429*SQRT((AB429/AA429)^2+(AD429/AC429)^2),AA429*AC429*SQRT((AD429/AC429)^2))</f>
        <v>9.2902132017470707E-3</v>
      </c>
      <c r="AF429" s="50">
        <f>IF((S429-Y429-AA429*AC429)&gt;0,S429-Y429-AA429*AC429,0)</f>
        <v>3.2413617894072098</v>
      </c>
      <c r="AG429" s="50">
        <f>SQRT((T429*0.5)^2+Z429^2+AE429^2)</f>
        <v>5.0432671979154693E-2</v>
      </c>
      <c r="AH429" s="50">
        <f>AF429/S429</f>
        <v>0.89715971436006925</v>
      </c>
      <c r="AI429">
        <f>AF429*EXP(Info!$B$6*G429*1000)</f>
        <v>5.7513137722978822</v>
      </c>
      <c r="AJ429">
        <f>2*SQRT((EXP(Info!$B$6*G429)*AG429)^2+(Info!$B$6*G429*0.01*AI429)^2)</f>
        <v>0.10092322179448771</v>
      </c>
      <c r="AK429" s="28">
        <f>AI429/(E429/1000)</f>
        <v>2.6638785420555271</v>
      </c>
      <c r="AL429">
        <f>AA429/0.752049334436339</f>
        <v>0.20573889626000003</v>
      </c>
      <c r="AM429"/>
      <c r="AN429">
        <f>U429/0.242530074</f>
        <v>3.1286429245059311</v>
      </c>
      <c r="AO429">
        <f>O429/U429</f>
        <v>0.68391122708522778</v>
      </c>
      <c r="AV429" s="16"/>
    </row>
    <row r="430" spans="1:54">
      <c r="A430" t="s">
        <v>76</v>
      </c>
      <c r="B430" t="s">
        <v>210</v>
      </c>
      <c r="C430" s="18">
        <v>-32.067</v>
      </c>
      <c r="D430" s="18">
        <v>37.15</v>
      </c>
      <c r="E430" s="15">
        <v>2159</v>
      </c>
      <c r="F430" s="91">
        <v>890</v>
      </c>
      <c r="G430" s="18">
        <v>64.03</v>
      </c>
      <c r="H430"/>
      <c r="I430">
        <f>(E430*100*Info!$B$11)/AI430</f>
        <v>1.0706191772808473</v>
      </c>
      <c r="J430">
        <f>LOG10(I430)</f>
        <v>2.9635018341880651E-2</v>
      </c>
      <c r="K430">
        <f>2*((E430*100*Info!$B$11)/AI430^2)*(AJ430/2)</f>
        <v>2.0182558579778118E-2</v>
      </c>
      <c r="L430" s="36">
        <f>(M430/10.7)/I430</f>
        <v>0.291259379887851</v>
      </c>
      <c r="M430" s="28">
        <f>((U430/0.242530073729142))*I430</f>
        <v>3.3365582910782101</v>
      </c>
      <c r="N430" s="28">
        <f>2*M430*SQRT((0.5*K430/I430)^2+(0.5*V430/U430)^2)</f>
        <v>0.10309777632697216</v>
      </c>
      <c r="O430">
        <v>0.74627200000000005</v>
      </c>
      <c r="P430">
        <v>1.2227999999999999E-2</v>
      </c>
      <c r="Q430"/>
      <c r="R430"/>
      <c r="S430">
        <v>3.3513169999999999</v>
      </c>
      <c r="T430">
        <v>8.5135000000000002E-2</v>
      </c>
      <c r="U430">
        <v>0.75583900000000004</v>
      </c>
      <c r="V430">
        <v>1.8505000000000001E-2</v>
      </c>
      <c r="W430" s="50">
        <f>U430*Info!$B$2</f>
        <v>0.36280272000000002</v>
      </c>
      <c r="X430" s="50">
        <f>W430*SQRT((0.5*V430/U430)^2+Info!$B$3^2)</f>
        <v>1.8675887971887604E-2</v>
      </c>
      <c r="Y430" s="39">
        <f>W430*Info!$D$2</f>
        <v>0.29387020320000001</v>
      </c>
      <c r="Z430" s="39">
        <f>Y430*SQRT(Info!$D$3^2+(X430/W430)^2)</f>
        <v>2.1088849351029813E-2</v>
      </c>
      <c r="AA430" s="50">
        <f>IF(O430-W430&gt;0,O430-W430,0)</f>
        <v>0.38346928000000002</v>
      </c>
      <c r="AB430" s="50">
        <f>SQRT((0.5*P430)^2+X430^2)</f>
        <v>1.9651203208416936E-2</v>
      </c>
      <c r="AC430" s="50">
        <f>(1-EXP(-Info!$B$6*G430*1000))+(Info!$B$6/(Info!$B$6-Info!$B$7))*(EXP(-Info!$B$7*G430*1000)-EXP(-Info!$B$6*G430*1000))*(Info!$B$9-1)</f>
        <v>0.50323490541857385</v>
      </c>
      <c r="AD430" s="50">
        <f>SQRT((Info!$B$6*EXP(-Info!$B$6*G430*1000)+(Info!$B$6/(Info!$B$6+Info!$B$7))*(Info!$B$9-1)*(-Info!$B$7*EXP(-Info!$B$7*G430*1000)+Info!$B$6*EXP(-Info!$B$6*G430*1000)))^2*(0.01*G430*1000)^2)</f>
        <v>3.4612221730728858E-3</v>
      </c>
      <c r="AE430" s="50">
        <f>IF(AA430&gt;0,AA430*AC430*SQRT((AB430/AA430)^2+(AD430/AC430)^2),AA430*AC430*SQRT((AD430/AC430)^2))</f>
        <v>9.9778435895076061E-3</v>
      </c>
      <c r="AF430" s="50">
        <f>IF((S430-Y430-AA430*AC430)&gt;0,S430-Y430-AA430*AC430,0)</f>
        <v>2.8644716699482711</v>
      </c>
      <c r="AG430" s="50">
        <f>SQRT((T430*0.5)^2+Z430^2+AE430^2)</f>
        <v>4.8541621170878797E-2</v>
      </c>
      <c r="AH430" s="50">
        <f>AF430/S430</f>
        <v>0.8547301463717909</v>
      </c>
      <c r="AI430">
        <f>AF430*EXP(Info!$B$6*G430*1000)</f>
        <v>5.1529765587124121</v>
      </c>
      <c r="AJ430">
        <f>2*SQRT((EXP(Info!$B$6*G430)*AG430)^2+(Info!$B$6*G430*0.01*AI430)^2)</f>
        <v>9.7140284298452381E-2</v>
      </c>
      <c r="AK430" s="28">
        <f>AI430/(E430/1000)</f>
        <v>2.3867422689728635</v>
      </c>
      <c r="AL430">
        <f>AA430/0.752049334436339</f>
        <v>0.50989910161600005</v>
      </c>
      <c r="AM430"/>
      <c r="AN430">
        <f>U430/0.242530074</f>
        <v>3.1164753613195204</v>
      </c>
      <c r="AO430">
        <f>O430/U430</f>
        <v>0.98734254252559073</v>
      </c>
      <c r="AV430" s="16"/>
    </row>
    <row r="431" spans="1:54">
      <c r="A431" t="s">
        <v>76</v>
      </c>
      <c r="B431" t="s">
        <v>210</v>
      </c>
      <c r="C431" s="18">
        <v>-32.067</v>
      </c>
      <c r="D431" s="18">
        <v>37.15</v>
      </c>
      <c r="E431" s="15">
        <v>2159</v>
      </c>
      <c r="F431" s="91">
        <v>901</v>
      </c>
      <c r="G431" s="18">
        <v>65.67</v>
      </c>
      <c r="H431"/>
      <c r="I431">
        <f>(E431*100*Info!$B$11)/AI431</f>
        <v>1.1436938151279727</v>
      </c>
      <c r="J431">
        <f>LOG10(I431)</f>
        <v>5.8309772535285485E-2</v>
      </c>
      <c r="K431">
        <f>2*((E431*100*Info!$B$11)/AI431^2)*(AJ431/2)</f>
        <v>2.275798646453691E-2</v>
      </c>
      <c r="L431" s="36">
        <f>(M431/10.7)/I431</f>
        <v>0.27242213607476684</v>
      </c>
      <c r="M431" s="28">
        <f>((U431/0.242530073729142))*I431</f>
        <v>3.3337723798194814</v>
      </c>
      <c r="N431" s="28">
        <f>2*M431*SQRT((0.5*K431/I431)^2+(0.5*V431/U431)^2)</f>
        <v>0.10493996102509859</v>
      </c>
      <c r="O431">
        <v>1.335939</v>
      </c>
      <c r="P431">
        <v>2.188E-2</v>
      </c>
      <c r="Q431"/>
      <c r="R431"/>
      <c r="S431">
        <v>3.4270209999999999</v>
      </c>
      <c r="T431">
        <v>8.4567000000000003E-2</v>
      </c>
      <c r="U431">
        <v>0.706955</v>
      </c>
      <c r="V431">
        <v>1.7243000000000001E-2</v>
      </c>
      <c r="W431" s="50">
        <f>U431*Info!$B$2</f>
        <v>0.33933839999999998</v>
      </c>
      <c r="X431" s="50">
        <f>W431*SQRT((0.5*V431/U431)^2+Info!$B$3^2)</f>
        <v>1.7464308366173565E-2</v>
      </c>
      <c r="Y431" s="39">
        <f>W431*Info!$D$2</f>
        <v>0.274864104</v>
      </c>
      <c r="Z431" s="39">
        <f>Y431*SQRT(Info!$D$3^2+(X431/W431)^2)</f>
        <v>1.9722767177476664E-2</v>
      </c>
      <c r="AA431" s="50">
        <f>IF(O431-W431&gt;0,O431-W431,0)</f>
        <v>0.99660060000000006</v>
      </c>
      <c r="AB431" s="50">
        <f>SQRT((0.5*P431)^2+X431^2)</f>
        <v>2.0607903015804396E-2</v>
      </c>
      <c r="AC431" s="50">
        <f>(1-EXP(-Info!$B$6*G431*1000))+(Info!$B$6/(Info!$B$6-Info!$B$7))*(EXP(-Info!$B$7*G431*1000)-EXP(-Info!$B$6*G431*1000))*(Info!$B$9-1)</f>
        <v>0.51247503429320673</v>
      </c>
      <c r="AD431" s="50">
        <f>SQRT((Info!$B$6*EXP(-Info!$B$6*G431*1000)+(Info!$B$6/(Info!$B$6+Info!$B$7))*(Info!$B$9-1)*(-Info!$B$7*EXP(-Info!$B$7*G431*1000)+Info!$B$6*EXP(-Info!$B$6*G431*1000)))^2*(0.01*G431*1000)^2)</f>
        <v>3.4950945919691059E-3</v>
      </c>
      <c r="AE431" s="50">
        <f>IF(AA431&gt;0,AA431*AC431*SQRT((AB431/AA431)^2+(AD431/AC431)^2),AA431*AC431*SQRT((AD431/AC431)^2))</f>
        <v>1.1120622852692634E-2</v>
      </c>
      <c r="AF431" s="50">
        <f>IF((S431-Y431-AA431*AC431)&gt;0,S431-Y431-AA431*AC431,0)</f>
        <v>2.6414239693383692</v>
      </c>
      <c r="AG431" s="50">
        <f>SQRT((T431*0.5)^2+Z431^2+AE431^2)</f>
        <v>4.7964050809108906E-2</v>
      </c>
      <c r="AH431" s="50">
        <f>AF431/S431</f>
        <v>0.77076387023551052</v>
      </c>
      <c r="AI431">
        <f>AF431*EXP(Info!$B$6*G431*1000)</f>
        <v>4.8237346839362498</v>
      </c>
      <c r="AJ431">
        <f>2*SQRT((EXP(Info!$B$6*G431)*AG431)^2+(Info!$B$6*G431*0.01*AI431)^2)</f>
        <v>9.5985907411114943E-2</v>
      </c>
      <c r="AK431" s="28">
        <f>AI431/(E431/1000)</f>
        <v>2.2342448744493981</v>
      </c>
      <c r="AL431">
        <f>AA431/0.752049334436339</f>
        <v>1.32517981782</v>
      </c>
      <c r="AM431"/>
      <c r="AN431">
        <f>U431/0.242530074</f>
        <v>2.9149168527446205</v>
      </c>
      <c r="AO431">
        <f>O431/U431</f>
        <v>1.889708680184736</v>
      </c>
      <c r="AV431" s="1"/>
    </row>
    <row r="432" spans="1:54">
      <c r="A432" t="s">
        <v>76</v>
      </c>
      <c r="B432" t="s">
        <v>210</v>
      </c>
      <c r="C432" s="18">
        <v>-32.067</v>
      </c>
      <c r="D432" s="18">
        <v>37.15</v>
      </c>
      <c r="E432" s="15">
        <v>2159</v>
      </c>
      <c r="F432" s="91">
        <v>920</v>
      </c>
      <c r="G432" s="18">
        <v>68.52</v>
      </c>
      <c r="H432"/>
      <c r="I432">
        <f>(E432*100*Info!$B$11)/AI432</f>
        <v>1.3413218239023041</v>
      </c>
      <c r="J432">
        <f>LOG10(I432)</f>
        <v>0.12753299080944794</v>
      </c>
      <c r="K432">
        <f>2*((E432*100*Info!$B$11)/AI432^2)*(AJ432/2)</f>
        <v>2.5180928574460741E-2</v>
      </c>
      <c r="L432" s="36">
        <f>(M432/10.7)/I432</f>
        <v>0.20513690691588818</v>
      </c>
      <c r="M432" s="28">
        <f>((U432/0.242530073729142))*I432</f>
        <v>2.9441543284348306</v>
      </c>
      <c r="N432" s="28">
        <f>2*M432*SQRT((0.5*K432/I432)^2+(0.5*V432/U432)^2)</f>
        <v>9.073061901618247E-2</v>
      </c>
      <c r="O432">
        <v>0.905555</v>
      </c>
      <c r="P432">
        <v>1.4831E-2</v>
      </c>
      <c r="Q432"/>
      <c r="R432"/>
      <c r="S432">
        <v>2.7444510000000002</v>
      </c>
      <c r="T432">
        <v>6.9256999999999999E-2</v>
      </c>
      <c r="U432">
        <v>0.53234499999999996</v>
      </c>
      <c r="V432">
        <v>1.3010000000000001E-2</v>
      </c>
      <c r="W432" s="50">
        <f>U432*Info!$B$2</f>
        <v>0.25552559999999996</v>
      </c>
      <c r="X432" s="50">
        <f>W432*SQRT((0.5*V432/U432)^2+Info!$B$3^2)</f>
        <v>1.3152289245542008E-2</v>
      </c>
      <c r="Y432" s="39">
        <f>W432*Info!$D$2</f>
        <v>0.20697573599999999</v>
      </c>
      <c r="Z432" s="39">
        <f>Y432*SQRT(Info!$D$3^2+(X432/W432)^2)</f>
        <v>1.48523178607396E-2</v>
      </c>
      <c r="AA432" s="50">
        <f>IF(O432-W432&gt;0,O432-W432,0)</f>
        <v>0.65002939999999998</v>
      </c>
      <c r="AB432" s="50">
        <f>SQRT((0.5*P432)^2+X432^2)</f>
        <v>1.509875334749197E-2</v>
      </c>
      <c r="AC432" s="50">
        <f>(1-EXP(-Info!$B$6*G432*1000))+(Info!$B$6/(Info!$B$6-Info!$B$7))*(EXP(-Info!$B$7*G432*1000)-EXP(-Info!$B$6*G432*1000))*(Info!$B$9-1)</f>
        <v>0.52818571557684901</v>
      </c>
      <c r="AD432" s="50">
        <f>SQRT((Info!$B$6*EXP(-Info!$B$6*G432*1000)+(Info!$B$6/(Info!$B$6+Info!$B$7))*(Info!$B$9-1)*(-Info!$B$7*EXP(-Info!$B$7*G432*1000)+Info!$B$6*EXP(-Info!$B$6*G432*1000)))^2*(0.01*G432*1000)^2)</f>
        <v>3.5494920601971047E-3</v>
      </c>
      <c r="AE432" s="50">
        <f>IF(AA432&gt;0,AA432*AC432*SQRT((AB432/AA432)^2+(AD432/AC432)^2),AA432*AC432*SQRT((AD432/AC432)^2))</f>
        <v>8.3020042987634012E-3</v>
      </c>
      <c r="AF432" s="50">
        <f>IF((S432-Y432-AA432*AC432)&gt;0,S432-Y432-AA432*AC432,0)</f>
        <v>2.1941390202150104</v>
      </c>
      <c r="AG432" s="50">
        <f>SQRT((T432*0.5)^2+Z432^2+AE432^2)</f>
        <v>3.8582996688478338E-2</v>
      </c>
      <c r="AH432" s="50">
        <f>AF432/S432</f>
        <v>0.79948194382592741</v>
      </c>
      <c r="AI432">
        <f>AF432*EXP(Info!$B$6*G432*1000)</f>
        <v>4.1130140623418345</v>
      </c>
      <c r="AJ432">
        <f>2*SQRT((EXP(Info!$B$6*G432)*AG432)^2+(Info!$B$6*G432*0.01*AI432)^2)</f>
        <v>7.7214514431941356E-2</v>
      </c>
      <c r="AK432" s="28">
        <f>AI432/(E432/1000)</f>
        <v>1.905055146985565</v>
      </c>
      <c r="AL432">
        <f>AA432/0.752049334436339</f>
        <v>0.86434409317999994</v>
      </c>
      <c r="AM432"/>
      <c r="AN432">
        <f>U432/0.242530074</f>
        <v>2.194964901548663</v>
      </c>
      <c r="AO432">
        <f>O432/U432</f>
        <v>1.7010679164827323</v>
      </c>
      <c r="AV432" s="1"/>
    </row>
    <row r="433" spans="1:48">
      <c r="A433" t="s">
        <v>76</v>
      </c>
      <c r="B433" t="s">
        <v>210</v>
      </c>
      <c r="C433" s="18">
        <v>-32.067</v>
      </c>
      <c r="D433" s="18">
        <v>37.15</v>
      </c>
      <c r="E433" s="15">
        <v>2159</v>
      </c>
      <c r="F433" s="91">
        <v>930</v>
      </c>
      <c r="G433" s="18">
        <v>70.010000000000005</v>
      </c>
      <c r="H433"/>
      <c r="I433">
        <f>(E433*100*Info!$B$11)/AI433</f>
        <v>1.384547417830839</v>
      </c>
      <c r="J433">
        <f>LOG10(I433)</f>
        <v>0.14130783400693428</v>
      </c>
      <c r="K433">
        <f>2*((E433*100*Info!$B$11)/AI433^2)*(AJ433/2)</f>
        <v>2.3686280926689642E-2</v>
      </c>
      <c r="L433" s="36">
        <f>(M433/10.7)/I433</f>
        <v>0.18060271087850496</v>
      </c>
      <c r="M433" s="28">
        <f>((U433/0.242530073729142))*I433</f>
        <v>2.6755672819008951</v>
      </c>
      <c r="N433" s="28">
        <f>2*M433*SQRT((0.5*K433/I433)^2+(0.5*V433/U433)^2)</f>
        <v>7.9751465255417209E-2</v>
      </c>
      <c r="O433">
        <v>0.54746600000000001</v>
      </c>
      <c r="P433">
        <v>8.9689999999999995E-3</v>
      </c>
      <c r="Q433"/>
      <c r="R433"/>
      <c r="S433">
        <v>2.451946</v>
      </c>
      <c r="T433">
        <v>6.1434999999999997E-2</v>
      </c>
      <c r="U433">
        <v>0.46867700000000001</v>
      </c>
      <c r="V433">
        <v>1.1440000000000001E-2</v>
      </c>
      <c r="W433" s="50">
        <f>U433*Info!$B$2</f>
        <v>0.22496495999999999</v>
      </c>
      <c r="X433" s="50">
        <f>W433*SQRT((0.5*V433/U433)^2+Info!$B$3^2)</f>
        <v>1.1578488780039649E-2</v>
      </c>
      <c r="Y433" s="39">
        <f>W433*Info!$D$2</f>
        <v>0.1822216176</v>
      </c>
      <c r="Z433" s="39">
        <f>Y433*SQRT(Info!$D$3^2+(X433/W433)^2)</f>
        <v>1.30755298529696E-2</v>
      </c>
      <c r="AA433" s="50">
        <f>IF(O433-W433&gt;0,O433-W433,0)</f>
        <v>0.32250104000000002</v>
      </c>
      <c r="AB433" s="50">
        <f>SQRT((0.5*P433)^2+X433^2)</f>
        <v>1.2416607535051756E-2</v>
      </c>
      <c r="AC433" s="50">
        <f>(1-EXP(-Info!$B$6*G433*1000))+(Info!$B$6/(Info!$B$6-Info!$B$7))*(EXP(-Info!$B$7*G433*1000)-EXP(-Info!$B$6*G433*1000))*(Info!$B$9-1)</f>
        <v>0.53622731951996816</v>
      </c>
      <c r="AD433" s="50">
        <f>SQRT((Info!$B$6*EXP(-Info!$B$6*G433*1000)+(Info!$B$6/(Info!$B$6+Info!$B$7))*(Info!$B$9-1)*(-Info!$B$7*EXP(-Info!$B$7*G433*1000)+Info!$B$6*EXP(-Info!$B$6*G433*1000)))^2*(0.01*G433*1000)^2)</f>
        <v>3.5757454099134217E-3</v>
      </c>
      <c r="AE433" s="50">
        <f>IF(AA433&gt;0,AA433*AC433*SQRT((AB433/AA433)^2+(AD433/AC433)^2),AA433*AC433*SQRT((AD433/AC433)^2))</f>
        <v>6.7572513182049057E-3</v>
      </c>
      <c r="AF433" s="50">
        <f>IF((S433-Y433-AA433*AC433)&gt;0,S433-Y433-AA433*AC433,0)</f>
        <v>2.0967905141783976</v>
      </c>
      <c r="AG433" s="50">
        <f>SQRT((T433*0.5)^2+Z433^2+AE433^2)</f>
        <v>3.4061631384349179E-2</v>
      </c>
      <c r="AH433" s="50">
        <f>AF433/S433</f>
        <v>0.85515362662081362</v>
      </c>
      <c r="AI433">
        <f>AF433*EXP(Info!$B$6*G433*1000)</f>
        <v>3.9846056933748257</v>
      </c>
      <c r="AJ433">
        <f>2*SQRT((EXP(Info!$B$6*G433)*AG433)^2+(Info!$B$6*G433*0.01*AI433)^2)</f>
        <v>6.8167033226805882E-2</v>
      </c>
      <c r="AK433" s="28">
        <f>AI433/(E433/1000)</f>
        <v>1.8455792929017258</v>
      </c>
      <c r="AL433">
        <f>AA433/0.752049334436339</f>
        <v>0.42882963288800002</v>
      </c>
      <c r="AM433"/>
      <c r="AN433">
        <f>U433/0.242530074</f>
        <v>1.932449004241841</v>
      </c>
      <c r="AO433">
        <f>O433/U433</f>
        <v>1.1681093802341485</v>
      </c>
      <c r="AV433" s="1"/>
    </row>
    <row r="434" spans="1:48">
      <c r="A434" t="s">
        <v>76</v>
      </c>
      <c r="B434" t="s">
        <v>210</v>
      </c>
      <c r="C434" s="18">
        <v>-32.067</v>
      </c>
      <c r="D434" s="18">
        <v>37.15</v>
      </c>
      <c r="E434" s="15">
        <v>2159</v>
      </c>
      <c r="F434" s="91">
        <v>930</v>
      </c>
      <c r="G434" s="18">
        <v>70.010000000000005</v>
      </c>
      <c r="H434"/>
      <c r="I434">
        <f>(E434*100*Info!$B$11)/AI434</f>
        <v>1.3222316692304084</v>
      </c>
      <c r="J434">
        <f>LOG10(I434)</f>
        <v>0.12130755488764465</v>
      </c>
      <c r="K434">
        <f>2*((E434*100*Info!$B$11)/AI434^2)*(AJ434/2)</f>
        <v>2.211200131821961E-2</v>
      </c>
      <c r="L434" s="36">
        <f>(M434/10.7)/I434</f>
        <v>0.17692381457943954</v>
      </c>
      <c r="M434" s="28">
        <f>((U434/0.242530073729142))*I434</f>
        <v>2.5030966962544245</v>
      </c>
      <c r="N434" s="28">
        <f>2*M434*SQRT((0.5*K434/I434)^2+(0.5*V434/U434)^2)</f>
        <v>7.4580806312946155E-2</v>
      </c>
      <c r="O434">
        <v>0.55110899999999996</v>
      </c>
      <c r="P434">
        <v>9.0290000000000006E-3</v>
      </c>
      <c r="Q434"/>
      <c r="R434"/>
      <c r="S434">
        <v>2.5514649999999999</v>
      </c>
      <c r="T434">
        <v>6.3471E-2</v>
      </c>
      <c r="U434">
        <v>0.45912999999999998</v>
      </c>
      <c r="V434">
        <v>1.1322E-2</v>
      </c>
      <c r="W434" s="50">
        <f>U434*Info!$B$2</f>
        <v>0.22038239999999998</v>
      </c>
      <c r="X434" s="50">
        <f>W434*SQRT((0.5*V434/U434)^2+Info!$B$3^2)</f>
        <v>1.1349212138857921E-2</v>
      </c>
      <c r="Y434" s="39">
        <f>W434*Info!$D$2</f>
        <v>0.178509744</v>
      </c>
      <c r="Z434" s="39">
        <f>Y434*SQRT(Info!$D$3^2+(X434/W434)^2)</f>
        <v>1.2813002397109662E-2</v>
      </c>
      <c r="AA434" s="50">
        <f>IF(O434-W434&gt;0,O434-W434,0)</f>
        <v>0.33072659999999998</v>
      </c>
      <c r="AB434" s="50">
        <f>SQRT((0.5*P434)^2+X434^2)</f>
        <v>1.221414452275721E-2</v>
      </c>
      <c r="AC434" s="50">
        <f>(1-EXP(-Info!$B$6*G434*1000))+(Info!$B$6/(Info!$B$6-Info!$B$7))*(EXP(-Info!$B$7*G434*1000)-EXP(-Info!$B$6*G434*1000))*(Info!$B$9-1)</f>
        <v>0.53622731951996816</v>
      </c>
      <c r="AD434" s="50">
        <f>SQRT((Info!$B$6*EXP(-Info!$B$6*G434*1000)+(Info!$B$6/(Info!$B$6+Info!$B$7))*(Info!$B$9-1)*(-Info!$B$7*EXP(-Info!$B$7*G434*1000)+Info!$B$6*EXP(-Info!$B$6*G434*1000)))^2*(0.01*G434*1000)^2)</f>
        <v>3.5757454099134217E-3</v>
      </c>
      <c r="AE434" s="50">
        <f>IF(AA434&gt;0,AA434*AC434*SQRT((AB434/AA434)^2+(AD434/AC434)^2),AA434*AC434*SQRT((AD434/AC434)^2))</f>
        <v>6.655466817583066E-3</v>
      </c>
      <c r="AF434" s="50">
        <f>IF((S434-Y434-AA434*AC434)&gt;0,S434-Y434-AA434*AC434,0)</f>
        <v>2.1956106177880472</v>
      </c>
      <c r="AG434" s="50">
        <f>SQRT((T434*0.5)^2+Z434^2+AE434^2)</f>
        <v>3.4865602378824419E-2</v>
      </c>
      <c r="AH434" s="50">
        <f>AF434/S434</f>
        <v>0.86052938911098031</v>
      </c>
      <c r="AI434">
        <f>AF434*EXP(Info!$B$6*G434*1000)</f>
        <v>4.1723970558406132</v>
      </c>
      <c r="AJ434">
        <f>2*SQRT((EXP(Info!$B$6*G434)*AG434)^2+(Info!$B$6*G434*0.01*AI434)^2)</f>
        <v>6.9776009262115385E-2</v>
      </c>
      <c r="AK434" s="28">
        <f>AI434/(E434/1000)</f>
        <v>1.9325600073370142</v>
      </c>
      <c r="AL434">
        <f>AA434/0.752049334436339</f>
        <v>0.43976716001999999</v>
      </c>
      <c r="AM434"/>
      <c r="AN434">
        <f>U434/0.242530074</f>
        <v>1.8930848138858027</v>
      </c>
      <c r="AO434">
        <f>O434/U434</f>
        <v>1.2003332389519308</v>
      </c>
      <c r="AV434" s="1"/>
    </row>
    <row r="435" spans="1:48">
      <c r="A435" t="s">
        <v>76</v>
      </c>
      <c r="B435" t="s">
        <v>210</v>
      </c>
      <c r="C435" s="18">
        <v>-32.067</v>
      </c>
      <c r="D435" s="18">
        <v>37.15</v>
      </c>
      <c r="E435" s="15">
        <v>2159</v>
      </c>
      <c r="F435" s="91">
        <v>940</v>
      </c>
      <c r="G435" s="18">
        <v>71.510000000000005</v>
      </c>
      <c r="H435"/>
      <c r="I435">
        <f>(E435*100*Info!$B$11)/AI435</f>
        <v>1.0456172597091451</v>
      </c>
      <c r="J435">
        <f>LOG10(I435)</f>
        <v>1.9372743408156524E-2</v>
      </c>
      <c r="K435">
        <f>2*((E435*100*Info!$B$11)/AI435^2)*(AJ435/2)</f>
        <v>1.6659273488213305E-2</v>
      </c>
      <c r="L435" s="36">
        <f>(M435/10.7)/I435</f>
        <v>0.22893355110280417</v>
      </c>
      <c r="M435" s="28">
        <f>((U435/0.242530073729142))*I435</f>
        <v>2.5613325342476942</v>
      </c>
      <c r="N435" s="28">
        <f>2*M435*SQRT((0.5*K435/I435)^2+(0.5*V435/U435)^2)</f>
        <v>7.4874794876227266E-2</v>
      </c>
      <c r="O435">
        <v>0.41997400000000001</v>
      </c>
      <c r="P435">
        <v>6.881E-3</v>
      </c>
      <c r="Q435"/>
      <c r="R435"/>
      <c r="S435">
        <v>3.042869</v>
      </c>
      <c r="T435">
        <v>7.5417999999999999E-2</v>
      </c>
      <c r="U435">
        <v>0.59409900000000004</v>
      </c>
      <c r="V435">
        <v>1.4560999999999999E-2</v>
      </c>
      <c r="W435" s="50">
        <f>U435*Info!$B$2</f>
        <v>0.28516752000000001</v>
      </c>
      <c r="X435" s="50">
        <f>W435*SQRT((0.5*V435/U435)^2+Info!$B$3^2)</f>
        <v>1.4680388104099157E-2</v>
      </c>
      <c r="Y435" s="39">
        <f>W435*Info!$D$2</f>
        <v>0.23098569120000001</v>
      </c>
      <c r="Z435" s="39">
        <f>Y435*SQRT(Info!$D$3^2+(X435/W435)^2)</f>
        <v>1.657662736123363E-2</v>
      </c>
      <c r="AA435" s="50">
        <f>IF(O435-W435&gt;0,O435-W435,0)</f>
        <v>0.13480648000000001</v>
      </c>
      <c r="AB435" s="50">
        <f>SQRT((0.5*P435)^2+X435^2)</f>
        <v>1.50781575511392E-2</v>
      </c>
      <c r="AC435" s="50">
        <f>(1-EXP(-Info!$B$6*G435*1000))+(Info!$B$6/(Info!$B$6-Info!$B$7))*(EXP(-Info!$B$7*G435*1000)-EXP(-Info!$B$6*G435*1000))*(Info!$B$9-1)</f>
        <v>0.54420571769560633</v>
      </c>
      <c r="AD435" s="50">
        <f>SQRT((Info!$B$6*EXP(-Info!$B$6*G435*1000)+(Info!$B$6/(Info!$B$6+Info!$B$7))*(Info!$B$9-1)*(-Info!$B$7*EXP(-Info!$B$7*G435*1000)+Info!$B$6*EXP(-Info!$B$6*G435*1000)))^2*(0.01*G435*1000)^2)</f>
        <v>3.600705681222535E-3</v>
      </c>
      <c r="AE435" s="50">
        <f>IF(AA435&gt;0,AA435*AC435*SQRT((AB435/AA435)^2+(AD435/AC435)^2),AA435*AC435*SQRT((AD435/AC435)^2))</f>
        <v>8.2199637401730394E-3</v>
      </c>
      <c r="AF435" s="50">
        <f>IF((S435-Y435-AA435*AC435)&gt;0,S435-Y435-AA435*AC435,0)</f>
        <v>2.7385208516015815</v>
      </c>
      <c r="AG435" s="50">
        <f>SQRT((T435*0.5)^2+Z435^2+AE435^2)</f>
        <v>4.2003821963756571E-2</v>
      </c>
      <c r="AH435" s="50">
        <f>AF435/S435</f>
        <v>0.89997987149679515</v>
      </c>
      <c r="AI435">
        <f>AF435*EXP(Info!$B$6*G435*1000)</f>
        <v>5.276190185853264</v>
      </c>
      <c r="AJ435">
        <f>2*SQRT((EXP(Info!$B$6*G435)*AG435)^2+(Info!$B$6*G435*0.01*AI435)^2)</f>
        <v>8.4062781544373688E-2</v>
      </c>
      <c r="AK435" s="28">
        <f>AI435/(E435/1000)</f>
        <v>2.4438120360598723</v>
      </c>
      <c r="AL435">
        <f>AA435/0.752049334436339</f>
        <v>0.179252176456</v>
      </c>
      <c r="AM435"/>
      <c r="AN435">
        <f>U435/0.242530074</f>
        <v>2.4495889940642992</v>
      </c>
      <c r="AO435">
        <f>O435/U435</f>
        <v>0.70690911784062926</v>
      </c>
      <c r="AV435" s="16"/>
    </row>
    <row r="436" spans="1:48">
      <c r="A436" t="s">
        <v>76</v>
      </c>
      <c r="B436" t="s">
        <v>210</v>
      </c>
      <c r="C436" s="18">
        <v>-32.067</v>
      </c>
      <c r="D436" s="18">
        <v>37.15</v>
      </c>
      <c r="E436" s="15">
        <v>2159</v>
      </c>
      <c r="F436" s="91">
        <v>950</v>
      </c>
      <c r="G436" s="18">
        <v>73.03</v>
      </c>
      <c r="H436"/>
      <c r="I436">
        <f>(E436*100*Info!$B$11)/AI436</f>
        <v>1.4375758564699284</v>
      </c>
      <c r="J436">
        <f>LOG10(I436)</f>
        <v>0.15763077035444242</v>
      </c>
      <c r="K436">
        <f>2*((E436*100*Info!$B$11)/AI436^2)*(AJ436/2)</f>
        <v>2.2248465854651595E-2</v>
      </c>
      <c r="L436" s="36">
        <f>(M436/10.7)/I436</f>
        <v>0.1332132704299068</v>
      </c>
      <c r="M436" s="28">
        <f>((U436/0.242530073729142))*I436</f>
        <v>2.0490947402463378</v>
      </c>
      <c r="N436" s="28">
        <f>2*M436*SQRT((0.5*K436/I436)^2+(0.5*V436/U436)^2)</f>
        <v>5.9422310496073494E-2</v>
      </c>
      <c r="O436">
        <v>0.29331299999999999</v>
      </c>
      <c r="P436">
        <v>4.81E-3</v>
      </c>
      <c r="Q436"/>
      <c r="R436"/>
      <c r="S436">
        <v>2.1690260000000001</v>
      </c>
      <c r="T436">
        <v>5.5259999999999997E-2</v>
      </c>
      <c r="U436">
        <v>0.34569800000000001</v>
      </c>
      <c r="V436">
        <v>8.4779999999999994E-3</v>
      </c>
      <c r="W436" s="50">
        <f>U436*Info!$B$2</f>
        <v>0.16593504000000001</v>
      </c>
      <c r="X436" s="50">
        <f>W436*SQRT((0.5*V436/U436)^2+Info!$B$3^2)</f>
        <v>8.542609626332227E-3</v>
      </c>
      <c r="Y436" s="39">
        <f>W436*Info!$D$2</f>
        <v>0.13440738240000003</v>
      </c>
      <c r="Z436" s="39">
        <f>Y436*SQRT(Info!$D$3^2+(X436/W436)^2)</f>
        <v>9.6458816238059585E-3</v>
      </c>
      <c r="AA436" s="50">
        <f>IF(O436-W436&gt;0,O436-W436,0)</f>
        <v>0.12737795999999998</v>
      </c>
      <c r="AB436" s="50">
        <f>SQRT((0.5*P436)^2+X436^2)</f>
        <v>8.8746945991343296E-3</v>
      </c>
      <c r="AC436" s="50">
        <f>(1-EXP(-Info!$B$6*G436*1000))+(Info!$B$6/(Info!$B$6-Info!$B$7))*(EXP(-Info!$B$7*G436*1000)-EXP(-Info!$B$6*G436*1000))*(Info!$B$9-1)</f>
        <v>0.55217223665007786</v>
      </c>
      <c r="AD436" s="50">
        <f>SQRT((Info!$B$6*EXP(-Info!$B$6*G436*1000)+(Info!$B$6/(Info!$B$6+Info!$B$7))*(Info!$B$9-1)*(-Info!$B$7*EXP(-Info!$B$7*G436*1000)+Info!$B$6*EXP(-Info!$B$6*G436*1000)))^2*(0.01*G436*1000)^2)</f>
        <v>3.6245311183731085E-3</v>
      </c>
      <c r="AE436" s="50">
        <f>IF(AA436&gt;0,AA436*AC436*SQRT((AB436/AA436)^2+(AD436/AC436)^2),AA436*AC436*SQRT((AD436/AC436)^2))</f>
        <v>4.9220606650199096E-3</v>
      </c>
      <c r="AF436" s="50">
        <f>IF((S436-Y436-AA436*AC436)&gt;0,S436-Y436-AA436*AC436,0)</f>
        <v>1.9642840445268759</v>
      </c>
      <c r="AG436" s="50">
        <f>SQRT((T436*0.5)^2+Z436^2+AE436^2)</f>
        <v>2.9676364559875146E-2</v>
      </c>
      <c r="AH436" s="50">
        <f>AF436/S436</f>
        <v>0.9056065001188901</v>
      </c>
      <c r="AI436">
        <f>AF436*EXP(Info!$B$6*G436*1000)</f>
        <v>3.8376239410303277</v>
      </c>
      <c r="AJ436">
        <f>2*SQRT((EXP(Info!$B$6*G436)*AG436)^2+(Info!$B$6*G436*0.01*AI436)^2)</f>
        <v>5.9392514718956506E-2</v>
      </c>
      <c r="AK436" s="28">
        <f>AI436/(E436/1000)</f>
        <v>1.7775006674526763</v>
      </c>
      <c r="AL436">
        <f>AA436/0.752049334436339</f>
        <v>0.16937447341199999</v>
      </c>
      <c r="AM436"/>
      <c r="AN436">
        <f>U436/0.242530074</f>
        <v>1.4253819920081334</v>
      </c>
      <c r="AO436">
        <f>O436/U436</f>
        <v>0.84846600211745504</v>
      </c>
      <c r="AV436" s="1"/>
    </row>
    <row r="437" spans="1:48">
      <c r="A437" t="s">
        <v>76</v>
      </c>
      <c r="B437" t="s">
        <v>210</v>
      </c>
      <c r="C437" s="18">
        <v>-32.067</v>
      </c>
      <c r="D437" s="18">
        <v>37.15</v>
      </c>
      <c r="E437" s="15">
        <v>2159</v>
      </c>
      <c r="F437" s="91">
        <v>960</v>
      </c>
      <c r="G437" s="18">
        <v>74.59</v>
      </c>
      <c r="H437"/>
      <c r="I437">
        <f>(E437*100*Info!$B$11)/AI437</f>
        <v>1.2475122343633911</v>
      </c>
      <c r="J437">
        <f>LOG10(I437)</f>
        <v>9.6044813446093974E-2</v>
      </c>
      <c r="K437">
        <f>2*((E437*100*Info!$B$11)/AI437^2)*(AJ437/2)</f>
        <v>1.9808057398236125E-2</v>
      </c>
      <c r="L437" s="36">
        <f>(M437/10.7)/I437</f>
        <v>0.16408794616822459</v>
      </c>
      <c r="M437" s="28">
        <f>((U437/0.242530073729142))*I437</f>
        <v>2.1903084078137121</v>
      </c>
      <c r="N437" s="28">
        <f>2*M437*SQRT((0.5*K437/I437)^2+(0.5*V437/U437)^2)</f>
        <v>6.3944045122473148E-2</v>
      </c>
      <c r="O437">
        <v>0.63099499999999997</v>
      </c>
      <c r="P437">
        <v>1.0336E-2</v>
      </c>
      <c r="Q437"/>
      <c r="R437"/>
      <c r="S437">
        <v>2.6359509999999999</v>
      </c>
      <c r="T437">
        <v>6.4629000000000006E-2</v>
      </c>
      <c r="U437">
        <v>0.42581999999999998</v>
      </c>
      <c r="V437">
        <v>1.0432E-2</v>
      </c>
      <c r="W437" s="50">
        <f>U437*Info!$B$2</f>
        <v>0.20439359999999998</v>
      </c>
      <c r="X437" s="50">
        <f>W437*SQRT((0.5*V437/U437)^2+Info!$B$3^2)</f>
        <v>1.0521894926523454E-2</v>
      </c>
      <c r="Y437" s="39">
        <f>W437*Info!$D$2</f>
        <v>0.165558816</v>
      </c>
      <c r="Z437" s="39">
        <f>Y437*SQRT(Info!$D$3^2+(X437/W437)^2)</f>
        <v>1.1881132685976448E-2</v>
      </c>
      <c r="AA437" s="50">
        <f>IF(O437-W437&gt;0,O437-W437,0)</f>
        <v>0.42660140000000002</v>
      </c>
      <c r="AB437" s="50">
        <f>SQRT((0.5*P437)^2+X437^2)</f>
        <v>1.1722563578193977E-2</v>
      </c>
      <c r="AC437" s="50">
        <f>(1-EXP(-Info!$B$6*G437*1000))+(Info!$B$6/(Info!$B$6-Info!$B$7))*(EXP(-Info!$B$7*G437*1000)-EXP(-Info!$B$6*G437*1000))*(Info!$B$9-1)</f>
        <v>0.5602263722769214</v>
      </c>
      <c r="AD437" s="50">
        <f>SQRT((Info!$B$6*EXP(-Info!$B$6*G437*1000)+(Info!$B$6/(Info!$B$6+Info!$B$7))*(Info!$B$9-1)*(-Info!$B$7*EXP(-Info!$B$7*G437*1000)+Info!$B$6*EXP(-Info!$B$6*G437*1000)))^2*(0.01*G437*1000)^2)</f>
        <v>3.6474850397727365E-3</v>
      </c>
      <c r="AE437" s="50">
        <f>IF(AA437&gt;0,AA437*AC437*SQRT((AB437/AA437)^2+(AD437/AC437)^2),AA437*AC437*SQRT((AD437/AC437)^2))</f>
        <v>6.7491105696983111E-3</v>
      </c>
      <c r="AF437" s="50">
        <f>IF((S437-Y437-AA437*AC437)&gt;0,S437-Y437-AA437*AC437,0)</f>
        <v>2.231398829269744</v>
      </c>
      <c r="AG437" s="50">
        <f>SQRT((T437*0.5)^2+Z437^2+AE437^2)</f>
        <v>3.50847362485995E-2</v>
      </c>
      <c r="AH437" s="50">
        <f>AF437/S437</f>
        <v>0.84652515516022264</v>
      </c>
      <c r="AI437">
        <f>AF437*EXP(Info!$B$6*G437*1000)</f>
        <v>4.4223017393103579</v>
      </c>
      <c r="AJ437">
        <f>2*SQRT((EXP(Info!$B$6*G437)*AG437)^2+(Info!$B$6*G437*0.01*AI437)^2)</f>
        <v>7.0217513120646946E-2</v>
      </c>
      <c r="AK437" s="28">
        <f>AI437/(E437/1000)</f>
        <v>2.0483102081104021</v>
      </c>
      <c r="AL437">
        <f>AA437/0.752049334436339</f>
        <v>0.56725188158000006</v>
      </c>
      <c r="AM437"/>
      <c r="AN437">
        <f>U437/0.242530074</f>
        <v>1.7557410220391882</v>
      </c>
      <c r="AO437">
        <f>O437/U437</f>
        <v>1.4818350476727256</v>
      </c>
      <c r="AV437" s="1"/>
    </row>
    <row r="438" spans="1:48">
      <c r="A438" t="s">
        <v>76</v>
      </c>
      <c r="B438" t="s">
        <v>210</v>
      </c>
      <c r="C438" s="18">
        <v>-32.067</v>
      </c>
      <c r="D438" s="18">
        <v>37.15</v>
      </c>
      <c r="E438" s="15">
        <v>2159</v>
      </c>
      <c r="F438" s="91">
        <v>965</v>
      </c>
      <c r="G438" s="18">
        <v>75.38</v>
      </c>
      <c r="H438"/>
      <c r="I438">
        <f>(E438*100*Info!$B$11)/AI438</f>
        <v>1.2532357764467457</v>
      </c>
      <c r="J438">
        <f>LOG10(I438)</f>
        <v>9.803278430384639E-2</v>
      </c>
      <c r="K438">
        <f>2*((E438*100*Info!$B$11)/AI438^2)*(AJ438/2)</f>
        <v>2.0758652581575738E-2</v>
      </c>
      <c r="L438" s="36">
        <f>(M438/10.7)/I438</f>
        <v>0.17256247087850496</v>
      </c>
      <c r="M438" s="28">
        <f>((U438/0.242530073729142))*I438</f>
        <v>2.3139976452938154</v>
      </c>
      <c r="N438" s="28">
        <f>2*M438*SQRT((0.5*K438/I438)^2+(0.5*V438/U438)^2)</f>
        <v>6.820561937506199E-2</v>
      </c>
      <c r="O438">
        <v>0.83318700000000001</v>
      </c>
      <c r="P438">
        <v>1.155E-3</v>
      </c>
      <c r="Q438"/>
      <c r="R438"/>
      <c r="S438">
        <v>2.728129</v>
      </c>
      <c r="T438">
        <v>6.7144999999999996E-2</v>
      </c>
      <c r="U438">
        <v>0.44781199999999999</v>
      </c>
      <c r="V438">
        <v>1.0918000000000001E-2</v>
      </c>
      <c r="W438" s="50">
        <f>U438*Info!$B$2</f>
        <v>0.21494975999999999</v>
      </c>
      <c r="X438" s="50">
        <f>W438*SQRT((0.5*V438/U438)^2+Info!$B$3^2)</f>
        <v>1.106230424516267E-2</v>
      </c>
      <c r="Y438" s="39">
        <f>W438*Info!$D$2</f>
        <v>0.17410930560000001</v>
      </c>
      <c r="Z438" s="39">
        <f>Y438*SQRT(Info!$D$3^2+(X438/W438)^2)</f>
        <v>1.2493001422325848E-2</v>
      </c>
      <c r="AA438" s="50">
        <f>IF(O438-W438&gt;0,O438-W438,0)</f>
        <v>0.61823724000000002</v>
      </c>
      <c r="AB438" s="50">
        <f>SQRT((0.5*P438)^2+X438^2)</f>
        <v>1.1077367984433126E-2</v>
      </c>
      <c r="AC438" s="50">
        <f>(1-EXP(-Info!$B$6*G438*1000))+(Info!$B$6/(Info!$B$6-Info!$B$7))*(EXP(-Info!$B$7*G438*1000)-EXP(-Info!$B$6*G438*1000))*(Info!$B$9-1)</f>
        <v>0.56425848440490833</v>
      </c>
      <c r="AD438" s="50">
        <f>SQRT((Info!$B$6*EXP(-Info!$B$6*G438*1000)+(Info!$B$6/(Info!$B$6+Info!$B$7))*(Info!$B$9-1)*(-Info!$B$7*EXP(-Info!$B$7*G438*1000)+Info!$B$6*EXP(-Info!$B$6*G438*1000)))^2*(0.01*G438*1000)^2)</f>
        <v>3.6585422314922961E-3</v>
      </c>
      <c r="AE438" s="50">
        <f>IF(AA438&gt;0,AA438*AC438*SQRT((AB438/AA438)^2+(AD438/AC438)^2),AA438*AC438*SQRT((AD438/AC438)^2))</f>
        <v>6.6471564002921722E-3</v>
      </c>
      <c r="AF438" s="50">
        <f>IF((S438-Y438-AA438*AC438)&gt;0,S438-Y438-AA438*AC438,0)</f>
        <v>2.2051740863549263</v>
      </c>
      <c r="AG438" s="50">
        <f>SQRT((T438*0.5)^2+Z438^2+AE438^2)</f>
        <v>3.6433124063112964E-2</v>
      </c>
      <c r="AH438" s="50">
        <f>AF438/S438</f>
        <v>0.80831004925167627</v>
      </c>
      <c r="AI438">
        <f>AF438*EXP(Info!$B$6*G438*1000)</f>
        <v>4.4021050368335111</v>
      </c>
      <c r="AJ438">
        <f>2*SQRT((EXP(Info!$B$6*G438)*AG438)^2+(Info!$B$6*G438*0.01*AI438)^2)</f>
        <v>7.2916661656693971E-2</v>
      </c>
      <c r="AK438" s="28">
        <f>AI438/(E438/1000)</f>
        <v>2.0389555520303433</v>
      </c>
      <c r="AL438">
        <f>AA438/0.752049334436339</f>
        <v>0.82207005802800004</v>
      </c>
      <c r="AM438"/>
      <c r="AN438">
        <f>U438/0.242530074</f>
        <v>1.8464184363379197</v>
      </c>
      <c r="AO438">
        <f>O438/U438</f>
        <v>1.860573186962386</v>
      </c>
      <c r="AV438" s="1"/>
    </row>
    <row r="439" spans="1:48">
      <c r="A439" t="s">
        <v>76</v>
      </c>
      <c r="B439" t="s">
        <v>210</v>
      </c>
      <c r="C439" s="18">
        <v>-32.067</v>
      </c>
      <c r="D439" s="18">
        <v>37.15</v>
      </c>
      <c r="E439" s="15">
        <v>2159</v>
      </c>
      <c r="F439" s="91">
        <v>985</v>
      </c>
      <c r="G439" s="18">
        <v>78.510000000000005</v>
      </c>
      <c r="H439"/>
      <c r="I439">
        <f>(E439*100*Info!$B$11)/AI439</f>
        <v>1.4312801983672971</v>
      </c>
      <c r="J439">
        <f>LOG10(I439)</f>
        <v>0.15572466289508854</v>
      </c>
      <c r="K439">
        <f>2*((E439*100*Info!$B$11)/AI439^2)*(AJ439/2)</f>
        <v>2.3807841032692238E-2</v>
      </c>
      <c r="L439" s="36">
        <f>(M439/10.7)/I439</f>
        <v>0.10569958071028054</v>
      </c>
      <c r="M439" s="28">
        <f>((U439/0.242530073729142))*I439</f>
        <v>1.61875717025595</v>
      </c>
      <c r="N439" s="28">
        <f>2*M439*SQRT((0.5*K439/I439)^2+(0.5*V439/U439)^2)</f>
        <v>4.7871566048842261E-2</v>
      </c>
      <c r="O439">
        <v>0.98378699999999997</v>
      </c>
      <c r="P439">
        <v>1.3519999999999999E-3</v>
      </c>
      <c r="Q439"/>
      <c r="R439"/>
      <c r="S439">
        <v>2.4770460000000001</v>
      </c>
      <c r="T439">
        <v>6.1387999999999998E-2</v>
      </c>
      <c r="U439">
        <v>0.27429799999999999</v>
      </c>
      <c r="V439">
        <v>6.7070000000000003E-3</v>
      </c>
      <c r="W439" s="50">
        <f>U439*Info!$B$2</f>
        <v>0.13166303999999998</v>
      </c>
      <c r="X439" s="50">
        <f>W439*SQRT((0.5*V439/U439)^2+Info!$B$3^2)</f>
        <v>6.7770908181537604E-3</v>
      </c>
      <c r="Y439" s="39">
        <f>W439*Info!$D$2</f>
        <v>0.10664706239999999</v>
      </c>
      <c r="Z439" s="39">
        <f>Y439*SQRT(Info!$D$3^2+(X439/W439)^2)</f>
        <v>7.6529719994582563E-3</v>
      </c>
      <c r="AA439" s="50">
        <f>IF(O439-W439&gt;0,O439-W439,0)</f>
        <v>0.85212396000000001</v>
      </c>
      <c r="AB439" s="50">
        <f>SQRT((0.5*P439)^2+X439^2)</f>
        <v>6.8107221318670754E-3</v>
      </c>
      <c r="AC439" s="50">
        <f>(1-EXP(-Info!$B$6*G439*1000))+(Info!$B$6/(Info!$B$6-Info!$B$7))*(EXP(-Info!$B$7*G439*1000)-EXP(-Info!$B$6*G439*1000))*(Info!$B$9-1)</f>
        <v>0.57993114087919473</v>
      </c>
      <c r="AD439" s="50">
        <f>SQRT((Info!$B$6*EXP(-Info!$B$6*G439*1000)+(Info!$B$6/(Info!$B$6+Info!$B$7))*(Info!$B$9-1)*(-Info!$B$7*EXP(-Info!$B$7*G439*1000)+Info!$B$6*EXP(-Info!$B$6*G439*1000)))^2*(0.01*G439*1000)^2)</f>
        <v>3.6987149508900656E-3</v>
      </c>
      <c r="AE439" s="50">
        <f>IF(AA439&gt;0,AA439*AC439*SQRT((AB439/AA439)^2+(AD439/AC439)^2),AA439*AC439*SQRT((AD439/AC439)^2))</f>
        <v>5.0531314955135596E-3</v>
      </c>
      <c r="AF439" s="50">
        <f>IF((S439-Y439-AA439*AC439)&gt;0,S439-Y439-AA439*AC439,0)</f>
        <v>1.8762257173067027</v>
      </c>
      <c r="AG439" s="50">
        <f>SQRT((T439*0.5)^2+Z439^2+AE439^2)</f>
        <v>3.2034727317950484E-2</v>
      </c>
      <c r="AH439" s="50">
        <f>AF439/S439</f>
        <v>0.75744484248847321</v>
      </c>
      <c r="AI439">
        <f>AF439*EXP(Info!$B$6*G439*1000)</f>
        <v>3.854504191512909</v>
      </c>
      <c r="AJ439">
        <f>2*SQRT((EXP(Info!$B$6*G439)*AG439)^2+(Info!$B$6*G439*0.01*AI439)^2)</f>
        <v>6.4115624009936714E-2</v>
      </c>
      <c r="AK439" s="28">
        <f>AI439/(E439/1000)</f>
        <v>1.7853192179309445</v>
      </c>
      <c r="AL439">
        <f>AA439/0.752049334436339</f>
        <v>1.133069229612</v>
      </c>
      <c r="AM439"/>
      <c r="AN439">
        <f>U439/0.242530074</f>
        <v>1.1309855123369152</v>
      </c>
      <c r="AO439">
        <f>O439/U439</f>
        <v>3.5865627893750593</v>
      </c>
      <c r="AV439" s="1"/>
    </row>
    <row r="440" spans="1:48">
      <c r="A440" t="s">
        <v>76</v>
      </c>
      <c r="B440" t="s">
        <v>210</v>
      </c>
      <c r="C440" s="18">
        <v>-32.067</v>
      </c>
      <c r="D440" s="18">
        <v>37.15</v>
      </c>
      <c r="E440" s="15">
        <v>2159</v>
      </c>
      <c r="F440" s="91">
        <v>990</v>
      </c>
      <c r="G440" s="18">
        <v>79.34</v>
      </c>
      <c r="H440"/>
      <c r="I440">
        <f>(E440*100*Info!$B$11)/AI440</f>
        <v>1.491089723713181</v>
      </c>
      <c r="J440">
        <f>LOG10(I440)</f>
        <v>0.17350377714926285</v>
      </c>
      <c r="K440">
        <f>2*((E440*100*Info!$B$11)/AI440^2)*(AJ440/2)</f>
        <v>2.3450741186634094E-2</v>
      </c>
      <c r="L440" s="36">
        <f>(M440/10.7)/I440</f>
        <v>0.10825211125233662</v>
      </c>
      <c r="M440" s="28">
        <f>((U440/0.242530073729142))*I440</f>
        <v>1.7271256340471821</v>
      </c>
      <c r="N440" s="28">
        <f>2*M440*SQRT((0.5*K440/I440)^2+(0.5*V440/U440)^2)</f>
        <v>5.0233086008362772E-2</v>
      </c>
      <c r="O440">
        <v>0.53191600000000006</v>
      </c>
      <c r="P440">
        <v>8.7150000000000005E-3</v>
      </c>
      <c r="Q440"/>
      <c r="R440"/>
      <c r="S440">
        <v>2.128428</v>
      </c>
      <c r="T440">
        <v>5.5091000000000001E-2</v>
      </c>
      <c r="U440">
        <v>0.28092200000000001</v>
      </c>
      <c r="V440">
        <v>6.8729999999999998E-3</v>
      </c>
      <c r="W440" s="50">
        <f>U440*Info!$B$2</f>
        <v>0.13484256</v>
      </c>
      <c r="X440" s="50">
        <f>W440*SQRT((0.5*V440/U440)^2+Info!$B$3^2)</f>
        <v>6.9409802044656486E-3</v>
      </c>
      <c r="Y440" s="39">
        <f>W440*Info!$D$2</f>
        <v>0.10922247360000001</v>
      </c>
      <c r="Z440" s="39">
        <f>Y440*SQRT(Info!$D$3^2+(X440/W440)^2)</f>
        <v>7.8379166131873935E-3</v>
      </c>
      <c r="AA440" s="50">
        <f>IF(O440-W440&gt;0,O440-W440,0)</f>
        <v>0.39707344000000006</v>
      </c>
      <c r="AB440" s="50">
        <f>SQRT((0.5*P440)^2+X440^2)</f>
        <v>8.1954263128152152E-3</v>
      </c>
      <c r="AC440" s="50">
        <f>(1-EXP(-Info!$B$6*G440*1000))+(Info!$B$6/(Info!$B$6-Info!$B$7))*(EXP(-Info!$B$7*G440*1000)-EXP(-Info!$B$6*G440*1000))*(Info!$B$9-1)</f>
        <v>0.58400725910849094</v>
      </c>
      <c r="AD440" s="50">
        <f>SQRT((Info!$B$6*EXP(-Info!$B$6*G440*1000)+(Info!$B$6/(Info!$B$6+Info!$B$7))*(Info!$B$9-1)*(-Info!$B$7*EXP(-Info!$B$7*G440*1000)+Info!$B$6*EXP(-Info!$B$6*G440*1000)))^2*(0.01*G440*1000)^2)</f>
        <v>3.7084188614752061E-3</v>
      </c>
      <c r="AE440" s="50">
        <f>IF(AA440&gt;0,AA440*AC440*SQRT((AB440/AA440)^2+(AD440/AC440)^2),AA440*AC440*SQRT((AD440/AC440)^2))</f>
        <v>5.0075841785571238E-3</v>
      </c>
      <c r="AF440" s="50">
        <f>IF((S440-Y440-AA440*AC440)&gt;0,S440-Y440-AA440*AC440,0)</f>
        <v>1.7873117550408202</v>
      </c>
      <c r="AG440" s="50">
        <f>SQRT((T440*0.5)^2+Z440^2+AE440^2)</f>
        <v>2.907341408212346E-2</v>
      </c>
      <c r="AH440" s="50">
        <f>AF440/S440</f>
        <v>0.83973324680976769</v>
      </c>
      <c r="AI440">
        <f>AF440*EXP(Info!$B$6*G440*1000)</f>
        <v>3.6998950741192118</v>
      </c>
      <c r="AJ440">
        <f>2*SQRT((EXP(Info!$B$6*G440)*AG440)^2+(Info!$B$6*G440*0.01*AI440)^2)</f>
        <v>5.8189175621709117E-2</v>
      </c>
      <c r="AK440" s="28">
        <f>AI440/(E440/1000)</f>
        <v>1.7137077693928726</v>
      </c>
      <c r="AL440">
        <f>AA440/0.752049334436339</f>
        <v>0.52798855316800009</v>
      </c>
      <c r="AM440"/>
      <c r="AN440">
        <f>U440/0.242530074</f>
        <v>1.1582975891064131</v>
      </c>
      <c r="AO440">
        <f>O440/U440</f>
        <v>1.8934650899537953</v>
      </c>
      <c r="AV440" s="1"/>
    </row>
    <row r="441" spans="1:48">
      <c r="A441" t="s">
        <v>76</v>
      </c>
      <c r="B441" t="s">
        <v>210</v>
      </c>
      <c r="C441" s="18">
        <v>-32.067</v>
      </c>
      <c r="D441" s="18">
        <v>37.15</v>
      </c>
      <c r="E441" s="15">
        <v>2159</v>
      </c>
      <c r="F441" s="91">
        <v>1005</v>
      </c>
      <c r="G441" s="18">
        <v>81.97</v>
      </c>
      <c r="H441"/>
      <c r="I441">
        <f>(E441*100*Info!$B$11)/AI441</f>
        <v>1.307263992321035</v>
      </c>
      <c r="J441">
        <f>LOG10(I441)</f>
        <v>0.11636329900449903</v>
      </c>
      <c r="K441">
        <f>2*((E441*100*Info!$B$11)/AI441^2)*(AJ441/2)</f>
        <v>1.7320087302419726E-2</v>
      </c>
      <c r="L441" s="36">
        <f>(M441/10.7)/I441</f>
        <v>0.11708654893457965</v>
      </c>
      <c r="M441" s="28">
        <f>((U441/0.242530073729142))*I441</f>
        <v>1.6377744146582256</v>
      </c>
      <c r="N441" s="28">
        <f>2*M441*SQRT((0.5*K441/I441)^2+(0.5*V441/U441)^2)</f>
        <v>4.5445014041904437E-2</v>
      </c>
      <c r="O441">
        <v>0.188162</v>
      </c>
      <c r="P441">
        <v>2.5999999999999998E-4</v>
      </c>
      <c r="Q441"/>
      <c r="R441"/>
      <c r="S441">
        <v>2.1334460000000002</v>
      </c>
      <c r="T441">
        <v>5.2477000000000003E-2</v>
      </c>
      <c r="U441">
        <v>0.30384800000000001</v>
      </c>
      <c r="V441">
        <v>7.4079999999999997E-3</v>
      </c>
      <c r="W441" s="50">
        <f>U441*Info!$B$2</f>
        <v>0.14584704000000001</v>
      </c>
      <c r="X441" s="50">
        <f>W441*SQRT((0.5*V441/U441)^2+Info!$B$3^2)</f>
        <v>7.5059574484741135E-3</v>
      </c>
      <c r="Y441" s="39">
        <f>W441*Info!$D$2</f>
        <v>0.11813610240000001</v>
      </c>
      <c r="Z441" s="39">
        <f>Y441*SQRT(Info!$D$3^2+(X441/W441)^2)</f>
        <v>8.4767107559823879E-3</v>
      </c>
      <c r="AA441" s="50">
        <f>IF(O441-W441&gt;0,O441-W441,0)</f>
        <v>4.2314959999999985E-2</v>
      </c>
      <c r="AB441" s="50">
        <f>SQRT((0.5*P441)^2+X441^2)</f>
        <v>7.5070831364987579E-3</v>
      </c>
      <c r="AC441" s="50">
        <f>(1-EXP(-Info!$B$6*G441*1000))+(Info!$B$6/(Info!$B$6-Info!$B$7))*(EXP(-Info!$B$7*G441*1000)-EXP(-Info!$B$6*G441*1000))*(Info!$B$9-1)</f>
        <v>0.59670646767379265</v>
      </c>
      <c r="AD441" s="50">
        <f>SQRT((Info!$B$6*EXP(-Info!$B$6*G441*1000)+(Info!$B$6/(Info!$B$6+Info!$B$7))*(Info!$B$9-1)*(-Info!$B$7*EXP(-Info!$B$7*G441*1000)+Info!$B$6*EXP(-Info!$B$6*G441*1000)))^2*(0.01*G441*1000)^2)</f>
        <v>3.7366344647798526E-3</v>
      </c>
      <c r="AE441" s="50">
        <f>IF(AA441&gt;0,AA441*AC441*SQRT((AB441/AA441)^2+(AD441/AC441)^2),AA441*AC441*SQRT((AD441/AC441)^2))</f>
        <v>4.4823147250815341E-3</v>
      </c>
      <c r="AF441" s="50">
        <f>IF((S441-Y441-AA441*AC441)&gt;0,S441-Y441-AA441*AC441,0)</f>
        <v>1.9900602872886426</v>
      </c>
      <c r="AG441" s="50">
        <f>SQRT((T441*0.5)^2+Z441^2+AE441^2)</f>
        <v>2.7935723595161631E-2</v>
      </c>
      <c r="AH441" s="50">
        <f>AF441/S441</f>
        <v>0.9327914966156361</v>
      </c>
      <c r="AI441">
        <f>AF441*EXP(Info!$B$6*G441*1000)</f>
        <v>4.2201694196755275</v>
      </c>
      <c r="AJ441">
        <f>2*SQRT((EXP(Info!$B$6*G441)*AG441)^2+(Info!$B$6*G441*0.01*AI441)^2)</f>
        <v>5.5913498122139013E-2</v>
      </c>
      <c r="AK441" s="28">
        <f>AI441/(E441/1000)</f>
        <v>1.954687086463885</v>
      </c>
      <c r="AL441">
        <f>AA441/0.752049334436339</f>
        <v>5.6266202311999976E-2</v>
      </c>
      <c r="AM441"/>
      <c r="AN441">
        <f>U441/0.242530074</f>
        <v>1.2528260722008437</v>
      </c>
      <c r="AO441">
        <f>O441/U441</f>
        <v>0.61926357915800001</v>
      </c>
      <c r="AV441" s="1"/>
    </row>
    <row r="442" spans="1:48">
      <c r="A442" t="s">
        <v>76</v>
      </c>
      <c r="B442" t="s">
        <v>210</v>
      </c>
      <c r="C442" s="18">
        <v>-32.067</v>
      </c>
      <c r="D442" s="18">
        <v>37.15</v>
      </c>
      <c r="E442" s="15">
        <v>2159</v>
      </c>
      <c r="F442" s="91">
        <v>1035</v>
      </c>
      <c r="G442" s="18">
        <v>87.23</v>
      </c>
      <c r="H442"/>
      <c r="I442">
        <f>(E442*100*Info!$B$11)/AI442</f>
        <v>0.99027640099176462</v>
      </c>
      <c r="J442">
        <f>LOG10(I442)</f>
        <v>-4.2435703806769972E-3</v>
      </c>
      <c r="K442">
        <f>2*((E442*100*Info!$B$11)/AI442^2)*(AJ442/2)</f>
        <v>1.3020470702974572E-2</v>
      </c>
      <c r="L442" s="36">
        <f>(M442/10.7)/I442</f>
        <v>0.1889257946915891</v>
      </c>
      <c r="M442" s="28">
        <f>((U442/0.242530073729142))*I442</f>
        <v>2.001849689432146</v>
      </c>
      <c r="N442" s="28">
        <f>2*M442*SQRT((0.5*K442/I442)^2+(0.5*V442/U442)^2)</f>
        <v>5.5569137874041351E-2</v>
      </c>
      <c r="O442">
        <v>0.24140800000000001</v>
      </c>
      <c r="P442">
        <v>3.3399999999999999E-4</v>
      </c>
      <c r="Q442"/>
      <c r="R442"/>
      <c r="S442">
        <v>2.6977570000000002</v>
      </c>
      <c r="T442">
        <v>6.6197000000000006E-2</v>
      </c>
      <c r="U442">
        <v>0.49027599999999999</v>
      </c>
      <c r="V442">
        <v>1.1986E-2</v>
      </c>
      <c r="W442" s="50">
        <f>U442*Info!$B$2</f>
        <v>0.23533247999999998</v>
      </c>
      <c r="X442" s="50">
        <f>W442*SQRT((0.5*V442/U442)^2+Info!$B$3^2)</f>
        <v>1.2113153926495611E-2</v>
      </c>
      <c r="Y442" s="39">
        <f>W442*Info!$D$2</f>
        <v>0.1906193088</v>
      </c>
      <c r="Z442" s="39">
        <f>Y442*SQRT(Info!$D$3^2+(X442/W442)^2)</f>
        <v>1.3678737872592465E-2</v>
      </c>
      <c r="AA442" s="50">
        <f>IF(O442-W442&gt;0,O442-W442,0)</f>
        <v>6.0755200000000287E-3</v>
      </c>
      <c r="AB442" s="50">
        <f>SQRT((0.5*P442)^2+X442^2)</f>
        <v>1.2114305058358735E-2</v>
      </c>
      <c r="AC442" s="50">
        <f>(1-EXP(-Info!$B$6*G442*1000))+(Info!$B$6/(Info!$B$6-Info!$B$7))*(EXP(-Info!$B$7*G442*1000)-EXP(-Info!$B$6*G442*1000))*(Info!$B$9-1)</f>
        <v>0.62114306710178213</v>
      </c>
      <c r="AD442" s="50">
        <f>SQRT((Info!$B$6*EXP(-Info!$B$6*G442*1000)+(Info!$B$6/(Info!$B$6+Info!$B$7))*(Info!$B$9-1)*(-Info!$B$7*EXP(-Info!$B$7*G442*1000)+Info!$B$6*EXP(-Info!$B$6*G442*1000)))^2*(0.01*G442*1000)^2)</f>
        <v>3.7820605465276095E-3</v>
      </c>
      <c r="AE442" s="50">
        <f>IF(AA442&gt;0,AA442*AC442*SQRT((AB442/AA442)^2+(AD442/AC442)^2),AA442*AC442*SQRT((AD442/AC442)^2))</f>
        <v>7.5247516832390188E-3</v>
      </c>
      <c r="AF442" s="50">
        <f>IF((S442-Y442-AA442*AC442)&gt;0,S442-Y442-AA442*AC442,0)</f>
        <v>2.5033639240729619</v>
      </c>
      <c r="AG442" s="50">
        <f>SQRT((T442*0.5)^2+Z442^2+AE442^2)</f>
        <v>3.6595634438160843E-2</v>
      </c>
      <c r="AH442" s="50">
        <f>AF442/S442</f>
        <v>0.92794270353963004</v>
      </c>
      <c r="AI442">
        <f>AF442*EXP(Info!$B$6*G442*1000)</f>
        <v>5.5710461425830289</v>
      </c>
      <c r="AJ442">
        <f>2*SQRT((EXP(Info!$B$6*G442)*AG442)^2+(Info!$B$6*G442*0.01*AI442)^2)</f>
        <v>7.3249895697580156E-2</v>
      </c>
      <c r="AK442" s="28">
        <f>AI442/(E442/1000)</f>
        <v>2.5803826505711114</v>
      </c>
      <c r="AL442">
        <f>AA442/0.752049334436339</f>
        <v>8.0786189440000388E-3</v>
      </c>
      <c r="AM442"/>
      <c r="AN442">
        <f>U442/0.242530074</f>
        <v>2.0215060009423818</v>
      </c>
      <c r="AO442">
        <f>O442/U442</f>
        <v>0.49239204040173296</v>
      </c>
      <c r="AV442" s="16"/>
    </row>
    <row r="443" spans="1:48">
      <c r="A443" t="s">
        <v>76</v>
      </c>
      <c r="B443" t="s">
        <v>210</v>
      </c>
      <c r="C443" s="18">
        <v>-32.067</v>
      </c>
      <c r="D443" s="18">
        <v>37.15</v>
      </c>
      <c r="E443" s="15">
        <v>2159</v>
      </c>
      <c r="F443" s="91">
        <v>1051</v>
      </c>
      <c r="G443" s="18">
        <v>89.51</v>
      </c>
      <c r="H443"/>
      <c r="I443">
        <f>(E443*100*Info!$B$11)/AI443</f>
        <v>1.5930910796656526</v>
      </c>
      <c r="J443">
        <f>LOG10(I443)</f>
        <v>0.20224060584850193</v>
      </c>
      <c r="K443">
        <f>2*((E443*100*Info!$B$11)/AI443^2)*(AJ443/2)</f>
        <v>2.3610057267029805E-2</v>
      </c>
      <c r="L443" s="36">
        <f>(M443/10.7)/I443</f>
        <v>0.11858130527102824</v>
      </c>
      <c r="M443" s="28">
        <f>((U443/0.242530073729142))*I443</f>
        <v>2.0213457701735162</v>
      </c>
      <c r="N443" s="28">
        <f>2*M443*SQRT((0.5*K443/I443)^2+(0.5*V443/U443)^2)</f>
        <v>5.7809497450486649E-2</v>
      </c>
      <c r="O443">
        <v>0.56475399999999998</v>
      </c>
      <c r="P443">
        <v>7.9900000000000001E-4</v>
      </c>
      <c r="Q443"/>
      <c r="R443"/>
      <c r="S443">
        <v>1.906855</v>
      </c>
      <c r="T443">
        <v>4.7247999999999998E-2</v>
      </c>
      <c r="U443">
        <v>0.30772699999999997</v>
      </c>
      <c r="V443">
        <v>7.5269999999999998E-3</v>
      </c>
      <c r="W443" s="50">
        <f>U443*Info!$B$2</f>
        <v>0.14770895999999997</v>
      </c>
      <c r="X443" s="50">
        <f>W443*SQRT((0.5*V443/U443)^2+Info!$B$3^2)</f>
        <v>7.6031711904378423E-3</v>
      </c>
      <c r="Y443" s="39">
        <f>W443*Info!$D$2</f>
        <v>0.11964425759999998</v>
      </c>
      <c r="Z443" s="39">
        <f>Y443*SQRT(Info!$D$3^2+(X443/W443)^2)</f>
        <v>8.5857346181894782E-3</v>
      </c>
      <c r="AA443" s="50">
        <f>IF(O443-W443&gt;0,O443-W443,0)</f>
        <v>0.41704503999999998</v>
      </c>
      <c r="AB443" s="50">
        <f>SQRT((0.5*P443)^2+X443^2)</f>
        <v>7.6136595931985294E-3</v>
      </c>
      <c r="AC443" s="50">
        <f>(1-EXP(-Info!$B$6*G443*1000))+(Info!$B$6/(Info!$B$6-Info!$B$7))*(EXP(-Info!$B$7*G443*1000)-EXP(-Info!$B$6*G443*1000))*(Info!$B$9-1)</f>
        <v>0.6313493827883595</v>
      </c>
      <c r="AD443" s="50">
        <f>SQRT((Info!$B$6*EXP(-Info!$B$6*G443*1000)+(Info!$B$6/(Info!$B$6+Info!$B$7))*(Info!$B$9-1)*(-Info!$B$7*EXP(-Info!$B$7*G443*1000)+Info!$B$6*EXP(-Info!$B$6*G443*1000)))^2*(0.01*G443*1000)^2)</f>
        <v>3.797446948105005E-3</v>
      </c>
      <c r="AE443" s="50">
        <f>IF(AA443&gt;0,AA443*AC443*SQRT((AB443/AA443)^2+(AD443/AC443)^2),AA443*AC443*SQRT((AD443/AC443)^2))</f>
        <v>5.0610487516693451E-3</v>
      </c>
      <c r="AF443" s="50">
        <f>IF((S443-Y443-AA443*AC443)&gt;0,S443-Y443-AA443*AC443,0)</f>
        <v>1.5239096138010533</v>
      </c>
      <c r="AG443" s="50">
        <f>SQRT((T443*0.5)^2+Z443^2+AE443^2)</f>
        <v>2.5640250182101403E-2</v>
      </c>
      <c r="AH443" s="50">
        <f>AF443/S443</f>
        <v>0.79917435452672247</v>
      </c>
      <c r="AI443">
        <f>AF443*EXP(Info!$B$6*G443*1000)</f>
        <v>3.4630006998683469</v>
      </c>
      <c r="AJ443">
        <f>2*SQRT((EXP(Info!$B$6*G443)*AG443)^2+(Info!$B$6*G443*0.01*AI443)^2)</f>
        <v>5.1322643057429937E-2</v>
      </c>
      <c r="AK443" s="28">
        <f>AI443/(E443/1000)</f>
        <v>1.6039836497769093</v>
      </c>
      <c r="AL443">
        <f>AA443/0.752049334436339</f>
        <v>0.55454478968799992</v>
      </c>
      <c r="AM443"/>
      <c r="AN443">
        <f>U443/0.242530074</f>
        <v>1.2688199649829817</v>
      </c>
      <c r="AO443">
        <f>O443/U443</f>
        <v>1.8352435762867738</v>
      </c>
      <c r="AV443" s="1"/>
    </row>
    <row r="444" spans="1:48">
      <c r="A444" t="s">
        <v>76</v>
      </c>
      <c r="B444" t="s">
        <v>210</v>
      </c>
      <c r="C444" s="18">
        <v>-32.067</v>
      </c>
      <c r="D444" s="18">
        <v>37.15</v>
      </c>
      <c r="E444" s="15">
        <v>2159</v>
      </c>
      <c r="F444" s="91">
        <v>1060</v>
      </c>
      <c r="G444" s="18">
        <v>90.71</v>
      </c>
      <c r="H444"/>
      <c r="I444">
        <f>(E444*100*Info!$B$11)/AI444</f>
        <v>1.4891082905459245</v>
      </c>
      <c r="J444">
        <f>LOG10(I444)</f>
        <v>0.17292628155099726</v>
      </c>
      <c r="K444">
        <f>2*((E444*100*Info!$B$11)/AI444^2)*(AJ444/2)</f>
        <v>2.5258350245841544E-2</v>
      </c>
      <c r="L444" s="36">
        <f>(M444/10.7)/I444</f>
        <v>0.11867263222429927</v>
      </c>
      <c r="M444" s="28">
        <f>((U444/0.242530073729142))*I444</f>
        <v>1.8908654854153928</v>
      </c>
      <c r="N444" s="28">
        <f>2*M444*SQRT((0.5*K444/I444)^2+(0.5*V444/U444)^2)</f>
        <v>5.6193363972982073E-2</v>
      </c>
      <c r="O444">
        <v>1.1811229999999999</v>
      </c>
      <c r="P444">
        <v>1.642E-3</v>
      </c>
      <c r="Q444"/>
      <c r="R444"/>
      <c r="S444">
        <v>2.3900459999999999</v>
      </c>
      <c r="T444">
        <v>5.9080000000000001E-2</v>
      </c>
      <c r="U444">
        <v>0.30796400000000002</v>
      </c>
      <c r="V444">
        <v>7.515E-3</v>
      </c>
      <c r="W444" s="50">
        <f>U444*Info!$B$2</f>
        <v>0.14782271999999999</v>
      </c>
      <c r="X444" s="50">
        <f>W444*SQRT((0.5*V444/U444)^2+Info!$B$3^2)</f>
        <v>7.6080131657677878E-3</v>
      </c>
      <c r="Y444" s="39">
        <f>W444*Info!$D$2</f>
        <v>0.11973640319999999</v>
      </c>
      <c r="Z444" s="39">
        <f>Y444*SQRT(Info!$D$3^2+(X444/W444)^2)</f>
        <v>8.5917580747726392E-3</v>
      </c>
      <c r="AA444" s="50">
        <f>IF(O444-W444&gt;0,O444-W444,0)</f>
        <v>1.03330028</v>
      </c>
      <c r="AB444" s="50">
        <f>SQRT((0.5*P444)^2+X444^2)</f>
        <v>7.6521830434521099E-3</v>
      </c>
      <c r="AC444" s="50">
        <f>(1-EXP(-Info!$B$6*G444*1000))+(Info!$B$6/(Info!$B$6-Info!$B$7))*(EXP(-Info!$B$7*G444*1000)-EXP(-Info!$B$6*G444*1000))*(Info!$B$9-1)</f>
        <v>0.63662989869566544</v>
      </c>
      <c r="AD444" s="50">
        <f>SQRT((Info!$B$6*EXP(-Info!$B$6*G444*1000)+(Info!$B$6/(Info!$B$6+Info!$B$7))*(Info!$B$9-1)*(-Info!$B$7*EXP(-Info!$B$7*G444*1000)+Info!$B$6*EXP(-Info!$B$6*G444*1000)))^2*(0.01*G444*1000)^2)</f>
        <v>3.8045507294300982E-3</v>
      </c>
      <c r="AE444" s="50">
        <f>IF(AA444&gt;0,AA444*AC444*SQRT((AB444/AA444)^2+(AD444/AC444)^2),AA444*AC444*SQRT((AD444/AC444)^2))</f>
        <v>6.2599715400182016E-3</v>
      </c>
      <c r="AF444" s="50">
        <f>IF((S444-Y444-AA444*AC444)&gt;0,S444-Y444-AA444*AC444,0)</f>
        <v>1.6124797442213969</v>
      </c>
      <c r="AG444" s="50">
        <f>SQRT((T444*0.5)^2+Z444^2+AE444^2)</f>
        <v>3.139454013833072E-2</v>
      </c>
      <c r="AH444" s="50">
        <f>AF444/S444</f>
        <v>0.67466473206850286</v>
      </c>
      <c r="AI444">
        <f>AF444*EXP(Info!$B$6*G444*1000)</f>
        <v>3.7048182183000429</v>
      </c>
      <c r="AJ444">
        <f>2*SQRT((EXP(Info!$B$6*G444)*AG444)^2+(Info!$B$6*G444*0.01*AI444)^2)</f>
        <v>6.284136402241805E-2</v>
      </c>
      <c r="AK444" s="28">
        <f>AI444/(E444/1000)</f>
        <v>1.7159880584993252</v>
      </c>
      <c r="AL444">
        <f>AA444/0.752049334436339</f>
        <v>1.373979382316</v>
      </c>
      <c r="AM444"/>
      <c r="AN444">
        <f>U444/0.242530074</f>
        <v>1.2697971633818905</v>
      </c>
      <c r="AO444">
        <f>O444/U444</f>
        <v>3.8352632125832886</v>
      </c>
      <c r="AV444" s="16"/>
    </row>
    <row r="445" spans="1:48">
      <c r="A445" t="s">
        <v>76</v>
      </c>
      <c r="B445" t="s">
        <v>210</v>
      </c>
      <c r="C445" s="18">
        <v>-32.067</v>
      </c>
      <c r="D445" s="18">
        <v>37.15</v>
      </c>
      <c r="E445" s="15">
        <v>2159</v>
      </c>
      <c r="F445" s="91">
        <v>1075</v>
      </c>
      <c r="G445" s="18">
        <v>92.71</v>
      </c>
      <c r="H445"/>
      <c r="I445">
        <f>(E445*100*Info!$B$11)/AI445</f>
        <v>1.499187209347832</v>
      </c>
      <c r="J445">
        <f>LOG10(I445)</f>
        <v>0.17585586827865973</v>
      </c>
      <c r="K445">
        <f>2*((E445*100*Info!$B$11)/AI445^2)*(AJ445/2)</f>
        <v>2.524910475304197E-2</v>
      </c>
      <c r="L445" s="36">
        <f>(M445/10.7)/I445</f>
        <v>0.11653010960747684</v>
      </c>
      <c r="M445" s="28">
        <f>((U445/0.242530073729142))*I445</f>
        <v>1.8692948131535028</v>
      </c>
      <c r="N445" s="28">
        <f>2*M445*SQRT((0.5*K445/I445)^2+(0.5*V445/U445)^2)</f>
        <v>5.556526633782706E-2</v>
      </c>
      <c r="O445">
        <v>1.1175710000000001</v>
      </c>
      <c r="P445">
        <v>1.544E-3</v>
      </c>
      <c r="Q445"/>
      <c r="R445"/>
      <c r="S445">
        <v>2.3176000000000001</v>
      </c>
      <c r="T445">
        <v>5.8316E-2</v>
      </c>
      <c r="U445">
        <v>0.30240400000000001</v>
      </c>
      <c r="V445">
        <v>7.4070000000000004E-3</v>
      </c>
      <c r="W445" s="50">
        <f>U445*Info!$B$2</f>
        <v>0.14515391999999999</v>
      </c>
      <c r="X445" s="50">
        <f>W445*SQRT((0.5*V445/U445)^2+Info!$B$3^2)</f>
        <v>7.4722351014148381E-3</v>
      </c>
      <c r="Y445" s="39">
        <f>W445*Info!$D$2</f>
        <v>0.11757467520000001</v>
      </c>
      <c r="Z445" s="39">
        <f>Y445*SQRT(Info!$D$3^2+(X445/W445)^2)</f>
        <v>8.437558482890661E-3</v>
      </c>
      <c r="AA445" s="50">
        <f>IF(O445-W445&gt;0,O445-W445,0)</f>
        <v>0.97241708000000004</v>
      </c>
      <c r="AB445" s="50">
        <f>SQRT((0.5*P445)^2+X445^2)</f>
        <v>7.5120091460817605E-3</v>
      </c>
      <c r="AC445" s="50">
        <f>(1-EXP(-Info!$B$6*G445*1000))+(Info!$B$6/(Info!$B$6-Info!$B$7))*(EXP(-Info!$B$7*G445*1000)-EXP(-Info!$B$6*G445*1000))*(Info!$B$9-1)</f>
        <v>0.64529331500476805</v>
      </c>
      <c r="AD445" s="50">
        <f>SQRT((Info!$B$6*EXP(-Info!$B$6*G445*1000)+(Info!$B$6/(Info!$B$6+Info!$B$7))*(Info!$B$9-1)*(-Info!$B$7*EXP(-Info!$B$7*G445*1000)+Info!$B$6*EXP(-Info!$B$6*G445*1000)))^2*(0.01*G445*1000)^2)</f>
        <v>3.8149139278769576E-3</v>
      </c>
      <c r="AE445" s="50">
        <f>IF(AA445&gt;0,AA445*AC445*SQRT((AB445/AA445)^2+(AD445/AC445)^2),AA445*AC445*SQRT((AD445/AC445)^2))</f>
        <v>6.1040597662770212E-3</v>
      </c>
      <c r="AF445" s="50">
        <f>IF((S445-Y445-AA445*AC445)&gt;0,S445-Y445-AA445*AC445,0)</f>
        <v>1.572531083679543</v>
      </c>
      <c r="AG445" s="50">
        <f>SQRT((T445*0.5)^2+Z445^2+AE445^2)</f>
        <v>3.0961926664574379E-2</v>
      </c>
      <c r="AH445" s="50">
        <f>AF445/S445</f>
        <v>0.67851703645130435</v>
      </c>
      <c r="AI445">
        <f>AF445*EXP(Info!$B$6*G445*1000)</f>
        <v>3.6799110140728155</v>
      </c>
      <c r="AJ445">
        <f>2*SQRT((EXP(Info!$B$6*G445)*AG445)^2+(Info!$B$6*G445*0.01*AI445)^2)</f>
        <v>6.1976555093887546E-2</v>
      </c>
      <c r="AK445" s="28">
        <f>AI445/(E445/1000)</f>
        <v>1.7044516044802296</v>
      </c>
      <c r="AL445">
        <f>AA445/0.752049334436339</f>
        <v>1.2930229912760001</v>
      </c>
      <c r="AM445"/>
      <c r="AN445">
        <f>U445/0.242530074</f>
        <v>1.2468721714074931</v>
      </c>
      <c r="AO445">
        <f>O445/U445</f>
        <v>3.6956224124019528</v>
      </c>
      <c r="AV445" s="1"/>
    </row>
    <row r="446" spans="1:48">
      <c r="A446" t="s">
        <v>76</v>
      </c>
      <c r="B446" t="s">
        <v>210</v>
      </c>
      <c r="C446" s="18">
        <v>-32.067</v>
      </c>
      <c r="D446" s="18">
        <v>37.15</v>
      </c>
      <c r="E446" s="15">
        <v>2159</v>
      </c>
      <c r="F446" s="91">
        <v>1080</v>
      </c>
      <c r="G446" s="18">
        <v>93.53</v>
      </c>
      <c r="H446"/>
      <c r="I446">
        <f>(E446*100*Info!$B$11)/AI446</f>
        <v>1.6509698014784973</v>
      </c>
      <c r="J446">
        <f>LOG10(I446)</f>
        <v>0.21773912948859875</v>
      </c>
      <c r="K446">
        <f>2*((E446*100*Info!$B$11)/AI446^2)*(AJ446/2)</f>
        <v>2.5953586242311918E-2</v>
      </c>
      <c r="L446" s="36">
        <f>(M446/10.7)/I446</f>
        <v>0.11992307932710301</v>
      </c>
      <c r="M446" s="28">
        <f>((U446/0.242530073729142))*I446</f>
        <v>2.1184863924221236</v>
      </c>
      <c r="N446" s="28">
        <f>2*M446*SQRT((0.5*K446/I446)^2+(0.5*V446/U446)^2)</f>
        <v>6.1722260395212038E-2</v>
      </c>
      <c r="O446">
        <v>0.72755400000000003</v>
      </c>
      <c r="P446">
        <v>1.1918E-2</v>
      </c>
      <c r="Q446"/>
      <c r="R446"/>
      <c r="S446">
        <v>1.9133770000000001</v>
      </c>
      <c r="T446">
        <v>4.7689000000000002E-2</v>
      </c>
      <c r="U446">
        <v>0.31120900000000001</v>
      </c>
      <c r="V446">
        <v>7.6340000000000002E-3</v>
      </c>
      <c r="W446" s="50">
        <f>U446*Info!$B$2</f>
        <v>0.14938032000000001</v>
      </c>
      <c r="X446" s="50">
        <f>W446*SQRT((0.5*V446/U446)^2+Info!$B$3^2)</f>
        <v>7.6904492894665144E-3</v>
      </c>
      <c r="Y446" s="39">
        <f>W446*Info!$D$2</f>
        <v>0.12099805920000002</v>
      </c>
      <c r="Z446" s="39">
        <f>Y446*SQRT(Info!$D$3^2+(X446/W446)^2)</f>
        <v>8.6836084012404512E-3</v>
      </c>
      <c r="AA446" s="50">
        <f>IF(O446-W446&gt;0,O446-W446,0)</f>
        <v>0.57817368000000002</v>
      </c>
      <c r="AB446" s="50">
        <f>SQRT((0.5*P446)^2+X446^2)</f>
        <v>9.7289614694404062E-3</v>
      </c>
      <c r="AC446" s="50">
        <f>(1-EXP(-Info!$B$6*G446*1000))+(Info!$B$6/(Info!$B$6-Info!$B$7))*(EXP(-Info!$B$7*G446*1000)-EXP(-Info!$B$6*G446*1000))*(Info!$B$9-1)</f>
        <v>0.6487962750649432</v>
      </c>
      <c r="AD446" s="50">
        <f>SQRT((Info!$B$6*EXP(-Info!$B$6*G446*1000)+(Info!$B$6/(Info!$B$6+Info!$B$7))*(Info!$B$9-1)*(-Info!$B$7*EXP(-Info!$B$7*G446*1000)+Info!$B$6*EXP(-Info!$B$6*G446*1000)))^2*(0.01*G446*1000)^2)</f>
        <v>3.818641691895852E-3</v>
      </c>
      <c r="AE446" s="50">
        <f>IF(AA446&gt;0,AA446*AC446*SQRT((AB446/AA446)^2+(AD446/AC446)^2),AA446*AC446*SQRT((AD446/AC446)^2))</f>
        <v>6.6871019004423708E-3</v>
      </c>
      <c r="AF446" s="50">
        <f>IF((S446-Y446-AA446*AC446)&gt;0,S446-Y446-AA446*AC446,0)</f>
        <v>1.4172620108754097</v>
      </c>
      <c r="AG446" s="50">
        <f>SQRT((T446*0.5)^2+Z446^2+AE446^2)</f>
        <v>2.6242762182037804E-2</v>
      </c>
      <c r="AH446" s="50">
        <f>AF446/S446</f>
        <v>0.74071236921704908</v>
      </c>
      <c r="AI446">
        <f>AF446*EXP(Info!$B$6*G446*1000)</f>
        <v>3.3415968716663582</v>
      </c>
      <c r="AJ446">
        <f>2*SQRT((EXP(Info!$B$6*G446)*AG446)^2+(Info!$B$6*G446*0.01*AI446)^2)</f>
        <v>5.2530592938869143E-2</v>
      </c>
      <c r="AK446" s="28">
        <f>AI446/(E446/1000)</f>
        <v>1.5477521406513934</v>
      </c>
      <c r="AL446">
        <f>AA446/0.752049334436339</f>
        <v>0.76879754229600006</v>
      </c>
      <c r="AM446"/>
      <c r="AN446">
        <f>U446/0.242530074</f>
        <v>1.2831769473669479</v>
      </c>
      <c r="AO446">
        <f>O446/U446</f>
        <v>2.3378308467942763</v>
      </c>
      <c r="AV446" s="16"/>
    </row>
    <row r="447" spans="1:48">
      <c r="A447" t="s">
        <v>76</v>
      </c>
      <c r="B447" t="s">
        <v>210</v>
      </c>
      <c r="C447" s="18">
        <v>-32.067</v>
      </c>
      <c r="D447" s="18">
        <v>37.15</v>
      </c>
      <c r="E447" s="15">
        <v>2159</v>
      </c>
      <c r="F447" s="92">
        <v>1090</v>
      </c>
      <c r="G447" s="18">
        <v>95.47</v>
      </c>
      <c r="H447"/>
      <c r="I447">
        <f>(E447*100*Info!$B$11)/AI447</f>
        <v>1.4185385985442707</v>
      </c>
      <c r="J447">
        <f>LOG10(I447)</f>
        <v>0.1518411574788722</v>
      </c>
      <c r="K447">
        <f>2*((E447*100*Info!$B$11)/AI447^2)*(AJ447/2)</f>
        <v>1.8162533585878507E-2</v>
      </c>
      <c r="L447" s="36">
        <f>(M447/10.7)/I447</f>
        <v>0.11252020127102823</v>
      </c>
      <c r="M447" s="28">
        <f>((U447/0.242530073729142))*I447</f>
        <v>1.7078724602224828</v>
      </c>
      <c r="N447" s="28">
        <f>2*M447*SQRT((0.5*K447/I447)^2+(0.5*V447/U447)^2)</f>
        <v>4.7124388757587586E-2</v>
      </c>
      <c r="O447">
        <v>0.30996600000000002</v>
      </c>
      <c r="P447">
        <v>4.3800000000000002E-4</v>
      </c>
      <c r="Q447"/>
      <c r="R447"/>
      <c r="S447">
        <v>1.845485</v>
      </c>
      <c r="T447">
        <v>4.6023000000000001E-2</v>
      </c>
      <c r="U447">
        <v>0.29199799999999998</v>
      </c>
      <c r="V447">
        <v>7.1370000000000001E-3</v>
      </c>
      <c r="W447" s="50">
        <f>U447*Info!$B$2</f>
        <v>0.14015903999999998</v>
      </c>
      <c r="X447" s="50">
        <f>W447*SQRT((0.5*V447/U447)^2+Info!$B$3^2)</f>
        <v>7.2142462619946652E-3</v>
      </c>
      <c r="Y447" s="39">
        <f>W447*Info!$D$2</f>
        <v>0.11352882239999999</v>
      </c>
      <c r="Z447" s="39">
        <f>Y447*SQRT(Info!$D$3^2+(X447/W447)^2)</f>
        <v>8.1467132852561814E-3</v>
      </c>
      <c r="AA447" s="50">
        <f>IF(O447-W447&gt;0,O447-W447,0)</f>
        <v>0.16980696000000003</v>
      </c>
      <c r="AB447" s="50">
        <f>SQRT((0.5*P447)^2+X447^2)</f>
        <v>7.2175695444314219E-3</v>
      </c>
      <c r="AC447" s="50">
        <f>(1-EXP(-Info!$B$6*G447*1000))+(Info!$B$6/(Info!$B$6-Info!$B$7))*(EXP(-Info!$B$7*G447*1000)-EXP(-Info!$B$6*G447*1000))*(Info!$B$9-1)</f>
        <v>0.6569718867331924</v>
      </c>
      <c r="AD447" s="50">
        <f>SQRT((Info!$B$6*EXP(-Info!$B$6*G447*1000)+(Info!$B$6/(Info!$B$6+Info!$B$7))*(Info!$B$9-1)*(-Info!$B$7*EXP(-Info!$B$7*G447*1000)+Info!$B$6*EXP(-Info!$B$6*G447*1000)))^2*(0.01*G447*1000)^2)</f>
        <v>3.8262873843827633E-3</v>
      </c>
      <c r="AE447" s="50">
        <f>IF(AA447&gt;0,AA447*AC447*SQRT((AB447/AA447)^2+(AD447/AC447)^2),AA447*AC447*SQRT((AD447/AC447)^2))</f>
        <v>4.7860474574456871E-3</v>
      </c>
      <c r="AF447" s="50">
        <f>IF((S447-Y447-AA447*AC447)&gt;0,S447-Y447-AA447*AC447,0)</f>
        <v>1.6203977787083723</v>
      </c>
      <c r="AG447" s="50">
        <f>SQRT((T447*0.5)^2+Z447^2+AE447^2)</f>
        <v>2.4875777774113757E-2</v>
      </c>
      <c r="AH447" s="50">
        <f>AF447/S447</f>
        <v>0.87803356771167052</v>
      </c>
      <c r="AI447">
        <f>AF447*EXP(Info!$B$6*G447*1000)</f>
        <v>3.8891261256462744</v>
      </c>
      <c r="AJ447">
        <f>2*SQRT((EXP(Info!$B$6*G447)*AG447)^2+(Info!$B$6*G447*0.01*AI447)^2)</f>
        <v>4.9795179312890271E-2</v>
      </c>
      <c r="AK447" s="28">
        <f>AI447/(E447/1000)</f>
        <v>1.8013553152599697</v>
      </c>
      <c r="AL447">
        <f>AA447/0.752049334436339</f>
        <v>0.22579231471200004</v>
      </c>
      <c r="AM447"/>
      <c r="AN447">
        <f>U447/0.242530074</f>
        <v>1.2039661522554104</v>
      </c>
      <c r="AO447">
        <f>O447/U447</f>
        <v>1.0615346680456716</v>
      </c>
      <c r="AV447" s="1"/>
    </row>
    <row r="448" spans="1:48">
      <c r="A448" t="s">
        <v>76</v>
      </c>
      <c r="B448" t="s">
        <v>210</v>
      </c>
      <c r="C448" s="18">
        <v>-32.067</v>
      </c>
      <c r="D448" s="18">
        <v>37.15</v>
      </c>
      <c r="E448" s="15">
        <v>2159</v>
      </c>
      <c r="F448" s="92">
        <v>1110</v>
      </c>
      <c r="G448" s="18">
        <v>99.35</v>
      </c>
      <c r="H448"/>
      <c r="I448">
        <f>(E448*100*Info!$B$11)/AI448</f>
        <v>1.2780666886040666</v>
      </c>
      <c r="J448">
        <f>LOG10(I448)</f>
        <v>0.10655351558851417</v>
      </c>
      <c r="K448">
        <f>2*((E448*100*Info!$B$11)/AI448^2)*(AJ448/2)</f>
        <v>1.7380760911401432E-2</v>
      </c>
      <c r="L448" s="36">
        <f>(M448/10.7)/I448</f>
        <v>0.12812824732710301</v>
      </c>
      <c r="M448" s="28">
        <f>((U448/0.242530073729142))*I448</f>
        <v>1.7521939591245292</v>
      </c>
      <c r="N448" s="28">
        <f>2*M448*SQRT((0.5*K448/I448)^2+(0.5*V448/U448)^2)</f>
        <v>4.921249743342529E-2</v>
      </c>
      <c r="O448">
        <v>0.58308300000000002</v>
      </c>
      <c r="P448">
        <v>9.5510000000000005E-3</v>
      </c>
      <c r="Q448"/>
      <c r="R448"/>
      <c r="S448">
        <v>2.149848</v>
      </c>
      <c r="T448">
        <v>5.4047999999999999E-2</v>
      </c>
      <c r="U448">
        <v>0.33250200000000002</v>
      </c>
      <c r="V448">
        <v>8.1709999999999994E-3</v>
      </c>
      <c r="W448" s="50">
        <f>U448*Info!$B$2</f>
        <v>0.15960096000000001</v>
      </c>
      <c r="X448" s="50">
        <f>W448*SQRT((0.5*V448/U448)^2+Info!$B$3^2)</f>
        <v>8.217471871804858E-3</v>
      </c>
      <c r="Y448" s="39">
        <f>W448*Info!$D$2</f>
        <v>0.12927677760000003</v>
      </c>
      <c r="Z448" s="39">
        <f>Y448*SQRT(Info!$D$3^2+(X448/W448)^2)</f>
        <v>9.2782312641643671E-3</v>
      </c>
      <c r="AA448" s="50">
        <f>IF(O448-W448&gt;0,O448-W448,0)</f>
        <v>0.42348204</v>
      </c>
      <c r="AB448" s="50">
        <f>SQRT((0.5*P448)^2+X448^2)</f>
        <v>9.5043276571204153E-3</v>
      </c>
      <c r="AC448" s="50">
        <f>(1-EXP(-Info!$B$6*G448*1000))+(Info!$B$6/(Info!$B$6-Info!$B$7))*(EXP(-Info!$B$7*G448*1000)-EXP(-Info!$B$6*G448*1000))*(Info!$B$9-1)</f>
        <v>0.67286093258986579</v>
      </c>
      <c r="AD448" s="50">
        <f>SQRT((Info!$B$6*EXP(-Info!$B$6*G448*1000)+(Info!$B$6/(Info!$B$6+Info!$B$7))*(Info!$B$9-1)*(-Info!$B$7*EXP(-Info!$B$7*G448*1000)+Info!$B$6*EXP(-Info!$B$6*G448*1000)))^2*(0.01*G448*1000)^2)</f>
        <v>3.8368180028504747E-3</v>
      </c>
      <c r="AE448" s="50">
        <f>IF(AA448&gt;0,AA448*AC448*SQRT((AB448/AA448)^2+(AD448/AC448)^2),AA448*AC448*SQRT((AD448/AC448)^2))</f>
        <v>6.5982753371018749E-3</v>
      </c>
      <c r="AF448" s="50">
        <f>IF((S448-Y448-AA448*AC448)&gt;0,S448-Y448-AA448*AC448,0)</f>
        <v>1.7356267020305411</v>
      </c>
      <c r="AG448" s="50">
        <f>SQRT((T448*0.5)^2+Z448^2+AE448^2)</f>
        <v>2.9324382155733887E-2</v>
      </c>
      <c r="AH448" s="50">
        <f>AF448/S448</f>
        <v>0.80732530952445991</v>
      </c>
      <c r="AI448">
        <f>AF448*EXP(Info!$B$6*G448*1000)</f>
        <v>4.3165787615213036</v>
      </c>
      <c r="AJ448">
        <f>2*SQRT((EXP(Info!$B$6*G448)*AG448)^2+(Info!$B$6*G448*0.01*AI448)^2)</f>
        <v>5.870227592832386E-2</v>
      </c>
      <c r="AK448" s="28">
        <f>AI448/(E448/1000)</f>
        <v>1.9993417144610024</v>
      </c>
      <c r="AL448">
        <f>AA448/0.752049334436339</f>
        <v>0.563104068588</v>
      </c>
      <c r="AM448"/>
      <c r="AN448">
        <f>U448/0.242530074</f>
        <v>1.3709722448688981</v>
      </c>
      <c r="AO448">
        <f>O448/U448</f>
        <v>1.7536225346012957</v>
      </c>
      <c r="AV448" s="72"/>
    </row>
    <row r="449" spans="1:54">
      <c r="A449" t="s">
        <v>76</v>
      </c>
      <c r="B449" t="s">
        <v>210</v>
      </c>
      <c r="C449" s="18">
        <v>-32.067</v>
      </c>
      <c r="D449" s="18">
        <v>37.15</v>
      </c>
      <c r="E449" s="15">
        <v>2159</v>
      </c>
      <c r="F449" s="91">
        <v>1125</v>
      </c>
      <c r="G449" s="18">
        <v>102.2</v>
      </c>
      <c r="H449"/>
      <c r="I449">
        <f>(E449*100*Info!$B$11)/AI449</f>
        <v>1.1265259007901236</v>
      </c>
      <c r="J449">
        <f>LOG10(I449)</f>
        <v>5.1741181360261991E-2</v>
      </c>
      <c r="K449">
        <f>2*((E449*100*Info!$B$11)/AI449^2)*(AJ449/2)</f>
        <v>1.6238845369351433E-2</v>
      </c>
      <c r="L449" s="36">
        <f>(M449/10.7)/I449</f>
        <v>0.2354794201121499</v>
      </c>
      <c r="M449" s="28">
        <f>((U449/0.242530073729142))*I449</f>
        <v>2.8384282246953192</v>
      </c>
      <c r="N449" s="28">
        <f>2*M449*SQRT((0.5*K449/I449)^2+(0.5*V449/U449)^2)</f>
        <v>8.0430862969570485E-2</v>
      </c>
      <c r="O449">
        <v>0.56626100000000001</v>
      </c>
      <c r="P449">
        <v>8.4900000000000004E-4</v>
      </c>
      <c r="Q449"/>
      <c r="R449"/>
      <c r="S449">
        <v>2.3426279999999999</v>
      </c>
      <c r="T449">
        <v>5.8139000000000003E-2</v>
      </c>
      <c r="U449">
        <v>0.61108600000000002</v>
      </c>
      <c r="V449">
        <v>1.4907999999999999E-2</v>
      </c>
      <c r="W449" s="50">
        <f>U449*Info!$B$2</f>
        <v>0.29332128000000002</v>
      </c>
      <c r="X449" s="50">
        <f>W449*SQRT((0.5*V449/U449)^2+Info!$B$3^2)</f>
        <v>1.5096189743723282E-2</v>
      </c>
      <c r="Y449" s="39">
        <f>W449*Info!$D$2</f>
        <v>0.23759023680000002</v>
      </c>
      <c r="Z449" s="39">
        <f>Y449*SQRT(Info!$D$3^2+(X449/W449)^2)</f>
        <v>1.7048304162756819E-2</v>
      </c>
      <c r="AA449" s="50">
        <f>IF(O449-W449&gt;0,O449-W449,0)</f>
        <v>0.27293972</v>
      </c>
      <c r="AB449" s="50">
        <f>SQRT((0.5*P449)^2+X449^2)</f>
        <v>1.5102156966092493E-2</v>
      </c>
      <c r="AC449" s="50">
        <f>(1-EXP(-Info!$B$6*G449*1000))+(Info!$B$6/(Info!$B$6-Info!$B$7))*(EXP(-Info!$B$7*G449*1000)-EXP(-Info!$B$6*G449*1000))*(Info!$B$9-1)</f>
        <v>0.68414992578513345</v>
      </c>
      <c r="AD449" s="50">
        <f>SQRT((Info!$B$6*EXP(-Info!$B$6*G449*1000)+(Info!$B$6/(Info!$B$6+Info!$B$7))*(Info!$B$9-1)*(-Info!$B$7*EXP(-Info!$B$7*G449*1000)+Info!$B$6*EXP(-Info!$B$6*G449*1000)))^2*(0.01*G449*1000)^2)</f>
        <v>3.8407123593598093E-3</v>
      </c>
      <c r="AE449" s="50">
        <f>IF(AA449&gt;0,AA449*AC449*SQRT((AB449/AA449)^2+(AD449/AC449)^2),AA449*AC449*SQRT((AD449/AC449)^2))</f>
        <v>1.0385182001248128E-2</v>
      </c>
      <c r="AF449" s="50">
        <f>IF((S449-Y449-AA449*AC449)&gt;0,S449-Y449-AA449*AC449,0)</f>
        <v>1.9183060740181848</v>
      </c>
      <c r="AG449" s="50">
        <f>SQRT((T449*0.5)^2+Z449^2+AE449^2)</f>
        <v>3.5263756326785717E-2</v>
      </c>
      <c r="AH449" s="50">
        <f>AF449/S449</f>
        <v>0.81886926734342147</v>
      </c>
      <c r="AI449">
        <f>AF449*EXP(Info!$B$6*G449*1000)</f>
        <v>4.8972469429835073</v>
      </c>
      <c r="AJ449">
        <f>2*SQRT((EXP(Info!$B$6*G449)*AG449)^2+(Info!$B$6*G449*0.01*AI449)^2)</f>
        <v>7.0593703870333063E-2</v>
      </c>
      <c r="AK449" s="28">
        <f>AI449/(E449/1000)</f>
        <v>2.2682940912383085</v>
      </c>
      <c r="AL449">
        <f>AA449/0.752049334436339</f>
        <v>0.362927945684</v>
      </c>
      <c r="AM449"/>
      <c r="AN449">
        <f>U449/0.242530074</f>
        <v>2.5196297923860773</v>
      </c>
      <c r="AO449">
        <f>O449/U449</f>
        <v>0.92664698585796434</v>
      </c>
      <c r="AV449" s="1"/>
    </row>
    <row r="450" spans="1:54">
      <c r="A450" t="s">
        <v>76</v>
      </c>
      <c r="B450" t="s">
        <v>210</v>
      </c>
      <c r="C450" s="18">
        <v>-32.067</v>
      </c>
      <c r="D450" s="18">
        <v>37.15</v>
      </c>
      <c r="E450" s="15">
        <v>2159</v>
      </c>
      <c r="F450" s="91">
        <v>1140</v>
      </c>
      <c r="G450" s="18">
        <v>104.8</v>
      </c>
      <c r="H450"/>
      <c r="I450">
        <f>(E450*100*Info!$B$11)/AI450</f>
        <v>1.2130955624656219</v>
      </c>
      <c r="J450">
        <f>LOG10(I450)</f>
        <v>8.3895014070834342E-2</v>
      </c>
      <c r="K450">
        <f>2*((E450*100*Info!$B$11)/AI450^2)*(AJ450/2)</f>
        <v>1.419270862583996E-2</v>
      </c>
      <c r="L450" s="36">
        <f>(M450/10.7)/I450</f>
        <v>0.14120457151401891</v>
      </c>
      <c r="M450" s="28">
        <f>((U450/0.242530073729142))*I450</f>
        <v>1.8328526384076202</v>
      </c>
      <c r="N450" s="28">
        <f>2*M450*SQRT((0.5*K450/I450)^2+(0.5*V450/U450)^2)</f>
        <v>4.9781698739497587E-2</v>
      </c>
      <c r="O450">
        <v>0.21059600000000001</v>
      </c>
      <c r="P450">
        <v>3.3100000000000002E-4</v>
      </c>
      <c r="Q450"/>
      <c r="R450"/>
      <c r="S450">
        <v>1.9060010000000001</v>
      </c>
      <c r="T450">
        <v>4.7426000000000003E-2</v>
      </c>
      <c r="U450">
        <v>0.36643599999999998</v>
      </c>
      <c r="V450">
        <v>8.9820000000000004E-3</v>
      </c>
      <c r="W450" s="50">
        <f>U450*Info!$B$2</f>
        <v>0.17588927999999998</v>
      </c>
      <c r="X450" s="50">
        <f>W450*SQRT((0.5*V450/U450)^2+Info!$B$3^2)</f>
        <v>9.0548082977883072E-3</v>
      </c>
      <c r="Y450" s="39">
        <f>W450*Info!$D$2</f>
        <v>0.1424703168</v>
      </c>
      <c r="Z450" s="39">
        <f>Y450*SQRT(Info!$D$3^2+(X450/W450)^2)</f>
        <v>1.0224374007694674E-2</v>
      </c>
      <c r="AA450" s="50">
        <f>IF(O450-W450&gt;0,O450-W450,0)</f>
        <v>3.4706720000000024E-2</v>
      </c>
      <c r="AB450" s="50">
        <f>SQRT((0.5*P450)^2+X450^2)</f>
        <v>9.0563206413916235E-3</v>
      </c>
      <c r="AC450" s="50">
        <f>(1-EXP(-Info!$B$6*G450*1000))+(Info!$B$6/(Info!$B$6-Info!$B$7))*(EXP(-Info!$B$7*G450*1000)-EXP(-Info!$B$6*G450*1000))*(Info!$B$9-1)</f>
        <v>0.69417450362407873</v>
      </c>
      <c r="AD450" s="50">
        <f>SQRT((Info!$B$6*EXP(-Info!$B$6*G450*1000)+(Info!$B$6/(Info!$B$6+Info!$B$7))*(Info!$B$9-1)*(-Info!$B$7*EXP(-Info!$B$7*G450*1000)+Info!$B$6*EXP(-Info!$B$6*G450*1000)))^2*(0.01*G450*1000)^2)</f>
        <v>3.8415829465168368E-3</v>
      </c>
      <c r="AE450" s="50">
        <f>IF(AA450&gt;0,AA450*AC450*SQRT((AB450/AA450)^2+(AD450/AC450)^2),AA450*AC450*SQRT((AD450/AC450)^2))</f>
        <v>6.2880805567474092E-3</v>
      </c>
      <c r="AF450" s="50">
        <f>IF((S450-Y450-AA450*AC450)&gt;0,S450-Y450-AA450*AC450,0)</f>
        <v>1.7394381630715801</v>
      </c>
      <c r="AG450" s="50">
        <f>SQRT((T450*0.5)^2+Z450^2+AE450^2)</f>
        <v>2.6577888364905281E-2</v>
      </c>
      <c r="AH450" s="50">
        <f>AF450/S450</f>
        <v>0.91261135910819569</v>
      </c>
      <c r="AI450">
        <f>AF450*EXP(Info!$B$6*G450*1000)</f>
        <v>4.5477666348256207</v>
      </c>
      <c r="AJ450">
        <f>2*SQRT((EXP(Info!$B$6*G450)*AG450)^2+(Info!$B$6*G450*0.01*AI450)^2)</f>
        <v>5.3206959734654793E-2</v>
      </c>
      <c r="AK450" s="28">
        <f>AI450/(E450/1000)</f>
        <v>2.1064227118228906</v>
      </c>
      <c r="AL450">
        <f>AA450/0.752049334436339</f>
        <v>4.6149525584000033E-2</v>
      </c>
      <c r="AM450"/>
      <c r="AN450">
        <f>U450/0.242530074</f>
        <v>1.5108889135126391</v>
      </c>
      <c r="AO450">
        <f>O450/U450</f>
        <v>0.57471427479832771</v>
      </c>
      <c r="AQ450"/>
      <c r="AR450"/>
      <c r="AS450"/>
      <c r="AT450"/>
      <c r="AU450"/>
      <c r="AV450" s="1"/>
      <c r="AX450"/>
      <c r="AY450"/>
      <c r="AZ450"/>
      <c r="BA450"/>
      <c r="BB450"/>
    </row>
    <row r="451" spans="1:54">
      <c r="A451" t="s">
        <v>76</v>
      </c>
      <c r="B451" t="s">
        <v>210</v>
      </c>
      <c r="C451" s="18">
        <v>-32.067</v>
      </c>
      <c r="D451" s="18">
        <v>37.15</v>
      </c>
      <c r="E451" s="15">
        <v>2159</v>
      </c>
      <c r="F451" s="91">
        <v>1155</v>
      </c>
      <c r="G451" s="18">
        <v>107.4</v>
      </c>
      <c r="H451"/>
      <c r="I451">
        <f>(E451*100*Info!$B$11)/AI451</f>
        <v>0.97235225140733395</v>
      </c>
      <c r="J451">
        <f>LOG10(I451)</f>
        <v>-1.2176375887383819E-2</v>
      </c>
      <c r="K451">
        <f>2*((E451*100*Info!$B$11)/AI451^2)*(AJ451/2)</f>
        <v>1.1960909474666897E-2</v>
      </c>
      <c r="L451" s="36">
        <f>(M451/10.7)/I451</f>
        <v>0.20192774714018727</v>
      </c>
      <c r="M451" s="28">
        <f>((U451/0.242530073729142))*I451</f>
        <v>2.1008904252210794</v>
      </c>
      <c r="N451" s="28">
        <f>2*M451*SQRT((0.5*K451/I451)^2+(0.5*V451/U451)^2)</f>
        <v>5.7518518633433463E-2</v>
      </c>
      <c r="O451">
        <v>0.45423000000000002</v>
      </c>
      <c r="P451">
        <v>6.5399999999999996E-4</v>
      </c>
      <c r="Q451"/>
      <c r="R451"/>
      <c r="S451">
        <v>2.465401</v>
      </c>
      <c r="T451">
        <v>6.0593000000000001E-2</v>
      </c>
      <c r="U451">
        <v>0.52401699999999996</v>
      </c>
      <c r="V451">
        <v>1.2817E-2</v>
      </c>
      <c r="W451" s="50">
        <f>U451*Info!$B$2</f>
        <v>0.25152815999999995</v>
      </c>
      <c r="X451" s="50">
        <f>W451*SQRT((0.5*V451/U451)^2+Info!$B$3^2)</f>
        <v>1.294713506335915E-2</v>
      </c>
      <c r="Y451" s="39">
        <f>W451*Info!$D$2</f>
        <v>0.20373780959999996</v>
      </c>
      <c r="Z451" s="39">
        <f>Y451*SQRT(Info!$D$3^2+(X451/W451)^2)</f>
        <v>1.4620317009114552E-2</v>
      </c>
      <c r="AA451" s="50">
        <f>IF(O451-W451&gt;0,O451-W451,0)</f>
        <v>0.20270184000000008</v>
      </c>
      <c r="AB451" s="50">
        <f>SQRT((0.5*P451)^2+X451^2)</f>
        <v>1.2951263851410948E-2</v>
      </c>
      <c r="AC451" s="50">
        <f>(1-EXP(-Info!$B$6*G451*1000))+(Info!$B$6/(Info!$B$6-Info!$B$7))*(EXP(-Info!$B$7*G451*1000)-EXP(-Info!$B$6*G451*1000))*(Info!$B$9-1)</f>
        <v>0.70394400742627172</v>
      </c>
      <c r="AD451" s="50">
        <f>SQRT((Info!$B$6*EXP(-Info!$B$6*G451*1000)+(Info!$B$6/(Info!$B$6+Info!$B$7))*(Info!$B$9-1)*(-Info!$B$7*EXP(-Info!$B$7*G451*1000)+Info!$B$6*EXP(-Info!$B$6*G451*1000)))^2*(0.01*G451*1000)^2)</f>
        <v>3.8400171267401833E-3</v>
      </c>
      <c r="AE451" s="50">
        <f>IF(AA451&gt;0,AA451*AC451*SQRT((AB451/AA451)^2+(AD451/AC451)^2),AA451*AC451*SQRT((AD451/AC451)^2))</f>
        <v>9.1501320341174867E-3</v>
      </c>
      <c r="AF451" s="50">
        <f>IF((S451-Y451-AA451*AC451)&gt;0,S451-Y451-AA451*AC451,0)</f>
        <v>2.1189724448377212</v>
      </c>
      <c r="AG451" s="50">
        <f>SQRT((T451*0.5)^2+Z451^2+AE451^2)</f>
        <v>3.4861963483699354E-2</v>
      </c>
      <c r="AH451" s="50">
        <f>AF451/S451</f>
        <v>0.85948389119568025</v>
      </c>
      <c r="AI451">
        <f>AF451*EXP(Info!$B$6*G451*1000)</f>
        <v>5.6737417081631945</v>
      </c>
      <c r="AJ451">
        <f>2*SQRT((EXP(Info!$B$6*G451)*AG451)^2+(Info!$B$6*G451*0.01*AI451)^2)</f>
        <v>6.9792722602081927E-2</v>
      </c>
      <c r="AK451" s="28">
        <f>AI451/(E451/1000)</f>
        <v>2.6279489153141244</v>
      </c>
      <c r="AL451">
        <f>AA451/0.752049334436339</f>
        <v>0.26953263664800009</v>
      </c>
      <c r="AM451"/>
      <c r="AN451">
        <f>U451/0.242530074</f>
        <v>2.1606268919870115</v>
      </c>
      <c r="AO451">
        <f>O451/U451</f>
        <v>0.8668230229171956</v>
      </c>
      <c r="AV451" s="1"/>
    </row>
    <row r="452" spans="1:54">
      <c r="A452" t="s">
        <v>76</v>
      </c>
      <c r="B452" t="s">
        <v>210</v>
      </c>
      <c r="C452" s="18">
        <v>-32.067</v>
      </c>
      <c r="D452" s="18">
        <v>37.15</v>
      </c>
      <c r="E452" s="15">
        <v>2159</v>
      </c>
      <c r="F452" s="91">
        <v>1160</v>
      </c>
      <c r="G452" s="18">
        <v>108.3</v>
      </c>
      <c r="H452"/>
      <c r="I452">
        <f>(E452*100*Info!$B$11)/AI452</f>
        <v>1.2122521471580263</v>
      </c>
      <c r="J452">
        <f>LOG10(I452)</f>
        <v>8.3592962016728223E-2</v>
      </c>
      <c r="K452">
        <f>2*((E452*100*Info!$B$11)/AI452^2)*(AJ452/2)</f>
        <v>1.7002238817560373E-2</v>
      </c>
      <c r="L452" s="36">
        <f>(M452/10.7)/I452</f>
        <v>0.18244196635514051</v>
      </c>
      <c r="M452" s="28">
        <f>((U452/0.242530073729142))*I452</f>
        <v>2.3664726202695405</v>
      </c>
      <c r="N452" s="28">
        <f>2*M452*SQRT((0.5*K452/I452)^2+(0.5*V452/U452)^2)</f>
        <v>6.664394238346584E-2</v>
      </c>
      <c r="O452">
        <v>0.68635199999999996</v>
      </c>
      <c r="P452">
        <v>1.1246000000000001E-2</v>
      </c>
      <c r="Q452"/>
      <c r="R452"/>
      <c r="S452">
        <v>2.1944469999999998</v>
      </c>
      <c r="T452">
        <v>5.4941999999999998E-2</v>
      </c>
      <c r="U452">
        <v>0.47344999999999998</v>
      </c>
      <c r="V452">
        <v>1.1561999999999999E-2</v>
      </c>
      <c r="W452" s="50">
        <f>U452*Info!$B$2</f>
        <v>0.22725599999999999</v>
      </c>
      <c r="X452" s="50">
        <f>W452*SQRT((0.5*V452/U452)^2+Info!$B$3^2)</f>
        <v>1.169671675532925E-2</v>
      </c>
      <c r="Y452" s="39">
        <f>W452*Info!$D$2</f>
        <v>0.18407736</v>
      </c>
      <c r="Z452" s="39">
        <f>Y452*SQRT(Info!$D$3^2+(X452/W452)^2)</f>
        <v>1.3208872602618129E-2</v>
      </c>
      <c r="AA452" s="50">
        <f>IF(O452-W452&gt;0,O452-W452,0)</f>
        <v>0.45909599999999995</v>
      </c>
      <c r="AB452" s="50">
        <f>SQRT((0.5*P452)^2+X452^2)</f>
        <v>1.297810894754702E-2</v>
      </c>
      <c r="AC452" s="50">
        <f>(1-EXP(-Info!$B$6*G452*1000))+(Info!$B$6/(Info!$B$6-Info!$B$7))*(EXP(-Info!$B$7*G452*1000)-EXP(-Info!$B$6*G452*1000))*(Info!$B$9-1)</f>
        <v>0.70726745409639502</v>
      </c>
      <c r="AD452" s="50">
        <f>SQRT((Info!$B$6*EXP(-Info!$B$6*G452*1000)+(Info!$B$6/(Info!$B$6+Info!$B$7))*(Info!$B$9-1)*(-Info!$B$7*EXP(-Info!$B$7*G452*1000)+Info!$B$6*EXP(-Info!$B$6*G452*1000)))^2*(0.01*G452*1000)^2)</f>
        <v>3.8389284669856538E-3</v>
      </c>
      <c r="AE452" s="50">
        <f>IF(AA452&gt;0,AA452*AC452*SQRT((AB452/AA452)^2+(AD452/AC452)^2),AA452*AC452*SQRT((AD452/AC452)^2))</f>
        <v>9.346663327098154E-3</v>
      </c>
      <c r="AF452" s="50">
        <f>IF((S452-Y452-AA452*AC452)&gt;0,S452-Y452-AA452*AC452,0)</f>
        <v>1.6856659808941614</v>
      </c>
      <c r="AG452" s="50">
        <f>SQRT((T452*0.5)^2+Z452^2+AE452^2)</f>
        <v>3.1882444570363752E-2</v>
      </c>
      <c r="AH452" s="50">
        <f>AF452/S452</f>
        <v>0.76815069167501493</v>
      </c>
      <c r="AI452">
        <f>AF452*EXP(Info!$B$6*G452*1000)</f>
        <v>4.5509307092338833</v>
      </c>
      <c r="AJ452">
        <f>2*SQRT((EXP(Info!$B$6*G452)*AG452)^2+(Info!$B$6*G452*0.01*AI452)^2)</f>
        <v>6.3828314053278656E-2</v>
      </c>
      <c r="AK452" s="28">
        <f>AI452/(E452/1000)</f>
        <v>2.1078882395710439</v>
      </c>
      <c r="AL452">
        <f>AA452/0.752049334436339</f>
        <v>0.61045995119999996</v>
      </c>
      <c r="AM452"/>
      <c r="AN452">
        <f>U452/0.242530074</f>
        <v>1.9521290378198621</v>
      </c>
      <c r="AO452">
        <f>O452/U452</f>
        <v>1.4496821206040764</v>
      </c>
      <c r="AV452" s="1"/>
    </row>
    <row r="453" spans="1:54">
      <c r="A453" t="s">
        <v>76</v>
      </c>
      <c r="B453" t="s">
        <v>210</v>
      </c>
      <c r="C453" s="18">
        <v>-32.067</v>
      </c>
      <c r="D453" s="18">
        <v>37.15</v>
      </c>
      <c r="E453" s="15">
        <v>2159</v>
      </c>
      <c r="F453" s="91">
        <v>1165</v>
      </c>
      <c r="G453" s="18">
        <v>109.2</v>
      </c>
      <c r="H453"/>
      <c r="I453">
        <f>(E453*100*Info!$B$11)/AI453</f>
        <v>1.3167152333735062</v>
      </c>
      <c r="J453">
        <f>LOG10(I453)</f>
        <v>0.11949186004385245</v>
      </c>
      <c r="K453">
        <f>2*((E453*100*Info!$B$11)/AI453^2)*(AJ453/2)</f>
        <v>1.9925821762272557E-2</v>
      </c>
      <c r="L453" s="36">
        <f>(M453/10.7)/I453</f>
        <v>0.14038070220560772</v>
      </c>
      <c r="M453" s="28">
        <f>((U453/0.242530073729142))*I453</f>
        <v>1.9778030770039896</v>
      </c>
      <c r="N453" s="28">
        <f>2*M453*SQRT((0.5*K453/I453)^2+(0.5*V453/U453)^2)</f>
        <v>5.6948435517664903E-2</v>
      </c>
      <c r="O453">
        <v>1.1371519999999999</v>
      </c>
      <c r="P453">
        <v>1.658E-3</v>
      </c>
      <c r="Q453"/>
      <c r="R453"/>
      <c r="S453">
        <v>2.3645800000000001</v>
      </c>
      <c r="T453">
        <v>5.8132000000000003E-2</v>
      </c>
      <c r="U453">
        <v>0.36429800000000001</v>
      </c>
      <c r="V453">
        <v>8.9239999999999996E-3</v>
      </c>
      <c r="W453" s="50">
        <f>U453*Info!$B$2</f>
        <v>0.17486304</v>
      </c>
      <c r="X453" s="50">
        <f>W453*SQRT((0.5*V453/U453)^2+Info!$B$3^2)</f>
        <v>9.0016577802482581E-3</v>
      </c>
      <c r="Y453" s="39">
        <f>W453*Info!$D$2</f>
        <v>0.14163906240000002</v>
      </c>
      <c r="Z453" s="39">
        <f>Y453*SQRT(Info!$D$3^2+(X453/W453)^2)</f>
        <v>1.0164533430028691E-2</v>
      </c>
      <c r="AA453" s="50">
        <f>IF(O453-W453&gt;0,O453-W453,0)</f>
        <v>0.96228895999999997</v>
      </c>
      <c r="AB453" s="50">
        <f>SQRT((0.5*P453)^2+X453^2)</f>
        <v>9.0397502063222952E-3</v>
      </c>
      <c r="AC453" s="50">
        <f>(1-EXP(-Info!$B$6*G453*1000))+(Info!$B$6/(Info!$B$6-Info!$B$7))*(EXP(-Info!$B$7*G453*1000)-EXP(-Info!$B$6*G453*1000))*(Info!$B$9-1)</f>
        <v>0.71056132599841904</v>
      </c>
      <c r="AD453" s="50">
        <f>SQRT((Info!$B$6*EXP(-Info!$B$6*G453*1000)+(Info!$B$6/(Info!$B$6+Info!$B$7))*(Info!$B$9-1)*(-Info!$B$7*EXP(-Info!$B$7*G453*1000)+Info!$B$6*EXP(-Info!$B$6*G453*1000)))^2*(0.01*G453*1000)^2)</f>
        <v>3.8375662827447427E-3</v>
      </c>
      <c r="AE453" s="50">
        <f>IF(AA453&gt;0,AA453*AC453*SQRT((AB453/AA453)^2+(AD453/AC453)^2),AA453*AC453*SQRT((AD453/AC453)^2))</f>
        <v>7.4091745068032904E-3</v>
      </c>
      <c r="AF453" s="50">
        <f>IF((S453-Y453-AA453*AC453)&gt;0,S453-Y453-AA453*AC453,0)</f>
        <v>1.5391756181887606</v>
      </c>
      <c r="AG453" s="50">
        <f>SQRT((T453*0.5)^2+Z453^2+AE453^2)</f>
        <v>3.16709008827099E-2</v>
      </c>
      <c r="AH453" s="50">
        <f>AF453/S453</f>
        <v>0.65092981340819955</v>
      </c>
      <c r="AI453">
        <f>AF453*EXP(Info!$B$6*G453*1000)</f>
        <v>4.1898774951525377</v>
      </c>
      <c r="AJ453">
        <f>2*SQRT((EXP(Info!$B$6*G453)*AG453)^2+(Info!$B$6*G453*0.01*AI453)^2)</f>
        <v>6.3405321103689391E-2</v>
      </c>
      <c r="AK453" s="28">
        <f>AI453/(E453/1000)</f>
        <v>1.9406565517149319</v>
      </c>
      <c r="AL453">
        <f>AA453/0.752049334436339</f>
        <v>1.2795556301119999</v>
      </c>
      <c r="AM453"/>
      <c r="AN453">
        <f>U453/0.242530074</f>
        <v>1.5020735119224842</v>
      </c>
      <c r="AO453">
        <f>O453/U453</f>
        <v>3.1214884517620187</v>
      </c>
      <c r="AV453" s="1"/>
    </row>
    <row r="454" spans="1:54">
      <c r="A454" t="s">
        <v>76</v>
      </c>
      <c r="B454" t="s">
        <v>210</v>
      </c>
      <c r="C454" s="18">
        <v>-32.067</v>
      </c>
      <c r="D454" s="18">
        <v>37.15</v>
      </c>
      <c r="E454" s="15">
        <v>2159</v>
      </c>
      <c r="F454" s="91">
        <v>1180</v>
      </c>
      <c r="G454" s="18">
        <v>111.9</v>
      </c>
      <c r="H454"/>
      <c r="I454">
        <f>(E454*100*Info!$B$11)/AI454</f>
        <v>1.4045640897531704</v>
      </c>
      <c r="J454">
        <f>LOG10(I454)</f>
        <v>0.1475415606904022</v>
      </c>
      <c r="K454">
        <f>2*((E454*100*Info!$B$11)/AI454^2)*(AJ454/2)</f>
        <v>2.1779214918052379E-2</v>
      </c>
      <c r="L454" s="36">
        <f>(M454/10.7)/I454</f>
        <v>0.13072432194392547</v>
      </c>
      <c r="M454" s="28">
        <f>((U454/0.242530073729142))*I454</f>
        <v>1.9646343643795396</v>
      </c>
      <c r="N454" s="28">
        <f>2*M454*SQRT((0.5*K454/I454)^2+(0.5*V454/U454)^2)</f>
        <v>5.6844658649003232E-2</v>
      </c>
      <c r="O454">
        <v>1.08701</v>
      </c>
      <c r="P454">
        <v>1.7802999999999999E-2</v>
      </c>
      <c r="Q454"/>
      <c r="R454"/>
      <c r="S454">
        <v>2.2051690000000002</v>
      </c>
      <c r="T454">
        <v>5.4618E-2</v>
      </c>
      <c r="U454">
        <v>0.33923900000000001</v>
      </c>
      <c r="V454">
        <v>8.2869999999999992E-3</v>
      </c>
      <c r="W454" s="50">
        <f>U454*Info!$B$2</f>
        <v>0.16283471999999999</v>
      </c>
      <c r="X454" s="50">
        <f>W454*SQRT((0.5*V454/U454)^2+Info!$B$3^2)</f>
        <v>8.381140062550918E-3</v>
      </c>
      <c r="Y454" s="39">
        <f>W454*Info!$D$2</f>
        <v>0.13189612319999999</v>
      </c>
      <c r="Z454" s="39">
        <f>Y454*SQRT(Info!$D$3^2+(X454/W454)^2)</f>
        <v>9.4645778763555923E-3</v>
      </c>
      <c r="AA454" s="50">
        <f>IF(O454-W454&gt;0,O454-W454,0)</f>
        <v>0.92417528000000004</v>
      </c>
      <c r="AB454" s="50">
        <f>SQRT((0.5*P454)^2+X454^2)</f>
        <v>1.2226210001390292E-2</v>
      </c>
      <c r="AC454" s="50">
        <f>(1-EXP(-Info!$B$6*G454*1000))+(Info!$B$6/(Info!$B$6-Info!$B$7))*(EXP(-Info!$B$7*G454*1000)-EXP(-Info!$B$6*G454*1000))*(Info!$B$9-1)</f>
        <v>0.72026797098820017</v>
      </c>
      <c r="AD454" s="50">
        <f>SQRT((Info!$B$6*EXP(-Info!$B$6*G454*1000)+(Info!$B$6/(Info!$B$6+Info!$B$7))*(Info!$B$9-1)*(-Info!$B$7*EXP(-Info!$B$7*G454*1000)+Info!$B$6*EXP(-Info!$B$6*G454*1000)))^2*(0.01*G454*1000)^2)</f>
        <v>3.8318841335302002E-3</v>
      </c>
      <c r="AE454" s="50">
        <f>IF(AA454&gt;0,AA454*AC454*SQRT((AB454/AA454)^2+(AD454/AC454)^2),AA454*AC454*SQRT((AD454/AC454)^2))</f>
        <v>9.4915367460145297E-3</v>
      </c>
      <c r="AF454" s="50">
        <f>IF((S454-Y454-AA454*AC454)&gt;0,S454-Y454-AA454*AC454,0)</f>
        <v>1.4076190230369483</v>
      </c>
      <c r="AG454" s="50">
        <f>SQRT((T454*0.5)^2+Z454^2+AE454^2)</f>
        <v>3.0421193026877558E-2</v>
      </c>
      <c r="AH454" s="50">
        <f>AF454/S454</f>
        <v>0.63832705023376812</v>
      </c>
      <c r="AI454">
        <f>AF454*EXP(Info!$B$6*G454*1000)</f>
        <v>3.9278204277639457</v>
      </c>
      <c r="AJ454">
        <f>2*SQRT((EXP(Info!$B$6*G454)*AG454)^2+(Info!$B$6*G454*0.01*AI454)^2)</f>
        <v>6.090490699560782E-2</v>
      </c>
      <c r="AK454" s="28">
        <f>AI454/(E454/1000)</f>
        <v>1.8192776413913598</v>
      </c>
      <c r="AL454">
        <f>AA454/0.752049334436339</f>
        <v>1.2288758698160001</v>
      </c>
      <c r="AM454"/>
      <c r="AN454">
        <f>U454/0.242530074</f>
        <v>1.3987502432378758</v>
      </c>
      <c r="AO454">
        <f>O454/U454</f>
        <v>3.2042601233938313</v>
      </c>
      <c r="AQ454"/>
      <c r="AR454"/>
      <c r="AS454"/>
      <c r="AT454"/>
      <c r="AU454"/>
      <c r="AV454" s="16"/>
      <c r="AX454"/>
      <c r="AY454"/>
      <c r="AZ454"/>
      <c r="BA454"/>
      <c r="BB454"/>
    </row>
    <row r="455" spans="1:54">
      <c r="A455" t="s">
        <v>76</v>
      </c>
      <c r="B455" t="s">
        <v>210</v>
      </c>
      <c r="C455" s="18">
        <v>-32.067</v>
      </c>
      <c r="D455" s="18">
        <v>37.15</v>
      </c>
      <c r="E455" s="15">
        <v>2159</v>
      </c>
      <c r="F455" s="91">
        <v>1185</v>
      </c>
      <c r="G455" s="18">
        <v>112.9</v>
      </c>
      <c r="H455"/>
      <c r="I455">
        <f>(E455*100*Info!$B$11)/AI455</f>
        <v>1.2980967795547884</v>
      </c>
      <c r="J455">
        <f>LOG10(I455)</f>
        <v>0.11330707247957647</v>
      </c>
      <c r="K455">
        <f>2*((E455*100*Info!$B$11)/AI455^2)*(AJ455/2)</f>
        <v>1.7017997623855349E-2</v>
      </c>
      <c r="L455" s="36">
        <f>(M455/10.7)/I455</f>
        <v>0.12702885577570117</v>
      </c>
      <c r="M455" s="28">
        <f>((U455/0.242530073729142))*I455</f>
        <v>1.7643845099447508</v>
      </c>
      <c r="N455" s="28">
        <f>2*M455*SQRT((0.5*K455/I455)^2+(0.5*V455/U455)^2)</f>
        <v>4.8916674722410687E-2</v>
      </c>
      <c r="O455">
        <v>0.73604499999999995</v>
      </c>
      <c r="P455">
        <v>1.0200000000000001E-3</v>
      </c>
      <c r="Q455"/>
      <c r="R455"/>
      <c r="S455">
        <v>2.0555530000000002</v>
      </c>
      <c r="T455">
        <v>5.0994999999999999E-2</v>
      </c>
      <c r="U455">
        <v>0.32964900000000003</v>
      </c>
      <c r="V455">
        <v>8.0529999999999994E-3</v>
      </c>
      <c r="W455" s="50">
        <f>U455*Info!$B$2</f>
        <v>0.15823152000000001</v>
      </c>
      <c r="X455" s="50">
        <f>W455*SQRT((0.5*V455/U455)^2+Info!$B$3^2)</f>
        <v>8.1442274895889323E-3</v>
      </c>
      <c r="Y455" s="39">
        <f>W455*Info!$D$2</f>
        <v>0.12816753120000002</v>
      </c>
      <c r="Z455" s="39">
        <f>Y455*SQRT(Info!$D$3^2+(X455/W455)^2)</f>
        <v>9.1970310719669303E-3</v>
      </c>
      <c r="AA455" s="50">
        <f>IF(O455-W455&gt;0,O455-W455,0)</f>
        <v>0.57781347999999988</v>
      </c>
      <c r="AB455" s="50">
        <f>SQRT((0.5*P455)^2+X455^2)</f>
        <v>8.1601802309860805E-3</v>
      </c>
      <c r="AC455" s="50">
        <f>(1-EXP(-Info!$B$6*G455*1000))+(Info!$B$6/(Info!$B$6-Info!$B$7))*(EXP(-Info!$B$7*G455*1000)-EXP(-Info!$B$6*G455*1000))*(Info!$B$9-1)</f>
        <v>0.72379737263837129</v>
      </c>
      <c r="AD455" s="50">
        <f>SQRT((Info!$B$6*EXP(-Info!$B$6*G455*1000)+(Info!$B$6/(Info!$B$6+Info!$B$7))*(Info!$B$9-1)*(-Info!$B$7*EXP(-Info!$B$7*G455*1000)+Info!$B$6*EXP(-Info!$B$6*G455*1000)))^2*(0.01*G455*1000)^2)</f>
        <v>3.8291896468169414E-3</v>
      </c>
      <c r="AE455" s="50">
        <f>IF(AA455&gt;0,AA455*AC455*SQRT((AB455/AA455)^2+(AD455/AC455)^2),AA455*AC455*SQRT((AD455/AC455)^2))</f>
        <v>6.307138088518115E-3</v>
      </c>
      <c r="AF455" s="50">
        <f>IF((S455-Y455-AA455*AC455)&gt;0,S455-Y455-AA455*AC455,0)</f>
        <v>1.5091655901009662</v>
      </c>
      <c r="AG455" s="50">
        <f>SQRT((T455*0.5)^2+Z455^2+AE455^2)</f>
        <v>2.7829622305312753E-2</v>
      </c>
      <c r="AH455" s="50">
        <f>AF455/S455</f>
        <v>0.73418957823075637</v>
      </c>
      <c r="AI455">
        <f>AF455*EXP(Info!$B$6*G455*1000)</f>
        <v>4.2499724294272667</v>
      </c>
      <c r="AJ455">
        <f>2*SQRT((EXP(Info!$B$6*G455)*AG455)^2+(Info!$B$6*G455*0.01*AI455)^2)</f>
        <v>5.5716971064553304E-2</v>
      </c>
      <c r="AK455" s="28">
        <f>AI455/(E455/1000)</f>
        <v>1.9684911669417633</v>
      </c>
      <c r="AL455">
        <f>AA455/0.752049334436339</f>
        <v>0.76831858435599987</v>
      </c>
      <c r="AM455"/>
      <c r="AN455">
        <f>U455/0.242530074</f>
        <v>1.3592087552820358</v>
      </c>
      <c r="AO455">
        <f>O455/U455</f>
        <v>2.2328142964183111</v>
      </c>
      <c r="AQ455"/>
      <c r="AR455"/>
      <c r="AS455"/>
      <c r="AT455"/>
      <c r="AU455"/>
      <c r="AV455" s="16"/>
      <c r="AX455"/>
      <c r="AY455"/>
      <c r="AZ455"/>
      <c r="BA455"/>
      <c r="BB455"/>
    </row>
    <row r="456" spans="1:54">
      <c r="A456" t="s">
        <v>76</v>
      </c>
      <c r="B456" t="s">
        <v>210</v>
      </c>
      <c r="C456" s="18">
        <v>-32.067</v>
      </c>
      <c r="D456" s="18">
        <v>37.15</v>
      </c>
      <c r="E456" s="15">
        <v>2159</v>
      </c>
      <c r="F456" s="91">
        <v>1190</v>
      </c>
      <c r="G456" s="18">
        <v>114.1</v>
      </c>
      <c r="H456"/>
      <c r="I456">
        <f>(E456*100*Info!$B$11)/AI456</f>
        <v>1.2630217009080238</v>
      </c>
      <c r="J456">
        <f>LOG10(I456)</f>
        <v>0.10141081255346311</v>
      </c>
      <c r="K456">
        <f>2*((E456*100*Info!$B$11)/AI456^2)*(AJ456/2)</f>
        <v>1.6089163414016165E-2</v>
      </c>
      <c r="L456" s="36">
        <f>(M456/10.7)/I456</f>
        <v>0.13036248224299088</v>
      </c>
      <c r="M456" s="28">
        <f>((U456/0.242530073729142))*I456</f>
        <v>1.7617618914113378</v>
      </c>
      <c r="N456" s="28">
        <f>2*M456*SQRT((0.5*K456/I456)^2+(0.5*V456/U456)^2)</f>
        <v>4.8610385821494843E-2</v>
      </c>
      <c r="O456">
        <v>0.70366899999999999</v>
      </c>
      <c r="P456">
        <v>9.68E-4</v>
      </c>
      <c r="Q456"/>
      <c r="R456"/>
      <c r="S456">
        <v>2.0596800000000002</v>
      </c>
      <c r="T456">
        <v>5.067E-2</v>
      </c>
      <c r="U456">
        <v>0.33829999999999999</v>
      </c>
      <c r="V456">
        <v>8.2799999999999992E-3</v>
      </c>
      <c r="W456" s="50">
        <f>U456*Info!$B$2</f>
        <v>0.162384</v>
      </c>
      <c r="X456" s="50">
        <f>W456*SQRT((0.5*V456/U456)^2+Info!$B$3^2)</f>
        <v>8.3588499496043116E-3</v>
      </c>
      <c r="Y456" s="39">
        <f>W456*Info!$D$2</f>
        <v>0.13153104000000002</v>
      </c>
      <c r="Z456" s="39">
        <f>Y456*SQRT(Info!$D$3^2+(X456/W456)^2)</f>
        <v>9.4389081780061838E-3</v>
      </c>
      <c r="AA456" s="50">
        <f>IF(O456-W456&gt;0,O456-W456,0)</f>
        <v>0.54128500000000002</v>
      </c>
      <c r="AB456" s="50">
        <f>SQRT((0.5*P456)^2+X456^2)</f>
        <v>8.372850678233788E-3</v>
      </c>
      <c r="AC456" s="50">
        <f>(1-EXP(-Info!$B$6*G456*1000))+(Info!$B$6/(Info!$B$6-Info!$B$7))*(EXP(-Info!$B$7*G456*1000)-EXP(-Info!$B$6*G456*1000))*(Info!$B$9-1)</f>
        <v>0.72798652495262062</v>
      </c>
      <c r="AD456" s="50">
        <f>SQRT((Info!$B$6*EXP(-Info!$B$6*G456*1000)+(Info!$B$6/(Info!$B$6+Info!$B$7))*(Info!$B$9-1)*(-Info!$B$7*EXP(-Info!$B$7*G456*1000)+Info!$B$6*EXP(-Info!$B$6*G456*1000)))^2*(0.01*G456*1000)^2)</f>
        <v>3.8255482529721764E-3</v>
      </c>
      <c r="AE456" s="50">
        <f>IF(AA456&gt;0,AA456*AC456*SQRT((AB456/AA456)^2+(AD456/AC456)^2),AA456*AC456*SQRT((AD456/AC456)^2))</f>
        <v>6.4374532012858978E-3</v>
      </c>
      <c r="AF456" s="50">
        <f>IF((S456-Y456-AA456*AC456)&gt;0,S456-Y456-AA456*AC456,0)</f>
        <v>1.5341007738410208</v>
      </c>
      <c r="AG456" s="50">
        <f>SQRT((T456*0.5)^2+Z456^2+AE456^2)</f>
        <v>2.7792013534675353E-2</v>
      </c>
      <c r="AH456" s="50">
        <f>AF456/S456</f>
        <v>0.74482481445711013</v>
      </c>
      <c r="AI456">
        <f>AF456*EXP(Info!$B$6*G456*1000)</f>
        <v>4.3679974143515743</v>
      </c>
      <c r="AJ456">
        <f>2*SQRT((EXP(Info!$B$6*G456)*AG456)^2+(Info!$B$6*G456*0.01*AI456)^2)</f>
        <v>5.5642293510062446E-2</v>
      </c>
      <c r="AK456" s="28">
        <f>AI456/(E456/1000)</f>
        <v>2.0231576722332445</v>
      </c>
      <c r="AL456">
        <f>AA456/0.752049334436339</f>
        <v>0.71974666450000002</v>
      </c>
      <c r="AM456"/>
      <c r="AN456">
        <f>U456/0.242530074</f>
        <v>1.3948785584421994</v>
      </c>
      <c r="AO456">
        <f>O456/U456</f>
        <v>2.0800147797812594</v>
      </c>
      <c r="AV456" s="16"/>
    </row>
    <row r="457" spans="1:54">
      <c r="A457" t="s">
        <v>76</v>
      </c>
      <c r="B457" t="s">
        <v>210</v>
      </c>
      <c r="C457" s="18">
        <v>-32.067</v>
      </c>
      <c r="D457" s="18">
        <v>37.15</v>
      </c>
      <c r="E457" s="15">
        <v>2159</v>
      </c>
      <c r="F457" s="91">
        <v>1205</v>
      </c>
      <c r="G457" s="18">
        <v>117.9</v>
      </c>
      <c r="H457"/>
      <c r="I457">
        <f>(E457*100*Info!$B$11)/AI457</f>
        <v>1.1927597299872135</v>
      </c>
      <c r="J457">
        <f>LOG10(I457)</f>
        <v>7.6552968020752163E-2</v>
      </c>
      <c r="K457">
        <f>2*((E457*100*Info!$B$11)/AI457^2)*(AJ457/2)</f>
        <v>1.3748614195531604E-2</v>
      </c>
      <c r="L457" s="36">
        <f>(M457/10.7)/I457</f>
        <v>0.12807429891588806</v>
      </c>
      <c r="M457" s="28">
        <f>((U457/0.242530073729142))*I457</f>
        <v>1.6345519682674146</v>
      </c>
      <c r="N457" s="28">
        <f>2*M457*SQRT((0.5*K457/I457)^2+(0.5*V457/U457)^2)</f>
        <v>4.4213386032835318E-2</v>
      </c>
      <c r="O457">
        <v>0.49294100000000002</v>
      </c>
      <c r="P457">
        <v>6.8400000000000004E-4</v>
      </c>
      <c r="Q457"/>
      <c r="R457"/>
      <c r="S457">
        <v>1.9450879999999999</v>
      </c>
      <c r="T457">
        <v>4.8348000000000002E-2</v>
      </c>
      <c r="U457">
        <v>0.33236199999999999</v>
      </c>
      <c r="V457">
        <v>8.1329999999999996E-3</v>
      </c>
      <c r="W457" s="50">
        <f>U457*Info!$B$2</f>
        <v>0.15953376</v>
      </c>
      <c r="X457" s="50">
        <f>W457*SQRT((0.5*V457/U457)^2+Info!$B$3^2)</f>
        <v>8.2120364792019774E-3</v>
      </c>
      <c r="Y457" s="39">
        <f>W457*Info!$D$2</f>
        <v>0.12922234560000001</v>
      </c>
      <c r="Z457" s="39">
        <f>Y457*SQRT(Info!$D$3^2+(X457/W457)^2)</f>
        <v>9.2731768319856966E-3</v>
      </c>
      <c r="AA457" s="50">
        <f>IF(O457-W457&gt;0,O457-W457,0)</f>
        <v>0.33340723999999999</v>
      </c>
      <c r="AB457" s="50">
        <f>SQRT((0.5*P457)^2+X457^2)</f>
        <v>8.2191548918209342E-3</v>
      </c>
      <c r="AC457" s="50">
        <f>(1-EXP(-Info!$B$6*G457*1000))+(Info!$B$6/(Info!$B$6-Info!$B$7))*(EXP(-Info!$B$7*G457*1000)-EXP(-Info!$B$6*G457*1000))*(Info!$B$9-1)</f>
        <v>0.74092634692963022</v>
      </c>
      <c r="AD457" s="50">
        <f>SQRT((Info!$B$6*EXP(-Info!$B$6*G457*1000)+(Info!$B$6/(Info!$B$6+Info!$B$7))*(Info!$B$9-1)*(-Info!$B$7*EXP(-Info!$B$7*G457*1000)+Info!$B$6*EXP(-Info!$B$6*G457*1000)))^2*(0.01*G457*1000)^2)</f>
        <v>3.8111914939945963E-3</v>
      </c>
      <c r="AE457" s="50">
        <f>IF(AA457&gt;0,AA457*AC457*SQRT((AB457/AA457)^2+(AD457/AC457)^2),AA457*AC457*SQRT((AD457/AC457)^2))</f>
        <v>6.2209442668799573E-3</v>
      </c>
      <c r="AF457" s="50">
        <f>IF((S457-Y457-AA457*AC457)&gt;0,S457-Y457-AA457*AC457,0)</f>
        <v>1.5688354460269096</v>
      </c>
      <c r="AG457" s="50">
        <f>SQRT((T457*0.5)^2+Z457^2+AE457^2)</f>
        <v>2.662844779796417E-2</v>
      </c>
      <c r="AH457" s="50">
        <f>AF457/S457</f>
        <v>0.80656270874475067</v>
      </c>
      <c r="AI457">
        <f>AF457*EXP(Info!$B$6*G457*1000)</f>
        <v>4.6253033072262735</v>
      </c>
      <c r="AJ457">
        <f>2*SQRT((EXP(Info!$B$6*G457)*AG457)^2+(Info!$B$6*G457*0.01*AI457)^2)</f>
        <v>5.3314602354199311E-2</v>
      </c>
      <c r="AK457" s="28">
        <f>AI457/(E457/1000)</f>
        <v>2.1423359459130493</v>
      </c>
      <c r="AL457">
        <f>AA457/0.752049334436339</f>
        <v>0.44333160702800001</v>
      </c>
      <c r="AM457"/>
      <c r="AN457">
        <f>U457/0.242530074</f>
        <v>1.3703949968695428</v>
      </c>
      <c r="AO457">
        <f>O457/U457</f>
        <v>1.4831448841925372</v>
      </c>
      <c r="AV457" s="16"/>
    </row>
    <row r="458" spans="1:54">
      <c r="A458" t="s">
        <v>76</v>
      </c>
      <c r="B458" t="s">
        <v>210</v>
      </c>
      <c r="C458" s="18">
        <v>-32.067</v>
      </c>
      <c r="D458" s="18">
        <v>37.15</v>
      </c>
      <c r="E458" s="15">
        <v>2159</v>
      </c>
      <c r="F458" s="91">
        <v>1210</v>
      </c>
      <c r="G458" s="18">
        <v>119.1</v>
      </c>
      <c r="H458"/>
      <c r="I458">
        <f>(E458*100*Info!$B$11)/AI458</f>
        <v>1.2703026397799404</v>
      </c>
      <c r="J458">
        <f>LOG10(I458)</f>
        <v>0.10390720058471932</v>
      </c>
      <c r="K458">
        <f>2*((E458*100*Info!$B$11)/AI458^2)*(AJ458/2)</f>
        <v>1.390501427968298E-2</v>
      </c>
      <c r="L458" s="36">
        <f>(M458/10.7)/I458</f>
        <v>0.11551587947663572</v>
      </c>
      <c r="M458" s="28">
        <f>((U458/0.242530073729142))*I458</f>
        <v>1.5701193550016881</v>
      </c>
      <c r="N458" s="28">
        <f>2*M458*SQRT((0.5*K458/I458)^2+(0.5*V458/U458)^2)</f>
        <v>4.2705403384646332E-2</v>
      </c>
      <c r="O458">
        <v>0.343497</v>
      </c>
      <c r="P458">
        <v>4.86E-4</v>
      </c>
      <c r="Q458"/>
      <c r="R458"/>
      <c r="S458">
        <v>1.7221880000000001</v>
      </c>
      <c r="T458">
        <v>4.3017E-2</v>
      </c>
      <c r="U458">
        <v>0.29977199999999998</v>
      </c>
      <c r="V458">
        <v>7.4640000000000001E-3</v>
      </c>
      <c r="W458" s="50">
        <f>U458*Info!$B$2</f>
        <v>0.14389055999999997</v>
      </c>
      <c r="X458" s="50">
        <f>W458*SQRT((0.5*V458/U458)^2+Info!$B$3^2)</f>
        <v>7.4141893550396989E-3</v>
      </c>
      <c r="Y458" s="39">
        <f>W458*Info!$D$2</f>
        <v>0.11655135359999999</v>
      </c>
      <c r="Z458" s="39">
        <f>Y458*SQRT(Info!$D$3^2+(X458/W458)^2)</f>
        <v>8.3681835408386997E-3</v>
      </c>
      <c r="AA458" s="50">
        <f>IF(O458-W458&gt;0,O458-W458,0)</f>
        <v>0.19960644000000002</v>
      </c>
      <c r="AB458" s="50">
        <f>SQRT((0.5*P458)^2+X458^2)</f>
        <v>7.4181704477845473E-3</v>
      </c>
      <c r="AC458" s="50">
        <f>(1-EXP(-Info!$B$6*G458*1000))+(Info!$B$6/(Info!$B$6-Info!$B$7))*(EXP(-Info!$B$7*G458*1000)-EXP(-Info!$B$6*G458*1000))*(Info!$B$9-1)</f>
        <v>0.74491169291730253</v>
      </c>
      <c r="AD458" s="50">
        <f>SQRT((Info!$B$6*EXP(-Info!$B$6*G458*1000)+(Info!$B$6/(Info!$B$6+Info!$B$7))*(Info!$B$9-1)*(-Info!$B$7*EXP(-Info!$B$7*G458*1000)+Info!$B$6*EXP(-Info!$B$6*G458*1000)))^2*(0.01*G458*1000)^2)</f>
        <v>3.8058007057374097E-3</v>
      </c>
      <c r="AE458" s="50">
        <f>IF(AA458&gt;0,AA458*AC458*SQRT((AB458/AA458)^2+(AD458/AC458)^2),AA458*AC458*SQRT((AD458/AC458)^2))</f>
        <v>5.5778542201942501E-3</v>
      </c>
      <c r="AF458" s="50">
        <f>IF((S458-Y458-AA458*AC458)&gt;0,S458-Y458-AA458*AC458,0)</f>
        <v>1.4569474752624041</v>
      </c>
      <c r="AG458" s="50">
        <f>SQRT((T458*0.5)^2+Z458^2+AE458^2)</f>
        <v>2.3743515445799144E-2</v>
      </c>
      <c r="AH458" s="50">
        <f>AF458/S458</f>
        <v>0.84598631233198929</v>
      </c>
      <c r="AI458">
        <f>AF458*EXP(Info!$B$6*G458*1000)</f>
        <v>4.3429615518959208</v>
      </c>
      <c r="AJ458">
        <f>2*SQRT((EXP(Info!$B$6*G458)*AG458)^2+(Info!$B$6*G458*0.01*AI458)^2)</f>
        <v>4.7539019839940147E-2</v>
      </c>
      <c r="AK458" s="28">
        <f>AI458/(E458/1000)</f>
        <v>2.0115616266308112</v>
      </c>
      <c r="AL458">
        <f>AA458/0.752049334436339</f>
        <v>0.26541668326800005</v>
      </c>
      <c r="AM458"/>
      <c r="AN458">
        <f>U458/0.242530074</f>
        <v>1.2360199090196129</v>
      </c>
      <c r="AO458">
        <f>O458/U458</f>
        <v>1.1458608542492295</v>
      </c>
      <c r="AQ458"/>
      <c r="AR458"/>
      <c r="AS458"/>
      <c r="AT458"/>
      <c r="AU458"/>
      <c r="AV458" s="1"/>
      <c r="AY458"/>
      <c r="AZ458"/>
      <c r="BA458"/>
      <c r="BB458"/>
    </row>
    <row r="459" spans="1:54">
      <c r="A459" t="s">
        <v>76</v>
      </c>
      <c r="B459" t="s">
        <v>210</v>
      </c>
      <c r="C459" s="18">
        <v>-32.067</v>
      </c>
      <c r="D459" s="18">
        <v>37.15</v>
      </c>
      <c r="E459" s="15">
        <v>2159</v>
      </c>
      <c r="F459" s="91">
        <v>1215</v>
      </c>
      <c r="G459" s="18">
        <v>120.3</v>
      </c>
      <c r="H459"/>
      <c r="I459">
        <f>(E459*100*Info!$B$11)/AI459</f>
        <v>1.1628399273172652</v>
      </c>
      <c r="J459">
        <f>LOG10(I459)</f>
        <v>6.5519935306736318E-2</v>
      </c>
      <c r="K459">
        <f>2*((E459*100*Info!$B$11)/AI459^2)*(AJ459/2)</f>
        <v>1.2266909181226039E-2</v>
      </c>
      <c r="L459" s="36">
        <f>(M459/10.7)/I459</f>
        <v>0.12165829143925254</v>
      </c>
      <c r="M459" s="28">
        <f>((U459/0.242530073729142))*I459</f>
        <v>1.5137195708899651</v>
      </c>
      <c r="N459" s="28">
        <f>2*M459*SQRT((0.5*K459/I459)^2+(0.5*V459/U459)^2)</f>
        <v>4.0602792597249741E-2</v>
      </c>
      <c r="O459">
        <v>0.27623999999999999</v>
      </c>
      <c r="P459">
        <v>4.5250000000000004E-3</v>
      </c>
      <c r="Q459"/>
      <c r="R459"/>
      <c r="S459">
        <v>1.7903</v>
      </c>
      <c r="T459">
        <v>4.5164000000000003E-2</v>
      </c>
      <c r="U459">
        <v>0.31571199999999999</v>
      </c>
      <c r="V459">
        <v>7.7860000000000004E-3</v>
      </c>
      <c r="W459" s="50">
        <f>U459*Info!$B$2</f>
        <v>0.15154176</v>
      </c>
      <c r="X459" s="50">
        <f>W459*SQRT((0.5*V459/U459)^2+Info!$B$3^2)</f>
        <v>7.8041064837266281E-3</v>
      </c>
      <c r="Y459" s="39">
        <f>W459*Info!$D$2</f>
        <v>0.1227488256</v>
      </c>
      <c r="Z459" s="39">
        <f>Y459*SQRT(Info!$D$3^2+(X459/W459)^2)</f>
        <v>8.810638515305157E-3</v>
      </c>
      <c r="AA459" s="50">
        <f>IF(O459-W459&gt;0,O459-W459,0)</f>
        <v>0.12469823999999999</v>
      </c>
      <c r="AB459" s="50">
        <f>SQRT((0.5*P459)^2+X459^2)</f>
        <v>8.1254528648773781E-3</v>
      </c>
      <c r="AC459" s="50">
        <f>(1-EXP(-Info!$B$6*G459*1000))+(Info!$B$6/(Info!$B$6-Info!$B$7))*(EXP(-Info!$B$7*G459*1000)-EXP(-Info!$B$6*G459*1000))*(Info!$B$9-1)</f>
        <v>0.7488495342713023</v>
      </c>
      <c r="AD459" s="50">
        <f>SQRT((Info!$B$6*EXP(-Info!$B$6*G459*1000)+(Info!$B$6/(Info!$B$6+Info!$B$7))*(Info!$B$9-1)*(-Info!$B$7*EXP(-Info!$B$7*G459*1000)+Info!$B$6*EXP(-Info!$B$6*G459*1000)))^2*(0.01*G459*1000)^2)</f>
        <v>3.8000150056394515E-3</v>
      </c>
      <c r="AE459" s="50">
        <f>IF(AA459&gt;0,AA459*AC459*SQRT((AB459/AA459)^2+(AD459/AC459)^2),AA459*AC459*SQRT((AD459/AC459)^2))</f>
        <v>6.1031646705289461E-3</v>
      </c>
      <c r="AF459" s="50">
        <f>IF((S459-Y459-AA459*AC459)&gt;0,S459-Y459-AA459*AC459,0)</f>
        <v>1.5741709554515488</v>
      </c>
      <c r="AG459" s="50">
        <f>SQRT((T459*0.5)^2+Z459^2+AE459^2)</f>
        <v>2.4996453629324528E-2</v>
      </c>
      <c r="AH459" s="50">
        <f>AF459/S459</f>
        <v>0.87927774979140305</v>
      </c>
      <c r="AI459">
        <f>AF459*EXP(Info!$B$6*G459*1000)</f>
        <v>4.7443120882200063</v>
      </c>
      <c r="AJ459">
        <f>2*SQRT((EXP(Info!$B$6*G459)*AG459)^2+(Info!$B$6*G459*0.01*AI459)^2)</f>
        <v>5.0048200226366253E-2</v>
      </c>
      <c r="AK459" s="28">
        <f>AI459/(E459/1000)</f>
        <v>2.1974581233070896</v>
      </c>
      <c r="AL459">
        <f>AA459/0.752049334436339</f>
        <v>0.16581124972799999</v>
      </c>
      <c r="AM459"/>
      <c r="AN459">
        <f>U459/0.242530074</f>
        <v>1.3017437169462125</v>
      </c>
      <c r="AO459">
        <f>O459/U459</f>
        <v>0.87497466045003036</v>
      </c>
      <c r="AV459" s="1"/>
    </row>
    <row r="460" spans="1:54">
      <c r="A460" t="s">
        <v>76</v>
      </c>
      <c r="B460" t="s">
        <v>210</v>
      </c>
      <c r="C460" s="18">
        <v>-32.067</v>
      </c>
      <c r="D460" s="18">
        <v>37.15</v>
      </c>
      <c r="E460" s="15">
        <v>2159</v>
      </c>
      <c r="F460" s="91">
        <v>1220</v>
      </c>
      <c r="G460" s="18">
        <v>121.6</v>
      </c>
      <c r="H460"/>
      <c r="I460">
        <f>(E460*100*Info!$B$11)/AI460</f>
        <v>1.1212712668890115</v>
      </c>
      <c r="J460">
        <f>LOG10(I460)</f>
        <v>4.9710693291796192E-2</v>
      </c>
      <c r="K460">
        <f>2*((E460*100*Info!$B$11)/AI460^2)*(AJ460/2)</f>
        <v>1.1087803467584249E-2</v>
      </c>
      <c r="L460" s="36">
        <f>(M460/10.7)/I460</f>
        <v>0.11377681390654225</v>
      </c>
      <c r="M460" s="28">
        <f>((U460/0.242530073729142))*I460</f>
        <v>1.3650489933059478</v>
      </c>
      <c r="N460" s="28">
        <f>2*M460*SQRT((0.5*K460/I460)^2+(0.5*V460/U460)^2)</f>
        <v>3.5975709310843686E-2</v>
      </c>
      <c r="O460">
        <v>0.22545499999999999</v>
      </c>
      <c r="P460">
        <v>3.1300000000000002E-4</v>
      </c>
      <c r="Q460"/>
      <c r="R460"/>
      <c r="S460">
        <v>1.791034</v>
      </c>
      <c r="T460">
        <v>4.4377E-2</v>
      </c>
      <c r="U460">
        <v>0.29525899999999999</v>
      </c>
      <c r="V460">
        <v>7.2129999999999998E-3</v>
      </c>
      <c r="W460" s="50">
        <f>U460*Info!$B$2</f>
        <v>0.14172431999999999</v>
      </c>
      <c r="X460" s="50">
        <f>W460*SQRT((0.5*V460/U460)^2+Info!$B$3^2)</f>
        <v>7.2946030497249136E-3</v>
      </c>
      <c r="Y460" s="39">
        <f>W460*Info!$D$2</f>
        <v>0.11479669919999999</v>
      </c>
      <c r="Z460" s="39">
        <f>Y460*SQRT(Info!$D$3^2+(X460/W460)^2)</f>
        <v>8.2375722010679976E-3</v>
      </c>
      <c r="AA460" s="50">
        <f>IF(O460-W460&gt;0,O460-W460,0)</f>
        <v>8.3730680000000002E-2</v>
      </c>
      <c r="AB460" s="50">
        <f>SQRT((0.5*P460)^2+X460^2)</f>
        <v>7.2962816491042902E-3</v>
      </c>
      <c r="AC460" s="50">
        <f>(1-EXP(-Info!$B$6*G460*1000))+(Info!$B$6/(Info!$B$6-Info!$B$7))*(EXP(-Info!$B$7*G460*1000)-EXP(-Info!$B$6*G460*1000))*(Info!$B$9-1)</f>
        <v>0.75306253951064694</v>
      </c>
      <c r="AD460" s="50">
        <f>SQRT((Info!$B$6*EXP(-Info!$B$6*G460*1000)+(Info!$B$6/(Info!$B$6+Info!$B$7))*(Info!$B$9-1)*(-Info!$B$7*EXP(-Info!$B$7*G460*1000)+Info!$B$6*EXP(-Info!$B$6*G460*1000)))^2*(0.01*G460*1000)^2)</f>
        <v>3.7933123284657091E-3</v>
      </c>
      <c r="AE460" s="50">
        <f>IF(AA460&gt;0,AA460*AC460*SQRT((AB460/AA460)^2+(AD460/AC460)^2),AA460*AC460*SQRT((AD460/AC460)^2))</f>
        <v>5.5037287555731789E-3</v>
      </c>
      <c r="AF460" s="50">
        <f>IF((S460-Y460-AA460*AC460)&gt;0,S460-Y460-AA460*AC460,0)</f>
        <v>1.6131828622842466</v>
      </c>
      <c r="AG460" s="50">
        <f>SQRT((T460*0.5)^2+Z460^2+AE460^2)</f>
        <v>2.4299756341015673E-2</v>
      </c>
      <c r="AH460" s="50">
        <f>AF460/S460</f>
        <v>0.900699183982128</v>
      </c>
      <c r="AI460">
        <f>AF460*EXP(Info!$B$6*G460*1000)</f>
        <v>4.9201970002699271</v>
      </c>
      <c r="AJ460">
        <f>2*SQRT((EXP(Info!$B$6*G460)*AG460)^2+(Info!$B$6*G460*0.01*AI460)^2)</f>
        <v>4.8653861890309673E-2</v>
      </c>
      <c r="AK460" s="28">
        <f>AI460/(E460/1000)</f>
        <v>2.2789240390319256</v>
      </c>
      <c r="AL460">
        <f>AA460/0.752049334436339</f>
        <v>0.111336685196</v>
      </c>
      <c r="AM460"/>
      <c r="AN460">
        <f>U460/0.242530074</f>
        <v>1.2174119074403944</v>
      </c>
      <c r="AO460">
        <f>O460/U460</f>
        <v>0.76358383656383033</v>
      </c>
      <c r="AV460" s="1"/>
    </row>
    <row r="461" spans="1:54">
      <c r="A461" t="s">
        <v>76</v>
      </c>
      <c r="B461" t="s">
        <v>210</v>
      </c>
      <c r="C461" s="18">
        <v>-32.067</v>
      </c>
      <c r="D461" s="18">
        <v>37.15</v>
      </c>
      <c r="E461" s="15">
        <v>2159</v>
      </c>
      <c r="F461" s="91">
        <v>1225</v>
      </c>
      <c r="G461" s="18">
        <v>122.8</v>
      </c>
      <c r="H461"/>
      <c r="I461">
        <f>(E461*100*Info!$B$11)/AI461</f>
        <v>0.94995561479696133</v>
      </c>
      <c r="J461">
        <f>LOG10(I461)</f>
        <v>-2.2296685973338812E-2</v>
      </c>
      <c r="K461">
        <f>2*((E461*100*Info!$B$11)/AI461^2)*(AJ461/2)</f>
        <v>8.9166389555117957E-3</v>
      </c>
      <c r="L461" s="36">
        <f>(M461/10.7)/I461</f>
        <v>0.11344194841121515</v>
      </c>
      <c r="M461" s="28">
        <f>((U461/0.242530073729142))*I461</f>
        <v>1.1530835295601292</v>
      </c>
      <c r="N461" s="28">
        <f>2*M461*SQRT((0.5*K461/I461)^2+(0.5*V461/U461)^2)</f>
        <v>3.0155773019582967E-2</v>
      </c>
      <c r="O461">
        <v>0.19470499999999999</v>
      </c>
      <c r="P461">
        <v>3.3799999999999998E-4</v>
      </c>
      <c r="Q461"/>
      <c r="R461"/>
      <c r="S461">
        <v>2.0381420000000001</v>
      </c>
      <c r="T461">
        <v>5.0729999999999997E-2</v>
      </c>
      <c r="U461">
        <v>0.29438999999999999</v>
      </c>
      <c r="V461">
        <v>7.1859999999999997E-3</v>
      </c>
      <c r="W461" s="50">
        <f>U461*Info!$B$2</f>
        <v>0.14130719999999999</v>
      </c>
      <c r="X461" s="50">
        <f>W461*SQRT((0.5*V461/U461)^2+Info!$B$3^2)</f>
        <v>7.2728051712664492E-3</v>
      </c>
      <c r="Y461" s="39">
        <f>W461*Info!$D$2</f>
        <v>0.114458832</v>
      </c>
      <c r="Z461" s="39">
        <f>Y461*SQRT(Info!$D$3^2+(X461/W461)^2)</f>
        <v>8.2131366654495472E-3</v>
      </c>
      <c r="AA461" s="50">
        <f>IF(O461-W461&gt;0,O461-W461,0)</f>
        <v>5.3397799999999995E-2</v>
      </c>
      <c r="AB461" s="50">
        <f>SQRT((0.5*P461)^2+X461^2)</f>
        <v>7.2747684539921963E-3</v>
      </c>
      <c r="AC461" s="50">
        <f>(1-EXP(-Info!$B$6*G461*1000))+(Info!$B$6/(Info!$B$6-Info!$B$7))*(EXP(-Info!$B$7*G461*1000)-EXP(-Info!$B$6*G461*1000))*(Info!$B$9-1)</f>
        <v>0.75690311811369715</v>
      </c>
      <c r="AD461" s="50">
        <f>SQRT((Info!$B$6*EXP(-Info!$B$6*G461*1000)+(Info!$B$6/(Info!$B$6+Info!$B$7))*(Info!$B$9-1)*(-Info!$B$7*EXP(-Info!$B$7*G461*1000)+Info!$B$6*EXP(-Info!$B$6*G461*1000)))^2*(0.01*G461*1000)^2)</f>
        <v>3.7867336644435362E-3</v>
      </c>
      <c r="AE461" s="50">
        <f>IF(AA461&gt;0,AA461*AC461*SQRT((AB461/AA461)^2+(AD461/AC461)^2),AA461*AC461*SQRT((AD461/AC461)^2))</f>
        <v>5.5100063493014407E-3</v>
      </c>
      <c r="AF461" s="50">
        <f>IF((S461-Y461-AA461*AC461)&gt;0,S461-Y461-AA461*AC461,0)</f>
        <v>1.8832662066795887</v>
      </c>
      <c r="AG461" s="50">
        <f>SQRT((T461*0.5)^2+Z461^2+AE461^2)</f>
        <v>2.7224970318710982E-2</v>
      </c>
      <c r="AH461" s="50">
        <f>AF461/S461</f>
        <v>0.92401128413996103</v>
      </c>
      <c r="AI461">
        <f>AF461*EXP(Info!$B$6*G461*1000)</f>
        <v>5.8075087276738966</v>
      </c>
      <c r="AJ461">
        <f>2*SQRT((EXP(Info!$B$6*G461)*AG461)^2+(Info!$B$6*G461*0.01*AI461)^2)</f>
        <v>5.4511450586793735E-2</v>
      </c>
      <c r="AK461" s="28">
        <f>AI461/(E461/1000)</f>
        <v>2.6899067752079189</v>
      </c>
      <c r="AL461">
        <f>AA461/0.752049334436339</f>
        <v>7.1003054659999995E-2</v>
      </c>
      <c r="AM461"/>
      <c r="AN461">
        <f>U461/0.242530074</f>
        <v>1.2138288466443958</v>
      </c>
      <c r="AO461">
        <f>O461/U461</f>
        <v>0.66138455789938522</v>
      </c>
      <c r="AV461" s="1"/>
    </row>
    <row r="462" spans="1:54">
      <c r="A462" t="s">
        <v>76</v>
      </c>
      <c r="B462" t="s">
        <v>210</v>
      </c>
      <c r="C462" s="18">
        <v>-32.067</v>
      </c>
      <c r="D462" s="18">
        <v>37.15</v>
      </c>
      <c r="E462" s="15">
        <v>2159</v>
      </c>
      <c r="F462" s="91">
        <v>1230</v>
      </c>
      <c r="G462" s="18">
        <v>124.1</v>
      </c>
      <c r="H462"/>
      <c r="I462">
        <f>(E462*100*Info!$B$11)/AI462</f>
        <v>0.89741110383432154</v>
      </c>
      <c r="J462">
        <f>LOG10(I462)</f>
        <v>-4.7008561163385969E-2</v>
      </c>
      <c r="K462">
        <f>2*((E462*100*Info!$B$11)/AI462^2)*(AJ462/2)</f>
        <v>8.9487096643864651E-3</v>
      </c>
      <c r="L462" s="36">
        <f>(M462/10.7)/I462</f>
        <v>0.12372682766355161</v>
      </c>
      <c r="M462" s="28">
        <f>((U462/0.242530073729142))*I462</f>
        <v>1.1880619701658939</v>
      </c>
      <c r="N462" s="28">
        <f>2*M462*SQRT((0.5*K462/I462)^2+(0.5*V462/U462)^2)</f>
        <v>3.1650836494708193E-2</v>
      </c>
      <c r="O462">
        <v>0.17763000000000001</v>
      </c>
      <c r="P462">
        <v>2.911E-3</v>
      </c>
      <c r="Q462"/>
      <c r="R462"/>
      <c r="S462">
        <v>2.1126369999999999</v>
      </c>
      <c r="T462">
        <v>5.7246999999999999E-2</v>
      </c>
      <c r="U462">
        <v>0.32107999999999998</v>
      </c>
      <c r="V462">
        <v>7.9319999999999998E-3</v>
      </c>
      <c r="W462" s="50">
        <f>U462*Info!$B$2</f>
        <v>0.15411839999999999</v>
      </c>
      <c r="X462" s="50">
        <f>W462*SQRT((0.5*V462/U462)^2+Info!$B$3^2)</f>
        <v>7.9375815327340105E-3</v>
      </c>
      <c r="Y462" s="39">
        <f>W462*Info!$D$2</f>
        <v>0.124835904</v>
      </c>
      <c r="Z462" s="39">
        <f>Y462*SQRT(Info!$D$3^2+(X462/W462)^2)</f>
        <v>8.9608994763391223E-3</v>
      </c>
      <c r="AA462" s="50">
        <f>IF(O462-W462&gt;0,O462-W462,0)</f>
        <v>2.3511600000000021E-2</v>
      </c>
      <c r="AB462" s="50">
        <f>SQRT((0.5*P462)^2+X462^2)</f>
        <v>8.0699244630169868E-3</v>
      </c>
      <c r="AC462" s="50">
        <f>(1-EXP(-Info!$B$6*G462*1000))+(Info!$B$6/(Info!$B$6-Info!$B$7))*(EXP(-Info!$B$7*G462*1000)-EXP(-Info!$B$6*G462*1000))*(Info!$B$9-1)</f>
        <v>0.76101198696459393</v>
      </c>
      <c r="AD462" s="50">
        <f>SQRT((Info!$B$6*EXP(-Info!$B$6*G462*1000)+(Info!$B$6/(Info!$B$6+Info!$B$7))*(Info!$B$9-1)*(-Info!$B$7*EXP(-Info!$B$7*G462*1000)+Info!$B$6*EXP(-Info!$B$6*G462*1000)))^2*(0.01*G462*1000)^2)</f>
        <v>3.7791932923022693E-3</v>
      </c>
      <c r="AE462" s="50">
        <f>IF(AA462&gt;0,AA462*AC462*SQRT((AB462/AA462)^2+(AD462/AC462)^2),AA462*AC462*SQRT((AD462/AC462)^2))</f>
        <v>6.1419520103257047E-3</v>
      </c>
      <c r="AF462" s="50">
        <f>IF((S462-Y462-AA462*AC462)&gt;0,S462-Y462-AA462*AC462,0)</f>
        <v>1.9699084865672831</v>
      </c>
      <c r="AG462" s="50">
        <f>SQRT((T462*0.5)^2+Z462^2+AE462^2)</f>
        <v>3.0615780998893345E-2</v>
      </c>
      <c r="AH462" s="50">
        <f>AF462/S462</f>
        <v>0.93244058802685137</v>
      </c>
      <c r="AI462">
        <f>AF462*EXP(Info!$B$6*G462*1000)</f>
        <v>6.1475454228998387</v>
      </c>
      <c r="AJ462">
        <f>2*SQRT((EXP(Info!$B$6*G462)*AG462)^2+(Info!$B$6*G462*0.01*AI462)^2)</f>
        <v>6.1301446910016058E-2</v>
      </c>
      <c r="AK462" s="28">
        <f>AI462/(E462/1000)</f>
        <v>2.847404086567781</v>
      </c>
      <c r="AL462">
        <f>AA462/0.752049334436339</f>
        <v>3.1263374520000026E-2</v>
      </c>
      <c r="AM462"/>
      <c r="AN462">
        <f>U462/0.242530074</f>
        <v>1.323877054521494</v>
      </c>
      <c r="AO462">
        <f>O462/U462</f>
        <v>0.55322661019060682</v>
      </c>
      <c r="AV462" s="1"/>
    </row>
    <row r="463" spans="1:54">
      <c r="A463" t="s">
        <v>76</v>
      </c>
      <c r="B463" t="s">
        <v>210</v>
      </c>
      <c r="C463" s="18">
        <v>-32.067</v>
      </c>
      <c r="D463" s="18">
        <v>37.15</v>
      </c>
      <c r="E463" s="15">
        <v>2159</v>
      </c>
      <c r="F463" s="91">
        <v>1235</v>
      </c>
      <c r="G463" s="18">
        <v>125.3</v>
      </c>
      <c r="H463"/>
      <c r="I463">
        <f>(E463*100*Info!$B$11)/AI463</f>
        <v>0.88260685660098304</v>
      </c>
      <c r="J463">
        <f>LOG10(I463)</f>
        <v>-5.4232703024782593E-2</v>
      </c>
      <c r="K463">
        <f>2*((E463*100*Info!$B$11)/AI463^2)*(AJ463/2)</f>
        <v>8.5000546688219318E-3</v>
      </c>
      <c r="L463" s="36">
        <f>(M463/10.7)/I463</f>
        <v>0.15999827125233673</v>
      </c>
      <c r="M463" s="28">
        <f>((U463/0.242530073729142))*I463</f>
        <v>1.5110066123922949</v>
      </c>
      <c r="N463" s="28">
        <f>2*M463*SQRT((0.5*K463/I463)^2+(0.5*V463/U463)^2)</f>
        <v>3.9720936763192626E-2</v>
      </c>
      <c r="O463">
        <v>0.201763</v>
      </c>
      <c r="P463">
        <v>3.1300000000000002E-4</v>
      </c>
      <c r="Q463"/>
      <c r="R463"/>
      <c r="S463">
        <v>2.1443460000000001</v>
      </c>
      <c r="T463">
        <v>5.3220000000000003E-2</v>
      </c>
      <c r="U463">
        <v>0.41520699999999999</v>
      </c>
      <c r="V463">
        <v>1.0156E-2</v>
      </c>
      <c r="W463" s="50">
        <f>U463*Info!$B$2</f>
        <v>0.19929935999999998</v>
      </c>
      <c r="X463" s="50">
        <f>W463*SQRT((0.5*V463/U463)^2+Info!$B$3^2)</f>
        <v>1.0258737787594729E-2</v>
      </c>
      <c r="Y463" s="39">
        <f>W463*Info!$D$2</f>
        <v>0.16143248159999998</v>
      </c>
      <c r="Z463" s="39">
        <f>Y463*SQRT(Info!$D$3^2+(X463/W463)^2)</f>
        <v>1.1584480795935943E-2</v>
      </c>
      <c r="AA463" s="50">
        <f>IF(O463-W463&gt;0,O463-W463,0)</f>
        <v>2.4636400000000169E-3</v>
      </c>
      <c r="AB463" s="50">
        <f>SQRT((0.5*P463)^2+X463^2)</f>
        <v>1.0259931444440748E-2</v>
      </c>
      <c r="AC463" s="50">
        <f>(1-EXP(-Info!$B$6*G463*1000))+(Info!$B$6/(Info!$B$6-Info!$B$7))*(EXP(-Info!$B$7*G463*1000)-EXP(-Info!$B$6*G463*1000))*(Info!$B$9-1)</f>
        <v>0.76475756364020397</v>
      </c>
      <c r="AD463" s="50">
        <f>SQRT((Info!$B$6*EXP(-Info!$B$6*G463*1000)+(Info!$B$6/(Info!$B$6+Info!$B$7))*(Info!$B$9-1)*(-Info!$B$7*EXP(-Info!$B$7*G463*1000)+Info!$B$6*EXP(-Info!$B$6*G463*1000)))^2*(0.01*G463*1000)^2)</f>
        <v>3.7718607376579644E-3</v>
      </c>
      <c r="AE463" s="50">
        <f>IF(AA463&gt;0,AA463*AC463*SQRT((AB463/AA463)^2+(AD463/AC463)^2),AA463*AC463*SQRT((AD463/AC463)^2))</f>
        <v>7.846365677159196E-3</v>
      </c>
      <c r="AF463" s="50">
        <f>IF((S463-Y463-AA463*AC463)&gt;0,S463-Y463-AA463*AC463,0)</f>
        <v>1.9810294310759136</v>
      </c>
      <c r="AG463" s="50">
        <f>SQRT((T463*0.5)^2+Z463^2+AE463^2)</f>
        <v>3.0064227075564585E-2</v>
      </c>
      <c r="AH463" s="50">
        <f>AF463/S463</f>
        <v>0.92383851816633766</v>
      </c>
      <c r="AI463">
        <f>AF463*EXP(Info!$B$6*G463*1000)</f>
        <v>6.2506601694465358</v>
      </c>
      <c r="AJ463">
        <f>2*SQRT((EXP(Info!$B$6*G463)*AG463)^2+(Info!$B$6*G463*0.01*AI463)^2)</f>
        <v>6.0197757086475068E-2</v>
      </c>
      <c r="AK463" s="28">
        <f>AI463/(E463/1000)</f>
        <v>2.8951645064597202</v>
      </c>
      <c r="AL463">
        <f>AA463/0.752049334436339</f>
        <v>3.2759021080000224E-3</v>
      </c>
      <c r="AM463"/>
      <c r="AN463">
        <f>U463/0.242530074</f>
        <v>1.711981500488059</v>
      </c>
      <c r="AO463">
        <f>O463/U463</f>
        <v>0.48593352231537523</v>
      </c>
      <c r="AQ463"/>
      <c r="AR463"/>
      <c r="AS463"/>
      <c r="AT463"/>
      <c r="AU463"/>
      <c r="AV463" s="1"/>
      <c r="AX463"/>
      <c r="AY463"/>
      <c r="AZ463"/>
      <c r="BA463"/>
      <c r="BB463"/>
    </row>
    <row r="464" spans="1:54">
      <c r="A464" t="s">
        <v>76</v>
      </c>
      <c r="B464" t="s">
        <v>210</v>
      </c>
      <c r="C464" s="18">
        <v>-32.067</v>
      </c>
      <c r="D464" s="18">
        <v>37.15</v>
      </c>
      <c r="E464" s="15">
        <v>2159</v>
      </c>
      <c r="F464" s="91">
        <v>1240</v>
      </c>
      <c r="G464" s="18">
        <v>126.6</v>
      </c>
      <c r="H464"/>
      <c r="I464">
        <f>(E464*100*Info!$B$11)/AI464</f>
        <v>0.97173911770085275</v>
      </c>
      <c r="J464">
        <f>LOG10(I464)</f>
        <v>-1.2450314240748859E-2</v>
      </c>
      <c r="K464">
        <f>2*((E464*100*Info!$B$11)/AI464^2)*(AJ464/2)</f>
        <v>9.8113147784651689E-3</v>
      </c>
      <c r="L464" s="36">
        <f>(M464/10.7)/I464</f>
        <v>0.16524398355140216</v>
      </c>
      <c r="M464" s="28">
        <f>((U464/0.242530073729142))*I464</f>
        <v>1.718142257763267</v>
      </c>
      <c r="N464" s="28">
        <f>2*M464*SQRT((0.5*K464/I464)^2+(0.5*V464/U464)^2)</f>
        <v>4.5465602676645261E-2</v>
      </c>
      <c r="O464">
        <v>0.24488699999999999</v>
      </c>
      <c r="P464">
        <v>3.4299999999999999E-4</v>
      </c>
      <c r="Q464"/>
      <c r="R464"/>
      <c r="S464">
        <v>1.974745</v>
      </c>
      <c r="T464">
        <v>4.9397000000000003E-2</v>
      </c>
      <c r="U464">
        <v>0.42881999999999998</v>
      </c>
      <c r="V464">
        <v>1.0489E-2</v>
      </c>
      <c r="W464" s="50">
        <f>U464*Info!$B$2</f>
        <v>0.20583359999999998</v>
      </c>
      <c r="X464" s="50">
        <f>W464*SQRT((0.5*V464/U464)^2+Info!$B$3^2)</f>
        <v>1.059508275531626E-2</v>
      </c>
      <c r="Y464" s="39">
        <f>W464*Info!$D$2</f>
        <v>0.16672521599999998</v>
      </c>
      <c r="Z464" s="39">
        <f>Y464*SQRT(Info!$D$3^2+(X464/W464)^2)</f>
        <v>1.1964291055462829E-2</v>
      </c>
      <c r="AA464" s="50">
        <f>IF(O464-W464&gt;0,O464-W464,0)</f>
        <v>3.9053400000000016E-2</v>
      </c>
      <c r="AB464" s="50">
        <f>SQRT((0.5*P464)^2+X464^2)</f>
        <v>1.0596470678579731E-2</v>
      </c>
      <c r="AC464" s="50">
        <f>(1-EXP(-Info!$B$6*G464*1000))+(Info!$B$6/(Info!$B$6-Info!$B$7))*(EXP(-Info!$B$7*G464*1000)-EXP(-Info!$B$6*G464*1000))*(Info!$B$9-1)</f>
        <v>0.76876471719859374</v>
      </c>
      <c r="AD464" s="50">
        <f>SQRT((Info!$B$6*EXP(-Info!$B$6*G464*1000)+(Info!$B$6/(Info!$B$6+Info!$B$7))*(Info!$B$9-1)*(-Info!$B$7*EXP(-Info!$B$7*G464*1000)+Info!$B$6*EXP(-Info!$B$6*G464*1000)))^2*(0.01*G464*1000)^2)</f>
        <v>3.7635242574922752E-3</v>
      </c>
      <c r="AE464" s="50">
        <f>IF(AA464&gt;0,AA464*AC464*SQRT((AB464/AA464)^2+(AD464/AC464)^2),AA464*AC464*SQRT((AD464/AC464)^2))</f>
        <v>8.1475186123149412E-3</v>
      </c>
      <c r="AF464" s="50">
        <f>IF((S464-Y464-AA464*AC464)&gt;0,S464-Y464-AA464*AC464,0)</f>
        <v>1.7779969079933564</v>
      </c>
      <c r="AG464" s="50">
        <f>SQRT((T464*0.5)^2+Z464^2+AE464^2)</f>
        <v>2.8627647864395818E-2</v>
      </c>
      <c r="AH464" s="50">
        <f>AF464/S464</f>
        <v>0.90036784901005262</v>
      </c>
      <c r="AI464">
        <f>AF464*EXP(Info!$B$6*G464*1000)</f>
        <v>5.6773216425507016</v>
      </c>
      <c r="AJ464">
        <f>2*SQRT((EXP(Info!$B$6*G464)*AG464)^2+(Info!$B$6*G464*0.01*AI464)^2)</f>
        <v>5.7321958866335919E-2</v>
      </c>
      <c r="AK464" s="28">
        <f>AI464/(E464/1000)</f>
        <v>2.629607060004957</v>
      </c>
      <c r="AL464">
        <f>AA464/0.752049334436339</f>
        <v>5.1929305980000021E-2</v>
      </c>
      <c r="AM464"/>
      <c r="AN464">
        <f>U464/0.242530074</f>
        <v>1.7681106220253739</v>
      </c>
      <c r="AO464">
        <f>O464/U464</f>
        <v>0.57107177836854628</v>
      </c>
      <c r="AQ464"/>
      <c r="AR464"/>
      <c r="AS464"/>
      <c r="AT464"/>
      <c r="AU464"/>
      <c r="AV464" s="1"/>
      <c r="AX464"/>
      <c r="AY464"/>
      <c r="AZ464"/>
      <c r="BA464"/>
      <c r="BB464"/>
    </row>
    <row r="465" spans="1:54">
      <c r="A465" s="14" t="s">
        <v>78</v>
      </c>
      <c r="B465" t="s">
        <v>210</v>
      </c>
      <c r="C465" s="15">
        <v>-32.049999999999997</v>
      </c>
      <c r="D465" s="15">
        <v>40.5</v>
      </c>
      <c r="E465" s="15">
        <v>2475</v>
      </c>
      <c r="F465" s="94">
        <v>310</v>
      </c>
      <c r="G465" s="18">
        <v>65.400000000000006</v>
      </c>
      <c r="H465"/>
      <c r="I465">
        <f>(E465*100*Info!$B$11)/AI465</f>
        <v>1.2635840119907982</v>
      </c>
      <c r="J465">
        <f>LOG10(I465)</f>
        <v>0.10160412218080006</v>
      </c>
      <c r="K465">
        <f>2*((E465*100*Info!$B$11)/AI465^2)*(AJ465/2)</f>
        <v>3.7291513446135745E-2</v>
      </c>
      <c r="L465" s="36">
        <f>(M465/10.7)/I465</f>
        <v>0.32700020231775762</v>
      </c>
      <c r="M465" s="28">
        <f>((U465/0.242530073729142))*I465</f>
        <v>4.4211568349612804</v>
      </c>
      <c r="N465" s="28">
        <f>2*M465*SQRT((0.5*K465/I465)^2+(0.5*V465/U465)^2)</f>
        <v>0.21676197692527302</v>
      </c>
      <c r="O465">
        <v>1.2059340000000001</v>
      </c>
      <c r="P465">
        <v>1.975E-2</v>
      </c>
      <c r="Q465"/>
      <c r="R465"/>
      <c r="S465">
        <v>3.4855179999999999</v>
      </c>
      <c r="T465">
        <v>0.13717299999999999</v>
      </c>
      <c r="U465">
        <v>0.84858900000000004</v>
      </c>
      <c r="V465">
        <v>3.3223000000000003E-2</v>
      </c>
      <c r="W465" s="50">
        <f>U465*Info!$B$2</f>
        <v>0.40732272000000003</v>
      </c>
      <c r="X465" s="50">
        <f>W465*SQRT((0.5*V465/U465)^2+Info!$B$3^2)</f>
        <v>2.1871362937889723E-2</v>
      </c>
      <c r="Y465" s="39">
        <f>W465*Info!$D$2</f>
        <v>0.32993140320000003</v>
      </c>
      <c r="Z465" s="39">
        <f>Y465*SQRT(Info!$D$3^2+(X465/W465)^2)</f>
        <v>2.4207158810786254E-2</v>
      </c>
      <c r="AA465" s="50">
        <f>IF(O465-W465&gt;0,O465-W465,0)</f>
        <v>0.79861128000000003</v>
      </c>
      <c r="AB465" s="50">
        <f>SQRT((0.5*P465)^2+X465^2)</f>
        <v>2.399733613884875E-2</v>
      </c>
      <c r="AC465" s="50">
        <f>(1-EXP(-Info!$B$6*G465*1000))+(Info!$B$6/(Info!$B$6-Info!$B$7))*(EXP(-Info!$B$7*G465*1000)-EXP(-Info!$B$6*G465*1000))*(Info!$B$9-1)</f>
        <v>0.51096391749746539</v>
      </c>
      <c r="AD465" s="50">
        <f>SQRT((Info!$B$6*EXP(-Info!$B$6*G465*1000)+(Info!$B$6/(Info!$B$6+Info!$B$7))*(Info!$B$9-1)*(-Info!$B$7*EXP(-Info!$B$7*G465*1000)+Info!$B$6*EXP(-Info!$B$6*G465*1000)))^2*(0.01*G465*1000)^2)</f>
        <v>3.4896492848711194E-3</v>
      </c>
      <c r="AE465" s="50">
        <f>IF(AA465&gt;0,AA465*AC465*SQRT((AB465/AA465)^2+(AD465/AC465)^2),AA465*AC465*SQRT((AD465/AC465)^2))</f>
        <v>1.2574487541257015E-2</v>
      </c>
      <c r="AF465" s="50">
        <f>IF((S465-Y465-AA465*AC465)&gt;0,S465-Y465-AA465*AC465,0)</f>
        <v>2.747525048613535</v>
      </c>
      <c r="AG465" s="50">
        <f>SQRT((T465*0.5)^2+Z465^2+AE465^2)</f>
        <v>7.3812006183722259E-2</v>
      </c>
      <c r="AH465" s="50">
        <f>AF465/S465</f>
        <v>0.78826878777086651</v>
      </c>
      <c r="AI465">
        <f>AF465*EXP(Info!$B$6*G465*1000)</f>
        <v>5.0050869193090124</v>
      </c>
      <c r="AJ465">
        <f>2*SQRT((EXP(Info!$B$6*G465)*AG465)^2+(Info!$B$6*G465*0.01*AI465)^2)</f>
        <v>0.14771258925350297</v>
      </c>
      <c r="AK465" s="28">
        <f>AI465/(E465/1000)</f>
        <v>2.0222573411349543</v>
      </c>
      <c r="AL465">
        <f>AA465/0.752049334436339</f>
        <v>1.061913419016</v>
      </c>
      <c r="AM465"/>
      <c r="AN465">
        <f>U465/0.242530074</f>
        <v>3.4989021608924262</v>
      </c>
      <c r="AO465">
        <f>O465/U465</f>
        <v>1.421104916514355</v>
      </c>
    </row>
    <row r="466" spans="1:54">
      <c r="A466" s="14" t="s">
        <v>78</v>
      </c>
      <c r="B466" t="s">
        <v>210</v>
      </c>
      <c r="C466" s="15">
        <v>-32.049999999999997</v>
      </c>
      <c r="D466" s="15">
        <v>40.5</v>
      </c>
      <c r="E466" s="15">
        <v>2475</v>
      </c>
      <c r="F466" s="94">
        <v>352</v>
      </c>
      <c r="G466" s="18">
        <v>81.3</v>
      </c>
      <c r="H466"/>
      <c r="I466">
        <f>(E466*100*Info!$B$11)/AI466</f>
        <v>1.5329304718092502</v>
      </c>
      <c r="J466">
        <f>LOG10(I466)</f>
        <v>0.18552245727162686</v>
      </c>
      <c r="K466">
        <f>2*((E466*100*Info!$B$11)/AI466^2)*(AJ466/2)</f>
        <v>3.1316939641278824E-2</v>
      </c>
      <c r="L466" s="36">
        <f>(M466/10.7)/I466</f>
        <v>0.12231530601869181</v>
      </c>
      <c r="M466" s="28">
        <f>((U466/0.242530073729142))*I466</f>
        <v>2.0062591994825687</v>
      </c>
      <c r="N466" s="28">
        <f>2*M466*SQRT((0.5*K466/I466)^2+(0.5*V466/U466)^2)</f>
        <v>8.8630265009953413E-2</v>
      </c>
      <c r="O466">
        <v>0.14241300000000001</v>
      </c>
      <c r="P466">
        <v>2.333E-3</v>
      </c>
      <c r="Q466"/>
      <c r="R466"/>
      <c r="S466">
        <v>2.0808949999999999</v>
      </c>
      <c r="T466">
        <v>8.2252000000000006E-2</v>
      </c>
      <c r="U466">
        <v>0.317417</v>
      </c>
      <c r="V466">
        <v>1.2433E-2</v>
      </c>
      <c r="W466" s="50">
        <f>U466*Info!$B$2</f>
        <v>0.15236015999999999</v>
      </c>
      <c r="X466" s="50">
        <f>W466*SQRT((0.5*V466/U466)^2+Info!$B$3^2)</f>
        <v>8.1815539144140578E-3</v>
      </c>
      <c r="Y466" s="39">
        <f>W466*Info!$D$2</f>
        <v>0.12341172960000001</v>
      </c>
      <c r="Z466" s="39">
        <f>Y466*SQRT(Info!$D$3^2+(X466/W466)^2)</f>
        <v>9.0550562743548224E-3</v>
      </c>
      <c r="AA466" s="50">
        <f>IF(O466-W466&gt;0,O466-W466,0)</f>
        <v>0</v>
      </c>
      <c r="AB466" s="50">
        <f>SQRT((0.5*P466)^2+X466^2)</f>
        <v>8.2642934788440328E-3</v>
      </c>
      <c r="AC466" s="50">
        <f>(1-EXP(-Info!$B$6*G466*1000))+(Info!$B$6/(Info!$B$6-Info!$B$7))*(EXP(-Info!$B$7*G466*1000)-EXP(-Info!$B$6*G466*1000))*(Info!$B$9-1)</f>
        <v>0.59350230689217531</v>
      </c>
      <c r="AD466" s="50">
        <f>SQRT((Info!$B$6*EXP(-Info!$B$6*G466*1000)+(Info!$B$6/(Info!$B$6+Info!$B$7))*(Info!$B$9-1)*(-Info!$B$7*EXP(-Info!$B$7*G466*1000)+Info!$B$6*EXP(-Info!$B$6*G466*1000)))^2*(0.01*G466*1000)^2)</f>
        <v>3.7298063438785428E-3</v>
      </c>
      <c r="AE466" s="50">
        <f>IF(AA466&gt;0,AA466*AC466*SQRT((AB466/AA466)^2+(AD466/AC466)^2),AA466*AC466*SQRT((AD466/AC466)^2))</f>
        <v>0</v>
      </c>
      <c r="AF466" s="50">
        <f>IF((S466-Y466-AA466*AC466)&gt;0,S466-Y466-AA466*AC466,0)</f>
        <v>1.9574832704</v>
      </c>
      <c r="AG466" s="50">
        <f>SQRT((T466*0.5)^2+Z466^2+AE466^2)</f>
        <v>4.2111066480578864E-2</v>
      </c>
      <c r="AH466" s="50">
        <f>AF466/S466</f>
        <v>0.94069295682867227</v>
      </c>
      <c r="AI466">
        <f>AF466*EXP(Info!$B$6*G466*1000)</f>
        <v>4.1256586167269527</v>
      </c>
      <c r="AJ466">
        <f>2*SQRT((EXP(Info!$B$6*G466)*AG466)^2+(Info!$B$6*G466*0.01*AI466)^2)</f>
        <v>8.4284971990978341E-2</v>
      </c>
      <c r="AK466" s="28">
        <f>AI466/(E466/1000)</f>
        <v>1.6669327744351323</v>
      </c>
      <c r="AL466">
        <f>AA466/0.752049334436339</f>
        <v>0</v>
      </c>
      <c r="AM466"/>
      <c r="AN466">
        <f>U466/0.242530074</f>
        <v>1.3087737729383615</v>
      </c>
      <c r="AO466">
        <f>O466/U466</f>
        <v>0.44866216995309011</v>
      </c>
    </row>
    <row r="467" spans="1:54">
      <c r="A467" s="14" t="s">
        <v>78</v>
      </c>
      <c r="B467" t="s">
        <v>210</v>
      </c>
      <c r="C467" s="15">
        <v>-32.049999999999997</v>
      </c>
      <c r="D467" s="15">
        <v>40.5</v>
      </c>
      <c r="E467" s="15">
        <v>2475</v>
      </c>
      <c r="F467" s="94">
        <v>424</v>
      </c>
      <c r="G467" s="18">
        <v>110.1</v>
      </c>
      <c r="H467"/>
      <c r="I467">
        <f>(E467*100*Info!$B$11)/AI467</f>
        <v>1.5399228927306889</v>
      </c>
      <c r="J467">
        <f>LOG10(I467)</f>
        <v>0.18749897531701357</v>
      </c>
      <c r="K467">
        <f>2*((E467*100*Info!$B$11)/AI467^2)*(AJ467/2)</f>
        <v>1.7877542109592821E-2</v>
      </c>
      <c r="L467" s="36">
        <f>(M467/10.7)/I467</f>
        <v>0.12881262145794414</v>
      </c>
      <c r="M467" s="28">
        <f>((U467/0.242530073729142))*I467</f>
        <v>2.122468099816424</v>
      </c>
      <c r="N467" s="28">
        <f>2*M467*SQRT((0.5*K467/I467)^2+(0.5*V467/U467)^2)</f>
        <v>5.7331937104624767E-2</v>
      </c>
      <c r="O467">
        <v>0.24301700000000001</v>
      </c>
      <c r="P467">
        <v>3.5500000000000001E-4</v>
      </c>
      <c r="Q467"/>
      <c r="R467"/>
      <c r="S467">
        <v>1.6852050000000001</v>
      </c>
      <c r="T467">
        <v>4.2206E-2</v>
      </c>
      <c r="U467">
        <v>0.33427800000000002</v>
      </c>
      <c r="V467">
        <v>8.1530000000000005E-3</v>
      </c>
      <c r="W467" s="50">
        <f>U467*Info!$B$2</f>
        <v>0.16045344</v>
      </c>
      <c r="X467" s="50">
        <f>W467*SQRT((0.5*V467/U467)^2+Info!$B$3^2)</f>
        <v>8.2578459163382325E-3</v>
      </c>
      <c r="Y467" s="39">
        <f>W467*Info!$D$2</f>
        <v>0.12996728640000002</v>
      </c>
      <c r="Z467" s="39">
        <f>Y467*SQRT(Info!$D$3^2+(X467/W467)^2)</f>
        <v>9.3257451508243789E-3</v>
      </c>
      <c r="AA467" s="50">
        <f>IF(O467-W467&gt;0,O467-W467,0)</f>
        <v>8.2563560000000008E-2</v>
      </c>
      <c r="AB467" s="50">
        <f>SQRT((0.5*P467)^2+X467^2)</f>
        <v>8.2597533515223094E-3</v>
      </c>
      <c r="AC467" s="50">
        <f>(1-EXP(-Info!$B$6*G467*1000))+(Info!$B$6/(Info!$B$6-Info!$B$7))*(EXP(-Info!$B$7*G467*1000)-EXP(-Info!$B$6*G467*1000))*(Info!$B$9-1)</f>
        <v>0.71382587194972191</v>
      </c>
      <c r="AD467" s="50">
        <f>SQRT((Info!$B$6*EXP(-Info!$B$6*G467*1000)+(Info!$B$6/(Info!$B$6+Info!$B$7))*(Info!$B$9-1)*(-Info!$B$7*EXP(-Info!$B$7*G467*1000)+Info!$B$6*EXP(-Info!$B$6*G467*1000)))^2*(0.01*G467*1000)^2)</f>
        <v>3.8359351573619281E-3</v>
      </c>
      <c r="AE467" s="50">
        <f>IF(AA467&gt;0,AA467*AC467*SQRT((AB467/AA467)^2+(AD467/AC467)^2),AA467*AC467*SQRT((AD467/AC467)^2))</f>
        <v>5.9045256013515934E-3</v>
      </c>
      <c r="AF467" s="50">
        <f>IF((S467-Y467-AA467*AC467)&gt;0,S467-Y467-AA467*AC467,0)</f>
        <v>1.4963017083917267</v>
      </c>
      <c r="AG467" s="50">
        <f>SQRT((T467*0.5)^2+Z467^2+AE467^2)</f>
        <v>2.3815321836900313E-2</v>
      </c>
      <c r="AH467" s="50">
        <f>AF467/S467</f>
        <v>0.88790485928520668</v>
      </c>
      <c r="AI467">
        <f>AF467*EXP(Info!$B$6*G467*1000)</f>
        <v>4.10692498937295</v>
      </c>
      <c r="AJ467">
        <f>2*SQRT((EXP(Info!$B$6*G467)*AG467)^2+(Info!$B$6*G467*0.01*AI467)^2)</f>
        <v>4.7678831703227627E-2</v>
      </c>
      <c r="AK467" s="28">
        <f>AI467/(E467/1000)</f>
        <v>1.6593636320698788</v>
      </c>
      <c r="AL467">
        <f>AA467/0.752049334436339</f>
        <v>0.10978476573200001</v>
      </c>
      <c r="AM467"/>
      <c r="AN467">
        <f>U467/0.242530074</f>
        <v>1.3782950480607201</v>
      </c>
      <c r="AO467">
        <f>O467/U467</f>
        <v>0.72699070833258539</v>
      </c>
    </row>
    <row r="468" spans="1:54">
      <c r="A468" s="14" t="s">
        <v>78</v>
      </c>
      <c r="B468" t="s">
        <v>210</v>
      </c>
      <c r="C468" s="15">
        <v>-32.049999999999997</v>
      </c>
      <c r="D468" s="15">
        <v>40.5</v>
      </c>
      <c r="E468" s="15">
        <v>2475</v>
      </c>
      <c r="F468" s="94">
        <v>424</v>
      </c>
      <c r="G468" s="18">
        <v>110.1</v>
      </c>
      <c r="H468"/>
      <c r="I468">
        <f>(E468*100*Info!$B$11)/AI468</f>
        <v>1.4767638652979926</v>
      </c>
      <c r="J468">
        <f>LOG10(I468)</f>
        <v>0.1693110571286939</v>
      </c>
      <c r="K468">
        <f>2*((E468*100*Info!$B$11)/AI468^2)*(AJ468/2)</f>
        <v>2.5461490677150578E-2</v>
      </c>
      <c r="L468" s="36">
        <f>(M468/10.7)/I468</f>
        <v>0.14003620306542083</v>
      </c>
      <c r="M468" s="28">
        <f>((U468/0.242530073729142))*I468</f>
        <v>2.2127643283698362</v>
      </c>
      <c r="N468" s="28">
        <f>2*M468*SQRT((0.5*K468/I468)^2+(0.5*V468/U468)^2)</f>
        <v>9.4690395716749282E-2</v>
      </c>
      <c r="O468">
        <v>0.24933900000000001</v>
      </c>
      <c r="P468">
        <v>4.084E-3</v>
      </c>
      <c r="Q468"/>
      <c r="R468"/>
      <c r="S468">
        <v>1.7550570000000001</v>
      </c>
      <c r="T468">
        <v>6.9450999999999999E-2</v>
      </c>
      <c r="U468">
        <v>0.363404</v>
      </c>
      <c r="V468">
        <v>1.4233000000000001E-2</v>
      </c>
      <c r="W468" s="50">
        <f>U468*Info!$B$2</f>
        <v>0.17443391999999999</v>
      </c>
      <c r="X468" s="50">
        <f>W468*SQRT((0.5*V468/U468)^2+Info!$B$3^2)</f>
        <v>9.366775889430471E-3</v>
      </c>
      <c r="Y468" s="39">
        <f>W468*Info!$D$2</f>
        <v>0.14129147520000002</v>
      </c>
      <c r="Z468" s="39">
        <f>Y468*SQRT(Info!$D$3^2+(X468/W468)^2)</f>
        <v>1.0366875800777404E-2</v>
      </c>
      <c r="AA468" s="50">
        <f>IF(O468-W468&gt;0,O468-W468,0)</f>
        <v>7.4905080000000013E-2</v>
      </c>
      <c r="AB468" s="50">
        <f>SQRT((0.5*P468)^2+X468^2)</f>
        <v>9.5867749823815105E-3</v>
      </c>
      <c r="AC468" s="50">
        <f>(1-EXP(-Info!$B$6*G468*1000))+(Info!$B$6/(Info!$B$6-Info!$B$7))*(EXP(-Info!$B$7*G468*1000)-EXP(-Info!$B$6*G468*1000))*(Info!$B$9-1)</f>
        <v>0.71382587194972191</v>
      </c>
      <c r="AD468" s="50">
        <f>SQRT((Info!$B$6*EXP(-Info!$B$6*G468*1000)+(Info!$B$6/(Info!$B$6+Info!$B$7))*(Info!$B$9-1)*(-Info!$B$7*EXP(-Info!$B$7*G468*1000)+Info!$B$6*EXP(-Info!$B$6*G468*1000)))^2*(0.01*G468*1000)^2)</f>
        <v>3.8359351573619281E-3</v>
      </c>
      <c r="AE468" s="50">
        <f>IF(AA468&gt;0,AA468*AC468*SQRT((AB468/AA468)^2+(AD468/AC468)^2),AA468*AC468*SQRT((AD468/AC468)^2))</f>
        <v>6.8493174785512851E-3</v>
      </c>
      <c r="AF468" s="50">
        <f>IF((S468-Y468-AA468*AC468)&gt;0,S468-Y468-AA468*AC468,0)</f>
        <v>1.5602963407555364</v>
      </c>
      <c r="AG468" s="50">
        <f>SQRT((T468*0.5)^2+Z468^2+AE468^2)</f>
        <v>3.6881507751727459E-2</v>
      </c>
      <c r="AH468" s="50">
        <f>AF468/S468</f>
        <v>0.88902886957833072</v>
      </c>
      <c r="AI468">
        <f>AF468*EXP(Info!$B$6*G468*1000)</f>
        <v>4.2825721555605449</v>
      </c>
      <c r="AJ468">
        <f>2*SQRT((EXP(Info!$B$6*G468)*AG468)^2+(Info!$B$6*G468*0.01*AI468)^2)</f>
        <v>7.3837580655473592E-2</v>
      </c>
      <c r="AK468" s="28">
        <f>AI468/(E468/1000)</f>
        <v>1.7303321840648667</v>
      </c>
      <c r="AL468">
        <f>AA468/0.752049334436339</f>
        <v>9.9601284876000021E-2</v>
      </c>
      <c r="AM468"/>
      <c r="AN468">
        <f>U468/0.242530074</f>
        <v>1.4983873711266009</v>
      </c>
      <c r="AO468">
        <f>O468/U468</f>
        <v>0.68612068111523261</v>
      </c>
    </row>
    <row r="469" spans="1:54">
      <c r="A469" s="14" t="s">
        <v>78</v>
      </c>
      <c r="B469" t="s">
        <v>210</v>
      </c>
      <c r="C469" s="15">
        <v>-32.049999999999997</v>
      </c>
      <c r="D469" s="15">
        <v>40.5</v>
      </c>
      <c r="E469" s="15">
        <v>2475</v>
      </c>
      <c r="F469" s="94">
        <v>437</v>
      </c>
      <c r="G469" s="18">
        <v>118.3</v>
      </c>
      <c r="H469"/>
      <c r="I469">
        <f>(E469*100*Info!$B$11)/AI469</f>
        <v>1.2753706379797152</v>
      </c>
      <c r="J469">
        <f>LOG10(I469)</f>
        <v>0.10563641428980156</v>
      </c>
      <c r="K469">
        <f>2*((E469*100*Info!$B$11)/AI469^2)*(AJ469/2)</f>
        <v>2.3211607176659644E-2</v>
      </c>
      <c r="L469" s="36">
        <f>(M469/10.7)/I469</f>
        <v>0.14148857136448625</v>
      </c>
      <c r="M469" s="28">
        <f>((U469/0.242530073729142))*I469</f>
        <v>1.9308189539492069</v>
      </c>
      <c r="N469" s="28">
        <f>2*M469*SQRT((0.5*K469/I469)^2+(0.5*V469/U469)^2)</f>
        <v>8.3423218889093181E-2</v>
      </c>
      <c r="O469">
        <v>0.63540200000000002</v>
      </c>
      <c r="P469">
        <v>1.0406E-2</v>
      </c>
      <c r="Q469"/>
      <c r="R469"/>
      <c r="S469">
        <v>2.1593770000000001</v>
      </c>
      <c r="T469">
        <v>8.6135000000000003E-2</v>
      </c>
      <c r="U469">
        <v>0.36717300000000003</v>
      </c>
      <c r="V469">
        <v>1.4388E-2</v>
      </c>
      <c r="W469" s="50">
        <f>U469*Info!$B$2</f>
        <v>0.17624304000000002</v>
      </c>
      <c r="X469" s="50">
        <f>W469*SQRT((0.5*V469/U469)^2+Info!$B$3^2)</f>
        <v>9.4645686962219287E-3</v>
      </c>
      <c r="Y469" s="39">
        <f>W469*Info!$D$2</f>
        <v>0.14275686240000002</v>
      </c>
      <c r="Z469" s="39">
        <f>Y469*SQRT(Info!$D$3^2+(X469/W469)^2)</f>
        <v>1.0474777800459663E-2</v>
      </c>
      <c r="AA469" s="50">
        <f>IF(O469-W469&gt;0,O469-W469,0)</f>
        <v>0.45915896</v>
      </c>
      <c r="AB469" s="50">
        <f>SQRT((0.5*P469)^2+X469^2)</f>
        <v>1.0800429139876992E-2</v>
      </c>
      <c r="AC469" s="50">
        <f>(1-EXP(-Info!$B$6*G469*1000))+(Info!$B$6/(Info!$B$6-Info!$B$7))*(EXP(-Info!$B$7*G469*1000)-EXP(-Info!$B$6*G469*1000))*(Info!$B$9-1)</f>
        <v>0.74226010703299061</v>
      </c>
      <c r="AD469" s="50">
        <f>SQRT((Info!$B$6*EXP(-Info!$B$6*G469*1000)+(Info!$B$6/(Info!$B$6+Info!$B$7))*(Info!$B$9-1)*(-Info!$B$7*EXP(-Info!$B$7*G469*1000)+Info!$B$6*EXP(-Info!$B$6*G469*1000)))^2*(0.01*G469*1000)^2)</f>
        <v>3.8094390257994628E-3</v>
      </c>
      <c r="AE469" s="50">
        <f>IF(AA469&gt;0,AA469*AC469*SQRT((AB469/AA469)^2+(AD469/AC469)^2),AA469*AC469*SQRT((AD469/AC469)^2))</f>
        <v>8.2053279521814605E-3</v>
      </c>
      <c r="AF469" s="50">
        <f>IF((S469-Y469-AA469*AC469)&gt;0,S469-Y469-AA469*AC469,0)</f>
        <v>1.6758047588052434</v>
      </c>
      <c r="AG469" s="50">
        <f>SQRT((T469*0.5)^2+Z469^2+AE469^2)</f>
        <v>4.5076134850071753E-2</v>
      </c>
      <c r="AH469" s="50">
        <f>AF469/S469</f>
        <v>0.77605937212688814</v>
      </c>
      <c r="AI469">
        <f>AF469*EXP(Info!$B$6*G469*1000)</f>
        <v>4.9588312773778442</v>
      </c>
      <c r="AJ469">
        <f>2*SQRT((EXP(Info!$B$6*G469)*AG469)^2+(Info!$B$6*G469*0.01*AI469)^2)</f>
        <v>9.0250190994014864E-2</v>
      </c>
      <c r="AK469" s="28">
        <f>AI469/(E469/1000)</f>
        <v>2.0035681928799369</v>
      </c>
      <c r="AL469">
        <f>AA469/0.752049334436339</f>
        <v>0.61054366911199998</v>
      </c>
      <c r="AM469"/>
      <c r="AN469">
        <f>U469/0.242530074</f>
        <v>1.5139277119092456</v>
      </c>
      <c r="AO469">
        <f>O469/U469</f>
        <v>1.7305248479599533</v>
      </c>
      <c r="AQ469"/>
      <c r="AR469"/>
      <c r="AS469"/>
      <c r="AT469"/>
      <c r="AU469"/>
      <c r="AV469"/>
      <c r="AX469"/>
      <c r="AY469"/>
      <c r="AZ469"/>
      <c r="BA469"/>
      <c r="BB469"/>
    </row>
    <row r="470" spans="1:54">
      <c r="A470" s="14" t="s">
        <v>78</v>
      </c>
      <c r="B470" t="s">
        <v>210</v>
      </c>
      <c r="C470" s="15">
        <v>-32.049999999999997</v>
      </c>
      <c r="D470" s="15">
        <v>40.5</v>
      </c>
      <c r="E470" s="15">
        <v>2475</v>
      </c>
      <c r="F470" s="94">
        <v>451</v>
      </c>
      <c r="G470" s="18">
        <v>127.1</v>
      </c>
      <c r="H470"/>
      <c r="I470">
        <f>(E470*100*Info!$B$11)/AI470</f>
        <v>1.1418311845625999</v>
      </c>
      <c r="J470">
        <f>LOG10(I470)</f>
        <v>5.7601899853459371E-2</v>
      </c>
      <c r="K470">
        <f>2*((E470*100*Info!$B$11)/AI470^2)*(AJ470/2)</f>
        <v>1.9591866420532057E-2</v>
      </c>
      <c r="L470" s="36">
        <f>(M470/10.7)/I470</f>
        <v>0.13184953166355162</v>
      </c>
      <c r="M470" s="28">
        <f>((U470/0.242530073729142))*I470</f>
        <v>1.6108840040805639</v>
      </c>
      <c r="N470" s="28">
        <f>2*M470*SQRT((0.5*K470/I470)^2+(0.5*V470/U470)^2)</f>
        <v>7.195064935919139E-2</v>
      </c>
      <c r="O470">
        <v>0.48775000000000002</v>
      </c>
      <c r="P470">
        <v>7.9880000000000003E-3</v>
      </c>
      <c r="Q470"/>
      <c r="R470"/>
      <c r="S470">
        <v>2.1089039999999999</v>
      </c>
      <c r="T470">
        <v>9.1628000000000001E-2</v>
      </c>
      <c r="U470">
        <v>0.34215899999999999</v>
      </c>
      <c r="V470">
        <v>1.4109999999999999E-2</v>
      </c>
      <c r="W470" s="50">
        <f>U470*Info!$B$2</f>
        <v>0.16423631999999999</v>
      </c>
      <c r="X470" s="50">
        <f>W470*SQRT((0.5*V470/U470)^2+Info!$B$3^2)</f>
        <v>8.8826587786459514E-3</v>
      </c>
      <c r="Y470" s="39">
        <f>W470*Info!$D$2</f>
        <v>0.1330314192</v>
      </c>
      <c r="Z470" s="39">
        <f>Y470*SQRT(Info!$D$3^2+(X470/W470)^2)</f>
        <v>9.7985077280209679E-3</v>
      </c>
      <c r="AA470" s="50">
        <f>IF(O470-W470&gt;0,O470-W470,0)</f>
        <v>0.32351368000000003</v>
      </c>
      <c r="AB470" s="50">
        <f>SQRT((0.5*P470)^2+X470^2)</f>
        <v>9.7392845208390949E-3</v>
      </c>
      <c r="AC470" s="50">
        <f>(1-EXP(-Info!$B$6*G470*1000))+(Info!$B$6/(Info!$B$6-Info!$B$7))*(EXP(-Info!$B$7*G470*1000)-EXP(-Info!$B$6*G470*1000))*(Info!$B$9-1)</f>
        <v>0.77029206163166875</v>
      </c>
      <c r="AD470" s="50">
        <f>SQRT((Info!$B$6*EXP(-Info!$B$6*G470*1000)+(Info!$B$6/(Info!$B$6+Info!$B$7))*(Info!$B$9-1)*(-Info!$B$7*EXP(-Info!$B$7*G470*1000)+Info!$B$6*EXP(-Info!$B$6*G470*1000)))^2*(0.01*G470*1000)^2)</f>
        <v>3.7602113499006582E-3</v>
      </c>
      <c r="AE470" s="50">
        <f>IF(AA470&gt;0,AA470*AC470*SQRT((AB470/AA470)^2+(AD470/AC470)^2),AA470*AC470*SQRT((AD470/AC470)^2))</f>
        <v>7.6000809732584352E-3</v>
      </c>
      <c r="AF470" s="50">
        <f>IF((S470-Y470-AA470*AC470)&gt;0,S470-Y470-AA470*AC470,0)</f>
        <v>1.7266725612667519</v>
      </c>
      <c r="AG470" s="50">
        <f>SQRT((T470*0.5)^2+Z470^2+AE470^2)</f>
        <v>4.7462559776061085E-2</v>
      </c>
      <c r="AH470" s="50">
        <f>AF470/S470</f>
        <v>0.81875351427412157</v>
      </c>
      <c r="AI470">
        <f>AF470*EXP(Info!$B$6*G470*1000)</f>
        <v>5.5387765681717722</v>
      </c>
      <c r="AJ470">
        <f>2*SQRT((EXP(Info!$B$6*G470)*AG470)^2+(Info!$B$6*G470*0.01*AI470)^2)</f>
        <v>9.5035914348724895E-2</v>
      </c>
      <c r="AK470" s="28">
        <f>AI470/(E470/1000)</f>
        <v>2.2378895224936453</v>
      </c>
      <c r="AL470">
        <f>AA470/0.752049334436339</f>
        <v>0.43017614029600004</v>
      </c>
      <c r="AM470"/>
      <c r="AN470">
        <f>U470/0.242530074</f>
        <v>1.4107899872244296</v>
      </c>
      <c r="AO470">
        <f>O470/U470</f>
        <v>1.4255068550001608</v>
      </c>
      <c r="AQ470"/>
      <c r="AR470"/>
      <c r="AS470"/>
      <c r="AT470"/>
      <c r="AU470"/>
      <c r="AV470"/>
      <c r="AX470"/>
      <c r="AY470"/>
      <c r="AZ470"/>
      <c r="BA470"/>
      <c r="BB470"/>
    </row>
    <row r="471" spans="1:54">
      <c r="A471" s="14" t="s">
        <v>80</v>
      </c>
      <c r="B471" t="s">
        <v>210</v>
      </c>
      <c r="C471" s="15">
        <v>-30.4</v>
      </c>
      <c r="D471" s="15">
        <v>43.5</v>
      </c>
      <c r="E471" s="15">
        <v>3080</v>
      </c>
      <c r="F471" s="92">
        <v>363</v>
      </c>
      <c r="G471" s="18">
        <v>65.400000000000006</v>
      </c>
      <c r="H471"/>
      <c r="I471">
        <f>(E471*100*Info!$B$11)/AI471</f>
        <v>1.5111824063788688</v>
      </c>
      <c r="J471">
        <f>LOG10(I471)</f>
        <v>0.17931688876167812</v>
      </c>
      <c r="K471">
        <f>2*((E471*100*Info!$B$11)/AI471^2)*(AJ471/2)</f>
        <v>3.1482769273856723E-2</v>
      </c>
      <c r="L471">
        <f>(M471/10.7)/I471</f>
        <v>0.41878687312149604</v>
      </c>
      <c r="M471">
        <f>((U471/0.242530073729142))*I471</f>
        <v>6.7716378951147806</v>
      </c>
      <c r="N471">
        <f>2*M471*SQRT((0.5*K471/I471)^2+(0.5*V471/U471)^2)</f>
        <v>0.21789927014517033</v>
      </c>
      <c r="O471">
        <v>0.843804</v>
      </c>
      <c r="P471">
        <v>1.1590000000000001E-3</v>
      </c>
      <c r="Q471"/>
      <c r="R471"/>
      <c r="S471">
        <v>3.4460829999999998</v>
      </c>
      <c r="T471">
        <v>8.5565000000000002E-2</v>
      </c>
      <c r="U471">
        <v>1.0867819999999999</v>
      </c>
      <c r="V471">
        <v>2.6651999999999999E-2</v>
      </c>
      <c r="W471" s="50">
        <f>U471*Info!$B$2</f>
        <v>0.5216553599999999</v>
      </c>
      <c r="X471" s="50">
        <f>W471*SQRT((0.5*V471/U471)^2+Info!$B$3^2)</f>
        <v>2.68556463882779E-2</v>
      </c>
      <c r="Y471" s="39">
        <f>W471*Info!$D$2</f>
        <v>0.42254084159999994</v>
      </c>
      <c r="Z471" s="39">
        <f>Y471*SQRT(Info!$D$3^2+(X471/W471)^2)</f>
        <v>3.03240517904175E-2</v>
      </c>
      <c r="AA471" s="50">
        <f>IF(O471-W471&gt;0,O471-W471,0)</f>
        <v>0.3221486400000001</v>
      </c>
      <c r="AB471" s="50">
        <f>SQRT((0.5*P471)^2+X471^2)</f>
        <v>2.6861897981755197E-2</v>
      </c>
      <c r="AC471" s="50">
        <f>(1-EXP(-Info!$B$6*G471*1000))+(Info!$B$6/(Info!$B$6-Info!$B$7))*(EXP(-Info!$B$7*G471*1000)-EXP(-Info!$B$6*G471*1000))*(Info!$B$9-1)</f>
        <v>0.51096391749746539</v>
      </c>
      <c r="AD471" s="50">
        <f>SQRT((Info!$B$6*EXP(-Info!$B$6*G471*1000)+(Info!$B$6/(Info!$B$6+Info!$B$7))*(Info!$B$9-1)*(-Info!$B$7*EXP(-Info!$B$7*G471*1000)+Info!$B$6*EXP(-Info!$B$6*G471*1000)))^2*(0.01*G471*1000)^2)</f>
        <v>3.4896492848711194E-3</v>
      </c>
      <c r="AE471" s="50">
        <f>IF(AA471&gt;0,AA471*AC471*SQRT((AB471/AA471)^2+(AD471/AC471)^2),AA471*AC471*SQRT((AD471/AC471)^2))</f>
        <v>1.377142196702795E-2</v>
      </c>
      <c r="AF471" s="50">
        <f>IF((S471-Y471-AA471*AC471)&gt;0,S471-Y471-AA471*AC471,0)</f>
        <v>2.8589358272891192</v>
      </c>
      <c r="AG471" s="50">
        <f>SQRT((T471*0.5)^2+Z471^2+AE471^2)</f>
        <v>5.4217547770365485E-2</v>
      </c>
      <c r="AH471" s="50">
        <f>AF471/S471</f>
        <v>0.82961896950512204</v>
      </c>
      <c r="AI471">
        <f>AF471*EXP(Info!$B$6*G471*1000)</f>
        <v>5.208040712687743</v>
      </c>
      <c r="AJ471">
        <f>2*SQRT((EXP(Info!$B$6*G471)*AG471)^2+(Info!$B$6*G471*0.01*AI471)^2)</f>
        <v>0.10850016744126467</v>
      </c>
      <c r="AK471" s="28">
        <f>AI471/(E471/1000)</f>
        <v>1.6909223093142023</v>
      </c>
      <c r="AL471">
        <f>AA471/0.752049334436339</f>
        <v>0.42836104660800012</v>
      </c>
      <c r="AM471"/>
      <c r="AN471">
        <f>U471/0.242530074</f>
        <v>4.4810195373955972</v>
      </c>
      <c r="AO471">
        <f>O471/U471</f>
        <v>0.77642434269246274</v>
      </c>
    </row>
    <row r="472" spans="1:54">
      <c r="A472" s="14" t="s">
        <v>80</v>
      </c>
      <c r="B472" t="s">
        <v>210</v>
      </c>
      <c r="C472" s="15">
        <v>-30.4</v>
      </c>
      <c r="D472" s="15">
        <v>43.5</v>
      </c>
      <c r="E472" s="15">
        <v>3080</v>
      </c>
      <c r="F472" s="91">
        <v>411</v>
      </c>
      <c r="G472" s="18">
        <v>74.2</v>
      </c>
      <c r="H472"/>
      <c r="I472">
        <f>(E472*100*Info!$B$11)/AI472</f>
        <v>2.0911005277535017</v>
      </c>
      <c r="J472">
        <f>LOG10(I472)</f>
        <v>0.32037491163124537</v>
      </c>
      <c r="K472">
        <f>2*((E472*100*Info!$B$11)/AI472^2)*(AJ472/2)</f>
        <v>3.6372520603078565E-2</v>
      </c>
      <c r="L472">
        <f>(M472/10.7)/I472</f>
        <v>0.21857275872897233</v>
      </c>
      <c r="M472">
        <f>((U472/0.242530073729142))*I472</f>
        <v>4.8905164390984135</v>
      </c>
      <c r="N472">
        <f>2*M472*SQRT((0.5*K472/I472)^2+(0.5*V472/U472)^2)</f>
        <v>0.1469738040895853</v>
      </c>
      <c r="O472">
        <v>0.43836399999999998</v>
      </c>
      <c r="P472">
        <v>6.1700000000000004E-4</v>
      </c>
      <c r="Q472"/>
      <c r="R472"/>
      <c r="S472">
        <v>2.219147</v>
      </c>
      <c r="T472">
        <v>5.5059999999999998E-2</v>
      </c>
      <c r="U472">
        <v>0.56721200000000005</v>
      </c>
      <c r="V472">
        <v>1.3901E-2</v>
      </c>
      <c r="W472" s="50">
        <f>U472*Info!$B$2</f>
        <v>0.27226176000000002</v>
      </c>
      <c r="X472" s="50">
        <f>W472*SQRT((0.5*V472/U472)^2+Info!$B$3^2)</f>
        <v>1.4015943144624414E-2</v>
      </c>
      <c r="Y472" s="39">
        <f>W472*Info!$D$2</f>
        <v>0.22053202560000004</v>
      </c>
      <c r="Z472" s="39">
        <f>Y472*SQRT(Info!$D$3^2+(X472/W472)^2)</f>
        <v>1.5826389066347219E-2</v>
      </c>
      <c r="AA472" s="50">
        <f>IF(O472-W472&gt;0,O472-W472,0)</f>
        <v>0.16610223999999996</v>
      </c>
      <c r="AB472" s="50">
        <f>SQRT((0.5*P472)^2+X472^2)</f>
        <v>1.4019337876067618E-2</v>
      </c>
      <c r="AC472" s="50">
        <f>(1-EXP(-Info!$B$6*G472*1000))+(Info!$B$6/(Info!$B$6-Info!$B$7))*(EXP(-Info!$B$7*G472*1000)-EXP(-Info!$B$6*G472*1000))*(Info!$B$9-1)</f>
        <v>0.55822433030250218</v>
      </c>
      <c r="AD472" s="50">
        <f>SQRT((Info!$B$6*EXP(-Info!$B$6*G472*1000)+(Info!$B$6/(Info!$B$6+Info!$B$7))*(Info!$B$9-1)*(-Info!$B$7*EXP(-Info!$B$7*G472*1000)+Info!$B$6*EXP(-Info!$B$6*G472*1000)))^2*(0.01*G472*1000)^2)</f>
        <v>3.6418867952072087E-3</v>
      </c>
      <c r="AE472" s="50">
        <f>IF(AA472&gt;0,AA472*AC472*SQRT((AB472/AA472)^2+(AD472/AC472)^2),AA472*AC472*SQRT((AD472/AC472)^2))</f>
        <v>7.8492803066325008E-3</v>
      </c>
      <c r="AF472" s="50">
        <f>IF((S472-Y472-AA472*AC472)&gt;0,S472-Y472-AA472*AC472,0)</f>
        <v>1.9058926627142545</v>
      </c>
      <c r="AG472" s="50">
        <f>SQRT((T472*0.5)^2+Z472^2+AE472^2)</f>
        <v>3.2710651051476851E-2</v>
      </c>
      <c r="AH472" s="50">
        <f>AF472/S472</f>
        <v>0.85884020423804941</v>
      </c>
      <c r="AI472">
        <f>AF472*EXP(Info!$B$6*G472*1000)</f>
        <v>3.7637116878229446</v>
      </c>
      <c r="AJ472">
        <f>2*SQRT((EXP(Info!$B$6*G472)*AG472)^2+(Info!$B$6*G472*0.01*AI472)^2)</f>
        <v>6.5465853550549555E-2</v>
      </c>
      <c r="AK472" s="28">
        <f>AI472/(E472/1000)</f>
        <v>1.2219843142282287</v>
      </c>
      <c r="AL472">
        <f>AA472/0.752049334436339</f>
        <v>0.22086614852799993</v>
      </c>
      <c r="AM472"/>
      <c r="AN472">
        <f>U472/0.242530074</f>
        <v>2.3387285157881079</v>
      </c>
      <c r="AO472">
        <f>O472/U472</f>
        <v>0.77283978477183124</v>
      </c>
    </row>
    <row r="473" spans="1:54">
      <c r="A473" s="14" t="s">
        <v>80</v>
      </c>
      <c r="B473" t="s">
        <v>210</v>
      </c>
      <c r="C473" s="15">
        <v>-30.4</v>
      </c>
      <c r="D473" s="15">
        <v>43.5</v>
      </c>
      <c r="E473" s="15">
        <v>3080</v>
      </c>
      <c r="F473" s="91">
        <v>456</v>
      </c>
      <c r="G473" s="18">
        <v>82.7</v>
      </c>
      <c r="H473"/>
      <c r="I473">
        <f>(E473*100*Info!$B$11)/AI473</f>
        <v>1.7834275472187846</v>
      </c>
      <c r="J473">
        <f>LOG10(I473)</f>
        <v>0.25125547056687025</v>
      </c>
      <c r="K473">
        <f>2*((E473*100*Info!$B$11)/AI473^2)*(AJ473/2)</f>
        <v>2.4762992573860235E-2</v>
      </c>
      <c r="L473">
        <f>(M473/10.7)/I473</f>
        <v>0.17858465495327133</v>
      </c>
      <c r="M473">
        <f>((U473/0.242530073729142))*I473</f>
        <v>3.4078728867502148</v>
      </c>
      <c r="N473">
        <f>2*M473*SQRT((0.5*K473/I473)^2+(0.5*V473/U473)^2)</f>
        <v>9.6530991002526975E-2</v>
      </c>
      <c r="O473">
        <v>0.18525700000000001</v>
      </c>
      <c r="P473">
        <v>2.7E-4</v>
      </c>
      <c r="Q473"/>
      <c r="R473"/>
      <c r="S473">
        <v>2.2473010000000002</v>
      </c>
      <c r="T473">
        <v>5.5495999999999997E-2</v>
      </c>
      <c r="U473">
        <v>0.46344000000000002</v>
      </c>
      <c r="V473">
        <v>1.1442000000000001E-2</v>
      </c>
      <c r="W473" s="50">
        <f>U473*Info!$B$2</f>
        <v>0.22245119999999999</v>
      </c>
      <c r="X473" s="50">
        <f>W473*SQRT((0.5*V473/U473)^2+Info!$B$3^2)</f>
        <v>1.1456539456572391E-2</v>
      </c>
      <c r="Y473" s="39">
        <f>W473*Info!$D$2</f>
        <v>0.18018547200000001</v>
      </c>
      <c r="Z473" s="39">
        <f>Y473*SQRT(Info!$D$3^2+(X473/W473)^2)</f>
        <v>1.2933740464970258E-2</v>
      </c>
      <c r="AA473" s="50">
        <f>IF(O473-W473&gt;0,O473-W473,0)</f>
        <v>0</v>
      </c>
      <c r="AB473" s="50">
        <f>SQRT((0.5*P473)^2+X473^2)</f>
        <v>1.145733482621504E-2</v>
      </c>
      <c r="AC473" s="50">
        <f>(1-EXP(-Info!$B$6*G473*1000))+(Info!$B$6/(Info!$B$6-Info!$B$7))*(EXP(-Info!$B$7*G473*1000)-EXP(-Info!$B$6*G473*1000))*(Info!$B$9-1)</f>
        <v>0.60017369495657658</v>
      </c>
      <c r="AD473" s="50">
        <f>SQRT((Info!$B$6*EXP(-Info!$B$6*G473*1000)+(Info!$B$6/(Info!$B$6+Info!$B$7))*(Info!$B$9-1)*(-Info!$B$7*EXP(-Info!$B$7*G473*1000)+Info!$B$6*EXP(-Info!$B$6*G473*1000)))^2*(0.01*G473*1000)^2)</f>
        <v>3.7437991962945695E-3</v>
      </c>
      <c r="AE473" s="50">
        <f>IF(AA473&gt;0,AA473*AC473*SQRT((AB473/AA473)^2+(AD473/AC473)^2),AA473*AC473*SQRT((AD473/AC473)^2))</f>
        <v>0</v>
      </c>
      <c r="AF473" s="50">
        <f>IF((S473-Y473-AA473*AC473)&gt;0,S473-Y473-AA473*AC473,0)</f>
        <v>2.0671155280000004</v>
      </c>
      <c r="AG473" s="50">
        <f>SQRT((T473*0.5)^2+Z473^2+AE473^2)</f>
        <v>3.0614263773855628E-2</v>
      </c>
      <c r="AH473" s="50">
        <f>AF473/S473</f>
        <v>0.91982138930210067</v>
      </c>
      <c r="AI473">
        <f>AF473*EXP(Info!$B$6*G473*1000)</f>
        <v>4.4130189134916851</v>
      </c>
      <c r="AJ473">
        <f>2*SQRT((EXP(Info!$B$6*G473)*AG473)^2+(Info!$B$6*G473*0.01*AI473)^2)</f>
        <v>6.1275017733979927E-2</v>
      </c>
      <c r="AK473" s="28">
        <f>AI473/(E473/1000)</f>
        <v>1.4327983485362614</v>
      </c>
      <c r="AL473">
        <f>AA473/0.752049334436339</f>
        <v>0</v>
      </c>
      <c r="AM473"/>
      <c r="AN473">
        <f>U473/0.242530074</f>
        <v>1.9108558058659562</v>
      </c>
      <c r="AO473">
        <f>O473/U473</f>
        <v>0.39974322458139133</v>
      </c>
    </row>
    <row r="474" spans="1:54">
      <c r="A474" s="14" t="s">
        <v>80</v>
      </c>
      <c r="B474" t="s">
        <v>210</v>
      </c>
      <c r="C474" s="15">
        <v>-30.4</v>
      </c>
      <c r="D474" s="15">
        <v>43.5</v>
      </c>
      <c r="E474" s="15">
        <v>3080</v>
      </c>
      <c r="F474" s="91">
        <v>525</v>
      </c>
      <c r="G474" s="18">
        <v>96.8</v>
      </c>
      <c r="H474"/>
      <c r="I474">
        <f>(E474*100*Info!$B$11)/AI474</f>
        <v>1.7626880663607696</v>
      </c>
      <c r="J474">
        <f>LOG10(I474)</f>
        <v>0.24617546428778986</v>
      </c>
      <c r="K474">
        <f>2*((E474*100*Info!$B$11)/AI474^2)*(AJ474/2)</f>
        <v>2.3539402610133507E-2</v>
      </c>
      <c r="L474">
        <f>(M474/10.7)/I474</f>
        <v>0.14264268201869185</v>
      </c>
      <c r="M474">
        <f>((U474/0.242530073729142))*I474</f>
        <v>2.6903497208240497</v>
      </c>
      <c r="N474">
        <f>2*M474*SQRT((0.5*K474/I474)^2+(0.5*V474/U474)^2)</f>
        <v>7.5183413136954633E-2</v>
      </c>
      <c r="O474">
        <v>0.51738899999999999</v>
      </c>
      <c r="P474">
        <v>7.2199999999999999E-4</v>
      </c>
      <c r="Q474"/>
      <c r="R474"/>
      <c r="S474">
        <v>2.2067320000000001</v>
      </c>
      <c r="T474">
        <v>5.4482000000000003E-2</v>
      </c>
      <c r="U474">
        <v>0.370168</v>
      </c>
      <c r="V474">
        <v>9.0869999999999996E-3</v>
      </c>
      <c r="W474" s="50">
        <f>U474*Info!$B$2</f>
        <v>0.17768064</v>
      </c>
      <c r="X474" s="50">
        <f>W474*SQRT((0.5*V474/U474)^2+Info!$B$3^2)</f>
        <v>9.147800946206909E-3</v>
      </c>
      <c r="Y474" s="39">
        <f>W474*Info!$D$2</f>
        <v>0.1439213184</v>
      </c>
      <c r="Z474" s="39">
        <f>Y474*SQRT(Info!$D$3^2+(X474/W474)^2)</f>
        <v>1.0328954299566573E-2</v>
      </c>
      <c r="AA474" s="50">
        <f>IF(O474-W474&gt;0,O474-W474,0)</f>
        <v>0.33970835999999999</v>
      </c>
      <c r="AB474" s="50">
        <f>SQRT((0.5*P474)^2+X474^2)</f>
        <v>9.154921253152537E-3</v>
      </c>
      <c r="AC474" s="50">
        <f>(1-EXP(-Info!$B$6*G474*1000))+(Info!$B$6/(Info!$B$6-Info!$B$7))*(EXP(-Info!$B$7*G474*1000)-EXP(-Info!$B$6*G474*1000))*(Info!$B$9-1)</f>
        <v>0.66248709554815433</v>
      </c>
      <c r="AD474" s="50">
        <f>SQRT((Info!$B$6*EXP(-Info!$B$6*G474*1000)+(Info!$B$6/(Info!$B$6+Info!$B$7))*(Info!$B$9-1)*(-Info!$B$7*EXP(-Info!$B$7*G474*1000)+Info!$B$6*EXP(-Info!$B$6*G474*1000)))^2*(0.01*G474*1000)^2)</f>
        <v>3.830598334988456E-3</v>
      </c>
      <c r="AE474" s="50">
        <f>IF(AA474&gt;0,AA474*AC474*SQRT((AB474/AA474)^2+(AD474/AC474)^2),AA474*AC474*SQRT((AD474/AC474)^2))</f>
        <v>6.2030459860156336E-3</v>
      </c>
      <c r="AF474" s="50">
        <f>IF((S474-Y474-AA474*AC474)&gt;0,S474-Y474-AA474*AC474,0)</f>
        <v>1.8377582768501735</v>
      </c>
      <c r="AG474" s="50">
        <f>SQRT((T474*0.5)^2+Z474^2+AE474^2)</f>
        <v>2.9786526441113598E-2</v>
      </c>
      <c r="AH474" s="50">
        <f>AF474/S474</f>
        <v>0.83279631457294012</v>
      </c>
      <c r="AI474">
        <f>AF474*EXP(Info!$B$6*G474*1000)</f>
        <v>4.4649417256040849</v>
      </c>
      <c r="AJ474">
        <f>2*SQRT((EXP(Info!$B$6*G474)*AG474)^2+(Info!$B$6*G474*0.01*AI474)^2)</f>
        <v>5.9626012631248816E-2</v>
      </c>
      <c r="AK474" s="28">
        <f>AI474/(E474/1000)</f>
        <v>1.4496564044169107</v>
      </c>
      <c r="AL474">
        <f>AA474/0.752049334436339</f>
        <v>0.45171020629199998</v>
      </c>
      <c r="AM474"/>
      <c r="AN474">
        <f>U474/0.242530074</f>
        <v>1.5262766958954541</v>
      </c>
      <c r="AO474">
        <f>O474/U474</f>
        <v>1.3977140109355752</v>
      </c>
    </row>
    <row r="475" spans="1:54">
      <c r="A475" s="14" t="s">
        <v>80</v>
      </c>
      <c r="B475" t="s">
        <v>210</v>
      </c>
      <c r="C475" s="15">
        <v>-30.4</v>
      </c>
      <c r="D475" s="15">
        <v>43.5</v>
      </c>
      <c r="E475" s="15">
        <v>3080</v>
      </c>
      <c r="F475" s="91">
        <v>563</v>
      </c>
      <c r="G475" s="18">
        <v>105.6</v>
      </c>
      <c r="H475"/>
      <c r="I475">
        <f>(E475*100*Info!$B$11)/AI475</f>
        <v>1.783872566090736</v>
      </c>
      <c r="J475">
        <f>LOG10(I475)</f>
        <v>0.25136382659820766</v>
      </c>
      <c r="K475">
        <f>2*((E475*100*Info!$B$11)/AI475^2)*(AJ475/2)</f>
        <v>2.2197212452642823E-2</v>
      </c>
      <c r="L475">
        <f>(M475/10.7)/I475</f>
        <v>0.19781109801869196</v>
      </c>
      <c r="M475">
        <f>((U475/0.242530073729142))*I475</f>
        <v>3.7757067639549815</v>
      </c>
      <c r="N475">
        <f>2*M475*SQRT((0.5*K475/I475)^2+(0.5*V475/U475)^2)</f>
        <v>0.10360320510887569</v>
      </c>
      <c r="O475">
        <v>0.22776099999999999</v>
      </c>
      <c r="P475">
        <v>3.28E-4</v>
      </c>
      <c r="Q475"/>
      <c r="R475"/>
      <c r="S475">
        <v>1.874728</v>
      </c>
      <c r="T475">
        <v>4.6771E-2</v>
      </c>
      <c r="U475">
        <v>0.51333399999999996</v>
      </c>
      <c r="V475">
        <v>1.2553999999999999E-2</v>
      </c>
      <c r="W475" s="50">
        <f>U475*Info!$B$2</f>
        <v>0.24640031999999998</v>
      </c>
      <c r="X475" s="50">
        <f>W475*SQRT((0.5*V475/U475)^2+Info!$B$3^2)</f>
        <v>1.2683088038875075E-2</v>
      </c>
      <c r="Y475" s="39">
        <f>W475*Info!$D$2</f>
        <v>0.1995842592</v>
      </c>
      <c r="Z475" s="39">
        <f>Y475*SQRT(Info!$D$3^2+(X475/W475)^2)</f>
        <v>1.4322199940570225E-2</v>
      </c>
      <c r="AA475" s="50">
        <f>IF(O475-W475&gt;0,O475-W475,0)</f>
        <v>0</v>
      </c>
      <c r="AB475" s="50">
        <f>SQRT((0.5*P475)^2+X475^2)</f>
        <v>1.268414830415728E-2</v>
      </c>
      <c r="AC475" s="50">
        <f>(1-EXP(-Info!$B$6*G475*1000))+(Info!$B$6/(Info!$B$6-Info!$B$7))*(EXP(-Info!$B$7*G475*1000)-EXP(-Info!$B$6*G475*1000))*(Info!$B$9-1)</f>
        <v>0.69720738411098659</v>
      </c>
      <c r="AD475" s="50">
        <f>SQRT((Info!$B$6*EXP(-Info!$B$6*G475*1000)+(Info!$B$6/(Info!$B$6+Info!$B$7))*(Info!$B$9-1)*(-Info!$B$7*EXP(-Info!$B$7*G475*1000)+Info!$B$6*EXP(-Info!$B$6*G475*1000)))^2*(0.01*G475*1000)^2)</f>
        <v>3.841355251993831E-3</v>
      </c>
      <c r="AE475" s="50">
        <f>IF(AA475&gt;0,AA475*AC475*SQRT((AB475/AA475)^2+(AD475/AC475)^2),AA475*AC475*SQRT((AD475/AC475)^2))</f>
        <v>0</v>
      </c>
      <c r="AF475" s="50">
        <f>IF((S475-Y475-AA475*AC475)&gt;0,S475-Y475-AA475*AC475,0)</f>
        <v>1.6751437407999998</v>
      </c>
      <c r="AG475" s="50">
        <f>SQRT((T475*0.5)^2+Z475^2+AE475^2)</f>
        <v>2.7422746423136937E-2</v>
      </c>
      <c r="AH475" s="50">
        <f>AF475/S475</f>
        <v>0.89353961790723768</v>
      </c>
      <c r="AI475">
        <f>AF475*EXP(Info!$B$6*G475*1000)</f>
        <v>4.4119180071062667</v>
      </c>
      <c r="AJ475">
        <f>2*SQRT((EXP(Info!$B$6*G475)*AG475)^2+(Info!$B$6*G475*0.01*AI475)^2)</f>
        <v>5.4898698028633203E-2</v>
      </c>
      <c r="AK475" s="28">
        <f>AI475/(E475/1000)</f>
        <v>1.4324409113981385</v>
      </c>
      <c r="AL475">
        <f>AA475/0.752049334436339</f>
        <v>0</v>
      </c>
      <c r="AM475"/>
      <c r="AN475">
        <f>U475/0.242530074</f>
        <v>2.1165787464362045</v>
      </c>
      <c r="AO475">
        <f>O475/U475</f>
        <v>0.44368968351989158</v>
      </c>
      <c r="AQ475"/>
      <c r="AR475"/>
      <c r="AS475"/>
      <c r="AT475"/>
      <c r="AU475"/>
      <c r="AV475"/>
      <c r="AX475"/>
      <c r="AY475"/>
      <c r="AZ475"/>
      <c r="BA475"/>
      <c r="BB475"/>
    </row>
    <row r="476" spans="1:54">
      <c r="A476" s="14" t="s">
        <v>80</v>
      </c>
      <c r="B476" t="s">
        <v>210</v>
      </c>
      <c r="C476" s="15">
        <v>-30.4</v>
      </c>
      <c r="D476" s="15">
        <v>43.5</v>
      </c>
      <c r="E476" s="15">
        <v>3080</v>
      </c>
      <c r="F476" s="91">
        <v>590</v>
      </c>
      <c r="G476" s="18">
        <v>114.9</v>
      </c>
      <c r="H476"/>
      <c r="I476">
        <f>(E476*100*Info!$B$11)/AI476</f>
        <v>1.6243150921280747</v>
      </c>
      <c r="J476">
        <f>LOG10(I476)</f>
        <v>0.21067027952274259</v>
      </c>
      <c r="K476">
        <f>2*((E476*100*Info!$B$11)/AI476^2)*(AJ476/2)</f>
        <v>2.1444836011917916E-2</v>
      </c>
      <c r="L476">
        <f>(M476/10.7)/I476</f>
        <v>0.14782288553271053</v>
      </c>
      <c r="M476">
        <f>((U476/0.242530073729142))*I476</f>
        <v>2.5691871000799167</v>
      </c>
      <c r="N476">
        <f>2*M476*SQRT((0.5*K476/I476)^2+(0.5*V476/U476)^2)</f>
        <v>7.1258137811558583E-2</v>
      </c>
      <c r="O476">
        <v>0.88811099999999998</v>
      </c>
      <c r="P476">
        <v>1.281E-3</v>
      </c>
      <c r="Q476"/>
      <c r="R476"/>
      <c r="S476">
        <v>2.3528790000000002</v>
      </c>
      <c r="T476">
        <v>5.8340999999999997E-2</v>
      </c>
      <c r="U476">
        <v>0.38361099999999998</v>
      </c>
      <c r="V476">
        <v>9.3570000000000007E-3</v>
      </c>
      <c r="W476" s="50">
        <f>U476*Info!$B$2</f>
        <v>0.18413327999999998</v>
      </c>
      <c r="X476" s="50">
        <f>W476*SQRT((0.5*V476/U476)^2+Info!$B$3^2)</f>
        <v>9.4765890842272993E-3</v>
      </c>
      <c r="Y476" s="39">
        <f>W476*Info!$D$2</f>
        <v>0.14914795680000001</v>
      </c>
      <c r="Z476" s="39">
        <f>Y476*SQRT(Info!$D$3^2+(X476/W476)^2)</f>
        <v>1.0702071248056331E-2</v>
      </c>
      <c r="AA476" s="50">
        <f>IF(O476-W476&gt;0,O476-W476,0)</f>
        <v>0.70397772000000003</v>
      </c>
      <c r="AB476" s="50">
        <f>SQRT((0.5*P476)^2+X476^2)</f>
        <v>9.4982093534147789E-3</v>
      </c>
      <c r="AC476" s="50">
        <f>(1-EXP(-Info!$B$6*G476*1000))+(Info!$B$6/(Info!$B$6-Info!$B$7))*(EXP(-Info!$B$7*G476*1000)-EXP(-Info!$B$6*G476*1000))*(Info!$B$9-1)</f>
        <v>0.7307515972398192</v>
      </c>
      <c r="AD476" s="50">
        <f>SQRT((Info!$B$6*EXP(-Info!$B$6*G476*1000)+(Info!$B$6/(Info!$B$6+Info!$B$7))*(Info!$B$9-1)*(-Info!$B$7*EXP(-Info!$B$7*G476*1000)+Info!$B$6*EXP(-Info!$B$6*G476*1000)))^2*(0.01*G476*1000)^2)</f>
        <v>3.8228780905176906E-3</v>
      </c>
      <c r="AE476" s="50">
        <f>IF(AA476&gt;0,AA476*AC476*SQRT((AB476/AA476)^2+(AD476/AC476)^2),AA476*AC476*SQRT((AD476/AC476)^2))</f>
        <v>7.444314243603244E-3</v>
      </c>
      <c r="AF476" s="50">
        <f>IF((S476-Y476-AA476*AC476)&gt;0,S476-Y476-AA476*AC476,0)</f>
        <v>1.689298199888754</v>
      </c>
      <c r="AG476" s="50">
        <f>SQRT((T476*0.5)^2+Z476^2+AE476^2)</f>
        <v>3.1951059666402118E-2</v>
      </c>
      <c r="AH476" s="50">
        <f>AF476/S476</f>
        <v>0.71797070732866153</v>
      </c>
      <c r="AI476">
        <f>AF476*EXP(Info!$B$6*G476*1000)</f>
        <v>4.8453034358053122</v>
      </c>
      <c r="AJ476">
        <f>2*SQRT((EXP(Info!$B$6*G476)*AG476)^2+(Info!$B$6*G476*0.01*AI476)^2)</f>
        <v>6.396956976659951E-2</v>
      </c>
      <c r="AK476" s="28">
        <f>AI476/(E476/1000)</f>
        <v>1.5731504661705558</v>
      </c>
      <c r="AL476">
        <f>AA476/0.752049334436339</f>
        <v>0.936079174284</v>
      </c>
      <c r="AM476"/>
      <c r="AN476">
        <f>U476/0.242530074</f>
        <v>1.5817048734335519</v>
      </c>
      <c r="AO476">
        <f>O476/U476</f>
        <v>2.3151343418202295</v>
      </c>
      <c r="AQ476"/>
      <c r="AR476"/>
      <c r="AS476"/>
      <c r="AT476"/>
      <c r="AU476"/>
      <c r="AV476"/>
      <c r="AX476"/>
      <c r="AY476"/>
      <c r="AZ476"/>
      <c r="BA476"/>
      <c r="BB476"/>
    </row>
    <row r="477" spans="1:54">
      <c r="A477" s="14" t="s">
        <v>80</v>
      </c>
      <c r="B477" t="s">
        <v>210</v>
      </c>
      <c r="C477" s="15">
        <v>-30.4</v>
      </c>
      <c r="D477" s="15">
        <v>43.5</v>
      </c>
      <c r="E477" s="15">
        <v>3080</v>
      </c>
      <c r="F477" s="91">
        <v>609</v>
      </c>
      <c r="G477" s="18">
        <v>123.3</v>
      </c>
      <c r="H477"/>
      <c r="I477">
        <f>(E477*100*Info!$B$11)/AI477</f>
        <v>1.2908600071300607</v>
      </c>
      <c r="J477">
        <f>LOG10(I477)</f>
        <v>0.11087914588566214</v>
      </c>
      <c r="K477">
        <f>2*((E477*100*Info!$B$11)/AI477^2)*(AJ477/2)</f>
        <v>1.2477091610722387E-2</v>
      </c>
      <c r="L477">
        <f>(M477/10.7)/I477</f>
        <v>0.13300210093457968</v>
      </c>
      <c r="M477">
        <f>((U477/0.242530073729142))*I477</f>
        <v>1.8370518946797527</v>
      </c>
      <c r="N477">
        <f>2*M477*SQRT((0.5*K477/I477)^2+(0.5*V477/U477)^2)</f>
        <v>4.8462142088887036E-2</v>
      </c>
      <c r="O477">
        <v>0.22078200000000001</v>
      </c>
      <c r="P477">
        <v>3.1300000000000002E-4</v>
      </c>
      <c r="Q477"/>
      <c r="R477"/>
      <c r="S477">
        <v>2.1440739999999998</v>
      </c>
      <c r="T477">
        <v>5.4095999999999998E-2</v>
      </c>
      <c r="U477">
        <v>0.34515000000000001</v>
      </c>
      <c r="V477">
        <v>8.4720000000000004E-3</v>
      </c>
      <c r="W477" s="50">
        <f>U477*Info!$B$2</f>
        <v>0.16567199999999999</v>
      </c>
      <c r="X477" s="50">
        <f>W477*SQRT((0.5*V477/U477)^2+Info!$B$3^2)</f>
        <v>8.5294933330415362E-3</v>
      </c>
      <c r="Y477" s="39">
        <f>W477*Info!$D$2</f>
        <v>0.13419432000000001</v>
      </c>
      <c r="Z477" s="39">
        <f>Y477*SQRT(Info!$D$3^2+(X477/W477)^2)</f>
        <v>9.6308381931365806E-3</v>
      </c>
      <c r="AA477" s="50">
        <f>IF(O477-W477&gt;0,O477-W477,0)</f>
        <v>5.511000000000002E-2</v>
      </c>
      <c r="AB477" s="50">
        <f>SQRT((0.5*P477)^2+X477^2)</f>
        <v>8.5309289510814706E-3</v>
      </c>
      <c r="AC477" s="50">
        <f>(1-EXP(-Info!$B$6*G477*1000))+(Info!$B$6/(Info!$B$6-Info!$B$7))*(EXP(-Info!$B$7*G477*1000)-EXP(-Info!$B$6*G477*1000))*(Info!$B$9-1)</f>
        <v>0.75848978857256033</v>
      </c>
      <c r="AD477" s="50">
        <f>SQRT((Info!$B$6*EXP(-Info!$B$6*G477*1000)+(Info!$B$6/(Info!$B$6+Info!$B$7))*(Info!$B$9-1)*(-Info!$B$7*EXP(-Info!$B$7*G477*1000)+Info!$B$6*EXP(-Info!$B$6*G477*1000)))^2*(0.01*G477*1000)^2)</f>
        <v>3.7838838277551479E-3</v>
      </c>
      <c r="AE477" s="50">
        <f>IF(AA477&gt;0,AA477*AC477*SQRT((AB477/AA477)^2+(AD477/AC477)^2),AA477*AC477*SQRT((AD477/AC477)^2))</f>
        <v>6.4739817874766995E-3</v>
      </c>
      <c r="AF477" s="50">
        <f>IF((S477-Y477-AA477*AC477)&gt;0,S477-Y477-AA477*AC477,0)</f>
        <v>1.9680793077517658</v>
      </c>
      <c r="AG477" s="50">
        <f>SQRT((T477*0.5)^2+Z477^2+AE477^2)</f>
        <v>2.9432291594216009E-2</v>
      </c>
      <c r="AH477" s="50">
        <f>AF477/S477</f>
        <v>0.91791575652321977</v>
      </c>
      <c r="AI477">
        <f>AF477*EXP(Info!$B$6*G477*1000)</f>
        <v>6.0969426996320371</v>
      </c>
      <c r="AJ477">
        <f>2*SQRT((EXP(Info!$B$6*G477)*AG477)^2+(Info!$B$6*G477*0.01*AI477)^2)</f>
        <v>5.8931342042088185E-2</v>
      </c>
      <c r="AK477" s="28">
        <f>AI477/(E477/1000)</f>
        <v>1.9795268505298822</v>
      </c>
      <c r="AL477">
        <f>AA477/0.752049334436339</f>
        <v>7.3279767000000023E-2</v>
      </c>
      <c r="AM477"/>
      <c r="AN477">
        <f>U477/0.242530074</f>
        <v>1.4231224784106569</v>
      </c>
      <c r="AO477">
        <f>O477/U477</f>
        <v>0.63966970882225116</v>
      </c>
      <c r="AQ477"/>
      <c r="AR477"/>
      <c r="AS477"/>
      <c r="AT477"/>
      <c r="AU477"/>
      <c r="AV477"/>
      <c r="AY477"/>
      <c r="AZ477"/>
      <c r="BA477"/>
      <c r="BB477"/>
    </row>
    <row r="478" spans="1:54">
      <c r="A478" s="14" t="s">
        <v>80</v>
      </c>
      <c r="B478" t="s">
        <v>210</v>
      </c>
      <c r="C478" s="15">
        <v>-30.4</v>
      </c>
      <c r="D478" s="15">
        <v>43.5</v>
      </c>
      <c r="E478" s="15">
        <v>3080</v>
      </c>
      <c r="F478" s="91">
        <v>613</v>
      </c>
      <c r="G478" s="18">
        <v>125.1</v>
      </c>
      <c r="H478"/>
      <c r="I478">
        <f>(E478*100*Info!$B$11)/AI478</f>
        <v>1.1693058013927327</v>
      </c>
      <c r="J478">
        <f>LOG10(I478)</f>
        <v>6.792810439511196E-2</v>
      </c>
      <c r="K478">
        <f>2*((E478*100*Info!$B$11)/AI478^2)*(AJ478/2)</f>
        <v>1.0605407951562392E-2</v>
      </c>
      <c r="L478">
        <f>(M478/10.7)/I478</f>
        <v>0.15935011962616852</v>
      </c>
      <c r="M478">
        <f>((U478/0.242530073729142))*I478</f>
        <v>1.9937205068471009</v>
      </c>
      <c r="N478">
        <f>2*M478*SQRT((0.5*K478/I478)^2+(0.5*V478/U478)^2)</f>
        <v>5.198018811848433E-2</v>
      </c>
      <c r="O478">
        <v>0.19597500000000001</v>
      </c>
      <c r="P478">
        <v>2.8699999999999998E-4</v>
      </c>
      <c r="Q478"/>
      <c r="R478"/>
      <c r="S478">
        <v>2.2978779999999999</v>
      </c>
      <c r="T478">
        <v>5.6441999999999999E-2</v>
      </c>
      <c r="U478">
        <v>0.41352499999999998</v>
      </c>
      <c r="V478">
        <v>1.0108000000000001E-2</v>
      </c>
      <c r="W478" s="50">
        <f>U478*Info!$B$2</f>
        <v>0.19849199999999997</v>
      </c>
      <c r="X478" s="50">
        <f>W478*SQRT((0.5*V478/U478)^2+Info!$B$3^2)</f>
        <v>1.0216788781530133E-2</v>
      </c>
      <c r="Y478" s="39">
        <f>W478*Info!$D$2</f>
        <v>0.16077851999999998</v>
      </c>
      <c r="Z478" s="39">
        <f>Y478*SQRT(Info!$D$3^2+(X478/W478)^2)</f>
        <v>1.1537325019387076E-2</v>
      </c>
      <c r="AA478" s="50">
        <f>IF(O478-W478&gt;0,O478-W478,0)</f>
        <v>0</v>
      </c>
      <c r="AB478" s="50">
        <f>SQRT((0.5*P478)^2+X478^2)</f>
        <v>1.021779649711228E-2</v>
      </c>
      <c r="AC478" s="50">
        <f>(1-EXP(-Info!$B$6*G478*1000))+(Info!$B$6/(Info!$B$6-Info!$B$7))*(EXP(-Info!$B$7*G478*1000)-EXP(-Info!$B$6*G478*1000))*(Info!$B$9-1)</f>
        <v>0.76413642655671887</v>
      </c>
      <c r="AD478" s="50">
        <f>SQRT((Info!$B$6*EXP(-Info!$B$6*G478*1000)+(Info!$B$6/(Info!$B$6+Info!$B$7))*(Info!$B$9-1)*(-Info!$B$7*EXP(-Info!$B$7*G478*1000)+Info!$B$6*EXP(-Info!$B$6*G478*1000)))^2*(0.01*G478*1000)^2)</f>
        <v>3.7731072566379101E-3</v>
      </c>
      <c r="AE478" s="50">
        <f>IF(AA478&gt;0,AA478*AC478*SQRT((AB478/AA478)^2+(AD478/AC478)^2),AA478*AC478*SQRT((AD478/AC478)^2))</f>
        <v>0</v>
      </c>
      <c r="AF478" s="50">
        <f>IF((S478-Y478-AA478*AC478)&gt;0,S478-Y478-AA478*AC478,0)</f>
        <v>2.1370994799999998</v>
      </c>
      <c r="AG478" s="50">
        <f>SQRT((T478*0.5)^2+Z478^2+AE478^2)</f>
        <v>3.0488271672939663E-2</v>
      </c>
      <c r="AH478" s="50">
        <f>AF478/S478</f>
        <v>0.93003174232922725</v>
      </c>
      <c r="AI478">
        <f>AF478*EXP(Info!$B$6*G478*1000)</f>
        <v>6.7307452741143106</v>
      </c>
      <c r="AJ478">
        <f>2*SQRT((EXP(Info!$B$6*G478)*AG478)^2+(Info!$B$6*G478*0.01*AI478)^2)</f>
        <v>6.1046733339568754E-2</v>
      </c>
      <c r="AK478" s="28">
        <f>AI478/(E478/1000)</f>
        <v>2.1853069071799709</v>
      </c>
      <c r="AL478">
        <f>AA478/0.752049334436339</f>
        <v>0</v>
      </c>
      <c r="AM478"/>
      <c r="AN478">
        <f>U478/0.242530074</f>
        <v>1.7050462780958042</v>
      </c>
      <c r="AO478">
        <f>O478/U478</f>
        <v>0.47391330632972617</v>
      </c>
      <c r="AQ478"/>
      <c r="AR478"/>
      <c r="AS478"/>
      <c r="AT478"/>
      <c r="AU478"/>
      <c r="AV478"/>
      <c r="AX478"/>
      <c r="AY478"/>
      <c r="AZ478"/>
      <c r="BA478"/>
      <c r="BB478"/>
    </row>
    <row r="479" spans="1:54">
      <c r="A479" s="14" t="s">
        <v>80</v>
      </c>
      <c r="B479" t="s">
        <v>210</v>
      </c>
      <c r="C479" s="15">
        <v>-30.4</v>
      </c>
      <c r="D479" s="15">
        <v>43.5</v>
      </c>
      <c r="E479" s="15">
        <v>3080</v>
      </c>
      <c r="F479" s="91">
        <v>620</v>
      </c>
      <c r="G479" s="18">
        <v>128.30000000000001</v>
      </c>
      <c r="H479"/>
      <c r="I479">
        <f>(E479*100*Info!$B$11)/AI479</f>
        <v>1.0787615185830211</v>
      </c>
      <c r="J479">
        <f>LOG10(I479)</f>
        <v>3.2925445970392937E-2</v>
      </c>
      <c r="K479">
        <f>2*((E479*100*Info!$B$11)/AI479^2)*(AJ479/2)</f>
        <v>1.1830251008790435E-2</v>
      </c>
      <c r="L479">
        <f>(M479/10.7)/I479</f>
        <v>0.28030322826168269</v>
      </c>
      <c r="M479">
        <f>((U479/0.242530073729142))*I479</f>
        <v>3.2354695971612673</v>
      </c>
      <c r="N479">
        <f>2*M479*SQRT((0.5*K479/I479)^2+(0.5*V479/U479)^2)</f>
        <v>8.6671316222635658E-2</v>
      </c>
      <c r="O479">
        <v>0.38313700000000001</v>
      </c>
      <c r="P479">
        <v>5.31E-4</v>
      </c>
      <c r="Q479"/>
      <c r="R479"/>
      <c r="S479">
        <v>2.5585979999999999</v>
      </c>
      <c r="T479">
        <v>6.2965999999999994E-2</v>
      </c>
      <c r="U479">
        <v>0.72740700000000003</v>
      </c>
      <c r="V479">
        <v>1.7777999999999999E-2</v>
      </c>
      <c r="W479" s="50">
        <f>U479*Info!$B$2</f>
        <v>0.34915536000000003</v>
      </c>
      <c r="X479" s="50">
        <f>W479*SQRT((0.5*V479/U479)^2+Info!$B$3^2)</f>
        <v>1.7971604355210585E-2</v>
      </c>
      <c r="Y479" s="39">
        <f>W479*Info!$D$2</f>
        <v>0.28281584160000006</v>
      </c>
      <c r="Z479" s="39">
        <f>Y479*SQRT(Info!$D$3^2+(X479/W479)^2)</f>
        <v>2.0294537094988095E-2</v>
      </c>
      <c r="AA479" s="50">
        <f>IF(O479-W479&gt;0,O479-W479,0)</f>
        <v>3.398163999999998E-2</v>
      </c>
      <c r="AB479" s="50">
        <f>SQRT((0.5*P479)^2+X479^2)</f>
        <v>1.7973565404510707E-2</v>
      </c>
      <c r="AC479" s="50">
        <f>(1-EXP(-Info!$B$6*G479*1000))+(Info!$B$6/(Info!$B$6-Info!$B$7))*(EXP(-Info!$B$7*G479*1000)-EXP(-Info!$B$6*G479*1000))*(Info!$B$9-1)</f>
        <v>0.77392654765696633</v>
      </c>
      <c r="AD479" s="50">
        <f>SQRT((Info!$B$6*EXP(-Info!$B$6*G479*1000)+(Info!$B$6/(Info!$B$6+Info!$B$7))*(Info!$B$9-1)*(-Info!$B$7*EXP(-Info!$B$7*G479*1000)+Info!$B$6*EXP(-Info!$B$6*G479*1000)))^2*(0.01*G479*1000)^2)</f>
        <v>3.7520237908815015E-3</v>
      </c>
      <c r="AE479" s="50">
        <f>IF(AA479&gt;0,AA479*AC479*SQRT((AB479/AA479)^2+(AD479/AC479)^2),AA479*AC479*SQRT((AD479/AC479)^2))</f>
        <v>1.3910803737200472E-2</v>
      </c>
      <c r="AF479" s="50">
        <f>IF((S479-Y479-AA479*AC479)&gt;0,S479-Y479-AA479*AC479,0)</f>
        <v>2.2494828650710779</v>
      </c>
      <c r="AG479" s="50">
        <f>SQRT((T479*0.5)^2+Z479^2+AE479^2)</f>
        <v>3.9956951654433782E-2</v>
      </c>
      <c r="AH479" s="50">
        <f>AF479/S479</f>
        <v>0.87918573573147396</v>
      </c>
      <c r="AI479">
        <f>AF479*EXP(Info!$B$6*G479*1000)</f>
        <v>7.2956806125754357</v>
      </c>
      <c r="AJ479">
        <f>2*SQRT((EXP(Info!$B$6*G479)*AG479)^2+(Info!$B$6*G479*0.01*AI479)^2)</f>
        <v>8.0008168107538039E-2</v>
      </c>
      <c r="AK479" s="28">
        <f>AI479/(E479/1000)</f>
        <v>2.3687274716154012</v>
      </c>
      <c r="AL479">
        <f>AA479/0.752049334436339</f>
        <v>4.5185386707999972E-2</v>
      </c>
      <c r="AM479"/>
      <c r="AN479">
        <f>U479/0.242530074</f>
        <v>2.9992445390504439</v>
      </c>
      <c r="AO479">
        <f>O479/U479</f>
        <v>0.52671613003449236</v>
      </c>
    </row>
    <row r="480" spans="1:54">
      <c r="A480" s="14" t="s">
        <v>151</v>
      </c>
      <c r="B480" s="14" t="s">
        <v>211</v>
      </c>
      <c r="C480" s="15">
        <v>-48.37</v>
      </c>
      <c r="D480" s="15">
        <v>58.21</v>
      </c>
      <c r="E480" s="15">
        <v>3459</v>
      </c>
      <c r="F480" s="79"/>
      <c r="G480" s="31">
        <v>250</v>
      </c>
      <c r="I480" t="e">
        <f>(E480*100*Info!$B$11)/AI480</f>
        <v>#DIV/0!</v>
      </c>
      <c r="J480" t="e">
        <f>LOG10(I480)</f>
        <v>#DIV/0!</v>
      </c>
      <c r="K480" t="e">
        <f>2*((E480*100*Info!$B$11)/AI480^2)*(AJ480/2)</f>
        <v>#DIV/0!</v>
      </c>
      <c r="L480" t="e">
        <f>(M480/10.7)/I480</f>
        <v>#DIV/0!</v>
      </c>
      <c r="M480" t="e">
        <f>((U480/0.242530073729142))*I480</f>
        <v>#DIV/0!</v>
      </c>
      <c r="N480" t="e">
        <f>2*M480*SQRT((0.5*K480/I480)^2+(0.5*V480/U480)^2)</f>
        <v>#DIV/0!</v>
      </c>
      <c r="O480" s="33">
        <v>0.6091599608934346</v>
      </c>
      <c r="P480" s="33">
        <v>0.02</v>
      </c>
      <c r="S480" s="1">
        <v>0.6</v>
      </c>
      <c r="T480" s="33">
        <f>S480*0.01</f>
        <v>6.0000000000000001E-3</v>
      </c>
      <c r="U480" s="1">
        <v>1.5740201785021317</v>
      </c>
      <c r="V480" s="1">
        <v>0.38</v>
      </c>
      <c r="W480" s="50">
        <f>U480*Info!$B$2</f>
        <v>0.75552968568102319</v>
      </c>
      <c r="X480" s="50">
        <f>W480*SQRT((0.5*V480/U480)^2+Info!$B$3^2)</f>
        <v>9.8714248033721863E-2</v>
      </c>
      <c r="Y480" s="39">
        <f>W480*Info!$D$2</f>
        <v>0.61197904540162884</v>
      </c>
      <c r="Z480" s="39">
        <f>Y480*SQRT(Info!$D$3^2+(X480/W480)^2)</f>
        <v>8.5613457727470893E-2</v>
      </c>
      <c r="AA480" s="50">
        <f>IF(O480-W480&gt;0,O480-W480,0)</f>
        <v>0</v>
      </c>
      <c r="AB480" s="50">
        <f>SQRT((0.5*P480)^2+X480^2)</f>
        <v>9.9219467670730629E-2</v>
      </c>
      <c r="AC480" s="50">
        <f>(1-EXP(-Info!$B$6*G480*1000))+(Info!$B$6/(Info!$B$6-Info!$B$7))*(EXP(-Info!$B$7*G480*1000)-EXP(-Info!$B$6*G480*1000))*(Info!$B$9-1)</f>
        <v>0.98230800144294195</v>
      </c>
      <c r="AD480" s="50">
        <f>SQRT((Info!$B$6*EXP(-Info!$B$6*G480*1000)+(Info!$B$6/(Info!$B$6+Info!$B$7))*(Info!$B$9-1)*(-Info!$B$7*EXP(-Info!$B$7*G480*1000)+Info!$B$6*EXP(-Info!$B$6*G480*1000)))^2*(0.01*G480*1000)^2)</f>
        <v>2.1843685252068696E-3</v>
      </c>
      <c r="AE480" s="50">
        <f>IF(AA480&gt;0,AA480*AC480*SQRT((AB480/AA480)^2+(AD480/AC480)^2),AA480*AC480*SQRT((AD480/AC480)^2))</f>
        <v>0</v>
      </c>
      <c r="AF480" s="50">
        <f>IF((S480-Y480-AA480*AC480)&gt;0,S480-Y480-AA480*AC480,0)</f>
        <v>0</v>
      </c>
      <c r="AG480" s="50">
        <f>SQRT((T480*0.5)^2+Z480^2+AE480^2)</f>
        <v>8.5666003432245202E-2</v>
      </c>
      <c r="AH480" s="50">
        <f>AF480/S480</f>
        <v>0</v>
      </c>
      <c r="AI480">
        <f>AF480*EXP(Info!$B$6*G480*1000)</f>
        <v>0</v>
      </c>
      <c r="AJ480">
        <f>2*SQRT((EXP(Info!$B$6*G480)*AG480)^2+(Info!$B$6*G480*0.01*AI480)^2)</f>
        <v>0.17172525985626561</v>
      </c>
      <c r="AK480" s="28">
        <f>AI480/(E480/1000)</f>
        <v>0</v>
      </c>
      <c r="AL480">
        <f>AA480/0.752049334436339</f>
        <v>0</v>
      </c>
      <c r="AM480"/>
      <c r="AN480">
        <f>U480/0.242530074</f>
        <v>6.4899999927519572</v>
      </c>
      <c r="AO480">
        <f>O480/U480</f>
        <v>0.3870089908714659</v>
      </c>
    </row>
    <row r="481" spans="1:41">
      <c r="A481" s="14" t="s">
        <v>151</v>
      </c>
      <c r="B481" s="14" t="s">
        <v>211</v>
      </c>
      <c r="C481" s="15">
        <v>-48.37</v>
      </c>
      <c r="D481" s="15">
        <v>58.21</v>
      </c>
      <c r="E481" s="15">
        <v>3459</v>
      </c>
      <c r="F481" s="79"/>
      <c r="G481" s="31">
        <v>40</v>
      </c>
      <c r="I481">
        <f>(E481*100*Info!$B$11)/AI481</f>
        <v>10.540137913602356</v>
      </c>
      <c r="J481">
        <f>LOG10(I481)</f>
        <v>1.0228462934879727</v>
      </c>
      <c r="K481">
        <f>2*((E481*100*Info!$B$11)/AI481^2)*(AJ481/2)</f>
        <v>0.69688733203059849</v>
      </c>
      <c r="L481">
        <f>(M481/10.7)/I481</f>
        <v>0.26261682242990653</v>
      </c>
      <c r="M481">
        <f>((U481/0.242530073729142))*I481</f>
        <v>29.617787537222622</v>
      </c>
      <c r="N481">
        <f>2*M481*SQRT((0.5*K481/I481)^2+(0.5*V481/U481)^2)</f>
        <v>4.3741479568433954</v>
      </c>
      <c r="O481" s="33">
        <v>0.33842220049635258</v>
      </c>
      <c r="P481" s="33">
        <v>0.01</v>
      </c>
      <c r="S481" s="1">
        <v>0.85</v>
      </c>
      <c r="T481" s="33">
        <f>S481*0.01</f>
        <v>8.5000000000000006E-3</v>
      </c>
      <c r="U481" s="1">
        <v>0.68150950717888903</v>
      </c>
      <c r="V481" s="1">
        <v>0.09</v>
      </c>
      <c r="W481" s="50">
        <f>U481*Info!$B$2</f>
        <v>0.32712456344586671</v>
      </c>
      <c r="X481" s="50">
        <f>W481*SQRT((0.5*V481/U481)^2+Info!$B$3^2)</f>
        <v>2.7094025172058177E-2</v>
      </c>
      <c r="Y481" s="39">
        <f>W481*Info!$D$2</f>
        <v>0.26497089639115207</v>
      </c>
      <c r="Z481" s="39">
        <f>Y481*SQRT(Info!$D$3^2+(X481/W481)^2)</f>
        <v>2.5635091099343754E-2</v>
      </c>
      <c r="AA481" s="50">
        <f>IF(O481-W481&gt;0,O481-W481,0)</f>
        <v>1.1297637050485865E-2</v>
      </c>
      <c r="AB481" s="50">
        <f>SQRT((0.5*P481)^2+X481^2)</f>
        <v>2.7551519014822435E-2</v>
      </c>
      <c r="AC481" s="50">
        <f>(1-EXP(-Info!$B$6*G481*1000))+(Info!$B$6/(Info!$B$6-Info!$B$7))*(EXP(-Info!$B$7*G481*1000)-EXP(-Info!$B$6*G481*1000))*(Info!$B$9-1)</f>
        <v>0.34954686535650353</v>
      </c>
      <c r="AD481" s="50">
        <f>SQRT((Info!$B$6*EXP(-Info!$B$6*G481*1000)+(Info!$B$6/(Info!$B$6+Info!$B$7))*(Info!$B$9-1)*(-Info!$B$7*EXP(-Info!$B$7*G481*1000)+Info!$B$6*EXP(-Info!$B$6*G481*1000)))^2*(0.01*G481*1000)^2)</f>
        <v>2.7139770222755822E-3</v>
      </c>
      <c r="AE481" s="50">
        <f>IF(AA481&gt;0,AA481*AC481*SQRT((AB481/AA481)^2+(AD481/AC481)^2),AA481*AC481*SQRT((AD481/AC481)^2))</f>
        <v>9.6305959170710619E-3</v>
      </c>
      <c r="AF481" s="50">
        <f>IF((S481-Y481-AA481*AC481)&gt;0,S481-Y481-AA481*AC481,0)</f>
        <v>0.58108004999191509</v>
      </c>
      <c r="AG481" s="50">
        <f>SQRT((T481*0.5)^2+Z481^2+AE481^2)</f>
        <v>2.7712249518751796E-2</v>
      </c>
      <c r="AH481" s="50">
        <f>AF481/S481</f>
        <v>0.68362358822578251</v>
      </c>
      <c r="AI481">
        <f>AF481*EXP(Info!$B$6*G481*1000)</f>
        <v>0.83858060055698103</v>
      </c>
      <c r="AJ481">
        <f>2*SQRT((EXP(Info!$B$6*G481)*AG481)^2+(Info!$B$6*G481*0.01*AI481)^2)</f>
        <v>5.5444834043451283E-2</v>
      </c>
      <c r="AK481" s="28">
        <f>AI481/(E481/1000)</f>
        <v>0.24243440316767303</v>
      </c>
      <c r="AL481">
        <f>AA481/0.752049334436339</f>
        <v>1.5022467986031055E-2</v>
      </c>
      <c r="AM481"/>
      <c r="AN481">
        <f>U481/0.242530074</f>
        <v>2.8099999968617873</v>
      </c>
      <c r="AO481">
        <f>O481/U481</f>
        <v>0.49657737262867019</v>
      </c>
    </row>
    <row r="482" spans="1:41">
      <c r="A482" s="14" t="s">
        <v>151</v>
      </c>
      <c r="B482" s="14" t="s">
        <v>211</v>
      </c>
      <c r="C482" s="15">
        <v>-48.37</v>
      </c>
      <c r="D482" s="15">
        <v>58.21</v>
      </c>
      <c r="E482" s="15">
        <v>3459</v>
      </c>
      <c r="F482" s="79"/>
      <c r="G482" s="31">
        <v>19</v>
      </c>
      <c r="I482">
        <f>(E482*100*Info!$B$11)/AI482</f>
        <v>8.701077646748173</v>
      </c>
      <c r="J482">
        <f>LOG10(I482)</f>
        <v>0.9395730442338589</v>
      </c>
      <c r="K482">
        <f>2*((E482*100*Info!$B$11)/AI482^2)*(AJ482/2)</f>
        <v>0.62486094991781915</v>
      </c>
      <c r="L482">
        <f>(M482/10.7)/I482</f>
        <v>0.38317757009345793</v>
      </c>
      <c r="M482">
        <f>((U482/0.242530073729142))*I482</f>
        <v>35.674418351667505</v>
      </c>
      <c r="N482">
        <f>2*M482*SQRT((0.5*K482/I482)^2+(0.5*V482/U482)^2)</f>
        <v>5.0097740237738382</v>
      </c>
      <c r="O482" s="33">
        <v>0.36098368052944274</v>
      </c>
      <c r="P482" s="33">
        <v>0.01</v>
      </c>
      <c r="S482" s="1">
        <v>1.24</v>
      </c>
      <c r="T482" s="33">
        <f>S482*0.01</f>
        <v>1.24E-2</v>
      </c>
      <c r="U482" s="1">
        <v>0.99437330228948217</v>
      </c>
      <c r="V482" s="1">
        <v>0.12</v>
      </c>
      <c r="W482" s="50">
        <f>U482*Info!$B$2</f>
        <v>0.47729918509895142</v>
      </c>
      <c r="X482" s="50">
        <f>W482*SQRT((0.5*V482/U482)^2+Info!$B$3^2)</f>
        <v>3.7402891335300642E-2</v>
      </c>
      <c r="Y482" s="39">
        <f>W482*Info!$D$2</f>
        <v>0.38661233993015065</v>
      </c>
      <c r="Z482" s="39">
        <f>Y482*SQRT(Info!$D$3^2+(X482/W482)^2)</f>
        <v>3.5938017348364278E-2</v>
      </c>
      <c r="AA482" s="50">
        <f>IF(O482-W482&gt;0,O482-W482,0)</f>
        <v>0</v>
      </c>
      <c r="AB482" s="50">
        <f>SQRT((0.5*P482)^2+X482^2)</f>
        <v>3.7735610240730279E-2</v>
      </c>
      <c r="AC482" s="50">
        <f>(1-EXP(-Info!$B$6*G482*1000))+(Info!$B$6/(Info!$B$6-Info!$B$7))*(EXP(-Info!$B$7*G482*1000)-EXP(-Info!$B$6*G482*1000))*(Info!$B$9-1)</f>
        <v>0.18274327334258</v>
      </c>
      <c r="AD482" s="50">
        <f>SQRT((Info!$B$6*EXP(-Info!$B$6*G482*1000)+(Info!$B$6/(Info!$B$6+Info!$B$7))*(Info!$B$9-1)*(-Info!$B$7*EXP(-Info!$B$7*G482*1000)+Info!$B$6*EXP(-Info!$B$6*G482*1000)))^2*(0.01*G482*1000)^2)</f>
        <v>1.5710564385425854E-3</v>
      </c>
      <c r="AE482" s="50">
        <f>IF(AA482&gt;0,AA482*AC482*SQRT((AB482/AA482)^2+(AD482/AC482)^2),AA482*AC482*SQRT((AD482/AC482)^2))</f>
        <v>0</v>
      </c>
      <c r="AF482" s="50">
        <f>IF((S482-Y482-AA482*AC482)&gt;0,S482-Y482-AA482*AC482,0)</f>
        <v>0.85338766006984934</v>
      </c>
      <c r="AG482" s="50">
        <f>SQRT((T482*0.5)^2+Z482^2+AE482^2)</f>
        <v>3.6468905809351228E-2</v>
      </c>
      <c r="AH482" s="50">
        <f>AF482/S482</f>
        <v>0.68821585489503978</v>
      </c>
      <c r="AI482">
        <f>AF482*EXP(Info!$B$6*G482*1000)</f>
        <v>1.0158230440393037</v>
      </c>
      <c r="AJ482">
        <f>2*SQRT((EXP(Info!$B$6*G482)*AG482)^2+(Info!$B$6*G482*0.01*AI482)^2)</f>
        <v>7.2950521535000035E-2</v>
      </c>
      <c r="AK482" s="28">
        <f>AI482/(E482/1000)</f>
        <v>0.2936753524253552</v>
      </c>
      <c r="AL482">
        <f>AA482/0.752049334436339</f>
        <v>0</v>
      </c>
      <c r="AM482"/>
      <c r="AN482">
        <f>U482/0.242530074</f>
        <v>4.099999995421113</v>
      </c>
      <c r="AO482">
        <f>O482/U482</f>
        <v>0.36302631989243922</v>
      </c>
    </row>
    <row r="483" spans="1:41">
      <c r="A483" s="14" t="s">
        <v>151</v>
      </c>
      <c r="B483" s="14" t="s">
        <v>211</v>
      </c>
      <c r="C483" s="15">
        <v>-48.37</v>
      </c>
      <c r="D483" s="15">
        <v>58.21</v>
      </c>
      <c r="E483" s="15">
        <v>3459</v>
      </c>
      <c r="F483" s="79"/>
      <c r="G483" s="31">
        <v>29</v>
      </c>
      <c r="I483">
        <f>(E483*100*Info!$B$11)/AI483</f>
        <v>7.3623497650359653</v>
      </c>
      <c r="J483">
        <f>LOG10(I483)</f>
        <v>0.86701644573993675</v>
      </c>
      <c r="K483">
        <f>2*((E483*100*Info!$B$11)/AI483^2)*(AJ483/2)</f>
        <v>0.45690634523243268</v>
      </c>
      <c r="L483">
        <f>(M483/10.7)/I483</f>
        <v>0.39626168224299074</v>
      </c>
      <c r="M483">
        <f>((U483/0.242530073729142))*I483</f>
        <v>31.216363003752495</v>
      </c>
      <c r="N483">
        <f>2*M483*SQRT((0.5*K483/I483)^2+(0.5*V483/U483)^2)</f>
        <v>4.1258767799840337</v>
      </c>
      <c r="O483" s="33">
        <v>0.41362713393998651</v>
      </c>
      <c r="P483" s="33">
        <v>0.01</v>
      </c>
      <c r="S483" s="1">
        <v>1.32</v>
      </c>
      <c r="T483" s="33">
        <f>S483*0.01</f>
        <v>1.3200000000000002E-2</v>
      </c>
      <c r="U483" s="1">
        <v>1.0283275126115621</v>
      </c>
      <c r="V483" s="1">
        <v>0.12</v>
      </c>
      <c r="W483" s="50">
        <f>U483*Info!$B$2</f>
        <v>0.49359720605354979</v>
      </c>
      <c r="X483" s="50">
        <f>W483*SQRT((0.5*V483/U483)^2+Info!$B$3^2)</f>
        <v>3.7928030591630725E-2</v>
      </c>
      <c r="Y483" s="39">
        <f>W483*Info!$D$2</f>
        <v>0.39981373690337535</v>
      </c>
      <c r="Z483" s="39">
        <f>Y483*SQRT(Info!$D$3^2+(X483/W483)^2)</f>
        <v>3.6653113170414427E-2</v>
      </c>
      <c r="AA483" s="50">
        <f>IF(O483-W483&gt;0,O483-W483,0)</f>
        <v>0</v>
      </c>
      <c r="AB483" s="50">
        <f>SQRT((0.5*P483)^2+X483^2)</f>
        <v>3.8256182566477753E-2</v>
      </c>
      <c r="AC483" s="50">
        <f>(1-EXP(-Info!$B$6*G483*1000))+(Info!$B$6/(Info!$B$6-Info!$B$7))*(EXP(-Info!$B$7*G483*1000)-EXP(-Info!$B$6*G483*1000))*(Info!$B$9-1)</f>
        <v>0.26637536008248253</v>
      </c>
      <c r="AD483" s="50">
        <f>SQRT((Info!$B$6*EXP(-Info!$B$6*G483*1000)+(Info!$B$6/(Info!$B$6+Info!$B$7))*(Info!$B$9-1)*(-Info!$B$7*EXP(-Info!$B$7*G483*1000)+Info!$B$6*EXP(-Info!$B$6*G483*1000)))^2*(0.01*G483*1000)^2)</f>
        <v>2.1825998363447538E-3</v>
      </c>
      <c r="AE483" s="50">
        <f>IF(AA483&gt;0,AA483*AC483*SQRT((AB483/AA483)^2+(AD483/AC483)^2),AA483*AC483*SQRT((AD483/AC483)^2))</f>
        <v>0</v>
      </c>
      <c r="AF483" s="50">
        <f>IF((S483-Y483-AA483*AC483)&gt;0,S483-Y483-AA483*AC483,0)</f>
        <v>0.92018626309662466</v>
      </c>
      <c r="AG483" s="50">
        <f>SQRT((T483*0.5)^2+Z483^2+AE483^2)</f>
        <v>3.7242592620321258E-2</v>
      </c>
      <c r="AH483" s="50">
        <f>AF483/S483</f>
        <v>0.69711080537623071</v>
      </c>
      <c r="AI483">
        <f>AF483*EXP(Info!$B$6*G483*1000)</f>
        <v>1.2005345390567561</v>
      </c>
      <c r="AJ483">
        <f>2*SQRT((EXP(Info!$B$6*G483)*AG483)^2+(Info!$B$6*G483*0.01*AI483)^2)</f>
        <v>7.4504997191347927E-2</v>
      </c>
      <c r="AK483" s="28">
        <f>AI483/(E483/1000)</f>
        <v>0.34707561117570285</v>
      </c>
      <c r="AL483">
        <f>AA483/0.752049334436339</f>
        <v>0</v>
      </c>
      <c r="AM483"/>
      <c r="AN483">
        <f>U483/0.242530074</f>
        <v>4.2399999952647605</v>
      </c>
      <c r="AO483">
        <f>O483/U483</f>
        <v>0.4022328770427725</v>
      </c>
    </row>
    <row r="484" spans="1:41">
      <c r="A484" s="14" t="s">
        <v>151</v>
      </c>
      <c r="B484" s="14" t="s">
        <v>211</v>
      </c>
      <c r="C484" s="15">
        <v>-48.37</v>
      </c>
      <c r="D484" s="15">
        <v>58.21</v>
      </c>
      <c r="E484" s="15">
        <v>3459</v>
      </c>
      <c r="F484" s="79"/>
      <c r="G484" s="31">
        <v>90</v>
      </c>
      <c r="I484">
        <f>(E484*100*Info!$B$11)/AI484</f>
        <v>3.3403945991729094</v>
      </c>
      <c r="J484">
        <f>LOG10(I484)</f>
        <v>0.5237977728357861</v>
      </c>
      <c r="K484">
        <f>2*((E484*100*Info!$B$11)/AI484^2)*(AJ484/2)</f>
        <v>6.2212612770696375E-2</v>
      </c>
      <c r="L484">
        <f>(M484/10.7)/I484</f>
        <v>0.24859813084112153</v>
      </c>
      <c r="M484">
        <f>((U484/0.242530073729142))*I484</f>
        <v>8.88544963379994</v>
      </c>
      <c r="N484">
        <f>2*M484*SQRT((0.5*K484/I484)^2+(0.5*V484/U484)^2)</f>
        <v>1.1142069506080974</v>
      </c>
      <c r="O484" s="33">
        <v>0.24817628036399189</v>
      </c>
      <c r="P484" s="33">
        <v>0.01</v>
      </c>
      <c r="S484" s="1">
        <v>1.41</v>
      </c>
      <c r="T484" s="33">
        <f>S484*0.01</f>
        <v>1.41E-2</v>
      </c>
      <c r="U484" s="1">
        <v>0.64512999611951782</v>
      </c>
      <c r="V484" s="1">
        <v>0.08</v>
      </c>
      <c r="W484" s="50">
        <f>U484*Info!$B$2</f>
        <v>0.30966239813736857</v>
      </c>
      <c r="X484" s="50">
        <f>W484*SQRT((0.5*V484/U484)^2+Info!$B$3^2)</f>
        <v>2.4665096838457082E-2</v>
      </c>
      <c r="Y484" s="39">
        <f>W484*Info!$D$2</f>
        <v>0.25082654249126857</v>
      </c>
      <c r="Z484" s="39">
        <f>Y484*SQRT(Info!$D$3^2+(X484/W484)^2)</f>
        <v>2.3588863391240816E-2</v>
      </c>
      <c r="AA484" s="50">
        <f>IF(O484-W484&gt;0,O484-W484,0)</f>
        <v>0</v>
      </c>
      <c r="AB484" s="50">
        <f>SQRT((0.5*P484)^2+X484^2)</f>
        <v>2.5166783704924742E-2</v>
      </c>
      <c r="AC484" s="50">
        <f>(1-EXP(-Info!$B$6*G484*1000))+(Info!$B$6/(Info!$B$6-Info!$B$7))*(EXP(-Info!$B$7*G484*1000)-EXP(-Info!$B$6*G484*1000))*(Info!$B$9-1)</f>
        <v>0.63351312813378236</v>
      </c>
      <c r="AD484" s="50">
        <f>SQRT((Info!$B$6*EXP(-Info!$B$6*G484*1000)+(Info!$B$6/(Info!$B$6+Info!$B$7))*(Info!$B$9-1)*(-Info!$B$7*EXP(-Info!$B$7*G484*1000)+Info!$B$6*EXP(-Info!$B$6*G484*1000)))^2*(0.01*G484*1000)^2)</f>
        <v>3.8004291802114366E-3</v>
      </c>
      <c r="AE484" s="50">
        <f>IF(AA484&gt;0,AA484*AC484*SQRT((AB484/AA484)^2+(AD484/AC484)^2),AA484*AC484*SQRT((AD484/AC484)^2))</f>
        <v>0</v>
      </c>
      <c r="AF484" s="50">
        <f>IF((S484-Y484-AA484*AC484)&gt;0,S484-Y484-AA484*AC484,0)</f>
        <v>1.1591734575087314</v>
      </c>
      <c r="AG484" s="50">
        <f>SQRT((T484*0.5)^2+Z484^2+AE484^2)</f>
        <v>2.4619849229648442E-2</v>
      </c>
      <c r="AH484" s="50">
        <f>AF484/S484</f>
        <v>0.82210883511257549</v>
      </c>
      <c r="AI484">
        <f>AF484*EXP(Info!$B$6*G484*1000)</f>
        <v>2.6460212765673159</v>
      </c>
      <c r="AJ484">
        <f>2*SQRT((EXP(Info!$B$6*G484)*AG484)^2+(Info!$B$6*G484*0.01*AI484)^2)</f>
        <v>4.928037457097597E-2</v>
      </c>
      <c r="AK484" s="28">
        <f>AI484/(E484/1000)</f>
        <v>0.76496712245369058</v>
      </c>
      <c r="AL484">
        <f>AA484/0.752049334436339</f>
        <v>0</v>
      </c>
      <c r="AM484"/>
      <c r="AN484">
        <f>U484/0.242530074</f>
        <v>2.6599999970293076</v>
      </c>
      <c r="AO484">
        <f>O484/U484</f>
        <v>0.3846918944348921</v>
      </c>
    </row>
    <row r="485" spans="1:41">
      <c r="A485" s="14" t="s">
        <v>151</v>
      </c>
      <c r="B485" s="14" t="s">
        <v>211</v>
      </c>
      <c r="C485" s="15">
        <v>-48.37</v>
      </c>
      <c r="D485" s="15">
        <v>58.21</v>
      </c>
      <c r="E485" s="15">
        <v>3459</v>
      </c>
      <c r="F485" s="79"/>
      <c r="G485" s="31">
        <v>84</v>
      </c>
      <c r="I485">
        <f>(E485*100*Info!$B$11)/AI485</f>
        <v>4.0706428261925875</v>
      </c>
      <c r="J485">
        <f>LOG10(I485)</f>
        <v>0.60966299738829377</v>
      </c>
      <c r="K485">
        <f>2*((E485*100*Info!$B$11)/AI485^2)*(AJ485/2)</f>
        <v>0.1274484339227101</v>
      </c>
      <c r="L485">
        <f>(M485/10.7)/I485</f>
        <v>0.29626168224299065</v>
      </c>
      <c r="M485">
        <f>((U485/0.242530073729142))*I485</f>
        <v>12.903937759030502</v>
      </c>
      <c r="N485">
        <f>2*M485*SQRT((0.5*K485/I485)^2+(0.5*V485/U485)^2)</f>
        <v>1.5636614375753439</v>
      </c>
      <c r="O485" s="33">
        <v>0.85733624125742647</v>
      </c>
      <c r="P485" s="33">
        <v>0.02</v>
      </c>
      <c r="S485" s="1">
        <v>1.6</v>
      </c>
      <c r="T485" s="33">
        <f>S485*0.01</f>
        <v>1.6E-2</v>
      </c>
      <c r="U485" s="1">
        <v>0.76882033372138014</v>
      </c>
      <c r="V485" s="1">
        <v>0.09</v>
      </c>
      <c r="W485" s="50">
        <f>U485*Info!$B$2</f>
        <v>0.36903376018626244</v>
      </c>
      <c r="X485" s="50">
        <f>W485*SQRT((0.5*V485/U485)^2+Info!$B$3^2)</f>
        <v>2.8408181750915171E-2</v>
      </c>
      <c r="Y485" s="39">
        <f>W485*Info!$D$2</f>
        <v>0.29891734575087259</v>
      </c>
      <c r="Z485" s="39">
        <f>Y485*SQRT(Info!$D$3^2+(X485/W485)^2)</f>
        <v>2.7438438620915249E-2</v>
      </c>
      <c r="AA485" s="50">
        <f>IF(O485-W485&gt;0,O485-W485,0)</f>
        <v>0.48830248107116403</v>
      </c>
      <c r="AB485" s="50">
        <f>SQRT((0.5*P485)^2+X485^2)</f>
        <v>3.0116852265683908E-2</v>
      </c>
      <c r="AC485" s="50">
        <f>(1-EXP(-Info!$B$6*G485*1000))+(Info!$B$6/(Info!$B$6-Info!$B$7))*(EXP(-Info!$B$7*G485*1000)-EXP(-Info!$B$6*G485*1000))*(Info!$B$9-1)</f>
        <v>0.60628708042804624</v>
      </c>
      <c r="AD485" s="50">
        <f>SQRT((Info!$B$6*EXP(-Info!$B$6*G485*1000)+(Info!$B$6/(Info!$B$6+Info!$B$7))*(Info!$B$9-1)*(-Info!$B$7*EXP(-Info!$B$7*G485*1000)+Info!$B$6*EXP(-Info!$B$6*G485*1000)))^2*(0.01*G485*1000)^2)</f>
        <v>3.7558592186425531E-3</v>
      </c>
      <c r="AE485" s="50">
        <f>IF(AA485&gt;0,AA485*AC485*SQRT((AB485/AA485)^2+(AD485/AC485)^2),AA485*AC485*SQRT((AD485/AC485)^2))</f>
        <v>1.8351331321183044E-2</v>
      </c>
      <c r="AF485" s="50">
        <f>IF((S485-Y485-AA485*AC485)&gt;0,S485-Y485-AA485*AC485,0)</f>
        <v>1.00503116863472</v>
      </c>
      <c r="AG485" s="50">
        <f>SQRT((T485*0.5)^2+Z485^2+AE485^2)</f>
        <v>3.3965265716810862E-2</v>
      </c>
      <c r="AH485" s="50">
        <f>AF485/S485</f>
        <v>0.6281444803966999</v>
      </c>
      <c r="AI485">
        <f>AF485*EXP(Info!$B$6*G485*1000)</f>
        <v>2.1713413725883832</v>
      </c>
      <c r="AJ485">
        <f>2*SQRT((EXP(Info!$B$6*G485)*AG485)^2+(Info!$B$6*G485*0.01*AI485)^2)</f>
        <v>6.7982888517589768E-2</v>
      </c>
      <c r="AK485" s="28">
        <f>AI485/(E485/1000)</f>
        <v>0.62773673679918562</v>
      </c>
      <c r="AL485">
        <f>AA485/0.752049334436339</f>
        <v>0.6492958090803268</v>
      </c>
      <c r="AM485"/>
      <c r="AN485">
        <f>U485/0.242530074</f>
        <v>3.1699999964597385</v>
      </c>
      <c r="AO485">
        <f>O485/U485</f>
        <v>1.1151321103951504</v>
      </c>
    </row>
    <row r="486" spans="1:41">
      <c r="A486" s="14" t="s">
        <v>151</v>
      </c>
      <c r="B486" s="14" t="s">
        <v>211</v>
      </c>
      <c r="C486" s="15">
        <v>-48.37</v>
      </c>
      <c r="D486" s="15">
        <v>58.21</v>
      </c>
      <c r="E486" s="15">
        <v>3459</v>
      </c>
      <c r="F486" s="79"/>
      <c r="G486" s="31">
        <v>2</v>
      </c>
      <c r="I486">
        <f>(E486*100*Info!$B$11)/AI486</f>
        <v>2.7407497685628766</v>
      </c>
      <c r="J486">
        <f>LOG10(I486)</f>
        <v>0.43786938610747206</v>
      </c>
      <c r="K486">
        <f>2*((E486*100*Info!$B$11)/AI486^2)*(AJ486/2)</f>
        <v>8.5954887445233871E-2</v>
      </c>
      <c r="L486">
        <f>(M486/10.7)/I486</f>
        <v>0.37850467289719625</v>
      </c>
      <c r="M486">
        <f>((U486/0.242530073729142))*I486</f>
        <v>11.10003656267965</v>
      </c>
      <c r="N486">
        <f>2*M486*SQRT((0.5*K486/I486)^2+(0.5*V486/U486)^2)</f>
        <v>2.2867841627120975</v>
      </c>
      <c r="O486" s="33">
        <v>0.55651650748289083</v>
      </c>
      <c r="P486" s="33">
        <v>0.02</v>
      </c>
      <c r="S486" s="1">
        <v>3.55</v>
      </c>
      <c r="T486" s="33">
        <f>S486*0.01</f>
        <v>3.5499999999999997E-2</v>
      </c>
      <c r="U486" s="1">
        <v>0.98224679860302511</v>
      </c>
      <c r="V486" s="1">
        <v>0.2</v>
      </c>
      <c r="W486" s="50">
        <f>U486*Info!$B$2</f>
        <v>0.47147846332945204</v>
      </c>
      <c r="X486" s="50">
        <f>W486*SQRT((0.5*V486/U486)^2+Info!$B$3^2)</f>
        <v>5.3476442041881893E-2</v>
      </c>
      <c r="Y486" s="39">
        <f>W486*Info!$D$2</f>
        <v>0.38189755529685615</v>
      </c>
      <c r="Z486" s="39">
        <f>Y486*SQRT(Info!$D$3^2+(X486/W486)^2)</f>
        <v>4.7337966936789502E-2</v>
      </c>
      <c r="AA486" s="50">
        <f>IF(O486-W486&gt;0,O486-W486,0)</f>
        <v>8.5038044153438797E-2</v>
      </c>
      <c r="AB486" s="50">
        <f>SQRT((0.5*P486)^2+X486^2)</f>
        <v>5.4403399282202516E-2</v>
      </c>
      <c r="AC486" s="50">
        <f>(1-EXP(-Info!$B$6*G486*1000))+(Info!$B$6/(Info!$B$6-Info!$B$7))*(EXP(-Info!$B$7*G486*1000)-EXP(-Info!$B$6*G486*1000))*(Info!$B$9-1)</f>
        <v>2.0834329940563265E-2</v>
      </c>
      <c r="AD486" s="50">
        <f>SQRT((Info!$B$6*EXP(-Info!$B$6*G486*1000)+(Info!$B$6/(Info!$B$6+Info!$B$7))*(Info!$B$9-1)*(-Info!$B$7*EXP(-Info!$B$7*G486*1000)+Info!$B$6*EXP(-Info!$B$6*G486*1000)))^2*(0.01*G486*1000)^2)</f>
        <v>1.9399243617990213E-4</v>
      </c>
      <c r="AE486" s="50">
        <f>IF(AA486&gt;0,AA486*AC486*SQRT((AB486/AA486)^2+(AD486/AC486)^2),AA486*AC486*SQRT((AD486/AC486)^2))</f>
        <v>1.1335784137306117E-3</v>
      </c>
      <c r="AF486" s="50">
        <f>IF((S486-Y486-AA486*AC486)&gt;0,S486-Y486-AA486*AC486,0)</f>
        <v>3.166330734033751</v>
      </c>
      <c r="AG486" s="50">
        <f>SQRT((T486*0.5)^2+Z486^2+AE486^2)</f>
        <v>5.0569067756175333E-2</v>
      </c>
      <c r="AH486" s="50">
        <f>AF486/S486</f>
        <v>0.89192415043204254</v>
      </c>
      <c r="AI486">
        <f>AF486*EXP(Info!$B$6*G486*1000)</f>
        <v>3.2249405921419476</v>
      </c>
      <c r="AJ486">
        <f>2*SQRT((EXP(Info!$B$6*G486)*AG486)^2+(Info!$B$6*G486*0.01*AI486)^2)</f>
        <v>0.10113999052181902</v>
      </c>
      <c r="AK486" s="28">
        <f>AI486/(E486/1000)</f>
        <v>0.93233321542120484</v>
      </c>
      <c r="AL486">
        <f>AA486/0.752049334436339</f>
        <v>0.11307508731082756</v>
      </c>
      <c r="AM486"/>
      <c r="AN486">
        <f>U486/0.242530074</f>
        <v>4.049999995476953</v>
      </c>
      <c r="AO486">
        <f>O486/U486</f>
        <v>0.56657502806258253</v>
      </c>
    </row>
    <row r="487" spans="1:41">
      <c r="A487" s="14" t="s">
        <v>151</v>
      </c>
      <c r="B487" s="14" t="s">
        <v>211</v>
      </c>
      <c r="C487" s="15">
        <v>-48.37</v>
      </c>
      <c r="D487" s="15">
        <v>58.21</v>
      </c>
      <c r="E487" s="15">
        <v>3459</v>
      </c>
      <c r="F487" s="79"/>
      <c r="G487" s="31">
        <v>12</v>
      </c>
      <c r="I487">
        <f>(E487*100*Info!$B$11)/AI487</f>
        <v>2.7389314338152784</v>
      </c>
      <c r="J487">
        <f>LOG10(I487)</f>
        <v>0.43758116029762856</v>
      </c>
      <c r="K487">
        <f>2*((E487*100*Info!$B$11)/AI487^2)*(AJ487/2)</f>
        <v>8.9014084296785229E-2</v>
      </c>
      <c r="L487">
        <f>(M487/10.7)/I487</f>
        <v>0.42056074766355139</v>
      </c>
      <c r="M487">
        <f>((U487/0.242530073729142))*I487</f>
        <v>12.325191452168752</v>
      </c>
      <c r="N487">
        <f>2*M487*SQRT((0.5*K487/I487)^2+(0.5*V487/U487)^2)</f>
        <v>2.2938769405995738</v>
      </c>
      <c r="O487" s="33">
        <v>1.0679100548996014</v>
      </c>
      <c r="P487" s="33">
        <v>0.05</v>
      </c>
      <c r="S487" s="1">
        <v>3.38</v>
      </c>
      <c r="T487" s="33">
        <f>S487*0.01</f>
        <v>3.3799999999999997E-2</v>
      </c>
      <c r="U487" s="1">
        <v>1.0913853317811391</v>
      </c>
      <c r="V487" s="1">
        <v>0.2</v>
      </c>
      <c r="W487" s="50">
        <f>U487*Info!$B$2</f>
        <v>0.52386495925494669</v>
      </c>
      <c r="X487" s="50">
        <f>W487*SQRT((0.5*V487/U487)^2+Info!$B$3^2)</f>
        <v>5.4681681016936261E-2</v>
      </c>
      <c r="Y487" s="39">
        <f>W487*Info!$D$2</f>
        <v>0.42433061699650687</v>
      </c>
      <c r="Z487" s="39">
        <f>Y487*SQRT(Info!$D$3^2+(X487/W487)^2)</f>
        <v>4.9111472820545524E-2</v>
      </c>
      <c r="AA487" s="50">
        <f>IF(O487-W487&gt;0,O487-W487,0)</f>
        <v>0.54404509564465475</v>
      </c>
      <c r="AB487" s="50">
        <f>SQRT((0.5*P487)^2+X487^2)</f>
        <v>6.0125587222396151E-2</v>
      </c>
      <c r="AC487" s="50">
        <f>(1-EXP(-Info!$B$6*G487*1000))+(Info!$B$6/(Info!$B$6-Info!$B$7))*(EXP(-Info!$B$7*G487*1000)-EXP(-Info!$B$6*G487*1000))*(Info!$B$9-1)</f>
        <v>0.11924454659418741</v>
      </c>
      <c r="AD487" s="50">
        <f>SQRT((Info!$B$6*EXP(-Info!$B$6*G487*1000)+(Info!$B$6/(Info!$B$6+Info!$B$7))*(Info!$B$9-1)*(-Info!$B$7*EXP(-Info!$B$7*G487*1000)+Info!$B$6*EXP(-Info!$B$6*G487*1000)))^2*(0.01*G487*1000)^2)</f>
        <v>1.0597011542970072E-3</v>
      </c>
      <c r="AE487" s="50">
        <f>IF(AA487&gt;0,AA487*AC487*SQRT((AB487/AA487)^2+(AD487/AC487)^2),AA487*AC487*SQRT((AD487/AC487)^2))</f>
        <v>7.192790787889319E-3</v>
      </c>
      <c r="AF487" s="50">
        <f>IF((S487-Y487-AA487*AC487)&gt;0,S487-Y487-AA487*AC487,0)</f>
        <v>2.8907949722465549</v>
      </c>
      <c r="AG487" s="50">
        <f>SQRT((T487*0.5)^2+Z487^2+AE487^2)</f>
        <v>5.243360565440381E-2</v>
      </c>
      <c r="AH487" s="50">
        <f>AF487/S487</f>
        <v>0.85526478468832989</v>
      </c>
      <c r="AI487">
        <f>AF487*EXP(Info!$B$6*G487*1000)</f>
        <v>3.2270815809470101</v>
      </c>
      <c r="AJ487">
        <f>2*SQRT((EXP(Info!$B$6*G487)*AG487)^2+(Info!$B$6*G487*0.01*AI487)^2)</f>
        <v>0.10487875246985591</v>
      </c>
      <c r="AK487" s="28">
        <f>AI487/(E487/1000)</f>
        <v>0.93295217720352996</v>
      </c>
      <c r="AL487">
        <f>AA487/0.752049334436339</f>
        <v>0.72341676367869745</v>
      </c>
      <c r="AM487"/>
      <c r="AN487">
        <f>U487/0.242530074</f>
        <v>4.4999999949743925</v>
      </c>
      <c r="AO487">
        <f>O487/U487</f>
        <v>0.97849038630267648</v>
      </c>
    </row>
    <row r="488" spans="1:41">
      <c r="A488" s="14" t="s">
        <v>151</v>
      </c>
      <c r="B488" s="14" t="s">
        <v>211</v>
      </c>
      <c r="C488" s="15">
        <v>-48.37</v>
      </c>
      <c r="D488" s="15">
        <v>58.21</v>
      </c>
      <c r="E488" s="15">
        <v>3459</v>
      </c>
      <c r="F488" s="79"/>
      <c r="G488" s="31">
        <v>130</v>
      </c>
      <c r="I488">
        <f>(E488*100*Info!$B$11)/AI488</f>
        <v>3.4542477218794212</v>
      </c>
      <c r="J488">
        <f>LOG10(I488)</f>
        <v>0.53835347984043747</v>
      </c>
      <c r="K488">
        <f>2*((E488*100*Info!$B$11)/AI488^2)*(AJ488/2)</f>
        <v>0.28361401161720068</v>
      </c>
      <c r="L488">
        <f>(M488/10.7)/I488</f>
        <v>0.71495327102803752</v>
      </c>
      <c r="M488">
        <f>((U488/0.242530073729142))*I488</f>
        <v>26.424995072377573</v>
      </c>
      <c r="N488">
        <f>2*M488*SQRT((0.5*K488/I488)^2+(0.5*V488/U488)^2)</f>
        <v>4.919480418843702</v>
      </c>
      <c r="O488" s="33">
        <v>1.1882379484094157</v>
      </c>
      <c r="P488" s="33">
        <v>0.03</v>
      </c>
      <c r="S488" s="1">
        <v>1.73</v>
      </c>
      <c r="T488" s="33">
        <f>S488*0.01</f>
        <v>1.7299999999999999E-2</v>
      </c>
      <c r="U488" s="1">
        <v>1.8553550640279364</v>
      </c>
      <c r="V488" s="1">
        <v>0.31</v>
      </c>
      <c r="W488" s="50">
        <f>U488*Info!$B$2</f>
        <v>0.89057043073340947</v>
      </c>
      <c r="X488" s="50">
        <f>W488*SQRT((0.5*V488/U488)^2+Info!$B$3^2)</f>
        <v>8.6707261692673288E-2</v>
      </c>
      <c r="Y488" s="39">
        <f>W488*Info!$D$2</f>
        <v>0.72136204889406175</v>
      </c>
      <c r="Z488" s="39">
        <f>Y488*SQRT(Info!$D$3^2+(X488/W488)^2)</f>
        <v>7.895293359922223E-2</v>
      </c>
      <c r="AA488" s="50">
        <f>IF(O488-W488&gt;0,O488-W488,0)</f>
        <v>0.29766751767600619</v>
      </c>
      <c r="AB488" s="50">
        <f>SQRT((0.5*P488)^2+X488^2)</f>
        <v>8.7995165948145868E-2</v>
      </c>
      <c r="AC488" s="50">
        <f>(1-EXP(-Info!$B$6*G488*1000))+(Info!$B$6/(Info!$B$6-Info!$B$7))*(EXP(-Info!$B$7*G488*1000)-EXP(-Info!$B$6*G488*1000))*(Info!$B$9-1)</f>
        <v>0.77900094452197111</v>
      </c>
      <c r="AD488" s="50">
        <f>SQRT((Info!$B$6*EXP(-Info!$B$6*G488*1000)+(Info!$B$6/(Info!$B$6+Info!$B$7))*(Info!$B$9-1)*(-Info!$B$7*EXP(-Info!$B$7*G488*1000)+Info!$B$6*EXP(-Info!$B$6*G488*1000)))^2*(0.01*G488*1000)^2)</f>
        <v>3.7398664134684879E-3</v>
      </c>
      <c r="AE488" s="50">
        <f>IF(AA488&gt;0,AA488*AC488*SQRT((AB488/AA488)^2+(AD488/AC488)^2),AA488*AC488*SQRT((AD488/AC488)^2))</f>
        <v>6.8557356371513001E-2</v>
      </c>
      <c r="AF488" s="50">
        <f>IF((S488-Y488-AA488*AC488)&gt;0,S488-Y488-AA488*AC488,0)</f>
        <v>0.77675467368281892</v>
      </c>
      <c r="AG488" s="50">
        <f>SQRT((T488*0.5)^2+Z488^2+AE488^2)</f>
        <v>0.10492139599039764</v>
      </c>
      <c r="AH488" s="50">
        <f>AF488/S488</f>
        <v>0.44899114085712077</v>
      </c>
      <c r="AI488">
        <f>AF488*EXP(Info!$B$6*G488*1000)</f>
        <v>2.5588075590400887</v>
      </c>
      <c r="AJ488">
        <f>2*SQRT((EXP(Info!$B$6*G488)*AG488)^2+(Info!$B$6*G488*0.01*AI488)^2)</f>
        <v>0.21009311873582803</v>
      </c>
      <c r="AK488" s="28">
        <f>AI488/(E488/1000)</f>
        <v>0.73975355855452118</v>
      </c>
      <c r="AL488">
        <f>AA488/0.752049334436339</f>
        <v>0.39580849825378545</v>
      </c>
      <c r="AM488"/>
      <c r="AN488">
        <f>U488/0.242530074</f>
        <v>7.6499999914564665</v>
      </c>
      <c r="AO488">
        <f>O488/U488</f>
        <v>0.64043695540937395</v>
      </c>
    </row>
    <row r="489" spans="1:41">
      <c r="A489" s="14" t="s">
        <v>151</v>
      </c>
      <c r="B489" s="14" t="s">
        <v>211</v>
      </c>
      <c r="C489" s="15">
        <v>-48.37</v>
      </c>
      <c r="D489" s="15">
        <v>58.21</v>
      </c>
      <c r="E489" s="15">
        <v>3459</v>
      </c>
      <c r="F489" s="79"/>
      <c r="G489" s="31">
        <v>2</v>
      </c>
      <c r="I489">
        <f>(E489*100*Info!$B$11)/AI489</f>
        <v>2.5566478614530421</v>
      </c>
      <c r="J489">
        <f>LOG10(I489)</f>
        <v>0.40767091482362988</v>
      </c>
      <c r="K489">
        <f>2*((E489*100*Info!$B$11)/AI489^2)*(AJ489/2)</f>
        <v>6.8233491721389469E-2</v>
      </c>
      <c r="L489">
        <f>(M489/10.7)/I489</f>
        <v>0.36542056074766355</v>
      </c>
      <c r="M489">
        <f>((U489/0.242530073729142))*I489</f>
        <v>9.9964931382813944</v>
      </c>
      <c r="N489">
        <f>2*M489*SQRT((0.5*K489/I489)^2+(0.5*V489/U489)^2)</f>
        <v>1.8118174674497343</v>
      </c>
      <c r="O489" s="33">
        <v>0.78965180115815603</v>
      </c>
      <c r="P489" s="33">
        <v>0.03</v>
      </c>
      <c r="S489" s="1">
        <v>3.77</v>
      </c>
      <c r="T489" s="33">
        <f>S489*0.01</f>
        <v>3.7700000000000004E-2</v>
      </c>
      <c r="U489" s="1">
        <v>0.94829258828094531</v>
      </c>
      <c r="V489" s="1">
        <v>0.17</v>
      </c>
      <c r="W489" s="50">
        <f>U489*Info!$B$2</f>
        <v>0.45518044237485372</v>
      </c>
      <c r="X489" s="50">
        <f>W489*SQRT((0.5*V489/U489)^2+Info!$B$3^2)</f>
        <v>4.6718444835005139E-2</v>
      </c>
      <c r="Y489" s="39">
        <f>W489*Info!$D$2</f>
        <v>0.36869615832363156</v>
      </c>
      <c r="Z489" s="39">
        <f>Y489*SQRT(Info!$D$3^2+(X489/W489)^2)</f>
        <v>4.2093403162645593E-2</v>
      </c>
      <c r="AA489" s="50">
        <f>IF(O489-W489&gt;0,O489-W489,0)</f>
        <v>0.33447135878330231</v>
      </c>
      <c r="AB489" s="50">
        <f>SQRT((0.5*P489)^2+X489^2)</f>
        <v>4.9067434086177954E-2</v>
      </c>
      <c r="AC489" s="50">
        <f>(1-EXP(-Info!$B$6*G489*1000))+(Info!$B$6/(Info!$B$6-Info!$B$7))*(EXP(-Info!$B$7*G489*1000)-EXP(-Info!$B$6*G489*1000))*(Info!$B$9-1)</f>
        <v>2.0834329940563265E-2</v>
      </c>
      <c r="AD489" s="50">
        <f>SQRT((Info!$B$6*EXP(-Info!$B$6*G489*1000)+(Info!$B$6/(Info!$B$6+Info!$B$7))*(Info!$B$9-1)*(-Info!$B$7*EXP(-Info!$B$7*G489*1000)+Info!$B$6*EXP(-Info!$B$6*G489*1000)))^2*(0.01*G489*1000)^2)</f>
        <v>1.9399243617990213E-4</v>
      </c>
      <c r="AE489" s="50">
        <f>IF(AA489&gt;0,AA489*AC489*SQRT((AB489/AA489)^2+(AD489/AC489)^2),AA489*AC489*SQRT((AD489/AC489)^2))</f>
        <v>1.0243441753268363E-3</v>
      </c>
      <c r="AF489" s="50">
        <f>IF((S489-Y489-AA489*AC489)&gt;0,S489-Y489-AA489*AC489,0)</f>
        <v>3.3943353550318087</v>
      </c>
      <c r="AG489" s="50">
        <f>SQRT((T489*0.5)^2+Z489^2+AE489^2)</f>
        <v>4.6132703918180952E-2</v>
      </c>
      <c r="AH489" s="50">
        <f>AF489/S489</f>
        <v>0.90035420557872914</v>
      </c>
      <c r="AI489">
        <f>AF489*EXP(Info!$B$6*G489*1000)</f>
        <v>3.4571656561723998</v>
      </c>
      <c r="AJ489">
        <f>2*SQRT((EXP(Info!$B$6*G489)*AG489)^2+(Info!$B$6*G489*0.01*AI489)^2)</f>
        <v>9.2267100110471775E-2</v>
      </c>
      <c r="AK489" s="28">
        <f>AI489/(E489/1000)</f>
        <v>0.99946968955547844</v>
      </c>
      <c r="AL489">
        <f>AA489/0.752049334436339</f>
        <v>0.44474656577415705</v>
      </c>
      <c r="AM489"/>
      <c r="AN489">
        <f>U489/0.242530074</f>
        <v>3.9099999956333056</v>
      </c>
      <c r="AO489">
        <f>O489/U489</f>
        <v>0.83270902980442818</v>
      </c>
    </row>
    <row r="490" spans="1:41">
      <c r="A490" s="14" t="s">
        <v>151</v>
      </c>
      <c r="B490" s="14" t="s">
        <v>211</v>
      </c>
      <c r="C490" s="15">
        <v>-48.37</v>
      </c>
      <c r="D490" s="15">
        <v>58.21</v>
      </c>
      <c r="E490" s="15">
        <v>3459</v>
      </c>
      <c r="F490" s="79"/>
      <c r="G490" s="31">
        <v>121</v>
      </c>
      <c r="I490">
        <f>(E490*100*Info!$B$11)/AI490</f>
        <v>3.1330492443433324</v>
      </c>
      <c r="J490">
        <f>LOG10(I490)</f>
        <v>0.49596722104783975</v>
      </c>
      <c r="K490">
        <f>2*((E490*100*Info!$B$11)/AI490^2)*(AJ490/2)</f>
        <v>7.4274249953052637E-2</v>
      </c>
      <c r="L490">
        <f>(M490/10.7)/I490</f>
        <v>0.24579439252336449</v>
      </c>
      <c r="M490">
        <f>((U490/0.242530073729142))*I490</f>
        <v>8.2399195126229632</v>
      </c>
      <c r="N490">
        <f>2*M490*SQRT((0.5*K490/I490)^2+(0.5*V490/U490)^2)</f>
        <v>1.1789329740171444</v>
      </c>
      <c r="O490" s="33">
        <v>0.60163946754907127</v>
      </c>
      <c r="P490" s="33">
        <v>0.02</v>
      </c>
      <c r="S490" s="1">
        <v>1.4</v>
      </c>
      <c r="T490" s="33">
        <f>S490*0.01</f>
        <v>1.3999999999999999E-2</v>
      </c>
      <c r="U490" s="1">
        <v>0.63785409390764347</v>
      </c>
      <c r="V490" s="1">
        <v>0.09</v>
      </c>
      <c r="W490" s="50">
        <f>U490*Info!$B$2</f>
        <v>0.30616996507566885</v>
      </c>
      <c r="X490" s="50">
        <f>W490*SQRT((0.5*V490/U490)^2+Info!$B$3^2)</f>
        <v>2.6474707152036463E-2</v>
      </c>
      <c r="Y490" s="39">
        <f>W490*Info!$D$2</f>
        <v>0.24799767171129178</v>
      </c>
      <c r="Z490" s="39">
        <f>Y490*SQRT(Info!$D$3^2+(X490/W490)^2)</f>
        <v>2.4771440044355685E-2</v>
      </c>
      <c r="AA490" s="50">
        <f>IF(O490-W490&gt;0,O490-W490,0)</f>
        <v>0.29546950247340242</v>
      </c>
      <c r="AB490" s="50">
        <f>SQRT((0.5*P490)^2+X490^2)</f>
        <v>2.8300355453352362E-2</v>
      </c>
      <c r="AC490" s="50">
        <f>(1-EXP(-Info!$B$6*G490*1000))+(Info!$B$6/(Info!$B$6-Info!$B$7))*(EXP(-Info!$B$7*G490*1000)-EXP(-Info!$B$6*G490*1000))*(Info!$B$9-1)</f>
        <v>0.7511248827106819</v>
      </c>
      <c r="AD490" s="50">
        <f>SQRT((Info!$B$6*EXP(-Info!$B$6*G490*1000)+(Info!$B$6/(Info!$B$6+Info!$B$7))*(Info!$B$9-1)*(-Info!$B$7*EXP(-Info!$B$7*G490*1000)+Info!$B$6*EXP(-Info!$B$6*G490*1000)))^2*(0.01*G490*1000)^2)</f>
        <v>3.7964613562159822E-3</v>
      </c>
      <c r="AE490" s="50">
        <f>IF(AA490&gt;0,AA490*AC490*SQRT((AB490/AA490)^2+(AD490/AC490)^2),AA490*AC490*SQRT((AD490/AC490)^2))</f>
        <v>2.1286677700996327E-2</v>
      </c>
      <c r="AF490" s="50">
        <f>IF((S490-Y490-AA490*AC490)&gt;0,S490-Y490-AA490*AC490,0)</f>
        <v>0.93006783289879025</v>
      </c>
      <c r="AG490" s="50">
        <f>SQRT((T490*0.5)^2+Z490^2+AE490^2)</f>
        <v>3.3402797628599955E-2</v>
      </c>
      <c r="AH490" s="50">
        <f>AF490/S490</f>
        <v>0.66433416635627884</v>
      </c>
      <c r="AI490">
        <f>AF490*EXP(Info!$B$6*G490*1000)</f>
        <v>2.8211350962645394</v>
      </c>
      <c r="AJ490">
        <f>2*SQRT((EXP(Info!$B$6*G490)*AG490)^2+(Info!$B$6*G490*0.01*AI490)^2)</f>
        <v>6.6879795671771963E-2</v>
      </c>
      <c r="AK490" s="28">
        <f>AI490/(E490/1000)</f>
        <v>0.81559268466740076</v>
      </c>
      <c r="AL490">
        <f>AA490/0.752049334436339</f>
        <v>0.39288579743888319</v>
      </c>
      <c r="AM490"/>
      <c r="AN490">
        <f>U490/0.242530074</f>
        <v>2.6299999970628116</v>
      </c>
      <c r="AO490">
        <f>O490/U490</f>
        <v>0.94322427855449997</v>
      </c>
    </row>
    <row r="491" spans="1:41">
      <c r="A491" s="14" t="s">
        <v>151</v>
      </c>
      <c r="B491" s="14" t="s">
        <v>211</v>
      </c>
      <c r="C491" s="15">
        <v>-48.37</v>
      </c>
      <c r="D491" s="15">
        <v>58.21</v>
      </c>
      <c r="E491" s="15">
        <v>3459</v>
      </c>
      <c r="F491" s="79"/>
      <c r="G491" s="31">
        <v>74</v>
      </c>
      <c r="I491">
        <f>(E491*100*Info!$B$11)/AI491</f>
        <v>2.5267744333767119</v>
      </c>
      <c r="J491">
        <f>LOG10(I491)</f>
        <v>0.40256647392931605</v>
      </c>
      <c r="K491">
        <f>2*((E491*100*Info!$B$11)/AI491^2)*(AJ491/2)</f>
        <v>9.3238918502616439E-2</v>
      </c>
      <c r="L491">
        <f>(M491/10.7)/I491</f>
        <v>0.51495327102803745</v>
      </c>
      <c r="M491">
        <f>((U491/0.242530073729142))*I491</f>
        <v>13.922527127905683</v>
      </c>
      <c r="N491">
        <f>2*M491*SQRT((0.5*K491/I491)^2+(0.5*V491/U491)^2)</f>
        <v>2.1460789129396236</v>
      </c>
      <c r="O491" s="33">
        <v>0.75956982778070248</v>
      </c>
      <c r="P491" s="33">
        <v>0.04</v>
      </c>
      <c r="S491" s="1">
        <v>2.36</v>
      </c>
      <c r="T491" s="33">
        <f>S491*0.01</f>
        <v>2.3599999999999999E-2</v>
      </c>
      <c r="U491" s="1">
        <v>1.3363407062475725</v>
      </c>
      <c r="V491" s="1">
        <v>0.2</v>
      </c>
      <c r="W491" s="50">
        <f>U491*Info!$B$2</f>
        <v>0.64144353899883477</v>
      </c>
      <c r="X491" s="50">
        <f>W491*SQRT((0.5*V491/U491)^2+Info!$B$3^2)</f>
        <v>5.7728888212994142E-2</v>
      </c>
      <c r="Y491" s="39">
        <f>W491*Info!$D$2</f>
        <v>0.51956926658905622</v>
      </c>
      <c r="Z491" s="39">
        <f>Y491*SQRT(Info!$D$3^2+(X491/W491)^2)</f>
        <v>5.3492200496141951E-2</v>
      </c>
      <c r="AA491" s="50">
        <f>IF(O491-W491&gt;0,O491-W491,0)</f>
        <v>0.11812628878186771</v>
      </c>
      <c r="AB491" s="50">
        <f>SQRT((0.5*P491)^2+X491^2)</f>
        <v>6.1095208767205096E-2</v>
      </c>
      <c r="AC491" s="50">
        <f>(1-EXP(-Info!$B$6*G491*1000))+(Info!$B$6/(Info!$B$6-Info!$B$7))*(EXP(-Info!$B$7*G491*1000)-EXP(-Info!$B$6*G491*1000))*(Info!$B$9-1)</f>
        <v>0.55719467925282129</v>
      </c>
      <c r="AD491" s="50">
        <f>SQRT((Info!$B$6*EXP(-Info!$B$6*G491*1000)+(Info!$B$6/(Info!$B$6+Info!$B$7))*(Info!$B$9-1)*(-Info!$B$7*EXP(-Info!$B$7*G491*1000)+Info!$B$6*EXP(-Info!$B$6*G491*1000)))^2*(0.01*G491*1000)^2)</f>
        <v>3.6389798270732169E-3</v>
      </c>
      <c r="AE491" s="50">
        <f>IF(AA491&gt;0,AA491*AC491*SQRT((AB491/AA491)^2+(AD491/AC491)^2),AA491*AC491*SQRT((AD491/AC491)^2))</f>
        <v>3.4044639135143641E-2</v>
      </c>
      <c r="AF491" s="50">
        <f>IF((S491-Y491-AA491*AC491)&gt;0,S491-Y491-AA491*AC491,0)</f>
        <v>1.7746113938218047</v>
      </c>
      <c r="AG491" s="50">
        <f>SQRT((T491*0.5)^2+Z491^2+AE491^2)</f>
        <v>6.449568177608174E-2</v>
      </c>
      <c r="AH491" s="50">
        <f>AF491/S491</f>
        <v>0.75195398043296813</v>
      </c>
      <c r="AI491">
        <f>AF491*EXP(Info!$B$6*G491*1000)</f>
        <v>3.4980388691562783</v>
      </c>
      <c r="AJ491">
        <f>2*SQRT((EXP(Info!$B$6*G491)*AG491)^2+(Info!$B$6*G491*0.01*AI491)^2)</f>
        <v>0.12907893824316735</v>
      </c>
      <c r="AK491" s="28">
        <f>AI491/(E491/1000)</f>
        <v>1.0112861720602133</v>
      </c>
      <c r="AL491">
        <f>AA491/0.752049334436339</f>
        <v>0.15707252619324949</v>
      </c>
      <c r="AM491"/>
      <c r="AN491">
        <f>U491/0.242530074</f>
        <v>5.5099999938464226</v>
      </c>
      <c r="AO491">
        <f>O491/U491</f>
        <v>0.56839533827684163</v>
      </c>
    </row>
    <row r="492" spans="1:41">
      <c r="A492" s="14" t="s">
        <v>151</v>
      </c>
      <c r="B492" s="14" t="s">
        <v>211</v>
      </c>
      <c r="C492" s="15">
        <v>-48.37</v>
      </c>
      <c r="D492" s="15">
        <v>58.21</v>
      </c>
      <c r="E492" s="15">
        <v>3459</v>
      </c>
      <c r="F492" s="79"/>
      <c r="G492" s="31">
        <v>140</v>
      </c>
      <c r="I492">
        <f>(E492*100*Info!$B$11)/AI492</f>
        <v>3.0130010094344142</v>
      </c>
      <c r="J492">
        <f>LOG10(I492)</f>
        <v>0.47899927717343099</v>
      </c>
      <c r="K492">
        <f>2*((E492*100*Info!$B$11)/AI492^2)*(AJ492/2)</f>
        <v>8.9774840040404286E-2</v>
      </c>
      <c r="L492">
        <f>(M492/10.7)/I492</f>
        <v>0.34018691588785049</v>
      </c>
      <c r="M492">
        <f>((U492/0.242530073729142))*I492</f>
        <v>10.967323674341268</v>
      </c>
      <c r="N492">
        <f>2*M492*SQRT((0.5*K492/I492)^2+(0.5*V492/U492)^2)</f>
        <v>1.4050806177772837</v>
      </c>
      <c r="O492" s="33">
        <v>0.67684440099270515</v>
      </c>
      <c r="P492" s="33">
        <v>0.02</v>
      </c>
      <c r="S492" s="1">
        <v>1.36</v>
      </c>
      <c r="T492" s="33">
        <f>S492*0.01</f>
        <v>1.3600000000000001E-2</v>
      </c>
      <c r="U492" s="1">
        <v>0.88280946837407692</v>
      </c>
      <c r="V492" s="1">
        <v>0.11</v>
      </c>
      <c r="W492" s="50">
        <f>U492*Info!$B$2</f>
        <v>0.42374854481955693</v>
      </c>
      <c r="X492" s="50">
        <f>W492*SQRT((0.5*V492/U492)^2+Info!$B$3^2)</f>
        <v>3.385065838490782E-2</v>
      </c>
      <c r="Y492" s="39">
        <f>W492*Info!$D$2</f>
        <v>0.34323632130384113</v>
      </c>
      <c r="Z492" s="39">
        <f>Y492*SQRT(Info!$D$3^2+(X492/W492)^2)</f>
        <v>3.2347044954848171E-2</v>
      </c>
      <c r="AA492" s="50">
        <f>IF(O492-W492&gt;0,O492-W492,0)</f>
        <v>0.25309585617314823</v>
      </c>
      <c r="AB492" s="50">
        <f>SQRT((0.5*P492)^2+X492^2)</f>
        <v>3.5296842253829591E-2</v>
      </c>
      <c r="AC492" s="50">
        <f>(1-EXP(-Info!$B$6*G492*1000))+(Info!$B$6/(Info!$B$6-Info!$B$7))*(EXP(-Info!$B$7*G492*1000)-EXP(-Info!$B$6*G492*1000))*(Info!$B$9-1)</f>
        <v>0.80715296391931202</v>
      </c>
      <c r="AD492" s="50">
        <f>SQRT((Info!$B$6*EXP(-Info!$B$6*G492*1000)+(Info!$B$6/(Info!$B$6+Info!$B$7))*(Info!$B$9-1)*(-Info!$B$7*EXP(-Info!$B$7*G492*1000)+Info!$B$6*EXP(-Info!$B$6*G492*1000)))^2*(0.01*G492*1000)^2)</f>
        <v>3.6562524898639749E-3</v>
      </c>
      <c r="AE492" s="50">
        <f>IF(AA492&gt;0,AA492*AC492*SQRT((AB492/AA492)^2+(AD492/AC492)^2),AA492*AC492*SQRT((AD492/AC492)^2))</f>
        <v>2.8504975556751164E-2</v>
      </c>
      <c r="AF492" s="50">
        <f>IF((S492-Y492-AA492*AC492)&gt;0,S492-Y492-AA492*AC492,0)</f>
        <v>0.81247660823030643</v>
      </c>
      <c r="AG492" s="50">
        <f>SQRT((T492*0.5)^2+Z492^2+AE492^2)</f>
        <v>4.3647507933465682E-2</v>
      </c>
      <c r="AH492" s="50">
        <f>AF492/S492</f>
        <v>0.59740927075757821</v>
      </c>
      <c r="AI492">
        <f>AF492*EXP(Info!$B$6*G492*1000)</f>
        <v>2.9335387389071061</v>
      </c>
      <c r="AJ492">
        <f>2*SQRT((EXP(Info!$B$6*G492)*AG492)^2+(Info!$B$6*G492*0.01*AI492)^2)</f>
        <v>8.7407196417485108E-2</v>
      </c>
      <c r="AK492" s="28">
        <f>AI492/(E492/1000)</f>
        <v>0.84808867849294767</v>
      </c>
      <c r="AL492">
        <f>AA492/0.752049334436339</f>
        <v>0.33654155995343521</v>
      </c>
      <c r="AM492"/>
      <c r="AN492">
        <f>U492/0.242530074</f>
        <v>3.6399999959348417</v>
      </c>
      <c r="AO492">
        <f>O492/U492</f>
        <v>0.7666936357618479</v>
      </c>
    </row>
    <row r="493" spans="1:41">
      <c r="A493" s="14" t="s">
        <v>151</v>
      </c>
      <c r="B493" s="14" t="s">
        <v>211</v>
      </c>
      <c r="C493" s="15">
        <v>-48.37</v>
      </c>
      <c r="D493" s="15">
        <v>58.21</v>
      </c>
      <c r="E493" s="15">
        <v>3459</v>
      </c>
      <c r="F493" s="79"/>
      <c r="G493" s="31">
        <v>197</v>
      </c>
      <c r="I493">
        <f>(E493*100*Info!$B$11)/AI493</f>
        <v>3.2906217276754726</v>
      </c>
      <c r="J493">
        <f>LOG10(I493)</f>
        <v>0.51727796098616796</v>
      </c>
      <c r="K493">
        <f>2*((E493*100*Info!$B$11)/AI493^2)*(AJ493/2)</f>
        <v>0.10268538618764561</v>
      </c>
      <c r="L493">
        <f>(M493/10.7)/I493</f>
        <v>0.30280373831775703</v>
      </c>
      <c r="M493">
        <f>((U493/0.242530073729142))*I493</f>
        <v>10.661614397668531</v>
      </c>
      <c r="N493">
        <f>2*M493*SQRT((0.5*K493/I493)^2+(0.5*V493/U493)^2)</f>
        <v>1.3969847969637015</v>
      </c>
      <c r="O493" s="33">
        <v>0.6843648943370686</v>
      </c>
      <c r="P493" s="33">
        <v>0.02</v>
      </c>
      <c r="S493" s="1">
        <v>1.03</v>
      </c>
      <c r="T493" s="33">
        <f>S493*0.01</f>
        <v>1.03E-2</v>
      </c>
      <c r="U493" s="1">
        <v>0.78579743888242015</v>
      </c>
      <c r="V493" s="1">
        <v>0.1</v>
      </c>
      <c r="W493" s="50">
        <f>U493*Info!$B$2</f>
        <v>0.37718277066356165</v>
      </c>
      <c r="X493" s="50">
        <f>W493*SQRT((0.5*V493/U493)^2+Info!$B$3^2)</f>
        <v>3.0523222408743188E-2</v>
      </c>
      <c r="Y493" s="39">
        <f>W493*Info!$D$2</f>
        <v>0.30551804423748496</v>
      </c>
      <c r="Z493" s="39">
        <f>Y493*SQRT(Info!$D$3^2+(X493/W493)^2)</f>
        <v>2.9062346374191628E-2</v>
      </c>
      <c r="AA493" s="50">
        <f>IF(O493-W493&gt;0,O493-W493,0)</f>
        <v>0.30718212367350695</v>
      </c>
      <c r="AB493" s="50">
        <f>SQRT((0.5*P493)^2+X493^2)</f>
        <v>3.2119575125048004E-2</v>
      </c>
      <c r="AC493" s="50">
        <f>(1-EXP(-Info!$B$6*G493*1000))+(Info!$B$6/(Info!$B$6-Info!$B$7))*(EXP(-Info!$B$7*G493*1000)-EXP(-Info!$B$6*G493*1000))*(Info!$B$9-1)</f>
        <v>0.92258705085692927</v>
      </c>
      <c r="AD493" s="50">
        <f>SQRT((Info!$B$6*EXP(-Info!$B$6*G493*1000)+(Info!$B$6/(Info!$B$6+Info!$B$7))*(Info!$B$9-1)*(-Info!$B$7*EXP(-Info!$B$7*G493*1000)+Info!$B$6*EXP(-Info!$B$6*G493*1000)))^2*(0.01*G493*1000)^2)</f>
        <v>2.9417418939901253E-3</v>
      </c>
      <c r="AE493" s="50">
        <f>IF(AA493&gt;0,AA493*AC493*SQRT((AB493/AA493)^2+(AD493/AC493)^2),AA493*AC493*SQRT((AD493/AC493)^2))</f>
        <v>2.9646879131527488E-2</v>
      </c>
      <c r="AF493" s="50">
        <f>IF((S493-Y493-AA493*AC493)&gt;0,S493-Y493-AA493*AC493,0)</f>
        <v>0.44107970620660575</v>
      </c>
      <c r="AG493" s="50">
        <f>SQRT((T493*0.5)^2+Z493^2+AE493^2)</f>
        <v>4.1833956530704687E-2</v>
      </c>
      <c r="AH493" s="50">
        <f>AF493/S493</f>
        <v>0.42823272447243277</v>
      </c>
      <c r="AI493">
        <f>AF493*EXP(Info!$B$6*G493*1000)</f>
        <v>2.6860441317835253</v>
      </c>
      <c r="AJ493">
        <f>2*SQRT((EXP(Info!$B$6*G493)*AG493)^2+(Info!$B$6*G493*0.01*AI493)^2)</f>
        <v>8.3819260253924929E-2</v>
      </c>
      <c r="AK493" s="28">
        <f>AI493/(E493/1000)</f>
        <v>0.776537765765691</v>
      </c>
      <c r="AL493">
        <f>AA493/0.752049334436339</f>
        <v>0.40846006984866218</v>
      </c>
      <c r="AM493"/>
      <c r="AN493">
        <f>U493/0.242530074</f>
        <v>3.2399999963815627</v>
      </c>
      <c r="AO493">
        <f>O493/U493</f>
        <v>0.87091769516376727</v>
      </c>
    </row>
    <row r="494" spans="1:41">
      <c r="A494" s="14" t="s">
        <v>151</v>
      </c>
      <c r="B494" s="14" t="s">
        <v>211</v>
      </c>
      <c r="C494" s="15">
        <v>-48.37</v>
      </c>
      <c r="D494" s="15">
        <v>58.21</v>
      </c>
      <c r="E494" s="15">
        <v>3459</v>
      </c>
      <c r="F494" s="79"/>
      <c r="G494" s="31">
        <v>84</v>
      </c>
      <c r="I494">
        <f>(E494*100*Info!$B$11)/AI494</f>
        <v>2.2792060282368909</v>
      </c>
      <c r="J494">
        <f>LOG10(I494)</f>
        <v>0.35778358489172019</v>
      </c>
      <c r="K494">
        <f>2*((E494*100*Info!$B$11)/AI494^2)*(AJ494/2)</f>
        <v>8.084288382530691E-2</v>
      </c>
      <c r="L494">
        <f>(M494/10.7)/I494</f>
        <v>0.52149532710280377</v>
      </c>
      <c r="M494">
        <f>((U494/0.242530073729142))*I494</f>
        <v>12.717969637561851</v>
      </c>
      <c r="N494">
        <f>2*M494*SQRT((0.5*K494/I494)^2+(0.5*V494/U494)^2)</f>
        <v>1.9329010249553686</v>
      </c>
      <c r="O494" s="33">
        <v>1.9177258028126645</v>
      </c>
      <c r="P494" s="33">
        <v>0.06</v>
      </c>
      <c r="S494" s="1">
        <v>3.09</v>
      </c>
      <c r="T494" s="33">
        <f>S494*0.01</f>
        <v>3.09E-2</v>
      </c>
      <c r="U494" s="1">
        <v>1.3533178114086124</v>
      </c>
      <c r="V494" s="1">
        <v>0.2</v>
      </c>
      <c r="W494" s="50">
        <f>U494*Info!$B$2</f>
        <v>0.64959254947613398</v>
      </c>
      <c r="X494" s="50">
        <f>W494*SQRT((0.5*V494/U494)^2+Info!$B$3^2)</f>
        <v>5.7956243846864847E-2</v>
      </c>
      <c r="Y494" s="39">
        <f>W494*Info!$D$2</f>
        <v>0.5261699650756686</v>
      </c>
      <c r="Z494" s="39">
        <f>Y494*SQRT(Info!$D$3^2+(X494/W494)^2)</f>
        <v>5.3813832429391723E-2</v>
      </c>
      <c r="AA494" s="50">
        <f>IF(O494-W494&gt;0,O494-W494,0)</f>
        <v>1.2681332533365306</v>
      </c>
      <c r="AB494" s="50">
        <f>SQRT((0.5*P494)^2+X494^2)</f>
        <v>6.5260448978207777E-2</v>
      </c>
      <c r="AC494" s="50">
        <f>(1-EXP(-Info!$B$6*G494*1000))+(Info!$B$6/(Info!$B$6-Info!$B$7))*(EXP(-Info!$B$7*G494*1000)-EXP(-Info!$B$6*G494*1000))*(Info!$B$9-1)</f>
        <v>0.60628708042804624</v>
      </c>
      <c r="AD494" s="50">
        <f>SQRT((Info!$B$6*EXP(-Info!$B$6*G494*1000)+(Info!$B$6/(Info!$B$6+Info!$B$7))*(Info!$B$9-1)*(-Info!$B$7*EXP(-Info!$B$7*G494*1000)+Info!$B$6*EXP(-Info!$B$6*G494*1000)))^2*(0.01*G494*1000)^2)</f>
        <v>3.7558592186425531E-3</v>
      </c>
      <c r="AE494" s="50">
        <f>IF(AA494&gt;0,AA494*AC494*SQRT((AB494/AA494)^2+(AD494/AC494)^2),AA494*AC494*SQRT((AD494/AC494)^2))</f>
        <v>3.9852211134018961E-2</v>
      </c>
      <c r="AF494" s="50">
        <f>IF((S494-Y494-AA494*AC494)&gt;0,S494-Y494-AA494*AC494,0)</f>
        <v>1.794977227165206</v>
      </c>
      <c r="AG494" s="50">
        <f>SQRT((T494*0.5)^2+Z494^2+AE494^2)</f>
        <v>6.8722847678258189E-2</v>
      </c>
      <c r="AH494" s="50">
        <f>AF494/S494</f>
        <v>0.58089877901786602</v>
      </c>
      <c r="AI494">
        <f>AF494*EXP(Info!$B$6*G494*1000)</f>
        <v>3.8779974570264728</v>
      </c>
      <c r="AJ494">
        <f>2*SQRT((EXP(Info!$B$6*G494)*AG494)^2+(Info!$B$6*G494*0.01*AI494)^2)</f>
        <v>0.13755162719350358</v>
      </c>
      <c r="AK494" s="28">
        <f>AI494/(E494/1000)</f>
        <v>1.1211325403372283</v>
      </c>
      <c r="AL494">
        <f>AA494/0.752049334436339</f>
        <v>1.6862367869615846</v>
      </c>
      <c r="AM494"/>
      <c r="AN494">
        <f>U494/0.242530074</f>
        <v>5.5799999937682463</v>
      </c>
      <c r="AO494">
        <f>O494/U494</f>
        <v>1.4170550233256616</v>
      </c>
    </row>
    <row r="495" spans="1:41">
      <c r="A495" s="14" t="s">
        <v>151</v>
      </c>
      <c r="B495" s="14" t="s">
        <v>211</v>
      </c>
      <c r="C495" s="15">
        <v>-48.37</v>
      </c>
      <c r="D495" s="15">
        <v>58.21</v>
      </c>
      <c r="E495" s="15">
        <v>3459</v>
      </c>
      <c r="F495" s="79"/>
      <c r="G495" s="31">
        <v>230</v>
      </c>
      <c r="I495">
        <f>(E495*100*Info!$B$11)/AI495</f>
        <v>2.5154812156353232</v>
      </c>
      <c r="J495">
        <f>LOG10(I495)</f>
        <v>0.40062107857833035</v>
      </c>
      <c r="K495">
        <f>2*((E495*100*Info!$B$11)/AI495^2)*(AJ495/2)</f>
        <v>0.10967196758872066</v>
      </c>
      <c r="L495">
        <f>(M495/10.7)/I495</f>
        <v>0.47289719626168225</v>
      </c>
      <c r="M495">
        <f>((U495/0.242530073729142))*I495</f>
        <v>12.728334951114734</v>
      </c>
      <c r="N495">
        <f>2*M495*SQRT((0.5*K495/I495)^2+(0.5*V495/U495)^2)</f>
        <v>2.1473133588851865</v>
      </c>
      <c r="O495" s="33">
        <v>0.91750018801233357</v>
      </c>
      <c r="P495" s="33">
        <v>0.03</v>
      </c>
      <c r="S495" s="1">
        <v>1.22</v>
      </c>
      <c r="T495" s="33">
        <f>S495*0.01</f>
        <v>1.2200000000000001E-2</v>
      </c>
      <c r="U495" s="1">
        <v>1.2272021730694584</v>
      </c>
      <c r="V495" s="1">
        <v>0.2</v>
      </c>
      <c r="W495" s="50">
        <f>U495*Info!$B$2</f>
        <v>0.58905704307334006</v>
      </c>
      <c r="X495" s="50">
        <f>W495*SQRT((0.5*V495/U495)^2+Info!$B$3^2)</f>
        <v>5.6315810390917466E-2</v>
      </c>
      <c r="Y495" s="39">
        <f>W495*Info!$D$2</f>
        <v>0.4771362048894055</v>
      </c>
      <c r="Z495" s="39">
        <f>Y495*SQRT(Info!$D$3^2+(X495/W495)^2)</f>
        <v>5.147765719301263E-2</v>
      </c>
      <c r="AA495" s="50">
        <f>IF(O495-W495&gt;0,O495-W495,0)</f>
        <v>0.32844314493899351</v>
      </c>
      <c r="AB495" s="50">
        <f>SQRT((0.5*P495)^2+X495^2)</f>
        <v>5.8279245876948063E-2</v>
      </c>
      <c r="AC495" s="50">
        <f>(1-EXP(-Info!$B$6*G495*1000))+(Info!$B$6/(Info!$B$6-Info!$B$7))*(EXP(-Info!$B$7*G495*1000)-EXP(-Info!$B$6*G495*1000))*(Info!$B$9-1)</f>
        <v>0.96374517597749343</v>
      </c>
      <c r="AD495" s="50">
        <f>SQRT((Info!$B$6*EXP(-Info!$B$6*G495*1000)+(Info!$B$6/(Info!$B$6+Info!$B$7))*(Info!$B$9-1)*(-Info!$B$7*EXP(-Info!$B$7*G495*1000)+Info!$B$6*EXP(-Info!$B$6*G495*1000)))^2*(0.01*G495*1000)^2)</f>
        <v>2.4657157045101922E-3</v>
      </c>
      <c r="AE495" s="50">
        <f>IF(AA495&gt;0,AA495*AC495*SQRT((AB495/AA495)^2+(AD495/AC495)^2),AA495*AC495*SQRT((AD495/AC495)^2))</f>
        <v>5.6172180256454408E-2</v>
      </c>
      <c r="AF495" s="50">
        <f>IF((S495-Y495-AA495*AC495)&gt;0,S495-Y495-AA495*AC495,0)</f>
        <v>0.42632829859276283</v>
      </c>
      <c r="AG495" s="50">
        <f>SQRT((T495*0.5)^2+Z495^2+AE495^2)</f>
        <v>7.6436071490134372E-2</v>
      </c>
      <c r="AH495" s="50">
        <f>AF495/S495</f>
        <v>0.3494494250760351</v>
      </c>
      <c r="AI495">
        <f>AF495*EXP(Info!$B$6*G495*1000)</f>
        <v>3.513743265743174</v>
      </c>
      <c r="AJ495">
        <f>2*SQRT((EXP(Info!$B$6*G495)*AG495)^2+(Info!$B$6*G495*0.01*AI495)^2)</f>
        <v>0.15319499710847279</v>
      </c>
      <c r="AK495" s="28">
        <f>AI495/(E495/1000)</f>
        <v>1.0158263271879659</v>
      </c>
      <c r="AL495">
        <f>AA495/0.752049334436339</f>
        <v>0.43673084982537969</v>
      </c>
      <c r="AM495"/>
      <c r="AN495">
        <f>U495/0.242530074</f>
        <v>5.0599999943489831</v>
      </c>
      <c r="AO495">
        <f>O495/U495</f>
        <v>0.74763572632657327</v>
      </c>
    </row>
    <row r="496" spans="1:41">
      <c r="A496" s="14" t="s">
        <v>151</v>
      </c>
      <c r="B496" s="14" t="s">
        <v>211</v>
      </c>
      <c r="C496" s="15">
        <v>-48.37</v>
      </c>
      <c r="D496" s="15">
        <v>58.21</v>
      </c>
      <c r="E496" s="15">
        <v>3459</v>
      </c>
      <c r="F496" s="79"/>
      <c r="G496" s="31">
        <v>240</v>
      </c>
      <c r="I496">
        <f>(E496*100*Info!$B$11)/AI496</f>
        <v>1.6300665893746917</v>
      </c>
      <c r="J496">
        <f>LOG10(I496)</f>
        <v>0.21220534600351917</v>
      </c>
      <c r="K496">
        <f>2*((E496*100*Info!$B$11)/AI496^2)*(AJ496/2)</f>
        <v>2.3625227650853762E-2</v>
      </c>
      <c r="L496">
        <f>(M496/10.7)/I496</f>
        <v>0.27476635514018694</v>
      </c>
      <c r="M496">
        <f>((U496/0.242530073729142))*I496</f>
        <v>4.7923957727615933</v>
      </c>
      <c r="N496">
        <f>2*M496*SQRT((0.5*K496/I496)^2+(0.5*V496/U496)^2)</f>
        <v>0.60887290117195525</v>
      </c>
      <c r="O496" s="33">
        <v>0.60163946754907127</v>
      </c>
      <c r="P496" s="33">
        <v>0.02</v>
      </c>
      <c r="S496" s="1">
        <v>1.1299999999999999</v>
      </c>
      <c r="T496" s="33">
        <f>S496*0.01</f>
        <v>1.1299999999999999E-2</v>
      </c>
      <c r="U496" s="1">
        <v>0.71303841676367752</v>
      </c>
      <c r="V496" s="1">
        <v>0.09</v>
      </c>
      <c r="W496" s="50">
        <f>U496*Info!$B$2</f>
        <v>0.34225844004656519</v>
      </c>
      <c r="X496" s="50">
        <f>W496*SQRT((0.5*V496/U496)^2+Info!$B$3^2)</f>
        <v>2.7557432744320921E-2</v>
      </c>
      <c r="Y496" s="39">
        <f>W496*Info!$D$2</f>
        <v>0.2772293364377178</v>
      </c>
      <c r="Z496" s="39">
        <f>Y496*SQRT(Info!$D$3^2+(X496/W496)^2)</f>
        <v>2.6275283840683561E-2</v>
      </c>
      <c r="AA496" s="50">
        <f>IF(O496-W496&gt;0,O496-W496,0)</f>
        <v>0.25938102750250608</v>
      </c>
      <c r="AB496" s="50">
        <f>SQRT((0.5*P496)^2+X496^2)</f>
        <v>2.9315731262545216E-2</v>
      </c>
      <c r="AC496" s="50">
        <f>(1-EXP(-Info!$B$6*G496*1000))+(Info!$B$6/(Info!$B$6-Info!$B$7))*(EXP(-Info!$B$7*G496*1000)-EXP(-Info!$B$6*G496*1000))*(Info!$B$9-1)</f>
        <v>0.97354828366379742</v>
      </c>
      <c r="AD496" s="50">
        <f>SQRT((Info!$B$6*EXP(-Info!$B$6*G496*1000)+(Info!$B$6/(Info!$B$6+Info!$B$7))*(Info!$B$9-1)*(-Info!$B$7*EXP(-Info!$B$7*G496*1000)+Info!$B$6*EXP(-Info!$B$6*G496*1000)))^2*(0.01*G496*1000)^2)</f>
        <v>2.3237079345583738E-3</v>
      </c>
      <c r="AE496" s="50">
        <f>IF(AA496&gt;0,AA496*AC496*SQRT((AB496/AA496)^2+(AD496/AC496)^2),AA496*AC496*SQRT((AD496/AC496)^2))</f>
        <v>2.8546643454764702E-2</v>
      </c>
      <c r="AF496" s="50">
        <f>IF((S496-Y496-AA496*AC496)&gt;0,S496-Y496-AA496*AC496,0)</f>
        <v>0.60025070942226499</v>
      </c>
      <c r="AG496" s="50">
        <f>SQRT((T496*0.5)^2+Z496^2+AE496^2)</f>
        <v>3.9207446913079501E-2</v>
      </c>
      <c r="AH496" s="50">
        <f>AF496/S496</f>
        <v>0.53119531807280096</v>
      </c>
      <c r="AI496">
        <f>AF496*EXP(Info!$B$6*G496*1000)</f>
        <v>5.4223276761550556</v>
      </c>
      <c r="AJ496">
        <f>2*SQRT((EXP(Info!$B$6*G496)*AG496)^2+(Info!$B$6*G496*0.01*AI496)^2)</f>
        <v>7.858803228144795E-2</v>
      </c>
      <c r="AK496" s="28">
        <f>AI496/(E496/1000)</f>
        <v>1.5675997907357779</v>
      </c>
      <c r="AL496">
        <f>AA496/0.752049334436339</f>
        <v>0.34489895227008233</v>
      </c>
      <c r="AM496"/>
      <c r="AN496">
        <f>U496/0.242530074</f>
        <v>2.9399999967166028</v>
      </c>
      <c r="AO496">
        <f>O496/U496</f>
        <v>0.84376865734637241</v>
      </c>
    </row>
    <row r="497" spans="1:41">
      <c r="A497" s="14" t="s">
        <v>151</v>
      </c>
      <c r="B497" s="14" t="s">
        <v>211</v>
      </c>
      <c r="C497" s="15">
        <v>-48.37</v>
      </c>
      <c r="D497" s="15">
        <v>58.21</v>
      </c>
      <c r="E497" s="15">
        <v>3459</v>
      </c>
      <c r="F497" s="79"/>
      <c r="G497" s="31">
        <v>223</v>
      </c>
      <c r="I497">
        <f>(E497*100*Info!$B$11)/AI497</f>
        <v>1.4516539871455585</v>
      </c>
      <c r="J497">
        <f>LOG10(I497)</f>
        <v>0.16186311128066752</v>
      </c>
      <c r="K497">
        <f>2*((E497*100*Info!$B$11)/AI497^2)*(AJ497/2)</f>
        <v>3.3104921492707384E-2</v>
      </c>
      <c r="L497">
        <f>(M497/10.7)/I497</f>
        <v>0.47196261682242996</v>
      </c>
      <c r="M497">
        <f>((U497/0.242530073729142))*I497</f>
        <v>7.33085263508507</v>
      </c>
      <c r="N497">
        <f>2*M497*SQRT((0.5*K497/I497)^2+(0.5*V497/U497)^2)</f>
        <v>1.0311705214395523</v>
      </c>
      <c r="O497" s="33">
        <v>0.83477476122433636</v>
      </c>
      <c r="P497" s="33">
        <v>0.03</v>
      </c>
      <c r="S497" s="1">
        <v>1.5</v>
      </c>
      <c r="T497" s="33">
        <f>S497*0.01</f>
        <v>1.4999999999999999E-2</v>
      </c>
      <c r="U497" s="1">
        <v>1.224776872332167</v>
      </c>
      <c r="V497" s="1">
        <v>0.17</v>
      </c>
      <c r="W497" s="50">
        <f>U497*Info!$B$2</f>
        <v>0.58789289871944017</v>
      </c>
      <c r="X497" s="50">
        <f>W497*SQRT((0.5*V497/U497)^2+Info!$B$3^2)</f>
        <v>5.0286033358298059E-2</v>
      </c>
      <c r="Y497" s="39">
        <f>W497*Info!$D$2</f>
        <v>0.47619324796274659</v>
      </c>
      <c r="Z497" s="39">
        <f>Y497*SQRT(Info!$D$3^2+(X497/W497)^2)</f>
        <v>4.7180190239406089E-2</v>
      </c>
      <c r="AA497" s="50">
        <f>IF(O497-W497&gt;0,O497-W497,0)</f>
        <v>0.24688186250489619</v>
      </c>
      <c r="AB497" s="50">
        <f>SQRT((0.5*P497)^2+X497^2)</f>
        <v>5.2475567180468523E-2</v>
      </c>
      <c r="AC497" s="50">
        <f>(1-EXP(-Info!$B$6*G497*1000))+(Info!$B$6/(Info!$B$6-Info!$B$7))*(EXP(-Info!$B$7*G497*1000)-EXP(-Info!$B$6*G497*1000))*(Info!$B$9-1)</f>
        <v>0.95620582950545496</v>
      </c>
      <c r="AD497" s="50">
        <f>SQRT((Info!$B$6*EXP(-Info!$B$6*G497*1000)+(Info!$B$6/(Info!$B$6+Info!$B$7))*(Info!$B$9-1)*(-Info!$B$7*EXP(-Info!$B$7*G497*1000)+Info!$B$6*EXP(-Info!$B$6*G497*1000)))^2*(0.01*G497*1000)^2)</f>
        <v>2.5662806362053924E-3</v>
      </c>
      <c r="AE497" s="50">
        <f>IF(AA497&gt;0,AA497*AC497*SQRT((AB497/AA497)^2+(AD497/AC497)^2),AA497*AC497*SQRT((AD497/AC497)^2))</f>
        <v>5.0181442976004638E-2</v>
      </c>
      <c r="AF497" s="50">
        <f>IF((S497-Y497-AA497*AC497)&gt;0,S497-Y497-AA497*AC497,0)</f>
        <v>0.78773687591090735</v>
      </c>
      <c r="AG497" s="50">
        <f>SQRT((T497*0.5)^2+Z497^2+AE497^2)</f>
        <v>6.9284901458979906E-2</v>
      </c>
      <c r="AH497" s="50">
        <f>AF497/S497</f>
        <v>0.52515791727393824</v>
      </c>
      <c r="AI497">
        <f>AF497*EXP(Info!$B$6*G497*1000)</f>
        <v>6.0887479108723728</v>
      </c>
      <c r="AJ497">
        <f>2*SQRT((EXP(Info!$B$6*G497)*AG497)^2+(Info!$B$6*G497*0.01*AI497)^2)</f>
        <v>0.1388536961033433</v>
      </c>
      <c r="AK497" s="28">
        <f>AI497/(E497/1000)</f>
        <v>1.7602624778468843</v>
      </c>
      <c r="AL497">
        <f>AA497/0.752049334436339</f>
        <v>0.32827881257276048</v>
      </c>
      <c r="AM497"/>
      <c r="AN497">
        <f>U497/0.242530074</f>
        <v>5.0499999943601512</v>
      </c>
      <c r="AO497">
        <f>O497/U497</f>
        <v>0.68157292979805739</v>
      </c>
    </row>
    <row r="498" spans="1:41">
      <c r="A498" s="14" t="s">
        <v>151</v>
      </c>
      <c r="B498" s="14" t="s">
        <v>211</v>
      </c>
      <c r="C498" s="15">
        <v>-48.37</v>
      </c>
      <c r="D498" s="15">
        <v>58.21</v>
      </c>
      <c r="E498" s="15">
        <v>3459</v>
      </c>
      <c r="F498" s="79"/>
      <c r="G498" s="31">
        <v>183</v>
      </c>
      <c r="I498">
        <f>(E498*100*Info!$B$11)/AI498</f>
        <v>0.96904407999059272</v>
      </c>
      <c r="J498">
        <f>LOG10(I498)</f>
        <v>-1.3656467261654894E-2</v>
      </c>
      <c r="K498">
        <f>2*((E498*100*Info!$B$11)/AI498^2)*(AJ498/2)</f>
        <v>1.4209465879700059E-2</v>
      </c>
      <c r="L498">
        <f>(M498/10.7)/I498</f>
        <v>0.72056074766355149</v>
      </c>
      <c r="M498">
        <f>((U498/0.242530073729142))*I498</f>
        <v>7.4713298567274702</v>
      </c>
      <c r="N498">
        <f>2*M498*SQRT((0.5*K498/I498)^2+(0.5*V498/U498)^2)</f>
        <v>0.84619006747608849</v>
      </c>
      <c r="O498" s="33">
        <v>0.63924193427088816</v>
      </c>
      <c r="P498" s="33">
        <v>0.02</v>
      </c>
      <c r="S498" s="1">
        <v>2.4300000000000002</v>
      </c>
      <c r="T498" s="33">
        <f>S498*0.01</f>
        <v>2.4300000000000002E-2</v>
      </c>
      <c r="U498" s="1">
        <v>1.8699068684516849</v>
      </c>
      <c r="V498" s="1">
        <v>0.21</v>
      </c>
      <c r="W498" s="50">
        <f>U498*Info!$B$2</f>
        <v>0.89755529685680868</v>
      </c>
      <c r="X498" s="50">
        <f>W498*SQRT((0.5*V498/U498)^2+Info!$B$3^2)</f>
        <v>6.7484618820063624E-2</v>
      </c>
      <c r="Y498" s="39">
        <f>W498*Info!$D$2</f>
        <v>0.7270197904540151</v>
      </c>
      <c r="Z498" s="39">
        <f>Y498*SQRT(Info!$D$3^2+(X498/W498)^2)</f>
        <v>6.5645927935851431E-2</v>
      </c>
      <c r="AA498" s="50">
        <f>IF(O498-W498&gt;0,O498-W498,0)</f>
        <v>0</v>
      </c>
      <c r="AB498" s="50">
        <f>SQRT((0.5*P498)^2+X498^2)</f>
        <v>6.8221505240571217E-2</v>
      </c>
      <c r="AC498" s="50">
        <f>(1-EXP(-Info!$B$6*G498*1000))+(Info!$B$6/(Info!$B$6-Info!$B$7))*(EXP(-Info!$B$7*G498*1000)-EXP(-Info!$B$6*G498*1000))*(Info!$B$9-1)</f>
        <v>0.90022190822395276</v>
      </c>
      <c r="AD498" s="50">
        <f>SQRT((Info!$B$6*EXP(-Info!$B$6*G498*1000)+(Info!$B$6/(Info!$B$6+Info!$B$7))*(Info!$B$9-1)*(-Info!$B$7*EXP(-Info!$B$7*G498*1000)+Info!$B$6*EXP(-Info!$B$6*G498*1000)))^2*(0.01*G498*1000)^2)</f>
        <v>3.1391949367771134E-3</v>
      </c>
      <c r="AE498" s="50">
        <f>IF(AA498&gt;0,AA498*AC498*SQRT((AB498/AA498)^2+(AD498/AC498)^2),AA498*AC498*SQRT((AD498/AC498)^2))</f>
        <v>0</v>
      </c>
      <c r="AF498" s="50">
        <f>IF((S498-Y498-AA498*AC498)&gt;0,S498-Y498-AA498*AC498,0)</f>
        <v>1.7029802095459852</v>
      </c>
      <c r="AG498" s="50">
        <f>SQRT((T498*0.5)^2+Z498^2+AE498^2)</f>
        <v>6.6760844471583786E-2</v>
      </c>
      <c r="AH498" s="50">
        <f>AF498/S498</f>
        <v>0.70081490104773048</v>
      </c>
      <c r="AI498">
        <f>AF498*EXP(Info!$B$6*G498*1000)</f>
        <v>9.1211074542944157</v>
      </c>
      <c r="AJ498">
        <f>2*SQRT((EXP(Info!$B$6*G498)*AG498)^2+(Info!$B$6*G498*0.01*AI498)^2)</f>
        <v>0.13374630507843621</v>
      </c>
      <c r="AK498" s="28">
        <f>AI498/(E498/1000)</f>
        <v>2.6369203394895679</v>
      </c>
      <c r="AL498">
        <f>AA498/0.752049334436339</f>
        <v>0</v>
      </c>
      <c r="AM498"/>
      <c r="AN498">
        <f>U498/0.242530074</f>
        <v>7.7099999913894584</v>
      </c>
      <c r="AO498">
        <f>O498/U498</f>
        <v>0.34185763208634634</v>
      </c>
    </row>
    <row r="499" spans="1:41">
      <c r="A499" s="14" t="s">
        <v>151</v>
      </c>
      <c r="B499" s="14" t="s">
        <v>211</v>
      </c>
      <c r="C499" s="15">
        <v>-48.37</v>
      </c>
      <c r="D499" s="15">
        <v>58.21</v>
      </c>
      <c r="E499" s="15">
        <v>3459</v>
      </c>
      <c r="F499" s="79"/>
      <c r="G499" s="31">
        <v>157</v>
      </c>
      <c r="I499">
        <f>(E499*100*Info!$B$11)/AI499</f>
        <v>0.96107819731366828</v>
      </c>
      <c r="J499">
        <f>LOG10(I499)</f>
        <v>-1.7241274891082035E-2</v>
      </c>
      <c r="K499">
        <f>2*((E499*100*Info!$B$11)/AI499^2)*(AJ499/2)</f>
        <v>8.6096784850125431E-3</v>
      </c>
      <c r="L499">
        <f>(M499/10.7)/I499</f>
        <v>0.41682242990654211</v>
      </c>
      <c r="M499">
        <f>((U499/0.242530073729142))*I499</f>
        <v>4.2864087600189604</v>
      </c>
      <c r="N499">
        <f>2*M499*SQRT((0.5*K499/I499)^2+(0.5*V499/U499)^2)</f>
        <v>0.51658243213698873</v>
      </c>
      <c r="O499" s="33">
        <v>0.36098368052944274</v>
      </c>
      <c r="P499" s="33">
        <v>0.01</v>
      </c>
      <c r="S499" s="1">
        <v>2.6</v>
      </c>
      <c r="T499" s="33">
        <f>S499*0.01</f>
        <v>2.6000000000000002E-2</v>
      </c>
      <c r="U499" s="1">
        <v>1.0816841288319734</v>
      </c>
      <c r="V499" s="1">
        <v>0.13</v>
      </c>
      <c r="W499" s="50">
        <f>U499*Info!$B$2</f>
        <v>0.51920838183934725</v>
      </c>
      <c r="X499" s="50">
        <f>W499*SQRT((0.5*V499/U499)^2+Info!$B$3^2)</f>
        <v>4.0587970624688587E-2</v>
      </c>
      <c r="Y499" s="39">
        <f>W499*Info!$D$2</f>
        <v>0.42055878928987128</v>
      </c>
      <c r="Z499" s="39">
        <f>Y499*SQRT(Info!$D$3^2+(X499/W499)^2)</f>
        <v>3.9025920363840387E-2</v>
      </c>
      <c r="AA499" s="50">
        <f>IF(O499-W499&gt;0,O499-W499,0)</f>
        <v>0</v>
      </c>
      <c r="AB499" s="50">
        <f>SQRT((0.5*P499)^2+X499^2)</f>
        <v>4.0894784012519052E-2</v>
      </c>
      <c r="AC499" s="50">
        <f>(1-EXP(-Info!$B$6*G499*1000))+(Info!$B$6/(Info!$B$6-Info!$B$7))*(EXP(-Info!$B$7*G499*1000)-EXP(-Info!$B$6*G499*1000))*(Info!$B$9-1)</f>
        <v>0.8489206005990193</v>
      </c>
      <c r="AD499" s="50">
        <f>SQRT((Info!$B$6*EXP(-Info!$B$6*G499*1000)+(Info!$B$6/(Info!$B$6+Info!$B$7))*(Info!$B$9-1)*(-Info!$B$7*EXP(-Info!$B$7*G499*1000)+Info!$B$6*EXP(-Info!$B$6*G499*1000)))^2*(0.01*G499*1000)^2)</f>
        <v>3.4756688858107237E-3</v>
      </c>
      <c r="AE499" s="50">
        <f>IF(AA499&gt;0,AA499*AC499*SQRT((AB499/AA499)^2+(AD499/AC499)^2),AA499*AC499*SQRT((AD499/AC499)^2))</f>
        <v>0</v>
      </c>
      <c r="AF499" s="50">
        <f>IF((S499-Y499-AA499*AC499)&gt;0,S499-Y499-AA499*AC499,0)</f>
        <v>2.1794412107101286</v>
      </c>
      <c r="AG499" s="50">
        <f>SQRT((T499*0.5)^2+Z499^2+AE499^2)</f>
        <v>4.1134200615118459E-2</v>
      </c>
      <c r="AH499" s="50">
        <f>AF499/S499</f>
        <v>0.83824661950389556</v>
      </c>
      <c r="AI499">
        <f>AF499*EXP(Info!$B$6*G499*1000)</f>
        <v>9.1967076209277003</v>
      </c>
      <c r="AJ499">
        <f>2*SQRT((EXP(Info!$B$6*G499)*AG499)^2+(Info!$B$6*G499*0.01*AI499)^2)</f>
        <v>8.2387360319037414E-2</v>
      </c>
      <c r="AK499" s="28">
        <f>AI499/(E499/1000)</f>
        <v>2.6587764154170861</v>
      </c>
      <c r="AL499">
        <f>AA499/0.752049334436339</f>
        <v>0</v>
      </c>
      <c r="AM499"/>
      <c r="AN499">
        <f>U499/0.242530074</f>
        <v>4.4599999950190643</v>
      </c>
      <c r="AO499">
        <f>O499/U499</f>
        <v>0.33372374698632301</v>
      </c>
    </row>
    <row r="500" spans="1:41">
      <c r="A500" s="14" t="s">
        <v>151</v>
      </c>
      <c r="B500" s="14" t="s">
        <v>211</v>
      </c>
      <c r="C500" s="15">
        <v>-48.37</v>
      </c>
      <c r="D500" s="15">
        <v>58.21</v>
      </c>
      <c r="E500" s="15">
        <v>3459</v>
      </c>
      <c r="F500" s="79"/>
      <c r="G500" s="31">
        <v>210</v>
      </c>
      <c r="I500">
        <f>(E500*100*Info!$B$11)/AI500</f>
        <v>0.87198929870287334</v>
      </c>
      <c r="J500">
        <f>LOG10(I500)</f>
        <v>-5.9488844818360531E-2</v>
      </c>
      <c r="K500">
        <f>2*((E500*100*Info!$B$11)/AI500^2)*(AJ500/2)</f>
        <v>7.0680113563908542E-3</v>
      </c>
      <c r="L500">
        <f>(M500/10.7)/I500</f>
        <v>0.26635514018691592</v>
      </c>
      <c r="M500">
        <f>((U500/0.242530073729142))*I500</f>
        <v>2.4851695013031891</v>
      </c>
      <c r="N500">
        <f>2*M500*SQRT((0.5*K500/I500)^2+(0.5*V500/U500)^2)</f>
        <v>0.36010248367440256</v>
      </c>
      <c r="O500" s="33">
        <v>0.60163946754907127</v>
      </c>
      <c r="P500" s="33">
        <v>0.02</v>
      </c>
      <c r="S500" s="1">
        <v>2</v>
      </c>
      <c r="T500" s="33">
        <f>S500*0.01</f>
        <v>0.02</v>
      </c>
      <c r="U500" s="1">
        <v>0.69121071012805479</v>
      </c>
      <c r="V500" s="1">
        <v>0.1</v>
      </c>
      <c r="W500" s="50">
        <f>U500*Info!$B$2</f>
        <v>0.33178114086146626</v>
      </c>
      <c r="X500" s="50">
        <f>W500*SQRT((0.5*V500/U500)^2+Info!$B$3^2)</f>
        <v>2.9175277437898346E-2</v>
      </c>
      <c r="Y500" s="39">
        <f>W500*Info!$D$2</f>
        <v>0.26874272409778771</v>
      </c>
      <c r="Z500" s="39">
        <f>Y500*SQRT(Info!$D$3^2+(X500/W500)^2)</f>
        <v>2.7185048441698577E-2</v>
      </c>
      <c r="AA500" s="50">
        <f>IF(O500-W500&gt;0,O500-W500,0)</f>
        <v>0.26985832668760501</v>
      </c>
      <c r="AB500" s="50">
        <f>SQRT((0.5*P500)^2+X500^2)</f>
        <v>3.0841478783909509E-2</v>
      </c>
      <c r="AC500" s="50">
        <f>(1-EXP(-Info!$B$6*G500*1000))+(Info!$B$6/(Info!$B$6-Info!$B$7))*(EXP(-Info!$B$7*G500*1000)-EXP(-Info!$B$6*G500*1000))*(Info!$B$9-1)</f>
        <v>0.94057447136032446</v>
      </c>
      <c r="AD500" s="50">
        <f>SQRT((Info!$B$6*EXP(-Info!$B$6*G500*1000)+(Info!$B$6/(Info!$B$6+Info!$B$7))*(Info!$B$9-1)*(-Info!$B$7*EXP(-Info!$B$7*G500*1000)+Info!$B$6*EXP(-Info!$B$6*G500*1000)))^2*(0.01*G500*1000)^2)</f>
        <v>2.7543062931597371E-3</v>
      </c>
      <c r="AE500" s="50">
        <f>IF(AA500&gt;0,AA500*AC500*SQRT((AB500/AA500)^2+(AD500/AC500)^2),AA500*AC500*SQRT((AD500/AC500)^2))</f>
        <v>2.9018228250454088E-2</v>
      </c>
      <c r="AF500" s="50">
        <f>IF((S500-Y500-AA500*AC500)&gt;0,S500-Y500-AA500*AC500,0)</f>
        <v>1.4774354229358364</v>
      </c>
      <c r="AG500" s="50">
        <f>SQRT((T500*0.5)^2+Z500^2+AE500^2)</f>
        <v>4.1001029616010251E-2</v>
      </c>
      <c r="AH500" s="50">
        <f>AF500/S500</f>
        <v>0.7387177114679182</v>
      </c>
      <c r="AI500">
        <f>AF500*EXP(Info!$B$6*G500*1000)</f>
        <v>10.136311528926042</v>
      </c>
      <c r="AJ500">
        <f>2*SQRT((EXP(Info!$B$6*G500)*AG500)^2+(Info!$B$6*G500*0.01*AI500)^2)</f>
        <v>8.2161059894815341E-2</v>
      </c>
      <c r="AK500" s="28">
        <f>AI500/(E500/1000)</f>
        <v>2.9304167473044354</v>
      </c>
      <c r="AL500">
        <f>AA500/0.752049334436339</f>
        <v>0.35883061699650837</v>
      </c>
      <c r="AM500"/>
      <c r="AN500">
        <f>U500/0.242530074</f>
        <v>2.8499999968171155</v>
      </c>
      <c r="AO500">
        <f>O500/U500</f>
        <v>0.87041398336783671</v>
      </c>
    </row>
    <row r="501" spans="1:41">
      <c r="A501" s="14" t="s">
        <v>151</v>
      </c>
      <c r="B501" s="14" t="s">
        <v>211</v>
      </c>
      <c r="C501" s="15">
        <v>-48.37</v>
      </c>
      <c r="D501" s="15">
        <v>58.21</v>
      </c>
      <c r="E501" s="15">
        <v>3459</v>
      </c>
      <c r="F501" s="79"/>
      <c r="G501" s="31">
        <v>264</v>
      </c>
      <c r="I501">
        <f>(E501*100*Info!$B$11)/AI501</f>
        <v>0.65373369889868915</v>
      </c>
      <c r="J501">
        <f>LOG10(I501)</f>
        <v>-0.18459912728965944</v>
      </c>
      <c r="K501">
        <f>2*((E501*100*Info!$B$11)/AI501^2)*(AJ501/2)</f>
        <v>8.5623895651076882E-3</v>
      </c>
      <c r="L501">
        <f>(M501/10.7)/I501</f>
        <v>0.57383177570093458</v>
      </c>
      <c r="M501">
        <f>((U501/0.242530073729142))*I501</f>
        <v>4.0139249112379511</v>
      </c>
      <c r="N501">
        <f>2*M501*SQRT((0.5*K501/I501)^2+(0.5*V501/U501)^2)</f>
        <v>1.0794708984157633</v>
      </c>
      <c r="O501" s="33">
        <v>0.69188538768143193</v>
      </c>
      <c r="P501" s="33">
        <v>0.02</v>
      </c>
      <c r="S501" s="1">
        <v>1.78</v>
      </c>
      <c r="T501" s="33">
        <f>S501*0.01</f>
        <v>1.78E-2</v>
      </c>
      <c r="U501" s="1">
        <v>1.4891346526969318</v>
      </c>
      <c r="V501" s="1">
        <v>0.4</v>
      </c>
      <c r="W501" s="50">
        <f>U501*Info!$B$2</f>
        <v>0.71478463329452724</v>
      </c>
      <c r="X501" s="50">
        <f>W501*SQRT((0.5*V501/U501)^2+Info!$B$3^2)</f>
        <v>0.10243677406080776</v>
      </c>
      <c r="Y501" s="39">
        <f>W501*Info!$D$2</f>
        <v>0.57897555296856706</v>
      </c>
      <c r="Z501" s="39">
        <f>Y501*SQRT(Info!$D$3^2+(X501/W501)^2)</f>
        <v>8.7878786147034871E-2</v>
      </c>
      <c r="AA501" s="50">
        <f>IF(O501-W501&gt;0,O501-W501,0)</f>
        <v>0</v>
      </c>
      <c r="AB501" s="50">
        <f>SQRT((0.5*P501)^2+X501^2)</f>
        <v>0.10292372262984358</v>
      </c>
      <c r="AC501" s="50">
        <f>(1-EXP(-Info!$B$6*G501*1000))+(Info!$B$6/(Info!$B$6-Info!$B$7))*(EXP(-Info!$B$7*G501*1000)-EXP(-Info!$B$6*G501*1000))*(Info!$B$9-1)</f>
        <v>0.99300090347037173</v>
      </c>
      <c r="AD501" s="50">
        <f>SQRT((Info!$B$6*EXP(-Info!$B$6*G501*1000)+(Info!$B$6/(Info!$B$6+Info!$B$7))*(Info!$B$9-1)*(-Info!$B$7*EXP(-Info!$B$7*G501*1000)+Info!$B$6*EXP(-Info!$B$6*G501*1000)))^2*(0.01*G501*1000)^2)</f>
        <v>1.9950003204224046E-3</v>
      </c>
      <c r="AE501" s="50">
        <f>IF(AA501&gt;0,AA501*AC501*SQRT((AB501/AA501)^2+(AD501/AC501)^2),AA501*AC501*SQRT((AD501/AC501)^2))</f>
        <v>0</v>
      </c>
      <c r="AF501" s="50">
        <f>IF((S501-Y501-AA501*AC501)&gt;0,S501-Y501-AA501*AC501,0)</f>
        <v>1.2010244470314331</v>
      </c>
      <c r="AG501" s="50">
        <f>SQRT((T501*0.5)^2+Z501^2+AE501^2)</f>
        <v>8.8328314003360706E-2</v>
      </c>
      <c r="AH501" s="50">
        <f>AF501/S501</f>
        <v>0.67473283541091744</v>
      </c>
      <c r="AI501">
        <f>AF501*EXP(Info!$B$6*G501*1000)</f>
        <v>13.520421536219191</v>
      </c>
      <c r="AJ501">
        <f>2*SQRT((EXP(Info!$B$6*G501)*AG501)^2+(Info!$B$6*G501*0.01*AI501)^2)</f>
        <v>0.17708604661593433</v>
      </c>
      <c r="AK501" s="28">
        <f>AI501/(E501/1000)</f>
        <v>3.9087659832955159</v>
      </c>
      <c r="AL501">
        <f>AA501/0.752049334436339</f>
        <v>0</v>
      </c>
      <c r="AM501"/>
      <c r="AN501">
        <f>U501/0.242530074</f>
        <v>6.1399999931428368</v>
      </c>
      <c r="AO501">
        <f>O501/U501</f>
        <v>0.46462244796222885</v>
      </c>
    </row>
    <row r="502" spans="1:41">
      <c r="A502" s="14" t="s">
        <v>195</v>
      </c>
      <c r="B502" s="14" t="s">
        <v>212</v>
      </c>
      <c r="C502" s="15">
        <v>-76.286000000000001</v>
      </c>
      <c r="D502" s="15">
        <v>32.783999999999999</v>
      </c>
      <c r="E502" s="15">
        <v>1798</v>
      </c>
      <c r="F502" s="31">
        <v>0</v>
      </c>
      <c r="G502" s="31">
        <v>8.5400000000000031E-2</v>
      </c>
      <c r="I502">
        <f>(E502*100*Info!$B$11)/AI502</f>
        <v>2.0448267477752684</v>
      </c>
      <c r="J502">
        <f>LOG10(I502)</f>
        <v>0.31065651739342082</v>
      </c>
      <c r="K502">
        <f>2*((E502*100*Info!$B$11)/AI502^2)*(AJ502/2)</f>
        <v>7.0632231893924341E-2</v>
      </c>
      <c r="L502">
        <f>(M502/10.7)/I502</f>
        <v>0.4561477282683547</v>
      </c>
      <c r="M502">
        <f>((U502/0.242530073729142))*I502</f>
        <v>9.9803509099906051</v>
      </c>
      <c r="N502">
        <f>2*M502*SQRT((0.5*K502/I502)^2+(0.5*V502/U502)^2)</f>
        <v>0.34786773202337384</v>
      </c>
      <c r="O502" s="76">
        <v>2.0518055964160724</v>
      </c>
      <c r="P502" s="76">
        <v>1.1744617935068343E-2</v>
      </c>
      <c r="S502" s="76">
        <v>2.7066576732509127</v>
      </c>
      <c r="T502" s="76">
        <v>4.2218556594208603E-2</v>
      </c>
      <c r="U502" s="76">
        <v>1.1837361012008603</v>
      </c>
      <c r="V502" s="76">
        <v>5.5199804749936181E-3</v>
      </c>
      <c r="W502" s="50">
        <f>U502*Info!$B$2</f>
        <v>0.56819332857641291</v>
      </c>
      <c r="X502" s="50">
        <f>W502*SQRT((0.5*V502/U502)^2+Info!$B$3^2)</f>
        <v>2.8440538483313765E-2</v>
      </c>
      <c r="Y502" s="39">
        <f>W502*Info!$D$2</f>
        <v>0.46023659614689449</v>
      </c>
      <c r="Z502" s="39">
        <f>Y502*SQRT(Info!$D$3^2+(X502/W502)^2)</f>
        <v>3.2561328779305058E-2</v>
      </c>
      <c r="AA502" s="50">
        <f>IF(O502-W502&gt;0,O502-W502,0)</f>
        <v>1.4836122678396595</v>
      </c>
      <c r="AB502" s="50">
        <f>SQRT((0.5*P502)^2+X502^2)</f>
        <v>2.9040458705589231E-2</v>
      </c>
      <c r="AC502" s="50">
        <f>(1-EXP(-Info!$B$6*G502*1000))+(Info!$B$6/(Info!$B$6-Info!$B$7))*(EXP(-Info!$B$7*G502*1000)-EXP(-Info!$B$6*G502*1000))*(Info!$B$9-1)</f>
        <v>8.9776856335764142E-4</v>
      </c>
      <c r="AD502" s="50">
        <f>SQRT((Info!$B$6*EXP(-Info!$B$6*G502*1000)+(Info!$B$6/(Info!$B$6+Info!$B$7))*(Info!$B$9-1)*(-Info!$B$7*EXP(-Info!$B$7*G502*1000)+Info!$B$6*EXP(-Info!$B$6*G502*1000)))^2*(0.01*G502*1000)^2)</f>
        <v>8.4335097998605587E-6</v>
      </c>
      <c r="AE502" s="50">
        <f>IF(AA502&gt;0,AA502*AC502*SQRT((AB502/AA502)^2+(AD502/AC502)^2),AA502*AC502*SQRT((AD502/AC502)^2))</f>
        <v>2.8918514914860157E-5</v>
      </c>
      <c r="AF502" s="50">
        <f>IF((S502-Y502-AA502*AC502)&gt;0,S502-Y502-AA502*AC502,0)</f>
        <v>2.2450891366497401</v>
      </c>
      <c r="AG502" s="50">
        <f>SQRT((T502*0.5)^2+Z502^2+AE502^2)</f>
        <v>3.8805187776624707E-2</v>
      </c>
      <c r="AH502" s="50">
        <f>AF502/S502</f>
        <v>0.82946918586612695</v>
      </c>
      <c r="AI502">
        <f>AF502*EXP(Info!$B$6*G502*1000)</f>
        <v>2.2468481013417523</v>
      </c>
      <c r="AJ502">
        <f>2*SQRT((EXP(Info!$B$6*G502)*AG502)^2+(Info!$B$6*G502*0.01*AI502)^2)</f>
        <v>7.7610436335037516E-2</v>
      </c>
      <c r="AK502" s="28">
        <f>AI502/(E502/1000)</f>
        <v>1.2496374312245564</v>
      </c>
      <c r="AL502">
        <f>AA502/0.752049334436339</f>
        <v>1.9727592325463952</v>
      </c>
      <c r="AM502"/>
      <c r="AN502">
        <f>U502/0.242530074</f>
        <v>4.8807806870205308</v>
      </c>
      <c r="AO502">
        <f>O502/U502</f>
        <v>1.733330253537579</v>
      </c>
    </row>
    <row r="503" spans="1:41">
      <c r="A503" s="14" t="s">
        <v>195</v>
      </c>
      <c r="B503" s="14" t="s">
        <v>212</v>
      </c>
      <c r="C503" s="15">
        <v>-76.286000000000001</v>
      </c>
      <c r="D503" s="15">
        <v>32.783999999999999</v>
      </c>
      <c r="E503" s="15">
        <v>1798</v>
      </c>
      <c r="F503" s="31">
        <v>0</v>
      </c>
      <c r="G503" s="31">
        <v>8.5400000000000031E-2</v>
      </c>
      <c r="I503">
        <f>(E503*100*Info!$B$11)/AI503</f>
        <v>2.0869246723336046</v>
      </c>
      <c r="J503">
        <f>LOG10(I503)</f>
        <v>0.31950677346398926</v>
      </c>
      <c r="K503">
        <f>2*((E503*100*Info!$B$11)/AI503^2)*(AJ503/2)</f>
        <v>8.1290636692584878E-2</v>
      </c>
      <c r="L503">
        <f>(M503/10.7)/I503</f>
        <v>0.447397250308603</v>
      </c>
      <c r="M503">
        <f>((U503/0.242530073729142))*I503</f>
        <v>9.9904226520346349</v>
      </c>
      <c r="N503">
        <f>2*M503*SQRT((0.5*K503/I503)^2+(0.5*V503/U503)^2)</f>
        <v>0.39248047911065642</v>
      </c>
      <c r="O503" s="76">
        <v>2.0333475060856934</v>
      </c>
      <c r="P503" s="76">
        <v>1.0875636465219827E-2</v>
      </c>
      <c r="S503" s="76">
        <v>2.6525335167563906</v>
      </c>
      <c r="T503" s="76">
        <v>5.7211341425997854E-2</v>
      </c>
      <c r="U503" s="76">
        <v>1.1610279827081016</v>
      </c>
      <c r="V503" s="76">
        <v>5.9289701465725922E-3</v>
      </c>
      <c r="W503" s="50">
        <f>U503*Info!$B$2</f>
        <v>0.55729343169988876</v>
      </c>
      <c r="X503" s="50">
        <f>W503*SQRT((0.5*V503/U503)^2+Info!$B$3^2)</f>
        <v>2.7900980579734759E-2</v>
      </c>
      <c r="Y503" s="39">
        <f>W503*Info!$D$2</f>
        <v>0.45140767967690992</v>
      </c>
      <c r="Z503" s="39">
        <f>Y503*SQRT(Info!$D$3^2+(X503/W503)^2)</f>
        <v>3.1940146120608207E-2</v>
      </c>
      <c r="AA503" s="50">
        <f>IF(O503-W503&gt;0,O503-W503,0)</f>
        <v>1.4760540743858046</v>
      </c>
      <c r="AB503" s="50">
        <f>SQRT((0.5*P503)^2+X503^2)</f>
        <v>2.8425949138799939E-2</v>
      </c>
      <c r="AC503" s="50">
        <f>(1-EXP(-Info!$B$6*G503*1000))+(Info!$B$6/(Info!$B$6-Info!$B$7))*(EXP(-Info!$B$7*G503*1000)-EXP(-Info!$B$6*G503*1000))*(Info!$B$9-1)</f>
        <v>8.9776856335764142E-4</v>
      </c>
      <c r="AD503" s="50">
        <f>SQRT((Info!$B$6*EXP(-Info!$B$6*G503*1000)+(Info!$B$6/(Info!$B$6+Info!$B$7))*(Info!$B$9-1)*(-Info!$B$7*EXP(-Info!$B$7*G503*1000)+Info!$B$6*EXP(-Info!$B$6*G503*1000)))^2*(0.01*G503*1000)^2)</f>
        <v>8.4335097998605587E-6</v>
      </c>
      <c r="AE503" s="50">
        <f>IF(AA503&gt;0,AA503*AC503*SQRT((AB503/AA503)^2+(AD503/AC503)^2),AA503*AC503*SQRT((AD503/AC503)^2))</f>
        <v>2.8394138131107541E-5</v>
      </c>
      <c r="AF503" s="50">
        <f>IF((S503-Y503-AA503*AC503)&gt;0,S503-Y503-AA503*AC503,0)</f>
        <v>2.1998006821336813</v>
      </c>
      <c r="AG503" s="50">
        <f>SQRT((T503*0.5)^2+Z503^2+AE503^2)</f>
        <v>4.2877244983480549E-2</v>
      </c>
      <c r="AH503" s="50">
        <f>AF503/S503</f>
        <v>0.82932059792544055</v>
      </c>
      <c r="AI503">
        <f>AF503*EXP(Info!$B$6*G503*1000)</f>
        <v>2.201524164585301</v>
      </c>
      <c r="AJ503">
        <f>2*SQRT((EXP(Info!$B$6*G503)*AG503)^2+(Info!$B$6*G503*0.01*AI503)^2)</f>
        <v>8.5754557126938802E-2</v>
      </c>
      <c r="AK503" s="28">
        <f>AI503/(E503/1000)</f>
        <v>1.2244294575001673</v>
      </c>
      <c r="AL503">
        <f>AA503/0.752049334436339</f>
        <v>1.9627091027108043</v>
      </c>
      <c r="AM503"/>
      <c r="AN503">
        <f>U503/0.242530074</f>
        <v>4.7871505729557544</v>
      </c>
      <c r="AO503">
        <f>O503/U503</f>
        <v>1.7513337631560815</v>
      </c>
    </row>
    <row r="504" spans="1:41">
      <c r="A504" s="14" t="s">
        <v>195</v>
      </c>
      <c r="B504" s="14" t="s">
        <v>212</v>
      </c>
      <c r="C504" s="15">
        <v>-76.286000000000001</v>
      </c>
      <c r="D504" s="15">
        <v>32.783999999999999</v>
      </c>
      <c r="E504" s="15">
        <v>1798</v>
      </c>
      <c r="F504" s="31">
        <v>3</v>
      </c>
      <c r="G504" s="31">
        <v>0.22</v>
      </c>
      <c r="I504">
        <f>(E504*100*Info!$B$11)/AI504</f>
        <v>2.1831588546095473</v>
      </c>
      <c r="J504">
        <f>LOG10(I504)</f>
        <v>0.33908533771111804</v>
      </c>
      <c r="K504">
        <f>2*((E504*100*Info!$B$11)/AI504^2)*(AJ504/2)</f>
        <v>7.4034554395586941E-2</v>
      </c>
      <c r="L504">
        <f>(M504/10.7)/I504</f>
        <v>0.42745262649056764</v>
      </c>
      <c r="M504">
        <f>((U504/0.242530073729142))*I504</f>
        <v>9.9852077550041951</v>
      </c>
      <c r="N504">
        <f>2*M504*SQRT((0.5*K504/I504)^2+(0.5*V504/U504)^2)</f>
        <v>0.45719606735155577</v>
      </c>
      <c r="O504" s="76">
        <v>2.2572012129134555</v>
      </c>
      <c r="P504" s="76">
        <v>4.6583899673452812E-2</v>
      </c>
      <c r="S504" s="76">
        <v>2.5355095198417326</v>
      </c>
      <c r="T504" s="76">
        <v>3.4596831586626492E-2</v>
      </c>
      <c r="U504" s="76">
        <v>1.1092702520976587</v>
      </c>
      <c r="V504" s="76">
        <v>3.4126588453942952E-2</v>
      </c>
      <c r="W504" s="50">
        <f>U504*Info!$B$2</f>
        <v>0.53244972100687615</v>
      </c>
      <c r="X504" s="50">
        <f>W504*SQRT((0.5*V504/U504)^2+Info!$B$3^2)</f>
        <v>2.7853888564726949E-2</v>
      </c>
      <c r="Y504" s="39">
        <f>W504*Info!$D$2</f>
        <v>0.43128427401556974</v>
      </c>
      <c r="Z504" s="39">
        <f>Y504*SQRT(Info!$D$3^2+(X504/W504)^2)</f>
        <v>3.1209667595270302E-2</v>
      </c>
      <c r="AA504" s="50">
        <f>IF(O504-W504&gt;0,O504-W504,0)</f>
        <v>1.7247514919065794</v>
      </c>
      <c r="AB504" s="50">
        <f>SQRT((0.5*P504)^2+X504^2)</f>
        <v>3.6309145340710045E-2</v>
      </c>
      <c r="AC504" s="50">
        <f>(1-EXP(-Info!$B$6*G504*1000))+(Info!$B$6/(Info!$B$6-Info!$B$7))*(EXP(-Info!$B$7*G504*1000)-EXP(-Info!$B$6*G504*1000))*(Info!$B$9-1)</f>
        <v>2.3112699286270172E-3</v>
      </c>
      <c r="AD504" s="50">
        <f>SQRT((Info!$B$6*EXP(-Info!$B$6*G504*1000)+(Info!$B$6/(Info!$B$6+Info!$B$7))*(Info!$B$9-1)*(-Info!$B$7*EXP(-Info!$B$7*G504*1000)+Info!$B$6*EXP(-Info!$B$6*G504*1000)))^2*(0.01*G504*1000)^2)</f>
        <v>2.1698273677910044E-5</v>
      </c>
      <c r="AE504" s="50">
        <f>IF(AA504&gt;0,AA504*AC504*SQRT((AB504/AA504)^2+(AD504/AC504)^2),AA504*AC504*SQRT((AD504/AC504)^2))</f>
        <v>9.1886731733375465E-5</v>
      </c>
      <c r="AF504" s="50">
        <f>IF((S504-Y504-AA504*AC504)&gt;0,S504-Y504-AA504*AC504,0)</f>
        <v>2.1002388795685647</v>
      </c>
      <c r="AG504" s="50">
        <f>SQRT((T504*0.5)^2+Z504^2+AE504^2)</f>
        <v>3.5683147052034001E-2</v>
      </c>
      <c r="AH504" s="50">
        <f>AF504/S504</f>
        <v>0.82833011003629065</v>
      </c>
      <c r="AI504">
        <f>AF504*EXP(Info!$B$6*G504*1000)</f>
        <v>2.1044804349033006</v>
      </c>
      <c r="AJ504">
        <f>2*SQRT((EXP(Info!$B$6*G504)*AG504)^2+(Info!$B$6*G504*0.01*AI504)^2)</f>
        <v>7.1366438087329245E-2</v>
      </c>
      <c r="AK504" s="28">
        <f>AI504/(E504/1000)</f>
        <v>1.1704563041731371</v>
      </c>
      <c r="AL504">
        <f>AA504/0.752049334436339</f>
        <v>2.2934020587881787</v>
      </c>
      <c r="AM504"/>
      <c r="AN504">
        <f>U504/0.242530074</f>
        <v>4.5737430983411098</v>
      </c>
      <c r="AO504">
        <f>O504/U504</f>
        <v>2.034852380332953</v>
      </c>
    </row>
    <row r="505" spans="1:41">
      <c r="A505" s="14" t="s">
        <v>195</v>
      </c>
      <c r="B505" s="14" t="s">
        <v>212</v>
      </c>
      <c r="C505" s="15">
        <v>-76.286000000000001</v>
      </c>
      <c r="D505" s="15">
        <v>32.783999999999999</v>
      </c>
      <c r="E505" s="15">
        <v>1798</v>
      </c>
      <c r="F505" s="31">
        <v>10</v>
      </c>
      <c r="G505" s="31">
        <v>0.52269230769230768</v>
      </c>
      <c r="I505">
        <f>(E505*100*Info!$B$11)/AI505</f>
        <v>1.8932002272542152</v>
      </c>
      <c r="J505">
        <f>LOG10(I505)</f>
        <v>0.27719654792739828</v>
      </c>
      <c r="K505">
        <f>2*((E505*100*Info!$B$11)/AI505^2)*(AJ505/2)</f>
        <v>0.12392388942670479</v>
      </c>
      <c r="L505">
        <f>(M505/10.7)/I505</f>
        <v>0.44630826834607196</v>
      </c>
      <c r="M505">
        <f>((U505/0.242530073729142))*I505</f>
        <v>9.0409747911229399</v>
      </c>
      <c r="N505">
        <f>2*M505*SQRT((0.5*K505/I505)^2+(0.5*V505/U505)^2)</f>
        <v>0.59756254903590511</v>
      </c>
      <c r="O505" s="76">
        <v>2.4715488762541526</v>
      </c>
      <c r="P505" s="76">
        <v>1.8130660465319626E-2</v>
      </c>
      <c r="S505" s="76">
        <v>2.8760065283198584</v>
      </c>
      <c r="T505" s="76">
        <v>0.14546801411539131</v>
      </c>
      <c r="U505" s="76">
        <v>1.1582019963385142</v>
      </c>
      <c r="V505" s="76">
        <v>1.0607073275969152E-2</v>
      </c>
      <c r="W505" s="50">
        <f>U505*Info!$B$2</f>
        <v>0.55593695824248679</v>
      </c>
      <c r="X505" s="50">
        <f>W505*SQRT((0.5*V505/U505)^2+Info!$B$3^2)</f>
        <v>2.7913174847199341E-2</v>
      </c>
      <c r="Y505" s="39">
        <f>W505*Info!$D$2</f>
        <v>0.45030893617641432</v>
      </c>
      <c r="Z505" s="39">
        <f>Y505*SQRT(Info!$D$3^2+(X505/W505)^2)</f>
        <v>3.1908346808426968E-2</v>
      </c>
      <c r="AA505" s="50">
        <f>IF(O505-W505&gt;0,O505-W505,0)</f>
        <v>1.915611918011666</v>
      </c>
      <c r="AB505" s="50">
        <f>SQRT((0.5*P505)^2+X505^2)</f>
        <v>2.9348348203561608E-2</v>
      </c>
      <c r="AC505" s="50">
        <f>(1-EXP(-Info!$B$6*G505*1000))+(Info!$B$6/(Info!$B$6-Info!$B$7))*(EXP(-Info!$B$7*G505*1000)-EXP(-Info!$B$6*G505*1000))*(Info!$B$9-1)</f>
        <v>5.4833745662679467E-3</v>
      </c>
      <c r="AD505" s="50">
        <f>SQRT((Info!$B$6*EXP(-Info!$B$6*G505*1000)+(Info!$B$6/(Info!$B$6+Info!$B$7))*(Info!$B$9-1)*(-Info!$B$7*EXP(-Info!$B$7*G505*1000)+Info!$B$6*EXP(-Info!$B$6*G505*1000)))^2*(0.01*G505*1000)^2)</f>
        <v>5.1406289287843594E-5</v>
      </c>
      <c r="AE505" s="50">
        <f>IF(AA505&gt;0,AA505*AC505*SQRT((AB505/AA505)^2+(AD505/AC505)^2),AA505*AC505*SQRT((AD505/AC505)^2))</f>
        <v>1.8866648866114062E-4</v>
      </c>
      <c r="AF505" s="50">
        <f>IF((S505-Y505-AA505*AC505)&gt;0,S505-Y505-AA505*AC505,0)</f>
        <v>2.415193574473379</v>
      </c>
      <c r="AG505" s="50">
        <f>SQRT((T505*0.5)^2+Z505^2+AE505^2)</f>
        <v>7.9425524699303793E-2</v>
      </c>
      <c r="AH505" s="50">
        <f>AF505/S505</f>
        <v>0.83977332829084961</v>
      </c>
      <c r="AI505">
        <f>AF505*EXP(Info!$B$6*G505*1000)</f>
        <v>2.4267983014533847</v>
      </c>
      <c r="AJ505">
        <f>2*SQRT((EXP(Info!$B$6*G505)*AG505)^2+(Info!$B$6*G505*0.01*AI505)^2)</f>
        <v>0.15885181083376329</v>
      </c>
      <c r="AK505" s="28">
        <f>AI505/(E505/1000)</f>
        <v>1.3497209685502696</v>
      </c>
      <c r="AL505">
        <f>AA505/0.752049334436339</f>
        <v>2.5471891673801124</v>
      </c>
      <c r="AM505"/>
      <c r="AN505">
        <f>U505/0.242530074</f>
        <v>4.7754984659696849</v>
      </c>
      <c r="AO505">
        <f>O505/U505</f>
        <v>2.1339532172001014</v>
      </c>
    </row>
    <row r="506" spans="1:41">
      <c r="A506" s="14" t="s">
        <v>195</v>
      </c>
      <c r="B506" s="14" t="s">
        <v>212</v>
      </c>
      <c r="C506" s="15">
        <v>-76.286000000000001</v>
      </c>
      <c r="D506" s="15">
        <v>32.783999999999999</v>
      </c>
      <c r="E506" s="15">
        <v>1798</v>
      </c>
      <c r="F506" s="31">
        <v>20</v>
      </c>
      <c r="G506" s="31">
        <v>0.89961538461538471</v>
      </c>
      <c r="I506">
        <f>(E506*100*Info!$B$11)/AI506</f>
        <v>2.0667644824935705</v>
      </c>
      <c r="J506">
        <f>LOG10(I506)</f>
        <v>0.31529098955371265</v>
      </c>
      <c r="K506">
        <f>2*((E506*100*Info!$B$11)/AI506^2)*(AJ506/2)</f>
        <v>0.10141189552124186</v>
      </c>
      <c r="L506">
        <f>(M506/10.7)/I506</f>
        <v>0.43060979654873527</v>
      </c>
      <c r="M506">
        <f>((U506/0.242530073729142))*I506</f>
        <v>9.5226686565315806</v>
      </c>
      <c r="N506">
        <f>2*M506*SQRT((0.5*K506/I506)^2+(0.5*V506/U506)^2)</f>
        <v>0.47807315872896983</v>
      </c>
      <c r="O506" s="76">
        <v>2.6837373327774672</v>
      </c>
      <c r="P506" s="76">
        <v>2.2660341809222148E-2</v>
      </c>
      <c r="S506" s="76">
        <v>2.6594337801931345</v>
      </c>
      <c r="T506" s="76">
        <v>9.0004466448120546E-2</v>
      </c>
      <c r="U506" s="76">
        <v>1.1174633350483749</v>
      </c>
      <c r="V506" s="76">
        <v>1.1865512432162351E-2</v>
      </c>
      <c r="W506" s="50">
        <f>U506*Info!$B$2</f>
        <v>0.53638240082321997</v>
      </c>
      <c r="X506" s="50">
        <f>W506*SQRT((0.5*V506/U506)^2+Info!$B$3^2)</f>
        <v>2.6969885538767214E-2</v>
      </c>
      <c r="Y506" s="39">
        <f>W506*Info!$D$2</f>
        <v>0.43446974466680821</v>
      </c>
      <c r="Z506" s="39">
        <f>Y506*SQRT(Info!$D$3^2+(X506/W506)^2)</f>
        <v>3.0808123202960284E-2</v>
      </c>
      <c r="AA506" s="50">
        <f>IF(O506-W506&gt;0,O506-W506,0)</f>
        <v>2.1473549319542471</v>
      </c>
      <c r="AB506" s="50">
        <f>SQRT((0.5*P506)^2+X506^2)</f>
        <v>2.9253162200040875E-2</v>
      </c>
      <c r="AC506" s="50">
        <f>(1-EXP(-Info!$B$6*G506*1000))+(Info!$B$6/(Info!$B$6-Info!$B$7))*(EXP(-Info!$B$7*G506*1000)-EXP(-Info!$B$6*G506*1000))*(Info!$B$9-1)</f>
        <v>9.4206161615986266E-3</v>
      </c>
      <c r="AD506" s="50">
        <f>SQRT((Info!$B$6*EXP(-Info!$B$6*G506*1000)+(Info!$B$6/(Info!$B$6+Info!$B$7))*(Info!$B$9-1)*(-Info!$B$7*EXP(-Info!$B$7*G506*1000)+Info!$B$6*EXP(-Info!$B$6*G506*1000)))^2*(0.01*G506*1000)^2)</f>
        <v>8.8164221150194462E-5</v>
      </c>
      <c r="AE506" s="50">
        <f>IF(AA506&gt;0,AA506*AC506*SQRT((AB506/AA506)^2+(AD506/AC506)^2),AA506*AC506*SQRT((AD506/AC506)^2))</f>
        <v>3.3434697802057746E-4</v>
      </c>
      <c r="AF506" s="50">
        <f>IF((S506-Y506-AA506*AC506)&gt;0,S506-Y506-AA506*AC506,0)</f>
        <v>2.2047346289496694</v>
      </c>
      <c r="AG506" s="50">
        <f>SQRT((T506*0.5)^2+Z506^2+AE506^2)</f>
        <v>5.453854818697694E-2</v>
      </c>
      <c r="AH506" s="50">
        <f>AF506/S506</f>
        <v>0.82902407473727591</v>
      </c>
      <c r="AI506">
        <f>AF506*EXP(Info!$B$6*G506*1000)</f>
        <v>2.2229988635514419</v>
      </c>
      <c r="AJ506">
        <f>2*SQRT((EXP(Info!$B$6*G506)*AG506)^2+(Info!$B$6*G506*0.01*AI506)^2)</f>
        <v>0.10907799626125012</v>
      </c>
      <c r="AK506" s="28">
        <f>AI506/(E506/1000)</f>
        <v>1.2363731165469642</v>
      </c>
      <c r="AL506">
        <f>AA506/0.752049334436339</f>
        <v>2.8553378530195621</v>
      </c>
      <c r="AM506"/>
      <c r="AN506">
        <f>U506/0.242530074</f>
        <v>4.6075248179257757</v>
      </c>
      <c r="AO506">
        <f>O506/U506</f>
        <v>2.4016334573172267</v>
      </c>
    </row>
    <row r="507" spans="1:41">
      <c r="A507" s="14" t="s">
        <v>195</v>
      </c>
      <c r="B507" s="14" t="s">
        <v>212</v>
      </c>
      <c r="C507" s="15">
        <v>-76.286000000000001</v>
      </c>
      <c r="D507" s="15">
        <v>32.783999999999999</v>
      </c>
      <c r="E507" s="15">
        <v>1798</v>
      </c>
      <c r="F507" s="31">
        <v>40</v>
      </c>
      <c r="G507" s="31">
        <v>1.6534615384615385</v>
      </c>
      <c r="I507">
        <f>(E507*100*Info!$B$11)/AI507</f>
        <v>1.9544820391269682</v>
      </c>
      <c r="J507">
        <f>LOG10(I507)</f>
        <v>0.29103168380183536</v>
      </c>
      <c r="K507">
        <f>2*((E507*100*Info!$B$11)/AI507^2)*(AJ507/2)</f>
        <v>0.22331417568654174</v>
      </c>
      <c r="L507">
        <f>(M507/10.7)/I507</f>
        <v>0.45585821820927014</v>
      </c>
      <c r="M507">
        <f>((U507/0.242530073729142))*I507</f>
        <v>9.5333436886993148</v>
      </c>
      <c r="N507">
        <f>2*M507*SQRT((0.5*K507/I507)^2+(0.5*V507/U507)^2)</f>
        <v>1.0916571024614503</v>
      </c>
      <c r="O507" s="76">
        <v>2.7238595783894923</v>
      </c>
      <c r="P507" s="76">
        <v>1.5396981916018411E-2</v>
      </c>
      <c r="S507" s="76">
        <v>2.8124739237787257</v>
      </c>
      <c r="T507" s="76">
        <v>0.26055996160843736</v>
      </c>
      <c r="U507" s="76">
        <v>1.1829848018139266</v>
      </c>
      <c r="V507" s="76">
        <v>8.9801084285556793E-3</v>
      </c>
      <c r="W507" s="50">
        <f>U507*Info!$B$2</f>
        <v>0.56783270487068471</v>
      </c>
      <c r="X507" s="50">
        <f>W507*SQRT((0.5*V507/U507)^2+Info!$B$3^2)</f>
        <v>2.8473319985759998E-2</v>
      </c>
      <c r="Y507" s="39">
        <f>W507*Info!$D$2</f>
        <v>0.45994449094525464</v>
      </c>
      <c r="Z507" s="39">
        <f>Y507*SQRT(Info!$D$3^2+(X507/W507)^2)</f>
        <v>3.2569805921065224E-2</v>
      </c>
      <c r="AA507" s="50">
        <f>IF(O507-W507&gt;0,O507-W507,0)</f>
        <v>2.1560268735188077</v>
      </c>
      <c r="AB507" s="50">
        <f>SQRT((0.5*P507)^2+X507^2)</f>
        <v>2.9495706705248297E-2</v>
      </c>
      <c r="AC507" s="50">
        <f>(1-EXP(-Info!$B$6*G507*1000))+(Info!$B$6/(Info!$B$6-Info!$B$7))*(EXP(-Info!$B$7*G507*1000)-EXP(-Info!$B$6*G507*1000))*(Info!$B$9-1)</f>
        <v>1.7252778466939008E-2</v>
      </c>
      <c r="AD507" s="50">
        <f>SQRT((Info!$B$6*EXP(-Info!$B$6*G507*1000)+(Info!$B$6/(Info!$B$6+Info!$B$7))*(Info!$B$9-1)*(-Info!$B$7*EXP(-Info!$B$7*G507*1000)+Info!$B$6*EXP(-Info!$B$6*G507*1000)))^2*(0.01*G507*1000)^2)</f>
        <v>1.6090148736166917E-4</v>
      </c>
      <c r="AE507" s="50">
        <f>IF(AA507&gt;0,AA507*AC507*SQRT((AB507/AA507)^2+(AD507/AC507)^2),AA507*AC507*SQRT((AD507/AC507)^2))</f>
        <v>6.1587897489647186E-4</v>
      </c>
      <c r="AF507" s="50">
        <f>IF((S507-Y507-AA507*AC507)&gt;0,S507-Y507-AA507*AC507,0)</f>
        <v>2.3153319788158839</v>
      </c>
      <c r="AG507" s="50">
        <f>SQRT((T507*0.5)^2+Z507^2+AE507^2)</f>
        <v>0.13429089679868536</v>
      </c>
      <c r="AH507" s="50">
        <f>AF507/S507</f>
        <v>0.82323678070056483</v>
      </c>
      <c r="AI507">
        <f>AF507*EXP(Info!$B$6*G507*1000)</f>
        <v>2.3507072481791309</v>
      </c>
      <c r="AJ507">
        <f>2*SQRT((EXP(Info!$B$6*G507)*AG507)^2+(Info!$B$6*G507*0.01*AI507)^2)</f>
        <v>0.26858586617761171</v>
      </c>
      <c r="AK507" s="28">
        <f>AI507/(E507/1000)</f>
        <v>1.3074011391430094</v>
      </c>
      <c r="AL507">
        <f>AA507/0.752049334436339</f>
        <v>2.8668689337179587</v>
      </c>
      <c r="AM507"/>
      <c r="AN507">
        <f>U507/0.242530074</f>
        <v>4.8776829293917858</v>
      </c>
      <c r="AO507">
        <f>O507/U507</f>
        <v>2.3025313378606973</v>
      </c>
    </row>
    <row r="508" spans="1:41">
      <c r="A508" s="14" t="s">
        <v>195</v>
      </c>
      <c r="B508" s="14" t="s">
        <v>212</v>
      </c>
      <c r="C508" s="15">
        <v>-76.286000000000001</v>
      </c>
      <c r="D508" s="15">
        <v>32.783999999999999</v>
      </c>
      <c r="E508" s="15">
        <v>1798</v>
      </c>
      <c r="F508" s="31">
        <v>60</v>
      </c>
      <c r="G508" s="31">
        <v>2.4073076923076924</v>
      </c>
      <c r="I508">
        <f>(E508*100*Info!$B$11)/AI508</f>
        <v>2.2194622210972894</v>
      </c>
      <c r="J508">
        <f>LOG10(I508)</f>
        <v>0.34624775701688565</v>
      </c>
      <c r="K508">
        <f>2*((E508*100*Info!$B$11)/AI508^2)*(AJ508/2)</f>
        <v>0.21132988627364577</v>
      </c>
      <c r="L508">
        <f>(M508/10.7)/I508</f>
        <v>0.42208171495445446</v>
      </c>
      <c r="M508">
        <f>((U508/0.242530073729142))*I508</f>
        <v>10.023700299963821</v>
      </c>
      <c r="N508">
        <f>2*M508*SQRT((0.5*K508/I508)^2+(0.5*V508/U508)^2)</f>
        <v>0.96034102063558424</v>
      </c>
      <c r="O508" s="76">
        <v>2.5348102003408997</v>
      </c>
      <c r="P508" s="76">
        <v>1.7950242267141363E-2</v>
      </c>
      <c r="S508" s="76">
        <v>2.5010086662530675</v>
      </c>
      <c r="T508" s="76">
        <v>0.18761078090614156</v>
      </c>
      <c r="U508" s="76">
        <v>1.095332351089604</v>
      </c>
      <c r="V508" s="76">
        <v>1.1631519785857095E-2</v>
      </c>
      <c r="W508" s="50">
        <f>U508*Info!$B$2</f>
        <v>0.52575952852300989</v>
      </c>
      <c r="X508" s="50">
        <f>W508*SQRT((0.5*V508/U508)^2+Info!$B$3^2)</f>
        <v>2.6435781401870879E-2</v>
      </c>
      <c r="Y508" s="39">
        <f>W508*Info!$D$2</f>
        <v>0.42586521810363803</v>
      </c>
      <c r="Z508" s="39">
        <f>Y508*SQRT(Info!$D$3^2+(X508/W508)^2)</f>
        <v>3.0197993280561247E-2</v>
      </c>
      <c r="AA508" s="50">
        <f>IF(O508-W508&gt;0,O508-W508,0)</f>
        <v>2.0090506718178895</v>
      </c>
      <c r="AB508" s="50">
        <f>SQRT((0.5*P508)^2+X508^2)</f>
        <v>2.7917796075080305E-2</v>
      </c>
      <c r="AC508" s="50">
        <f>(1-EXP(-Info!$B$6*G508*1000))+(Info!$B$6/(Info!$B$6-Info!$B$7))*(EXP(-Info!$B$7*G508*1000)-EXP(-Info!$B$6*G508*1000))*(Info!$B$9-1)</f>
        <v>2.5028840778320106E-2</v>
      </c>
      <c r="AD508" s="50">
        <f>SQRT((Info!$B$6*EXP(-Info!$B$6*G508*1000)+(Info!$B$6/(Info!$B$6+Info!$B$7))*(Info!$B$9-1)*(-Info!$B$7*EXP(-Info!$B$7*G508*1000)+Info!$B$6*EXP(-Info!$B$6*G508*1000)))^2*(0.01*G508*1000)^2)</f>
        <v>2.326096310850585E-4</v>
      </c>
      <c r="AE508" s="50">
        <f>IF(AA508&gt;0,AA508*AC508*SQRT((AB508/AA508)^2+(AD508/AC508)^2),AA508*AC508*SQRT((AD508/AC508)^2))</f>
        <v>8.4062113099596218E-4</v>
      </c>
      <c r="AF508" s="50">
        <f>IF((S508-Y508-AA508*AC508)&gt;0,S508-Y508-AA508*AC508,0)</f>
        <v>2.0248592387689222</v>
      </c>
      <c r="AG508" s="50">
        <f>SQRT((T508*0.5)^2+Z508^2+AE508^2)</f>
        <v>9.854986920393026E-2</v>
      </c>
      <c r="AH508" s="50">
        <f>AF508/S508</f>
        <v>0.80961704215223795</v>
      </c>
      <c r="AI508">
        <f>AF508*EXP(Info!$B$6*G508*1000)</f>
        <v>2.0700578059581654</v>
      </c>
      <c r="AJ508">
        <f>2*SQRT((EXP(Info!$B$6*G508)*AG508)^2+(Info!$B$6*G508*0.01*AI508)^2)</f>
        <v>0.19710408970004073</v>
      </c>
      <c r="AK508" s="28">
        <f>AI508/(E508/1000)</f>
        <v>1.151311349253707</v>
      </c>
      <c r="AL508">
        <f>AA508/0.752049334436339</f>
        <v>2.6714346783162477</v>
      </c>
      <c r="AM508"/>
      <c r="AN508">
        <f>U508/0.242530074</f>
        <v>4.5162743449688802</v>
      </c>
      <c r="AO508">
        <f>O508/U508</f>
        <v>2.314192763337398</v>
      </c>
    </row>
    <row r="509" spans="1:41">
      <c r="A509" s="14" t="s">
        <v>195</v>
      </c>
      <c r="B509" s="14" t="s">
        <v>212</v>
      </c>
      <c r="C509" s="15">
        <v>-76.286000000000001</v>
      </c>
      <c r="D509" s="15">
        <v>32.783999999999999</v>
      </c>
      <c r="E509" s="15">
        <v>1798</v>
      </c>
      <c r="F509" s="31">
        <v>80</v>
      </c>
      <c r="G509" s="31">
        <v>3.1611538461538462</v>
      </c>
      <c r="I509">
        <f>(E509*100*Info!$B$11)/AI509</f>
        <v>1.8453413357574155</v>
      </c>
      <c r="J509">
        <f>LOG10(I509)</f>
        <v>0.26607671007500272</v>
      </c>
      <c r="K509">
        <f>2*((E509*100*Info!$B$11)/AI509^2)*(AJ509/2)</f>
        <v>7.7709877914105732E-2</v>
      </c>
      <c r="L509">
        <f>(M509/10.7)/I509</f>
        <v>0.45302307534211345</v>
      </c>
      <c r="M509">
        <f>((U509/0.242530073729142))*I509</f>
        <v>8.9450096146940012</v>
      </c>
      <c r="N509">
        <f>2*M509*SQRT((0.5*K509/I509)^2+(0.5*V509/U509)^2)</f>
        <v>0.39483476140392876</v>
      </c>
      <c r="O509" s="76">
        <v>2.8496235165517261</v>
      </c>
      <c r="P509" s="76">
        <v>7.4620409687359123E-3</v>
      </c>
      <c r="S509" s="76">
        <v>2.9505234890752323</v>
      </c>
      <c r="T509" s="76">
        <v>8.2289577473825037E-2</v>
      </c>
      <c r="U509" s="76">
        <v>1.1756274025418618</v>
      </c>
      <c r="V509" s="76">
        <v>1.5551689992875369E-2</v>
      </c>
      <c r="W509" s="50">
        <f>U509*Info!$B$2</f>
        <v>0.56430115322009367</v>
      </c>
      <c r="X509" s="50">
        <f>W509*SQRT((0.5*V509/U509)^2+Info!$B$3^2)</f>
        <v>2.8460856107362029E-2</v>
      </c>
      <c r="Y509" s="39">
        <f>W509*Info!$D$2</f>
        <v>0.45708393410827591</v>
      </c>
      <c r="Z509" s="39">
        <f>Y509*SQRT(Info!$D$3^2+(X509/W509)^2)</f>
        <v>3.2461802873555025E-2</v>
      </c>
      <c r="AA509" s="50">
        <f>IF(O509-W509&gt;0,O509-W509,0)</f>
        <v>2.2853223633316322</v>
      </c>
      <c r="AB509" s="50">
        <f>SQRT((0.5*P509)^2+X509^2)</f>
        <v>2.8704369775675965E-2</v>
      </c>
      <c r="AC509" s="50">
        <f>(1-EXP(-Info!$B$6*G509*1000))+(Info!$B$6/(Info!$B$6-Info!$B$7))*(EXP(-Info!$B$7*G509*1000)-EXP(-Info!$B$6*G509*1000))*(Info!$B$9-1)</f>
        <v>3.2749194138985277E-2</v>
      </c>
      <c r="AD509" s="50">
        <f>SQRT((Info!$B$6*EXP(-Info!$B$6*G509*1000)+(Info!$B$6/(Info!$B$6+Info!$B$7))*(Info!$B$9-1)*(-Info!$B$7*EXP(-Info!$B$7*G509*1000)+Info!$B$6*EXP(-Info!$B$6*G509*1000)))^2*(0.01*G509*1000)^2)</f>
        <v>3.0329937426322234E-4</v>
      </c>
      <c r="AE509" s="50">
        <f>IF(AA509&gt;0,AA509*AC509*SQRT((AB509/AA509)^2+(AD509/AC509)^2),AA509*AC509*SQRT((AD509/AC509)^2))</f>
        <v>1.1679568674761341E-3</v>
      </c>
      <c r="AF509" s="50">
        <f>IF((S509-Y509-AA509*AC509)&gt;0,S509-Y509-AA509*AC509,0)</f>
        <v>2.4185970892200439</v>
      </c>
      <c r="AG509" s="50">
        <f>SQRT((T509*0.5)^2+Z509^2+AE509^2)</f>
        <v>5.2421621581662206E-2</v>
      </c>
      <c r="AH509" s="50">
        <f>AF509/S509</f>
        <v>0.81971795790654511</v>
      </c>
      <c r="AI509">
        <f>AF509*EXP(Info!$B$6*G509*1000)</f>
        <v>2.4897372679975902</v>
      </c>
      <c r="AJ509">
        <f>2*SQRT((EXP(Info!$B$6*G509)*AG509)^2+(Info!$B$6*G509*0.01*AI509)^2)</f>
        <v>0.1048462825739931</v>
      </c>
      <c r="AK509" s="28">
        <f>AI509/(E509/1000)</f>
        <v>1.3847259555047775</v>
      </c>
      <c r="AL509">
        <f>AA509/0.752049334436339</f>
        <v>3.0387931465220714</v>
      </c>
      <c r="AM509"/>
      <c r="AN509">
        <f>U509/0.242530074</f>
        <v>4.8473469007470875</v>
      </c>
      <c r="AO509">
        <f>O509/U509</f>
        <v>2.4239172295494842</v>
      </c>
    </row>
    <row r="510" spans="1:41">
      <c r="A510" s="14" t="s">
        <v>195</v>
      </c>
      <c r="B510" s="14" t="s">
        <v>212</v>
      </c>
      <c r="C510" s="15">
        <v>-76.286000000000001</v>
      </c>
      <c r="D510" s="15">
        <v>32.783999999999999</v>
      </c>
      <c r="E510" s="15">
        <v>1798</v>
      </c>
      <c r="F510" s="31">
        <v>100</v>
      </c>
      <c r="G510" s="31">
        <v>3.915</v>
      </c>
      <c r="I510">
        <f>(E510*100*Info!$B$11)/AI510</f>
        <v>1.8772225659000288</v>
      </c>
      <c r="J510">
        <f>LOG10(I510)</f>
        <v>0.27351576618128254</v>
      </c>
      <c r="K510">
        <f>2*((E510*100*Info!$B$11)/AI510^2)*(AJ510/2)</f>
        <v>5.9570286408318088E-2</v>
      </c>
      <c r="L510">
        <f>(M510/10.7)/I510</f>
        <v>0.44722489886284711</v>
      </c>
      <c r="M510">
        <f>((U510/0.242530073729142))*I510</f>
        <v>8.9830851923013331</v>
      </c>
      <c r="N510">
        <f>2*M510*SQRT((0.5*K510/I510)^2+(0.5*V510/U510)^2)</f>
        <v>0.29008316270205708</v>
      </c>
      <c r="O510" s="76">
        <v>2.9230908133545355</v>
      </c>
      <c r="P510" s="76">
        <v>1.3187184020947653E-2</v>
      </c>
      <c r="S510" s="76">
        <v>2.9079963548486196</v>
      </c>
      <c r="T510" s="76">
        <v>4.4085058069115647E-2</v>
      </c>
      <c r="U510" s="76">
        <v>1.160580718333444</v>
      </c>
      <c r="V510" s="76">
        <v>6.9428462686396859E-3</v>
      </c>
      <c r="W510" s="50">
        <f>U510*Info!$B$2</f>
        <v>0.55707874480005315</v>
      </c>
      <c r="X510" s="50">
        <f>W510*SQRT((0.5*V510/U510)^2+Info!$B$3^2)</f>
        <v>2.7903733068431202E-2</v>
      </c>
      <c r="Y510" s="39">
        <f>W510*Info!$D$2</f>
        <v>0.45123378328804309</v>
      </c>
      <c r="Z510" s="39">
        <f>Y510*SQRT(Info!$D$3^2+(X510/W510)^2)</f>
        <v>3.1935580426042241E-2</v>
      </c>
      <c r="AA510" s="50">
        <f>IF(O510-W510&gt;0,O510-W510,0)</f>
        <v>2.3660120685544825</v>
      </c>
      <c r="AB510" s="50">
        <f>SQRT((0.5*P510)^2+X510^2)</f>
        <v>2.8672177712110485E-2</v>
      </c>
      <c r="AC510" s="50">
        <f>(1-EXP(-Info!$B$6*G510*1000))+(Info!$B$6/(Info!$B$6-Info!$B$7))*(EXP(-Info!$B$7*G510*1000)-EXP(-Info!$B$6*G510*1000))*(Info!$B$9-1)</f>
        <v>4.0414226888474333E-2</v>
      </c>
      <c r="AD510" s="50">
        <f>SQRT((Info!$B$6*EXP(-Info!$B$6*G510*1000)+(Info!$B$6/(Info!$B$6+Info!$B$7))*(Info!$B$9-1)*(-Info!$B$7*EXP(-Info!$B$7*G510*1000)+Info!$B$6*EXP(-Info!$B$6*G510*1000)))^2*(0.01*G510*1000)^2)</f>
        <v>3.7298134007673764E-4</v>
      </c>
      <c r="AE510" s="50">
        <f>IF(AA510&gt;0,AA510*AC510*SQRT((AB510/AA510)^2+(AD510/AC510)^2),AA510*AC510*SQRT((AD510/AC510)^2))</f>
        <v>1.4565376092209282E-3</v>
      </c>
      <c r="AF510" s="50">
        <f>IF((S510-Y510-AA510*AC510)&gt;0,S510-Y510-AA510*AC510,0)</f>
        <v>2.3611420230011473</v>
      </c>
      <c r="AG510" s="50">
        <f>SQRT((T510*0.5)^2+Z510^2+AE510^2)</f>
        <v>3.8831377585589362E-2</v>
      </c>
      <c r="AH510" s="50">
        <f>AF510/S510</f>
        <v>0.81194806832007194</v>
      </c>
      <c r="AI510">
        <f>AF510*EXP(Info!$B$6*G510*1000)</f>
        <v>2.4474535834321345</v>
      </c>
      <c r="AJ510">
        <f>2*SQRT((EXP(Info!$B$6*G510)*AG510)^2+(Info!$B$6*G510*0.01*AI510)^2)</f>
        <v>7.7665543545293717E-2</v>
      </c>
      <c r="AK510" s="28">
        <f>AI510/(E510/1000)</f>
        <v>1.36120888956181</v>
      </c>
      <c r="AL510">
        <f>AA510/0.752049334436339</f>
        <v>3.1460862475568954</v>
      </c>
      <c r="AM510"/>
      <c r="AN510">
        <f>U510/0.242530074</f>
        <v>4.7853064124882261</v>
      </c>
      <c r="AO510">
        <f>O510/U510</f>
        <v>2.5186449914074038</v>
      </c>
    </row>
    <row r="511" spans="1:41">
      <c r="A511" s="14" t="s">
        <v>195</v>
      </c>
      <c r="B511" s="14" t="s">
        <v>212</v>
      </c>
      <c r="C511" s="15">
        <v>-76.286000000000001</v>
      </c>
      <c r="D511" s="15">
        <v>32.783999999999999</v>
      </c>
      <c r="E511" s="15">
        <v>1798</v>
      </c>
      <c r="F511" s="31">
        <v>120</v>
      </c>
      <c r="G511" s="31">
        <v>4.6162727272727277</v>
      </c>
      <c r="I511">
        <f>(E511*100*Info!$B$11)/AI511</f>
        <v>1.7450723699929407</v>
      </c>
      <c r="J511">
        <f>LOG10(I511)</f>
        <v>0.24181344231919022</v>
      </c>
      <c r="K511">
        <f>2*((E511*100*Info!$B$11)/AI511^2)*(AJ511/2)</f>
        <v>7.9226173691033491E-2</v>
      </c>
      <c r="L511">
        <f>(M511/10.7)/I511</f>
        <v>0.45817108722313987</v>
      </c>
      <c r="M511">
        <f>((U511/0.242530073729142))*I511</f>
        <v>8.5550962439571787</v>
      </c>
      <c r="N511">
        <f>2*M511*SQRT((0.5*K511/I511)^2+(0.5*V511/U511)^2)</f>
        <v>0.39676442376847632</v>
      </c>
      <c r="O511" s="76">
        <v>2.6737303061099942</v>
      </c>
      <c r="P511" s="76">
        <v>2.4687337561755986E-2</v>
      </c>
      <c r="S511" s="76">
        <v>3.0858252246085884</v>
      </c>
      <c r="T511" s="76">
        <v>9.9902600422610274E-2</v>
      </c>
      <c r="U511" s="76">
        <v>1.1889868629432452</v>
      </c>
      <c r="V511" s="76">
        <v>1.1262359667542948E-2</v>
      </c>
      <c r="W511" s="50">
        <f>U511*Info!$B$2</f>
        <v>0.57071369421275764</v>
      </c>
      <c r="X511" s="50">
        <f>W511*SQRT((0.5*V511/U511)^2+Info!$B$3^2)</f>
        <v>2.8663414465710885E-2</v>
      </c>
      <c r="Y511" s="39">
        <f>W511*Info!$D$2</f>
        <v>0.46227809231233374</v>
      </c>
      <c r="Z511" s="39">
        <f>Y511*SQRT(Info!$D$3^2+(X511/W511)^2)</f>
        <v>3.2761237116861741E-2</v>
      </c>
      <c r="AA511" s="50">
        <f>IF(O511-W511&gt;0,O511-W511,0)</f>
        <v>2.1030166118972367</v>
      </c>
      <c r="AB511" s="50">
        <f>SQRT((0.5*P511)^2+X511^2)</f>
        <v>3.1208291971928648E-2</v>
      </c>
      <c r="AC511" s="50">
        <f>(1-EXP(-Info!$B$6*G511*1000))+(Info!$B$6/(Info!$B$6-Info!$B$7))*(EXP(-Info!$B$7*G511*1000)-EXP(-Info!$B$6*G511*1000))*(Info!$B$9-1)</f>
        <v>4.7495368471615583E-2</v>
      </c>
      <c r="AD511" s="50">
        <f>SQRT((Info!$B$6*EXP(-Info!$B$6*G511*1000)+(Info!$B$6/(Info!$B$6+Info!$B$7))*(Info!$B$9-1)*(-Info!$B$7*EXP(-Info!$B$7*G511*1000)+Info!$B$6*EXP(-Info!$B$6*G511*1000)))^2*(0.01*G511*1000)^2)</f>
        <v>4.3690809497042482E-4</v>
      </c>
      <c r="AE511" s="50">
        <f>IF(AA511&gt;0,AA511*AC511*SQRT((AB511/AA511)^2+(AD511/AC511)^2),AA511*AC511*SQRT((AD511/AC511)^2))</f>
        <v>1.7439330299469384E-3</v>
      </c>
      <c r="AF511" s="50">
        <f>IF((S511-Y511-AA511*AC511)&gt;0,S511-Y511-AA511*AC511,0)</f>
        <v>2.5236635834122669</v>
      </c>
      <c r="AG511" s="50">
        <f>SQRT((T511*0.5)^2+Z511^2+AE511^2)</f>
        <v>5.9761796765493182E-2</v>
      </c>
      <c r="AH511" s="50">
        <f>AF511/S511</f>
        <v>0.81782453629802476</v>
      </c>
      <c r="AI511">
        <f>AF511*EXP(Info!$B$6*G511*1000)</f>
        <v>2.6327934444519783</v>
      </c>
      <c r="AJ511">
        <f>2*SQRT((EXP(Info!$B$6*G511)*AG511)^2+(Info!$B$6*G511*0.01*AI511)^2)</f>
        <v>0.11952865354438599</v>
      </c>
      <c r="AK511" s="28">
        <f>AI511/(E511/1000)</f>
        <v>1.4642900135995429</v>
      </c>
      <c r="AL511">
        <f>AA511/0.752049334436339</f>
        <v>2.7963811888397556</v>
      </c>
      <c r="AM511"/>
      <c r="AN511">
        <f>U511/0.242530074</f>
        <v>4.9024306278125538</v>
      </c>
      <c r="AO511">
        <f>O511/U511</f>
        <v>2.2487467182701928</v>
      </c>
    </row>
    <row r="512" spans="1:41">
      <c r="A512" s="14" t="s">
        <v>195</v>
      </c>
      <c r="B512" s="14" t="s">
        <v>212</v>
      </c>
      <c r="C512" s="15">
        <v>-76.286000000000001</v>
      </c>
      <c r="D512" s="15">
        <v>32.783999999999999</v>
      </c>
      <c r="E512" s="15">
        <v>1798</v>
      </c>
      <c r="F512" s="31">
        <v>140</v>
      </c>
      <c r="G512" s="31">
        <v>5.3175454545454546</v>
      </c>
      <c r="I512">
        <f>(E512*100*Info!$B$11)/AI512</f>
        <v>1.8658220413084881</v>
      </c>
      <c r="J512">
        <f>LOG10(I512)</f>
        <v>0.27087021917289561</v>
      </c>
      <c r="K512">
        <f>2*((E512*100*Info!$B$11)/AI512^2)*(AJ512/2)</f>
        <v>8.9738983011739576E-2</v>
      </c>
      <c r="L512">
        <f>(M512/10.7)/I512</f>
        <v>0.45852449407846296</v>
      </c>
      <c r="M512">
        <f>((U512/0.242530073729142))*I512</f>
        <v>9.154118650586188</v>
      </c>
      <c r="N512">
        <f>2*M512*SQRT((0.5*K512/I512)^2+(0.5*V512/U512)^2)</f>
        <v>0.44263229738764054</v>
      </c>
      <c r="O512" s="76">
        <v>2.5823713038737646</v>
      </c>
      <c r="P512" s="76">
        <v>2.3097187633895948E-2</v>
      </c>
      <c r="S512" s="76">
        <v>2.9175147547129456</v>
      </c>
      <c r="T512" s="76">
        <v>9.8608377084840826E-2</v>
      </c>
      <c r="U512" s="76">
        <v>1.1899039791034984</v>
      </c>
      <c r="V512" s="76">
        <v>5.9257030912119079E-3</v>
      </c>
      <c r="W512" s="50">
        <f>U512*Info!$B$2</f>
        <v>0.57115390996967919</v>
      </c>
      <c r="X512" s="50">
        <f>W512*SQRT((0.5*V512/U512)^2+Info!$B$3^2)</f>
        <v>2.8593085459854495E-2</v>
      </c>
      <c r="Y512" s="39">
        <f>W512*Info!$D$2</f>
        <v>0.46263466707544015</v>
      </c>
      <c r="Z512" s="39">
        <f>Y512*SQRT(Info!$D$3^2+(X512/W512)^2)</f>
        <v>3.2733487136184555E-2</v>
      </c>
      <c r="AA512" s="50">
        <f>IF(O512-W512&gt;0,O512-W512,0)</f>
        <v>2.0112173939040856</v>
      </c>
      <c r="AB512" s="50">
        <f>SQRT((0.5*P512)^2+X512^2)</f>
        <v>3.0837226776469242E-2</v>
      </c>
      <c r="AC512" s="50">
        <f>(1-EXP(-Info!$B$6*G512*1000))+(Info!$B$6/(Info!$B$6-Info!$B$7))*(EXP(-Info!$B$7*G512*1000)-EXP(-Info!$B$6*G512*1000))*(Info!$B$9-1)</f>
        <v>5.4529278684464666E-2</v>
      </c>
      <c r="AD512" s="50">
        <f>SQRT((Info!$B$6*EXP(-Info!$B$6*G512*1000)+(Info!$B$6/(Info!$B$6+Info!$B$7))*(Info!$B$9-1)*(-Info!$B$7*EXP(-Info!$B$7*G512*1000)+Info!$B$6*EXP(-Info!$B$6*G512*1000)))^2*(0.01*G512*1000)^2)</f>
        <v>4.9998024334323848E-4</v>
      </c>
      <c r="AE512" s="50">
        <f>IF(AA512&gt;0,AA512*AC512*SQRT((AB512/AA512)^2+(AD512/AC512)^2),AA512*AC512*SQRT((AD512/AC512)^2))</f>
        <v>1.9592646338931008E-3</v>
      </c>
      <c r="AF512" s="50">
        <f>IF((S512-Y512-AA512*AC512)&gt;0,S512-Y512-AA512*AC512,0)</f>
        <v>2.3452098538702666</v>
      </c>
      <c r="AG512" s="50">
        <f>SQRT((T512*0.5)^2+Z512^2+AE512^2)</f>
        <v>5.9213367627816309E-2</v>
      </c>
      <c r="AH512" s="50">
        <f>AF512/S512</f>
        <v>0.8038382154132454</v>
      </c>
      <c r="AI512">
        <f>AF512*EXP(Info!$B$6*G512*1000)</f>
        <v>2.4624079864495867</v>
      </c>
      <c r="AJ512">
        <f>2*SQRT((EXP(Info!$B$6*G512)*AG512)^2+(Info!$B$6*G512*0.01*AI512)^2)</f>
        <v>0.11843251048154828</v>
      </c>
      <c r="AK512" s="28">
        <f>AI512/(E512/1000)</f>
        <v>1.3695261326193473</v>
      </c>
      <c r="AL512">
        <f>AA512/0.752049334436339</f>
        <v>2.6743157686742625</v>
      </c>
      <c r="AM512"/>
      <c r="AN512">
        <f>U512/0.242530074</f>
        <v>4.9062120811602865</v>
      </c>
      <c r="AO512">
        <f>O512/U512</f>
        <v>2.1702350351155086</v>
      </c>
    </row>
    <row r="513" spans="1:41">
      <c r="A513" s="14" t="s">
        <v>195</v>
      </c>
      <c r="B513" s="14" t="s">
        <v>212</v>
      </c>
      <c r="C513" s="15">
        <v>-76.286000000000001</v>
      </c>
      <c r="D513" s="15">
        <v>32.783999999999999</v>
      </c>
      <c r="E513" s="15">
        <v>1798</v>
      </c>
      <c r="F513" s="31">
        <v>150</v>
      </c>
      <c r="G513" s="31">
        <v>5.668181818181818</v>
      </c>
      <c r="I513">
        <f>(E513*100*Info!$B$11)/AI513</f>
        <v>1.6733653137828484</v>
      </c>
      <c r="J513">
        <f>LOG10(I513)</f>
        <v>0.22359076250505816</v>
      </c>
      <c r="K513">
        <f>2*((E513*100*Info!$B$11)/AI513^2)*(AJ513/2)</f>
        <v>7.0680631552884926E-2</v>
      </c>
      <c r="L513">
        <f>(M513/10.7)/I513</f>
        <v>0.4873153159897004</v>
      </c>
      <c r="M513">
        <f>((U513/0.242530073729142))*I513</f>
        <v>8.7253850491795344</v>
      </c>
      <c r="N513">
        <f>2*M513*SQRT((0.5*K513/I513)^2+(0.5*V513/U513)^2)</f>
        <v>0.37008555997407361</v>
      </c>
      <c r="O513" s="76">
        <v>2.6894905894904815</v>
      </c>
      <c r="P513" s="76">
        <v>8.496963363587887E-3</v>
      </c>
      <c r="S513" s="76">
        <v>3.2190683630772594</v>
      </c>
      <c r="T513" s="76">
        <v>9.2691063180799352E-2</v>
      </c>
      <c r="U513" s="76">
        <v>1.2646182288246473</v>
      </c>
      <c r="V513" s="76">
        <v>4.8840633099068269E-3</v>
      </c>
      <c r="W513" s="50">
        <f>U513*Info!$B$2</f>
        <v>0.60701674983583065</v>
      </c>
      <c r="X513" s="50">
        <f>W513*SQRT((0.5*V513/U513)^2+Info!$B$3^2)</f>
        <v>3.0373464259768803E-2</v>
      </c>
      <c r="Y513" s="39">
        <f>W513*Info!$D$2</f>
        <v>0.49168356736702284</v>
      </c>
      <c r="Z513" s="39">
        <f>Y513*SQRT(Info!$D$3^2+(X513/W513)^2)</f>
        <v>3.4780240511064597E-2</v>
      </c>
      <c r="AA513" s="50">
        <f>IF(O513-W513&gt;0,O513-W513,0)</f>
        <v>2.0824738396546509</v>
      </c>
      <c r="AB513" s="50">
        <f>SQRT((0.5*P513)^2+X513^2)</f>
        <v>3.0669152706587634E-2</v>
      </c>
      <c r="AC513" s="50">
        <f>(1-EXP(-Info!$B$6*G513*1000))+(Info!$B$6/(Info!$B$6-Info!$B$7))*(EXP(-Info!$B$7*G513*1000)-EXP(-Info!$B$6*G513*1000))*(Info!$B$9-1)</f>
        <v>5.8028617856515675E-2</v>
      </c>
      <c r="AD513" s="50">
        <f>SQRT((Info!$B$6*EXP(-Info!$B$6*G513*1000)+(Info!$B$6/(Info!$B$6+Info!$B$7))*(Info!$B$9-1)*(-Info!$B$7*EXP(-Info!$B$7*G513*1000)+Info!$B$6*EXP(-Info!$B$6*G513*1000)))^2*(0.01*G513*1000)^2)</f>
        <v>5.3119844464207325E-4</v>
      </c>
      <c r="AE513" s="50">
        <f>IF(AA513&gt;0,AA513*AC513*SQRT((AB513/AA513)^2+(AD513/AC513)^2),AA513*AC513*SQRT((AD513/AC513)^2))</f>
        <v>2.0954677127761126E-3</v>
      </c>
      <c r="AF513" s="50">
        <f>IF((S513-Y513-AA513*AC513)&gt;0,S513-Y513-AA513*AC513,0)</f>
        <v>2.6065417170727261</v>
      </c>
      <c r="AG513" s="50">
        <f>SQRT((T513*0.5)^2+Z513^2+AE513^2)</f>
        <v>5.7982449183692823E-2</v>
      </c>
      <c r="AH513" s="50">
        <f>AF513/S513</f>
        <v>0.80971927995372228</v>
      </c>
      <c r="AI513">
        <f>AF513*EXP(Info!$B$6*G513*1000)</f>
        <v>2.7456139182337003</v>
      </c>
      <c r="AJ513">
        <f>2*SQRT((EXP(Info!$B$6*G513)*AG513)^2+(Info!$B$6*G513*0.01*AI513)^2)</f>
        <v>0.11597092645744428</v>
      </c>
      <c r="AK513" s="28">
        <f>AI513/(E513/1000)</f>
        <v>1.5270377743235262</v>
      </c>
      <c r="AL513">
        <f>AA513/0.752049334436339</f>
        <v>2.7690654645887891</v>
      </c>
      <c r="AM513"/>
      <c r="AN513">
        <f>U513/0.242530074</f>
        <v>5.2142738752664846</v>
      </c>
      <c r="AO513">
        <f>O513/U513</f>
        <v>2.12672135209543</v>
      </c>
    </row>
    <row r="514" spans="1:41">
      <c r="A514" s="14" t="s">
        <v>195</v>
      </c>
      <c r="B514" s="14" t="s">
        <v>212</v>
      </c>
      <c r="C514" s="15">
        <v>-76.286000000000001</v>
      </c>
      <c r="D514" s="15">
        <v>32.783999999999999</v>
      </c>
      <c r="E514" s="15">
        <v>1798</v>
      </c>
      <c r="F514" s="31">
        <v>161</v>
      </c>
      <c r="G514" s="31">
        <v>6.0538818181818179</v>
      </c>
      <c r="I514">
        <f>(E514*100*Info!$B$11)/AI514</f>
        <v>1.6877137164449654</v>
      </c>
      <c r="J514">
        <f>LOG10(I514)</f>
        <v>0.2272987800191045</v>
      </c>
      <c r="K514">
        <f>2*((E514*100*Info!$B$11)/AI514^2)*(AJ514/2)</f>
        <v>6.529001833037594E-2</v>
      </c>
      <c r="L514">
        <f>(M514/10.7)/I514</f>
        <v>0.48381495082088904</v>
      </c>
      <c r="M514">
        <f>((U514/0.242530073729142))*I514</f>
        <v>8.7369900773206997</v>
      </c>
      <c r="N514">
        <f>2*M514*SQRT((0.5*K514/I514)^2+(0.5*V514/U514)^2)</f>
        <v>0.34628621211655852</v>
      </c>
      <c r="O514" s="76">
        <v>2.6034268242172063</v>
      </c>
      <c r="P514" s="76">
        <v>1.7116305835927232E-2</v>
      </c>
      <c r="S514" s="76">
        <v>3.1871849577099454</v>
      </c>
      <c r="T514" s="76">
        <v>7.9282220044803592E-2</v>
      </c>
      <c r="U514" s="76">
        <v>1.2555345299242102</v>
      </c>
      <c r="V514" s="76">
        <v>1.082434565532084E-2</v>
      </c>
      <c r="W514" s="50">
        <f>U514*Info!$B$2</f>
        <v>0.60265657436362086</v>
      </c>
      <c r="X514" s="50">
        <f>W514*SQRT((0.5*V514/U514)^2+Info!$B$3^2)</f>
        <v>3.0244605379966691E-2</v>
      </c>
      <c r="Y514" s="39">
        <f>W514*Info!$D$2</f>
        <v>0.48815182523453293</v>
      </c>
      <c r="Z514" s="39">
        <f>Y514*SQRT(Info!$D$3^2+(X514/W514)^2)</f>
        <v>3.4581626656737176E-2</v>
      </c>
      <c r="AA514" s="50">
        <f>IF(O514-W514&gt;0,O514-W514,0)</f>
        <v>2.0007702498535855</v>
      </c>
      <c r="AB514" s="50">
        <f>SQRT((0.5*P514)^2+X514^2)</f>
        <v>3.1432119495146349E-2</v>
      </c>
      <c r="AC514" s="50">
        <f>(1-EXP(-Info!$B$6*G514*1000))+(Info!$B$6/(Info!$B$6-Info!$B$7))*(EXP(-Info!$B$7*G514*1000)-EXP(-Info!$B$6*G514*1000))*(Info!$B$9-1)</f>
        <v>6.1864386885891368E-2</v>
      </c>
      <c r="AD514" s="50">
        <f>SQRT((Info!$B$6*EXP(-Info!$B$6*G514*1000)+(Info!$B$6/(Info!$B$6+Info!$B$7))*(Info!$B$9-1)*(-Info!$B$7*EXP(-Info!$B$7*G514*1000)+Info!$B$6*EXP(-Info!$B$6*G514*1000)))^2*(0.01*G514*1000)^2)</f>
        <v>5.6529533767834628E-4</v>
      </c>
      <c r="AE514" s="50">
        <f>IF(AA514&gt;0,AA514*AC514*SQRT((AB514/AA514)^2+(AD514/AC514)^2),AA514*AC514*SQRT((AD514/AC514)^2))</f>
        <v>2.2495360151818093E-3</v>
      </c>
      <c r="AF514" s="50">
        <f>IF((S514-Y514-AA514*AC514)&gt;0,S514-Y514-AA514*AC514,0)</f>
        <v>2.5752567076686885</v>
      </c>
      <c r="AG514" s="50">
        <f>SQRT((T514*0.5)^2+Z514^2+AE514^2)</f>
        <v>5.2653270727635898E-2</v>
      </c>
      <c r="AH514" s="50">
        <f>AF514/S514</f>
        <v>0.8080035334752147</v>
      </c>
      <c r="AI514">
        <f>AF514*EXP(Info!$B$6*G514*1000)</f>
        <v>2.7222715861369315</v>
      </c>
      <c r="AJ514">
        <f>2*SQRT((EXP(Info!$B$6*G514)*AG514)^2+(Info!$B$6*G514*0.01*AI514)^2)</f>
        <v>0.10531238801183118</v>
      </c>
      <c r="AK514" s="28">
        <f>AI514/(E514/1000)</f>
        <v>1.5140553871729319</v>
      </c>
      <c r="AL514">
        <f>AA514/0.752049334436339</f>
        <v>2.6604242012303128</v>
      </c>
      <c r="AM514"/>
      <c r="AN514">
        <f>U514/0.242530074</f>
        <v>5.1768199680020306</v>
      </c>
      <c r="AO514">
        <f>O514/U514</f>
        <v>2.0735605132057664</v>
      </c>
    </row>
    <row r="515" spans="1:41">
      <c r="A515" s="14" t="s">
        <v>195</v>
      </c>
      <c r="B515" s="14" t="s">
        <v>212</v>
      </c>
      <c r="C515" s="15">
        <v>-76.286000000000001</v>
      </c>
      <c r="D515" s="15">
        <v>32.783999999999999</v>
      </c>
      <c r="E515" s="15">
        <v>1798</v>
      </c>
      <c r="F515" s="31">
        <v>181</v>
      </c>
      <c r="G515" s="31">
        <v>6.7551545454545456</v>
      </c>
      <c r="I515">
        <f>(E515*100*Info!$B$11)/AI515</f>
        <v>1.660474966626468</v>
      </c>
      <c r="J515">
        <f>LOG10(I515)</f>
        <v>0.22023233254630398</v>
      </c>
      <c r="K515">
        <f>2*((E515*100*Info!$B$11)/AI515^2)*(AJ515/2)</f>
        <v>0.10365336302694657</v>
      </c>
      <c r="L515">
        <f>(M515/10.7)/I515</f>
        <v>0.48829991089447022</v>
      </c>
      <c r="M515">
        <f>((U515/0.242530073729142))*I515</f>
        <v>8.6756646272343687</v>
      </c>
      <c r="N515">
        <f>2*M515*SQRT((0.5*K515/I515)^2+(0.5*V515/U515)^2)</f>
        <v>0.54656683311312382</v>
      </c>
      <c r="O515" s="76">
        <v>2.203157061084176</v>
      </c>
      <c r="P515" s="76">
        <v>9.7335086605587848E-3</v>
      </c>
      <c r="S515" s="76">
        <v>3.2031333504690429</v>
      </c>
      <c r="T515" s="76">
        <v>0.15790863978541153</v>
      </c>
      <c r="U515" s="76">
        <v>1.2671733232855118</v>
      </c>
      <c r="V515" s="76">
        <v>1.0771208920733983E-2</v>
      </c>
      <c r="W515" s="50">
        <f>U515*Info!$B$2</f>
        <v>0.60824319517704561</v>
      </c>
      <c r="X515" s="50">
        <f>W515*SQRT((0.5*V515/U515)^2+Info!$B$3^2)</f>
        <v>3.0521830748415576E-2</v>
      </c>
      <c r="Y515" s="39">
        <f>W515*Info!$D$2</f>
        <v>0.49267698809340699</v>
      </c>
      <c r="Z515" s="39">
        <f>Y515*SQRT(Info!$D$3^2+(X515/W515)^2)</f>
        <v>3.4900395220875548E-2</v>
      </c>
      <c r="AA515" s="50">
        <f>IF(O515-W515&gt;0,O515-W515,0)</f>
        <v>1.5949138659071305</v>
      </c>
      <c r="AB515" s="50">
        <f>SQRT((0.5*P515)^2+X515^2)</f>
        <v>3.0907401216314186E-2</v>
      </c>
      <c r="AC515" s="50">
        <f>(1-EXP(-Info!$B$6*G515*1000))+(Info!$B$6/(Info!$B$6-Info!$B$7))*(EXP(-Info!$B$7*G515*1000)-EXP(-Info!$B$6*G515*1000))*(Info!$B$9-1)</f>
        <v>6.8802428539056701E-2</v>
      </c>
      <c r="AD515" s="50">
        <f>SQRT((Info!$B$6*EXP(-Info!$B$6*G515*1000)+(Info!$B$6/(Info!$B$6+Info!$B$7))*(Info!$B$9-1)*(-Info!$B$7*EXP(-Info!$B$7*G515*1000)+Info!$B$6*EXP(-Info!$B$6*G515*1000)))^2*(0.01*G515*1000)^2)</f>
        <v>6.2664149240073785E-4</v>
      </c>
      <c r="AE515" s="50">
        <f>IF(AA515&gt;0,AA515*AC515*SQRT((AB515/AA515)^2+(AD515/AC515)^2),AA515*AC515*SQRT((AD515/AC515)^2))</f>
        <v>2.3496593599066414E-3</v>
      </c>
      <c r="AF515" s="50">
        <f>IF((S515-Y515-AA515*AC515)&gt;0,S515-Y515-AA515*AC515,0)</f>
        <v>2.6007224150906101</v>
      </c>
      <c r="AG515" s="50">
        <f>SQRT((T515*0.5)^2+Z515^2+AE515^2)</f>
        <v>8.6355909556906543E-2</v>
      </c>
      <c r="AH515" s="50">
        <f>AF515/S515</f>
        <v>0.81193073485678635</v>
      </c>
      <c r="AI515">
        <f>AF515*EXP(Info!$B$6*G515*1000)</f>
        <v>2.7669282513460667</v>
      </c>
      <c r="AJ515">
        <f>2*SQRT((EXP(Info!$B$6*G515)*AG515)^2+(Info!$B$6*G515*0.01*AI515)^2)</f>
        <v>0.17272251871943198</v>
      </c>
      <c r="AK515" s="28">
        <f>AI515/(E515/1000)</f>
        <v>1.5388922421279569</v>
      </c>
      <c r="AL515">
        <f>AA515/0.752049334436339</f>
        <v>2.1207569674967113</v>
      </c>
      <c r="AM515"/>
      <c r="AN515">
        <f>U515/0.242530074</f>
        <v>5.2248090407357557</v>
      </c>
      <c r="AO515">
        <f>O515/U515</f>
        <v>1.7386390800682709</v>
      </c>
    </row>
    <row r="516" spans="1:41">
      <c r="A516" s="14" t="s">
        <v>195</v>
      </c>
      <c r="B516" s="14" t="s">
        <v>212</v>
      </c>
      <c r="C516" s="15">
        <v>-76.286000000000001</v>
      </c>
      <c r="D516" s="15">
        <v>32.783999999999999</v>
      </c>
      <c r="E516" s="15">
        <v>1798</v>
      </c>
      <c r="F516" s="31">
        <v>200</v>
      </c>
      <c r="G516" s="31">
        <v>7.4213636363636368</v>
      </c>
      <c r="I516">
        <f>(E516*100*Info!$B$11)/AI516</f>
        <v>1.5123319486326907</v>
      </c>
      <c r="J516">
        <f>LOG10(I516)</f>
        <v>0.17964712690377754</v>
      </c>
      <c r="K516">
        <f>2*((E516*100*Info!$B$11)/AI516^2)*(AJ516/2)</f>
        <v>5.1315110487923712E-2</v>
      </c>
      <c r="L516">
        <f>(M516/10.7)/I516</f>
        <v>0.53186620472533774</v>
      </c>
      <c r="M516">
        <f>((U516/0.242530073729142))*I516</f>
        <v>8.6066333157043378</v>
      </c>
      <c r="N516">
        <f>2*M516*SQRT((0.5*K516/I516)^2+(0.5*V516/U516)^2)</f>
        <v>0.29668195841639272</v>
      </c>
      <c r="O516" s="76">
        <v>2.2214905649854817</v>
      </c>
      <c r="P516" s="76">
        <v>9.9532529736908286E-3</v>
      </c>
      <c r="S516" s="76">
        <v>3.4921921357109968</v>
      </c>
      <c r="T516" s="76">
        <v>6.9455677681326392E-2</v>
      </c>
      <c r="U516" s="76">
        <v>1.3802309833530038</v>
      </c>
      <c r="V516" s="76">
        <v>8.390040337569361E-3</v>
      </c>
      <c r="W516" s="50">
        <f>U516*Info!$B$2</f>
        <v>0.66251087200944181</v>
      </c>
      <c r="X516" s="50">
        <f>W516*SQRT((0.5*V516/U516)^2+Info!$B$3^2)</f>
        <v>3.3186688035630518E-2</v>
      </c>
      <c r="Y516" s="39">
        <f>W516*Info!$D$2</f>
        <v>0.5366338063276479</v>
      </c>
      <c r="Z516" s="39">
        <f>Y516*SQRT(Info!$D$3^2+(X516/W516)^2)</f>
        <v>3.798077736487817E-2</v>
      </c>
      <c r="AA516" s="50">
        <f>IF(O516-W516&gt;0,O516-W516,0)</f>
        <v>1.55897969297604</v>
      </c>
      <c r="AB516" s="50">
        <f>SQRT((0.5*P516)^2+X516^2)</f>
        <v>3.3557757284476464E-2</v>
      </c>
      <c r="AC516" s="50">
        <f>(1-EXP(-Info!$B$6*G516*1000))+(Info!$B$6/(Info!$B$6-Info!$B$7))*(EXP(-Info!$B$7*G516*1000)-EXP(-Info!$B$6*G516*1000))*(Info!$B$9-1)</f>
        <v>7.5350675331534125E-2</v>
      </c>
      <c r="AD516" s="50">
        <f>SQRT((Info!$B$6*EXP(-Info!$B$6*G516*1000)+(Info!$B$6/(Info!$B$6+Info!$B$7))*(Info!$B$9-1)*(-Info!$B$7*EXP(-Info!$B$7*G516*1000)+Info!$B$6*EXP(-Info!$B$6*G516*1000)))^2*(0.01*G516*1000)^2)</f>
        <v>6.8415194848518365E-4</v>
      </c>
      <c r="AE516" s="50">
        <f>IF(AA516&gt;0,AA516*AC516*SQRT((AB516/AA516)^2+(AD516/AC516)^2),AA516*AC516*SQRT((AD516/AC516)^2))</f>
        <v>2.7443409159680398E-3</v>
      </c>
      <c r="AF516" s="50">
        <f>IF((S516-Y516-AA516*AC516)&gt;0,S516-Y516-AA516*AC516,0)</f>
        <v>2.8380881566894565</v>
      </c>
      <c r="AG516" s="50">
        <f>SQRT((T516*0.5)^2+Z516^2+AE516^2)</f>
        <v>5.153730344950707E-2</v>
      </c>
      <c r="AH516" s="50">
        <f>AF516/S516</f>
        <v>0.81269530609936869</v>
      </c>
      <c r="AI516">
        <f>AF516*EXP(Info!$B$6*G516*1000)</f>
        <v>3.0379673589290581</v>
      </c>
      <c r="AJ516">
        <f>2*SQRT((EXP(Info!$B$6*G516)*AG516)^2+(Info!$B$6*G516*0.01*AI516)^2)</f>
        <v>0.10308162227419375</v>
      </c>
      <c r="AK516" s="28">
        <f>AI516/(E516/1000)</f>
        <v>1.6896370183142704</v>
      </c>
      <c r="AL516">
        <f>AA516/0.752049334436339</f>
        <v>2.0729752977502405</v>
      </c>
      <c r="AM516"/>
      <c r="AN516">
        <f>U516/0.242530074</f>
        <v>5.6909683842054317</v>
      </c>
      <c r="AO516">
        <f>O516/U516</f>
        <v>1.609506373772889</v>
      </c>
    </row>
    <row r="517" spans="1:41">
      <c r="A517" s="14" t="s">
        <v>195</v>
      </c>
      <c r="B517" s="14" t="s">
        <v>212</v>
      </c>
      <c r="C517" s="15">
        <v>-76.286000000000001</v>
      </c>
      <c r="D517" s="15">
        <v>32.783999999999999</v>
      </c>
      <c r="E517" s="15">
        <v>1798</v>
      </c>
      <c r="F517" s="31">
        <v>208</v>
      </c>
      <c r="G517" s="31">
        <v>7.7018727272727272</v>
      </c>
      <c r="I517">
        <f>(E517*100*Info!$B$11)/AI517</f>
        <v>1.4564769387901622</v>
      </c>
      <c r="J517">
        <f>LOG10(I517)</f>
        <v>0.16330361259192674</v>
      </c>
      <c r="K517">
        <f>2*((E517*100*Info!$B$11)/AI517^2)*(AJ517/2)</f>
        <v>5.530871170728132E-2</v>
      </c>
      <c r="L517">
        <f>(M517/10.7)/I517</f>
        <v>0.56093845122588515</v>
      </c>
      <c r="M517">
        <f>((U517/0.242530073729142))*I517</f>
        <v>8.7418349257155388</v>
      </c>
      <c r="N517">
        <f>2*M517*SQRT((0.5*K517/I517)^2+(0.5*V517/U517)^2)</f>
        <v>0.33860677749281742</v>
      </c>
      <c r="O517" s="76">
        <v>2.2095248145933937</v>
      </c>
      <c r="P517" s="76">
        <v>2.5723751505024716E-2</v>
      </c>
      <c r="S517" s="76">
        <v>3.6233093332866453</v>
      </c>
      <c r="T517" s="76">
        <v>8.8790514207430643E-2</v>
      </c>
      <c r="U517" s="76">
        <v>1.4556755500865739</v>
      </c>
      <c r="V517" s="76">
        <v>1.111273577696016E-2</v>
      </c>
      <c r="W517" s="50">
        <f>U517*Info!$B$2</f>
        <v>0.69872426404155541</v>
      </c>
      <c r="X517" s="50">
        <f>W517*SQRT((0.5*V517/U517)^2+Info!$B$3^2)</f>
        <v>3.5037867853744596E-2</v>
      </c>
      <c r="Y517" s="39">
        <f>W517*Info!$D$2</f>
        <v>0.56596665387365996</v>
      </c>
      <c r="Z517" s="39">
        <f>Y517*SQRT(Info!$D$3^2+(X517/W517)^2)</f>
        <v>4.0078151541605135E-2</v>
      </c>
      <c r="AA517" s="50">
        <f>IF(O517-W517&gt;0,O517-W517,0)</f>
        <v>1.5108005505518383</v>
      </c>
      <c r="AB517" s="50">
        <f>SQRT((0.5*P517)^2+X517^2)</f>
        <v>3.732398734874845E-2</v>
      </c>
      <c r="AC517" s="50">
        <f>(1-EXP(-Info!$B$6*G517*1000))+(Info!$B$6/(Info!$B$6-Info!$B$7))*(EXP(-Info!$B$7*G517*1000)-EXP(-Info!$B$6*G517*1000))*(Info!$B$9-1)</f>
        <v>7.8095392331303831E-2</v>
      </c>
      <c r="AD517" s="50">
        <f>SQRT((Info!$B$6*EXP(-Info!$B$6*G517*1000)+(Info!$B$6/(Info!$B$6+Info!$B$7))*(Info!$B$9-1)*(-Info!$B$7*EXP(-Info!$B$7*G517*1000)+Info!$B$6*EXP(-Info!$B$6*G517*1000)))^2*(0.01*G517*1000)^2)</f>
        <v>7.0814461066694351E-4</v>
      </c>
      <c r="AE517" s="50">
        <f>IF(AA517&gt;0,AA517*AC517*SQRT((AB517/AA517)^2+(AD517/AC517)^2),AA517*AC517*SQRT((AD517/AC517)^2))</f>
        <v>3.1049724616450261E-3</v>
      </c>
      <c r="AF517" s="50">
        <f>IF((S517-Y517-AA517*AC517)&gt;0,S517-Y517-AA517*AC517,0)</f>
        <v>2.9393561176832894</v>
      </c>
      <c r="AG517" s="50">
        <f>SQRT((T517*0.5)^2+Z517^2+AE517^2)</f>
        <v>5.9890215714125006E-2</v>
      </c>
      <c r="AH517" s="50">
        <f>AF517/S517</f>
        <v>0.8112352127045821</v>
      </c>
      <c r="AI517">
        <f>AF517*EXP(Info!$B$6*G517*1000)</f>
        <v>3.1544715700257435</v>
      </c>
      <c r="AJ517">
        <f>2*SQRT((EXP(Info!$B$6*G517)*AG517)^2+(Info!$B$6*G517*0.01*AI517)^2)</f>
        <v>0.11978889195478375</v>
      </c>
      <c r="AK517" s="28">
        <f>AI517/(E517/1000)</f>
        <v>1.7544335762100909</v>
      </c>
      <c r="AL517">
        <f>AA517/0.752049334436339</f>
        <v>2.0089114920687794</v>
      </c>
      <c r="AM517"/>
      <c r="AN517">
        <f>U517/0.242530074</f>
        <v>6.0020414214138817</v>
      </c>
      <c r="AO517">
        <f>O517/U517</f>
        <v>1.5178690158407797</v>
      </c>
    </row>
    <row r="518" spans="1:41">
      <c r="A518" s="14" t="s">
        <v>195</v>
      </c>
      <c r="B518" s="14" t="s">
        <v>212</v>
      </c>
      <c r="C518" s="15">
        <v>-76.286000000000001</v>
      </c>
      <c r="D518" s="15">
        <v>32.783999999999999</v>
      </c>
      <c r="E518" s="15">
        <v>1798</v>
      </c>
      <c r="F518" s="31">
        <v>210</v>
      </c>
      <c r="G518" s="31">
        <v>7.7720000000000002</v>
      </c>
      <c r="I518">
        <f>(E518*100*Info!$B$11)/AI518</f>
        <v>1.450295809554103</v>
      </c>
      <c r="J518">
        <f>LOG10(I518)</f>
        <v>0.16145659213471095</v>
      </c>
      <c r="K518">
        <f>2*((E518*100*Info!$B$11)/AI518^2)*(AJ518/2)</f>
        <v>3.5011959458305014E-2</v>
      </c>
      <c r="L518">
        <f>(M518/10.7)/I518</f>
        <v>0.44782893107452254</v>
      </c>
      <c r="M518">
        <f>((U518/0.242530073729142))*I518</f>
        <v>6.9494833168388626</v>
      </c>
      <c r="N518">
        <f>2*M518*SQRT((0.5*K518/I518)^2+(0.5*V518/U518)^2)</f>
        <v>0.22660427055492902</v>
      </c>
      <c r="O518" s="76">
        <v>2.0699018057903737</v>
      </c>
      <c r="P518" s="76">
        <v>0.114370917515017</v>
      </c>
      <c r="S518" s="76">
        <v>3.5209506225532974</v>
      </c>
      <c r="T518" s="76">
        <v>3.9503756087946387E-2</v>
      </c>
      <c r="U518" s="76">
        <v>1.1621482252855506</v>
      </c>
      <c r="V518" s="76">
        <v>2.5473044911971127E-2</v>
      </c>
      <c r="W518" s="50">
        <f>U518*Info!$B$2</f>
        <v>0.55783114813706425</v>
      </c>
      <c r="X518" s="50">
        <f>W518*SQRT((0.5*V518/U518)^2+Info!$B$3^2)</f>
        <v>2.8553707870677968E-2</v>
      </c>
      <c r="Y518" s="39">
        <f>W518*Info!$D$2</f>
        <v>0.45184322999102206</v>
      </c>
      <c r="Z518" s="39">
        <f>Y518*SQRT(Info!$D$3^2+(X518/W518)^2)</f>
        <v>3.2331616563368908E-2</v>
      </c>
      <c r="AA518" s="50">
        <f>IF(O518-W518&gt;0,O518-W518,0)</f>
        <v>1.5120706576533096</v>
      </c>
      <c r="AB518" s="50">
        <f>SQRT((0.5*P518)^2+X518^2)</f>
        <v>6.3917845133192056E-2</v>
      </c>
      <c r="AC518" s="50">
        <f>(1-EXP(-Info!$B$6*G518*1000))+(Info!$B$6/(Info!$B$6-Info!$B$7))*(EXP(-Info!$B$7*G518*1000)-EXP(-Info!$B$6*G518*1000))*(Info!$B$9-1)</f>
        <v>7.8780423391571749E-2</v>
      </c>
      <c r="AD518" s="50">
        <f>SQRT((Info!$B$6*EXP(-Info!$B$6*G518*1000)+(Info!$B$6/(Info!$B$6+Info!$B$7))*(Info!$B$9-1)*(-Info!$B$7*EXP(-Info!$B$7*G518*1000)+Info!$B$6*EXP(-Info!$B$6*G518*1000)))^2*(0.01*G518*1000)^2)</f>
        <v>7.1412229357911423E-4</v>
      </c>
      <c r="AE518" s="50">
        <f>IF(AA518&gt;0,AA518*AC518*SQRT((AB518/AA518)^2+(AD518/AC518)^2),AA518*AC518*SQRT((AD518/AC518)^2))</f>
        <v>5.1499497858518055E-3</v>
      </c>
      <c r="AF518" s="50">
        <f>IF((S518-Y518-AA518*AC518)&gt;0,S518-Y518-AA518*AC518,0)</f>
        <v>2.9499858259543754</v>
      </c>
      <c r="AG518" s="50">
        <f>SQRT((T518*0.5)^2+Z518^2+AE518^2)</f>
        <v>3.8236005265475839E-2</v>
      </c>
      <c r="AH518" s="50">
        <f>AF518/S518</f>
        <v>0.83783788589887298</v>
      </c>
      <c r="AI518">
        <f>AF518*EXP(Info!$B$6*G518*1000)</f>
        <v>3.1679158593337284</v>
      </c>
      <c r="AJ518">
        <f>2*SQRT((EXP(Info!$B$6*G518)*AG518)^2+(Info!$B$6*G518*0.01*AI518)^2)</f>
        <v>7.6477461290062637E-2</v>
      </c>
      <c r="AK518" s="28">
        <f>AI518/(E518/1000)</f>
        <v>1.7619109340009613</v>
      </c>
      <c r="AL518">
        <f>AA518/0.752049334436339</f>
        <v>2.0106003534816059</v>
      </c>
      <c r="AM518"/>
      <c r="AN518">
        <f>U518/0.242530074</f>
        <v>4.7917695571459342</v>
      </c>
      <c r="AO518">
        <f>O518/U518</f>
        <v>1.7810996573021309</v>
      </c>
    </row>
    <row r="519" spans="1:41">
      <c r="A519" s="14" t="s">
        <v>195</v>
      </c>
      <c r="B519" s="14" t="s">
        <v>212</v>
      </c>
      <c r="C519" s="15">
        <v>-76.286000000000001</v>
      </c>
      <c r="D519" s="15">
        <v>32.783999999999999</v>
      </c>
      <c r="E519" s="15">
        <v>1798</v>
      </c>
      <c r="F519" s="31">
        <v>211</v>
      </c>
      <c r="G519" s="31">
        <v>7.8275000000000006</v>
      </c>
      <c r="I519">
        <f>(E519*100*Info!$B$11)/AI519</f>
        <v>1.5156263471260847</v>
      </c>
      <c r="J519">
        <f>LOG10(I519)</f>
        <v>0.18059214629417789</v>
      </c>
      <c r="K519">
        <f>2*((E519*100*Info!$B$11)/AI519^2)*(AJ519/2)</f>
        <v>5.8552103206197019E-2</v>
      </c>
      <c r="L519">
        <f>(M519/10.7)/I519</f>
        <v>0.41389706692747341</v>
      </c>
      <c r="M519">
        <f>((U519/0.242530073729142))*I519</f>
        <v>6.7122523060783124</v>
      </c>
      <c r="N519">
        <f>2*M519*SQRT((0.5*K519/I519)^2+(0.5*V519/U519)^2)</f>
        <v>0.30800065686287603</v>
      </c>
      <c r="O519" s="76">
        <v>2.1380084572375795</v>
      </c>
      <c r="P519" s="76">
        <v>5.8378067860983089E-2</v>
      </c>
      <c r="S519" s="76">
        <v>3.3676944768726433</v>
      </c>
      <c r="T519" s="76">
        <v>0.10036414221750867</v>
      </c>
      <c r="U519" s="76">
        <v>1.0740926018926946</v>
      </c>
      <c r="V519" s="76">
        <v>2.6595508339618774E-2</v>
      </c>
      <c r="W519" s="50">
        <f>U519*Info!$B$2</f>
        <v>0.5155644489084934</v>
      </c>
      <c r="X519" s="50">
        <f>W519*SQRT((0.5*V519/U519)^2+Info!$B$3^2)</f>
        <v>2.6556702463279167E-2</v>
      </c>
      <c r="Y519" s="39">
        <f>W519*Info!$D$2</f>
        <v>0.41760720361587966</v>
      </c>
      <c r="Z519" s="39">
        <f>Y519*SQRT(Info!$D$3^2+(X519/W519)^2)</f>
        <v>2.9978484076394484E-2</v>
      </c>
      <c r="AA519" s="50">
        <f>IF(O519-W519&gt;0,O519-W519,0)</f>
        <v>1.6224440083290861</v>
      </c>
      <c r="AB519" s="50">
        <f>SQRT((0.5*P519)^2+X519^2)</f>
        <v>3.9462110277055942E-2</v>
      </c>
      <c r="AC519" s="50">
        <f>(1-EXP(-Info!$B$6*G519*1000))+(Info!$B$6/(Info!$B$6-Info!$B$7))*(EXP(-Info!$B$7*G519*1000)-EXP(-Info!$B$6*G519*1000))*(Info!$B$9-1)</f>
        <v>7.9322244277958462E-2</v>
      </c>
      <c r="AD519" s="50">
        <f>SQRT((Info!$B$6*EXP(-Info!$B$6*G519*1000)+(Info!$B$6/(Info!$B$6+Info!$B$7))*(Info!$B$9-1)*(-Info!$B$7*EXP(-Info!$B$7*G519*1000)+Info!$B$6*EXP(-Info!$B$6*G519*1000)))^2*(0.01*G519*1000)^2)</f>
        <v>7.1884734375692256E-4</v>
      </c>
      <c r="AE519" s="50">
        <f>IF(AA519&gt;0,AA519*AC519*SQRT((AB519/AA519)^2+(AD519/AC519)^2),AA519*AC519*SQRT((AD519/AC519)^2))</f>
        <v>3.3404383435503161E-3</v>
      </c>
      <c r="AF519" s="50">
        <f>IF((S519-Y519-AA519*AC519)&gt;0,S519-Y519-AA519*AC519,0)</f>
        <v>2.8213913733007741</v>
      </c>
      <c r="AG519" s="50">
        <f>SQRT((T519*0.5)^2+Z519^2+AE519^2)</f>
        <v>5.8550049501343508E-2</v>
      </c>
      <c r="AH519" s="50">
        <f>AF519/S519</f>
        <v>0.83778127519477807</v>
      </c>
      <c r="AI519">
        <f>AF519*EXP(Info!$B$6*G519*1000)</f>
        <v>3.0313639668006398</v>
      </c>
      <c r="AJ519">
        <f>2*SQRT((EXP(Info!$B$6*G519)*AG519)^2+(Info!$B$6*G519*0.01*AI519)^2)</f>
        <v>0.11710850512477418</v>
      </c>
      <c r="AK519" s="28">
        <f>AI519/(E519/1000)</f>
        <v>1.6859643864297218</v>
      </c>
      <c r="AL519">
        <f>AA519/0.752049334436339</f>
        <v>2.1573637978751856</v>
      </c>
      <c r="AM519"/>
      <c r="AN519">
        <f>U519/0.242530074</f>
        <v>4.428698611177988</v>
      </c>
      <c r="AO519">
        <f>O519/U519</f>
        <v>1.9905252614812941</v>
      </c>
    </row>
    <row r="520" spans="1:41">
      <c r="A520" s="14" t="s">
        <v>195</v>
      </c>
      <c r="B520" s="14" t="s">
        <v>212</v>
      </c>
      <c r="C520" s="15">
        <v>-76.286000000000001</v>
      </c>
      <c r="D520" s="15">
        <v>32.783999999999999</v>
      </c>
      <c r="E520" s="15">
        <v>1798</v>
      </c>
      <c r="F520" s="31">
        <v>212</v>
      </c>
      <c r="G520" s="31">
        <v>7.883</v>
      </c>
      <c r="I520">
        <f>(E520*100*Info!$B$11)/AI520</f>
        <v>1.4651047012628984</v>
      </c>
      <c r="J520">
        <f>LOG10(I520)</f>
        <v>0.16586866192966773</v>
      </c>
      <c r="K520">
        <f>2*((E520*100*Info!$B$11)/AI520^2)*(AJ520/2)</f>
        <v>4.4057227272385625E-2</v>
      </c>
      <c r="L520">
        <f>(M520/10.7)/I520</f>
        <v>0.44134816874805771</v>
      </c>
      <c r="M520">
        <f>((U520/0.242530073729142))*I520</f>
        <v>6.9188476631140885</v>
      </c>
      <c r="N520">
        <f>2*M520*SQRT((0.5*K520/I520)^2+(0.5*V520/U520)^2)</f>
        <v>0.24984899247830539</v>
      </c>
      <c r="O520" s="76">
        <v>2.0880286430701962</v>
      </c>
      <c r="P520" s="76">
        <v>6.9348931343577211E-2</v>
      </c>
      <c r="S520" s="76">
        <v>3.4853535697760285</v>
      </c>
      <c r="T520" s="76">
        <v>6.9211768590192707E-2</v>
      </c>
      <c r="U520" s="76">
        <v>1.1453301818015642</v>
      </c>
      <c r="V520" s="76">
        <v>2.2899804966703994E-2</v>
      </c>
      <c r="W520" s="50">
        <f>U520*Info!$B$2</f>
        <v>0.54975848726475085</v>
      </c>
      <c r="X520" s="50">
        <f>W520*SQRT((0.5*V520/U520)^2+Info!$B$3^2)</f>
        <v>2.8031972590023373E-2</v>
      </c>
      <c r="Y520" s="39">
        <f>W520*Info!$D$2</f>
        <v>0.44530437468444822</v>
      </c>
      <c r="Z520" s="39">
        <f>Y520*SQRT(Info!$D$3^2+(X520/W520)^2)</f>
        <v>3.1800908164584051E-2</v>
      </c>
      <c r="AA520" s="50">
        <f>IF(O520-W520&gt;0,O520-W520,0)</f>
        <v>1.5382701558054452</v>
      </c>
      <c r="AB520" s="50">
        <f>SQRT((0.5*P520)^2+X520^2)</f>
        <v>4.4588227783932698E-2</v>
      </c>
      <c r="AC520" s="50">
        <f>(1-EXP(-Info!$B$6*G520*1000))+(Info!$B$6/(Info!$B$6-Info!$B$7))*(EXP(-Info!$B$7*G520*1000)-EXP(-Info!$B$6*G520*1000))*(Info!$B$9-1)</f>
        <v>7.9863778022553816E-2</v>
      </c>
      <c r="AD520" s="50">
        <f>SQRT((Info!$B$6*EXP(-Info!$B$6*G520*1000)+(Info!$B$6/(Info!$B$6+Info!$B$7))*(Info!$B$9-1)*(-Info!$B$7*EXP(-Info!$B$7*G520*1000)+Info!$B$6*EXP(-Info!$B$6*G520*1000)))^2*(0.01*G520*1000)^2)</f>
        <v>7.2356727634673114E-4</v>
      </c>
      <c r="AE520" s="50">
        <f>IF(AA520&gt;0,AA520*AC520*SQRT((AB520/AA520)^2+(AD520/AC520)^2),AA520*AC520*SQRT((AD520/AC520)^2))</f>
        <v>3.7308808271947127E-3</v>
      </c>
      <c r="AF520" s="50">
        <f>IF((S520-Y520-AA520*AC520)&gt;0,S520-Y520-AA520*AC520,0)</f>
        <v>2.9171971288296152</v>
      </c>
      <c r="AG520" s="50">
        <f>SQRT((T520*0.5)^2+Z520^2+AE520^2)</f>
        <v>4.7146415130788405E-2</v>
      </c>
      <c r="AH520" s="50">
        <f>AF520/S520</f>
        <v>0.83698743052260161</v>
      </c>
      <c r="AI520">
        <f>AF520*EXP(Info!$B$6*G520*1000)</f>
        <v>3.1358954017766609</v>
      </c>
      <c r="AJ520">
        <f>2*SQRT((EXP(Info!$B$6*G520)*AG520)^2+(Info!$B$6*G520*0.01*AI520)^2)</f>
        <v>9.4299647185223365E-2</v>
      </c>
      <c r="AK520" s="28">
        <f>AI520/(E520/1000)</f>
        <v>1.7441020032128258</v>
      </c>
      <c r="AL520">
        <f>AA520/0.752049334436339</f>
        <v>2.0454378261745005</v>
      </c>
      <c r="AM520"/>
      <c r="AN520">
        <f>U520/0.242530074</f>
        <v>4.7224254003302049</v>
      </c>
      <c r="AO520">
        <f>O520/U520</f>
        <v>1.8230800831475518</v>
      </c>
    </row>
    <row r="521" spans="1:41">
      <c r="A521" s="14" t="s">
        <v>195</v>
      </c>
      <c r="B521" s="14" t="s">
        <v>212</v>
      </c>
      <c r="C521" s="15">
        <v>-76.286000000000001</v>
      </c>
      <c r="D521" s="15">
        <v>32.783999999999999</v>
      </c>
      <c r="E521" s="15">
        <v>1798</v>
      </c>
      <c r="F521" s="31">
        <v>213</v>
      </c>
      <c r="G521" s="31">
        <v>7.9385000000000003</v>
      </c>
      <c r="I521">
        <f>(E521*100*Info!$B$11)/AI521</f>
        <v>1.4646236026813222</v>
      </c>
      <c r="J521">
        <f>LOG10(I521)</f>
        <v>0.16572602859344554</v>
      </c>
      <c r="K521">
        <f>2*((E521*100*Info!$B$11)/AI521^2)*(AJ521/2)</f>
        <v>5.1194464338315704E-2</v>
      </c>
      <c r="L521">
        <f>(M521/10.7)/I521</f>
        <v>0.47210256423679264</v>
      </c>
      <c r="M521">
        <f>((U521/0.242530073729142))*I521</f>
        <v>7.3985423756031219</v>
      </c>
      <c r="N521">
        <f>2*M521*SQRT((0.5*K521/I521)^2+(0.5*V521/U521)^2)</f>
        <v>0.28538396415814155</v>
      </c>
      <c r="O521" s="76">
        <v>1.9720316377517078</v>
      </c>
      <c r="P521" s="76">
        <v>5.3878830045242798E-2</v>
      </c>
      <c r="S521" s="76">
        <v>3.5042826474953568</v>
      </c>
      <c r="T521" s="76">
        <v>8.5888943065527343E-2</v>
      </c>
      <c r="U521" s="76">
        <v>1.2251400459191095</v>
      </c>
      <c r="V521" s="76">
        <v>1.9984943839098469E-2</v>
      </c>
      <c r="W521" s="50">
        <f>U521*Info!$B$2</f>
        <v>0.58806722204117257</v>
      </c>
      <c r="X521" s="50">
        <f>W521*SQRT((0.5*V521/U521)^2+Info!$B$3^2)</f>
        <v>2.9791995028204555E-2</v>
      </c>
      <c r="Y521" s="39">
        <f>W521*Info!$D$2</f>
        <v>0.47633444985334983</v>
      </c>
      <c r="Z521" s="39">
        <f>Y521*SQRT(Info!$D$3^2+(X521/W521)^2)</f>
        <v>3.390525524812401E-2</v>
      </c>
      <c r="AA521" s="50">
        <f>IF(O521-W521&gt;0,O521-W521,0)</f>
        <v>1.3839644157105351</v>
      </c>
      <c r="AB521" s="50">
        <f>SQRT((0.5*P521)^2+X521^2)</f>
        <v>4.0165844314810621E-2</v>
      </c>
      <c r="AC521" s="50">
        <f>(1-EXP(-Info!$B$6*G521*1000))+(Info!$B$6/(Info!$B$6-Info!$B$7))*(EXP(-Info!$B$7*G521*1000)-EXP(-Info!$B$6*G521*1000))*(Info!$B$9-1)</f>
        <v>8.0405024773258421E-2</v>
      </c>
      <c r="AD521" s="50">
        <f>SQRT((Info!$B$6*EXP(-Info!$B$6*G521*1000)+(Info!$B$6/(Info!$B$6+Info!$B$7))*(Info!$B$9-1)*(-Info!$B$7*EXP(-Info!$B$7*G521*1000)+Info!$B$6*EXP(-Info!$B$6*G521*1000)))^2*(0.01*G521*1000)^2)</f>
        <v>7.2828209533129095E-4</v>
      </c>
      <c r="AE521" s="50">
        <f>IF(AA521&gt;0,AA521*AC521*SQRT((AB521/AA521)^2+(AD521/AC521)^2),AA521*AC521*SQRT((AD521/AC521)^2))</f>
        <v>3.3831636915782003E-3</v>
      </c>
      <c r="AF521" s="50">
        <f>IF((S521-Y521-AA521*AC521)&gt;0,S521-Y521-AA521*AC521,0)</f>
        <v>2.9166705045114933</v>
      </c>
      <c r="AG521" s="50">
        <f>SQRT((T521*0.5)^2+Z521^2+AE521^2)</f>
        <v>5.4820067176471095E-2</v>
      </c>
      <c r="AH521" s="50">
        <f>AF521/S521</f>
        <v>0.83231599671223666</v>
      </c>
      <c r="AI521">
        <f>AF521*EXP(Info!$B$6*G521*1000)</f>
        <v>3.1369254786011802</v>
      </c>
      <c r="AJ521">
        <f>2*SQRT((EXP(Info!$B$6*G521)*AG521)^2+(Info!$B$6*G521*0.01*AI521)^2)</f>
        <v>0.10964811658927258</v>
      </c>
      <c r="AK521" s="28">
        <f>AI521/(E521/1000)</f>
        <v>1.7446749046725141</v>
      </c>
      <c r="AL521">
        <f>AA521/0.752049334436339</f>
        <v>1.8402574835702985</v>
      </c>
      <c r="AM521"/>
      <c r="AN521">
        <f>U521/0.242530074</f>
        <v>5.0514974316921597</v>
      </c>
      <c r="AO521">
        <f>O521/U521</f>
        <v>1.6096377261689085</v>
      </c>
    </row>
    <row r="522" spans="1:41">
      <c r="A522" s="14" t="s">
        <v>195</v>
      </c>
      <c r="B522" s="14" t="s">
        <v>212</v>
      </c>
      <c r="C522" s="15">
        <v>-76.286000000000001</v>
      </c>
      <c r="D522" s="15">
        <v>32.783999999999999</v>
      </c>
      <c r="E522" s="15">
        <v>1798</v>
      </c>
      <c r="F522" s="31">
        <v>214</v>
      </c>
      <c r="G522" s="31">
        <v>7.9940000000000007</v>
      </c>
      <c r="I522">
        <f>(E522*100*Info!$B$11)/AI522</f>
        <v>1.4359849032257916</v>
      </c>
      <c r="J522">
        <f>LOG10(I522)</f>
        <v>0.15714987411227202</v>
      </c>
      <c r="K522">
        <f>2*((E522*100*Info!$B$11)/AI522^2)*(AJ522/2)</f>
        <v>4.8833623227147439E-2</v>
      </c>
      <c r="L522">
        <f>(M522/10.7)/I522</f>
        <v>0.47602820329903833</v>
      </c>
      <c r="M522">
        <f>((U522/0.242530073729142))*I522</f>
        <v>7.3141916538841514</v>
      </c>
      <c r="N522">
        <f>2*M522*SQRT((0.5*K522/I522)^2+(0.5*V522/U522)^2)</f>
        <v>0.28952427760315119</v>
      </c>
      <c r="O522" s="76">
        <v>1.9981019853908748</v>
      </c>
      <c r="P522" s="76">
        <v>4.660835773451355E-2</v>
      </c>
      <c r="S522" s="76">
        <v>3.5673618014749366</v>
      </c>
      <c r="T522" s="76">
        <v>8.4178494077784216E-2</v>
      </c>
      <c r="U522" s="76">
        <v>1.2353273611029543</v>
      </c>
      <c r="V522" s="76">
        <v>2.5025841666510687E-2</v>
      </c>
      <c r="W522" s="50">
        <f>U522*Info!$B$2</f>
        <v>0.59295713332941802</v>
      </c>
      <c r="X522" s="50">
        <f>W522*SQRT((0.5*V522/U522)^2+Info!$B$3^2)</f>
        <v>3.0250121774630226E-2</v>
      </c>
      <c r="Y522" s="39">
        <f>W522*Info!$D$2</f>
        <v>0.48029527799682864</v>
      </c>
      <c r="Z522" s="39">
        <f>Y522*SQRT(Info!$D$3^2+(X522/W522)^2)</f>
        <v>3.4308690227887129E-2</v>
      </c>
      <c r="AA522" s="50">
        <f>IF(O522-W522&gt;0,O522-W522,0)</f>
        <v>1.4051448520614569</v>
      </c>
      <c r="AB522" s="50">
        <f>SQRT((0.5*P522)^2+X522^2)</f>
        <v>3.8185790813561202E-2</v>
      </c>
      <c r="AC522" s="50">
        <f>(1-EXP(-Info!$B$6*G522*1000))+(Info!$B$6/(Info!$B$6-Info!$B$7))*(EXP(-Info!$B$7*G522*1000)-EXP(-Info!$B$6*G522*1000))*(Info!$B$9-1)</f>
        <v>8.0945984677896973E-2</v>
      </c>
      <c r="AD522" s="50">
        <f>SQRT((Info!$B$6*EXP(-Info!$B$6*G522*1000)+(Info!$B$6/(Info!$B$6+Info!$B$7))*(Info!$B$9-1)*(-Info!$B$7*EXP(-Info!$B$7*G522*1000)+Info!$B$6*EXP(-Info!$B$6*G522*1000)))^2*(0.01*G522*1000)^2)</f>
        <v>7.3299180469062848E-4</v>
      </c>
      <c r="AE522" s="50">
        <f>IF(AA522&gt;0,AA522*AC522*SQRT((AB522/AA522)^2+(AD522/AC522)^2),AA522*AC522*SQRT((AD522/AC522)^2))</f>
        <v>3.2580690698296479E-3</v>
      </c>
      <c r="AF522" s="50">
        <f>IF((S522-Y522-AA522*AC522)&gt;0,S522-Y522-AA522*AC522,0)</f>
        <v>2.9733256898129157</v>
      </c>
      <c r="AG522" s="50">
        <f>SQRT((T522*0.5)^2+Z522^2+AE522^2)</f>
        <v>5.439858413155426E-2</v>
      </c>
      <c r="AH522" s="50">
        <f>AF522/S522</f>
        <v>0.83348027345686804</v>
      </c>
      <c r="AI522">
        <f>AF522*EXP(Info!$B$6*G522*1000)</f>
        <v>3.1994870457835685</v>
      </c>
      <c r="AJ522">
        <f>2*SQRT((EXP(Info!$B$6*G522)*AG522)^2+(Info!$B$6*G522*0.01*AI522)^2)</f>
        <v>0.10880514451297578</v>
      </c>
      <c r="AK522" s="28">
        <f>AI522/(E522/1000)</f>
        <v>1.7794699920931971</v>
      </c>
      <c r="AL522">
        <f>AA522/0.752049334436339</f>
        <v>1.8684211097861192</v>
      </c>
      <c r="AM522"/>
      <c r="AN522">
        <f>U522/0.242530074</f>
        <v>5.0935017696112777</v>
      </c>
      <c r="AO522">
        <f>O522/U522</f>
        <v>1.6174676027631105</v>
      </c>
    </row>
    <row r="523" spans="1:41">
      <c r="A523" s="14" t="s">
        <v>195</v>
      </c>
      <c r="B523" s="14" t="s">
        <v>212</v>
      </c>
      <c r="C523" s="15">
        <v>-76.286000000000001</v>
      </c>
      <c r="D523" s="15">
        <v>32.783999999999999</v>
      </c>
      <c r="E523" s="15">
        <v>1798</v>
      </c>
      <c r="F523" s="31">
        <v>215</v>
      </c>
      <c r="G523" s="31">
        <v>8.0495000000000001</v>
      </c>
      <c r="I523">
        <f>(E523*100*Info!$B$11)/AI523</f>
        <v>1.4309886503088329</v>
      </c>
      <c r="J523">
        <f>LOG10(I523)</f>
        <v>0.15563618922602906</v>
      </c>
      <c r="K523">
        <f>2*((E523*100*Info!$B$11)/AI523^2)*(AJ523/2)</f>
        <v>5.1265694511966234E-2</v>
      </c>
      <c r="L523">
        <f>(M523/10.7)/I523</f>
        <v>0.48104246804341227</v>
      </c>
      <c r="M523">
        <f>((U523/0.242530073729142))*I523</f>
        <v>7.3655195393273942</v>
      </c>
      <c r="N523">
        <f>2*M523*SQRT((0.5*K523/I523)^2+(0.5*V523/U523)^2)</f>
        <v>0.29271981579538964</v>
      </c>
      <c r="O523" s="76">
        <v>1.9990821477895142</v>
      </c>
      <c r="P523" s="76">
        <v>8.4717229796649821E-2</v>
      </c>
      <c r="S523" s="76">
        <v>3.58161470412632</v>
      </c>
      <c r="T523" s="76">
        <v>9.1491915046179165E-2</v>
      </c>
      <c r="U523" s="76">
        <v>1.248339738083164</v>
      </c>
      <c r="V523" s="76">
        <v>2.1475886802718516E-2</v>
      </c>
      <c r="W523" s="50">
        <f>U523*Info!$B$2</f>
        <v>0.5992030742799187</v>
      </c>
      <c r="X523" s="50">
        <f>W523*SQRT((0.5*V523/U523)^2+Info!$B$3^2)</f>
        <v>3.0400275006824261E-2</v>
      </c>
      <c r="Y523" s="39">
        <f>W523*Info!$D$2</f>
        <v>0.48535449016673415</v>
      </c>
      <c r="Z523" s="39">
        <f>Y523*SQRT(Info!$D$3^2+(X523/W523)^2)</f>
        <v>3.4572746479363946E-2</v>
      </c>
      <c r="AA523" s="50">
        <f>IF(O523-W523&gt;0,O523-W523,0)</f>
        <v>1.3998790735095956</v>
      </c>
      <c r="AB523" s="50">
        <f>SQRT((0.5*P523)^2+X523^2)</f>
        <v>5.213855556682729E-2</v>
      </c>
      <c r="AC523" s="50">
        <f>(1-EXP(-Info!$B$6*G523*1000))+(Info!$B$6/(Info!$B$6-Info!$B$7))*(EXP(-Info!$B$7*G523*1000)-EXP(-Info!$B$6*G523*1000))*(Info!$B$9-1)</f>
        <v>8.1486657884218647E-2</v>
      </c>
      <c r="AD523" s="50">
        <f>SQRT((Info!$B$6*EXP(-Info!$B$6*G523*1000)+(Info!$B$6/(Info!$B$6+Info!$B$7))*(Info!$B$9-1)*(-Info!$B$7*EXP(-Info!$B$7*G523*1000)+Info!$B$6*EXP(-Info!$B$6*G523*1000)))^2*(0.01*G523*1000)^2)</f>
        <v>7.3769640840204637E-4</v>
      </c>
      <c r="AE523" s="50">
        <f>IF(AA523&gt;0,AA523*AC523*SQRT((AB523/AA523)^2+(AD523/AC523)^2),AA523*AC523*SQRT((AD523/AC523)^2))</f>
        <v>4.3723006871122169E-3</v>
      </c>
      <c r="AF523" s="50">
        <f>IF((S523-Y523-AA523*AC523)&gt;0,S523-Y523-AA523*AC523,0)</f>
        <v>2.9821887468172328</v>
      </c>
      <c r="AG523" s="50">
        <f>SQRT((T523*0.5)^2+Z523^2+AE523^2)</f>
        <v>5.7507255560748247E-2</v>
      </c>
      <c r="AH523" s="50">
        <f>AF523/S523</f>
        <v>0.83263806779146332</v>
      </c>
      <c r="AI523">
        <f>AF523*EXP(Info!$B$6*G523*1000)</f>
        <v>3.2106579565254658</v>
      </c>
      <c r="AJ523">
        <f>2*SQRT((EXP(Info!$B$6*G523)*AG523)^2+(Info!$B$6*G523*0.01*AI523)^2)</f>
        <v>0.11502300171711734</v>
      </c>
      <c r="AK523" s="28">
        <f>AI523/(E523/1000)</f>
        <v>1.7856829569107151</v>
      </c>
      <c r="AL523">
        <f>AA523/0.752049334436339</f>
        <v>1.8614192040457094</v>
      </c>
      <c r="AM523"/>
      <c r="AN523">
        <f>U523/0.242530074</f>
        <v>5.1471544023161595</v>
      </c>
      <c r="AO523">
        <f>O523/U523</f>
        <v>1.6013927032869444</v>
      </c>
    </row>
    <row r="524" spans="1:41">
      <c r="A524" s="14" t="s">
        <v>195</v>
      </c>
      <c r="B524" s="14" t="s">
        <v>212</v>
      </c>
      <c r="C524" s="15">
        <v>-76.286000000000001</v>
      </c>
      <c r="D524" s="15">
        <v>32.783999999999999</v>
      </c>
      <c r="E524" s="15">
        <v>1798</v>
      </c>
      <c r="F524" s="31">
        <v>216</v>
      </c>
      <c r="G524" s="31">
        <v>8.1050000000000004</v>
      </c>
      <c r="I524">
        <f>(E524*100*Info!$B$11)/AI524</f>
        <v>1.452554258140734</v>
      </c>
      <c r="J524">
        <f>LOG10(I524)</f>
        <v>0.16213236383070792</v>
      </c>
      <c r="K524">
        <f>2*((E524*100*Info!$B$11)/AI524^2)*(AJ524/2)</f>
        <v>4.1451967290286593E-2</v>
      </c>
      <c r="L524">
        <f>(M524/10.7)/I524</f>
        <v>0.48027090405492184</v>
      </c>
      <c r="M524">
        <f>((U524/0.242530073729142))*I524</f>
        <v>7.4645291501830195</v>
      </c>
      <c r="N524">
        <f>2*M524*SQRT((0.5*K524/I524)^2+(0.5*V524/U524)^2)</f>
        <v>0.22547220935761964</v>
      </c>
      <c r="O524" s="76">
        <v>1.9932572379378195</v>
      </c>
      <c r="P524" s="76">
        <v>3.005678943849811E-2</v>
      </c>
      <c r="S524" s="76">
        <v>3.5354232169257287</v>
      </c>
      <c r="T524" s="76">
        <v>5.8243046658130064E-2</v>
      </c>
      <c r="U524" s="76">
        <v>1.2463374741433</v>
      </c>
      <c r="V524" s="76">
        <v>1.233901291554294E-2</v>
      </c>
      <c r="W524" s="50">
        <f>U524*Info!$B$2</f>
        <v>0.598241987588784</v>
      </c>
      <c r="X524" s="50">
        <f>W524*SQRT((0.5*V524/U524)^2+Info!$B$3^2)</f>
        <v>3.0058332633296405E-2</v>
      </c>
      <c r="Y524" s="39">
        <f>W524*Info!$D$2</f>
        <v>0.48457600994691508</v>
      </c>
      <c r="Z524" s="39">
        <f>Y524*SQRT(Info!$D$3^2+(X524/W524)^2)</f>
        <v>3.434855642514608E-2</v>
      </c>
      <c r="AA524" s="50">
        <f>IF(O524-W524&gt;0,O524-W524,0)</f>
        <v>1.3950152503490356</v>
      </c>
      <c r="AB524" s="50">
        <f>SQRT((0.5*P524)^2+X524^2)</f>
        <v>3.3605892467414765E-2</v>
      </c>
      <c r="AC524" s="50">
        <f>(1-EXP(-Info!$B$6*G524*1000))+(Info!$B$6/(Info!$B$6-Info!$B$7))*(EXP(-Info!$B$7*G524*1000)-EXP(-Info!$B$6*G524*1000))*(Info!$B$9-1)</f>
        <v>8.2027044539897662E-2</v>
      </c>
      <c r="AD524" s="50">
        <f>SQRT((Info!$B$6*EXP(-Info!$B$6*G524*1000)+(Info!$B$6/(Info!$B$6+Info!$B$7))*(Info!$B$9-1)*(-Info!$B$7*EXP(-Info!$B$7*G524*1000)+Info!$B$6*EXP(-Info!$B$6*G524*1000)))^2*(0.01*G524*1000)^2)</f>
        <v>7.423959104401282E-4</v>
      </c>
      <c r="AE524" s="50">
        <f>IF(AA524&gt;0,AA524*AC524*SQRT((AB524/AA524)^2+(AD524/AC524)^2),AA524*AC524*SQRT((AD524/AC524)^2))</f>
        <v>2.9447203737089788E-3</v>
      </c>
      <c r="AF524" s="50">
        <f>IF((S524-Y524-AA524*AC524)&gt;0,S524-Y524-AA524*AC524,0)</f>
        <v>2.9364182289045968</v>
      </c>
      <c r="AG524" s="50">
        <f>SQRT((T524*0.5)^2+Z524^2+AE524^2)</f>
        <v>4.5128237585530195E-2</v>
      </c>
      <c r="AH524" s="50">
        <f>AF524/S524</f>
        <v>0.83057049997482224</v>
      </c>
      <c r="AI524">
        <f>AF524*EXP(Info!$B$6*G524*1000)</f>
        <v>3.1629903461868145</v>
      </c>
      <c r="AJ524">
        <f>2*SQRT((EXP(Info!$B$6*G524)*AG524)^2+(Info!$B$6*G524*0.01*AI524)^2)</f>
        <v>9.0263184066839169E-2</v>
      </c>
      <c r="AK524" s="28">
        <f>AI524/(E524/1000)</f>
        <v>1.7591714939859924</v>
      </c>
      <c r="AL524">
        <f>AA524/0.752049334436339</f>
        <v>1.8549517783891127</v>
      </c>
      <c r="AM524"/>
      <c r="AN524">
        <f>U524/0.242530074</f>
        <v>5.1388986676485322</v>
      </c>
      <c r="AO524">
        <f>O524/U524</f>
        <v>1.599291748254567</v>
      </c>
    </row>
    <row r="525" spans="1:41">
      <c r="A525" s="14" t="s">
        <v>195</v>
      </c>
      <c r="B525" s="14" t="s">
        <v>212</v>
      </c>
      <c r="C525" s="15">
        <v>-76.286000000000001</v>
      </c>
      <c r="D525" s="15">
        <v>32.783999999999999</v>
      </c>
      <c r="E525" s="15">
        <v>1798</v>
      </c>
      <c r="F525" s="31">
        <v>216</v>
      </c>
      <c r="G525" s="31">
        <v>8.1050000000000004</v>
      </c>
      <c r="I525">
        <f>(E525*100*Info!$B$11)/AI525</f>
        <v>1.4730102403558771</v>
      </c>
      <c r="J525">
        <f>LOG10(I525)</f>
        <v>0.16820576606502821</v>
      </c>
      <c r="K525">
        <f>2*((E525*100*Info!$B$11)/AI525^2)*(AJ525/2)</f>
        <v>7.5198056668687022E-2</v>
      </c>
      <c r="L525">
        <f>(M525/10.7)/I525</f>
        <v>0.57629375406296901</v>
      </c>
      <c r="M525">
        <f>((U525/0.242530073729142))*I525</f>
        <v>9.0830866327103656</v>
      </c>
      <c r="N525">
        <f>2*M525*SQRT((0.5*K525/I525)^2+(0.5*V525/U525)^2)</f>
        <v>0.47483310594880512</v>
      </c>
      <c r="O525" s="76">
        <v>2.0998948288963959</v>
      </c>
      <c r="P525" s="76">
        <v>1.7834065097275944E-2</v>
      </c>
      <c r="S525" s="76">
        <v>3.5904641544281737</v>
      </c>
      <c r="T525" s="76">
        <v>0.13603041911474484</v>
      </c>
      <c r="U525" s="76">
        <v>1.495523663289134</v>
      </c>
      <c r="V525" s="76">
        <v>1.6832559969927843E-2</v>
      </c>
      <c r="W525" s="50">
        <f>U525*Info!$B$2</f>
        <v>0.71785135837878433</v>
      </c>
      <c r="X525" s="50">
        <f>W525*SQRT((0.5*V525/U525)^2+Info!$B$3^2)</f>
        <v>3.6119198941059021E-2</v>
      </c>
      <c r="Y525" s="39">
        <f>W525*Info!$D$2</f>
        <v>0.58145960028681531</v>
      </c>
      <c r="Z525" s="39">
        <f>Y525*SQRT(Info!$D$3^2+(X525/W525)^2)</f>
        <v>4.1245411279969127E-2</v>
      </c>
      <c r="AA525" s="50">
        <f>IF(O525-W525&gt;0,O525-W525,0)</f>
        <v>1.3820434705176114</v>
      </c>
      <c r="AB525" s="50">
        <f>SQRT((0.5*P525)^2+X525^2)</f>
        <v>3.7203628876996235E-2</v>
      </c>
      <c r="AC525" s="50">
        <f>(1-EXP(-Info!$B$6*G525*1000))+(Info!$B$6/(Info!$B$6-Info!$B$7))*(EXP(-Info!$B$7*G525*1000)-EXP(-Info!$B$6*G525*1000))*(Info!$B$9-1)</f>
        <v>8.2027044539897662E-2</v>
      </c>
      <c r="AD525" s="50">
        <f>SQRT((Info!$B$6*EXP(-Info!$B$6*G525*1000)+(Info!$B$6/(Info!$B$6+Info!$B$7))*(Info!$B$9-1)*(-Info!$B$7*EXP(-Info!$B$7*G525*1000)+Info!$B$6*EXP(-Info!$B$6*G525*1000)))^2*(0.01*G525*1000)^2)</f>
        <v>7.423959104401282E-4</v>
      </c>
      <c r="AE525" s="50">
        <f>IF(AA525&gt;0,AA525*AC525*SQRT((AB525/AA525)^2+(AD525/AC525)^2),AA525*AC525*SQRT((AD525/AC525)^2))</f>
        <v>3.2195682431258124E-3</v>
      </c>
      <c r="AF525" s="50">
        <f>IF((S525-Y525-AA525*AC525)&gt;0,S525-Y525-AA525*AC525,0)</f>
        <v>2.895639612829136</v>
      </c>
      <c r="AG525" s="50">
        <f>SQRT((T525*0.5)^2+Z525^2+AE525^2)</f>
        <v>7.960915966432025E-2</v>
      </c>
      <c r="AH525" s="50">
        <f>AF525/S525</f>
        <v>0.80648057974841492</v>
      </c>
      <c r="AI525">
        <f>AF525*EXP(Info!$B$6*G525*1000)</f>
        <v>3.119065278664789</v>
      </c>
      <c r="AJ525">
        <f>2*SQRT((EXP(Info!$B$6*G525)*AG525)^2+(Info!$B$6*G525*0.01*AI525)^2)</f>
        <v>0.1592301541106072</v>
      </c>
      <c r="AK525" s="28">
        <f>AI525/(E525/1000)</f>
        <v>1.7347415342963231</v>
      </c>
      <c r="AL525">
        <f>AA525/0.752049334436339</f>
        <v>1.8377032027472679</v>
      </c>
      <c r="AM525"/>
      <c r="AN525">
        <f>U525/0.242530074</f>
        <v>6.1663431615871849</v>
      </c>
      <c r="AO525">
        <f>O525/U525</f>
        <v>1.4041200954841844</v>
      </c>
    </row>
    <row r="526" spans="1:41">
      <c r="A526" s="14" t="s">
        <v>195</v>
      </c>
      <c r="B526" s="14" t="s">
        <v>212</v>
      </c>
      <c r="C526" s="15">
        <v>-76.286000000000001</v>
      </c>
      <c r="D526" s="15">
        <v>32.783999999999999</v>
      </c>
      <c r="E526" s="15">
        <v>1798</v>
      </c>
      <c r="F526" s="31">
        <v>217</v>
      </c>
      <c r="G526" s="31">
        <v>8.1605000000000008</v>
      </c>
      <c r="I526">
        <f>(E526*100*Info!$B$11)/AI526</f>
        <v>1.480207933710695</v>
      </c>
      <c r="J526">
        <f>LOG10(I526)</f>
        <v>0.17032272763823711</v>
      </c>
      <c r="K526">
        <f>2*((E526*100*Info!$B$11)/AI526^2)*(AJ526/2)</f>
        <v>4.8636561020194036E-2</v>
      </c>
      <c r="L526">
        <f>(M526/10.7)/I526</f>
        <v>0.46703079874695308</v>
      </c>
      <c r="M526">
        <f>((U526/0.242530073729142))*I526</f>
        <v>7.3969388214395657</v>
      </c>
      <c r="N526">
        <f>2*M526*SQRT((0.5*K526/I526)^2+(0.5*V526/U526)^2)</f>
        <v>0.29313780201714834</v>
      </c>
      <c r="O526" s="76">
        <v>1.9862252712775577</v>
      </c>
      <c r="P526" s="76">
        <v>6.2587978674630868E-2</v>
      </c>
      <c r="S526" s="76">
        <v>3.4672737297826313</v>
      </c>
      <c r="T526" s="76">
        <v>7.6122961956397159E-2</v>
      </c>
      <c r="U526" s="76">
        <v>1.211978450376501</v>
      </c>
      <c r="V526" s="76">
        <v>2.6851895521822149E-2</v>
      </c>
      <c r="W526" s="50">
        <f>U526*Info!$B$2</f>
        <v>0.5817496561807205</v>
      </c>
      <c r="X526" s="50">
        <f>W526*SQRT((0.5*V526/U526)^2+Info!$B$3^2)</f>
        <v>2.979282892659544E-2</v>
      </c>
      <c r="Y526" s="39">
        <f>W526*Info!$D$2</f>
        <v>0.47121722150638362</v>
      </c>
      <c r="Z526" s="39">
        <f>Y526*SQRT(Info!$D$3^2+(X526/W526)^2)</f>
        <v>3.3726500527787195E-2</v>
      </c>
      <c r="AA526" s="50">
        <f>IF(O526-W526&gt;0,O526-W526,0)</f>
        <v>1.4044756150968372</v>
      </c>
      <c r="AB526" s="50">
        <f>SQRT((0.5*P526)^2+X526^2)</f>
        <v>4.3207943992897811E-2</v>
      </c>
      <c r="AC526" s="50">
        <f>(1-EXP(-Info!$B$6*G526*1000))+(Info!$B$6/(Info!$B$6-Info!$B$7))*(EXP(-Info!$B$7*G526*1000)-EXP(-Info!$B$6*G526*1000))*(Info!$B$9-1)</f>
        <v>8.2567144792532188E-2</v>
      </c>
      <c r="AD526" s="50">
        <f>SQRT((Info!$B$6*EXP(-Info!$B$6*G526*1000)+(Info!$B$6/(Info!$B$6+Info!$B$7))*(Info!$B$9-1)*(-Info!$B$7*EXP(-Info!$B$7*G526*1000)+Info!$B$6*EXP(-Info!$B$6*G526*1000)))^2*(0.01*G526*1000)^2)</f>
        <v>7.4709031477673642E-4</v>
      </c>
      <c r="AE526" s="50">
        <f>IF(AA526&gt;0,AA526*AC526*SQRT((AB526/AA526)^2+(AD526/AC526)^2),AA526*AC526*SQRT((AD526/AC526)^2))</f>
        <v>3.7186593913951E-3</v>
      </c>
      <c r="AF526" s="50">
        <f>IF((S526-Y526-AA526*AC526)&gt;0,S526-Y526-AA526*AC526,0)</f>
        <v>2.8800929668069664</v>
      </c>
      <c r="AG526" s="50">
        <f>SQRT((T526*0.5)^2+Z526^2+AE526^2)</f>
        <v>5.0990014706546349E-2</v>
      </c>
      <c r="AH526" s="50">
        <f>AF526/S526</f>
        <v>0.83065058927075941</v>
      </c>
      <c r="AI526">
        <f>AF526*EXP(Info!$B$6*G526*1000)</f>
        <v>3.1038984396564278</v>
      </c>
      <c r="AJ526">
        <f>2*SQRT((EXP(Info!$B$6*G526)*AG526)^2+(Info!$B$6*G526*0.01*AI526)^2)</f>
        <v>0.10198766161345305</v>
      </c>
      <c r="AK526" s="28">
        <f>AI526/(E526/1000)</f>
        <v>1.7263061399646427</v>
      </c>
      <c r="AL526">
        <f>AA526/0.752049334436339</f>
        <v>1.8675312253942644</v>
      </c>
      <c r="AM526"/>
      <c r="AN526">
        <f>U526/0.242530074</f>
        <v>4.9972295410114826</v>
      </c>
      <c r="AO526">
        <f>O526/U526</f>
        <v>1.6388288675104223</v>
      </c>
    </row>
    <row r="527" spans="1:41">
      <c r="A527" s="14" t="s">
        <v>195</v>
      </c>
      <c r="B527" s="14" t="s">
        <v>212</v>
      </c>
      <c r="C527" s="15">
        <v>-76.286000000000001</v>
      </c>
      <c r="D527" s="15">
        <v>32.783999999999999</v>
      </c>
      <c r="E527" s="15">
        <v>1798</v>
      </c>
      <c r="F527" s="31">
        <v>218</v>
      </c>
      <c r="G527" s="31">
        <v>8.2160000000000011</v>
      </c>
      <c r="I527">
        <f>(E527*100*Info!$B$11)/AI527</f>
        <v>1.4655124163076549</v>
      </c>
      <c r="J527">
        <f>LOG10(I527)</f>
        <v>0.16598950227705225</v>
      </c>
      <c r="K527">
        <f>2*((E527*100*Info!$B$11)/AI527^2)*(AJ527/2)</f>
        <v>4.7458697363946624E-2</v>
      </c>
      <c r="L527">
        <f>(M527/10.7)/I527</f>
        <v>0.47977325229501294</v>
      </c>
      <c r="M527">
        <f>((U527/0.242530073729142))*I527</f>
        <v>7.5233161432819173</v>
      </c>
      <c r="N527">
        <f>2*M527*SQRT((0.5*K527/I527)^2+(0.5*V527/U527)^2)</f>
        <v>0.27555905621455418</v>
      </c>
      <c r="O527" s="76">
        <v>2.0479957498911365</v>
      </c>
      <c r="P527" s="76">
        <v>4.2862356710840946E-2</v>
      </c>
      <c r="S527" s="76">
        <v>3.5121031288564013</v>
      </c>
      <c r="T527" s="76">
        <v>7.4212394209298205E-2</v>
      </c>
      <c r="U527" s="76">
        <v>1.2450460321004631</v>
      </c>
      <c r="V527" s="76">
        <v>2.1306617342376065E-2</v>
      </c>
      <c r="W527" s="50">
        <f>U527*Info!$B$2</f>
        <v>0.5976220954082222</v>
      </c>
      <c r="X527" s="50">
        <f>W527*SQRT((0.5*V527/U527)^2+Info!$B$3^2)</f>
        <v>3.0315494490319197E-2</v>
      </c>
      <c r="Y527" s="39">
        <f>W527*Info!$D$2</f>
        <v>0.48407389728066003</v>
      </c>
      <c r="Z527" s="39">
        <f>Y527*SQRT(Info!$D$3^2+(X527/W527)^2)</f>
        <v>3.447889074860392E-2</v>
      </c>
      <c r="AA527" s="50">
        <f>IF(O527-W527&gt;0,O527-W527,0)</f>
        <v>1.4503736544829144</v>
      </c>
      <c r="AB527" s="50">
        <f>SQRT((0.5*P527)^2+X527^2)</f>
        <v>3.7125794427788565E-2</v>
      </c>
      <c r="AC527" s="50">
        <f>(1-EXP(-Info!$B$6*G527*1000))+(Info!$B$6/(Info!$B$6-Info!$B$7))*(EXP(-Info!$B$7*G527*1000)-EXP(-Info!$B$6*G527*1000))*(Info!$B$9-1)</f>
        <v>8.3106958789645358E-2</v>
      </c>
      <c r="AD527" s="50">
        <f>SQRT((Info!$B$6*EXP(-Info!$B$6*G527*1000)+(Info!$B$6/(Info!$B$6+Info!$B$7))*(Info!$B$9-1)*(-Info!$B$7*EXP(-Info!$B$7*G527*1000)+Info!$B$6*EXP(-Info!$B$6*G527*1000)))^2*(0.01*G527*1000)^2)</f>
        <v>7.517796253810171E-4</v>
      </c>
      <c r="AE527" s="50">
        <f>IF(AA527&gt;0,AA527*AC527*SQRT((AB527/AA527)^2+(AD527/AC527)^2),AA527*AC527*SQRT((AD527/AC527)^2))</f>
        <v>3.2724080267428793E-3</v>
      </c>
      <c r="AF527" s="50">
        <f>IF((S527-Y527-AA527*AC527)&gt;0,S527-Y527-AA527*AC527,0)</f>
        <v>2.9074930880430423</v>
      </c>
      <c r="AG527" s="50">
        <f>SQRT((T527*0.5)^2+Z527^2+AE527^2)</f>
        <v>5.0757978930575293E-2</v>
      </c>
      <c r="AH527" s="50">
        <f>AF527/S527</f>
        <v>0.82784957655550684</v>
      </c>
      <c r="AI527">
        <f>AF527*EXP(Info!$B$6*G527*1000)</f>
        <v>3.1350229753680821</v>
      </c>
      <c r="AJ527">
        <f>2*SQRT((EXP(Info!$B$6*G527)*AG527)^2+(Info!$B$6*G527*0.01*AI527)^2)</f>
        <v>0.10152360700694267</v>
      </c>
      <c r="AK527" s="28">
        <f>AI527/(E527/1000)</f>
        <v>1.7436167827408688</v>
      </c>
      <c r="AL527">
        <f>AA527/0.752049334436339</f>
        <v>1.9285618483659313</v>
      </c>
      <c r="AM527"/>
      <c r="AN527">
        <f>U527/0.242530074</f>
        <v>5.1335737938234534</v>
      </c>
      <c r="AO527">
        <f>O527/U527</f>
        <v>1.6449156875236588</v>
      </c>
    </row>
    <row r="528" spans="1:41">
      <c r="A528" s="14" t="s">
        <v>195</v>
      </c>
      <c r="B528" s="14" t="s">
        <v>212</v>
      </c>
      <c r="C528" s="15">
        <v>-76.286000000000001</v>
      </c>
      <c r="D528" s="15">
        <v>32.783999999999999</v>
      </c>
      <c r="E528" s="15">
        <v>1798</v>
      </c>
      <c r="F528" s="31">
        <v>219</v>
      </c>
      <c r="G528" s="31">
        <v>8.2714999999999996</v>
      </c>
      <c r="I528">
        <f>(E528*100*Info!$B$11)/AI528</f>
        <v>1.4426044565214915</v>
      </c>
      <c r="J528">
        <f>LOG10(I528)</f>
        <v>0.15914726948700358</v>
      </c>
      <c r="K528">
        <f>2*((E528*100*Info!$B$11)/AI528^2)*(AJ528/2)</f>
        <v>6.5640502121590963E-2</v>
      </c>
      <c r="L528">
        <f>(M528/10.7)/I528</f>
        <v>0.4674190908457202</v>
      </c>
      <c r="M528">
        <f>((U528/0.242530073729142))*I528</f>
        <v>7.2150192396346791</v>
      </c>
      <c r="N528">
        <f>2*M528*SQRT((0.5*K528/I528)^2+(0.5*V528/U528)^2)</f>
        <v>0.36030914661197477</v>
      </c>
      <c r="O528" s="76">
        <v>2.0388357873851808</v>
      </c>
      <c r="P528" s="76">
        <v>7.7419808756415937E-2</v>
      </c>
      <c r="S528" s="76">
        <v>3.545608612863123</v>
      </c>
      <c r="T528" s="76">
        <v>0.12799454549072037</v>
      </c>
      <c r="U528" s="76">
        <v>1.2129860962478649</v>
      </c>
      <c r="V528" s="76">
        <v>2.4962301293406652E-2</v>
      </c>
      <c r="W528" s="50">
        <f>U528*Info!$B$2</f>
        <v>0.58223332619897517</v>
      </c>
      <c r="X528" s="50">
        <f>W528*SQRT((0.5*V528/U528)^2+Info!$B$3^2)</f>
        <v>2.9721719750504069E-2</v>
      </c>
      <c r="Y528" s="39">
        <f>W528*Info!$D$2</f>
        <v>0.47160899422116992</v>
      </c>
      <c r="Z528" s="39">
        <f>Y528*SQRT(Info!$D$3^2+(X528/W528)^2)</f>
        <v>3.3699015365299533E-2</v>
      </c>
      <c r="AA528" s="50">
        <f>IF(O528-W528&gt;0,O528-W528,0)</f>
        <v>1.4566024611862056</v>
      </c>
      <c r="AB528" s="50">
        <f>SQRT((0.5*P528)^2+X528^2)</f>
        <v>4.8804070751296023E-2</v>
      </c>
      <c r="AC528" s="50">
        <f>(1-EXP(-Info!$B$6*G528*1000))+(Info!$B$6/(Info!$B$6-Info!$B$7))*(EXP(-Info!$B$7*G528*1000)-EXP(-Info!$B$6*G528*1000))*(Info!$B$9-1)</f>
        <v>8.3646486678684712E-2</v>
      </c>
      <c r="AD528" s="50">
        <f>SQRT((Info!$B$6*EXP(-Info!$B$6*G528*1000)+(Info!$B$6/(Info!$B$6+Info!$B$7))*(Info!$B$9-1)*(-Info!$B$7*EXP(-Info!$B$7*G528*1000)+Info!$B$6*EXP(-Info!$B$6*G528*1000)))^2*(0.01*G528*1000)^2)</f>
        <v>7.5646384621940019E-4</v>
      </c>
      <c r="AE528" s="50">
        <f>IF(AA528&gt;0,AA528*AC528*SQRT((AB528/AA528)^2+(AD528/AC528)^2),AA528*AC528*SQRT((AD528/AC528)^2))</f>
        <v>4.2283797164658493E-3</v>
      </c>
      <c r="AF528" s="50">
        <f>IF((S528-Y528-AA528*AC528)&gt;0,S528-Y528-AA528*AC528,0)</f>
        <v>2.9521599402762018</v>
      </c>
      <c r="AG528" s="50">
        <f>SQRT((T528*0.5)^2+Z528^2+AE528^2)</f>
        <v>7.2451043818990868E-2</v>
      </c>
      <c r="AH528" s="50">
        <f>AF528/S528</f>
        <v>0.83262431436060169</v>
      </c>
      <c r="AI528">
        <f>AF528*EXP(Info!$B$6*G528*1000)</f>
        <v>3.1848058385249036</v>
      </c>
      <c r="AJ528">
        <f>2*SQRT((EXP(Info!$B$6*G528)*AG528)^2+(Info!$B$6*G528*0.01*AI528)^2)</f>
        <v>0.14491307957319818</v>
      </c>
      <c r="AK528" s="28">
        <f>AI528/(E528/1000)</f>
        <v>1.771304693284151</v>
      </c>
      <c r="AL528">
        <f>AA528/0.752049334436339</f>
        <v>1.9368442926392977</v>
      </c>
      <c r="AM528"/>
      <c r="AN528">
        <f>U528/0.242530074</f>
        <v>5.0013842664636501</v>
      </c>
      <c r="AO528">
        <f>O528/U528</f>
        <v>1.6808401956889039</v>
      </c>
    </row>
    <row r="529" spans="1:41">
      <c r="A529" s="14" t="s">
        <v>195</v>
      </c>
      <c r="B529" s="14" t="s">
        <v>212</v>
      </c>
      <c r="C529" s="15">
        <v>-76.286000000000001</v>
      </c>
      <c r="D529" s="15">
        <v>32.783999999999999</v>
      </c>
      <c r="E529" s="15">
        <v>1798</v>
      </c>
      <c r="F529" s="31">
        <v>220</v>
      </c>
      <c r="G529" s="31">
        <v>8.327</v>
      </c>
      <c r="I529">
        <f>(E529*100*Info!$B$11)/AI529</f>
        <v>1.4573299684701453</v>
      </c>
      <c r="J529">
        <f>LOG10(I529)</f>
        <v>0.16355789580649177</v>
      </c>
      <c r="K529">
        <f>2*((E529*100*Info!$B$11)/AI529^2)*(AJ529/2)</f>
        <v>4.1740808877439001E-2</v>
      </c>
      <c r="L529">
        <f>(M529/10.7)/I529</f>
        <v>0.48411163770451843</v>
      </c>
      <c r="M529">
        <f>((U529/0.242530073729142))*I529</f>
        <v>7.5489612555179306</v>
      </c>
      <c r="N529">
        <f>2*M529*SQRT((0.5*K529/I529)^2+(0.5*V529/U529)^2)</f>
        <v>0.2677285703106897</v>
      </c>
      <c r="O529" s="76">
        <v>1.9845461026763576</v>
      </c>
      <c r="P529" s="76">
        <v>4.6562372161655999E-2</v>
      </c>
      <c r="S529" s="76">
        <v>3.5255984485604741</v>
      </c>
      <c r="T529" s="76">
        <v>5.6829836375980304E-2</v>
      </c>
      <c r="U529" s="76">
        <v>1.2563044536860541</v>
      </c>
      <c r="V529" s="76">
        <v>2.6275909007604906E-2</v>
      </c>
      <c r="W529" s="50">
        <f>U529*Info!$B$2</f>
        <v>0.60302613776930591</v>
      </c>
      <c r="X529" s="50">
        <f>W529*SQRT((0.5*V529/U529)^2+Info!$B$3^2)</f>
        <v>3.0803728582542548E-2</v>
      </c>
      <c r="Y529" s="39">
        <f>W529*Info!$D$2</f>
        <v>0.48845117159313783</v>
      </c>
      <c r="Z529" s="39">
        <f>Y529*SQRT(Info!$D$3^2+(X529/W529)^2)</f>
        <v>3.4914392078271531E-2</v>
      </c>
      <c r="AA529" s="50">
        <f>IF(O529-W529&gt;0,O529-W529,0)</f>
        <v>1.3815199649070515</v>
      </c>
      <c r="AB529" s="50">
        <f>SQRT((0.5*P529)^2+X529^2)</f>
        <v>3.8611958250224607E-2</v>
      </c>
      <c r="AC529" s="50">
        <f>(1-EXP(-Info!$B$6*G529*1000))+(Info!$B$6/(Info!$B$6-Info!$B$7))*(EXP(-Info!$B$7*G529*1000)-EXP(-Info!$B$6*G529*1000))*(Info!$B$9-1)</f>
        <v>8.4185728607022933E-2</v>
      </c>
      <c r="AD529" s="50">
        <f>SQRT((Info!$B$6*EXP(-Info!$B$6*G529*1000)+(Info!$B$6/(Info!$B$6+Info!$B$7))*(Info!$B$9-1)*(-Info!$B$7*EXP(-Info!$B$7*G529*1000)+Info!$B$6*EXP(-Info!$B$6*G529*1000)))^2*(0.01*G529*1000)^2)</f>
        <v>7.6114298125560165E-4</v>
      </c>
      <c r="AE529" s="50">
        <f>IF(AA529&gt;0,AA529*AC529*SQRT((AB529/AA529)^2+(AD529/AC529)^2),AA529*AC529*SQRT((AD529/AC529)^2))</f>
        <v>3.4164261306183401E-3</v>
      </c>
      <c r="AF529" s="50">
        <f>IF((S529-Y529-AA529*AC529)&gt;0,S529-Y529-AA529*AC529,0)</f>
        <v>2.9208430121364874</v>
      </c>
      <c r="AG529" s="50">
        <f>SQRT((T529*0.5)^2+Z529^2+AE529^2)</f>
        <v>4.5145257971700804E-2</v>
      </c>
      <c r="AH529" s="50">
        <f>AF529/S529</f>
        <v>0.82846729562440313</v>
      </c>
      <c r="AI529">
        <f>AF529*EXP(Info!$B$6*G529*1000)</f>
        <v>3.1526251399569789</v>
      </c>
      <c r="AJ529">
        <f>2*SQRT((EXP(Info!$B$6*G529)*AG529)^2+(Info!$B$6*G529*0.01*AI529)^2)</f>
        <v>9.0297411208317871E-2</v>
      </c>
      <c r="AK529" s="28">
        <f>AI529/(E529/1000)</f>
        <v>1.7534066406879749</v>
      </c>
      <c r="AL529">
        <f>AA529/0.752049334436339</f>
        <v>1.8370070973369064</v>
      </c>
      <c r="AM529"/>
      <c r="AN529">
        <f>U529/0.242530074</f>
        <v>5.17999451765332</v>
      </c>
      <c r="AO529">
        <f>O529/U529</f>
        <v>1.5796697184775628</v>
      </c>
    </row>
    <row r="530" spans="1:41">
      <c r="A530" s="14" t="s">
        <v>195</v>
      </c>
      <c r="B530" s="14" t="s">
        <v>212</v>
      </c>
      <c r="C530" s="15">
        <v>-76.286000000000001</v>
      </c>
      <c r="D530" s="15">
        <v>32.783999999999999</v>
      </c>
      <c r="E530" s="15">
        <v>1798</v>
      </c>
      <c r="F530" s="31">
        <v>221</v>
      </c>
      <c r="G530" s="31">
        <v>8.3825000000000003</v>
      </c>
      <c r="I530">
        <f>(E530*100*Info!$B$11)/AI530</f>
        <v>1.4494656010223868</v>
      </c>
      <c r="J530">
        <f>LOG10(I530)</f>
        <v>0.16120791305877752</v>
      </c>
      <c r="K530">
        <f>2*((E530*100*Info!$B$11)/AI530^2)*(AJ530/2)</f>
        <v>4.2398251688375785E-2</v>
      </c>
      <c r="L530">
        <f>(M530/10.7)/I530</f>
        <v>0.49441830679920695</v>
      </c>
      <c r="M530">
        <f>((U530/0.242530073729142))*I530</f>
        <v>7.6680729119666609</v>
      </c>
      <c r="N530">
        <f>2*M530*SQRT((0.5*K530/I530)^2+(0.5*V530/U530)^2)</f>
        <v>0.26780764085839376</v>
      </c>
      <c r="O530" s="76">
        <v>1.9809474110216645</v>
      </c>
      <c r="P530" s="76">
        <v>4.2401964799563083E-2</v>
      </c>
      <c r="S530" s="76">
        <v>3.5497027889857393</v>
      </c>
      <c r="T530" s="76">
        <v>5.900928440529242E-2</v>
      </c>
      <c r="U530" s="76">
        <v>1.2830509998912265</v>
      </c>
      <c r="V530" s="76">
        <v>2.4483729161508996E-2</v>
      </c>
      <c r="W530" s="50">
        <f>U530*Info!$B$2</f>
        <v>0.6158644799477887</v>
      </c>
      <c r="X530" s="50">
        <f>W530*SQRT((0.5*V530/U530)^2+Info!$B$3^2)</f>
        <v>3.134886180689625E-2</v>
      </c>
      <c r="Y530" s="39">
        <f>W530*Info!$D$2</f>
        <v>0.4988502287577089</v>
      </c>
      <c r="Z530" s="39">
        <f>Y530*SQRT(Info!$D$3^2+(X530/W530)^2)</f>
        <v>3.5593705869779182E-2</v>
      </c>
      <c r="AA530" s="50">
        <f>IF(O530-W530&gt;0,O530-W530,0)</f>
        <v>1.3650829310738759</v>
      </c>
      <c r="AB530" s="50">
        <f>SQRT((0.5*P530)^2+X530^2)</f>
        <v>3.7844851582530023E-2</v>
      </c>
      <c r="AC530" s="50">
        <f>(1-EXP(-Info!$B$6*G530*1000))+(Info!$B$6/(Info!$B$6-Info!$B$7))*(EXP(-Info!$B$7*G530*1000)-EXP(-Info!$B$6*G530*1000))*(Info!$B$9-1)</f>
        <v>8.47246847219571E-2</v>
      </c>
      <c r="AD530" s="50">
        <f>SQRT((Info!$B$6*EXP(-Info!$B$6*G530*1000)+(Info!$B$6/(Info!$B$6+Info!$B$7))*(Info!$B$9-1)*(-Info!$B$7*EXP(-Info!$B$7*G530*1000)+Info!$B$6*EXP(-Info!$B$6*G530*1000)))^2*(0.01*G530*1000)^2)</f>
        <v>7.6581703445062499E-4</v>
      </c>
      <c r="AE530" s="50">
        <f>IF(AA530&gt;0,AA530*AC530*SQRT((AB530/AA530)^2+(AD530/AC530)^2),AA530*AC530*SQRT((AD530/AC530)^2))</f>
        <v>3.3725103198107161E-3</v>
      </c>
      <c r="AF530" s="50">
        <f>IF((S530-Y530-AA530*AC530)&gt;0,S530-Y530-AA530*AC530,0)</f>
        <v>2.9351963392734715</v>
      </c>
      <c r="AG530" s="50">
        <f>SQRT((T530*0.5)^2+Z530^2+AE530^2)</f>
        <v>4.6355254663390147E-2</v>
      </c>
      <c r="AH530" s="50">
        <f>AF530/S530</f>
        <v>0.82688509820624967</v>
      </c>
      <c r="AI530">
        <f>AF530*EXP(Info!$B$6*G530*1000)</f>
        <v>3.1697303423903271</v>
      </c>
      <c r="AJ530">
        <f>2*SQRT((EXP(Info!$B$6*G530)*AG530)^2+(Info!$B$6*G530*0.01*AI530)^2)</f>
        <v>9.271763658699686E-2</v>
      </c>
      <c r="AK530" s="28">
        <f>AI530/(E530/1000)</f>
        <v>1.7629201014406712</v>
      </c>
      <c r="AL530">
        <f>AA530/0.752049334436339</f>
        <v>1.8151507734489327</v>
      </c>
      <c r="AM530"/>
      <c r="AN530">
        <f>U530/0.242530074</f>
        <v>5.2902758768433245</v>
      </c>
      <c r="AO530">
        <f>O530/U530</f>
        <v>1.5439350510537801</v>
      </c>
    </row>
    <row r="531" spans="1:41">
      <c r="A531" s="14" t="s">
        <v>195</v>
      </c>
      <c r="B531" s="14" t="s">
        <v>212</v>
      </c>
      <c r="C531" s="15">
        <v>-76.286000000000001</v>
      </c>
      <c r="D531" s="15">
        <v>32.783999999999999</v>
      </c>
      <c r="E531" s="15">
        <v>1798</v>
      </c>
      <c r="F531" s="31">
        <v>222</v>
      </c>
      <c r="G531" s="31">
        <v>8.4380000000000006</v>
      </c>
      <c r="I531">
        <f>(E531*100*Info!$B$11)/AI531</f>
        <v>1.4790799285202512</v>
      </c>
      <c r="J531">
        <f>LOG10(I531)</f>
        <v>0.16999164362323049</v>
      </c>
      <c r="K531">
        <f>2*((E531*100*Info!$B$11)/AI531^2)*(AJ531/2)</f>
        <v>9.1807100553392737E-2</v>
      </c>
      <c r="L531">
        <f>(M531/10.7)/I531</f>
        <v>0.59045516603945392</v>
      </c>
      <c r="M531">
        <f>((U531/0.242530073729142))*I531</f>
        <v>9.3446351171465185</v>
      </c>
      <c r="N531">
        <f>2*M531*SQRT((0.5*K531/I531)^2+(0.5*V531/U531)^2)</f>
        <v>0.58530155316690391</v>
      </c>
      <c r="O531" s="76">
        <v>2.1941021956556122</v>
      </c>
      <c r="P531" s="76">
        <v>1.1480216928612558E-2</v>
      </c>
      <c r="S531" s="76">
        <v>3.5950778448225718</v>
      </c>
      <c r="T531" s="76">
        <v>0.17320491370355182</v>
      </c>
      <c r="U531" s="76">
        <v>1.5322735440003263</v>
      </c>
      <c r="V531" s="76">
        <v>1.2857558952074142E-2</v>
      </c>
      <c r="W531" s="50">
        <f>U531*Info!$B$2</f>
        <v>0.73549130112015659</v>
      </c>
      <c r="X531" s="50">
        <f>W531*SQRT((0.5*V531/U531)^2+Info!$B$3^2)</f>
        <v>3.6903805820235148E-2</v>
      </c>
      <c r="Y531" s="39">
        <f>W531*Info!$D$2</f>
        <v>0.59574795390732693</v>
      </c>
      <c r="Z531" s="39">
        <f>Y531*SQRT(Info!$D$3^2+(X531/W531)^2)</f>
        <v>4.2199830218448489E-2</v>
      </c>
      <c r="AA531" s="50">
        <f>IF(O531-W531&gt;0,O531-W531,0)</f>
        <v>1.4586108945354557</v>
      </c>
      <c r="AB531" s="50">
        <f>SQRT((0.5*P531)^2+X531^2)</f>
        <v>3.734755318892554E-2</v>
      </c>
      <c r="AC531" s="50">
        <f>(1-EXP(-Info!$B$6*G531*1000))+(Info!$B$6/(Info!$B$6-Info!$B$7))*(EXP(-Info!$B$7*G531*1000)-EXP(-Info!$B$6*G531*1000))*(Info!$B$9-1)</f>
        <v>8.5263355170708835E-2</v>
      </c>
      <c r="AD531" s="50">
        <f>SQRT((Info!$B$6*EXP(-Info!$B$6*G531*1000)+(Info!$B$6/(Info!$B$6+Info!$B$7))*(Info!$B$9-1)*(-Info!$B$7*EXP(-Info!$B$7*G531*1000)+Info!$B$6*EXP(-Info!$B$6*G531*1000)))^2*(0.01*G531*1000)^2)</f>
        <v>7.7048600976276289E-4</v>
      </c>
      <c r="AE531" s="50">
        <f>IF(AA531&gt;0,AA531*AC531*SQRT((AB531/AA531)^2+(AD531/AC531)^2),AA531*AC531*SQRT((AD531/AC531)^2))</f>
        <v>3.3768737068972203E-3</v>
      </c>
      <c r="AF531" s="50">
        <f>IF((S531-Y531-AA531*AC531)&gt;0,S531-Y531-AA531*AC531,0)</f>
        <v>2.8749638321586031</v>
      </c>
      <c r="AG531" s="50">
        <f>SQRT((T531*0.5)^2+Z531^2+AE531^2)</f>
        <v>9.6396133113636456E-2</v>
      </c>
      <c r="AH531" s="50">
        <f>AF531/S531</f>
        <v>0.79969445899452885</v>
      </c>
      <c r="AI531">
        <f>AF531*EXP(Info!$B$6*G531*1000)</f>
        <v>3.106265596077816</v>
      </c>
      <c r="AJ531">
        <f>2*SQRT((EXP(Info!$B$6*G531)*AG531)^2+(Info!$B$6*G531*0.01*AI531)^2)</f>
        <v>0.19280718534931826</v>
      </c>
      <c r="AK531" s="28">
        <f>AI531/(E531/1000)</f>
        <v>1.7276226896984517</v>
      </c>
      <c r="AL531">
        <f>AA531/0.752049334436339</f>
        <v>1.9395149064637953</v>
      </c>
      <c r="AM531"/>
      <c r="AN531">
        <f>U531/0.242530074</f>
        <v>6.317870269566348</v>
      </c>
      <c r="AO531">
        <f>O531/U531</f>
        <v>1.4319259144339471</v>
      </c>
    </row>
    <row r="532" spans="1:41">
      <c r="A532" s="14" t="s">
        <v>195</v>
      </c>
      <c r="B532" s="14" t="s">
        <v>212</v>
      </c>
      <c r="C532" s="15">
        <v>-76.286000000000001</v>
      </c>
      <c r="D532" s="15">
        <v>32.783999999999999</v>
      </c>
      <c r="E532" s="15">
        <v>1798</v>
      </c>
      <c r="F532" s="31">
        <v>226</v>
      </c>
      <c r="G532" s="31">
        <v>8.6287272727272732</v>
      </c>
      <c r="I532">
        <f>(E532*100*Info!$B$11)/AI532</f>
        <v>1.4346844765507196</v>
      </c>
      <c r="J532">
        <f>LOG10(I532)</f>
        <v>0.15675639921633666</v>
      </c>
      <c r="K532">
        <f>2*((E532*100*Info!$B$11)/AI532^2)*(AJ532/2)</f>
        <v>0.10780514727680933</v>
      </c>
      <c r="L532">
        <f>(M532/10.7)/I532</f>
        <v>0.64566967304775547</v>
      </c>
      <c r="M532">
        <f>((U532/0.242530073729142))*I532</f>
        <v>9.9117551488427686</v>
      </c>
      <c r="N532">
        <f>2*M532*SQRT((0.5*K532/I532)^2+(0.5*V532/U532)^2)</f>
        <v>0.750789696778982</v>
      </c>
      <c r="O532" s="76">
        <v>1.5403634576268204</v>
      </c>
      <c r="P532" s="76">
        <v>0.21143393896179435</v>
      </c>
      <c r="S532" s="76">
        <v>3.6743286246526266</v>
      </c>
      <c r="T532" s="76">
        <v>0.22131137901875333</v>
      </c>
      <c r="U532" s="76">
        <v>1.6755591534756917</v>
      </c>
      <c r="V532" s="76">
        <v>1.6013614779381798E-2</v>
      </c>
      <c r="W532" s="50">
        <f>U532*Info!$B$2</f>
        <v>0.80426839366833203</v>
      </c>
      <c r="X532" s="50">
        <f>W532*SQRT((0.5*V532/U532)^2+Info!$B$3^2)</f>
        <v>4.0396656149647069E-2</v>
      </c>
      <c r="Y532" s="39">
        <f>W532*Info!$D$2</f>
        <v>0.65145739887134901</v>
      </c>
      <c r="Z532" s="39">
        <f>Y532*SQRT(Info!$D$3^2+(X532/W532)^2)</f>
        <v>4.6170063597087849E-2</v>
      </c>
      <c r="AA532" s="50">
        <f>IF(O532-W532&gt;0,O532-W532,0)</f>
        <v>0.73609506395848834</v>
      </c>
      <c r="AB532" s="50">
        <f>SQRT((0.5*P532)^2+X532^2)</f>
        <v>0.11317229106233452</v>
      </c>
      <c r="AC532" s="50">
        <f>(1-EXP(-Info!$B$6*G532*1000))+(Info!$B$6/(Info!$B$6-Info!$B$7))*(EXP(-Info!$B$7*G532*1000)-EXP(-Info!$B$6*G532*1000))*(Info!$B$9-1)</f>
        <v>8.7112335310441519E-2</v>
      </c>
      <c r="AD532" s="50">
        <f>SQRT((Info!$B$6*EXP(-Info!$B$6*G532*1000)+(Info!$B$6/(Info!$B$6+Info!$B$7))*(Info!$B$9-1)*(-Info!$B$7*EXP(-Info!$B$7*G532*1000)+Info!$B$6*EXP(-Info!$B$6*G532*1000)))^2*(0.01*G532*1000)^2)</f>
        <v>7.8649241681325477E-4</v>
      </c>
      <c r="AE532" s="50">
        <f>IF(AA532&gt;0,AA532*AC532*SQRT((AB532/AA532)^2+(AD532/AC532)^2),AA532*AC532*SQRT((AD532/AC532)^2))</f>
        <v>9.8756863020123438E-3</v>
      </c>
      <c r="AF532" s="50">
        <f>IF((S532-Y532-AA532*AC532)&gt;0,S532-Y532-AA532*AC532,0)</f>
        <v>2.9587482657493647</v>
      </c>
      <c r="AG532" s="50">
        <f>SQRT((T532*0.5)^2+Z532^2+AE532^2)</f>
        <v>0.1203074626666628</v>
      </c>
      <c r="AH532" s="50">
        <f>AF532/S532</f>
        <v>0.80524867751291207</v>
      </c>
      <c r="AI532">
        <f>AF532*EXP(Info!$B$6*G532*1000)</f>
        <v>3.2023871247688014</v>
      </c>
      <c r="AJ532">
        <f>2*SQRT((EXP(Info!$B$6*G532)*AG532)^2+(Info!$B$6*G532*0.01*AI532)^2)</f>
        <v>0.24063396605020265</v>
      </c>
      <c r="AK532" s="28">
        <f>AI532/(E532/1000)</f>
        <v>1.781082939248499</v>
      </c>
      <c r="AL532">
        <f>AA532/0.752049334436339</f>
        <v>0.97878560654560198</v>
      </c>
      <c r="AM532"/>
      <c r="AN532">
        <f>U532/0.242530074</f>
        <v>6.9086654938953744</v>
      </c>
      <c r="AO532">
        <f>O532/U532</f>
        <v>0.91931308687704127</v>
      </c>
    </row>
    <row r="533" spans="1:41">
      <c r="A533" s="14" t="s">
        <v>195</v>
      </c>
      <c r="B533" s="14" t="s">
        <v>212</v>
      </c>
      <c r="C533" s="15">
        <v>-76.286000000000001</v>
      </c>
      <c r="D533" s="15">
        <v>32.783999999999999</v>
      </c>
      <c r="E533" s="15">
        <v>1798</v>
      </c>
      <c r="F533" s="31">
        <v>230</v>
      </c>
      <c r="G533" s="31">
        <v>8.8194545454545459</v>
      </c>
      <c r="I533">
        <f>(E533*100*Info!$B$11)/AI533</f>
        <v>1.4448619783884964</v>
      </c>
      <c r="J533">
        <f>LOG10(I533)</f>
        <v>0.15982636274158155</v>
      </c>
      <c r="K533">
        <f>2*((E533*100*Info!$B$11)/AI533^2)*(AJ533/2)</f>
        <v>6.2482932537968126E-2</v>
      </c>
      <c r="L533">
        <f>(M533/10.7)/I533</f>
        <v>0.64885406677935853</v>
      </c>
      <c r="M533">
        <f>((U533/0.242530073729142))*I533</f>
        <v>10.031298905551026</v>
      </c>
      <c r="N533">
        <f>2*M533*SQRT((0.5*K533/I533)^2+(0.5*V533/U533)^2)</f>
        <v>0.44077884352130853</v>
      </c>
      <c r="O533" s="76">
        <v>2.317034734823523</v>
      </c>
      <c r="P533" s="76">
        <v>1.0171293582157254E-2</v>
      </c>
      <c r="S533" s="76">
        <v>3.7216630011974918</v>
      </c>
      <c r="T533" s="76">
        <v>0.10124130993583509</v>
      </c>
      <c r="U533" s="76">
        <v>1.6838228838133302</v>
      </c>
      <c r="V533" s="76">
        <v>1.3111375629301586E-2</v>
      </c>
      <c r="W533" s="50">
        <f>U533*Info!$B$2</f>
        <v>0.80823498423039852</v>
      </c>
      <c r="X533" s="50">
        <f>W533*SQRT((0.5*V533/U533)^2+Info!$B$3^2)</f>
        <v>4.0534076836387899E-2</v>
      </c>
      <c r="Y533" s="39">
        <f>W533*Info!$D$2</f>
        <v>0.65467033722662282</v>
      </c>
      <c r="Z533" s="39">
        <f>Y533*SQRT(Info!$D$3^2+(X533/W533)^2)</f>
        <v>4.6362300372126131E-2</v>
      </c>
      <c r="AA533" s="50">
        <f>IF(O533-W533&gt;0,O533-W533,0)</f>
        <v>1.5087997505931243</v>
      </c>
      <c r="AB533" s="50">
        <f>SQRT((0.5*P533)^2+X533^2)</f>
        <v>4.0851868846624464E-2</v>
      </c>
      <c r="AC533" s="50">
        <f>(1-EXP(-Info!$B$6*G533*1000))+(Info!$B$6/(Info!$B$6-Info!$B$7))*(EXP(-Info!$B$7*G533*1000)-EXP(-Info!$B$6*G533*1000))*(Info!$B$9-1)</f>
        <v>8.8957949514379395E-2</v>
      </c>
      <c r="AD533" s="50">
        <f>SQRT((Info!$B$6*EXP(-Info!$B$6*G533*1000)+(Info!$B$6/(Info!$B$6+Info!$B$7))*(Info!$B$9-1)*(-Info!$B$7*EXP(-Info!$B$7*G533*1000)+Info!$B$6*EXP(-Info!$B$6*G533*1000)))^2*(0.01*G533*1000)^2)</f>
        <v>8.0243906246165147E-4</v>
      </c>
      <c r="AE533" s="50">
        <f>IF(AA533&gt;0,AA533*AC533*SQRT((AB533/AA533)^2+(AD533/AC533)^2),AA533*AC533*SQRT((AD533/AC533)^2))</f>
        <v>3.8304718223640434E-3</v>
      </c>
      <c r="AF533" s="50">
        <f>IF((S533-Y533-AA533*AC533)&gt;0,S533-Y533-AA533*AC533,0)</f>
        <v>2.9327729319302973</v>
      </c>
      <c r="AG533" s="50">
        <f>SQRT((T533*0.5)^2+Z533^2+AE533^2)</f>
        <v>6.8750171778389962E-2</v>
      </c>
      <c r="AH533" s="50">
        <f>AF533/S533</f>
        <v>0.78802753795457592</v>
      </c>
      <c r="AI533">
        <f>AF533*EXP(Info!$B$6*G533*1000)</f>
        <v>3.179829744662531</v>
      </c>
      <c r="AJ533">
        <f>2*SQRT((EXP(Info!$B$6*G533)*AG533)^2+(Info!$B$6*G533*0.01*AI533)^2)</f>
        <v>0.13751146503251027</v>
      </c>
      <c r="AK533" s="28">
        <f>AI533/(E533/1000)</f>
        <v>1.7685371216143109</v>
      </c>
      <c r="AL533">
        <f>AA533/0.752049334436339</f>
        <v>2.0062510283636774</v>
      </c>
      <c r="AM533"/>
      <c r="AN533">
        <f>U533/0.242530074</f>
        <v>6.9427385067854726</v>
      </c>
      <c r="AO533">
        <f>O533/U533</f>
        <v>1.3760560906359502</v>
      </c>
    </row>
    <row r="534" spans="1:41">
      <c r="A534" s="14" t="s">
        <v>195</v>
      </c>
      <c r="B534" s="14" t="s">
        <v>212</v>
      </c>
      <c r="C534" s="15">
        <v>-76.286000000000001</v>
      </c>
      <c r="D534" s="15">
        <v>32.783999999999999</v>
      </c>
      <c r="E534" s="15">
        <v>1798</v>
      </c>
      <c r="F534" s="31">
        <v>234</v>
      </c>
      <c r="G534" s="31">
        <v>9.0101818181818185</v>
      </c>
      <c r="I534">
        <f>(E534*100*Info!$B$11)/AI534</f>
        <v>1.4494302941280008</v>
      </c>
      <c r="J534">
        <f>LOG10(I534)</f>
        <v>0.16119733414186549</v>
      </c>
      <c r="K534">
        <f>2*((E534*100*Info!$B$11)/AI534^2)*(AJ534/2)</f>
        <v>9.2448344007687699E-2</v>
      </c>
      <c r="L534">
        <f>(M534/10.7)/I534</f>
        <v>0.6352258264990277</v>
      </c>
      <c r="M534">
        <f>((U534/0.242530073729142))*I534</f>
        <v>9.851656454980013</v>
      </c>
      <c r="N534">
        <f>2*M534*SQRT((0.5*K534/I534)^2+(0.5*V534/U534)^2)</f>
        <v>0.63325751119837237</v>
      </c>
      <c r="O534" s="76">
        <v>2.5643253779809654</v>
      </c>
      <c r="P534" s="76">
        <v>1.3308668358699554E-2</v>
      </c>
      <c r="S534" s="76">
        <v>3.7203351198754753</v>
      </c>
      <c r="T534" s="76">
        <v>0.18046000190173841</v>
      </c>
      <c r="U534" s="76">
        <v>1.6484566219294685</v>
      </c>
      <c r="V534" s="76">
        <v>1.3147952146383242E-2</v>
      </c>
      <c r="W534" s="50">
        <f>U534*Info!$B$2</f>
        <v>0.7912591785261448</v>
      </c>
      <c r="X534" s="50">
        <f>W534*SQRT((0.5*V534/U534)^2+Info!$B$3^2)</f>
        <v>3.9688599786257821E-2</v>
      </c>
      <c r="Y534" s="39">
        <f>W534*Info!$D$2</f>
        <v>0.64091993460617736</v>
      </c>
      <c r="Z534" s="39">
        <f>Y534*SQRT(Info!$D$3^2+(X534/W534)^2)</f>
        <v>4.5391901855927598E-2</v>
      </c>
      <c r="AA534" s="50">
        <f>IF(O534-W534&gt;0,O534-W534,0)</f>
        <v>1.7730661994548207</v>
      </c>
      <c r="AB534" s="50">
        <f>SQRT((0.5*P534)^2+X534^2)</f>
        <v>4.0242578401044421E-2</v>
      </c>
      <c r="AC534" s="50">
        <f>(1-EXP(-Info!$B$6*G534*1000))+(Info!$B$6/(Info!$B$6-Info!$B$7))*(EXP(-Info!$B$7*G534*1000)-EXP(-Info!$B$6*G534*1000))*(Info!$B$9-1)</f>
        <v>9.0800203737162299E-2</v>
      </c>
      <c r="AD534" s="50">
        <f>SQRT((Info!$B$6*EXP(-Info!$B$6*G534*1000)+(Info!$B$6/(Info!$B$6+Info!$B$7))*(Info!$B$9-1)*(-Info!$B$7*EXP(-Info!$B$7*G534*1000)+Info!$B$6*EXP(-Info!$B$6*G534*1000)))^2*(0.01*G534*1000)^2)</f>
        <v>8.1832610662281981E-4</v>
      </c>
      <c r="AE534" s="50">
        <f>IF(AA534&gt;0,AA534*AC534*SQRT((AB534/AA534)^2+(AD534/AC534)^2),AA534*AC534*SQRT((AD534/AC534)^2))</f>
        <v>3.9315661172200879E-3</v>
      </c>
      <c r="AF534" s="50">
        <f>IF((S534-Y534-AA534*AC534)&gt;0,S534-Y534-AA534*AC534,0)</f>
        <v>2.9184204131193239</v>
      </c>
      <c r="AG534" s="50">
        <f>SQRT((T534*0.5)^2+Z534^2+AE534^2)</f>
        <v>0.10108083417654452</v>
      </c>
      <c r="AH534" s="50">
        <f>AF534/S534</f>
        <v>0.78445094839117813</v>
      </c>
      <c r="AI534">
        <f>AF534*EXP(Info!$B$6*G534*1000)</f>
        <v>3.1698075543368995</v>
      </c>
      <c r="AJ534">
        <f>2*SQRT((EXP(Info!$B$6*G534)*AG534)^2+(Info!$B$6*G534*0.01*AI534)^2)</f>
        <v>0.20217837339863537</v>
      </c>
      <c r="AK534" s="28">
        <f>AI534/(E534/1000)</f>
        <v>1.7629630446812568</v>
      </c>
      <c r="AL534">
        <f>AA534/0.752049334436339</f>
        <v>2.3576461254150751</v>
      </c>
      <c r="AM534"/>
      <c r="AN534">
        <f>U534/0.242530074</f>
        <v>6.7969163359487883</v>
      </c>
      <c r="AO534">
        <f>O534/U534</f>
        <v>1.5555916630548035</v>
      </c>
    </row>
    <row r="535" spans="1:41">
      <c r="A535" s="14" t="s">
        <v>195</v>
      </c>
      <c r="B535" s="14" t="s">
        <v>212</v>
      </c>
      <c r="C535" s="15">
        <v>-76.286000000000001</v>
      </c>
      <c r="D535" s="15">
        <v>32.783999999999999</v>
      </c>
      <c r="E535" s="15">
        <v>1798</v>
      </c>
      <c r="F535" s="31">
        <v>238</v>
      </c>
      <c r="G535" s="31">
        <v>9.2009090909090911</v>
      </c>
      <c r="I535">
        <f>(E535*100*Info!$B$11)/AI535</f>
        <v>1.6341035061333773</v>
      </c>
      <c r="J535">
        <f>LOG10(I535)</f>
        <v>0.21327956181627228</v>
      </c>
      <c r="K535">
        <f>2*((E535*100*Info!$B$11)/AI535^2)*(AJ535/2)</f>
        <v>0.10159274083223621</v>
      </c>
      <c r="L535">
        <f>(M535/10.7)/I535</f>
        <v>0.56764805005115437</v>
      </c>
      <c r="M535">
        <f>((U535/0.242530073729142))*I535</f>
        <v>9.9252736565705177</v>
      </c>
      <c r="N535">
        <f>2*M535*SQRT((0.5*K535/I535)^2+(0.5*V535/U535)^2)</f>
        <v>0.62041836312850995</v>
      </c>
      <c r="O535" s="76">
        <v>2.2189812159972835</v>
      </c>
      <c r="P535" s="76">
        <v>1.6921937514135343E-2</v>
      </c>
      <c r="S535" s="76">
        <v>3.2968777355601837</v>
      </c>
      <c r="T535" s="76">
        <v>0.15466904135125939</v>
      </c>
      <c r="U535" s="76">
        <v>1.4730874407128787</v>
      </c>
      <c r="V535" s="76">
        <v>9.5715567109894498E-3</v>
      </c>
      <c r="W535" s="50">
        <f>U535*Info!$B$2</f>
        <v>0.70708197154218178</v>
      </c>
      <c r="X535" s="50">
        <f>W535*SQRT((0.5*V535/U535)^2+Info!$B$3^2)</f>
        <v>3.5428650733514484E-2</v>
      </c>
      <c r="Y535" s="39">
        <f>W535*Info!$D$2</f>
        <v>0.57273639694916723</v>
      </c>
      <c r="Z535" s="39">
        <f>Y535*SQRT(Info!$D$3^2+(X535/W535)^2)</f>
        <v>4.0541301730212496E-2</v>
      </c>
      <c r="AA535" s="50">
        <f>IF(O535-W535&gt;0,O535-W535,0)</f>
        <v>1.5118992444551016</v>
      </c>
      <c r="AB535" s="50">
        <f>SQRT((0.5*P535)^2+X535^2)</f>
        <v>3.6424954153786271E-2</v>
      </c>
      <c r="AC535" s="50">
        <f>(1-EXP(-Info!$B$6*G535*1000))+(Info!$B$6/(Info!$B$6-Info!$B$7))*(EXP(-Info!$B$7*G535*1000)-EXP(-Info!$B$6*G535*1000))*(Info!$B$9-1)</f>
        <v>9.2639103922985647E-2</v>
      </c>
      <c r="AD535" s="50">
        <f>SQRT((Info!$B$6*EXP(-Info!$B$6*G535*1000)+(Info!$B$6/(Info!$B$6+Info!$B$7))*(Info!$B$9-1)*(-Info!$B$7*EXP(-Info!$B$7*G535*1000)+Info!$B$6*EXP(-Info!$B$6*G535*1000)))^2*(0.01*G535*1000)^2)</f>
        <v>8.3415370883572115E-4</v>
      </c>
      <c r="AE535" s="50">
        <f>IF(AA535&gt;0,AA535*AC535*SQRT((AB535/AA535)^2+(AD535/AC535)^2),AA535*AC535*SQRT((AD535/AC535)^2))</f>
        <v>3.6023496186041847E-3</v>
      </c>
      <c r="AF535" s="50">
        <f>IF((S535-Y535-AA535*AC535)&gt;0,S535-Y535-AA535*AC535,0)</f>
        <v>2.5840803473828569</v>
      </c>
      <c r="AG535" s="50">
        <f>SQRT((T535*0.5)^2+Z535^2+AE535^2)</f>
        <v>8.7391087399598055E-2</v>
      </c>
      <c r="AH535" s="50">
        <f>AF535/S535</f>
        <v>0.78379623226876716</v>
      </c>
      <c r="AI535">
        <f>AF535*EXP(Info!$B$6*G535*1000)</f>
        <v>2.8115814442397324</v>
      </c>
      <c r="AJ535">
        <f>2*SQRT((EXP(Info!$B$6*G535)*AG535)^2+(Info!$B$6*G535*0.01*AI535)^2)</f>
        <v>0.17479692315772902</v>
      </c>
      <c r="AK535" s="28">
        <f>AI535/(E535/1000)</f>
        <v>1.5637271658730436</v>
      </c>
      <c r="AL535">
        <f>AA535/0.752049334436339</f>
        <v>2.0103724253519486</v>
      </c>
      <c r="AM535"/>
      <c r="AN535">
        <f>U535/0.242530074</f>
        <v>6.0738341287640827</v>
      </c>
      <c r="AO535">
        <f>O535/U535</f>
        <v>1.5063472504547597</v>
      </c>
    </row>
    <row r="536" spans="1:41">
      <c r="A536" s="14" t="s">
        <v>195</v>
      </c>
      <c r="B536" s="14" t="s">
        <v>212</v>
      </c>
      <c r="C536" s="15">
        <v>-76.286000000000001</v>
      </c>
      <c r="D536" s="15">
        <v>32.783999999999999</v>
      </c>
      <c r="E536" s="15">
        <v>1798</v>
      </c>
      <c r="F536" s="31">
        <v>244</v>
      </c>
      <c r="G536" s="31">
        <v>9.4870000000000001</v>
      </c>
      <c r="I536">
        <f>(E536*100*Info!$B$11)/AI536</f>
        <v>1.5462424078147381</v>
      </c>
      <c r="J536">
        <f>LOG10(I536)</f>
        <v>0.18927758021857743</v>
      </c>
      <c r="K536">
        <f>2*((E536*100*Info!$B$11)/AI536^2)*(AJ536/2)</f>
        <v>8.6235958528783657E-2</v>
      </c>
      <c r="L536">
        <f>(M536/10.7)/I536</f>
        <v>0.62500115160376968</v>
      </c>
      <c r="M536">
        <f>((U536/0.242530073729142))*I536</f>
        <v>10.340515155307926</v>
      </c>
      <c r="N536">
        <f>2*M536*SQRT((0.5*K536/I536)^2+(0.5*V536/U536)^2)</f>
        <v>0.58480825588053298</v>
      </c>
      <c r="O536" s="76">
        <v>2.7407879205009702</v>
      </c>
      <c r="P536" s="76">
        <v>1.5129890157211542E-2</v>
      </c>
      <c r="S536" s="76">
        <v>3.5415447211034867</v>
      </c>
      <c r="T536" s="76">
        <v>0.1392824910088247</v>
      </c>
      <c r="U536" s="76">
        <v>1.6219228565580917</v>
      </c>
      <c r="V536" s="76">
        <v>1.5217928902389837E-2</v>
      </c>
      <c r="W536" s="50">
        <f>U536*Info!$B$2</f>
        <v>0.77852297114788394</v>
      </c>
      <c r="X536" s="50">
        <f>W536*SQRT((0.5*V536/U536)^2+Info!$B$3^2)</f>
        <v>3.9097114449186988E-2</v>
      </c>
      <c r="Y536" s="39">
        <f>W536*Info!$D$2</f>
        <v>0.63060360662978598</v>
      </c>
      <c r="Z536" s="39">
        <f>Y536*SQRT(Info!$D$3^2+(X536/W536)^2)</f>
        <v>4.4688437757275802E-2</v>
      </c>
      <c r="AA536" s="50">
        <f>IF(O536-W536&gt;0,O536-W536,0)</f>
        <v>1.9622649493530862</v>
      </c>
      <c r="AB536" s="50">
        <f>SQRT((0.5*P536)^2+X536^2)</f>
        <v>3.9822264529973027E-2</v>
      </c>
      <c r="AC536" s="50">
        <f>(1-EXP(-Info!$B$6*G536*1000))+(Info!$B$6/(Info!$B$6-Info!$B$7))*(EXP(-Info!$B$7*G536*1000)-EXP(-Info!$B$6*G536*1000))*(Info!$B$9-1)</f>
        <v>9.539117835969331E-2</v>
      </c>
      <c r="AD536" s="50">
        <f>SQRT((Info!$B$6*EXP(-Info!$B$6*G536*1000)+(Info!$B$6/(Info!$B$6+Info!$B$7))*(Info!$B$9-1)*(-Info!$B$7*EXP(-Info!$B$7*G536*1000)+Info!$B$6*EXP(-Info!$B$6*G536*1000)))^2*(0.01*G536*1000)^2)</f>
        <v>8.5778400657069928E-4</v>
      </c>
      <c r="AE536" s="50">
        <f>IF(AA536&gt;0,AA536*AC536*SQRT((AB536/AA536)^2+(AD536/AC536)^2),AA536*AC536*SQRT((AD536/AC536)^2))</f>
        <v>4.1549039754381631E-3</v>
      </c>
      <c r="AF536" s="50">
        <f>IF((S536-Y536-AA536*AC536)&gt;0,S536-Y536-AA536*AC536,0)</f>
        <v>2.723758348700986</v>
      </c>
      <c r="AG536" s="50">
        <f>SQRT((T536*0.5)^2+Z536^2+AE536^2)</f>
        <v>8.2850605137421054E-2</v>
      </c>
      <c r="AH536" s="50">
        <f>AF536/S536</f>
        <v>0.7690876617964344</v>
      </c>
      <c r="AI536">
        <f>AF536*EXP(Info!$B$6*G536*1000)</f>
        <v>2.9713420564533943</v>
      </c>
      <c r="AJ536">
        <f>2*SQRT((EXP(Info!$B$6*G536)*AG536)^2+(Info!$B$6*G536*0.01*AI536)^2)</f>
        <v>0.16571562716177066</v>
      </c>
      <c r="AK536" s="28">
        <f>AI536/(E536/1000)</f>
        <v>1.652581788906226</v>
      </c>
      <c r="AL536">
        <f>AA536/0.752049334436339</f>
        <v>2.6092237031547985</v>
      </c>
      <c r="AM536"/>
      <c r="AN536">
        <f>U536/0.242530074</f>
        <v>6.687512314691709</v>
      </c>
      <c r="AO536">
        <f>O536/U536</f>
        <v>1.6898386439397246</v>
      </c>
    </row>
    <row r="537" spans="1:41">
      <c r="A537" s="14" t="s">
        <v>195</v>
      </c>
      <c r="B537" s="14" t="s">
        <v>212</v>
      </c>
      <c r="C537" s="15">
        <v>-76.286000000000001</v>
      </c>
      <c r="D537" s="15">
        <v>32.783999999999999</v>
      </c>
      <c r="E537" s="15">
        <v>1798</v>
      </c>
      <c r="F537" s="31">
        <v>250</v>
      </c>
      <c r="G537" s="31">
        <v>9.7568333333333328</v>
      </c>
      <c r="I537">
        <f>(E537*100*Info!$B$11)/AI537</f>
        <v>1.4946881286552778</v>
      </c>
      <c r="J537">
        <f>LOG10(I537)</f>
        <v>0.17455058521329053</v>
      </c>
      <c r="K537">
        <f>2*((E537*100*Info!$B$11)/AI537^2)*(AJ537/2)</f>
        <v>5.8116485279739137E-2</v>
      </c>
      <c r="L537">
        <f>(M537/10.7)/I537</f>
        <v>0.61878199852071691</v>
      </c>
      <c r="M537">
        <f>((U537/0.242530073729142))*I537</f>
        <v>9.8962813493351849</v>
      </c>
      <c r="N537">
        <f>2*M537*SQRT((0.5*K537/I537)^2+(0.5*V537/U537)^2)</f>
        <v>0.3904419676800005</v>
      </c>
      <c r="O537" s="76">
        <v>2.8578443084752818</v>
      </c>
      <c r="P537" s="76">
        <v>9.6857757899304845E-3</v>
      </c>
      <c r="S537" s="76">
        <v>3.6395610433356387</v>
      </c>
      <c r="T537" s="76">
        <v>7.9980115088512577E-2</v>
      </c>
      <c r="U537" s="76">
        <v>1.6057837078414001</v>
      </c>
      <c r="V537" s="76">
        <v>1.0743148947986088E-2</v>
      </c>
      <c r="W537" s="50">
        <f>U537*Info!$B$2</f>
        <v>0.77077617976387203</v>
      </c>
      <c r="X537" s="50">
        <f>W537*SQRT((0.5*V537/U537)^2+Info!$B$3^2)</f>
        <v>3.8624962350651222E-2</v>
      </c>
      <c r="Y537" s="39">
        <f>W537*Info!$D$2</f>
        <v>0.62432870560873643</v>
      </c>
      <c r="Z537" s="39">
        <f>Y537*SQRT(Info!$D$3^2+(X537/W537)^2)</f>
        <v>4.419607858704086E-2</v>
      </c>
      <c r="AA537" s="50">
        <f>IF(O537-W537&gt;0,O537-W537,0)</f>
        <v>2.0870681287114099</v>
      </c>
      <c r="AB537" s="50">
        <f>SQRT((0.5*P537)^2+X537^2)</f>
        <v>3.8927384702191661E-2</v>
      </c>
      <c r="AC537" s="50">
        <f>(1-EXP(-Info!$B$6*G537*1000))+(Info!$B$6/(Info!$B$6-Info!$B$7))*(EXP(-Info!$B$7*G537*1000)-EXP(-Info!$B$6*G537*1000))*(Info!$B$9-1)</f>
        <v>9.7979976442554712E-2</v>
      </c>
      <c r="AD537" s="50">
        <f>SQRT((Info!$B$6*EXP(-Info!$B$6*G537*1000)+(Info!$B$6/(Info!$B$6+Info!$B$7))*(Info!$B$9-1)*(-Info!$B$7*EXP(-Info!$B$7*G537*1000)+Info!$B$6*EXP(-Info!$B$6*G537*1000)))^2*(0.01*G537*1000)^2)</f>
        <v>8.7994972431057526E-4</v>
      </c>
      <c r="AE537" s="50">
        <f>IF(AA537&gt;0,AA537*AC537*SQRT((AB537/AA537)^2+(AD537/AC537)^2),AA537*AC537*SQRT((AD537/AC537)^2))</f>
        <v>4.2332231879381307E-3</v>
      </c>
      <c r="AF537" s="50">
        <f>IF((S537-Y537-AA537*AC537)&gt;0,S537-Y537-AA537*AC537,0)</f>
        <v>2.8107414516417513</v>
      </c>
      <c r="AG537" s="50">
        <f>SQRT((T537*0.5)^2+Z537^2+AE537^2)</f>
        <v>5.9752976858259692E-2</v>
      </c>
      <c r="AH537" s="50">
        <f>AF537/S537</f>
        <v>0.77227484803104751</v>
      </c>
      <c r="AI537">
        <f>AF537*EXP(Info!$B$6*G537*1000)</f>
        <v>3.0738285851946503</v>
      </c>
      <c r="AJ537">
        <f>2*SQRT((EXP(Info!$B$6*G537)*AG537)^2+(Info!$B$6*G537*0.01*AI537)^2)</f>
        <v>0.1195166471848699</v>
      </c>
      <c r="AK537" s="28">
        <f>AI537/(E537/1000)</f>
        <v>1.7095820829781148</v>
      </c>
      <c r="AL537">
        <f>AA537/0.752049334436339</f>
        <v>2.7751744907475615</v>
      </c>
      <c r="AM537"/>
      <c r="AN537">
        <f>U537/0.242530074</f>
        <v>6.6209673767773642</v>
      </c>
      <c r="AO537">
        <f>O537/U537</f>
        <v>1.7797193323856697</v>
      </c>
    </row>
    <row r="538" spans="1:41">
      <c r="A538" s="14" t="s">
        <v>195</v>
      </c>
      <c r="B538" s="14" t="s">
        <v>212</v>
      </c>
      <c r="C538" s="15">
        <v>-76.286000000000001</v>
      </c>
      <c r="D538" s="15">
        <v>32.783999999999999</v>
      </c>
      <c r="E538" s="15">
        <v>1798</v>
      </c>
      <c r="F538" s="31">
        <v>250</v>
      </c>
      <c r="G538" s="31">
        <v>9.7568333333333328</v>
      </c>
      <c r="I538">
        <f>(E538*100*Info!$B$11)/AI538</f>
        <v>1.5407392903865502</v>
      </c>
      <c r="J538">
        <f>LOG10(I538)</f>
        <v>0.18772915765068351</v>
      </c>
      <c r="K538">
        <f>2*((E538*100*Info!$B$11)/AI538^2)*(AJ538/2)</f>
        <v>4.7742159729439987E-2</v>
      </c>
      <c r="L538">
        <f>(M538/10.7)/I538</f>
        <v>0.59959622936978663</v>
      </c>
      <c r="M538">
        <f>((U538/0.242530073729142))*I538</f>
        <v>9.8848897178469208</v>
      </c>
      <c r="N538">
        <f>2*M538*SQRT((0.5*K538/I538)^2+(0.5*V538/U538)^2)</f>
        <v>0.3172736329670176</v>
      </c>
      <c r="O538" s="76">
        <v>2.8403995578649033</v>
      </c>
      <c r="P538" s="76">
        <v>8.5683212897494435E-3</v>
      </c>
      <c r="S538" s="76">
        <v>3.5368253679511454</v>
      </c>
      <c r="T538" s="76">
        <v>3.3506313104218484E-2</v>
      </c>
      <c r="U538" s="76">
        <v>1.5559952595694377</v>
      </c>
      <c r="V538" s="76">
        <v>1.3022266367434471E-2</v>
      </c>
      <c r="W538" s="50">
        <f>U538*Info!$B$2</f>
        <v>0.74687772459333013</v>
      </c>
      <c r="X538" s="50">
        <f>W538*SQRT((0.5*V538/U538)^2+Info!$B$3^2)</f>
        <v>3.7474439467505241E-2</v>
      </c>
      <c r="Y538" s="39">
        <f>W538*Info!$D$2</f>
        <v>0.60497095692059744</v>
      </c>
      <c r="Z538" s="39">
        <f>Y538*SQRT(Info!$D$3^2+(X538/W538)^2)</f>
        <v>4.2852747059526249E-2</v>
      </c>
      <c r="AA538" s="50">
        <f>IF(O538-W538&gt;0,O538-W538,0)</f>
        <v>2.093521833271573</v>
      </c>
      <c r="AB538" s="50">
        <f>SQRT((0.5*P538)^2+X538^2)</f>
        <v>3.7718531862133871E-2</v>
      </c>
      <c r="AC538" s="50">
        <f>(1-EXP(-Info!$B$6*G538*1000))+(Info!$B$6/(Info!$B$6-Info!$B$7))*(EXP(-Info!$B$7*G538*1000)-EXP(-Info!$B$6*G538*1000))*(Info!$B$9-1)</f>
        <v>9.7979976442554712E-2</v>
      </c>
      <c r="AD538" s="50">
        <f>SQRT((Info!$B$6*EXP(-Info!$B$6*G538*1000)+(Info!$B$6/(Info!$B$6+Info!$B$7))*(Info!$B$9-1)*(-Info!$B$7*EXP(-Info!$B$7*G538*1000)+Info!$B$6*EXP(-Info!$B$6*G538*1000)))^2*(0.01*G538*1000)^2)</f>
        <v>8.7994972431057526E-4</v>
      </c>
      <c r="AE538" s="50">
        <f>IF(AA538&gt;0,AA538*AC538*SQRT((AB538/AA538)^2+(AD538/AC538)^2),AA538*AC538*SQRT((AD538/AC538)^2))</f>
        <v>4.1293568267805258E-3</v>
      </c>
      <c r="AF538" s="50">
        <f>IF((S538-Y538-AA538*AC538)&gt;0,S538-Y538-AA538*AC538,0)</f>
        <v>2.726731191124625</v>
      </c>
      <c r="AG538" s="50">
        <f>SQRT((T538*0.5)^2+Z538^2+AE538^2)</f>
        <v>4.6196079625982281E-2</v>
      </c>
      <c r="AH538" s="50">
        <f>AF538/S538</f>
        <v>0.77095443157381516</v>
      </c>
      <c r="AI538">
        <f>AF538*EXP(Info!$B$6*G538*1000)</f>
        <v>2.9819549124751767</v>
      </c>
      <c r="AJ538">
        <f>2*SQRT((EXP(Info!$B$6*G538)*AG538)^2+(Info!$B$6*G538*0.01*AI538)^2)</f>
        <v>9.2400426617056469E-2</v>
      </c>
      <c r="AK538" s="28">
        <f>AI538/(E538/1000)</f>
        <v>1.6584843784622785</v>
      </c>
      <c r="AL538">
        <f>AA538/0.752049334436339</f>
        <v>2.7837559817012107</v>
      </c>
      <c r="AM538"/>
      <c r="AN538">
        <f>U538/0.242530074</f>
        <v>6.4156796470916744</v>
      </c>
      <c r="AO538">
        <f>O538/U538</f>
        <v>1.8254551486557069</v>
      </c>
    </row>
    <row r="539" spans="1:41">
      <c r="A539" s="14" t="s">
        <v>195</v>
      </c>
      <c r="B539" s="14" t="s">
        <v>212</v>
      </c>
      <c r="C539" s="15">
        <v>-76.286000000000001</v>
      </c>
      <c r="D539" s="15">
        <v>32.783999999999999</v>
      </c>
      <c r="E539" s="15">
        <v>1798</v>
      </c>
      <c r="F539" s="31">
        <v>256</v>
      </c>
      <c r="G539" s="31">
        <v>10.026666666666667</v>
      </c>
      <c r="I539">
        <f>(E539*100*Info!$B$11)/AI539</f>
        <v>1.5467836096947878</v>
      </c>
      <c r="J539">
        <f>LOG10(I539)</f>
        <v>0.18942956147652312</v>
      </c>
      <c r="K539">
        <f>2*((E539*100*Info!$B$11)/AI539^2)*(AJ539/2)</f>
        <v>0.12758223899001103</v>
      </c>
      <c r="L539">
        <f>(M539/10.7)/I539</f>
        <v>0.67707728895805597</v>
      </c>
      <c r="M539">
        <f>((U539/0.242530073729142))*I539</f>
        <v>11.20602496770886</v>
      </c>
      <c r="N539">
        <f>2*M539*SQRT((0.5*K539/I539)^2+(0.5*V539/U539)^2)</f>
        <v>0.92740120870529141</v>
      </c>
      <c r="O539" s="76">
        <v>2.8881107843264537</v>
      </c>
      <c r="P539" s="76">
        <v>1.4059683682488562E-2</v>
      </c>
      <c r="S539" s="76">
        <v>3.5981312482174519</v>
      </c>
      <c r="T539" s="76">
        <v>0.22487695365426685</v>
      </c>
      <c r="U539" s="76">
        <v>1.7570641714811766</v>
      </c>
      <c r="V539" s="76">
        <v>1.1884816560320675E-2</v>
      </c>
      <c r="W539" s="50">
        <f>U539*Info!$B$2</f>
        <v>0.84339080231096475</v>
      </c>
      <c r="X539" s="50">
        <f>W539*SQRT((0.5*V539/U539)^2+Info!$B$3^2)</f>
        <v>4.2265896987547381E-2</v>
      </c>
      <c r="Y539" s="39">
        <f>W539*Info!$D$2</f>
        <v>0.6831465498718815</v>
      </c>
      <c r="Z539" s="39">
        <f>Y539*SQRT(Info!$D$3^2+(X539/W539)^2)</f>
        <v>4.8360976310489266E-2</v>
      </c>
      <c r="AA539" s="50">
        <f>IF(O539-W539&gt;0,O539-W539,0)</f>
        <v>2.0447199820154891</v>
      </c>
      <c r="AB539" s="50">
        <f>SQRT((0.5*P539)^2+X539^2)</f>
        <v>4.2846525232215452E-2</v>
      </c>
      <c r="AC539" s="50">
        <f>(1-EXP(-Info!$B$6*G539*1000))+(Info!$B$6/(Info!$B$6-Info!$B$7))*(EXP(-Info!$B$7*G539*1000)-EXP(-Info!$B$6*G539*1000))*(Info!$B$9-1)</f>
        <v>0.10056210763980719</v>
      </c>
      <c r="AD539" s="50">
        <f>SQRT((Info!$B$6*EXP(-Info!$B$6*G539*1000)+(Info!$B$6/(Info!$B$6+Info!$B$7))*(Info!$B$9-1)*(-Info!$B$7*EXP(-Info!$B$7*G539*1000)+Info!$B$6*EXP(-Info!$B$6*G539*1000)))^2*(0.01*G539*1000)^2)</f>
        <v>9.0199770906038395E-4</v>
      </c>
      <c r="AE539" s="50">
        <f>IF(AA539&gt;0,AA539*AC539*SQRT((AB539/AA539)^2+(AD539/AC539)^2),AA539*AC539*SQRT((AD539/AC539)^2))</f>
        <v>4.6868728140946996E-3</v>
      </c>
      <c r="AF539" s="50">
        <f>IF((S539-Y539-AA539*AC539)&gt;0,S539-Y539-AA539*AC539,0)</f>
        <v>2.7093633474208643</v>
      </c>
      <c r="AG539" s="50">
        <f>SQRT((T539*0.5)^2+Z539^2+AE539^2)</f>
        <v>0.12248739477058455</v>
      </c>
      <c r="AH539" s="50">
        <f>AF539/S539</f>
        <v>0.75299180616691186</v>
      </c>
      <c r="AI539">
        <f>AF539*EXP(Info!$B$6*G539*1000)</f>
        <v>2.9703024178787776</v>
      </c>
      <c r="AJ539">
        <f>2*SQRT((EXP(Info!$B$6*G539)*AG539)^2+(Info!$B$6*G539*0.01*AI539)^2)</f>
        <v>0.24499731609206407</v>
      </c>
      <c r="AK539" s="28">
        <f>AI539/(E539/1000)</f>
        <v>1.6520035694542701</v>
      </c>
      <c r="AL539">
        <f>AA539/0.752049334436339</f>
        <v>2.718864160085996</v>
      </c>
      <c r="AM539"/>
      <c r="AN539">
        <f>U539/0.242530074</f>
        <v>7.2447269837602759</v>
      </c>
      <c r="AO539">
        <f>O539/U539</f>
        <v>1.6437138900236201</v>
      </c>
    </row>
    <row r="540" spans="1:41">
      <c r="A540" s="14" t="s">
        <v>195</v>
      </c>
      <c r="B540" s="14" t="s">
        <v>212</v>
      </c>
      <c r="C540" s="15">
        <v>-76.286000000000001</v>
      </c>
      <c r="D540" s="15">
        <v>32.783999999999999</v>
      </c>
      <c r="E540" s="15">
        <v>1798</v>
      </c>
      <c r="F540" s="31">
        <v>270</v>
      </c>
      <c r="G540" s="31">
        <v>10.656277777777778</v>
      </c>
      <c r="I540">
        <f>(E540*100*Info!$B$11)/AI540</f>
        <v>1.5926244009247772</v>
      </c>
      <c r="J540">
        <f>LOG10(I540)</f>
        <v>0.20211336535595426</v>
      </c>
      <c r="K540">
        <f>2*((E540*100*Info!$B$11)/AI540^2)*(AJ540/2)</f>
        <v>5.0414651464888306E-2</v>
      </c>
      <c r="L540">
        <f>(M540/10.7)/I540</f>
        <v>0.61378696361224305</v>
      </c>
      <c r="M540">
        <f>((U540/0.242530073729142))*I540</f>
        <v>10.459593418836736</v>
      </c>
      <c r="N540">
        <f>2*M540*SQRT((0.5*K540/I540)^2+(0.5*V540/U540)^2)</f>
        <v>0.33646463970112928</v>
      </c>
      <c r="O540" s="76">
        <v>2.1589394578872474</v>
      </c>
      <c r="P540" s="76">
        <v>1.4545879797303339E-2</v>
      </c>
      <c r="S540" s="76">
        <v>3.384106091382316</v>
      </c>
      <c r="T540" s="76">
        <v>2.4052149496124563E-2</v>
      </c>
      <c r="U540" s="76">
        <v>1.5928212336658396</v>
      </c>
      <c r="V540" s="76">
        <v>9.1137893194252924E-3</v>
      </c>
      <c r="W540" s="50">
        <f>U540*Info!$B$2</f>
        <v>0.76455419215960296</v>
      </c>
      <c r="X540" s="50">
        <f>W540*SQRT((0.5*V540/U540)^2+Info!$B$3^2)</f>
        <v>3.8290235105621497E-2</v>
      </c>
      <c r="Y540" s="39">
        <f>W540*Info!$D$2</f>
        <v>0.61928889564927847</v>
      </c>
      <c r="Z540" s="39">
        <f>Y540*SQRT(Info!$D$3^2+(X540/W540)^2)</f>
        <v>4.382616427902189E-2</v>
      </c>
      <c r="AA540" s="50">
        <f>IF(O540-W540&gt;0,O540-W540,0)</f>
        <v>1.3943852657276445</v>
      </c>
      <c r="AB540" s="50">
        <f>SQRT((0.5*P540)^2+X540^2)</f>
        <v>3.8974834947863066E-2</v>
      </c>
      <c r="AC540" s="50">
        <f>(1-EXP(-Info!$B$6*G540*1000))+(Info!$B$6/(Info!$B$6-Info!$B$7))*(EXP(-Info!$B$7*G540*1000)-EXP(-Info!$B$6*G540*1000))*(Info!$B$9-1)</f>
        <v>0.1065612472834967</v>
      </c>
      <c r="AD540" s="50">
        <f>SQRT((Info!$B$6*EXP(-Info!$B$6*G540*1000)+(Info!$B$6/(Info!$B$6+Info!$B$7))*(Info!$B$9-1)*(-Info!$B$7*EXP(-Info!$B$7*G540*1000)+Info!$B$6*EXP(-Info!$B$6*G540*1000)))^2*(0.01*G540*1000)^2)</f>
        <v>9.5298766079973652E-4</v>
      </c>
      <c r="AE540" s="50">
        <f>IF(AA540&gt;0,AA540*AC540*SQRT((AB540/AA540)^2+(AD540/AC540)^2),AA540*AC540*SQRT((AD540/AC540)^2))</f>
        <v>4.3606103871451779E-3</v>
      </c>
      <c r="AF540" s="50">
        <f>IF((S540-Y540-AA540*AC540)&gt;0,S540-Y540-AA540*AC540,0)</f>
        <v>2.6162297626233699</v>
      </c>
      <c r="AG540" s="50">
        <f>SQRT((T540*0.5)^2+Z540^2+AE540^2)</f>
        <v>4.5654945758441923E-2</v>
      </c>
      <c r="AH540" s="50">
        <f>AF540/S540</f>
        <v>0.7730933049899481</v>
      </c>
      <c r="AI540">
        <f>AF540*EXP(Info!$B$6*G540*1000)</f>
        <v>2.8848076753965888</v>
      </c>
      <c r="AJ540">
        <f>2*SQRT((EXP(Info!$B$6*G540)*AG540)^2+(Info!$B$6*G540*0.01*AI540)^2)</f>
        <v>9.131881529248459E-2</v>
      </c>
      <c r="AK540" s="28">
        <f>AI540/(E540/1000)</f>
        <v>1.6044536570615064</v>
      </c>
      <c r="AL540">
        <f>AA540/0.752049334436339</f>
        <v>1.8541140878380489</v>
      </c>
      <c r="AM540"/>
      <c r="AN540">
        <f>U540/0.242530074</f>
        <v>6.5675205033163824</v>
      </c>
      <c r="AO540">
        <f>O540/U540</f>
        <v>1.3554185568700012</v>
      </c>
    </row>
    <row r="541" spans="1:41">
      <c r="A541" s="14" t="s">
        <v>195</v>
      </c>
      <c r="B541" s="14" t="s">
        <v>212</v>
      </c>
      <c r="C541" s="15">
        <v>-76.286000000000001</v>
      </c>
      <c r="D541" s="15">
        <v>32.783999999999999</v>
      </c>
      <c r="E541" s="15">
        <v>1798</v>
      </c>
      <c r="F541" s="31">
        <v>280</v>
      </c>
      <c r="G541" s="31">
        <v>11.106</v>
      </c>
      <c r="I541">
        <f>(E541*100*Info!$B$11)/AI541</f>
        <v>1.5594333715909716</v>
      </c>
      <c r="J541">
        <f>LOG10(I541)</f>
        <v>0.19296682380714911</v>
      </c>
      <c r="K541">
        <f>2*((E541*100*Info!$B$11)/AI541^2)*(AJ541/2)</f>
        <v>5.6273239050434271E-2</v>
      </c>
      <c r="L541">
        <f>(M541/10.7)/I541</f>
        <v>0.66195591793457786</v>
      </c>
      <c r="M541">
        <f>((U541/0.242530073729142))*I541</f>
        <v>11.045354793757673</v>
      </c>
      <c r="N541">
        <f>2*M541*SQRT((0.5*K541/I541)^2+(0.5*V541/U541)^2)</f>
        <v>0.42093166301384938</v>
      </c>
      <c r="O541" s="76">
        <v>2.293353485018375</v>
      </c>
      <c r="P541" s="76">
        <v>1.3741236678645767E-2</v>
      </c>
      <c r="S541" s="76">
        <v>3.4915850399217412</v>
      </c>
      <c r="T541" s="76">
        <v>4.708243699483592E-2</v>
      </c>
      <c r="U541" s="76">
        <v>1.7178231281286307</v>
      </c>
      <c r="V541" s="76">
        <v>2.1049302225119179E-2</v>
      </c>
      <c r="W541" s="50">
        <f>U541*Info!$B$2</f>
        <v>0.82455510150174272</v>
      </c>
      <c r="X541" s="50">
        <f>W541*SQRT((0.5*V541/U541)^2+Info!$B$3^2)</f>
        <v>4.1536114412439248E-2</v>
      </c>
      <c r="Y541" s="39">
        <f>W541*Info!$D$2</f>
        <v>0.66788963221641162</v>
      </c>
      <c r="Z541" s="39">
        <f>Y541*SQRT(Info!$D$3^2+(X541/W541)^2)</f>
        <v>4.740387262716507E-2</v>
      </c>
      <c r="AA541" s="50">
        <f>IF(O541-W541&gt;0,O541-W541,0)</f>
        <v>1.4687983835166323</v>
      </c>
      <c r="AB541" s="50">
        <f>SQRT((0.5*P541)^2+X541^2)</f>
        <v>4.2100524899909307E-2</v>
      </c>
      <c r="AC541" s="50">
        <f>(1-EXP(-Info!$B$6*G541*1000))+(Info!$B$6/(Info!$B$6-Info!$B$7))*(EXP(-Info!$B$7*G541*1000)-EXP(-Info!$B$6*G541*1000))*(Info!$B$9-1)</f>
        <v>0.11082429658337573</v>
      </c>
      <c r="AD541" s="50">
        <f>SQRT((Info!$B$6*EXP(-Info!$B$6*G541*1000)+(Info!$B$6/(Info!$B$6+Info!$B$7))*(Info!$B$9-1)*(-Info!$B$7*EXP(-Info!$B$7*G541*1000)+Info!$B$6*EXP(-Info!$B$6*G541*1000)))^2*(0.01*G541*1000)^2)</f>
        <v>9.8902122295311656E-4</v>
      </c>
      <c r="AE541" s="50">
        <f>IF(AA541&gt;0,AA541*AC541*SQRT((AB541/AA541)^2+(AD541/AC541)^2),AA541*AC541*SQRT((AD541/AC541)^2))</f>
        <v>4.886674169174471E-3</v>
      </c>
      <c r="AF541" s="50">
        <f>IF((S541-Y541-AA541*AC541)&gt;0,S541-Y541-AA541*AC541,0)</f>
        <v>2.6609168600292996</v>
      </c>
      <c r="AG541" s="50">
        <f>SQRT((T541*0.5)^2+Z541^2+AE541^2)</f>
        <v>5.3152569955095687E-2</v>
      </c>
      <c r="AH541" s="50">
        <f>AF541/S541</f>
        <v>0.76209424361863465</v>
      </c>
      <c r="AI541">
        <f>AF541*EXP(Info!$B$6*G541*1000)</f>
        <v>2.9462080134429587</v>
      </c>
      <c r="AJ541">
        <f>2*SQRT((EXP(Info!$B$6*G541)*AG541)^2+(Info!$B$6*G541*0.01*AI541)^2)</f>
        <v>0.10631596761561861</v>
      </c>
      <c r="AK541" s="28">
        <f>AI541/(E541/1000)</f>
        <v>1.6386028995789537</v>
      </c>
      <c r="AL541">
        <f>AA541/0.752049334436339</f>
        <v>1.9530612105620659</v>
      </c>
      <c r="AM541"/>
      <c r="AN541">
        <f>U541/0.242530074</f>
        <v>7.082928313989755</v>
      </c>
      <c r="AO541">
        <f>O541/U541</f>
        <v>1.3350347002934568</v>
      </c>
    </row>
    <row r="542" spans="1:41">
      <c r="A542" s="14" t="s">
        <v>195</v>
      </c>
      <c r="B542" s="14" t="s">
        <v>212</v>
      </c>
      <c r="C542" s="15">
        <v>-76.286000000000001</v>
      </c>
      <c r="D542" s="15">
        <v>32.783999999999999</v>
      </c>
      <c r="E542" s="15">
        <v>1798</v>
      </c>
      <c r="F542" s="31">
        <v>290</v>
      </c>
      <c r="G542" s="31">
        <v>11.193</v>
      </c>
      <c r="I542">
        <f>(E542*100*Info!$B$11)/AI542</f>
        <v>1.6206440692309327</v>
      </c>
      <c r="J542">
        <f>LOG10(I542)</f>
        <v>0.20968764424874187</v>
      </c>
      <c r="K542">
        <f>2*((E542*100*Info!$B$11)/AI542^2)*(AJ542/2)</f>
        <v>6.4068041420799957E-2</v>
      </c>
      <c r="L542">
        <f>(M542/10.7)/I542</f>
        <v>0.63806522620033845</v>
      </c>
      <c r="M542">
        <f>((U542/0.242530073729142))*I542</f>
        <v>11.064619883477571</v>
      </c>
      <c r="N542">
        <f>2*M542*SQRT((0.5*K542/I542)^2+(0.5*V542/U542)^2)</f>
        <v>0.43940372366239544</v>
      </c>
      <c r="O542" s="76">
        <v>2.1134306878598244</v>
      </c>
      <c r="P542" s="76">
        <v>8.2664334214128943E-3</v>
      </c>
      <c r="S542" s="76">
        <v>3.3493799703183038</v>
      </c>
      <c r="T542" s="76">
        <v>6.462056457169231E-2</v>
      </c>
      <c r="U542" s="76">
        <v>1.6558250679917561</v>
      </c>
      <c r="V542" s="76">
        <v>6.2544556851919456E-3</v>
      </c>
      <c r="W542" s="50">
        <f>U542*Info!$B$2</f>
        <v>0.79479603263604293</v>
      </c>
      <c r="X542" s="50">
        <f>W542*SQRT((0.5*V542/U542)^2+Info!$B$3^2)</f>
        <v>3.9768141055018698E-2</v>
      </c>
      <c r="Y542" s="39">
        <f>W542*Info!$D$2</f>
        <v>0.64378478643519477</v>
      </c>
      <c r="Z542" s="39">
        <f>Y542*SQRT(Info!$D$3^2+(X542/W542)^2)</f>
        <v>4.5538693292708377E-2</v>
      </c>
      <c r="AA542" s="50">
        <f>IF(O542-W542&gt;0,O542-W542,0)</f>
        <v>1.3186346552237813</v>
      </c>
      <c r="AB542" s="50">
        <f>SQRT((0.5*P542)^2+X542^2)</f>
        <v>3.9982352649006618E-2</v>
      </c>
      <c r="AC542" s="50">
        <f>(1-EXP(-Info!$B$6*G542*1000))+(Info!$B$6/(Info!$B$6-Info!$B$7))*(EXP(-Info!$B$7*G542*1000)-EXP(-Info!$B$6*G542*1000))*(Info!$B$9-1)</f>
        <v>0.1116468816119672</v>
      </c>
      <c r="AD542" s="50">
        <f>SQRT((Info!$B$6*EXP(-Info!$B$6*G542*1000)+(Info!$B$6/(Info!$B$6+Info!$B$7))*(Info!$B$9-1)*(-Info!$B$7*EXP(-Info!$B$7*G542*1000)+Info!$B$6*EXP(-Info!$B$6*G542*1000)))^2*(0.01*G542*1000)^2)</f>
        <v>9.9595490974845285E-4</v>
      </c>
      <c r="AE542" s="50">
        <f>IF(AA542&gt;0,AA542*AC542*SQRT((AB542/AA542)^2+(AD542/AC542)^2),AA542*AC542*SQRT((AD542/AC542)^2))</f>
        <v>4.65308568645706E-3</v>
      </c>
      <c r="AF542" s="50">
        <f>IF((S542-Y542-AA542*AC542)&gt;0,S542-Y542-AA542*AC542,0)</f>
        <v>2.5583737366419022</v>
      </c>
      <c r="AG542" s="50">
        <f>SQRT((T542*0.5)^2+Z542^2+AE542^2)</f>
        <v>5.6030153797789438E-2</v>
      </c>
      <c r="AH542" s="50">
        <f>AF542/S542</f>
        <v>0.76383502597908315</v>
      </c>
      <c r="AI542">
        <f>AF542*EXP(Info!$B$6*G542*1000)</f>
        <v>2.8349316071553852</v>
      </c>
      <c r="AJ542">
        <f>2*SQRT((EXP(Info!$B$6*G542)*AG542)^2+(Info!$B$6*G542*0.01*AI542)^2)</f>
        <v>0.11207181088106345</v>
      </c>
      <c r="AK542" s="28">
        <f>AI542/(E542/1000)</f>
        <v>1.5767139083177892</v>
      </c>
      <c r="AL542">
        <f>AA542/0.752049334436339</f>
        <v>1.7533885010510619</v>
      </c>
      <c r="AM542"/>
      <c r="AN542">
        <f>U542/0.242530074</f>
        <v>6.8272979127188824</v>
      </c>
      <c r="AO542">
        <f>O542/U542</f>
        <v>1.2763610895340947</v>
      </c>
    </row>
    <row r="543" spans="1:41">
      <c r="A543" s="14" t="s">
        <v>195</v>
      </c>
      <c r="B543" s="14" t="s">
        <v>212</v>
      </c>
      <c r="C543" s="15">
        <v>-76.286000000000001</v>
      </c>
      <c r="D543" s="15">
        <v>32.783999999999999</v>
      </c>
      <c r="E543" s="15">
        <v>1798</v>
      </c>
      <c r="F543" s="31">
        <v>290</v>
      </c>
      <c r="G543" s="31">
        <v>11.193</v>
      </c>
      <c r="I543">
        <f>(E543*100*Info!$B$11)/AI543</f>
        <v>1.6232808886757477</v>
      </c>
      <c r="J543">
        <f>LOG10(I543)</f>
        <v>0.21039367561613059</v>
      </c>
      <c r="K543">
        <f>2*((E543*100*Info!$B$11)/AI543^2)*(AJ543/2)</f>
        <v>6.2584562257507345E-2</v>
      </c>
      <c r="L543">
        <f>(M543/10.7)/I543</f>
        <v>0.64407266064162749</v>
      </c>
      <c r="M543">
        <f>((U543/0.242530073729142))*I543</f>
        <v>11.186965998037609</v>
      </c>
      <c r="N543">
        <f>2*M543*SQRT((0.5*K543/I543)^2+(0.5*V543/U543)^2)</f>
        <v>0.44553126369468443</v>
      </c>
      <c r="O543" s="76">
        <v>2.0749135425284089</v>
      </c>
      <c r="P543" s="76">
        <v>8.463082181984178E-3</v>
      </c>
      <c r="S543" s="76">
        <v>3.3461497122118478</v>
      </c>
      <c r="T543" s="76">
        <v>5.7694090387185717E-2</v>
      </c>
      <c r="U543" s="76">
        <v>1.6714147916340227</v>
      </c>
      <c r="V543" s="76">
        <v>1.6686151850764629E-2</v>
      </c>
      <c r="W543" s="50">
        <f>U543*Info!$B$2</f>
        <v>0.80227909998433089</v>
      </c>
      <c r="X543" s="50">
        <f>W543*SQRT((0.5*V543/U543)^2+Info!$B$3^2)</f>
        <v>4.0313357824693398E-2</v>
      </c>
      <c r="Y543" s="39">
        <f>W543*Info!$D$2</f>
        <v>0.64984607098730807</v>
      </c>
      <c r="Z543" s="39">
        <f>Y543*SQRT(Info!$D$3^2+(X543/W543)^2)</f>
        <v>4.6065407194084092E-2</v>
      </c>
      <c r="AA543" s="50">
        <f>IF(O543-W543&gt;0,O543-W543,0)</f>
        <v>1.2726344425440779</v>
      </c>
      <c r="AB543" s="50">
        <f>SQRT((0.5*P543)^2+X543^2)</f>
        <v>4.0534833897606176E-2</v>
      </c>
      <c r="AC543" s="50">
        <f>(1-EXP(-Info!$B$6*G543*1000))+(Info!$B$6/(Info!$B$6-Info!$B$7))*(EXP(-Info!$B$7*G543*1000)-EXP(-Info!$B$6*G543*1000))*(Info!$B$9-1)</f>
        <v>0.1116468816119672</v>
      </c>
      <c r="AD543" s="50">
        <f>SQRT((Info!$B$6*EXP(-Info!$B$6*G543*1000)+(Info!$B$6/(Info!$B$6+Info!$B$7))*(Info!$B$9-1)*(-Info!$B$7*EXP(-Info!$B$7*G543*1000)+Info!$B$6*EXP(-Info!$B$6*G543*1000)))^2*(0.01*G543*1000)^2)</f>
        <v>9.9595490974845285E-4</v>
      </c>
      <c r="AE543" s="50">
        <f>IF(AA543&gt;0,AA543*AC543*SQRT((AB543/AA543)^2+(AD543/AC543)^2),AA543*AC543*SQRT((AD543/AC543)^2))</f>
        <v>4.6997305273136971E-3</v>
      </c>
      <c r="AF543" s="50">
        <f>IF((S543-Y543-AA543*AC543)&gt;0,S543-Y543-AA543*AC543,0)</f>
        <v>2.5542179742825089</v>
      </c>
      <c r="AG543" s="50">
        <f>SQRT((T543*0.5)^2+Z543^2+AE543^2)</f>
        <v>5.4555120963914357E-2</v>
      </c>
      <c r="AH543" s="50">
        <f>AF543/S543</f>
        <v>0.76333045259775245</v>
      </c>
      <c r="AI543">
        <f>AF543*EXP(Info!$B$6*G543*1000)</f>
        <v>2.8303266106704172</v>
      </c>
      <c r="AJ543">
        <f>2*SQRT((EXP(Info!$B$6*G543)*AG543)^2+(Info!$B$6*G543*0.01*AI543)^2)</f>
        <v>0.10912144238886888</v>
      </c>
      <c r="AK543" s="28">
        <f>AI543/(E543/1000)</f>
        <v>1.5741527311848815</v>
      </c>
      <c r="AL543">
        <f>AA543/0.752049334436339</f>
        <v>1.6922220182508603</v>
      </c>
      <c r="AM543"/>
      <c r="AN543">
        <f>U543/0.242530074</f>
        <v>6.8915774611688887</v>
      </c>
      <c r="AO543">
        <f>O543/U543</f>
        <v>1.2414114993561318</v>
      </c>
    </row>
    <row r="544" spans="1:41">
      <c r="A544" s="48" t="s">
        <v>102</v>
      </c>
      <c r="B544" s="14" t="s">
        <v>213</v>
      </c>
      <c r="C544" s="15">
        <v>-57.62</v>
      </c>
      <c r="D544" s="15">
        <v>33.68</v>
      </c>
      <c r="E544" s="15">
        <v>4584</v>
      </c>
      <c r="F544" s="31">
        <v>2.4</v>
      </c>
      <c r="G544" s="31">
        <v>15.2</v>
      </c>
      <c r="I544">
        <f>(E544*100*Info!$B$11)/AI544</f>
        <v>2.6640898666099742</v>
      </c>
      <c r="J544">
        <f>LOG10(I544)</f>
        <v>0.42554887061633578</v>
      </c>
      <c r="K544">
        <f>2*((E544*100*Info!$B$11)/AI544^2)*(AJ544/2)</f>
        <v>1.6166371363631125</v>
      </c>
      <c r="L544">
        <f>(M544/10.7)/I544</f>
        <v>0.96721794392523541</v>
      </c>
      <c r="M544">
        <f>((U544/0.242530073729142))*I544</f>
        <v>27.571284098395722</v>
      </c>
      <c r="N544">
        <f>2*M544*SQRT((0.5*K544/I544)^2+(0.5*V544/U544)^2)</f>
        <v>40.92388949477958</v>
      </c>
      <c r="O544" s="1">
        <v>1.94</v>
      </c>
      <c r="P544" s="1">
        <v>0.2</v>
      </c>
      <c r="Q544" s="1">
        <v>1.82</v>
      </c>
      <c r="R544" s="1">
        <v>0.7</v>
      </c>
      <c r="S544" s="1">
        <v>4.91</v>
      </c>
      <c r="T544" s="1">
        <v>2.2999999999999998</v>
      </c>
      <c r="U544" s="1">
        <v>2.5099999999999998</v>
      </c>
      <c r="V544" s="1">
        <v>3.4</v>
      </c>
      <c r="W544" s="50">
        <f>U544*Info!$B$2</f>
        <v>1.2047999999999999</v>
      </c>
      <c r="X544" s="50">
        <f>W544*SQRT((0.5*V544/U544)^2+Info!$B$3^2)</f>
        <v>0.81822054337446215</v>
      </c>
      <c r="Y544" s="39">
        <f>W544*Info!$D$2</f>
        <v>0.97588799999999998</v>
      </c>
      <c r="Z544" s="39">
        <f>Y544*SQRT(Info!$D$3^2+(X544/W544)^2)</f>
        <v>0.66455241218636774</v>
      </c>
      <c r="AA544" s="50">
        <f>IF(O544-W544&gt;0,O544-W544,0)</f>
        <v>0.73520000000000008</v>
      </c>
      <c r="AB544" s="50">
        <f>SQRT((0.5*P544)^2+X544^2)</f>
        <v>0.82430871498486546</v>
      </c>
      <c r="AC544" s="50">
        <f>(1-EXP(-Info!$B$6*G544*1000))+(Info!$B$6/(Info!$B$6-Info!$B$7))*(EXP(-Info!$B$7*G544*1000)-EXP(-Info!$B$6*G544*1000))*(Info!$B$9-1)</f>
        <v>0.14880087618501964</v>
      </c>
      <c r="AD544" s="50">
        <f>SQRT((Info!$B$6*EXP(-Info!$B$6*G544*1000)+(Info!$B$6/(Info!$B$6+Info!$B$7))*(Info!$B$9-1)*(-Info!$B$7*EXP(-Info!$B$7*G544*1000)+Info!$B$6*EXP(-Info!$B$6*G544*1000)))^2*(0.01*G544*1000)^2)</f>
        <v>1.3025423121852786E-3</v>
      </c>
      <c r="AE544" s="50">
        <f>IF(AA544&gt;0,AA544*AC544*SQRT((AB544/AA544)^2+(AD544/AC544)^2),AA544*AC544*SQRT((AD544/AC544)^2))</f>
        <v>0.12266159723798734</v>
      </c>
      <c r="AF544" s="50">
        <f>IF((S544-Y544-AA544*AC544)&gt;0,S544-Y544-AA544*AC544,0)</f>
        <v>3.8247135958287739</v>
      </c>
      <c r="AG544" s="50">
        <f>SQRT((T544*0.5)^2+Z544^2+AE544^2)</f>
        <v>1.3338574796355471</v>
      </c>
      <c r="AH544" s="50">
        <f>AF544/S544</f>
        <v>0.7789640724702187</v>
      </c>
      <c r="AI544">
        <f>AF544*EXP(Info!$B$6*G544*1000)</f>
        <v>4.3967956480331178</v>
      </c>
      <c r="AJ544">
        <f>2*SQRT((EXP(Info!$B$6*G544)*AG544)^2+(Info!$B$6*G544*0.01*AI544)^2)</f>
        <v>2.6680868444783123</v>
      </c>
      <c r="AK544" s="28">
        <f>AI544/(E544/1000)</f>
        <v>0.95916135428296645</v>
      </c>
      <c r="AL544">
        <f>AA544/0.752049334436339</f>
        <v>0.97759544000000009</v>
      </c>
      <c r="AM544">
        <f>Q544/O544</f>
        <v>0.93814432989690733</v>
      </c>
      <c r="AN544">
        <f>U544/0.242530074</f>
        <v>10.349231988441977</v>
      </c>
      <c r="AO544">
        <f>O544/U544</f>
        <v>0.77290836653386463</v>
      </c>
    </row>
    <row r="545" spans="1:41">
      <c r="A545" s="48" t="s">
        <v>102</v>
      </c>
      <c r="B545" s="14" t="s">
        <v>213</v>
      </c>
      <c r="C545" s="15">
        <v>-57.62</v>
      </c>
      <c r="D545" s="15">
        <v>33.68</v>
      </c>
      <c r="E545" s="15">
        <v>4584</v>
      </c>
      <c r="F545" s="31">
        <v>2.6</v>
      </c>
      <c r="G545" s="31">
        <v>16.3</v>
      </c>
      <c r="I545">
        <f>(E545*100*Info!$B$11)/AI545</f>
        <v>2.7116845870507094</v>
      </c>
      <c r="J545">
        <f>LOG10(I545)</f>
        <v>0.43323917263244821</v>
      </c>
      <c r="K545">
        <f>2*((E545*100*Info!$B$11)/AI545^2)*(AJ545/2)</f>
        <v>0.55471120118821082</v>
      </c>
      <c r="L545">
        <f>(M545/10.7)/I545</f>
        <v>1.0751147663551421</v>
      </c>
      <c r="M545">
        <f>((U545/0.242530073729142))*I545</f>
        <v>31.194481911223736</v>
      </c>
      <c r="N545">
        <f>2*M545*SQRT((0.5*K545/I545)^2+(0.5*V545/U545)^2)</f>
        <v>10.987590781459573</v>
      </c>
      <c r="O545" s="1">
        <v>1.94</v>
      </c>
      <c r="P545" s="1">
        <v>0.8</v>
      </c>
      <c r="Q545" s="1">
        <v>1.93</v>
      </c>
      <c r="R545" s="1">
        <v>0.7</v>
      </c>
      <c r="S545" s="1">
        <v>4.9000000000000004</v>
      </c>
      <c r="T545" s="1">
        <v>0.8</v>
      </c>
      <c r="U545" s="1">
        <v>2.79</v>
      </c>
      <c r="V545" s="1">
        <v>0.8</v>
      </c>
      <c r="W545" s="50">
        <f>U545*Info!$B$2</f>
        <v>1.3391999999999999</v>
      </c>
      <c r="X545" s="50">
        <f>W545*SQRT((0.5*V545/U545)^2+Info!$B$3^2)</f>
        <v>0.20334119503927381</v>
      </c>
      <c r="Y545" s="39">
        <f>W545*Info!$D$2</f>
        <v>1.0847519999999999</v>
      </c>
      <c r="Z545" s="39">
        <f>Y545*SQRT(Info!$D$3^2+(X545/W545)^2)</f>
        <v>0.1734067614238845</v>
      </c>
      <c r="AA545" s="50">
        <f>IF(O545-W545&gt;0,O545-W545,0)</f>
        <v>0.6008</v>
      </c>
      <c r="AB545" s="50">
        <f>SQRT((0.5*P545)^2+X545^2)</f>
        <v>0.44871777499894072</v>
      </c>
      <c r="AC545" s="50">
        <f>(1-EXP(-Info!$B$6*G545*1000))+(Info!$B$6/(Info!$B$6-Info!$B$7))*(EXP(-Info!$B$7*G545*1000)-EXP(-Info!$B$6*G545*1000))*(Info!$B$9-1)</f>
        <v>0.15875363611749835</v>
      </c>
      <c r="AD545" s="50">
        <f>SQRT((Info!$B$6*EXP(-Info!$B$6*G545*1000)+(Info!$B$6/(Info!$B$6+Info!$B$7))*(Info!$B$9-1)*(-Info!$B$7*EXP(-Info!$B$7*G545*1000)+Info!$B$6*EXP(-Info!$B$6*G545*1000)))^2*(0.01*G545*1000)^2)</f>
        <v>1.382442460351797E-3</v>
      </c>
      <c r="AE545" s="50">
        <f>IF(AA545&gt;0,AA545*AC545*SQRT((AB545/AA545)^2+(AD545/AC545)^2),AA545*AC545*SQRT((AD545/AC545)^2))</f>
        <v>7.1240420232070709E-2</v>
      </c>
      <c r="AF545" s="50">
        <f>IF((S545-Y545-AA545*AC545)&gt;0,S545-Y545-AA545*AC545,0)</f>
        <v>3.7198688154206074</v>
      </c>
      <c r="AG545" s="50">
        <f>SQRT((T545*0.5)^2+Z545^2+AE545^2)</f>
        <v>0.44175230885911854</v>
      </c>
      <c r="AH545" s="50">
        <f>AF545/S545</f>
        <v>0.75915690110624634</v>
      </c>
      <c r="AI545">
        <f>AF545*EXP(Info!$B$6*G545*1000)</f>
        <v>4.3196243351516381</v>
      </c>
      <c r="AJ545">
        <f>2*SQRT((EXP(Info!$B$6*G545)*AG545)^2+(Info!$B$6*G545*0.01*AI545)^2)</f>
        <v>0.8836366939858199</v>
      </c>
      <c r="AK545" s="28">
        <f>AI545/(E545/1000)</f>
        <v>0.94232642564390023</v>
      </c>
      <c r="AL545">
        <f>AA545/0.752049334436339</f>
        <v>0.79888375999999994</v>
      </c>
      <c r="AM545">
        <f>Q545/O545</f>
        <v>0.99484536082474229</v>
      </c>
      <c r="AN545">
        <f>U545/0.242530074</f>
        <v>11.503727987152637</v>
      </c>
      <c r="AO545">
        <f>O545/U545</f>
        <v>0.69534050179211471</v>
      </c>
    </row>
    <row r="546" spans="1:41">
      <c r="A546" s="48" t="s">
        <v>102</v>
      </c>
      <c r="B546" s="14" t="s">
        <v>213</v>
      </c>
      <c r="C546" s="15">
        <v>-57.62</v>
      </c>
      <c r="D546" s="15">
        <v>33.68</v>
      </c>
      <c r="E546" s="15">
        <v>4584</v>
      </c>
      <c r="F546" s="31">
        <v>2.8</v>
      </c>
      <c r="G546" s="31">
        <v>17.100000000000001</v>
      </c>
      <c r="H546" s="15" t="s">
        <v>122</v>
      </c>
      <c r="I546">
        <f>(E546*100*Info!$B$11)/AI546</f>
        <v>2.9372996779088378</v>
      </c>
      <c r="J546">
        <f>LOG10(I546)</f>
        <v>0.46794825766435094</v>
      </c>
      <c r="K546">
        <f>2*((E546*100*Info!$B$11)/AI546^2)*(AJ546/2)</f>
        <v>0.99590393515105158</v>
      </c>
      <c r="L546">
        <f>(M546/10.7)/I546</f>
        <v>1.0519940186915906</v>
      </c>
      <c r="M546">
        <f>((U546/0.242530073729142))*I546</f>
        <v>33.063232107233709</v>
      </c>
      <c r="N546">
        <f>2*M546*SQRT((0.5*K546/I546)^2+(0.5*V546/U546)^2)</f>
        <v>13.359392294260866</v>
      </c>
      <c r="O546" s="1">
        <v>1.85</v>
      </c>
      <c r="P546" s="1">
        <v>7.1</v>
      </c>
      <c r="Q546" s="1">
        <v>1.79</v>
      </c>
      <c r="R546" s="1">
        <v>5</v>
      </c>
      <c r="S546" s="1">
        <v>4.5599999999999996</v>
      </c>
      <c r="T546" s="1">
        <v>0.6</v>
      </c>
      <c r="U546" s="1">
        <v>2.73</v>
      </c>
      <c r="V546" s="1">
        <v>0.6</v>
      </c>
      <c r="W546" s="50">
        <f>U546*Info!$B$2</f>
        <v>1.3104</v>
      </c>
      <c r="X546" s="50">
        <f>W546*SQRT((0.5*V546/U546)^2+Info!$B$3^2)</f>
        <v>0.15820515288700301</v>
      </c>
      <c r="Y546" s="39">
        <f>W546*Info!$D$2</f>
        <v>1.0614240000000001</v>
      </c>
      <c r="Z546" s="39">
        <f>Y546*SQRT(Info!$D$3^2+(X546/W546)^2)</f>
        <v>0.13870109638672654</v>
      </c>
      <c r="AA546" s="50">
        <f>IF(O546-W546&gt;0,O546-W546,0)</f>
        <v>0.53960000000000008</v>
      </c>
      <c r="AB546" s="50">
        <f>SQRT((0.5*P546)^2+X546^2)</f>
        <v>3.5535234444702906</v>
      </c>
      <c r="AC546" s="50">
        <f>(1-EXP(-Info!$B$6*G546*1000))+(Info!$B$6/(Info!$B$6-Info!$B$7))*(EXP(-Info!$B$7*G546*1000)-EXP(-Info!$B$6*G546*1000))*(Info!$B$9-1)</f>
        <v>0.16592645871531445</v>
      </c>
      <c r="AD546" s="50">
        <f>SQRT((Info!$B$6*EXP(-Info!$B$6*G546*1000)+(Info!$B$6/(Info!$B$6+Info!$B$7))*(Info!$B$9-1)*(-Info!$B$7*EXP(-Info!$B$7*G546*1000)+Info!$B$6*EXP(-Info!$B$6*G546*1000)))^2*(0.01*G546*1000)^2)</f>
        <v>1.439429844793598E-3</v>
      </c>
      <c r="AE546" s="50">
        <f>IF(AA546&gt;0,AA546*AC546*SQRT((AB546/AA546)^2+(AD546/AC546)^2),AA546*AC546*SQRT((AD546/AC546)^2))</f>
        <v>0.58962407269024275</v>
      </c>
      <c r="AF546" s="50">
        <f>IF((S546-Y546-AA546*AC546)&gt;0,S546-Y546-AA546*AC546,0)</f>
        <v>3.4090420828772157</v>
      </c>
      <c r="AG546" s="50">
        <f>SQRT((T546*0.5)^2+Z546^2+AE546^2)</f>
        <v>0.67593974674870883</v>
      </c>
      <c r="AH546" s="50">
        <f>AF546/S546</f>
        <v>0.74759694799938947</v>
      </c>
      <c r="AI546">
        <f>AF546*EXP(Info!$B$6*G546*1000)</f>
        <v>3.9878323684762966</v>
      </c>
      <c r="AJ546">
        <f>2*SQRT((EXP(Info!$B$6*G546)*AG546)^2+(Info!$B$6*G546*0.01*AI546)^2)</f>
        <v>1.3520915071613411</v>
      </c>
      <c r="AK546" s="28">
        <f>AI546/(E546/1000)</f>
        <v>0.86994597916149585</v>
      </c>
      <c r="AL546">
        <f>AA546/0.752049334436339</f>
        <v>0.71750612000000014</v>
      </c>
      <c r="AM546">
        <f>Q546/O546</f>
        <v>0.96756756756756757</v>
      </c>
      <c r="AN546">
        <f>U546/0.242530074</f>
        <v>11.256335987428923</v>
      </c>
      <c r="AO546">
        <f>O546/U546</f>
        <v>0.67765567765567769</v>
      </c>
    </row>
    <row r="547" spans="1:41">
      <c r="A547" s="48" t="s">
        <v>102</v>
      </c>
      <c r="B547" s="14" t="s">
        <v>213</v>
      </c>
      <c r="C547" s="15">
        <v>-57.62</v>
      </c>
      <c r="D547" s="15">
        <v>33.68</v>
      </c>
      <c r="E547" s="15">
        <v>4584</v>
      </c>
      <c r="F547" s="31">
        <v>3</v>
      </c>
      <c r="G547" s="31">
        <v>17.3</v>
      </c>
      <c r="I547">
        <f>(E547*100*Info!$B$11)/AI547</f>
        <v>2.7499084451668536</v>
      </c>
      <c r="J547">
        <f>LOG10(I547)</f>
        <v>0.43931823476817927</v>
      </c>
      <c r="K547">
        <f>2*((E547*100*Info!$B$11)/AI547^2)*(AJ547/2)</f>
        <v>2.4685492903229105</v>
      </c>
      <c r="L547">
        <f>(M547/10.7)/I547</f>
        <v>0.87473495327102957</v>
      </c>
      <c r="M547">
        <f>((U547/0.242530073729142))*I547</f>
        <v>25.738219077524217</v>
      </c>
      <c r="N547">
        <f>2*M547*SQRT((0.5*K547/I547)^2+(0.5*V547/U547)^2)</f>
        <v>35.69784308355564</v>
      </c>
      <c r="O547" s="1">
        <v>2.06</v>
      </c>
      <c r="P547" s="1">
        <v>0.3</v>
      </c>
      <c r="Q547" s="1">
        <v>1.99</v>
      </c>
      <c r="R547" s="1">
        <v>0.7</v>
      </c>
      <c r="S547" s="1">
        <v>4.68</v>
      </c>
      <c r="T547" s="1">
        <v>3.7</v>
      </c>
      <c r="U547" s="1">
        <v>2.27</v>
      </c>
      <c r="V547" s="1">
        <v>2.4</v>
      </c>
      <c r="W547" s="50">
        <f>U547*Info!$B$2</f>
        <v>1.0895999999999999</v>
      </c>
      <c r="X547" s="50">
        <f>W547*SQRT((0.5*V547/U547)^2+Info!$B$3^2)</f>
        <v>0.57857071339638333</v>
      </c>
      <c r="Y547" s="39">
        <f>W547*Info!$D$2</f>
        <v>0.88257600000000003</v>
      </c>
      <c r="Z547" s="39">
        <f>Y547*SQRT(Info!$D$3^2+(X547/W547)^2)</f>
        <v>0.4707153445330628</v>
      </c>
      <c r="AA547" s="50">
        <f>IF(O547-W547&gt;0,O547-W547,0)</f>
        <v>0.97040000000000015</v>
      </c>
      <c r="AB547" s="50">
        <f>SQRT((0.5*P547)^2+X547^2)</f>
        <v>0.59769897975485953</v>
      </c>
      <c r="AC547" s="50">
        <f>(1-EXP(-Info!$B$6*G547*1000))+(Info!$B$6/(Info!$B$6-Info!$B$7))*(EXP(-Info!$B$7*G547*1000)-EXP(-Info!$B$6*G547*1000))*(Info!$B$9-1)</f>
        <v>0.16771109553428604</v>
      </c>
      <c r="AD547" s="50">
        <f>SQRT((Info!$B$6*EXP(-Info!$B$6*G547*1000)+(Info!$B$6/(Info!$B$6+Info!$B$7))*(Info!$B$9-1)*(-Info!$B$7*EXP(-Info!$B$7*G547*1000)+Info!$B$6*EXP(-Info!$B$6*G547*1000)))^2*(0.01*G547*1000)^2)</f>
        <v>1.453530549604782E-3</v>
      </c>
      <c r="AE547" s="50">
        <f>IF(AA547&gt;0,AA547*AC547*SQRT((AB547/AA547)^2+(AD547/AC547)^2),AA547*AC547*SQRT((AD547/AC547)^2))</f>
        <v>0.10025067394827476</v>
      </c>
      <c r="AF547" s="50">
        <f>IF((S547-Y547-AA547*AC547)&gt;0,S547-Y547-AA547*AC547,0)</f>
        <v>3.6346771528935284</v>
      </c>
      <c r="AG547" s="50">
        <f>SQRT((T547*0.5)^2+Z547^2+AE547^2)</f>
        <v>1.9115760861671092</v>
      </c>
      <c r="AH547" s="50">
        <f>AF547/S547</f>
        <v>0.77664041728494204</v>
      </c>
      <c r="AI547">
        <f>AF547*EXP(Info!$B$6*G547*1000)</f>
        <v>4.2595813515417378</v>
      </c>
      <c r="AJ547">
        <f>2*SQRT((EXP(Info!$B$6*G547)*AG547)^2+(Info!$B$6*G547*0.01*AI547)^2)</f>
        <v>3.8237587658243126</v>
      </c>
      <c r="AK547" s="28">
        <f>AI547/(E547/1000)</f>
        <v>0.92922804353004762</v>
      </c>
      <c r="AL547">
        <f>AA547/0.752049334436339</f>
        <v>1.2903408800000002</v>
      </c>
      <c r="AM547">
        <f>Q547/O547</f>
        <v>0.96601941747572817</v>
      </c>
      <c r="AN547">
        <f>U547/0.242530074</f>
        <v>9.3596639895471263</v>
      </c>
      <c r="AO547">
        <f>O547/U547</f>
        <v>0.90748898678414103</v>
      </c>
    </row>
    <row r="548" spans="1:41">
      <c r="A548" s="48" t="s">
        <v>102</v>
      </c>
      <c r="B548" s="14" t="s">
        <v>213</v>
      </c>
      <c r="C548" s="15">
        <v>-57.62</v>
      </c>
      <c r="D548" s="15">
        <v>33.68</v>
      </c>
      <c r="E548" s="15">
        <v>4584</v>
      </c>
      <c r="F548" s="31">
        <v>3.25</v>
      </c>
      <c r="G548" s="31">
        <v>17.600000000000001</v>
      </c>
      <c r="I548">
        <f>(E548*100*Info!$B$11)/AI548</f>
        <v>2.9872041044578852</v>
      </c>
      <c r="J548">
        <f>LOG10(I548)</f>
        <v>0.47526489733176597</v>
      </c>
      <c r="K548">
        <f>2*((E548*100*Info!$B$11)/AI548^2)*(AJ548/2)</f>
        <v>3.0349820179728795</v>
      </c>
      <c r="L548">
        <f>(M548/10.7)/I548</f>
        <v>0.84005383177570236</v>
      </c>
      <c r="M548">
        <f>((U548/0.242530073729142))*I548</f>
        <v>26.850711120431686</v>
      </c>
      <c r="N548">
        <f>2*M548*SQRT((0.5*K548/I548)^2+(0.5*V548/U548)^2)</f>
        <v>36.756301126429669</v>
      </c>
      <c r="O548" s="1">
        <v>1.96</v>
      </c>
      <c r="P548" s="1">
        <v>0.6</v>
      </c>
      <c r="Q548" s="1">
        <v>1.9</v>
      </c>
      <c r="R548" s="1">
        <v>0.7</v>
      </c>
      <c r="S548" s="1">
        <v>4.34</v>
      </c>
      <c r="T548" s="1">
        <v>3.9</v>
      </c>
      <c r="U548" s="1">
        <v>2.1800000000000002</v>
      </c>
      <c r="V548" s="1">
        <v>2</v>
      </c>
      <c r="W548" s="50">
        <f>U548*Info!$B$2</f>
        <v>1.0464</v>
      </c>
      <c r="X548" s="50">
        <f>W548*SQRT((0.5*V548/U548)^2+Info!$B$3^2)</f>
        <v>0.48284302045281752</v>
      </c>
      <c r="Y548" s="39">
        <f>W548*Info!$D$2</f>
        <v>0.847584</v>
      </c>
      <c r="Z548" s="39">
        <f>Y548*SQRT(Info!$D$3^2+(X548/W548)^2)</f>
        <v>0.39339221291896459</v>
      </c>
      <c r="AA548" s="50">
        <f>IF(O548-W548&gt;0,O548-W548,0)</f>
        <v>0.91359999999999997</v>
      </c>
      <c r="AB548" s="50">
        <f>SQRT((0.5*P548)^2+X548^2)</f>
        <v>0.56845174148734912</v>
      </c>
      <c r="AC548" s="50">
        <f>(1-EXP(-Info!$B$6*G548*1000))+(Info!$B$6/(Info!$B$6-Info!$B$7))*(EXP(-Info!$B$7*G548*1000)-EXP(-Info!$B$6*G548*1000))*(Info!$B$9-1)</f>
        <v>0.17038164996924512</v>
      </c>
      <c r="AD548" s="50">
        <f>SQRT((Info!$B$6*EXP(-Info!$B$6*G548*1000)+(Info!$B$6/(Info!$B$6+Info!$B$7))*(Info!$B$9-1)*(-Info!$B$7*EXP(-Info!$B$7*G548*1000)+Info!$B$6*EXP(-Info!$B$6*G548*1000)))^2*(0.01*G548*1000)^2)</f>
        <v>1.4745726763557266E-3</v>
      </c>
      <c r="AE548" s="50">
        <f>IF(AA548&gt;0,AA548*AC548*SQRT((AB548/AA548)^2+(AD548/AC548)^2),AA548*AC548*SQRT((AD548/AC548)^2))</f>
        <v>9.6863114294898245E-2</v>
      </c>
      <c r="AF548" s="50">
        <f>IF((S548-Y548-AA548*AC548)&gt;0,S548-Y548-AA548*AC548,0)</f>
        <v>3.3367553245880974</v>
      </c>
      <c r="AG548" s="50">
        <f>SQRT((T548*0.5)^2+Z548^2+AE548^2)</f>
        <v>1.9916425121231436</v>
      </c>
      <c r="AH548" s="50">
        <f>AF548/S548</f>
        <v>0.76883763239357084</v>
      </c>
      <c r="AI548">
        <f>AF548*EXP(Info!$B$6*G548*1000)</f>
        <v>3.9212113809028164</v>
      </c>
      <c r="AJ548">
        <f>2*SQRT((EXP(Info!$B$6*G548)*AG548)^2+(Info!$B$6*G548*0.01*AI548)^2)</f>
        <v>3.9839279853528451</v>
      </c>
      <c r="AK548" s="28">
        <f>AI548/(E548/1000)</f>
        <v>0.8554126049089914</v>
      </c>
      <c r="AL548">
        <f>AA548/0.752049334436339</f>
        <v>1.2148139199999999</v>
      </c>
      <c r="AM548">
        <f>Q548/O548</f>
        <v>0.96938775510204078</v>
      </c>
      <c r="AN548">
        <f>U548/0.242530074</f>
        <v>8.9885759899615589</v>
      </c>
      <c r="AO548">
        <f>O548/U548</f>
        <v>0.89908256880733939</v>
      </c>
    </row>
    <row r="549" spans="1:41">
      <c r="A549" s="48" t="s">
        <v>102</v>
      </c>
      <c r="B549" s="14" t="s">
        <v>213</v>
      </c>
      <c r="C549" s="15">
        <v>-57.62</v>
      </c>
      <c r="D549" s="15">
        <v>33.68</v>
      </c>
      <c r="E549" s="15">
        <v>4584</v>
      </c>
      <c r="F549" s="31">
        <v>3.4</v>
      </c>
      <c r="G549" s="31">
        <v>17.8</v>
      </c>
      <c r="I549">
        <f>(E549*100*Info!$B$11)/AI549</f>
        <v>3.6888570767679867</v>
      </c>
      <c r="J549">
        <f>LOG10(I549)</f>
        <v>0.56689182899383062</v>
      </c>
      <c r="K549">
        <f>2*((E549*100*Info!$B$11)/AI549^2)*(AJ549/2)</f>
        <v>1.0283313818218576</v>
      </c>
      <c r="L549">
        <f>(M549/10.7)/I549</f>
        <v>1.0558474766355159</v>
      </c>
      <c r="M549">
        <f>((U549/0.242530073729142))*I549</f>
        <v>41.67511366706762</v>
      </c>
      <c r="N549">
        <f>2*M549*SQRT((0.5*K549/I549)^2+(0.5*V549/U549)^2)</f>
        <v>16.823431128370068</v>
      </c>
      <c r="O549" s="1">
        <v>1.94</v>
      </c>
      <c r="P549" s="1">
        <v>0.8</v>
      </c>
      <c r="Q549" s="1">
        <v>1.84</v>
      </c>
      <c r="R549" s="1">
        <v>0.8</v>
      </c>
      <c r="S549" s="1">
        <v>3.87</v>
      </c>
      <c r="T549" s="1">
        <v>0.8</v>
      </c>
      <c r="U549" s="1">
        <v>2.74</v>
      </c>
      <c r="V549" s="1">
        <v>0.8</v>
      </c>
      <c r="W549" s="50">
        <f>U549*Info!$B$2</f>
        <v>1.3152000000000001</v>
      </c>
      <c r="X549" s="50">
        <f>W549*SQRT((0.5*V549/U549)^2+Info!$B$3^2)</f>
        <v>0.20294919955496254</v>
      </c>
      <c r="Y549" s="39">
        <f>W549*Info!$D$2</f>
        <v>1.0653120000000003</v>
      </c>
      <c r="Z549" s="39">
        <f>Y549*SQRT(Info!$D$3^2+(X549/W549)^2)</f>
        <v>0.17280312117181221</v>
      </c>
      <c r="AA549" s="50">
        <f>IF(O549-W549&gt;0,O549-W549,0)</f>
        <v>0.6247999999999998</v>
      </c>
      <c r="AB549" s="50">
        <f>SQRT((0.5*P549)^2+X549^2)</f>
        <v>0.44854027422295095</v>
      </c>
      <c r="AC549" s="50">
        <f>(1-EXP(-Info!$B$6*G549*1000))+(Info!$B$6/(Info!$B$6-Info!$B$7))*(EXP(-Info!$B$7*G549*1000)-EXP(-Info!$B$6*G549*1000))*(Info!$B$9-1)</f>
        <v>0.17215776163699489</v>
      </c>
      <c r="AD549" s="50">
        <f>SQRT((Info!$B$6*EXP(-Info!$B$6*G549*1000)+(Info!$B$6/(Info!$B$6+Info!$B$7))*(Info!$B$9-1)*(-Info!$B$7*EXP(-Info!$B$7*G549*1000)+Info!$B$6*EXP(-Info!$B$6*G549*1000)))^2*(0.01*G549*1000)^2)</f>
        <v>1.488528381908102E-3</v>
      </c>
      <c r="AE549" s="50">
        <f>IF(AA549&gt;0,AA549*AC549*SQRT((AB549/AA549)^2+(AD549/AC549)^2),AA549*AC549*SQRT((AD549/AC549)^2))</f>
        <v>7.7225290058608537E-2</v>
      </c>
      <c r="AF549" s="50">
        <f>IF((S549-Y549-AA549*AC549)&gt;0,S549-Y549-AA549*AC549,0)</f>
        <v>2.6971238305292053</v>
      </c>
      <c r="AG549" s="50">
        <f>SQRT((T549*0.5)^2+Z549^2+AE549^2)</f>
        <v>0.44252080641632691</v>
      </c>
      <c r="AH549" s="50">
        <f>AF549/S549</f>
        <v>0.69693122235896776</v>
      </c>
      <c r="AI549">
        <f>AF549*EXP(Info!$B$6*G549*1000)</f>
        <v>3.1753625818820495</v>
      </c>
      <c r="AJ549">
        <f>2*SQRT((EXP(Info!$B$6*G549)*AG549)^2+(Info!$B$6*G549*0.01*AI549)^2)</f>
        <v>0.88518609522088654</v>
      </c>
      <c r="AK549" s="28">
        <f>AI549/(E549/1000)</f>
        <v>0.69270562431981886</v>
      </c>
      <c r="AL549">
        <f>AA549/0.752049334436339</f>
        <v>0.83079655999999968</v>
      </c>
      <c r="AM549">
        <f>Q549/O549</f>
        <v>0.94845360824742275</v>
      </c>
      <c r="AN549">
        <f>U549/0.242530074</f>
        <v>11.297567987382877</v>
      </c>
      <c r="AO549">
        <f>O549/U549</f>
        <v>0.70802919708029188</v>
      </c>
    </row>
    <row r="550" spans="1:41">
      <c r="A550" s="48" t="s">
        <v>102</v>
      </c>
      <c r="B550" s="14" t="s">
        <v>213</v>
      </c>
      <c r="C550" s="15">
        <v>-57.62</v>
      </c>
      <c r="D550" s="15">
        <v>33.68</v>
      </c>
      <c r="E550" s="15">
        <v>4584</v>
      </c>
      <c r="F550" s="31">
        <v>3.6</v>
      </c>
      <c r="G550" s="31">
        <v>18.100000000000001</v>
      </c>
      <c r="I550">
        <f>(E550*100*Info!$B$11)/AI550</f>
        <v>3.0350531456334329</v>
      </c>
      <c r="J550">
        <f>LOG10(I550)</f>
        <v>0.48216630023936735</v>
      </c>
      <c r="K550">
        <f>2*((E550*100*Info!$B$11)/AI550^2)*(AJ550/2)</f>
        <v>0.69578095027326403</v>
      </c>
      <c r="L550">
        <f>(M550/10.7)/I550</f>
        <v>1.0211663551401884</v>
      </c>
      <c r="M550">
        <f>((U550/0.242530073729142))*I550</f>
        <v>33.162447494700842</v>
      </c>
      <c r="N550">
        <f>2*M550*SQRT((0.5*K550/I550)^2+(0.5*V550/U550)^2)</f>
        <v>12.570730635484427</v>
      </c>
      <c r="O550" s="1">
        <v>1.79</v>
      </c>
      <c r="P550" s="1">
        <v>0.8</v>
      </c>
      <c r="Q550" s="1">
        <v>1.68</v>
      </c>
      <c r="R550" s="1">
        <v>0.8</v>
      </c>
      <c r="S550" s="1">
        <v>4.3899999999999997</v>
      </c>
      <c r="T550" s="1">
        <v>0.8</v>
      </c>
      <c r="U550" s="1">
        <v>2.65</v>
      </c>
      <c r="V550" s="1">
        <v>0.8</v>
      </c>
      <c r="W550" s="50">
        <f>U550*Info!$B$2</f>
        <v>1.272</v>
      </c>
      <c r="X550" s="50">
        <f>W550*SQRT((0.5*V550/U550)^2+Info!$B$3^2)</f>
        <v>0.20225963512277978</v>
      </c>
      <c r="Y550" s="39">
        <f>W550*Info!$D$2</f>
        <v>1.0303200000000001</v>
      </c>
      <c r="Z550" s="39">
        <f>Y550*SQRT(Info!$D$3^2+(X550/W550)^2)</f>
        <v>0.17173894989780281</v>
      </c>
      <c r="AA550" s="50">
        <f>IF(O550-W550&gt;0,O550-W550,0)</f>
        <v>0.51800000000000002</v>
      </c>
      <c r="AB550" s="50">
        <f>SQRT((0.5*P550)^2+X550^2)</f>
        <v>0.44822869162961898</v>
      </c>
      <c r="AC550" s="50">
        <f>(1-EXP(-Info!$B$6*G550*1000))+(Info!$B$6/(Info!$B$6-Info!$B$7))*(EXP(-Info!$B$7*G550*1000)-EXP(-Info!$B$6*G550*1000))*(Info!$B$9-1)</f>
        <v>0.17481555800905654</v>
      </c>
      <c r="AD550" s="50">
        <f>SQRT((Info!$B$6*EXP(-Info!$B$6*G550*1000)+(Info!$B$6/(Info!$B$6+Info!$B$7))*(Info!$B$9-1)*(-Info!$B$7*EXP(-Info!$B$7*G550*1000)+Info!$B$6*EXP(-Info!$B$6*G550*1000)))^2*(0.01*G550*1000)^2)</f>
        <v>1.5093537842944666E-3</v>
      </c>
      <c r="AE550" s="50">
        <f>IF(AA550&gt;0,AA550*AC550*SQRT((AB550/AA550)^2+(AD550/AC550)^2),AA550*AC550*SQRT((AD550/AC550)^2))</f>
        <v>7.8361249350039741E-2</v>
      </c>
      <c r="AF550" s="50">
        <f>IF((S550-Y550-AA550*AC550)&gt;0,S550-Y550-AA550*AC550,0)</f>
        <v>3.2691255409513085</v>
      </c>
      <c r="AG550" s="50">
        <f>SQRT((T550*0.5)^2+Z550^2+AE550^2)</f>
        <v>0.44230617485142482</v>
      </c>
      <c r="AH550" s="50">
        <f>AF550/S550</f>
        <v>0.74467552185679009</v>
      </c>
      <c r="AI550">
        <f>AF550*EXP(Info!$B$6*G550*1000)</f>
        <v>3.8593916381109032</v>
      </c>
      <c r="AJ550">
        <f>2*SQRT((EXP(Info!$B$6*G550)*AG550)^2+(Info!$B$6*G550*0.01*AI550)^2)</f>
        <v>0.88475919616262855</v>
      </c>
      <c r="AK550" s="28">
        <f>AI550/(E550/1000)</f>
        <v>0.84192662262454265</v>
      </c>
      <c r="AL550">
        <f>AA550/0.752049334436339</f>
        <v>0.68878459999999997</v>
      </c>
      <c r="AM550">
        <f>Q550/O550</f>
        <v>0.93854748603351945</v>
      </c>
      <c r="AN550">
        <f>U550/0.242530074</f>
        <v>10.926479987797306</v>
      </c>
      <c r="AO550">
        <f>O550/U550</f>
        <v>0.67547169811320762</v>
      </c>
    </row>
    <row r="551" spans="1:41">
      <c r="A551" s="48" t="s">
        <v>102</v>
      </c>
      <c r="B551" s="14" t="s">
        <v>213</v>
      </c>
      <c r="C551" s="15">
        <v>-57.62</v>
      </c>
      <c r="D551" s="15">
        <v>33.68</v>
      </c>
      <c r="E551" s="15">
        <v>4584</v>
      </c>
      <c r="F551" s="31">
        <v>3.8</v>
      </c>
      <c r="G551" s="31">
        <v>18.399999999999999</v>
      </c>
      <c r="I551">
        <f>(E551*100*Info!$B$11)/AI551</f>
        <v>3.6536817550282636</v>
      </c>
      <c r="J551">
        <f>LOG10(I551)</f>
        <v>0.56273071651015505</v>
      </c>
      <c r="K551">
        <f>2*((E551*100*Info!$B$11)/AI551^2)*(AJ551/2)</f>
        <v>1.0103300441688967</v>
      </c>
      <c r="L551">
        <f>(M551/10.7)/I551</f>
        <v>1.0751147663551421</v>
      </c>
      <c r="M551">
        <f>((U551/0.242530073729142))*I551</f>
        <v>42.030961108407851</v>
      </c>
      <c r="N551">
        <f>2*M551*SQRT((0.5*K551/I551)^2+(0.5*V551/U551)^2)</f>
        <v>16.743116915392065</v>
      </c>
      <c r="O551" s="1">
        <v>1.83</v>
      </c>
      <c r="P551" s="1">
        <v>0.8</v>
      </c>
      <c r="Q551" s="1">
        <v>1.68</v>
      </c>
      <c r="R551" s="1">
        <v>0.8</v>
      </c>
      <c r="S551" s="1">
        <v>3.88</v>
      </c>
      <c r="T551" s="1">
        <v>0.8</v>
      </c>
      <c r="U551" s="1">
        <v>2.79</v>
      </c>
      <c r="V551" s="1">
        <v>0.8</v>
      </c>
      <c r="W551" s="50">
        <f>U551*Info!$B$2</f>
        <v>1.3391999999999999</v>
      </c>
      <c r="X551" s="50">
        <f>W551*SQRT((0.5*V551/U551)^2+Info!$B$3^2)</f>
        <v>0.20334119503927381</v>
      </c>
      <c r="Y551" s="39">
        <f>W551*Info!$D$2</f>
        <v>1.0847519999999999</v>
      </c>
      <c r="Z551" s="39">
        <f>Y551*SQRT(Info!$D$3^2+(X551/W551)^2)</f>
        <v>0.1734067614238845</v>
      </c>
      <c r="AA551" s="50">
        <f>IF(O551-W551&gt;0,O551-W551,0)</f>
        <v>0.49080000000000013</v>
      </c>
      <c r="AB551" s="50">
        <f>SQRT((0.5*P551)^2+X551^2)</f>
        <v>0.44871777499894072</v>
      </c>
      <c r="AC551" s="50">
        <f>(1-EXP(-Info!$B$6*G551*1000))+(Info!$B$6/(Info!$B$6-Info!$B$7))*(EXP(-Info!$B$7*G551*1000)-EXP(-Info!$B$6*G551*1000))*(Info!$B$9-1)</f>
        <v>0.17746572794221266</v>
      </c>
      <c r="AD551" s="50">
        <f>SQRT((Info!$B$6*EXP(-Info!$B$6*G551*1000)+(Info!$B$6/(Info!$B$6+Info!$B$7))*(Info!$B$9-1)*(-Info!$B$7*EXP(-Info!$B$7*G551*1000)+Info!$B$6*EXP(-Info!$B$6*G551*1000)))^2*(0.01*G551*1000)^2)</f>
        <v>1.5300498928369477E-3</v>
      </c>
      <c r="AE551" s="50">
        <f>IF(AA551&gt;0,AA551*AC551*SQRT((AB551/AA551)^2+(AD551/AC551)^2),AA551*AC551*SQRT((AD551/AC551)^2))</f>
        <v>7.9635567311318226E-2</v>
      </c>
      <c r="AF551" s="50">
        <f>IF((S551-Y551-AA551*AC551)&gt;0,S551-Y551-AA551*AC551,0)</f>
        <v>2.7081478207259622</v>
      </c>
      <c r="AG551" s="50">
        <f>SQRT((T551*0.5)^2+Z551^2+AE551^2)</f>
        <v>0.44318362840758851</v>
      </c>
      <c r="AH551" s="50">
        <f>AF551/S551</f>
        <v>0.69797624245514489</v>
      </c>
      <c r="AI551">
        <f>AF551*EXP(Info!$B$6*G551*1000)</f>
        <v>3.2059329511552526</v>
      </c>
      <c r="AJ551">
        <f>2*SQRT((EXP(Info!$B$6*G551)*AG551)^2+(Info!$B$6*G551*0.01*AI551)^2)</f>
        <v>0.886516833516101</v>
      </c>
      <c r="AK551" s="28">
        <f>AI551/(E551/1000)</f>
        <v>0.6993745530443396</v>
      </c>
      <c r="AL551">
        <f>AA551/0.752049334436339</f>
        <v>0.65261676000000013</v>
      </c>
      <c r="AM551">
        <f>Q551/O551</f>
        <v>0.91803278688524581</v>
      </c>
      <c r="AN551">
        <f>U551/0.242530074</f>
        <v>11.503727987152637</v>
      </c>
      <c r="AO551">
        <f>O551/U551</f>
        <v>0.65591397849462363</v>
      </c>
    </row>
    <row r="552" spans="1:41">
      <c r="A552" s="48" t="s">
        <v>102</v>
      </c>
      <c r="B552" s="14" t="s">
        <v>213</v>
      </c>
      <c r="C552" s="15">
        <v>-57.62</v>
      </c>
      <c r="D552" s="15">
        <v>33.68</v>
      </c>
      <c r="E552" s="15">
        <v>4584</v>
      </c>
      <c r="F552" s="31">
        <v>4</v>
      </c>
      <c r="G552" s="31">
        <v>18.600000000000001</v>
      </c>
      <c r="I552">
        <f>(E552*100*Info!$B$11)/AI552</f>
        <v>3.0794301042343304</v>
      </c>
      <c r="J552">
        <f>LOG10(I552)</f>
        <v>0.48847035108260262</v>
      </c>
      <c r="K552">
        <f>2*((E552*100*Info!$B$11)/AI552^2)*(AJ552/2)</f>
        <v>0.71715621062507795</v>
      </c>
      <c r="L552">
        <f>(M552/10.7)/I552</f>
        <v>1.0365801869158897</v>
      </c>
      <c r="M552">
        <f>((U552/0.242530073729142))*I552</f>
        <v>34.155215693545543</v>
      </c>
      <c r="N552">
        <f>2*M552*SQRT((0.5*K552/I552)^2+(0.5*V552/U552)^2)</f>
        <v>12.901511887639048</v>
      </c>
      <c r="O552" s="1">
        <v>1.72</v>
      </c>
      <c r="P552" s="1">
        <v>0.8</v>
      </c>
      <c r="Q552" s="1">
        <v>1.62</v>
      </c>
      <c r="R552" s="1">
        <v>0.8</v>
      </c>
      <c r="S552" s="1">
        <v>4.33</v>
      </c>
      <c r="T552" s="1">
        <v>0.8</v>
      </c>
      <c r="U552" s="1">
        <v>2.69</v>
      </c>
      <c r="V552" s="1">
        <v>0.8</v>
      </c>
      <c r="W552" s="50">
        <f>U552*Info!$B$2</f>
        <v>1.2911999999999999</v>
      </c>
      <c r="X552" s="50">
        <f>W552*SQRT((0.5*V552/U552)^2+Info!$B$3^2)</f>
        <v>0.20256355447118318</v>
      </c>
      <c r="Y552" s="39">
        <f>W552*Info!$D$2</f>
        <v>1.0458719999999999</v>
      </c>
      <c r="Z552" s="39">
        <f>Y552*SQRT(Info!$D$3^2+(X552/W552)^2)</f>
        <v>0.17220833778281469</v>
      </c>
      <c r="AA552" s="50">
        <f>IF(O552-W552&gt;0,O552-W552,0)</f>
        <v>0.42880000000000007</v>
      </c>
      <c r="AB552" s="50">
        <f>SQRT((0.5*P552)^2+X552^2)</f>
        <v>0.44836591485080579</v>
      </c>
      <c r="AC552" s="50">
        <f>(1-EXP(-Info!$B$6*G552*1000))+(Info!$B$6/(Info!$B$6-Info!$B$7))*(EXP(-Info!$B$7*G552*1000)-EXP(-Info!$B$6*G552*1000))*(Info!$B$9-1)</f>
        <v>0.17922828147219083</v>
      </c>
      <c r="AD552" s="50">
        <f>SQRT((Info!$B$6*EXP(-Info!$B$6*G552*1000)+(Info!$B$6/(Info!$B$6+Info!$B$7))*(Info!$B$9-1)*(-Info!$B$7*EXP(-Info!$B$7*G552*1000)+Info!$B$6*EXP(-Info!$B$6*G552*1000)))^2*(0.01*G552*1000)^2)</f>
        <v>1.5437757418161598E-3</v>
      </c>
      <c r="AE552" s="50">
        <f>IF(AA552&gt;0,AA552*AC552*SQRT((AB552/AA552)^2+(AD552/AC552)^2),AA552*AC552*SQRT((AD552/AC552)^2))</f>
        <v>8.0362578864195802E-2</v>
      </c>
      <c r="AF552" s="50">
        <f>IF((S552-Y552-AA552*AC552)&gt;0,S552-Y552-AA552*AC552,0)</f>
        <v>3.2072749129047247</v>
      </c>
      <c r="AG552" s="50">
        <f>SQRT((T552*0.5)^2+Z552^2+AE552^2)</f>
        <v>0.44284744064251302</v>
      </c>
      <c r="AH552" s="50">
        <f>AF552/S552</f>
        <v>0.74071014154843529</v>
      </c>
      <c r="AI552">
        <f>AF552*EXP(Info!$B$6*G552*1000)</f>
        <v>3.8037748333282271</v>
      </c>
      <c r="AJ552">
        <f>2*SQRT((EXP(Info!$B$6*G552)*AG552)^2+(Info!$B$6*G552*0.01*AI552)^2)</f>
        <v>0.88584596928819537</v>
      </c>
      <c r="AK552" s="28">
        <f>AI552/(E552/1000)</f>
        <v>0.82979381180807754</v>
      </c>
      <c r="AL552">
        <f>AA552/0.752049334436339</f>
        <v>0.57017536000000013</v>
      </c>
      <c r="AM552">
        <f>Q552/O552</f>
        <v>0.94186046511627919</v>
      </c>
      <c r="AN552">
        <f>U552/0.242530074</f>
        <v>11.091407987613115</v>
      </c>
      <c r="AO552">
        <f>O552/U552</f>
        <v>0.63940520446096649</v>
      </c>
    </row>
    <row r="553" spans="1:41">
      <c r="A553" s="48" t="s">
        <v>102</v>
      </c>
      <c r="B553" s="14" t="s">
        <v>213</v>
      </c>
      <c r="C553" s="15">
        <v>-57.62</v>
      </c>
      <c r="D553" s="15">
        <v>33.68</v>
      </c>
      <c r="E553" s="15">
        <v>4584</v>
      </c>
      <c r="F553" s="31">
        <v>4.2</v>
      </c>
      <c r="G553" s="31">
        <v>18.8</v>
      </c>
      <c r="I553">
        <f>(E553*100*Info!$B$11)/AI553</f>
        <v>4.3552761700056077</v>
      </c>
      <c r="J553">
        <f>LOG10(I553)</f>
        <v>0.63901569902375688</v>
      </c>
      <c r="K553">
        <f>2*((E553*100*Info!$B$11)/AI553^2)*(AJ553/2)</f>
        <v>9.1260382301359755</v>
      </c>
      <c r="L553">
        <f>(M553/10.7)/I553</f>
        <v>1.2446669158878527</v>
      </c>
      <c r="M553">
        <f>((U553/0.242530073729142))*I553</f>
        <v>58.003289294459904</v>
      </c>
      <c r="N553">
        <f>2*M553*SQRT((0.5*K553/I553)^2+(0.5*V553/U553)^2)</f>
        <v>158.90022895848728</v>
      </c>
      <c r="O553" s="1">
        <v>1.83</v>
      </c>
      <c r="P553" s="1">
        <v>6.9</v>
      </c>
      <c r="Q553" s="1">
        <v>1.94</v>
      </c>
      <c r="R553" s="1">
        <v>10.3</v>
      </c>
      <c r="S553" s="1">
        <v>3.57</v>
      </c>
      <c r="T553" s="1">
        <v>5</v>
      </c>
      <c r="U553" s="1">
        <v>3.23</v>
      </c>
      <c r="V553" s="1">
        <v>5.7</v>
      </c>
      <c r="W553" s="50">
        <f>U553*Info!$B$2</f>
        <v>1.5504</v>
      </c>
      <c r="X553" s="50">
        <f>W553*SQRT((0.5*V553/U553)^2+Info!$B$3^2)</f>
        <v>1.3701946396041698</v>
      </c>
      <c r="Y553" s="39">
        <f>W553*Info!$D$2</f>
        <v>1.2558240000000001</v>
      </c>
      <c r="Z553" s="39">
        <f>Y553*SQRT(Info!$D$3^2+(X553/W553)^2)</f>
        <v>1.1116324734348491</v>
      </c>
      <c r="AA553" s="50">
        <f>IF(O553-W553&gt;0,O553-W553,0)</f>
        <v>0.27960000000000007</v>
      </c>
      <c r="AB553" s="50">
        <f>SQRT((0.5*P553)^2+X553^2)</f>
        <v>3.7121332614010507</v>
      </c>
      <c r="AC553" s="50">
        <f>(1-EXP(-Info!$B$6*G553*1000))+(Info!$B$6/(Info!$B$6-Info!$B$7))*(EXP(-Info!$B$7*G553*1000)-EXP(-Info!$B$6*G553*1000))*(Info!$B$9-1)</f>
        <v>0.18098746118445641</v>
      </c>
      <c r="AD553" s="50">
        <f>SQRT((Info!$B$6*EXP(-Info!$B$6*G553*1000)+(Info!$B$6/(Info!$B$6+Info!$B$7))*(Info!$B$9-1)*(-Info!$B$7*EXP(-Info!$B$7*G553*1000)+Info!$B$6*EXP(-Info!$B$6*G553*1000)))^2*(0.01*G553*1000)^2)</f>
        <v>1.5574445360671538E-3</v>
      </c>
      <c r="AE553" s="50">
        <f>IF(AA553&gt;0,AA553*AC553*SQRT((AB553/AA553)^2+(AD553/AC553)^2),AA553*AC553*SQRT((AD553/AC553)^2))</f>
        <v>0.6718497156822304</v>
      </c>
      <c r="AF553" s="50">
        <f>IF((S553-Y553-AA553*AC553)&gt;0,S553-Y553-AA553*AC553,0)</f>
        <v>2.2635719058528259</v>
      </c>
      <c r="AG553" s="50">
        <f>SQRT((T553*0.5)^2+Z553^2+AE553^2)</f>
        <v>2.8172874891386526</v>
      </c>
      <c r="AH553" s="50">
        <f>AF553/S553</f>
        <v>0.63405375514084761</v>
      </c>
      <c r="AI553">
        <f>AF553*EXP(Info!$B$6*G553*1000)</f>
        <v>2.6894870208574586</v>
      </c>
      <c r="AJ553">
        <f>2*SQRT((EXP(Info!$B$6*G553)*AG553)^2+(Info!$B$6*G553*0.01*AI553)^2)</f>
        <v>5.6355464989417827</v>
      </c>
      <c r="AK553" s="28">
        <f>AI553/(E553/1000)</f>
        <v>0.58671182828478596</v>
      </c>
      <c r="AL553">
        <f>AA553/0.752049334436339</f>
        <v>0.37178412000000011</v>
      </c>
      <c r="AM553">
        <f>Q553/O553</f>
        <v>1.0601092896174862</v>
      </c>
      <c r="AN553">
        <f>U553/0.242530074</f>
        <v>13.317935985126528</v>
      </c>
      <c r="AO553">
        <f>O553/U553</f>
        <v>0.56656346749226005</v>
      </c>
    </row>
    <row r="554" spans="1:41">
      <c r="A554" s="48" t="s">
        <v>102</v>
      </c>
      <c r="B554" s="14" t="s">
        <v>213</v>
      </c>
      <c r="C554" s="15">
        <v>-57.62</v>
      </c>
      <c r="D554" s="15">
        <v>33.68</v>
      </c>
      <c r="E554" s="15">
        <v>4584</v>
      </c>
      <c r="F554" s="31">
        <v>4.4000000000000004</v>
      </c>
      <c r="G554" s="31">
        <v>19.2</v>
      </c>
      <c r="I554">
        <f>(E554*100*Info!$B$11)/AI554</f>
        <v>3.0809269610421812</v>
      </c>
      <c r="J554">
        <f>LOG10(I554)</f>
        <v>0.4886814027011222</v>
      </c>
      <c r="K554">
        <f>2*((E554*100*Info!$B$11)/AI554^2)*(AJ554/2)</f>
        <v>2.6487615305823251</v>
      </c>
      <c r="L554">
        <f>(M554/10.7)/I554</f>
        <v>0.88629532710280523</v>
      </c>
      <c r="M554">
        <f>((U554/0.242530073729142))*I554</f>
        <v>29.217539505269027</v>
      </c>
      <c r="N554">
        <f>2*M554*SQRT((0.5*K554/I554)^2+(0.5*V554/U554)^2)</f>
        <v>32.312346486949231</v>
      </c>
      <c r="O554" s="1">
        <v>1.85</v>
      </c>
      <c r="P554" s="1">
        <v>0.7</v>
      </c>
      <c r="Q554" s="1">
        <v>1.74</v>
      </c>
      <c r="R554" s="1">
        <v>0.7</v>
      </c>
      <c r="S554" s="1">
        <v>4.22</v>
      </c>
      <c r="T554" s="1">
        <v>3.2</v>
      </c>
      <c r="U554" s="1">
        <v>2.2999999999999998</v>
      </c>
      <c r="V554" s="1">
        <v>1.6</v>
      </c>
      <c r="W554" s="50">
        <f>U554*Info!$B$2</f>
        <v>1.1039999999999999</v>
      </c>
      <c r="X554" s="50">
        <f>W554*SQRT((0.5*V554/U554)^2+Info!$B$3^2)</f>
        <v>0.38794721290402384</v>
      </c>
      <c r="Y554" s="39">
        <f>W554*Info!$D$2</f>
        <v>0.89423999999999992</v>
      </c>
      <c r="Z554" s="39">
        <f>Y554*SQRT(Info!$D$3^2+(X554/W554)^2)</f>
        <v>0.31740228021865252</v>
      </c>
      <c r="AA554" s="50">
        <f>IF(O554-W554&gt;0,O554-W554,0)</f>
        <v>0.74600000000000022</v>
      </c>
      <c r="AB554" s="50">
        <f>SQRT((0.5*P554)^2+X554^2)</f>
        <v>0.52249692822063554</v>
      </c>
      <c r="AC554" s="50">
        <f>(1-EXP(-Info!$B$6*G554*1000))+(Info!$B$6/(Info!$B$6-Info!$B$7))*(EXP(-Info!$B$7*G554*1000)-EXP(-Info!$B$6*G554*1000))*(Info!$B$9-1)</f>
        <v>0.18449572419860946</v>
      </c>
      <c r="AD554" s="50">
        <f>SQRT((Info!$B$6*EXP(-Info!$B$6*G554*1000)+(Info!$B$6/(Info!$B$6+Info!$B$7))*(Info!$B$9-1)*(-Info!$B$7*EXP(-Info!$B$7*G554*1000)+Info!$B$6*EXP(-Info!$B$6*G554*1000)))^2*(0.01*G554*1000)^2)</f>
        <v>1.5846116117900638E-3</v>
      </c>
      <c r="AE554" s="50">
        <f>IF(AA554&gt;0,AA554*AC554*SQRT((AB554/AA554)^2+(AD554/AC554)^2),AA554*AC554*SQRT((AD554/AC554)^2))</f>
        <v>9.6405696976189295E-2</v>
      </c>
      <c r="AF554" s="50">
        <f>IF((S554-Y554-AA554*AC554)&gt;0,S554-Y554-AA554*AC554,0)</f>
        <v>3.188126189747837</v>
      </c>
      <c r="AG554" s="50">
        <f>SQRT((T554*0.5)^2+Z554^2+AE554^2)</f>
        <v>1.6340251729693351</v>
      </c>
      <c r="AH554" s="50">
        <f>AF554/S554</f>
        <v>0.7554801397506723</v>
      </c>
      <c r="AI554">
        <f>AF554*EXP(Info!$B$6*G554*1000)</f>
        <v>3.801926783592938</v>
      </c>
      <c r="AJ554">
        <f>2*SQRT((EXP(Info!$B$6*G554)*AG554)^2+(Info!$B$6*G554*0.01*AI554)^2)</f>
        <v>3.2686258174277092</v>
      </c>
      <c r="AK554" s="28">
        <f>AI554/(E554/1000)</f>
        <v>0.82939065959706337</v>
      </c>
      <c r="AL554">
        <f>AA554/0.752049334436339</f>
        <v>0.99195620000000029</v>
      </c>
      <c r="AM554">
        <f>Q554/O554</f>
        <v>0.94054054054054048</v>
      </c>
      <c r="AN554">
        <f>U554/0.242530074</f>
        <v>9.4833599894089815</v>
      </c>
      <c r="AO554">
        <f>O554/U554</f>
        <v>0.80434782608695665</v>
      </c>
    </row>
    <row r="555" spans="1:41">
      <c r="A555" s="48" t="s">
        <v>102</v>
      </c>
      <c r="B555" s="14" t="s">
        <v>213</v>
      </c>
      <c r="C555" s="15">
        <v>-57.62</v>
      </c>
      <c r="D555" s="15">
        <v>33.68</v>
      </c>
      <c r="E555" s="15">
        <v>4584</v>
      </c>
      <c r="F555" s="31">
        <v>4.5999999999999996</v>
      </c>
      <c r="G555" s="31">
        <v>19.399999999999999</v>
      </c>
      <c r="I555">
        <f>(E555*100*Info!$B$11)/AI555</f>
        <v>3.7135774890812647</v>
      </c>
      <c r="J555">
        <f>LOG10(I555)</f>
        <v>0.56979249051882752</v>
      </c>
      <c r="K555">
        <f>2*((E555*100*Info!$B$11)/AI555^2)*(AJ555/2)</f>
        <v>1.0404905124331516</v>
      </c>
      <c r="L555">
        <f>(M555/10.7)/I555</f>
        <v>0.89400224299065556</v>
      </c>
      <c r="M555">
        <f>((U555/0.242530073729142))*I555</f>
        <v>35.523428670913354</v>
      </c>
      <c r="N555">
        <f>2*M555*SQRT((0.5*K555/I555)^2+(0.5*V555/U555)^2)</f>
        <v>15.783358406545473</v>
      </c>
      <c r="O555" s="1">
        <v>1.8</v>
      </c>
      <c r="P555" s="1">
        <v>0.8</v>
      </c>
      <c r="Q555" s="1">
        <v>1.69</v>
      </c>
      <c r="R555" s="1">
        <v>0.8</v>
      </c>
      <c r="S555" s="1">
        <v>3.67</v>
      </c>
      <c r="T555" s="1">
        <v>0.8</v>
      </c>
      <c r="U555" s="1">
        <v>2.3199999999999998</v>
      </c>
      <c r="V555" s="1">
        <v>0.8</v>
      </c>
      <c r="W555" s="50">
        <f>U555*Info!$B$2</f>
        <v>1.1135999999999999</v>
      </c>
      <c r="X555" s="50">
        <f>W555*SQRT((0.5*V555/U555)^2+Info!$B$3^2)</f>
        <v>0.19991063603520448</v>
      </c>
      <c r="Y555" s="39">
        <f>W555*Info!$D$2</f>
        <v>0.90201600000000004</v>
      </c>
      <c r="Z555" s="39">
        <f>Y555*SQRT(Info!$D$3^2+(X555/W555)^2)</f>
        <v>0.16809115003854311</v>
      </c>
      <c r="AA555" s="50">
        <f>IF(O555-W555&gt;0,O555-W555,0)</f>
        <v>0.68640000000000012</v>
      </c>
      <c r="AB555" s="50">
        <f>SQRT((0.5*P555)^2+X555^2)</f>
        <v>0.44717363786341435</v>
      </c>
      <c r="AC555" s="50">
        <f>(1-EXP(-Info!$B$6*G555*1000))+(Info!$B$6/(Info!$B$6-Info!$B$7))*(EXP(-Info!$B$7*G555*1000)-EXP(-Info!$B$6*G555*1000))*(Info!$B$9-1)</f>
        <v>0.18624481999308998</v>
      </c>
      <c r="AD555" s="50">
        <f>SQRT((Info!$B$6*EXP(-Info!$B$6*G555*1000)+(Info!$B$6/(Info!$B$6+Info!$B$7))*(Info!$B$9-1)*(-Info!$B$7*EXP(-Info!$B$7*G555*1000)+Info!$B$6*EXP(-Info!$B$6*G555*1000)))^2*(0.01*G555*1000)^2)</f>
        <v>1.5981102179530942E-3</v>
      </c>
      <c r="AE555" s="50">
        <f>IF(AA555&gt;0,AA555*AC555*SQRT((AB555/AA555)^2+(AD555/AC555)^2),AA555*AC555*SQRT((AD555/AC555)^2))</f>
        <v>8.3290997374220382E-2</v>
      </c>
      <c r="AF555" s="50">
        <f>IF((S555-Y555-AA555*AC555)&gt;0,S555-Y555-AA555*AC555,0)</f>
        <v>2.6401455555567428</v>
      </c>
      <c r="AG555" s="50">
        <f>SQRT((T555*0.5)^2+Z555^2+AE555^2)</f>
        <v>0.4418054152733672</v>
      </c>
      <c r="AH555" s="50">
        <f>AF555/S555</f>
        <v>0.7193857099609654</v>
      </c>
      <c r="AI555">
        <f>AF555*EXP(Info!$B$6*G555*1000)</f>
        <v>3.1542249396760971</v>
      </c>
      <c r="AJ555">
        <f>2*SQRT((EXP(Info!$B$6*G555)*AG555)^2+(Info!$B$6*G555*0.01*AI555)^2)</f>
        <v>0.88376804670500031</v>
      </c>
      <c r="AK555" s="28">
        <f>AI555/(E555/1000)</f>
        <v>0.68809444582811896</v>
      </c>
      <c r="AL555">
        <f>AA555/0.752049334436339</f>
        <v>0.9127060800000002</v>
      </c>
      <c r="AM555">
        <f>Q555/O555</f>
        <v>0.93888888888888888</v>
      </c>
      <c r="AN555">
        <f>U555/0.242530074</f>
        <v>9.5658239893168862</v>
      </c>
      <c r="AO555">
        <f>O555/U555</f>
        <v>0.77586206896551735</v>
      </c>
    </row>
    <row r="556" spans="1:41">
      <c r="A556" s="48" t="s">
        <v>102</v>
      </c>
      <c r="B556" s="14" t="s">
        <v>213</v>
      </c>
      <c r="C556" s="15">
        <v>-57.62</v>
      </c>
      <c r="D556" s="15">
        <v>33.68</v>
      </c>
      <c r="E556" s="15">
        <v>4584</v>
      </c>
      <c r="F556" s="31">
        <v>4.8</v>
      </c>
      <c r="G556" s="31">
        <v>19.7</v>
      </c>
      <c r="I556">
        <f>(E556*100*Info!$B$11)/AI556</f>
        <v>3.3755059591776568</v>
      </c>
      <c r="J556">
        <f>LOG10(I556)</f>
        <v>0.52833887903664134</v>
      </c>
      <c r="K556">
        <f>2*((E556*100*Info!$B$11)/AI556^2)*(AJ556/2)</f>
        <v>4.3729547580781132</v>
      </c>
      <c r="L556">
        <f>(M556/10.7)/I556</f>
        <v>0.94409719626168398</v>
      </c>
      <c r="M556">
        <f>((U556/0.242530073729142))*I556</f>
        <v>34.098821118659281</v>
      </c>
      <c r="N556">
        <f>2*M556*SQRT((0.5*K556/I556)^2+(0.5*V556/U556)^2)</f>
        <v>77.783499006739831</v>
      </c>
      <c r="O556" s="1">
        <v>1.71</v>
      </c>
      <c r="P556" s="1">
        <v>0.2</v>
      </c>
      <c r="Q556" s="1">
        <v>1.59</v>
      </c>
      <c r="R556" s="1">
        <v>0.7</v>
      </c>
      <c r="S556" s="1">
        <v>3.95</v>
      </c>
      <c r="T556" s="1">
        <v>4.0999999999999996</v>
      </c>
      <c r="U556" s="1">
        <v>2.4500000000000002</v>
      </c>
      <c r="V556" s="1">
        <v>4.5999999999999996</v>
      </c>
      <c r="W556" s="50">
        <f>U556*Info!$B$2</f>
        <v>1.1759999999999999</v>
      </c>
      <c r="X556" s="50">
        <f>W556*SQRT((0.5*V556/U556)^2+Info!$B$3^2)</f>
        <v>1.1055647606540286</v>
      </c>
      <c r="Y556" s="39">
        <f>W556*Info!$D$2</f>
        <v>0.95255999999999996</v>
      </c>
      <c r="Z556" s="39">
        <f>Y556*SQRT(Info!$D$3^2+(X556/W556)^2)</f>
        <v>0.89677312089959504</v>
      </c>
      <c r="AA556" s="50">
        <f>IF(O556-W556&gt;0,O556-W556,0)</f>
        <v>0.53400000000000003</v>
      </c>
      <c r="AB556" s="50">
        <f>SQRT((0.5*P556)^2+X556^2)</f>
        <v>1.1100781233769088</v>
      </c>
      <c r="AC556" s="50">
        <f>(1-EXP(-Info!$B$6*G556*1000))+(Info!$B$6/(Info!$B$6-Info!$B$7))*(EXP(-Info!$B$7*G556*1000)-EXP(-Info!$B$6*G556*1000))*(Info!$B$9-1)</f>
        <v>0.18886218656734993</v>
      </c>
      <c r="AD556" s="50">
        <f>SQRT((Info!$B$6*EXP(-Info!$B$6*G556*1000)+(Info!$B$6/(Info!$B$6+Info!$B$7))*(Info!$B$9-1)*(-Info!$B$7*EXP(-Info!$B$7*G556*1000)+Info!$B$6*EXP(-Info!$B$6*G556*1000)))^2*(0.01*G556*1000)^2)</f>
        <v>1.6182524176112641E-3</v>
      </c>
      <c r="AE556" s="50">
        <f>IF(AA556&gt;0,AA556*AC556*SQRT((AB556/AA556)^2+(AD556/AC556)^2),AA556*AC556*SQRT((AD556/AC556)^2))</f>
        <v>0.20965356256250411</v>
      </c>
      <c r="AF556" s="50">
        <f>IF((S556-Y556-AA556*AC556)&gt;0,S556-Y556-AA556*AC556,0)</f>
        <v>2.8965875923730353</v>
      </c>
      <c r="AG556" s="50">
        <f>SQRT((T556*0.5)^2+Z556^2+AE556^2)</f>
        <v>2.2473666026403323</v>
      </c>
      <c r="AH556" s="50">
        <f>AF556/S556</f>
        <v>0.73331331452481907</v>
      </c>
      <c r="AI556">
        <f>AF556*EXP(Info!$B$6*G556*1000)</f>
        <v>3.4701342178443393</v>
      </c>
      <c r="AJ556">
        <f>2*SQRT((EXP(Info!$B$6*G556)*AG556)^2+(Info!$B$6*G556*0.01*AI556)^2)</f>
        <v>4.4955452967972116</v>
      </c>
      <c r="AK556" s="28">
        <f>AI556/(E556/1000)</f>
        <v>0.7570100824267757</v>
      </c>
      <c r="AL556">
        <f>AA556/0.752049334436339</f>
        <v>0.71005980000000002</v>
      </c>
      <c r="AM556">
        <f>Q556/O556</f>
        <v>0.92982456140350889</v>
      </c>
      <c r="AN556">
        <f>U556/0.242530074</f>
        <v>10.101839988718265</v>
      </c>
      <c r="AO556">
        <f>O556/U556</f>
        <v>0.69795918367346932</v>
      </c>
    </row>
    <row r="557" spans="1:41">
      <c r="A557" s="48" t="s">
        <v>102</v>
      </c>
      <c r="B557" s="14" t="s">
        <v>213</v>
      </c>
      <c r="C557" s="15">
        <v>-57.62</v>
      </c>
      <c r="D557" s="15">
        <v>33.68</v>
      </c>
      <c r="E557" s="15">
        <v>4584</v>
      </c>
      <c r="F557" s="31">
        <v>5</v>
      </c>
      <c r="G557" s="31">
        <v>19.899999999999999</v>
      </c>
      <c r="I557">
        <f>(E557*100*Info!$B$11)/AI557</f>
        <v>3.6595433231999053</v>
      </c>
      <c r="J557">
        <f>LOG10(I557)</f>
        <v>0.5634268928838142</v>
      </c>
      <c r="K557">
        <f>2*((E557*100*Info!$B$11)/AI557^2)*(AJ557/2)</f>
        <v>1.0100204970427666</v>
      </c>
      <c r="L557">
        <f>(M557/10.7)/I557</f>
        <v>0.84005383177570248</v>
      </c>
      <c r="M557">
        <f>((U557/0.242530073729142))*I557</f>
        <v>32.89408328587497</v>
      </c>
      <c r="N557">
        <f>2*M557*SQRT((0.5*K557/I557)^2+(0.5*V557/U557)^2)</f>
        <v>15.104179663494472</v>
      </c>
      <c r="O557" s="1">
        <v>1.81</v>
      </c>
      <c r="P557" s="1">
        <v>0.8</v>
      </c>
      <c r="Q557" s="1">
        <v>1.7</v>
      </c>
      <c r="R557" s="1">
        <v>0.8</v>
      </c>
      <c r="S557" s="1">
        <v>3.66</v>
      </c>
      <c r="T557" s="1">
        <v>0.8</v>
      </c>
      <c r="U557" s="1">
        <v>2.1800000000000002</v>
      </c>
      <c r="V557" s="1">
        <v>0.8</v>
      </c>
      <c r="W557" s="50">
        <f>U557*Info!$B$2</f>
        <v>1.0464</v>
      </c>
      <c r="X557" s="50">
        <f>W557*SQRT((0.5*V557/U557)^2+Info!$B$3^2)</f>
        <v>0.19900096080170065</v>
      </c>
      <c r="Y557" s="39">
        <f>W557*Info!$D$2</f>
        <v>0.847584</v>
      </c>
      <c r="Z557" s="39">
        <f>Y557*SQRT(Info!$D$3^2+(X557/W557)^2)</f>
        <v>0.16666872407647454</v>
      </c>
      <c r="AA557" s="50">
        <f>IF(O557-W557&gt;0,O557-W557,0)</f>
        <v>0.76360000000000006</v>
      </c>
      <c r="AB557" s="50">
        <f>SQRT((0.5*P557)^2+X557^2)</f>
        <v>0.44676770518917325</v>
      </c>
      <c r="AC557" s="50">
        <f>(1-EXP(-Info!$B$6*G557*1000))+(Info!$B$6/(Info!$B$6-Info!$B$7))*(EXP(-Info!$B$7*G557*1000)-EXP(-Info!$B$6*G557*1000))*(Info!$B$9-1)</f>
        <v>0.19060292193505043</v>
      </c>
      <c r="AD557" s="50">
        <f>SQRT((Info!$B$6*EXP(-Info!$B$6*G557*1000)+(Info!$B$6/(Info!$B$6+Info!$B$7))*(Info!$B$9-1)*(-Info!$B$7*EXP(-Info!$B$7*G557*1000)+Info!$B$6*EXP(-Info!$B$6*G557*1000)))^2*(0.01*G557*1000)^2)</f>
        <v>1.6316103127974844E-3</v>
      </c>
      <c r="AE557" s="50">
        <f>IF(AA557&gt;0,AA557*AC557*SQRT((AB557/AA557)^2+(AD557/AC557)^2),AA557*AC557*SQRT((AD557/AC557)^2))</f>
        <v>8.5164343849271185E-2</v>
      </c>
      <c r="AF557" s="50">
        <f>IF((S557-Y557-AA557*AC557)&gt;0,S557-Y557-AA557*AC557,0)</f>
        <v>2.6668716088103959</v>
      </c>
      <c r="AG557" s="50">
        <f>SQRT((T557*0.5)^2+Z557^2+AE557^2)</f>
        <v>0.4416236282724883</v>
      </c>
      <c r="AH557" s="50">
        <f>AF557/S557</f>
        <v>0.72865344503016283</v>
      </c>
      <c r="AI557">
        <f>AF557*EXP(Info!$B$6*G557*1000)</f>
        <v>3.2007979403390734</v>
      </c>
      <c r="AJ557">
        <f>2*SQRT((EXP(Info!$B$6*G557)*AG557)^2+(Info!$B$6*G557*0.01*AI557)^2)</f>
        <v>0.88340845868383144</v>
      </c>
      <c r="AK557" s="28">
        <f>AI557/(E557/1000)</f>
        <v>0.69825434998670888</v>
      </c>
      <c r="AL557">
        <f>AA557/0.752049334436339</f>
        <v>1.0153589200000002</v>
      </c>
      <c r="AM557">
        <f>Q557/O557</f>
        <v>0.93922651933701651</v>
      </c>
      <c r="AN557">
        <f>U557/0.242530074</f>
        <v>8.9885759899615589</v>
      </c>
      <c r="AO557">
        <f>O557/U557</f>
        <v>0.83027522935779818</v>
      </c>
    </row>
    <row r="558" spans="1:41">
      <c r="A558" s="48" t="s">
        <v>102</v>
      </c>
      <c r="B558" s="14" t="s">
        <v>213</v>
      </c>
      <c r="C558" s="15">
        <v>-57.62</v>
      </c>
      <c r="D558" s="15">
        <v>33.68</v>
      </c>
      <c r="E558" s="15">
        <v>4584</v>
      </c>
      <c r="F558" s="31">
        <v>5.2</v>
      </c>
      <c r="G558" s="31">
        <v>20.100000000000001</v>
      </c>
      <c r="I558">
        <f>(E558*100*Info!$B$11)/AI558</f>
        <v>3.8042634490342313</v>
      </c>
      <c r="J558">
        <f>LOG10(I558)</f>
        <v>0.58027058463237957</v>
      </c>
      <c r="K558">
        <f>2*((E558*100*Info!$B$11)/AI558^2)*(AJ558/2)</f>
        <v>1.0974755420741533</v>
      </c>
      <c r="L558">
        <f>(M558/10.7)/I558</f>
        <v>1.0442871028037402</v>
      </c>
      <c r="M558">
        <f>((U558/0.242530073729142))*I558</f>
        <v>42.508352833787093</v>
      </c>
      <c r="N558">
        <f>2*M558*SQRT((0.5*K558/I558)^2+(0.5*V558/U558)^2)</f>
        <v>17.545642411897042</v>
      </c>
      <c r="O558" s="1">
        <v>1.85</v>
      </c>
      <c r="P558" s="1">
        <v>0.8</v>
      </c>
      <c r="Q558" s="1">
        <v>1.7</v>
      </c>
      <c r="R558" s="1">
        <v>0.6</v>
      </c>
      <c r="S558" s="1">
        <v>3.72</v>
      </c>
      <c r="T558" s="1">
        <v>0.8</v>
      </c>
      <c r="U558" s="1">
        <v>2.71</v>
      </c>
      <c r="V558" s="1">
        <v>0.8</v>
      </c>
      <c r="W558" s="50">
        <f>U558*Info!$B$2</f>
        <v>1.3008</v>
      </c>
      <c r="X558" s="50">
        <f>W558*SQRT((0.5*V558/U558)^2+Info!$B$3^2)</f>
        <v>0.20271704812373328</v>
      </c>
      <c r="Y558" s="39">
        <f>W558*Info!$D$2</f>
        <v>1.0536480000000001</v>
      </c>
      <c r="Z558" s="39">
        <f>Y558*SQRT(Info!$D$3^2+(X558/W558)^2)</f>
        <v>0.1724451824189937</v>
      </c>
      <c r="AA558" s="50">
        <f>IF(O558-W558&gt;0,O558-W558,0)</f>
        <v>0.54920000000000013</v>
      </c>
      <c r="AB558" s="50">
        <f>SQRT((0.5*P558)^2+X558^2)</f>
        <v>0.44843528139520872</v>
      </c>
      <c r="AC558" s="50">
        <f>(1-EXP(-Info!$B$6*G558*1000))+(Info!$B$6/(Info!$B$6-Info!$B$7))*(EXP(-Info!$B$7*G558*1000)-EXP(-Info!$B$6*G558*1000))*(Info!$B$9-1)</f>
        <v>0.19234032399283438</v>
      </c>
      <c r="AD558" s="50">
        <f>SQRT((Info!$B$6*EXP(-Info!$B$6*G558*1000)+(Info!$B$6/(Info!$B$6+Info!$B$7))*(Info!$B$9-1)*(-Info!$B$7*EXP(-Info!$B$7*G558*1000)+Info!$B$6*EXP(-Info!$B$6*G558*1000)))^2*(0.01*G558*1000)^2)</f>
        <v>1.6449122052326587E-3</v>
      </c>
      <c r="AE558" s="50">
        <f>IF(AA558&gt;0,AA558*AC558*SQRT((AB558/AA558)^2+(AD558/AC558)^2),AA558*AC558*SQRT((AD558/AC558)^2))</f>
        <v>8.6256918112196629E-2</v>
      </c>
      <c r="AF558" s="50">
        <f>IF((S558-Y558-AA558*AC558)&gt;0,S558-Y558-AA558*AC558,0)</f>
        <v>2.560718694063135</v>
      </c>
      <c r="AG558" s="50">
        <f>SQRT((T558*0.5)^2+Z558^2+AE558^2)</f>
        <v>0.44404684084197049</v>
      </c>
      <c r="AH558" s="50">
        <f>AF558/S558</f>
        <v>0.68836524033955238</v>
      </c>
      <c r="AI558">
        <f>AF558*EXP(Info!$B$6*G558*1000)</f>
        <v>3.0790345853816983</v>
      </c>
      <c r="AJ558">
        <f>2*SQRT((EXP(Info!$B$6*G558)*AG558)^2+(Info!$B$6*G558*0.01*AI558)^2)</f>
        <v>0.88825739750350252</v>
      </c>
      <c r="AK558" s="28">
        <f>AI558/(E558/1000)</f>
        <v>0.67169166347768294</v>
      </c>
      <c r="AL558">
        <f>AA558/0.752049334436339</f>
        <v>0.73027124000000021</v>
      </c>
      <c r="AM558">
        <f>Q558/O558</f>
        <v>0.91891891891891886</v>
      </c>
      <c r="AN558">
        <f>U558/0.242530074</f>
        <v>11.17387198752102</v>
      </c>
      <c r="AO558">
        <f>O558/U558</f>
        <v>0.68265682656826576</v>
      </c>
    </row>
    <row r="559" spans="1:41">
      <c r="A559" s="48" t="s">
        <v>102</v>
      </c>
      <c r="B559" s="14" t="s">
        <v>213</v>
      </c>
      <c r="C559" s="15">
        <v>-57.62</v>
      </c>
      <c r="D559" s="15">
        <v>33.68</v>
      </c>
      <c r="E559" s="15">
        <v>4584</v>
      </c>
      <c r="F559" s="31">
        <v>5.4</v>
      </c>
      <c r="G559" s="31">
        <v>20.3</v>
      </c>
      <c r="I559">
        <f>(E559*100*Info!$B$11)/AI559</f>
        <v>3.9522847689711598</v>
      </c>
      <c r="J559">
        <f>LOG10(I559)</f>
        <v>0.5968482287134742</v>
      </c>
      <c r="K559">
        <f>2*((E559*100*Info!$B$11)/AI559^2)*(AJ559/2)</f>
        <v>4.4988121229030122</v>
      </c>
      <c r="L559">
        <f>(M559/10.7)/I559</f>
        <v>0.95565757009345975</v>
      </c>
      <c r="M559">
        <f>((U559/0.242530073729142))*I559</f>
        <v>40.41423018736635</v>
      </c>
      <c r="N559">
        <f>2*M559*SQRT((0.5*K559/I559)^2+(0.5*V559/U559)^2)</f>
        <v>74.551543379916168</v>
      </c>
      <c r="O559" s="1">
        <v>1.94</v>
      </c>
      <c r="P559" s="1">
        <v>10.3</v>
      </c>
      <c r="Q559" s="1">
        <v>1.72</v>
      </c>
      <c r="R559" s="1">
        <v>11.6</v>
      </c>
      <c r="S559" s="1">
        <v>3.57</v>
      </c>
      <c r="T559" s="1">
        <v>2.2999999999999998</v>
      </c>
      <c r="U559" s="1">
        <v>2.48</v>
      </c>
      <c r="V559" s="1">
        <v>3.6</v>
      </c>
      <c r="W559" s="50">
        <f>U559*Info!$B$2</f>
        <v>1.1903999999999999</v>
      </c>
      <c r="X559" s="50">
        <f>W559*SQRT((0.5*V559/U559)^2+Info!$B$3^2)</f>
        <v>0.86604770676909004</v>
      </c>
      <c r="Y559" s="39">
        <f>W559*Info!$D$2</f>
        <v>0.96422399999999997</v>
      </c>
      <c r="Z559" s="39">
        <f>Y559*SQRT(Info!$D$3^2+(X559/W559)^2)</f>
        <v>0.70315337246640564</v>
      </c>
      <c r="AA559" s="50">
        <f>IF(O559-W559&gt;0,O559-W559,0)</f>
        <v>0.74960000000000004</v>
      </c>
      <c r="AB559" s="50">
        <f>SQRT((0.5*P559)^2+X559^2)</f>
        <v>5.2223116175119237</v>
      </c>
      <c r="AC559" s="50">
        <f>(1-EXP(-Info!$B$6*G559*1000))+(Info!$B$6/(Info!$B$6-Info!$B$7))*(EXP(-Info!$B$7*G559*1000)-EXP(-Info!$B$6*G559*1000))*(Info!$B$9-1)</f>
        <v>0.19407439892974729</v>
      </c>
      <c r="AD559" s="50">
        <f>SQRT((Info!$B$6*EXP(-Info!$B$6*G559*1000)+(Info!$B$6/(Info!$B$6+Info!$B$7))*(Info!$B$9-1)*(-Info!$B$7*EXP(-Info!$B$7*G559*1000)+Info!$B$6*EXP(-Info!$B$6*G559*1000)))^2*(0.01*G559*1000)^2)</f>
        <v>1.658158255253347E-3</v>
      </c>
      <c r="AE559" s="50">
        <f>IF(AA559&gt;0,AA559*AC559*SQRT((AB559/AA559)^2+(AD559/AC559)^2),AA559*AC559*SQRT((AD559/AC559)^2))</f>
        <v>1.0135177503590735</v>
      </c>
      <c r="AF559" s="50">
        <f>IF((S559-Y559-AA559*AC559)&gt;0,S559-Y559-AA559*AC559,0)</f>
        <v>2.4602978305622609</v>
      </c>
      <c r="AG559" s="50">
        <f>SQRT((T559*0.5)^2+Z559^2+AE559^2)</f>
        <v>1.6864586847900536</v>
      </c>
      <c r="AH559" s="50">
        <f>AF559/S559</f>
        <v>0.68915905617990503</v>
      </c>
      <c r="AI559">
        <f>AF559*EXP(Info!$B$6*G559*1000)</f>
        <v>2.9637183088224326</v>
      </c>
      <c r="AJ559">
        <f>2*SQRT((EXP(Info!$B$6*G559)*AG559)^2+(Info!$B$6*G559*0.01*AI559)^2)</f>
        <v>3.3735453379465903</v>
      </c>
      <c r="AK559" s="28">
        <f>AI559/(E559/1000)</f>
        <v>0.64653540768377682</v>
      </c>
      <c r="AL559">
        <f>AA559/0.752049334436339</f>
        <v>0.99674312000000009</v>
      </c>
      <c r="AM559">
        <f>Q559/O559</f>
        <v>0.88659793814432986</v>
      </c>
      <c r="AN559">
        <f>U559/0.242530074</f>
        <v>10.225535988580122</v>
      </c>
      <c r="AO559">
        <f>O559/U559</f>
        <v>0.782258064516129</v>
      </c>
    </row>
    <row r="560" spans="1:41">
      <c r="A560" s="48" t="s">
        <v>102</v>
      </c>
      <c r="B560" s="14" t="s">
        <v>213</v>
      </c>
      <c r="C560" s="15">
        <v>-57.62</v>
      </c>
      <c r="D560" s="15">
        <v>33.68</v>
      </c>
      <c r="E560" s="15">
        <v>4584</v>
      </c>
      <c r="F560" s="31">
        <v>5.6</v>
      </c>
      <c r="G560" s="31">
        <v>20.399999999999999</v>
      </c>
      <c r="I560">
        <f>(E560*100*Info!$B$11)/AI560</f>
        <v>3.3170358740034489</v>
      </c>
      <c r="J560">
        <f>LOG10(I560)</f>
        <v>0.52075016847380629</v>
      </c>
      <c r="K560">
        <f>2*((E560*100*Info!$B$11)/AI560^2)*(AJ560/2)</f>
        <v>0.83479107959457399</v>
      </c>
      <c r="L560">
        <f>(M560/10.7)/I560</f>
        <v>1.0442871028037402</v>
      </c>
      <c r="M560">
        <f>((U560/0.242530073729142))*I560</f>
        <v>37.064134275522726</v>
      </c>
      <c r="N560">
        <f>2*M560*SQRT((0.5*K560/I560)^2+(0.5*V560/U560)^2)</f>
        <v>14.377896599491546</v>
      </c>
      <c r="O560" s="1">
        <v>1.75</v>
      </c>
      <c r="P560" s="1">
        <v>0.8</v>
      </c>
      <c r="Q560" s="1">
        <v>1.6</v>
      </c>
      <c r="R560" s="1">
        <v>0.6</v>
      </c>
      <c r="S560" s="1">
        <v>4.07</v>
      </c>
      <c r="T560" s="1">
        <v>0.8</v>
      </c>
      <c r="U560" s="1">
        <v>2.71</v>
      </c>
      <c r="V560" s="1">
        <v>0.8</v>
      </c>
      <c r="W560" s="50">
        <f>U560*Info!$B$2</f>
        <v>1.3008</v>
      </c>
      <c r="X560" s="50">
        <f>W560*SQRT((0.5*V560/U560)^2+Info!$B$3^2)</f>
        <v>0.20271704812373328</v>
      </c>
      <c r="Y560" s="39">
        <f>W560*Info!$D$2</f>
        <v>1.0536480000000001</v>
      </c>
      <c r="Z560" s="39">
        <f>Y560*SQRT(Info!$D$3^2+(X560/W560)^2)</f>
        <v>0.1724451824189937</v>
      </c>
      <c r="AA560" s="50">
        <f>IF(O560-W560&gt;0,O560-W560,0)</f>
        <v>0.44920000000000004</v>
      </c>
      <c r="AB560" s="50">
        <f>SQRT((0.5*P560)^2+X560^2)</f>
        <v>0.44843528139520872</v>
      </c>
      <c r="AC560" s="50">
        <f>(1-EXP(-Info!$B$6*G560*1000))+(Info!$B$6/(Info!$B$6-Info!$B$7))*(EXP(-Info!$B$7*G560*1000)-EXP(-Info!$B$6*G560*1000))*(Info!$B$9-1)</f>
        <v>0.1949401906588398</v>
      </c>
      <c r="AD560" s="50">
        <f>SQRT((Info!$B$6*EXP(-Info!$B$6*G560*1000)+(Info!$B$6/(Info!$B$6+Info!$B$7))*(Info!$B$9-1)*(-Info!$B$7*EXP(-Info!$B$7*G560*1000)+Info!$B$6*EXP(-Info!$B$6*G560*1000)))^2*(0.01*G560*1000)^2)</f>
        <v>1.6647603893543098E-3</v>
      </c>
      <c r="AE560" s="50">
        <f>IF(AA560&gt;0,AA560*AC560*SQRT((AB560/AA560)^2+(AD560/AC560)^2),AA560*AC560*SQRT((AD560/AC560)^2))</f>
        <v>8.7421257734969615E-2</v>
      </c>
      <c r="AF560" s="50">
        <f>IF((S560-Y560-AA560*AC560)&gt;0,S560-Y560-AA560*AC560,0)</f>
        <v>2.9287848663560494</v>
      </c>
      <c r="AG560" s="50">
        <f>SQRT((T560*0.5)^2+Z560^2+AE560^2)</f>
        <v>0.44427448412381731</v>
      </c>
      <c r="AH560" s="50">
        <f>AF560/S560</f>
        <v>0.71960316126684254</v>
      </c>
      <c r="AI560">
        <f>AF560*EXP(Info!$B$6*G560*1000)</f>
        <v>3.5313029995489535</v>
      </c>
      <c r="AJ560">
        <f>2*SQRT((EXP(Info!$B$6*G560)*AG560)^2+(Info!$B$6*G560*0.01*AI560)^2)</f>
        <v>0.88871521302273482</v>
      </c>
      <c r="AK560" s="28">
        <f>AI560/(E560/1000)</f>
        <v>0.77035405749322727</v>
      </c>
      <c r="AL560">
        <f>AA560/0.752049334436339</f>
        <v>0.59730124000000007</v>
      </c>
      <c r="AM560">
        <f>Q560/O560</f>
        <v>0.91428571428571437</v>
      </c>
      <c r="AN560">
        <f>U560/0.242530074</f>
        <v>11.17387198752102</v>
      </c>
      <c r="AO560">
        <f>O560/U560</f>
        <v>0.64575645756457567</v>
      </c>
    </row>
    <row r="561" spans="1:41">
      <c r="A561" s="48" t="s">
        <v>102</v>
      </c>
      <c r="B561" s="14" t="s">
        <v>213</v>
      </c>
      <c r="C561" s="15">
        <v>-57.62</v>
      </c>
      <c r="D561" s="15">
        <v>33.68</v>
      </c>
      <c r="E561" s="15">
        <v>4584</v>
      </c>
      <c r="F561" s="31">
        <v>5.8</v>
      </c>
      <c r="G561" s="31">
        <v>20.5</v>
      </c>
      <c r="I561">
        <f>(E561*100*Info!$B$11)/AI561</f>
        <v>3.8145279118186735</v>
      </c>
      <c r="J561">
        <f>LOG10(I561)</f>
        <v>0.58144079708025109</v>
      </c>
      <c r="K561">
        <f>2*((E561*100*Info!$B$11)/AI561^2)*(AJ561/2)</f>
        <v>1.6868806889839572</v>
      </c>
      <c r="L561">
        <f>(M561/10.7)/I561</f>
        <v>0.94795065420560898</v>
      </c>
      <c r="M561">
        <f>((U561/0.242530073729142))*I561</f>
        <v>38.691031255586516</v>
      </c>
      <c r="N561">
        <f>2*M561*SQRT((0.5*K561/I561)^2+(0.5*V561/U561)^2)</f>
        <v>29.143509172993198</v>
      </c>
      <c r="O561" s="1">
        <v>1.84</v>
      </c>
      <c r="P561" s="1">
        <v>0.8</v>
      </c>
      <c r="Q561" s="1">
        <v>1.67</v>
      </c>
      <c r="R561" s="1">
        <v>0.6</v>
      </c>
      <c r="S561" s="1">
        <v>3.63</v>
      </c>
      <c r="T561" s="1">
        <v>1.2</v>
      </c>
      <c r="U561" s="1">
        <v>2.46</v>
      </c>
      <c r="V561" s="1">
        <v>1.5</v>
      </c>
      <c r="W561" s="50">
        <f>U561*Info!$B$2</f>
        <v>1.1807999999999998</v>
      </c>
      <c r="X561" s="50">
        <f>W561*SQRT((0.5*V561/U561)^2+Info!$B$3^2)</f>
        <v>0.36480915777979034</v>
      </c>
      <c r="Y561" s="39">
        <f>W561*Info!$D$2</f>
        <v>0.95644799999999996</v>
      </c>
      <c r="Z561" s="39">
        <f>Y561*SQRT(Info!$D$3^2+(X561/W561)^2)</f>
        <v>0.29934014746358362</v>
      </c>
      <c r="AA561" s="50">
        <f>IF(O561-W561&gt;0,O561-W561,0)</f>
        <v>0.65920000000000023</v>
      </c>
      <c r="AB561" s="50">
        <f>SQRT((0.5*P561)^2+X561^2)</f>
        <v>0.54137392031755649</v>
      </c>
      <c r="AC561" s="50">
        <f>(1-EXP(-Info!$B$6*G561*1000))+(Info!$B$6/(Info!$B$6-Info!$B$7))*(EXP(-Info!$B$7*G561*1000)-EXP(-Info!$B$6*G561*1000))*(Info!$B$9-1)</f>
        <v>0.1958051529234483</v>
      </c>
      <c r="AD561" s="50">
        <f>SQRT((Info!$B$6*EXP(-Info!$B$6*G561*1000)+(Info!$B$6/(Info!$B$6+Info!$B$7))*(Info!$B$9-1)*(-Info!$B$7*EXP(-Info!$B$7*G561*1000)+Info!$B$6*EXP(-Info!$B$6*G561*1000)))^2*(0.01*G561*1000)^2)</f>
        <v>1.6713486227971192E-3</v>
      </c>
      <c r="AE561" s="50">
        <f>IF(AA561&gt;0,AA561*AC561*SQRT((AB561/AA561)^2+(AD561/AC561)^2),AA561*AC561*SQRT((AD561/AC561)^2))</f>
        <v>0.10600952864979761</v>
      </c>
      <c r="AF561" s="50">
        <f>IF((S561-Y561-AA561*AC561)&gt;0,S561-Y561-AA561*AC561,0)</f>
        <v>2.5444772431928628</v>
      </c>
      <c r="AG561" s="50">
        <f>SQRT((T561*0.5)^2+Z561^2+AE561^2)</f>
        <v>0.67885384586674635</v>
      </c>
      <c r="AH561" s="50">
        <f>AF561/S561</f>
        <v>0.70095791823494846</v>
      </c>
      <c r="AI561">
        <f>AF561*EXP(Info!$B$6*G561*1000)</f>
        <v>3.070749251876669</v>
      </c>
      <c r="AJ561">
        <f>2*SQRT((EXP(Info!$B$6*G561)*AG561)^2+(Info!$B$6*G561*0.01*AI561)^2)</f>
        <v>1.3579629598864293</v>
      </c>
      <c r="AK561" s="28">
        <f>AI561/(E561/1000)</f>
        <v>0.66988421725058234</v>
      </c>
      <c r="AL561">
        <f>AA561/0.752049334436339</f>
        <v>0.87653824000000025</v>
      </c>
      <c r="AM561">
        <f>Q561/O561</f>
        <v>0.90760869565217384</v>
      </c>
      <c r="AN561">
        <f>U561/0.242530074</f>
        <v>10.143071988672217</v>
      </c>
      <c r="AO561">
        <f>O561/U561</f>
        <v>0.74796747967479682</v>
      </c>
    </row>
    <row r="562" spans="1:41">
      <c r="A562" s="48" t="s">
        <v>102</v>
      </c>
      <c r="B562" s="14" t="s">
        <v>213</v>
      </c>
      <c r="C562" s="15">
        <v>-57.62</v>
      </c>
      <c r="D562" s="15">
        <v>33.68</v>
      </c>
      <c r="E562" s="15">
        <v>4584</v>
      </c>
      <c r="F562" s="31">
        <v>6</v>
      </c>
      <c r="G562" s="31">
        <v>20.6</v>
      </c>
      <c r="I562">
        <f>(E562*100*Info!$B$11)/AI562</f>
        <v>3.6948588789163948</v>
      </c>
      <c r="J562">
        <f>LOG10(I562)</f>
        <v>0.56759785564605669</v>
      </c>
      <c r="K562">
        <f>2*((E562*100*Info!$B$11)/AI562^2)*(AJ562/2)</f>
        <v>2.9238046676659777</v>
      </c>
      <c r="L562">
        <f>(M562/10.7)/I562</f>
        <v>0.99419214953271207</v>
      </c>
      <c r="M562">
        <f>((U562/0.242530073729142))*I562</f>
        <v>39.305376694234113</v>
      </c>
      <c r="N562">
        <f>2*M562*SQRT((0.5*K562/I562)^2+(0.5*V562/U562)^2)</f>
        <v>60.418604485446046</v>
      </c>
      <c r="O562" s="1">
        <v>1.81</v>
      </c>
      <c r="P562" s="1">
        <v>0.5</v>
      </c>
      <c r="Q562" s="1">
        <v>1.68</v>
      </c>
      <c r="R562" s="1">
        <v>1.1000000000000001</v>
      </c>
      <c r="S562" s="1">
        <v>3.74</v>
      </c>
      <c r="T562" s="1">
        <v>2.1</v>
      </c>
      <c r="U562" s="1">
        <v>2.58</v>
      </c>
      <c r="V562" s="1">
        <v>3.4</v>
      </c>
      <c r="W562" s="50">
        <f>U562*Info!$B$2</f>
        <v>1.2383999999999999</v>
      </c>
      <c r="X562" s="50">
        <f>W562*SQRT((0.5*V562/U562)^2+Info!$B$3^2)</f>
        <v>0.81834594542894878</v>
      </c>
      <c r="Y562" s="39">
        <f>W562*Info!$D$2</f>
        <v>1.003104</v>
      </c>
      <c r="Z562" s="39">
        <f>Y562*SQRT(Info!$D$3^2+(X562/W562)^2)</f>
        <v>0.66475499981126884</v>
      </c>
      <c r="AA562" s="50">
        <f>IF(O562-W562&gt;0,O562-W562,0)</f>
        <v>0.57160000000000011</v>
      </c>
      <c r="AB562" s="50">
        <f>SQRT((0.5*P562)^2+X562^2)</f>
        <v>0.85568106581833403</v>
      </c>
      <c r="AC562" s="50">
        <f>(1-EXP(-Info!$B$6*G562*1000))+(Info!$B$6/(Info!$B$6-Info!$B$7))*(EXP(-Info!$B$7*G562*1000)-EXP(-Info!$B$6*G562*1000))*(Info!$B$9-1)</f>
        <v>0.19666928649400434</v>
      </c>
      <c r="AD562" s="50">
        <f>SQRT((Info!$B$6*EXP(-Info!$B$6*G562*1000)+(Info!$B$6/(Info!$B$6+Info!$B$7))*(Info!$B$9-1)*(-Info!$B$7*EXP(-Info!$B$7*G562*1000)+Info!$B$6*EXP(-Info!$B$6*G562*1000)))^2*(0.01*G562*1000)^2)</f>
        <v>1.6779229755117797E-3</v>
      </c>
      <c r="AE562" s="50">
        <f>IF(AA562&gt;0,AA562*AC562*SQRT((AB562/AA562)^2+(AD562/AC562)^2),AA562*AC562*SQRT((AD562/AC562)^2))</f>
        <v>0.16828891772411342</v>
      </c>
      <c r="AF562" s="50">
        <f>IF((S562-Y562-AA562*AC562)&gt;0,S562-Y562-AA562*AC562,0)</f>
        <v>2.6244798358400274</v>
      </c>
      <c r="AG562" s="50">
        <f>SQRT((T562*0.5)^2+Z562^2+AE562^2)</f>
        <v>1.2540814844350561</v>
      </c>
      <c r="AH562" s="50">
        <f>AF562/S562</f>
        <v>0.70173257642781472</v>
      </c>
      <c r="AI562">
        <f>AF562*EXP(Info!$B$6*G562*1000)</f>
        <v>3.1702046317165746</v>
      </c>
      <c r="AJ562">
        <f>2*SQRT((EXP(Info!$B$6*G562)*AG562)^2+(Info!$B$6*G562*0.01*AI562)^2)</f>
        <v>2.5086368393013148</v>
      </c>
      <c r="AK562" s="28">
        <f>AI562/(E562/1000)</f>
        <v>0.6915804170411376</v>
      </c>
      <c r="AL562">
        <f>AA562/0.752049334436339</f>
        <v>0.76005652000000012</v>
      </c>
      <c r="AM562">
        <f>Q562/O562</f>
        <v>0.92817679558011046</v>
      </c>
      <c r="AN562">
        <f>U562/0.242530074</f>
        <v>10.637855988119643</v>
      </c>
      <c r="AO562">
        <f>O562/U562</f>
        <v>0.70155038759689925</v>
      </c>
    </row>
    <row r="563" spans="1:41">
      <c r="A563" s="48" t="s">
        <v>102</v>
      </c>
      <c r="B563" s="14" t="s">
        <v>213</v>
      </c>
      <c r="C563" s="15">
        <v>-57.62</v>
      </c>
      <c r="D563" s="15">
        <v>33.68</v>
      </c>
      <c r="E563" s="15">
        <v>4584</v>
      </c>
      <c r="F563" s="31">
        <v>6.6</v>
      </c>
      <c r="G563" s="31">
        <v>21.1</v>
      </c>
      <c r="I563">
        <f>(E563*100*Info!$B$11)/AI563</f>
        <v>4.31411303542464</v>
      </c>
      <c r="J563">
        <f>LOG10(I563)</f>
        <v>0.63489152000112414</v>
      </c>
      <c r="K563">
        <f>2*((E563*100*Info!$B$11)/AI563^2)*(AJ563/2)</f>
        <v>7.3735380637306802</v>
      </c>
      <c r="L563">
        <f>(M563/10.7)/I563</f>
        <v>0.91326953271028199</v>
      </c>
      <c r="M563">
        <f>((U563/0.242530073729142))*I563</f>
        <v>42.157443556361088</v>
      </c>
      <c r="N563">
        <f>2*M563*SQRT((0.5*K563/I563)^2+(0.5*V563/U563)^2)</f>
        <v>87.592559758230806</v>
      </c>
      <c r="O563" s="1">
        <v>1.74</v>
      </c>
      <c r="P563" s="1">
        <v>0.2</v>
      </c>
      <c r="Q563" s="1">
        <v>1.59</v>
      </c>
      <c r="R563" s="1">
        <v>0.8</v>
      </c>
      <c r="S563" s="1">
        <v>3.28</v>
      </c>
      <c r="T563" s="1">
        <v>4.5</v>
      </c>
      <c r="U563" s="1">
        <v>2.37</v>
      </c>
      <c r="V563" s="1">
        <v>2.8</v>
      </c>
      <c r="W563" s="50">
        <f>U563*Info!$B$2</f>
        <v>1.1375999999999999</v>
      </c>
      <c r="X563" s="50">
        <f>W563*SQRT((0.5*V563/U563)^2+Info!$B$3^2)</f>
        <v>0.67440294661277966</v>
      </c>
      <c r="Y563" s="39">
        <f>W563*Info!$D$2</f>
        <v>0.92145600000000005</v>
      </c>
      <c r="Z563" s="39">
        <f>Y563*SQRT(Info!$D$3^2+(X563/W563)^2)</f>
        <v>0.54820586297455809</v>
      </c>
      <c r="AA563" s="50">
        <f>IF(O563-W563&gt;0,O563-W563,0)</f>
        <v>0.60240000000000005</v>
      </c>
      <c r="AB563" s="50">
        <f>SQRT((0.5*P563)^2+X563^2)</f>
        <v>0.68177660153454933</v>
      </c>
      <c r="AC563" s="50">
        <f>(1-EXP(-Info!$B$6*G563*1000))+(Info!$B$6/(Info!$B$6-Info!$B$7))*(EXP(-Info!$B$7*G563*1000)-EXP(-Info!$B$6*G563*1000))*(Info!$B$9-1)</f>
        <v>0.20097755085150701</v>
      </c>
      <c r="AD563" s="50">
        <f>SQRT((Info!$B$6*EXP(-Info!$B$6*G563*1000)+(Info!$B$6/(Info!$B$6+Info!$B$7))*(Info!$B$9-1)*(-Info!$B$7*EXP(-Info!$B$7*G563*1000)+Info!$B$6*EXP(-Info!$B$6*G563*1000)))^2*(0.01*G563*1000)^2)</f>
        <v>1.7105872239771256E-3</v>
      </c>
      <c r="AE563" s="50">
        <f>IF(AA563&gt;0,AA563*AC563*SQRT((AB563/AA563)^2+(AD563/AC563)^2),AA563*AC563*SQRT((AD563/AC563)^2))</f>
        <v>0.13702566627317544</v>
      </c>
      <c r="AF563" s="50">
        <f>IF((S563-Y563-AA563*AC563)&gt;0,S563-Y563-AA563*AC563,0)</f>
        <v>2.237475123367052</v>
      </c>
      <c r="AG563" s="50">
        <f>SQRT((T563*0.5)^2+Z563^2+AE563^2)</f>
        <v>2.3198719148731652</v>
      </c>
      <c r="AH563" s="50">
        <f>AF563/S563</f>
        <v>0.68215704980702807</v>
      </c>
      <c r="AI563">
        <f>AF563*EXP(Info!$B$6*G563*1000)</f>
        <v>2.7151487768856994</v>
      </c>
      <c r="AJ563">
        <f>2*SQRT((EXP(Info!$B$6*G563)*AG563)^2+(Info!$B$6*G563*0.01*AI563)^2)</f>
        <v>4.640641701009093</v>
      </c>
      <c r="AK563" s="28">
        <f>AI563/(E563/1000)</f>
        <v>0.59230994260159242</v>
      </c>
      <c r="AL563">
        <f>AA563/0.752049334436339</f>
        <v>0.8010112800000001</v>
      </c>
      <c r="AM563">
        <f>Q563/O563</f>
        <v>0.91379310344827591</v>
      </c>
      <c r="AN563">
        <f>U563/0.242530074</f>
        <v>9.7719839890866478</v>
      </c>
      <c r="AO563">
        <f>O563/U563</f>
        <v>0.73417721518987333</v>
      </c>
    </row>
    <row r="564" spans="1:41">
      <c r="A564" s="48" t="s">
        <v>102</v>
      </c>
      <c r="B564" s="14" t="s">
        <v>213</v>
      </c>
      <c r="C564" s="15">
        <v>-57.62</v>
      </c>
      <c r="D564" s="15">
        <v>33.68</v>
      </c>
      <c r="E564" s="15">
        <v>4584</v>
      </c>
      <c r="F564" s="31">
        <v>7.2</v>
      </c>
      <c r="G564" s="31">
        <v>21.6</v>
      </c>
      <c r="I564">
        <f>(E564*100*Info!$B$11)/AI564</f>
        <v>5.8774721287050067</v>
      </c>
      <c r="J564">
        <f>LOG10(I564)</f>
        <v>0.76919057835362203</v>
      </c>
      <c r="K564">
        <f>2*((E564*100*Info!$B$11)/AI564^2)*(AJ564/2)</f>
        <v>9.3410465110181953</v>
      </c>
      <c r="L564">
        <f>(M564/10.7)/I564</f>
        <v>0.95180411214953431</v>
      </c>
      <c r="M564">
        <f>((U564/0.242530073729142))*I564</f>
        <v>59.857962910259012</v>
      </c>
      <c r="N564">
        <f>2*M564*SQRT((0.5*K564/I564)^2+(0.5*V564/U564)^2)</f>
        <v>112.78585223348894</v>
      </c>
      <c r="O564" s="1">
        <v>1.94</v>
      </c>
      <c r="P564" s="1">
        <v>0.3</v>
      </c>
      <c r="Q564" s="1">
        <v>1.65</v>
      </c>
      <c r="R564" s="1">
        <v>1</v>
      </c>
      <c r="S564" s="1">
        <v>2.75</v>
      </c>
      <c r="T564" s="1">
        <v>3</v>
      </c>
      <c r="U564" s="1">
        <v>2.4700000000000002</v>
      </c>
      <c r="V564" s="1">
        <v>2.5</v>
      </c>
      <c r="W564" s="50">
        <f>U564*Info!$B$2</f>
        <v>1.1856</v>
      </c>
      <c r="X564" s="50">
        <f>W564*SQRT((0.5*V564/U564)^2+Info!$B$3^2)</f>
        <v>0.60292132024004597</v>
      </c>
      <c r="Y564" s="39">
        <f>W564*Info!$D$2</f>
        <v>0.96033600000000008</v>
      </c>
      <c r="Z564" s="39">
        <f>Y564*SQRT(Info!$D$3^2+(X564/W564)^2)</f>
        <v>0.49072112871210272</v>
      </c>
      <c r="AA564" s="50">
        <f>IF(O564-W564&gt;0,O564-W564,0)</f>
        <v>0.75439999999999996</v>
      </c>
      <c r="AB564" s="50">
        <f>SQRT((0.5*P564)^2+X564^2)</f>
        <v>0.62130034476088947</v>
      </c>
      <c r="AC564" s="50">
        <f>(1-EXP(-Info!$B$6*G564*1000))+(Info!$B$6/(Info!$B$6-Info!$B$7))*(EXP(-Info!$B$7*G564*1000)-EXP(-Info!$B$6*G564*1000))*(Info!$B$9-1)</f>
        <v>0.20526521301549688</v>
      </c>
      <c r="AD564" s="50">
        <f>SQRT((Info!$B$6*EXP(-Info!$B$6*G564*1000)+(Info!$B$6/(Info!$B$6+Info!$B$7))*(Info!$B$9-1)*(-Info!$B$7*EXP(-Info!$B$7*G564*1000)+Info!$B$6*EXP(-Info!$B$6*G564*1000)))^2*(0.01*G564*1000)^2)</f>
        <v>1.742907429500773E-3</v>
      </c>
      <c r="AE564" s="50">
        <f>IF(AA564&gt;0,AA564*AC564*SQRT((AB564/AA564)^2+(AD564/AC564)^2),AA564*AC564*SQRT((AD564/AC564)^2))</f>
        <v>0.12753812548834639</v>
      </c>
      <c r="AF564" s="50">
        <f>IF((S564-Y564-AA564*AC564)&gt;0,S564-Y564-AA564*AC564,0)</f>
        <v>1.6348119233011091</v>
      </c>
      <c r="AG564" s="50">
        <f>SQRT((T564*0.5)^2+Z564^2+AE564^2)</f>
        <v>1.583373992339637</v>
      </c>
      <c r="AH564" s="50">
        <f>AF564/S564</f>
        <v>0.59447706301858516</v>
      </c>
      <c r="AI564">
        <f>AF564*EXP(Info!$B$6*G564*1000)</f>
        <v>1.9929416039716228</v>
      </c>
      <c r="AJ564">
        <f>2*SQRT((EXP(Info!$B$6*G564)*AG564)^2+(Info!$B$6*G564*0.01*AI564)^2)</f>
        <v>3.1673753288463256</v>
      </c>
      <c r="AK564" s="28">
        <f>AI564/(E564/1000)</f>
        <v>0.43476038481056345</v>
      </c>
      <c r="AL564">
        <f>AA564/0.752049334436339</f>
        <v>1.0031256799999999</v>
      </c>
      <c r="AM564">
        <f>Q564/O564</f>
        <v>0.85051546391752575</v>
      </c>
      <c r="AN564">
        <f>U564/0.242530074</f>
        <v>10.184303988626169</v>
      </c>
      <c r="AO564">
        <f>O564/U564</f>
        <v>0.78542510121457476</v>
      </c>
    </row>
    <row r="565" spans="1:41">
      <c r="A565" s="48" t="s">
        <v>102</v>
      </c>
      <c r="B565" s="14" t="s">
        <v>213</v>
      </c>
      <c r="C565" s="15">
        <v>-57.62</v>
      </c>
      <c r="D565" s="15">
        <v>33.68</v>
      </c>
      <c r="E565" s="15">
        <v>4584</v>
      </c>
      <c r="F565" s="31">
        <v>7.78</v>
      </c>
      <c r="G565" s="31">
        <v>22.2</v>
      </c>
      <c r="I565">
        <f>(E565*100*Info!$B$11)/AI565</f>
        <v>4.3137576990603756</v>
      </c>
      <c r="J565">
        <f>LOG10(I565)</f>
        <v>0.63485574741549877</v>
      </c>
      <c r="K565">
        <f>2*((E565*100*Info!$B$11)/AI565^2)*(AJ565/2)</f>
        <v>4.0953899373031861</v>
      </c>
      <c r="L565">
        <f>(M565/10.7)/I565</f>
        <v>1.0250198130841139</v>
      </c>
      <c r="M565">
        <f>((U565/0.242530073729142))*I565</f>
        <v>47.312052081076949</v>
      </c>
      <c r="N565">
        <f>2*M565*SQRT((0.5*K565/I565)^2+(0.5*V565/U565)^2)</f>
        <v>79.677460932634801</v>
      </c>
      <c r="O565" s="1">
        <v>1.85</v>
      </c>
      <c r="P565" s="1">
        <v>0.2</v>
      </c>
      <c r="Q565" s="1">
        <v>1.69</v>
      </c>
      <c r="R565" s="1">
        <v>0.6</v>
      </c>
      <c r="S565" s="1">
        <v>3.37</v>
      </c>
      <c r="T565" s="1">
        <v>2.1</v>
      </c>
      <c r="U565" s="1">
        <v>2.66</v>
      </c>
      <c r="V565" s="1">
        <v>3.7</v>
      </c>
      <c r="W565" s="50">
        <f>U565*Info!$B$2</f>
        <v>1.2767999999999999</v>
      </c>
      <c r="X565" s="50">
        <f>W565*SQRT((0.5*V565/U565)^2+Info!$B$3^2)</f>
        <v>0.89029183170463821</v>
      </c>
      <c r="Y565" s="39">
        <f>W565*Info!$D$2</f>
        <v>1.034208</v>
      </c>
      <c r="Z565" s="39">
        <f>Y565*SQRT(Info!$D$3^2+(X565/W565)^2)</f>
        <v>0.72298800082457793</v>
      </c>
      <c r="AA565" s="50">
        <f>IF(O565-W565&gt;0,O565-W565,0)</f>
        <v>0.57320000000000015</v>
      </c>
      <c r="AB565" s="50">
        <f>SQRT((0.5*P565)^2+X565^2)</f>
        <v>0.895890364721041</v>
      </c>
      <c r="AC565" s="50">
        <f>(1-EXP(-Info!$B$6*G565*1000))+(Info!$B$6/(Info!$B$6-Info!$B$7))*(EXP(-Info!$B$7*G565*1000)-EXP(-Info!$B$6*G565*1000))*(Info!$B$9-1)</f>
        <v>0.21038334716321261</v>
      </c>
      <c r="AD565" s="50">
        <f>SQRT((Info!$B$6*EXP(-Info!$B$6*G565*1000)+(Info!$B$6/(Info!$B$6+Info!$B$7))*(Info!$B$9-1)*(-Info!$B$7*EXP(-Info!$B$7*G565*1000)+Info!$B$6*EXP(-Info!$B$6*G565*1000)))^2*(0.01*G565*1000)^2)</f>
        <v>1.7812410069267888E-3</v>
      </c>
      <c r="AE565" s="50">
        <f>IF(AA565&gt;0,AA565*AC565*SQRT((AB565/AA565)^2+(AD565/AC565)^2),AA565*AC565*SQRT((AD565/AC565)^2))</f>
        <v>0.18848317902361786</v>
      </c>
      <c r="AF565" s="50">
        <f>IF((S565-Y565-AA565*AC565)&gt;0,S565-Y565-AA565*AC565,0)</f>
        <v>2.2152002654060468</v>
      </c>
      <c r="AG565" s="50">
        <f>SQRT((T565*0.5)^2+Z565^2+AE565^2)</f>
        <v>1.2886960689437867</v>
      </c>
      <c r="AH565" s="50">
        <f>AF565/S565</f>
        <v>0.65732945561010292</v>
      </c>
      <c r="AI565">
        <f>AF565*EXP(Info!$B$6*G565*1000)</f>
        <v>2.7153724313331957</v>
      </c>
      <c r="AJ565">
        <f>2*SQRT((EXP(Info!$B$6*G565)*AG565)^2+(Info!$B$6*G565*0.01*AI565)^2)</f>
        <v>2.5779169130743549</v>
      </c>
      <c r="AK565" s="28">
        <f>AI565/(E565/1000)</f>
        <v>0.59235873283882978</v>
      </c>
      <c r="AL565">
        <f>AA565/0.752049334436339</f>
        <v>0.76218404000000017</v>
      </c>
      <c r="AM565">
        <f>Q565/O565</f>
        <v>0.9135135135135134</v>
      </c>
      <c r="AN565">
        <f>U565/0.242530074</f>
        <v>10.96771198775126</v>
      </c>
      <c r="AO565">
        <f>O565/U565</f>
        <v>0.69548872180451127</v>
      </c>
    </row>
    <row r="566" spans="1:41">
      <c r="A566" s="48" t="s">
        <v>102</v>
      </c>
      <c r="B566" s="14" t="s">
        <v>213</v>
      </c>
      <c r="C566" s="15">
        <v>-57.62</v>
      </c>
      <c r="D566" s="15">
        <v>33.68</v>
      </c>
      <c r="E566" s="15">
        <v>4584</v>
      </c>
      <c r="F566" s="31">
        <v>8.3800000000000008</v>
      </c>
      <c r="G566" s="31">
        <v>22.9</v>
      </c>
      <c r="I566">
        <f>(E566*100*Info!$B$11)/AI566</f>
        <v>5.0069759484441505</v>
      </c>
      <c r="J566">
        <f>LOG10(I566)</f>
        <v>0.69957550522294065</v>
      </c>
      <c r="K566">
        <f>2*((E566*100*Info!$B$11)/AI566^2)*(AJ566/2)</f>
        <v>9.5223342988932203</v>
      </c>
      <c r="L566">
        <f>(M566/10.7)/I566</f>
        <v>0.92097644859813255</v>
      </c>
      <c r="M566">
        <f>((U566/0.242530073729142))*I566</f>
        <v>49.34098412119365</v>
      </c>
      <c r="N566">
        <f>2*M566*SQRT((0.5*K566/I566)^2+(0.5*V566/U566)^2)</f>
        <v>119.70413902558633</v>
      </c>
      <c r="O566" s="1">
        <v>2</v>
      </c>
      <c r="P566" s="1">
        <v>0.8</v>
      </c>
      <c r="Q566" s="1">
        <v>1.3</v>
      </c>
      <c r="R566" s="1">
        <v>2.1</v>
      </c>
      <c r="S566" s="1">
        <v>3.01</v>
      </c>
      <c r="T566" s="1">
        <v>4.2</v>
      </c>
      <c r="U566" s="1">
        <v>2.39</v>
      </c>
      <c r="V566" s="1">
        <v>3.6</v>
      </c>
      <c r="W566" s="50">
        <f>U566*Info!$B$2</f>
        <v>1.1472</v>
      </c>
      <c r="X566" s="50">
        <f>W566*SQRT((0.5*V566/U566)^2+Info!$B$3^2)</f>
        <v>0.86590193994470288</v>
      </c>
      <c r="Y566" s="39">
        <f>W566*Info!$D$2</f>
        <v>0.92923200000000006</v>
      </c>
      <c r="Z566" s="39">
        <f>Y566*SQRT(Info!$D$3^2+(X566/W566)^2)</f>
        <v>0.70291776627790536</v>
      </c>
      <c r="AA566" s="50">
        <f>IF(O566-W566&gt;0,O566-W566,0)</f>
        <v>0.8528</v>
      </c>
      <c r="AB566" s="50">
        <f>SQRT((0.5*P566)^2+X566^2)</f>
        <v>0.95382711724924241</v>
      </c>
      <c r="AC566" s="50">
        <f>(1-EXP(-Info!$B$6*G566*1000))+(Info!$B$6/(Info!$B$6-Info!$B$7))*(EXP(-Info!$B$7*G566*1000)-EXP(-Info!$B$6*G566*1000))*(Info!$B$9-1)</f>
        <v>0.21631740049329434</v>
      </c>
      <c r="AD566" s="50">
        <f>SQRT((Info!$B$6*EXP(-Info!$B$6*G566*1000)+(Info!$B$6/(Info!$B$6+Info!$B$7))*(Info!$B$9-1)*(-Info!$B$7*EXP(-Info!$B$7*G566*1000)+Info!$B$6*EXP(-Info!$B$6*G566*1000)))^2*(0.01*G566*1000)^2)</f>
        <v>1.8253474767906789E-3</v>
      </c>
      <c r="AE566" s="50">
        <f>IF(AA566&gt;0,AA566*AC566*SQRT((AB566/AA566)^2+(AD566/AC566)^2),AA566*AC566*SQRT((AD566/AC566)^2))</f>
        <v>0.20633527455230355</v>
      </c>
      <c r="AF566" s="50">
        <f>IF((S566-Y566-AA566*AC566)&gt;0,S566-Y566-AA566*AC566,0)</f>
        <v>1.8962925208593187</v>
      </c>
      <c r="AG566" s="50">
        <f>SQRT((T566*0.5)^2+Z566^2+AE566^2)</f>
        <v>2.2241105259572183</v>
      </c>
      <c r="AH566" s="50">
        <f>AF566/S566</f>
        <v>0.62999751523565406</v>
      </c>
      <c r="AI566">
        <f>AF566*EXP(Info!$B$6*G566*1000)</f>
        <v>2.3394278007506033</v>
      </c>
      <c r="AJ566">
        <f>2*SQRT((EXP(Info!$B$6*G566)*AG566)^2+(Info!$B$6*G566*0.01*AI566)^2)</f>
        <v>4.449155301773323</v>
      </c>
      <c r="AK566" s="28">
        <f>AI566/(E566/1000)</f>
        <v>0.51034637887229573</v>
      </c>
      <c r="AL566">
        <f>AA566/0.752049334436339</f>
        <v>1.13396816</v>
      </c>
      <c r="AM566">
        <f>Q566/O566</f>
        <v>0.65</v>
      </c>
      <c r="AN566">
        <f>U566/0.242530074</f>
        <v>9.8544479889945524</v>
      </c>
      <c r="AO566">
        <f>O566/U566</f>
        <v>0.83682008368200833</v>
      </c>
    </row>
    <row r="567" spans="1:41">
      <c r="A567" s="48" t="s">
        <v>102</v>
      </c>
      <c r="B567" s="14" t="s">
        <v>213</v>
      </c>
      <c r="C567" s="15">
        <v>-57.62</v>
      </c>
      <c r="D567" s="15">
        <v>33.68</v>
      </c>
      <c r="E567" s="15">
        <v>4584</v>
      </c>
      <c r="F567" s="31">
        <v>8.98</v>
      </c>
      <c r="G567" s="31">
        <v>23.5</v>
      </c>
      <c r="I567">
        <f>(E567*100*Info!$B$11)/AI567</f>
        <v>4.7383988997666524</v>
      </c>
      <c r="J567">
        <f>LOG10(I567)</f>
        <v>0.67563161879181688</v>
      </c>
      <c r="K567">
        <f>2*((E567*100*Info!$B$11)/AI567^2)*(AJ567/2)</f>
        <v>16.585674128630888</v>
      </c>
      <c r="L567">
        <f>(M567/10.7)/I567</f>
        <v>1.0789682242990672</v>
      </c>
      <c r="M567">
        <f>((U567/0.242530073729142))*I567</f>
        <v>54.704625761850103</v>
      </c>
      <c r="N567">
        <f>2*M567*SQRT((0.5*K567/I567)^2+(0.5*V567/U567)^2)</f>
        <v>191.64035444846436</v>
      </c>
      <c r="O567" s="1">
        <v>1.97</v>
      </c>
      <c r="P567" s="1">
        <v>39</v>
      </c>
      <c r="Q567" s="1">
        <v>1.66</v>
      </c>
      <c r="R567" s="1">
        <v>81.900000000000006</v>
      </c>
      <c r="S567" s="1">
        <v>3.22</v>
      </c>
      <c r="T567" s="1">
        <v>0.5</v>
      </c>
      <c r="U567" s="1">
        <v>2.8</v>
      </c>
      <c r="V567" s="1">
        <v>0.4</v>
      </c>
      <c r="W567" s="50">
        <f>U567*Info!$B$2</f>
        <v>1.3439999999999999</v>
      </c>
      <c r="X567" s="50">
        <f>W567*SQRT((0.5*V567/U567)^2+Info!$B$3^2)</f>
        <v>0.11718293391104355</v>
      </c>
      <c r="Y567" s="39">
        <f>W567*Info!$D$2</f>
        <v>1.0886400000000001</v>
      </c>
      <c r="Z567" s="39">
        <f>Y567*SQRT(Info!$D$3^2+(X567/W567)^2)</f>
        <v>0.10941801884516099</v>
      </c>
      <c r="AA567" s="50">
        <f>IF(O567-W567&gt;0,O567-W567,0)</f>
        <v>0.62600000000000011</v>
      </c>
      <c r="AB567" s="50">
        <f>SQRT((0.5*P567)^2+X567^2)</f>
        <v>19.500352095282793</v>
      </c>
      <c r="AC567" s="50">
        <f>(1-EXP(-Info!$B$6*G567*1000))+(Info!$B$6/(Info!$B$6-Info!$B$7))*(EXP(-Info!$B$7*G567*1000)-EXP(-Info!$B$6*G567*1000))*(Info!$B$9-1)</f>
        <v>0.22137211585021893</v>
      </c>
      <c r="AD567" s="50">
        <f>SQRT((Info!$B$6*EXP(-Info!$B$6*G567*1000)+(Info!$B$6/(Info!$B$6+Info!$B$7))*(Info!$B$9-1)*(-Info!$B$7*EXP(-Info!$B$7*G567*1000)+Info!$B$6*EXP(-Info!$B$6*G567*1000)))^2*(0.01*G567*1000)^2)</f>
        <v>1.8626297860360784E-3</v>
      </c>
      <c r="AE567" s="50">
        <f>IF(AA567&gt;0,AA567*AC567*SQRT((AB567/AA567)^2+(AD567/AC567)^2),AA567*AC567*SQRT((AD567/AC567)^2))</f>
        <v>4.3168343606301027</v>
      </c>
      <c r="AF567" s="50">
        <f>IF((S567-Y567-AA567*AC567)&gt;0,S567-Y567-AA567*AC567,0)</f>
        <v>1.9927810554777627</v>
      </c>
      <c r="AG567" s="50">
        <f>SQRT((T567*0.5)^2+Z567^2+AE567^2)</f>
        <v>4.3254515602379255</v>
      </c>
      <c r="AH567" s="50">
        <f>AF567/S567</f>
        <v>0.61887610418564054</v>
      </c>
      <c r="AI567">
        <f>AF567*EXP(Info!$B$6*G567*1000)</f>
        <v>2.472028839120469</v>
      </c>
      <c r="AJ567">
        <f>2*SQRT((EXP(Info!$B$6*G567)*AG567)^2+(Info!$B$6*G567*0.01*AI567)^2)</f>
        <v>8.6527676604536019</v>
      </c>
      <c r="AK567" s="28">
        <f>AI567/(E567/1000)</f>
        <v>0.5392733069634531</v>
      </c>
      <c r="AL567">
        <f>AA567/0.752049334436339</f>
        <v>0.83239220000000014</v>
      </c>
      <c r="AM567">
        <f>Q567/O567</f>
        <v>0.84263959390862941</v>
      </c>
      <c r="AN567">
        <f>U567/0.242530074</f>
        <v>11.544959987106587</v>
      </c>
      <c r="AO567">
        <f>O567/U567</f>
        <v>0.70357142857142863</v>
      </c>
    </row>
    <row r="568" spans="1:41">
      <c r="A568" s="48" t="s">
        <v>102</v>
      </c>
      <c r="B568" s="14" t="s">
        <v>213</v>
      </c>
      <c r="C568" s="15">
        <v>-57.62</v>
      </c>
      <c r="D568" s="15">
        <v>33.68</v>
      </c>
      <c r="E568" s="15">
        <v>4584</v>
      </c>
      <c r="F568" s="31">
        <v>9.58</v>
      </c>
      <c r="G568" s="31">
        <v>23.9</v>
      </c>
      <c r="I568">
        <f>(E568*100*Info!$B$11)/AI568</f>
        <v>4.9680113614518131</v>
      </c>
      <c r="J568">
        <f>LOG10(I568)</f>
        <v>0.69618258036703162</v>
      </c>
      <c r="K568">
        <f>2*((E568*100*Info!$B$11)/AI568^2)*(AJ568/2)</f>
        <v>2.9536749684135817</v>
      </c>
      <c r="L568">
        <f>(M568/10.7)/I568</f>
        <v>1.0558474766355159</v>
      </c>
      <c r="M568">
        <f>((U568/0.242530073729142))*I568</f>
        <v>56.126446180774536</v>
      </c>
      <c r="N568">
        <f>2*M568*SQRT((0.5*K568/I568)^2+(0.5*V568/U568)^2)</f>
        <v>54.442103606303903</v>
      </c>
      <c r="O568" s="1">
        <v>1.72</v>
      </c>
      <c r="P568" s="1">
        <v>0.5</v>
      </c>
      <c r="Q568" s="1">
        <v>1.48</v>
      </c>
      <c r="R568" s="1">
        <v>13.9</v>
      </c>
      <c r="S568" s="1">
        <v>3.05</v>
      </c>
      <c r="T568" s="1">
        <v>1.1000000000000001</v>
      </c>
      <c r="U568" s="1">
        <v>2.74</v>
      </c>
      <c r="V568" s="1">
        <v>2.1</v>
      </c>
      <c r="W568" s="50">
        <f>U568*Info!$B$2</f>
        <v>1.3152000000000001</v>
      </c>
      <c r="X568" s="50">
        <f>W568*SQRT((0.5*V568/U568)^2+Info!$B$3^2)</f>
        <v>0.50827195240343526</v>
      </c>
      <c r="Y568" s="39">
        <f>W568*Info!$D$2</f>
        <v>1.0653120000000003</v>
      </c>
      <c r="Z568" s="39">
        <f>Y568*SQRT(Info!$D$3^2+(X568/W568)^2)</f>
        <v>0.41513172112802943</v>
      </c>
      <c r="AA568" s="50">
        <f>IF(O568-W568&gt;0,O568-W568,0)</f>
        <v>0.40479999999999983</v>
      </c>
      <c r="AB568" s="50">
        <f>SQRT((0.5*P568)^2+X568^2)</f>
        <v>0.56642773378428424</v>
      </c>
      <c r="AC568" s="50">
        <f>(1-EXP(-Info!$B$6*G568*1000))+(Info!$B$6/(Info!$B$6-Info!$B$7))*(EXP(-Info!$B$7*G568*1000)-EXP(-Info!$B$6*G568*1000))*(Info!$B$9-1)</f>
        <v>0.22472579791097394</v>
      </c>
      <c r="AD568" s="50">
        <f>SQRT((Info!$B$6*EXP(-Info!$B$6*G568*1000)+(Info!$B$6/(Info!$B$6+Info!$B$7))*(Info!$B$9-1)*(-Info!$B$7*EXP(-Info!$B$7*G568*1000)+Info!$B$6*EXP(-Info!$B$6*G568*1000)))^2*(0.01*G568*1000)^2)</f>
        <v>1.8872185171389297E-3</v>
      </c>
      <c r="AE568" s="50">
        <f>IF(AA568&gt;0,AA568*AC568*SQRT((AB568/AA568)^2+(AD568/AC568)^2),AA568*AC568*SQRT((AD568/AC568)^2))</f>
        <v>0.12729321685278813</v>
      </c>
      <c r="AF568" s="50">
        <f>IF((S568-Y568-AA568*AC568)&gt;0,S568-Y568-AA568*AC568,0)</f>
        <v>1.8937189970056374</v>
      </c>
      <c r="AG568" s="50">
        <f>SQRT((T568*0.5)^2+Z568^2+AE568^2)</f>
        <v>0.70074097136063829</v>
      </c>
      <c r="AH568" s="50">
        <f>AF568/S568</f>
        <v>0.62089147442807791</v>
      </c>
      <c r="AI568">
        <f>AF568*EXP(Info!$B$6*G568*1000)</f>
        <v>2.3577761561432529</v>
      </c>
      <c r="AJ568">
        <f>2*SQRT((EXP(Info!$B$6*G568)*AG568)^2+(Info!$B$6*G568*0.01*AI568)^2)</f>
        <v>1.4017891479796423</v>
      </c>
      <c r="AK568" s="28">
        <f>AI568/(E568/1000)</f>
        <v>0.51434907420228038</v>
      </c>
      <c r="AL568">
        <f>AA568/0.752049334436339</f>
        <v>0.53826255999999972</v>
      </c>
      <c r="AM568">
        <f>Q568/O568</f>
        <v>0.86046511627906974</v>
      </c>
      <c r="AN568">
        <f>U568/0.242530074</f>
        <v>11.297567987382877</v>
      </c>
      <c r="AO568">
        <f>O568/U568</f>
        <v>0.62773722627737216</v>
      </c>
    </row>
    <row r="569" spans="1:41">
      <c r="A569" s="48" t="s">
        <v>102</v>
      </c>
      <c r="B569" s="14" t="s">
        <v>213</v>
      </c>
      <c r="C569" s="15">
        <v>-57.62</v>
      </c>
      <c r="D569" s="15">
        <v>33.68</v>
      </c>
      <c r="E569" s="15">
        <v>4584</v>
      </c>
      <c r="F569" s="31">
        <v>9.91</v>
      </c>
      <c r="G569" s="31">
        <v>24.2</v>
      </c>
      <c r="H569" s="15" t="s">
        <v>123</v>
      </c>
      <c r="I569">
        <f>(E569*100*Info!$B$11)/AI569</f>
        <v>7.4622024744167463</v>
      </c>
      <c r="J569">
        <f>LOG10(I569)</f>
        <v>0.87286702872101829</v>
      </c>
      <c r="K569">
        <f>2*((E569*100*Info!$B$11)/AI569^2)*(AJ569/2)</f>
        <v>4.2645933480668692</v>
      </c>
      <c r="L569">
        <f>(M569/10.7)/I569</f>
        <v>1.1290631775700954</v>
      </c>
      <c r="M569">
        <f>((U569/0.242530073729142))*I569</f>
        <v>90.150689000569486</v>
      </c>
      <c r="N569">
        <f>2*M569*SQRT((0.5*K569/I569)^2+(0.5*V569/U569)^2)</f>
        <v>57.098436748897676</v>
      </c>
      <c r="O569" s="1">
        <v>1.95</v>
      </c>
      <c r="P569" s="1">
        <v>0.8</v>
      </c>
      <c r="Q569" s="1">
        <v>1.72</v>
      </c>
      <c r="R569" s="1">
        <v>0.6</v>
      </c>
      <c r="S569" s="1">
        <v>2.52</v>
      </c>
      <c r="T569" s="1">
        <v>0.8</v>
      </c>
      <c r="U569" s="1">
        <v>2.93</v>
      </c>
      <c r="V569" s="1">
        <v>0.8</v>
      </c>
      <c r="W569" s="50">
        <f>U569*Info!$B$2</f>
        <v>1.4064000000000001</v>
      </c>
      <c r="X569" s="50">
        <f>W569*SQRT((0.5*V569/U569)^2+Info!$B$3^2)</f>
        <v>0.20447225337438821</v>
      </c>
      <c r="Y569" s="39">
        <f>W569*Info!$D$2</f>
        <v>1.1391840000000002</v>
      </c>
      <c r="Z569" s="39">
        <f>Y569*SQRT(Info!$D$3^2+(X569/W569)^2)</f>
        <v>0.17514328799380241</v>
      </c>
      <c r="AA569" s="50">
        <f>IF(O569-W569&gt;0,O569-W569,0)</f>
        <v>0.54359999999999986</v>
      </c>
      <c r="AB569" s="50">
        <f>SQRT((0.5*P569)^2+X569^2)</f>
        <v>0.44923145749156973</v>
      </c>
      <c r="AC569" s="50">
        <f>(1-EXP(-Info!$B$6*G569*1000))+(Info!$B$6/(Info!$B$6-Info!$B$7))*(EXP(-Info!$B$7*G569*1000)-EXP(-Info!$B$6*G569*1000))*(Info!$B$9-1)</f>
        <v>0.22723262620821572</v>
      </c>
      <c r="AD569" s="50">
        <f>SQRT((Info!$B$6*EXP(-Info!$B$6*G569*1000)+(Info!$B$6/(Info!$B$6+Info!$B$7))*(Info!$B$9-1)*(-Info!$B$7*EXP(-Info!$B$7*G569*1000)+Info!$B$6*EXP(-Info!$B$6*G569*1000)))^2*(0.01*G569*1000)^2)</f>
        <v>1.9055212126505882E-3</v>
      </c>
      <c r="AE569" s="50">
        <f>IF(AA569&gt;0,AA569*AC569*SQRT((AB569/AA569)^2+(AD569/AC569)^2),AA569*AC569*SQRT((AD569/AC569)^2))</f>
        <v>0.10208529924508476</v>
      </c>
      <c r="AF569" s="50">
        <f>IF((S569-Y569-AA569*AC569)&gt;0,S569-Y569-AA569*AC569,0)</f>
        <v>1.2572923443932138</v>
      </c>
      <c r="AG569" s="50">
        <f>SQRT((T569*0.5)^2+Z569^2+AE569^2)</f>
        <v>0.44843793288618944</v>
      </c>
      <c r="AH569" s="50">
        <f>AF569/S569</f>
        <v>0.49892553348937058</v>
      </c>
      <c r="AI569">
        <f>AF569*EXP(Info!$B$6*G569*1000)</f>
        <v>1.5697052943334133</v>
      </c>
      <c r="AJ569">
        <f>2*SQRT((EXP(Info!$B$6*G569)*AG569)^2+(Info!$B$6*G569*0.01*AI569)^2)</f>
        <v>0.89707492923030641</v>
      </c>
      <c r="AK569" s="28">
        <f>AI569/(E569/1000)</f>
        <v>0.34243134693137289</v>
      </c>
      <c r="AL569">
        <f>AA569/0.752049334436339</f>
        <v>0.72282491999999976</v>
      </c>
      <c r="AM569">
        <f>Q569/O569</f>
        <v>0.88205128205128203</v>
      </c>
      <c r="AN569">
        <f>U569/0.242530074</f>
        <v>12.080975986507966</v>
      </c>
      <c r="AO569">
        <f>O569/U569</f>
        <v>0.66552901023890776</v>
      </c>
    </row>
    <row r="570" spans="1:41">
      <c r="A570" s="48" t="s">
        <v>102</v>
      </c>
      <c r="B570" s="14" t="s">
        <v>213</v>
      </c>
      <c r="C570" s="15">
        <v>-57.62</v>
      </c>
      <c r="D570" s="15">
        <v>33.68</v>
      </c>
      <c r="E570" s="15">
        <v>4584</v>
      </c>
      <c r="F570" s="31">
        <v>10.08</v>
      </c>
      <c r="G570" s="31">
        <v>24.4</v>
      </c>
      <c r="I570">
        <f>(E570*100*Info!$B$11)/AI570</f>
        <v>5.0807933761242596</v>
      </c>
      <c r="J570">
        <f>LOG10(I570)</f>
        <v>0.70593153353778904</v>
      </c>
      <c r="K570">
        <f>2*((E570*100*Info!$B$11)/AI570^2)*(AJ570/2)</f>
        <v>1.9711003756018379</v>
      </c>
      <c r="L570">
        <f>(M570/10.7)/I570</f>
        <v>1.0096059813084131</v>
      </c>
      <c r="M570">
        <f>((U570/0.242530073729142))*I570</f>
        <v>54.886713390901228</v>
      </c>
      <c r="N570">
        <f>2*M570*SQRT((0.5*K570/I570)^2+(0.5*V570/U570)^2)</f>
        <v>27.097635890883581</v>
      </c>
      <c r="O570" s="1">
        <v>1.73</v>
      </c>
      <c r="P570" s="1">
        <v>0.8</v>
      </c>
      <c r="Q570" s="1">
        <v>1.5</v>
      </c>
      <c r="R570" s="1">
        <v>0.7</v>
      </c>
      <c r="S570" s="1">
        <v>2.97</v>
      </c>
      <c r="T570" s="1">
        <v>0.8</v>
      </c>
      <c r="U570" s="1">
        <v>2.62</v>
      </c>
      <c r="V570" s="1">
        <v>0.8</v>
      </c>
      <c r="W570" s="50">
        <f>U570*Info!$B$2</f>
        <v>1.2576000000000001</v>
      </c>
      <c r="X570" s="50">
        <f>W570*SQRT((0.5*V570/U570)^2+Info!$B$3^2)</f>
        <v>0.20203438915194613</v>
      </c>
      <c r="Y570" s="39">
        <f>W570*Info!$D$2</f>
        <v>1.018656</v>
      </c>
      <c r="Z570" s="39">
        <f>Y570*SQRT(Info!$D$3^2+(X570/W570)^2)</f>
        <v>0.17139069587255898</v>
      </c>
      <c r="AA570" s="50">
        <f>IF(O570-W570&gt;0,O570-W570,0)</f>
        <v>0.47239999999999993</v>
      </c>
      <c r="AB570" s="50">
        <f>SQRT((0.5*P570)^2+X570^2)</f>
        <v>0.44812709625730068</v>
      </c>
      <c r="AC570" s="50">
        <f>(1-EXP(-Info!$B$6*G570*1000))+(Info!$B$6/(Info!$B$6-Info!$B$7))*(EXP(-Info!$B$7*G570*1000)-EXP(-Info!$B$6*G570*1000))*(Info!$B$9-1)</f>
        <v>0.22889984042533515</v>
      </c>
      <c r="AD570" s="50">
        <f>SQRT((Info!$B$6*EXP(-Info!$B$6*G570*1000)+(Info!$B$6/(Info!$B$6+Info!$B$7))*(Info!$B$9-1)*(-Info!$B$7*EXP(-Info!$B$7*G570*1000)+Info!$B$6*EXP(-Info!$B$6*G570*1000)))^2*(0.01*G570*1000)^2)</f>
        <v>1.9176571752637418E-3</v>
      </c>
      <c r="AE570" s="50">
        <f>IF(AA570&gt;0,AA570*AC570*SQRT((AB570/AA570)^2+(AD570/AC570)^2),AA570*AC570*SQRT((AD570/AC570)^2))</f>
        <v>0.10258022097616466</v>
      </c>
      <c r="AF570" s="50">
        <f>IF((S570-Y570-AA570*AC570)&gt;0,S570-Y570-AA570*AC570,0)</f>
        <v>1.8432117153830718</v>
      </c>
      <c r="AG570" s="50">
        <f>SQRT((T570*0.5)^2+Z570^2+AE570^2)</f>
        <v>0.44709895142708489</v>
      </c>
      <c r="AH570" s="50">
        <f>AF570/S570</f>
        <v>0.62061000517948539</v>
      </c>
      <c r="AI570">
        <f>AF570*EXP(Info!$B$6*G570*1000)</f>
        <v>2.3054389077351432</v>
      </c>
      <c r="AJ570">
        <f>2*SQRT((EXP(Info!$B$6*G570)*AG570)^2+(Info!$B$6*G570*0.01*AI570)^2)</f>
        <v>0.89439801238882222</v>
      </c>
      <c r="AK570" s="28">
        <f>AI570/(E570/1000)</f>
        <v>0.50293169889510103</v>
      </c>
      <c r="AL570">
        <f>AA570/0.752049334436339</f>
        <v>0.62815027999999995</v>
      </c>
      <c r="AM570">
        <f>Q570/O570</f>
        <v>0.86705202312138729</v>
      </c>
      <c r="AN570">
        <f>U570/0.242530074</f>
        <v>10.802783987935451</v>
      </c>
      <c r="AO570">
        <f>O570/U570</f>
        <v>0.66030534351145032</v>
      </c>
    </row>
    <row r="571" spans="1:41">
      <c r="A571" s="48" t="s">
        <v>102</v>
      </c>
      <c r="B571" s="14" t="s">
        <v>213</v>
      </c>
      <c r="C571" s="15">
        <v>-57.62</v>
      </c>
      <c r="D571" s="15">
        <v>33.68</v>
      </c>
      <c r="E571" s="15">
        <v>4584</v>
      </c>
      <c r="F571" s="31">
        <v>10.25</v>
      </c>
      <c r="G571" s="31">
        <v>24.6</v>
      </c>
      <c r="I571">
        <f>(E571*100*Info!$B$11)/AI571</f>
        <v>4.4317796927392932</v>
      </c>
      <c r="J571">
        <f>LOG10(I571)</f>
        <v>0.64657816313604821</v>
      </c>
      <c r="K571">
        <f>2*((E571*100*Info!$B$11)/AI571^2)*(AJ571/2)</f>
        <v>1.5062045202064787</v>
      </c>
      <c r="L571">
        <f>(M571/10.7)/I571</f>
        <v>1.1483304672897214</v>
      </c>
      <c r="M571">
        <f>((U571/0.242530073729142))*I571</f>
        <v>54.453879806725993</v>
      </c>
      <c r="N571">
        <f>2*M571*SQRT((0.5*K571/I571)^2+(0.5*V571/U571)^2)</f>
        <v>23.584043457360512</v>
      </c>
      <c r="O571" s="1">
        <v>1.96</v>
      </c>
      <c r="P571" s="1">
        <v>0.8</v>
      </c>
      <c r="Q571" s="1">
        <v>1.7</v>
      </c>
      <c r="R571" s="1">
        <v>0.6</v>
      </c>
      <c r="S571" s="1">
        <v>3.39</v>
      </c>
      <c r="T571" s="1">
        <v>0.8</v>
      </c>
      <c r="U571" s="1">
        <v>2.98</v>
      </c>
      <c r="V571" s="1">
        <v>0.8</v>
      </c>
      <c r="W571" s="50">
        <f>U571*Info!$B$2</f>
        <v>1.4303999999999999</v>
      </c>
      <c r="X571" s="50">
        <f>W571*SQRT((0.5*V571/U571)^2+Info!$B$3^2)</f>
        <v>0.20488804357502172</v>
      </c>
      <c r="Y571" s="39">
        <f>W571*Info!$D$2</f>
        <v>1.1586240000000001</v>
      </c>
      <c r="Z571" s="39">
        <f>Y571*SQRT(Info!$D$3^2+(X571/W571)^2)</f>
        <v>0.17577974361933749</v>
      </c>
      <c r="AA571" s="50">
        <f>IF(O571-W571&gt;0,O571-W571,0)</f>
        <v>0.52960000000000007</v>
      </c>
      <c r="AB571" s="50">
        <f>SQRT((0.5*P571)^2+X571^2)</f>
        <v>0.44942086110905</v>
      </c>
      <c r="AC571" s="50">
        <f>(1-EXP(-Info!$B$6*G571*1000))+(Info!$B$6/(Info!$B$6-Info!$B$7))*(EXP(-Info!$B$7*G571*1000)-EXP(-Info!$B$6*G571*1000))*(Info!$B$9-1)</f>
        <v>0.23056385786613171</v>
      </c>
      <c r="AD571" s="50">
        <f>SQRT((Info!$B$6*EXP(-Info!$B$6*G571*1000)+(Info!$B$6/(Info!$B$6+Info!$B$7))*(Info!$B$9-1)*(-Info!$B$7*EXP(-Info!$B$7*G571*1000)+Info!$B$6*EXP(-Info!$B$6*G571*1000)))^2*(0.01*G571*1000)^2)</f>
        <v>1.9297406477019369E-3</v>
      </c>
      <c r="AE571" s="50">
        <f>IF(AA571&gt;0,AA571*AC571*SQRT((AB571/AA571)^2+(AD571/AC571)^2),AA571*AC571*SQRT((AD571/AC571)^2))</f>
        <v>0.10362524729089918</v>
      </c>
      <c r="AF571" s="50">
        <f>IF((S571-Y571-AA571*AC571)&gt;0,S571-Y571-AA571*AC571,0)</f>
        <v>2.1092693808740965</v>
      </c>
      <c r="AG571" s="50">
        <f>SQRT((T571*0.5)^2+Z571^2+AE571^2)</f>
        <v>0.44903976454539085</v>
      </c>
      <c r="AH571" s="50">
        <f>AF571/S571</f>
        <v>0.62220335718999897</v>
      </c>
      <c r="AI571">
        <f>AF571*EXP(Info!$B$6*G571*1000)</f>
        <v>2.6430597961966265</v>
      </c>
      <c r="AJ571">
        <f>2*SQRT((EXP(Info!$B$6*G571)*AG571)^2+(Info!$B$6*G571*0.01*AI571)^2)</f>
        <v>0.89828215484843177</v>
      </c>
      <c r="AK571" s="28">
        <f>AI571/(E571/1000)</f>
        <v>0.5765837251737842</v>
      </c>
      <c r="AL571">
        <f>AA571/0.752049334436339</f>
        <v>0.70420912000000013</v>
      </c>
      <c r="AM571">
        <f>Q571/O571</f>
        <v>0.86734693877551017</v>
      </c>
      <c r="AN571">
        <f>U571/0.242530074</f>
        <v>12.287135986277725</v>
      </c>
      <c r="AO571">
        <f>O571/U571</f>
        <v>0.65771812080536907</v>
      </c>
    </row>
    <row r="572" spans="1:41">
      <c r="A572" s="48" t="s">
        <v>102</v>
      </c>
      <c r="B572" s="14" t="s">
        <v>213</v>
      </c>
      <c r="C572" s="15">
        <v>-57.62</v>
      </c>
      <c r="D572" s="15">
        <v>33.68</v>
      </c>
      <c r="E572" s="15">
        <v>4584</v>
      </c>
      <c r="F572" s="31">
        <v>10.41</v>
      </c>
      <c r="G572" s="31">
        <v>24.8</v>
      </c>
      <c r="I572">
        <f>(E572*100*Info!$B$11)/AI572</f>
        <v>4.5569185646221078</v>
      </c>
      <c r="J572">
        <f>LOG10(I572)</f>
        <v>0.65867126750031924</v>
      </c>
      <c r="K572">
        <f>2*((E572*100*Info!$B$11)/AI572^2)*(AJ572/2)</f>
        <v>1.5873035774362685</v>
      </c>
      <c r="L572">
        <f>(M572/10.7)/I572</f>
        <v>1.0211663551401886</v>
      </c>
      <c r="M572">
        <f>((U572/0.242530073729142))*I572</f>
        <v>49.791079557972246</v>
      </c>
      <c r="N572">
        <f>2*M572*SQRT((0.5*K572/I572)^2+(0.5*V572/U572)^2)</f>
        <v>22.950837299191043</v>
      </c>
      <c r="O572" s="1">
        <v>1.97</v>
      </c>
      <c r="P572" s="1">
        <v>0.8</v>
      </c>
      <c r="Q572" s="1">
        <v>1.78</v>
      </c>
      <c r="R572" s="1">
        <v>0.5</v>
      </c>
      <c r="S572" s="1">
        <v>3.24</v>
      </c>
      <c r="T572" s="1">
        <v>0.8</v>
      </c>
      <c r="U572" s="1">
        <v>2.65</v>
      </c>
      <c r="V572" s="1">
        <v>0.8</v>
      </c>
      <c r="W572" s="50">
        <f>U572*Info!$B$2</f>
        <v>1.272</v>
      </c>
      <c r="X572" s="50">
        <f>W572*SQRT((0.5*V572/U572)^2+Info!$B$3^2)</f>
        <v>0.20225963512277978</v>
      </c>
      <c r="Y572" s="39">
        <f>W572*Info!$D$2</f>
        <v>1.0303200000000001</v>
      </c>
      <c r="Z572" s="39">
        <f>Y572*SQRT(Info!$D$3^2+(X572/W572)^2)</f>
        <v>0.17173894989780281</v>
      </c>
      <c r="AA572" s="50">
        <f>IF(O572-W572&gt;0,O572-W572,0)</f>
        <v>0.69799999999999995</v>
      </c>
      <c r="AB572" s="50">
        <f>SQRT((0.5*P572)^2+X572^2)</f>
        <v>0.44822869162961898</v>
      </c>
      <c r="AC572" s="50">
        <f>(1-EXP(-Info!$B$6*G572*1000))+(Info!$B$6/(Info!$B$6-Info!$B$7))*(EXP(-Info!$B$7*G572*1000)-EXP(-Info!$B$6*G572*1000))*(Info!$B$9-1)</f>
        <v>0.23222468446844058</v>
      </c>
      <c r="AD572" s="50">
        <f>SQRT((Info!$B$6*EXP(-Info!$B$6*G572*1000)+(Info!$B$6/(Info!$B$6+Info!$B$7))*(Info!$B$9-1)*(-Info!$B$7*EXP(-Info!$B$7*G572*1000)+Info!$B$6*EXP(-Info!$B$6*G572*1000)))^2*(0.01*G572*1000)^2)</f>
        <v>1.9417717815443853E-3</v>
      </c>
      <c r="AE572" s="50">
        <f>IF(AA572&gt;0,AA572*AC572*SQRT((AB572/AA572)^2+(AD572/AC572)^2),AA572*AC572*SQRT((AD572/AC572)^2))</f>
        <v>0.10409859018430788</v>
      </c>
      <c r="AF572" s="50">
        <f>IF((S572-Y572-AA572*AC572)&gt;0,S572-Y572-AA572*AC572,0)</f>
        <v>2.0475871702410284</v>
      </c>
      <c r="AG572" s="50">
        <f>SQRT((T572*0.5)^2+Z572^2+AE572^2)</f>
        <v>0.44758326978380297</v>
      </c>
      <c r="AH572" s="50">
        <f>AF572/S572</f>
        <v>0.63197134883982353</v>
      </c>
      <c r="AI572">
        <f>AF572*EXP(Info!$B$6*G572*1000)</f>
        <v>2.5704779590352911</v>
      </c>
      <c r="AJ572">
        <f>2*SQRT((EXP(Info!$B$6*G572)*AG572)^2+(Info!$B$6*G572*0.01*AI572)^2)</f>
        <v>0.89537015029719957</v>
      </c>
      <c r="AK572" s="28">
        <f>AI572/(E572/1000)</f>
        <v>0.56074999106354517</v>
      </c>
      <c r="AL572">
        <f>AA572/0.752049334436339</f>
        <v>0.92813059999999992</v>
      </c>
      <c r="AM572">
        <f>Q572/O572</f>
        <v>0.90355329949238583</v>
      </c>
      <c r="AN572">
        <f>U572/0.242530074</f>
        <v>10.926479987797306</v>
      </c>
      <c r="AO572">
        <f>O572/U572</f>
        <v>0.7433962264150944</v>
      </c>
    </row>
    <row r="573" spans="1:41">
      <c r="A573" s="48" t="s">
        <v>102</v>
      </c>
      <c r="B573" s="14" t="s">
        <v>213</v>
      </c>
      <c r="C573" s="15">
        <v>-57.62</v>
      </c>
      <c r="D573" s="15">
        <v>33.68</v>
      </c>
      <c r="E573" s="15">
        <v>4584</v>
      </c>
      <c r="F573" s="31">
        <v>10.58</v>
      </c>
      <c r="G573" s="31">
        <v>25</v>
      </c>
      <c r="I573">
        <f>(E573*100*Info!$B$11)/AI573</f>
        <v>3.9979091463675855</v>
      </c>
      <c r="J573">
        <f>LOG10(I573)</f>
        <v>0.60183292042753245</v>
      </c>
      <c r="K573">
        <f>2*((E573*100*Info!$B$11)/AI573^2)*(AJ573/2)</f>
        <v>3.473000619973496</v>
      </c>
      <c r="L573">
        <f>(M573/10.7)/I573</f>
        <v>1.0943820560747681</v>
      </c>
      <c r="M573">
        <f>((U573/0.242530073729142))*I573</f>
        <v>46.815068338140108</v>
      </c>
      <c r="N573">
        <f>2*M573*SQRT((0.5*K573/I573)^2+(0.5*V573/U573)^2)</f>
        <v>41.85385074699655</v>
      </c>
      <c r="O573" s="1">
        <v>1.86</v>
      </c>
      <c r="P573" s="1">
        <v>10.5</v>
      </c>
      <c r="Q573" s="1">
        <v>1.65</v>
      </c>
      <c r="R573" s="1">
        <v>12.8</v>
      </c>
      <c r="S573" s="1">
        <v>3.55</v>
      </c>
      <c r="T573" s="1">
        <v>0.6</v>
      </c>
      <c r="U573" s="1">
        <v>2.84</v>
      </c>
      <c r="V573" s="1">
        <v>0.6</v>
      </c>
      <c r="W573" s="50">
        <f>U573*Info!$B$2</f>
        <v>1.3632</v>
      </c>
      <c r="X573" s="50">
        <f>W573*SQRT((0.5*V573/U573)^2+Info!$B$3^2)</f>
        <v>0.15931662060186941</v>
      </c>
      <c r="Y573" s="39">
        <f>W573*Info!$D$2</f>
        <v>1.1041920000000001</v>
      </c>
      <c r="Z573" s="39">
        <f>Y573*SQRT(Info!$D$3^2+(X573/W573)^2)</f>
        <v>0.14036056947846856</v>
      </c>
      <c r="AA573" s="50">
        <f>IF(O573-W573&gt;0,O573-W573,0)</f>
        <v>0.49680000000000013</v>
      </c>
      <c r="AB573" s="50">
        <f>SQRT((0.5*P573)^2+X573^2)</f>
        <v>5.2524167566559301</v>
      </c>
      <c r="AC573" s="50">
        <f>(1-EXP(-Info!$B$6*G573*1000))+(Info!$B$6/(Info!$B$6-Info!$B$7))*(EXP(-Info!$B$7*G573*1000)-EXP(-Info!$B$6*G573*1000))*(Info!$B$9-1)</f>
        <v>0.2338823261591714</v>
      </c>
      <c r="AD573" s="50">
        <f>SQRT((Info!$B$6*EXP(-Info!$B$6*G573*1000)+(Info!$B$6/(Info!$B$6+Info!$B$7))*(Info!$B$9-1)*(-Info!$B$7*EXP(-Info!$B$7*G573*1000)+Info!$B$6*EXP(-Info!$B$6*G573*1000)))^2*(0.01*G573*1000)^2)</f>
        <v>1.9537507279915934E-3</v>
      </c>
      <c r="AE573" s="50">
        <f>IF(AA573&gt;0,AA573*AC573*SQRT((AB573/AA573)^2+(AD573/AC573)^2),AA573*AC573*SQRT((AD573/AC573)^2))</f>
        <v>1.2284478324594779</v>
      </c>
      <c r="AF573" s="50">
        <f>IF((S573-Y573-AA573*AC573)&gt;0,S573-Y573-AA573*AC573,0)</f>
        <v>2.3296152603641231</v>
      </c>
      <c r="AG573" s="50">
        <f>SQRT((T573*0.5)^2+Z573^2+AE573^2)</f>
        <v>1.2723148849788364</v>
      </c>
      <c r="AH573" s="50">
        <f>AF573/S573</f>
        <v>0.65622965080679529</v>
      </c>
      <c r="AI573">
        <f>AF573*EXP(Info!$B$6*G573*1000)</f>
        <v>2.9298961788870219</v>
      </c>
      <c r="AJ573">
        <f>2*SQRT((EXP(Info!$B$6*G573)*AG573)^2+(Info!$B$6*G573*0.01*AI573)^2)</f>
        <v>2.5452132285141782</v>
      </c>
      <c r="AK573" s="28">
        <f>AI573/(E573/1000)</f>
        <v>0.63915710708704676</v>
      </c>
      <c r="AL573">
        <f>AA573/0.752049334436339</f>
        <v>0.66059496000000018</v>
      </c>
      <c r="AM573">
        <f>Q573/O573</f>
        <v>0.88709677419354827</v>
      </c>
      <c r="AN573">
        <f>U573/0.242530074</f>
        <v>11.709887986922396</v>
      </c>
      <c r="AO573">
        <f>O573/U573</f>
        <v>0.65492957746478875</v>
      </c>
    </row>
    <row r="574" spans="1:41">
      <c r="A574" s="48" t="s">
        <v>102</v>
      </c>
      <c r="B574" s="14" t="s">
        <v>213</v>
      </c>
      <c r="C574" s="15">
        <v>-57.62</v>
      </c>
      <c r="D574" s="15">
        <v>33.68</v>
      </c>
      <c r="E574" s="15">
        <v>4584</v>
      </c>
      <c r="F574" s="31">
        <v>10.75</v>
      </c>
      <c r="G574" s="31">
        <v>25.2</v>
      </c>
      <c r="I574">
        <f>(E574*100*Info!$B$11)/AI574</f>
        <v>4.7999486571861105</v>
      </c>
      <c r="J574">
        <f>LOG10(I574)</f>
        <v>0.68123659195475128</v>
      </c>
      <c r="K574">
        <f>2*((E574*100*Info!$B$11)/AI574^2)*(AJ574/2)</f>
        <v>1.7703656885948553</v>
      </c>
      <c r="L574">
        <f>(M574/10.7)/I574</f>
        <v>1.1753046728971981</v>
      </c>
      <c r="M574">
        <f>((U574/0.242530073729142))*I574</f>
        <v>60.363002325094897</v>
      </c>
      <c r="N574">
        <f>2*M574*SQRT((0.5*K574/I574)^2+(0.5*V574/U574)^2)</f>
        <v>27.319468951735391</v>
      </c>
      <c r="O574" s="1">
        <v>1.75</v>
      </c>
      <c r="P574" s="1">
        <v>0.8</v>
      </c>
      <c r="Q574" s="1">
        <v>1.6</v>
      </c>
      <c r="R574" s="1">
        <v>0.8</v>
      </c>
      <c r="S574" s="1">
        <v>3.19</v>
      </c>
      <c r="T574" s="1">
        <v>0.8</v>
      </c>
      <c r="U574" s="1">
        <v>3.05</v>
      </c>
      <c r="V574" s="1">
        <v>0.8</v>
      </c>
      <c r="W574" s="50">
        <f>U574*Info!$B$2</f>
        <v>1.464</v>
      </c>
      <c r="X574" s="50">
        <f>W574*SQRT((0.5*V574/U574)^2+Info!$B$3^2)</f>
        <v>0.20548051002467363</v>
      </c>
      <c r="Y574" s="39">
        <f>W574*Info!$D$2</f>
        <v>1.18584</v>
      </c>
      <c r="Z574" s="39">
        <f>Y574*SQRT(Info!$D$3^2+(X574/W574)^2)</f>
        <v>0.17668489728327094</v>
      </c>
      <c r="AA574" s="50">
        <f>IF(O574-W574&gt;0,O574-W574,0)</f>
        <v>0.28600000000000003</v>
      </c>
      <c r="AB574" s="50">
        <f>SQRT((0.5*P574)^2+X574^2)</f>
        <v>0.44969127187438274</v>
      </c>
      <c r="AC574" s="50">
        <f>(1-EXP(-Info!$B$6*G574*1000))+(Info!$B$6/(Info!$B$6-Info!$B$7))*(EXP(-Info!$B$7*G574*1000)-EXP(-Info!$B$6*G574*1000))*(Info!$B$9-1)</f>
        <v>0.23553678885432811</v>
      </c>
      <c r="AD574" s="50">
        <f>SQRT((Info!$B$6*EXP(-Info!$B$6*G574*1000)+(Info!$B$6/(Info!$B$6+Info!$B$7))*(Info!$B$9-1)*(-Info!$B$7*EXP(-Info!$B$7*G574*1000)+Info!$B$6*EXP(-Info!$B$6*G574*1000)))^2*(0.01*G574*1000)^2)</f>
        <v>1.9656776378662402E-3</v>
      </c>
      <c r="AE574" s="50">
        <f>IF(AA574&gt;0,AA574*AC574*SQRT((AB574/AA574)^2+(AD574/AC574)^2),AA574*AC574*SQRT((AD574/AC574)^2))</f>
        <v>0.10592033008981246</v>
      </c>
      <c r="AF574" s="50">
        <f>IF((S574-Y574-AA574*AC574)&gt;0,S574-Y574-AA574*AC574,0)</f>
        <v>1.9367964783876619</v>
      </c>
      <c r="AG574" s="50">
        <f>SQRT((T574*0.5)^2+Z574^2+AE574^2)</f>
        <v>0.44992962700219558</v>
      </c>
      <c r="AH574" s="50">
        <f>AF574/S574</f>
        <v>0.60714623146948654</v>
      </c>
      <c r="AI574">
        <f>AF574*EXP(Info!$B$6*G574*1000)</f>
        <v>2.4403300051852397</v>
      </c>
      <c r="AJ574">
        <f>2*SQRT((EXP(Info!$B$6*G574)*AG574)^2+(Info!$B$6*G574*0.01*AI574)^2)</f>
        <v>0.90006723375269271</v>
      </c>
      <c r="AK574" s="28">
        <f>AI574/(E574/1000)</f>
        <v>0.53235820357444152</v>
      </c>
      <c r="AL574">
        <f>AA574/0.752049334436339</f>
        <v>0.38029420000000003</v>
      </c>
      <c r="AM574">
        <f>Q574/O574</f>
        <v>0.91428571428571437</v>
      </c>
      <c r="AN574">
        <f>U574/0.242530074</f>
        <v>12.57575998595539</v>
      </c>
      <c r="AO574">
        <f>O574/U574</f>
        <v>0.57377049180327877</v>
      </c>
    </row>
    <row r="575" spans="1:41">
      <c r="A575" s="48" t="s">
        <v>102</v>
      </c>
      <c r="B575" s="14" t="s">
        <v>213</v>
      </c>
      <c r="C575" s="15">
        <v>-57.62</v>
      </c>
      <c r="D575" s="15">
        <v>33.68</v>
      </c>
      <c r="E575" s="15">
        <v>4584</v>
      </c>
      <c r="F575" s="31">
        <v>10.91</v>
      </c>
      <c r="G575" s="31">
        <v>25.4</v>
      </c>
      <c r="I575">
        <f>(E575*100*Info!$B$11)/AI575</f>
        <v>4.3288079515698117</v>
      </c>
      <c r="J575">
        <f>LOG10(I575)</f>
        <v>0.63636831867903465</v>
      </c>
      <c r="K575">
        <f>2*((E575*100*Info!$B$11)/AI575^2)*(AJ575/2)</f>
        <v>1.4147727498637908</v>
      </c>
      <c r="L575">
        <f>(M575/10.7)/I575</f>
        <v>1.0828216822429926</v>
      </c>
      <c r="M575">
        <f>((U575/0.242530073729142))*I575</f>
        <v>50.154400058014623</v>
      </c>
      <c r="N575">
        <f>2*M575*SQRT((0.5*K575/I575)^2+(0.5*V575/U575)^2)</f>
        <v>31.392283764239082</v>
      </c>
      <c r="O575" s="1">
        <v>1.66</v>
      </c>
      <c r="P575" s="1">
        <v>0.7</v>
      </c>
      <c r="Q575" s="1">
        <v>1.52</v>
      </c>
      <c r="R575" s="1">
        <v>0.7</v>
      </c>
      <c r="S575" s="1">
        <v>3.31</v>
      </c>
      <c r="T575" s="1">
        <v>0.6</v>
      </c>
      <c r="U575" s="1">
        <v>2.81</v>
      </c>
      <c r="V575" s="1">
        <v>1.5</v>
      </c>
      <c r="W575" s="50">
        <f>U575*Info!$B$2</f>
        <v>1.3488</v>
      </c>
      <c r="X575" s="50">
        <f>W575*SQRT((0.5*V575/U575)^2+Info!$B$3^2)</f>
        <v>0.36626241084774175</v>
      </c>
      <c r="Y575" s="39">
        <f>W575*Info!$D$2</f>
        <v>1.0925280000000002</v>
      </c>
      <c r="Z575" s="39">
        <f>Y575*SQRT(Info!$D$3^2+(X575/W575)^2)</f>
        <v>0.30165982025109012</v>
      </c>
      <c r="AA575" s="50">
        <f>IF(O575-W575&gt;0,O575-W575,0)</f>
        <v>0.31119999999999992</v>
      </c>
      <c r="AB575" s="50">
        <f>SQRT((0.5*P575)^2+X575^2)</f>
        <v>0.50660453373415437</v>
      </c>
      <c r="AC575" s="50">
        <f>(1-EXP(-Info!$B$6*G575*1000))+(Info!$B$6/(Info!$B$6-Info!$B$7))*(EXP(-Info!$B$7*G575*1000)-EXP(-Info!$B$6*G575*1000))*(Info!$B$9-1)</f>
        <v>0.23718807845902892</v>
      </c>
      <c r="AD575" s="50">
        <f>SQRT((Info!$B$6*EXP(-Info!$B$6*G575*1000)+(Info!$B$6/(Info!$B$6+Info!$B$7))*(Info!$B$9-1)*(-Info!$B$7*EXP(-Info!$B$7*G575*1000)+Info!$B$6*EXP(-Info!$B$6*G575*1000)))^2*(0.01*G575*1000)^2)</f>
        <v>1.9775526616140513E-3</v>
      </c>
      <c r="AE575" s="50">
        <f>IF(AA575&gt;0,AA575*AC575*SQRT((AB575/AA575)^2+(AD575/AC575)^2),AA575*AC575*SQRT((AD575/AC575)^2))</f>
        <v>0.12016213183808568</v>
      </c>
      <c r="AF575" s="50">
        <f>IF((S575-Y575-AA575*AC575)&gt;0,S575-Y575-AA575*AC575,0)</f>
        <v>2.14365906998355</v>
      </c>
      <c r="AG575" s="50">
        <f>SQRT((T575*0.5)^2+Z575^2+AE575^2)</f>
        <v>0.44208323320591281</v>
      </c>
      <c r="AH575" s="50">
        <f>AF575/S575</f>
        <v>0.64763113896783986</v>
      </c>
      <c r="AI575">
        <f>AF575*EXP(Info!$B$6*G575*1000)</f>
        <v>2.7059317166593315</v>
      </c>
      <c r="AJ575">
        <f>2*SQRT((EXP(Info!$B$6*G575)*AG575)^2+(Info!$B$6*G575*0.01*AI575)^2)</f>
        <v>0.88437244122448821</v>
      </c>
      <c r="AK575" s="28">
        <f>AI575/(E575/1000)</f>
        <v>0.59029924010892931</v>
      </c>
      <c r="AL575">
        <f>AA575/0.752049334436339</f>
        <v>0.41380263999999989</v>
      </c>
      <c r="AM575">
        <f>Q575/O575</f>
        <v>0.9156626506024097</v>
      </c>
      <c r="AN575">
        <f>U575/0.242530074</f>
        <v>11.586191987060541</v>
      </c>
      <c r="AO575">
        <f>O575/U575</f>
        <v>0.59074733096085408</v>
      </c>
    </row>
    <row r="576" spans="1:41">
      <c r="A576" s="48" t="s">
        <v>102</v>
      </c>
      <c r="B576" s="14" t="s">
        <v>213</v>
      </c>
      <c r="C576" s="15">
        <v>-57.62</v>
      </c>
      <c r="D576" s="15">
        <v>33.68</v>
      </c>
      <c r="E576" s="15">
        <v>4584</v>
      </c>
      <c r="F576" s="31">
        <v>11.08</v>
      </c>
      <c r="G576" s="31">
        <v>25.6</v>
      </c>
      <c r="I576">
        <f>(E576*100*Info!$B$11)/AI576</f>
        <v>5.048093103154355</v>
      </c>
      <c r="J576">
        <f>LOG10(I576)</f>
        <v>0.70312735610400845</v>
      </c>
      <c r="K576">
        <f>2*((E576*100*Info!$B$11)/AI576^2)*(AJ576/2)</f>
        <v>1.9558356694455352</v>
      </c>
      <c r="L576">
        <f>(M576/10.7)/I576</f>
        <v>1.1097958878504692</v>
      </c>
      <c r="M576">
        <f>((U576/0.242530073729142))*I576</f>
        <v>59.945176750827081</v>
      </c>
      <c r="N576">
        <f>2*M576*SQRT((0.5*K576/I576)^2+(0.5*V576/U576)^2)</f>
        <v>28.577609718195266</v>
      </c>
      <c r="O576" s="1">
        <v>1.74</v>
      </c>
      <c r="P576" s="1">
        <v>0.8</v>
      </c>
      <c r="Q576" s="1">
        <v>1.58</v>
      </c>
      <c r="R576" s="1">
        <v>0.8</v>
      </c>
      <c r="S576" s="1">
        <v>3.04</v>
      </c>
      <c r="T576" s="1">
        <v>0.8</v>
      </c>
      <c r="U576" s="1">
        <v>2.88</v>
      </c>
      <c r="V576" s="1">
        <v>0.8</v>
      </c>
      <c r="W576" s="50">
        <f>U576*Info!$B$2</f>
        <v>1.3823999999999999</v>
      </c>
      <c r="X576" s="50">
        <f>W576*SQRT((0.5*V576/U576)^2+Info!$B$3^2)</f>
        <v>0.20406267272580744</v>
      </c>
      <c r="Y576" s="39">
        <f>W576*Info!$D$2</f>
        <v>1.1197439999999999</v>
      </c>
      <c r="Z576" s="39">
        <f>Y576*SQRT(Info!$D$3^2+(X576/W576)^2)</f>
        <v>0.17451533894669544</v>
      </c>
      <c r="AA576" s="50">
        <f>IF(O576-W576&gt;0,O576-W576,0)</f>
        <v>0.35760000000000014</v>
      </c>
      <c r="AB576" s="50">
        <f>SQRT((0.5*P576)^2+X576^2)</f>
        <v>0.44904518080032885</v>
      </c>
      <c r="AC576" s="50">
        <f>(1-EXP(-Info!$B$6*G576*1000))+(Info!$B$6/(Info!$B$6-Info!$B$7))*(EXP(-Info!$B$7*G576*1000)-EXP(-Info!$B$6*G576*1000))*(Info!$B$9-1)</f>
        <v>0.23883620086752622</v>
      </c>
      <c r="AD576" s="50">
        <f>SQRT((Info!$B$6*EXP(-Info!$B$6*G576*1000)+(Info!$B$6/(Info!$B$6+Info!$B$7))*(Info!$B$9-1)*(-Info!$B$7*EXP(-Info!$B$7*G576*1000)+Info!$B$6*EXP(-Info!$B$6*G576*1000)))^2*(0.01*G576*1000)^2)</f>
        <v>1.9893759493046785E-3</v>
      </c>
      <c r="AE576" s="50">
        <f>IF(AA576&gt;0,AA576*AC576*SQRT((AB576/AA576)^2+(AD576/AC576)^2),AA576*AC576*SQRT((AD576/AC576)^2))</f>
        <v>0.10725060441219916</v>
      </c>
      <c r="AF576" s="50">
        <f>IF((S576-Y576-AA576*AC576)&gt;0,S576-Y576-AA576*AC576,0)</f>
        <v>1.8348481745697729</v>
      </c>
      <c r="AG576" s="50">
        <f>SQRT((T576*0.5)^2+Z576^2+AE576^2)</f>
        <v>0.4493977032367456</v>
      </c>
      <c r="AH576" s="50">
        <f>AF576/S576</f>
        <v>0.60356847847689898</v>
      </c>
      <c r="AI576">
        <f>AF576*EXP(Info!$B$6*G576*1000)</f>
        <v>2.3203729590804465</v>
      </c>
      <c r="AJ576">
        <f>2*SQRT((EXP(Info!$B$6*G576)*AG576)^2+(Info!$B$6*G576*0.01*AI576)^2)</f>
        <v>0.89900643808463776</v>
      </c>
      <c r="AK576" s="28">
        <f>AI576/(E576/1000)</f>
        <v>0.50618956349922484</v>
      </c>
      <c r="AL576">
        <f>AA576/0.752049334436339</f>
        <v>0.47550072000000015</v>
      </c>
      <c r="AM576">
        <f>Q576/O576</f>
        <v>0.90804597701149425</v>
      </c>
      <c r="AN576">
        <f>U576/0.242530074</f>
        <v>11.874815986738204</v>
      </c>
      <c r="AO576">
        <f>O576/U576</f>
        <v>0.60416666666666674</v>
      </c>
    </row>
    <row r="577" spans="1:41">
      <c r="A577" s="48" t="s">
        <v>102</v>
      </c>
      <c r="B577" s="14" t="s">
        <v>213</v>
      </c>
      <c r="C577" s="15">
        <v>-57.62</v>
      </c>
      <c r="D577" s="15">
        <v>33.68</v>
      </c>
      <c r="E577" s="15">
        <v>4584</v>
      </c>
      <c r="F577" s="31">
        <v>11.25</v>
      </c>
      <c r="G577" s="31">
        <v>25.8</v>
      </c>
      <c r="I577">
        <f>(E577*100*Info!$B$11)/AI577</f>
        <v>4.0545486464537115</v>
      </c>
      <c r="J577">
        <f>LOG10(I577)</f>
        <v>0.60794251544861566</v>
      </c>
      <c r="K577">
        <f>2*((E577*100*Info!$B$11)/AI577^2)*(AJ577/2)</f>
        <v>1.2613748790870463</v>
      </c>
      <c r="L577">
        <f>(M577/10.7)/I577</f>
        <v>1.0866751401869177</v>
      </c>
      <c r="M577">
        <f>((U577/0.242530073729142))*I577</f>
        <v>47.143956240943474</v>
      </c>
      <c r="N577">
        <f>2*M577*SQRT((0.5*K577/I577)^2+(0.5*V577/U577)^2)</f>
        <v>19.848825852184174</v>
      </c>
      <c r="O577" s="1">
        <v>1.7</v>
      </c>
      <c r="P577" s="1">
        <v>0.8</v>
      </c>
      <c r="Q577" s="1">
        <v>1.49</v>
      </c>
      <c r="R577" s="1">
        <v>0.5</v>
      </c>
      <c r="S577" s="1">
        <v>3.46</v>
      </c>
      <c r="T577" s="1">
        <v>0.8</v>
      </c>
      <c r="U577" s="1">
        <v>2.82</v>
      </c>
      <c r="V577" s="1">
        <v>0.8</v>
      </c>
      <c r="W577" s="50">
        <f>U577*Info!$B$2</f>
        <v>1.3535999999999999</v>
      </c>
      <c r="X577" s="50">
        <f>W577*SQRT((0.5*V577/U577)^2+Info!$B$3^2)</f>
        <v>0.2035794252865451</v>
      </c>
      <c r="Y577" s="39">
        <f>W577*Info!$D$2</f>
        <v>1.0964160000000001</v>
      </c>
      <c r="Z577" s="39">
        <f>Y577*SQRT(Info!$D$3^2+(X577/W577)^2)</f>
        <v>0.17377315852938857</v>
      </c>
      <c r="AA577" s="50">
        <f>IF(O577-W577&gt;0,O577-W577,0)</f>
        <v>0.34640000000000004</v>
      </c>
      <c r="AB577" s="50">
        <f>SQRT((0.5*P577)^2+X577^2)</f>
        <v>0.44882578179066318</v>
      </c>
      <c r="AC577" s="50">
        <f>(1-EXP(-Info!$B$6*G577*1000))+(Info!$B$6/(Info!$B$6-Info!$B$7))*(EXP(-Info!$B$7*G577*1000)-EXP(-Info!$B$6*G577*1000))*(Info!$B$9-1)</f>
        <v>0.24048116196322636</v>
      </c>
      <c r="AD577" s="50">
        <f>SQRT((Info!$B$6*EXP(-Info!$B$6*G577*1000)+(Info!$B$6/(Info!$B$6+Info!$B$7))*(Info!$B$9-1)*(-Info!$B$7*EXP(-Info!$B$7*G577*1000)+Info!$B$6*EXP(-Info!$B$6*G577*1000)))^2*(0.01*G577*1000)^2)</f>
        <v>2.0011476506325669E-3</v>
      </c>
      <c r="AE577" s="50">
        <f>IF(AA577&gt;0,AA577*AC577*SQRT((AB577/AA577)^2+(AD577/AC577)^2),AA577*AC577*SQRT((AD577/AC577)^2))</f>
        <v>0.1079363715012211</v>
      </c>
      <c r="AF577" s="50">
        <f>IF((S577-Y577-AA577*AC577)&gt;0,S577-Y577-AA577*AC577,0)</f>
        <v>2.2802813254959382</v>
      </c>
      <c r="AG577" s="50">
        <f>SQRT((T577*0.5)^2+Z577^2+AE577^2)</f>
        <v>0.44927427137343362</v>
      </c>
      <c r="AH577" s="50">
        <f>AF577/S577</f>
        <v>0.65904084551905728</v>
      </c>
      <c r="AI577">
        <f>AF577*EXP(Info!$B$6*G577*1000)</f>
        <v>2.888967367976945</v>
      </c>
      <c r="AJ577">
        <f>2*SQRT((EXP(Info!$B$6*G577)*AG577)^2+(Info!$B$6*G577*0.01*AI577)^2)</f>
        <v>0.89876116486001656</v>
      </c>
      <c r="AK577" s="28">
        <f>AI577/(E577/1000)</f>
        <v>0.63022848341556392</v>
      </c>
      <c r="AL577">
        <f>AA577/0.752049334436339</f>
        <v>0.46060808000000003</v>
      </c>
      <c r="AM577">
        <f>Q577/O577</f>
        <v>0.87647058823529411</v>
      </c>
      <c r="AN577">
        <f>U577/0.242530074</f>
        <v>11.627423987014492</v>
      </c>
      <c r="AO577">
        <f>O577/U577</f>
        <v>0.6028368794326241</v>
      </c>
    </row>
    <row r="578" spans="1:41">
      <c r="A578" s="48" t="s">
        <v>102</v>
      </c>
      <c r="B578" s="14" t="s">
        <v>213</v>
      </c>
      <c r="C578" s="15">
        <v>-57.62</v>
      </c>
      <c r="D578" s="15">
        <v>33.68</v>
      </c>
      <c r="E578" s="15">
        <v>4584</v>
      </c>
      <c r="F578" s="31">
        <v>11.41</v>
      </c>
      <c r="G578" s="31">
        <v>25.9</v>
      </c>
      <c r="I578">
        <f>(E578*100*Info!$B$11)/AI578</f>
        <v>4.4507664977435697</v>
      </c>
      <c r="J578">
        <f>LOG10(I578)</f>
        <v>0.64843481032351202</v>
      </c>
      <c r="K578">
        <f>2*((E578*100*Info!$B$11)/AI578^2)*(AJ578/2)</f>
        <v>1.5174875577032445</v>
      </c>
      <c r="L578">
        <f>(M578/10.7)/I578</f>
        <v>1.0211663551401886</v>
      </c>
      <c r="M578">
        <f>((U578/0.242530073729142))*I578</f>
        <v>48.631211122265235</v>
      </c>
      <c r="N578">
        <f>2*M578*SQRT((0.5*K578/I578)^2+(0.5*V578/U578)^2)</f>
        <v>22.146289496513099</v>
      </c>
      <c r="O578" s="1">
        <v>1.87</v>
      </c>
      <c r="P578" s="1">
        <v>0.8</v>
      </c>
      <c r="Q578" s="1">
        <v>1.64</v>
      </c>
      <c r="R578" s="1">
        <v>0.8</v>
      </c>
      <c r="S578" s="1">
        <v>3.25</v>
      </c>
      <c r="T578" s="1">
        <v>0.8</v>
      </c>
      <c r="U578" s="1">
        <v>2.65</v>
      </c>
      <c r="V578" s="1">
        <v>0.8</v>
      </c>
      <c r="W578" s="50">
        <f>U578*Info!$B$2</f>
        <v>1.272</v>
      </c>
      <c r="X578" s="50">
        <f>W578*SQRT((0.5*V578/U578)^2+Info!$B$3^2)</f>
        <v>0.20225963512277978</v>
      </c>
      <c r="Y578" s="39">
        <f>W578*Info!$D$2</f>
        <v>1.0303200000000001</v>
      </c>
      <c r="Z578" s="39">
        <f>Y578*SQRT(Info!$D$3^2+(X578/W578)^2)</f>
        <v>0.17173894989780281</v>
      </c>
      <c r="AA578" s="50">
        <f>IF(O578-W578&gt;0,O578-W578,0)</f>
        <v>0.59800000000000009</v>
      </c>
      <c r="AB578" s="50">
        <f>SQRT((0.5*P578)^2+X578^2)</f>
        <v>0.44822869162961898</v>
      </c>
      <c r="AC578" s="50">
        <f>(1-EXP(-Info!$B$6*G578*1000))+(Info!$B$6/(Info!$B$6-Info!$B$7))*(EXP(-Info!$B$7*G578*1000)-EXP(-Info!$B$6*G578*1000))*(Info!$B$9-1)</f>
        <v>0.2413024588543814</v>
      </c>
      <c r="AD578" s="50">
        <f>SQRT((Info!$B$6*EXP(-Info!$B$6*G578*1000)+(Info!$B$6/(Info!$B$6+Info!$B$7))*(Info!$B$9-1)*(-Info!$B$7*EXP(-Info!$B$7*G578*1000)+Info!$B$6*EXP(-Info!$B$6*G578*1000)))^2*(0.01*G578*1000)^2)</f>
        <v>2.0070142030876184E-3</v>
      </c>
      <c r="AE578" s="50">
        <f>IF(AA578&gt;0,AA578*AC578*SQRT((AB578/AA578)^2+(AD578/AC578)^2),AA578*AC578*SQRT((AD578/AC578)^2))</f>
        <v>0.10816534425801648</v>
      </c>
      <c r="AF578" s="50">
        <f>IF((S578-Y578-AA578*AC578)&gt;0,S578-Y578-AA578*AC578,0)</f>
        <v>2.0753811296050797</v>
      </c>
      <c r="AG578" s="50">
        <f>SQRT((T578*0.5)^2+Z578^2+AE578^2)</f>
        <v>0.44854655121899584</v>
      </c>
      <c r="AH578" s="50">
        <f>AF578/S578</f>
        <v>0.63857880910925524</v>
      </c>
      <c r="AI578">
        <f>AF578*EXP(Info!$B$6*G578*1000)</f>
        <v>2.6317846010160952</v>
      </c>
      <c r="AJ578">
        <f>2*SQRT((EXP(Info!$B$6*G578)*AG578)^2+(Info!$B$6*G578*0.01*AI578)^2)</f>
        <v>0.89730620301506059</v>
      </c>
      <c r="AK578" s="28">
        <f>AI578/(E578/1000)</f>
        <v>0.5741240403612774</v>
      </c>
      <c r="AL578">
        <f>AA578/0.752049334436339</f>
        <v>0.79516060000000011</v>
      </c>
      <c r="AM578">
        <f>Q578/O578</f>
        <v>0.87700534759358284</v>
      </c>
      <c r="AN578">
        <f>U578/0.242530074</f>
        <v>10.926479987797306</v>
      </c>
      <c r="AO578">
        <f>O578/U578</f>
        <v>0.70566037735849063</v>
      </c>
    </row>
    <row r="579" spans="1:41">
      <c r="A579" s="48" t="s">
        <v>102</v>
      </c>
      <c r="B579" s="14" t="s">
        <v>213</v>
      </c>
      <c r="C579" s="15">
        <v>-57.62</v>
      </c>
      <c r="D579" s="15">
        <v>33.68</v>
      </c>
      <c r="E579" s="15">
        <v>4584</v>
      </c>
      <c r="F579" s="31">
        <v>11.58</v>
      </c>
      <c r="G579" s="31">
        <v>26.1</v>
      </c>
      <c r="I579">
        <f>(E579*100*Info!$B$11)/AI579</f>
        <v>4.2602135256018174</v>
      </c>
      <c r="J579">
        <f>LOG10(I579)</f>
        <v>0.62943136686484247</v>
      </c>
      <c r="K579">
        <f>2*((E579*100*Info!$B$11)/AI579^2)*(AJ579/2)</f>
        <v>1.9874714905645225</v>
      </c>
      <c r="L579">
        <f>(M579/10.7)/I579</f>
        <v>1.1059424299065439</v>
      </c>
      <c r="M579">
        <f>((U579/0.242530073729142))*I579</f>
        <v>50.413594613145342</v>
      </c>
      <c r="N579">
        <f>2*M579*SQRT((0.5*K579/I579)^2+(0.5*V579/U579)^2)</f>
        <v>35.31835549183203</v>
      </c>
      <c r="O579" s="1">
        <v>1.83</v>
      </c>
      <c r="P579" s="1">
        <v>0.8</v>
      </c>
      <c r="Q579" s="1">
        <v>1.58</v>
      </c>
      <c r="R579" s="1">
        <v>0.8</v>
      </c>
      <c r="S579" s="1">
        <v>3.39</v>
      </c>
      <c r="T579" s="1">
        <v>1.1000000000000001</v>
      </c>
      <c r="U579" s="1">
        <v>2.87</v>
      </c>
      <c r="V579" s="1">
        <v>1.5</v>
      </c>
      <c r="W579" s="50">
        <f>U579*Info!$B$2</f>
        <v>1.3775999999999999</v>
      </c>
      <c r="X579" s="50">
        <f>W579*SQRT((0.5*V579/U579)^2+Info!$B$3^2)</f>
        <v>0.36653029124480285</v>
      </c>
      <c r="Y579" s="39">
        <f>W579*Info!$D$2</f>
        <v>1.115856</v>
      </c>
      <c r="Z579" s="39">
        <f>Y579*SQRT(Info!$D$3^2+(X579/W579)^2)</f>
        <v>0.30208646620409862</v>
      </c>
      <c r="AA579" s="50">
        <f>IF(O579-W579&gt;0,O579-W579,0)</f>
        <v>0.45240000000000014</v>
      </c>
      <c r="AB579" s="50">
        <f>SQRT((0.5*P579)^2+X579^2)</f>
        <v>0.54253521028593155</v>
      </c>
      <c r="AC579" s="50">
        <f>(1-EXP(-Info!$B$6*G579*1000))+(Info!$B$6/(Info!$B$6-Info!$B$7))*(EXP(-Info!$B$7*G579*1000)-EXP(-Info!$B$6*G579*1000))*(Info!$B$9-1)</f>
        <v>0.24294268898859703</v>
      </c>
      <c r="AD579" s="50">
        <f>SQRT((Info!$B$6*EXP(-Info!$B$6*G579*1000)+(Info!$B$6/(Info!$B$6+Info!$B$7))*(Info!$B$9-1)*(-Info!$B$7*EXP(-Info!$B$7*G579*1000)+Info!$B$6*EXP(-Info!$B$6*G579*1000)))^2*(0.01*G579*1000)^2)</f>
        <v>2.0187088047298675E-3</v>
      </c>
      <c r="AE579" s="50">
        <f>IF(AA579&gt;0,AA579*AC579*SQRT((AB579/AA579)^2+(AD579/AC579)^2),AA579*AC579*SQRT((AD579/AC579)^2))</f>
        <v>0.13180812677845513</v>
      </c>
      <c r="AF579" s="50">
        <f>IF((S579-Y579-AA579*AC579)&gt;0,S579-Y579-AA579*AC579,0)</f>
        <v>2.1642367275015588</v>
      </c>
      <c r="AG579" s="50">
        <f>SQRT((T579*0.5)^2+Z579^2+AE579^2)</f>
        <v>0.64119389840244534</v>
      </c>
      <c r="AH579" s="50">
        <f>AF579/S579</f>
        <v>0.63841791371727397</v>
      </c>
      <c r="AI579">
        <f>AF579*EXP(Info!$B$6*G579*1000)</f>
        <v>2.7495003856233162</v>
      </c>
      <c r="AJ579">
        <f>2*SQRT((EXP(Info!$B$6*G579)*AG579)^2+(Info!$B$6*G579*0.01*AI579)^2)</f>
        <v>1.2826947750114366</v>
      </c>
      <c r="AK579" s="28">
        <f>AI579/(E579/1000)</f>
        <v>0.59980374904522615</v>
      </c>
      <c r="AL579">
        <f>AA579/0.752049334436339</f>
        <v>0.60155628000000017</v>
      </c>
      <c r="AM579">
        <f>Q579/O579</f>
        <v>0.86338797814207646</v>
      </c>
      <c r="AN579">
        <f>U579/0.242530074</f>
        <v>11.833583986784253</v>
      </c>
      <c r="AO579">
        <f>O579/U579</f>
        <v>0.6376306620209059</v>
      </c>
    </row>
    <row r="580" spans="1:41">
      <c r="A580" s="48" t="s">
        <v>102</v>
      </c>
      <c r="B580" s="14" t="s">
        <v>213</v>
      </c>
      <c r="C580" s="15">
        <v>-57.62</v>
      </c>
      <c r="D580" s="15">
        <v>33.68</v>
      </c>
      <c r="E580" s="15">
        <v>4584</v>
      </c>
      <c r="F580" s="31">
        <v>11.75</v>
      </c>
      <c r="G580" s="31">
        <v>26.3</v>
      </c>
      <c r="I580">
        <f>(E580*100*Info!$B$11)/AI580</f>
        <v>4.6216041235994867</v>
      </c>
      <c r="J580">
        <f>LOG10(I580)</f>
        <v>0.66479274203026295</v>
      </c>
      <c r="K580">
        <f>2*((E580*100*Info!$B$11)/AI580^2)*(AJ580/2)</f>
        <v>1.6370156773315871</v>
      </c>
      <c r="L580">
        <f>(M580/10.7)/I580</f>
        <v>1.0096059813084131</v>
      </c>
      <c r="M580">
        <f>((U580/0.242530073729142))*I580</f>
        <v>49.926191080754641</v>
      </c>
      <c r="N580">
        <f>2*M580*SQRT((0.5*K580/I580)^2+(0.5*V580/U580)^2)</f>
        <v>23.348113759547985</v>
      </c>
      <c r="O580" s="1">
        <v>1.83</v>
      </c>
      <c r="P580" s="1">
        <v>0.8</v>
      </c>
      <c r="Q580" s="1">
        <v>1.7</v>
      </c>
      <c r="R580" s="1">
        <v>0.8</v>
      </c>
      <c r="S580" s="1">
        <v>3.15</v>
      </c>
      <c r="T580" s="1">
        <v>0.8</v>
      </c>
      <c r="U580" s="1">
        <v>2.62</v>
      </c>
      <c r="V580" s="1">
        <v>0.8</v>
      </c>
      <c r="W580" s="50">
        <f>U580*Info!$B$2</f>
        <v>1.2576000000000001</v>
      </c>
      <c r="X580" s="50">
        <f>W580*SQRT((0.5*V580/U580)^2+Info!$B$3^2)</f>
        <v>0.20203438915194613</v>
      </c>
      <c r="Y580" s="39">
        <f>W580*Info!$D$2</f>
        <v>1.018656</v>
      </c>
      <c r="Z580" s="39">
        <f>Y580*SQRT(Info!$D$3^2+(X580/W580)^2)</f>
        <v>0.17139069587255898</v>
      </c>
      <c r="AA580" s="50">
        <f>IF(O580-W580&gt;0,O580-W580,0)</f>
        <v>0.57240000000000002</v>
      </c>
      <c r="AB580" s="50">
        <f>SQRT((0.5*P580)^2+X580^2)</f>
        <v>0.44812709625730068</v>
      </c>
      <c r="AC580" s="50">
        <f>(1-EXP(-Info!$B$6*G580*1000))+(Info!$B$6/(Info!$B$6-Info!$B$7))*(EXP(-Info!$B$7*G580*1000)-EXP(-Info!$B$6*G580*1000))*(Info!$B$9-1)</f>
        <v>0.24457977247121199</v>
      </c>
      <c r="AD580" s="50">
        <f>SQRT((Info!$B$6*EXP(-Info!$B$6*G580*1000)+(Info!$B$6/(Info!$B$6+Info!$B$7))*(Info!$B$9-1)*(-Info!$B$7*EXP(-Info!$B$7*G580*1000)+Info!$B$6*EXP(-Info!$B$6*G580*1000)))^2*(0.01*G580*1000)^2)</f>
        <v>2.030352192609683E-3</v>
      </c>
      <c r="AE580" s="50">
        <f>IF(AA580&gt;0,AA580*AC580*SQRT((AB580/AA580)^2+(AD580/AC580)^2),AA580*AC580*SQRT((AD580/AC580)^2))</f>
        <v>0.10960898462178224</v>
      </c>
      <c r="AF580" s="50">
        <f>IF((S580-Y580-AA580*AC580)&gt;0,S580-Y580-AA580*AC580,0)</f>
        <v>1.9913465382374782</v>
      </c>
      <c r="AG580" s="50">
        <f>SQRT((T580*0.5)^2+Z580^2+AE580^2)</f>
        <v>0.44876374646521761</v>
      </c>
      <c r="AH580" s="50">
        <f>AF580/S580</f>
        <v>0.63217350420237406</v>
      </c>
      <c r="AI580">
        <f>AF580*EXP(Info!$B$6*G580*1000)</f>
        <v>2.5345006664822178</v>
      </c>
      <c r="AJ580">
        <f>2*SQRT((EXP(Info!$B$6*G580)*AG580)^2+(Info!$B$6*G580*0.01*AI580)^2)</f>
        <v>0.8977439898091768</v>
      </c>
      <c r="AK580" s="28">
        <f>AI580/(E580/1000)</f>
        <v>0.55290154155371252</v>
      </c>
      <c r="AL580">
        <f>AA580/0.752049334436339</f>
        <v>0.76112027999999998</v>
      </c>
      <c r="AM580">
        <f>Q580/O580</f>
        <v>0.9289617486338797</v>
      </c>
      <c r="AN580">
        <f>U580/0.242530074</f>
        <v>10.802783987935451</v>
      </c>
      <c r="AO580">
        <f>O580/U580</f>
        <v>0.69847328244274809</v>
      </c>
    </row>
    <row r="581" spans="1:41">
      <c r="A581" s="48" t="s">
        <v>102</v>
      </c>
      <c r="B581" s="14" t="s">
        <v>213</v>
      </c>
      <c r="C581" s="15">
        <v>-57.62</v>
      </c>
      <c r="D581" s="15">
        <v>33.68</v>
      </c>
      <c r="E581" s="15">
        <v>4584</v>
      </c>
      <c r="F581" s="31">
        <v>11.91</v>
      </c>
      <c r="G581" s="31">
        <v>26.4</v>
      </c>
      <c r="I581">
        <f>(E581*100*Info!$B$11)/AI581</f>
        <v>4.0109398968137988</v>
      </c>
      <c r="J581">
        <f>LOG10(I581)</f>
        <v>0.60324615420860228</v>
      </c>
      <c r="K581">
        <f>2*((E581*100*Info!$B$11)/AI581^2)*(AJ581/2)</f>
        <v>1.2353249920763745</v>
      </c>
      <c r="L581">
        <f>(M581/10.7)/I581</f>
        <v>1.0712613084112168</v>
      </c>
      <c r="M581">
        <f>((U581/0.242530073729142))*I581</f>
        <v>45.975382523468653</v>
      </c>
      <c r="N581">
        <f>2*M581*SQRT((0.5*K581/I581)^2+(0.5*V581/U581)^2)</f>
        <v>19.378970868666293</v>
      </c>
      <c r="O581" s="1">
        <v>1.81</v>
      </c>
      <c r="P581" s="1">
        <v>0.8</v>
      </c>
      <c r="Q581" s="1">
        <v>1.71</v>
      </c>
      <c r="R581" s="1">
        <v>0.8</v>
      </c>
      <c r="S581" s="1">
        <v>3.49</v>
      </c>
      <c r="T581" s="1">
        <v>0.8</v>
      </c>
      <c r="U581" s="1">
        <v>2.78</v>
      </c>
      <c r="V581" s="1">
        <v>0.8</v>
      </c>
      <c r="W581" s="50">
        <f>U581*Info!$B$2</f>
        <v>1.3343999999999998</v>
      </c>
      <c r="X581" s="50">
        <f>W581*SQRT((0.5*V581/U581)^2+Info!$B$3^2)</f>
        <v>0.20326228966534843</v>
      </c>
      <c r="Y581" s="39">
        <f>W581*Info!$D$2</f>
        <v>1.0808639999999998</v>
      </c>
      <c r="Z581" s="39">
        <f>Y581*SQRT(Info!$D$3^2+(X581/W581)^2)</f>
        <v>0.17328532924768908</v>
      </c>
      <c r="AA581" s="50">
        <f>IF(O581-W581&gt;0,O581-W581,0)</f>
        <v>0.47560000000000024</v>
      </c>
      <c r="AB581" s="50">
        <f>SQRT((0.5*P581)^2+X581^2)</f>
        <v>0.44868202370944171</v>
      </c>
      <c r="AC581" s="50">
        <f>(1-EXP(-Info!$B$6*G581*1000))+(Info!$B$6/(Info!$B$6-Info!$B$7))*(EXP(-Info!$B$7*G581*1000)-EXP(-Info!$B$6*G581*1000))*(Info!$B$9-1)</f>
        <v>0.2453971360453405</v>
      </c>
      <c r="AD581" s="50">
        <f>SQRT((Info!$B$6*EXP(-Info!$B$6*G581*1000)+(Info!$B$6/(Info!$B$6+Info!$B$7))*(Info!$B$9-1)*(-Info!$B$7*EXP(-Info!$B$7*G581*1000)+Info!$B$6*EXP(-Info!$B$6*G581*1000)))^2*(0.01*G581*1000)^2)</f>
        <v>2.0361547277744645E-3</v>
      </c>
      <c r="AE581" s="50">
        <f>IF(AA581&gt;0,AA581*AC581*SQRT((AB581/AA581)^2+(AD581/AC581)^2),AA581*AC581*SQRT((AD581/AC581)^2))</f>
        <v>0.11010954213333105</v>
      </c>
      <c r="AF581" s="50">
        <f>IF((S581-Y581-AA581*AC581)&gt;0,S581-Y581-AA581*AC581,0)</f>
        <v>2.2924251220968364</v>
      </c>
      <c r="AG581" s="50">
        <f>SQRT((T581*0.5)^2+Z581^2+AE581^2)</f>
        <v>0.44961307432201281</v>
      </c>
      <c r="AH581" s="50">
        <f>AF581/S581</f>
        <v>0.65685533584436573</v>
      </c>
      <c r="AI581">
        <f>AF581*EXP(Info!$B$6*G581*1000)</f>
        <v>2.9203775256729161</v>
      </c>
      <c r="AJ581">
        <f>2*SQRT((EXP(Info!$B$6*G581)*AG581)^2+(Info!$B$6*G581*0.01*AI581)^2)</f>
        <v>0.89944388013087062</v>
      </c>
      <c r="AK581" s="28">
        <f>AI581/(E581/1000)</f>
        <v>0.63708061205779154</v>
      </c>
      <c r="AL581">
        <f>AA581/0.752049334436339</f>
        <v>0.63240532000000027</v>
      </c>
      <c r="AM581">
        <f>Q581/O581</f>
        <v>0.94475138121546953</v>
      </c>
      <c r="AN581">
        <f>U581/0.242530074</f>
        <v>11.462495987198682</v>
      </c>
      <c r="AO581">
        <f>O581/U581</f>
        <v>0.65107913669064754</v>
      </c>
    </row>
    <row r="582" spans="1:41">
      <c r="A582" s="48" t="s">
        <v>102</v>
      </c>
      <c r="B582" s="14" t="s">
        <v>213</v>
      </c>
      <c r="C582" s="15">
        <v>-57.62</v>
      </c>
      <c r="D582" s="15">
        <v>33.68</v>
      </c>
      <c r="E582" s="15">
        <v>4584</v>
      </c>
      <c r="F582" s="31">
        <v>12.25</v>
      </c>
      <c r="G582" s="31">
        <v>26.7</v>
      </c>
      <c r="I582">
        <f>(E582*100*Info!$B$11)/AI582</f>
        <v>2.9245567074007961</v>
      </c>
      <c r="J582">
        <f>LOG10(I582)</f>
        <v>0.46606004678755464</v>
      </c>
      <c r="K582">
        <f>2*((E582*100*Info!$B$11)/AI582^2)*(AJ582/2)</f>
        <v>0.65585008129625866</v>
      </c>
      <c r="L582">
        <f>(M582/10.7)/I582</f>
        <v>0.99804560747663729</v>
      </c>
      <c r="M582">
        <f>((U582/0.242530073729142))*I582</f>
        <v>31.231598439323406</v>
      </c>
      <c r="N582">
        <f>2*M582*SQRT((0.5*K582/I582)^2+(0.5*V582/U582)^2)</f>
        <v>11.921224467802402</v>
      </c>
      <c r="O582" s="1">
        <v>1.96</v>
      </c>
      <c r="P582" s="1">
        <v>0.8</v>
      </c>
      <c r="Q582" s="1">
        <v>1.95</v>
      </c>
      <c r="R582" s="1">
        <v>0.8</v>
      </c>
      <c r="S582" s="1">
        <v>4.32</v>
      </c>
      <c r="T582" s="1">
        <v>0.8</v>
      </c>
      <c r="U582" s="1">
        <v>2.59</v>
      </c>
      <c r="V582" s="1">
        <v>0.8</v>
      </c>
      <c r="W582" s="50">
        <f>U582*Info!$B$2</f>
        <v>1.2431999999999999</v>
      </c>
      <c r="X582" s="50">
        <f>W582*SQRT((0.5*V582/U582)^2+Info!$B$3^2)</f>
        <v>0.20181146052689874</v>
      </c>
      <c r="Y582" s="39">
        <f>W582*Info!$D$2</f>
        <v>1.0069919999999999</v>
      </c>
      <c r="Z582" s="39">
        <f>Y582*SQRT(Info!$D$3^2+(X582/W582)^2)</f>
        <v>0.1710457097980537</v>
      </c>
      <c r="AA582" s="50">
        <f>IF(O582-W582&gt;0,O582-W582,0)</f>
        <v>0.7168000000000001</v>
      </c>
      <c r="AB582" s="50">
        <f>SQRT((0.5*P582)^2+X582^2)</f>
        <v>0.44802663492252337</v>
      </c>
      <c r="AC582" s="50">
        <f>(1-EXP(-Info!$B$6*G582*1000))+(Info!$B$6/(Info!$B$6-Info!$B$7))*(EXP(-Info!$B$7*G582*1000)-EXP(-Info!$B$6*G582*1000))*(Info!$B$9-1)</f>
        <v>0.24784452285329403</v>
      </c>
      <c r="AD582" s="50">
        <f>SQRT((Info!$B$6*EXP(-Info!$B$6*G582*1000)+(Info!$B$6/(Info!$B$6+Info!$B$7))*(Info!$B$9-1)*(-Info!$B$7*EXP(-Info!$B$7*G582*1000)+Info!$B$6*EXP(-Info!$B$6*G582*1000)))^2*(0.01*G582*1000)^2)</f>
        <v>2.0534859202630028E-3</v>
      </c>
      <c r="AE582" s="50">
        <f>IF(AA582&gt;0,AA582*AC582*SQRT((AB582/AA582)^2+(AD582/AC582)^2),AA582*AC582*SQRT((AD582/AC582)^2))</f>
        <v>0.11105070300598818</v>
      </c>
      <c r="AF582" s="50">
        <f>IF((S582-Y582-AA582*AC582)&gt;0,S582-Y582-AA582*AC582,0)</f>
        <v>3.1353530460187593</v>
      </c>
      <c r="AG582" s="50">
        <f>SQRT((T582*0.5)^2+Z582^2+AE582^2)</f>
        <v>0.44898651814775492</v>
      </c>
      <c r="AH582" s="50">
        <f>AF582/S582</f>
        <v>0.72577616805989797</v>
      </c>
      <c r="AI582">
        <f>AF582*EXP(Info!$B$6*G582*1000)</f>
        <v>4.0052082771512465</v>
      </c>
      <c r="AJ582">
        <f>2*SQRT((EXP(Info!$B$6*G582)*AG582)^2+(Info!$B$6*G582*0.01*AI582)^2)</f>
        <v>0.89819293554156443</v>
      </c>
      <c r="AK582" s="28">
        <f>AI582/(E582/1000)</f>
        <v>0.87373653515515859</v>
      </c>
      <c r="AL582">
        <f>AA582/0.752049334436339</f>
        <v>0.95312896000000014</v>
      </c>
      <c r="AM582">
        <f>Q582/O582</f>
        <v>0.99489795918367352</v>
      </c>
      <c r="AN582">
        <f>U582/0.242530074</f>
        <v>10.679087988073594</v>
      </c>
      <c r="AO582">
        <f>O582/U582</f>
        <v>0.7567567567567568</v>
      </c>
    </row>
    <row r="583" spans="1:41">
      <c r="A583" s="48" t="s">
        <v>102</v>
      </c>
      <c r="B583" s="14" t="s">
        <v>213</v>
      </c>
      <c r="C583" s="15">
        <v>-57.62</v>
      </c>
      <c r="D583" s="15">
        <v>33.68</v>
      </c>
      <c r="E583" s="15">
        <v>4584</v>
      </c>
      <c r="F583" s="31">
        <v>12.41</v>
      </c>
      <c r="G583" s="31">
        <v>26.9</v>
      </c>
      <c r="I583">
        <f>(E583*100*Info!$B$11)/AI583</f>
        <v>2.8767966320649636</v>
      </c>
      <c r="J583">
        <f>LOG10(I583)</f>
        <v>0.45890916161443274</v>
      </c>
      <c r="K583">
        <f>2*((E583*100*Info!$B$11)/AI583^2)*(AJ583/2)</f>
        <v>0.55225529624151981</v>
      </c>
      <c r="L583">
        <f>(M583/10.7)/I583</f>
        <v>0.99804560747663718</v>
      </c>
      <c r="M583">
        <f>((U583/0.242530073729142))*I583</f>
        <v>30.721564391925419</v>
      </c>
      <c r="N583">
        <f>2*M583*SQRT((0.5*K583/I583)^2+(0.5*V583/U583)^2)</f>
        <v>9.2429795535810904</v>
      </c>
      <c r="O583" s="1">
        <v>1.73</v>
      </c>
      <c r="P583" s="1">
        <v>0.8</v>
      </c>
      <c r="Q583" s="1">
        <v>1.69</v>
      </c>
      <c r="R583" s="1">
        <v>0.8</v>
      </c>
      <c r="S583" s="1">
        <v>4.3099999999999996</v>
      </c>
      <c r="T583" s="1">
        <v>0.7</v>
      </c>
      <c r="U583" s="1">
        <v>2.59</v>
      </c>
      <c r="V583" s="1">
        <v>0.6</v>
      </c>
      <c r="W583" s="50">
        <f>U583*Info!$B$2</f>
        <v>1.2431999999999999</v>
      </c>
      <c r="X583" s="50">
        <f>W583*SQRT((0.5*V583/U583)^2+Info!$B$3^2)</f>
        <v>0.15684344296144484</v>
      </c>
      <c r="Y583" s="39">
        <f>W583*Info!$D$2</f>
        <v>1.0069919999999999</v>
      </c>
      <c r="Z583" s="39">
        <f>Y583*SQRT(Info!$D$3^2+(X583/W583)^2)</f>
        <v>0.13665670141021258</v>
      </c>
      <c r="AA583" s="50">
        <f>IF(O583-W583&gt;0,O583-W583,0)</f>
        <v>0.48680000000000012</v>
      </c>
      <c r="AB583" s="50">
        <f>SQRT((0.5*P583)^2+X583^2)</f>
        <v>0.42965086477278275</v>
      </c>
      <c r="AC583" s="50">
        <f>(1-EXP(-Info!$B$6*G583*1000))+(Info!$B$6/(Info!$B$6-Info!$B$7))*(EXP(-Info!$B$7*G583*1000)-EXP(-Info!$B$6*G583*1000))*(Info!$B$9-1)</f>
        <v>0.24947220141171655</v>
      </c>
      <c r="AD583" s="50">
        <f>SQRT((Info!$B$6*EXP(-Info!$B$6*G583*1000)+(Info!$B$6/(Info!$B$6+Info!$B$7))*(Info!$B$9-1)*(-Info!$B$7*EXP(-Info!$B$7*G583*1000)+Info!$B$6*EXP(-Info!$B$6*G583*1000)))^2*(0.01*G583*1000)^2)</f>
        <v>2.0649765556996109E-3</v>
      </c>
      <c r="AE583" s="50">
        <f>IF(AA583&gt;0,AA583*AC583*SQRT((AB583/AA583)^2+(AD583/AC583)^2),AA583*AC583*SQRT((AD583/AC583)^2))</f>
        <v>0.10719066068709956</v>
      </c>
      <c r="AF583" s="50">
        <f>IF((S583-Y583-AA583*AC583)&gt;0,S583-Y583-AA583*AC583,0)</f>
        <v>3.1815649323527762</v>
      </c>
      <c r="AG583" s="50">
        <f>SQRT((T583*0.5)^2+Z583^2+AE583^2)</f>
        <v>0.3907235490456864</v>
      </c>
      <c r="AH583" s="50">
        <f>AF583/S583</f>
        <v>0.73818211887535412</v>
      </c>
      <c r="AI583">
        <f>AF583*EXP(Info!$B$6*G583*1000)</f>
        <v>4.0717020455741944</v>
      </c>
      <c r="AJ583">
        <f>2*SQRT((EXP(Info!$B$6*G583)*AG583)^2+(Info!$B$6*G583*0.01*AI583)^2)</f>
        <v>0.78163989568206671</v>
      </c>
      <c r="AK583" s="28">
        <f>AI583/(E583/1000)</f>
        <v>0.88824215653887317</v>
      </c>
      <c r="AL583">
        <f>AA583/0.752049334436339</f>
        <v>0.64729796000000017</v>
      </c>
      <c r="AM583">
        <f>Q583/O583</f>
        <v>0.97687861271676302</v>
      </c>
      <c r="AN583">
        <f>U583/0.242530074</f>
        <v>10.679087988073594</v>
      </c>
      <c r="AO583">
        <f>O583/U583</f>
        <v>0.66795366795366795</v>
      </c>
    </row>
    <row r="584" spans="1:41">
      <c r="A584" s="48" t="s">
        <v>102</v>
      </c>
      <c r="B584" s="14" t="s">
        <v>213</v>
      </c>
      <c r="C584" s="15">
        <v>-57.62</v>
      </c>
      <c r="D584" s="15">
        <v>33.68</v>
      </c>
      <c r="E584" s="15">
        <v>4584</v>
      </c>
      <c r="F584" s="31">
        <v>12.58</v>
      </c>
      <c r="G584" s="31">
        <v>27.1</v>
      </c>
      <c r="I584">
        <f>(E584*100*Info!$B$11)/AI584</f>
        <v>3.6753611413031142</v>
      </c>
      <c r="J584">
        <f>LOG10(I584)</f>
        <v>0.56530001933021079</v>
      </c>
      <c r="K584">
        <f>2*((E584*100*Info!$B$11)/AI584^2)*(AJ584/2)</f>
        <v>1.3731262635162791</v>
      </c>
      <c r="L584">
        <f>(M584/10.7)/I584</f>
        <v>1.0519940186915906</v>
      </c>
      <c r="M584">
        <f>((U584/0.242530073729142))*I584</f>
        <v>41.371099927851404</v>
      </c>
      <c r="N584">
        <f>2*M584*SQRT((0.5*K584/I584)^2+(0.5*V584/U584)^2)</f>
        <v>35.37882796770127</v>
      </c>
      <c r="O584" s="1">
        <v>1.72</v>
      </c>
      <c r="P584" s="1">
        <v>0.6</v>
      </c>
      <c r="Q584" s="1">
        <v>1.63</v>
      </c>
      <c r="R584" s="1">
        <v>0.8</v>
      </c>
      <c r="S584" s="1">
        <v>3.65</v>
      </c>
      <c r="T584" s="1">
        <v>0.8</v>
      </c>
      <c r="U584" s="1">
        <v>2.73</v>
      </c>
      <c r="V584" s="1">
        <v>2.1</v>
      </c>
      <c r="W584" s="50">
        <f>U584*Info!$B$2</f>
        <v>1.3104</v>
      </c>
      <c r="X584" s="50">
        <f>W584*SQRT((0.5*V584/U584)^2+Info!$B$3^2)</f>
        <v>0.50824095702727468</v>
      </c>
      <c r="Y584" s="39">
        <f>W584*Info!$D$2</f>
        <v>1.0614240000000001</v>
      </c>
      <c r="Z584" s="39">
        <f>Y584*SQRT(Info!$D$3^2+(X584/W584)^2)</f>
        <v>0.41508192220196738</v>
      </c>
      <c r="AA584" s="50">
        <f>IF(O584-W584&gt;0,O584-W584,0)</f>
        <v>0.40959999999999996</v>
      </c>
      <c r="AB584" s="50">
        <f>SQRT((0.5*P584)^2+X584^2)</f>
        <v>0.59017698226887838</v>
      </c>
      <c r="AC584" s="50">
        <f>(1-EXP(-Info!$B$6*G584*1000))+(Info!$B$6/(Info!$B$6-Info!$B$7))*(EXP(-Info!$B$7*G584*1000)-EXP(-Info!$B$6*G584*1000))*(Info!$B$9-1)</f>
        <v>0.25109675663648839</v>
      </c>
      <c r="AD584" s="50">
        <f>SQRT((Info!$B$6*EXP(-Info!$B$6*G584*1000)+(Info!$B$6/(Info!$B$6+Info!$B$7))*(Info!$B$9-1)*(-Info!$B$7*EXP(-Info!$B$7*G584*1000)+Info!$B$6*EXP(-Info!$B$6*G584*1000)))^2*(0.01*G584*1000)^2)</f>
        <v>2.0764165687017131E-3</v>
      </c>
      <c r="AE584" s="50">
        <f>IF(AA584&gt;0,AA584*AC584*SQRT((AB584/AA584)^2+(AD584/AC584)^2),AA584*AC584*SQRT((AD584/AC584)^2))</f>
        <v>0.14819396666291446</v>
      </c>
      <c r="AF584" s="50">
        <f>IF((S584-Y584-AA584*AC584)&gt;0,S584-Y584-AA584*AC584,0)</f>
        <v>2.4857267684816939</v>
      </c>
      <c r="AG584" s="50">
        <f>SQRT((T584*0.5)^2+Z584^2+AE584^2)</f>
        <v>0.59519278716577972</v>
      </c>
      <c r="AH584" s="50">
        <f>AF584/S584</f>
        <v>0.68102103246073808</v>
      </c>
      <c r="AI584">
        <f>AF584*EXP(Info!$B$6*G584*1000)</f>
        <v>3.1870225213642027</v>
      </c>
      <c r="AJ584">
        <f>2*SQRT((EXP(Info!$B$6*G584)*AG584)^2+(Info!$B$6*G584*0.01*AI584)^2)</f>
        <v>1.190681448232177</v>
      </c>
      <c r="AK584" s="28">
        <f>AI584/(E584/1000)</f>
        <v>0.69524924113529729</v>
      </c>
      <c r="AL584">
        <f>AA584/0.752049334436339</f>
        <v>0.54464511999999998</v>
      </c>
      <c r="AM584">
        <f>Q584/O584</f>
        <v>0.94767441860465107</v>
      </c>
      <c r="AN584">
        <f>U584/0.242530074</f>
        <v>11.256335987428923</v>
      </c>
      <c r="AO584">
        <f>O584/U584</f>
        <v>0.63003663003663002</v>
      </c>
    </row>
    <row r="585" spans="1:41">
      <c r="A585" s="48" t="s">
        <v>102</v>
      </c>
      <c r="B585" s="14" t="s">
        <v>213</v>
      </c>
      <c r="C585" s="15">
        <v>-57.62</v>
      </c>
      <c r="D585" s="15">
        <v>33.68</v>
      </c>
      <c r="E585" s="15">
        <v>4584</v>
      </c>
      <c r="F585" s="31">
        <v>12.74</v>
      </c>
      <c r="G585" s="31">
        <v>27.4</v>
      </c>
      <c r="I585">
        <f>(E585*100*Info!$B$11)/AI585</f>
        <v>4.2480016674854122</v>
      </c>
      <c r="J585">
        <f>LOG10(I585)</f>
        <v>0.62818467854882953</v>
      </c>
      <c r="K585">
        <f>2*((E585*100*Info!$B$11)/AI585^2)*(AJ585/2)</f>
        <v>1.0848522775674627</v>
      </c>
      <c r="L585">
        <f>(M585/10.7)/I585</f>
        <v>1.0558474766355159</v>
      </c>
      <c r="M585">
        <f>((U585/0.242530073729142))*I585</f>
        <v>47.992087702529915</v>
      </c>
      <c r="N585">
        <f>2*M585*SQRT((0.5*K585/I585)^2+(0.5*V585/U585)^2)</f>
        <v>16.144902554107077</v>
      </c>
      <c r="O585" s="1">
        <v>1.67</v>
      </c>
      <c r="P585" s="1">
        <v>0.9</v>
      </c>
      <c r="Q585" s="1">
        <v>1.54</v>
      </c>
      <c r="R585" s="1">
        <v>0.8</v>
      </c>
      <c r="S585" s="1">
        <v>3.3</v>
      </c>
      <c r="T585" s="1">
        <v>0.6</v>
      </c>
      <c r="U585" s="1">
        <v>2.74</v>
      </c>
      <c r="V585" s="1">
        <v>0.6</v>
      </c>
      <c r="W585" s="50">
        <f>U585*Info!$B$2</f>
        <v>1.3152000000000001</v>
      </c>
      <c r="X585" s="50">
        <f>W585*SQRT((0.5*V585/U585)^2+Info!$B$3^2)</f>
        <v>0.1583046986036738</v>
      </c>
      <c r="Y585" s="39">
        <f>W585*Info!$D$2</f>
        <v>1.0653120000000003</v>
      </c>
      <c r="Z585" s="39">
        <f>Y585*SQRT(Info!$D$3^2+(X585/W585)^2)</f>
        <v>0.13885005540769513</v>
      </c>
      <c r="AA585" s="50">
        <f>IF(O585-W585&gt;0,O585-W585,0)</f>
        <v>0.35479999999999978</v>
      </c>
      <c r="AB585" s="50">
        <f>SQRT((0.5*P585)^2+X585^2)</f>
        <v>0.47703288943216487</v>
      </c>
      <c r="AC585" s="50">
        <f>(1-EXP(-Info!$B$6*G585*1000))+(Info!$B$6/(Info!$B$6-Info!$B$7))*(EXP(-Info!$B$7*G585*1000)-EXP(-Info!$B$6*G585*1000))*(Info!$B$9-1)</f>
        <v>0.25352774591352589</v>
      </c>
      <c r="AD585" s="50">
        <f>SQRT((Info!$B$6*EXP(-Info!$B$6*G585*1000)+(Info!$B$6/(Info!$B$6+Info!$B$7))*(Info!$B$9-1)*(-Info!$B$7*EXP(-Info!$B$7*G585*1000)+Info!$B$6*EXP(-Info!$B$6*G585*1000)))^2*(0.01*G585*1000)^2)</f>
        <v>2.0934819924008688E-3</v>
      </c>
      <c r="AE585" s="50">
        <f>IF(AA585&gt;0,AA585*AC585*SQRT((AB585/AA585)^2+(AD585/AC585)^2),AA585*AC585*SQRT((AD585/AC585)^2))</f>
        <v>0.12094335403985507</v>
      </c>
      <c r="AF585" s="50">
        <f>IF((S585-Y585-AA585*AC585)&gt;0,S585-Y585-AA585*AC585,0)</f>
        <v>2.1447363557498802</v>
      </c>
      <c r="AG585" s="50">
        <f>SQRT((T585*0.5)^2+Z585^2+AE585^2)</f>
        <v>0.35200373971469356</v>
      </c>
      <c r="AH585" s="50">
        <f>AF585/S585</f>
        <v>0.64992010780299403</v>
      </c>
      <c r="AI585">
        <f>AF585*EXP(Info!$B$6*G585*1000)</f>
        <v>2.757404457049943</v>
      </c>
      <c r="AJ585">
        <f>2*SQRT((EXP(Info!$B$6*G585)*AG585)^2+(Info!$B$6*G585*0.01*AI585)^2)</f>
        <v>0.70418439999719618</v>
      </c>
      <c r="AK585" s="28">
        <f>AI585/(E585/1000)</f>
        <v>0.6015280229166543</v>
      </c>
      <c r="AL585">
        <f>AA585/0.752049334436339</f>
        <v>0.47177755999999971</v>
      </c>
      <c r="AM585">
        <f>Q585/O585</f>
        <v>0.92215568862275454</v>
      </c>
      <c r="AN585">
        <f>U585/0.242530074</f>
        <v>11.297567987382877</v>
      </c>
      <c r="AO585">
        <f>O585/U585</f>
        <v>0.60948905109489049</v>
      </c>
    </row>
    <row r="586" spans="1:41">
      <c r="A586" s="48" t="s">
        <v>102</v>
      </c>
      <c r="B586" s="14" t="s">
        <v>213</v>
      </c>
      <c r="C586" s="15">
        <v>-57.62</v>
      </c>
      <c r="D586" s="15">
        <v>33.68</v>
      </c>
      <c r="E586" s="15">
        <v>4584</v>
      </c>
      <c r="F586" s="31">
        <v>12.89</v>
      </c>
      <c r="G586" s="31">
        <v>27.6</v>
      </c>
      <c r="I586">
        <f>(E586*100*Info!$B$11)/AI586</f>
        <v>4.5118915812782934</v>
      </c>
      <c r="J586">
        <f>LOG10(I586)</f>
        <v>0.6543586551999554</v>
      </c>
      <c r="K586">
        <f>2*((E586*100*Info!$B$11)/AI586^2)*(AJ586/2)</f>
        <v>1.5680087528201332</v>
      </c>
      <c r="L586">
        <f>(M586/10.7)/I586</f>
        <v>1.0943820560747681</v>
      </c>
      <c r="M586">
        <f>((U586/0.242530073729142))*I586</f>
        <v>52.833745084911797</v>
      </c>
      <c r="N586">
        <f>2*M586*SQRT((0.5*K586/I586)^2+(0.5*V586/U586)^2)</f>
        <v>23.635355287784733</v>
      </c>
      <c r="O586" s="1">
        <v>1.56</v>
      </c>
      <c r="P586" s="1">
        <v>0.8</v>
      </c>
      <c r="Q586" s="1">
        <v>1.42</v>
      </c>
      <c r="R586" s="1">
        <v>0.8</v>
      </c>
      <c r="S586" s="1">
        <v>3.17</v>
      </c>
      <c r="T586" s="1">
        <v>0.8</v>
      </c>
      <c r="U586" s="1">
        <v>2.84</v>
      </c>
      <c r="V586" s="1">
        <v>0.8</v>
      </c>
      <c r="W586" s="50">
        <f>U586*Info!$B$2</f>
        <v>1.3632</v>
      </c>
      <c r="X586" s="50">
        <f>W586*SQRT((0.5*V586/U586)^2+Info!$B$3^2)</f>
        <v>0.20373950426954512</v>
      </c>
      <c r="Y586" s="39">
        <f>W586*Info!$D$2</f>
        <v>1.1041920000000001</v>
      </c>
      <c r="Z586" s="39">
        <f>Y586*SQRT(Info!$D$3^2+(X586/W586)^2)</f>
        <v>0.17401916637060416</v>
      </c>
      <c r="AA586" s="50">
        <f>IF(O586-W586&gt;0,O586-W586,0)</f>
        <v>0.19680000000000009</v>
      </c>
      <c r="AB586" s="50">
        <f>SQRT((0.5*P586)^2+X586^2)</f>
        <v>0.44889841345230885</v>
      </c>
      <c r="AC586" s="50">
        <f>(1-EXP(-Info!$B$6*G586*1000))+(Info!$B$6/(Info!$B$6-Info!$B$7))*(EXP(-Info!$B$7*G586*1000)-EXP(-Info!$B$6*G586*1000))*(Info!$B$9-1)</f>
        <v>0.25514451816760825</v>
      </c>
      <c r="AD586" s="50">
        <f>SQRT((Info!$B$6*EXP(-Info!$B$6*G586*1000)+(Info!$B$6/(Info!$B$6+Info!$B$7))*(Info!$B$9-1)*(-Info!$B$7*EXP(-Info!$B$7*G586*1000)+Info!$B$6*EXP(-Info!$B$6*G586*1000)))^2*(0.01*G586*1000)^2)</f>
        <v>2.1047960912348612E-3</v>
      </c>
      <c r="AE586" s="50">
        <f>IF(AA586&gt;0,AA586*AC586*SQRT((AB586/AA586)^2+(AD586/AC586)^2),AA586*AC586*SQRT((AD586/AC586)^2))</f>
        <v>0.11453471844564254</v>
      </c>
      <c r="AF586" s="50">
        <f>IF((S586-Y586-AA586*AC586)&gt;0,S586-Y586-AA586*AC586,0)</f>
        <v>2.0155955588246144</v>
      </c>
      <c r="AG586" s="50">
        <f>SQRT((T586*0.5)^2+Z586^2+AE586^2)</f>
        <v>0.45099985808616688</v>
      </c>
      <c r="AH586" s="50">
        <f>AF586/S586</f>
        <v>0.63583456114341153</v>
      </c>
      <c r="AI586">
        <f>AF586*EXP(Info!$B$6*G586*1000)</f>
        <v>2.5961303636115405</v>
      </c>
      <c r="AJ586">
        <f>2*SQRT((EXP(Info!$B$6*G586)*AG586)^2+(Info!$B$6*G586*0.01*AI586)^2)</f>
        <v>0.90222804787603028</v>
      </c>
      <c r="AK586" s="28">
        <f>AI586/(E586/1000)</f>
        <v>0.56634606536028376</v>
      </c>
      <c r="AL586">
        <f>AA586/0.752049334436339</f>
        <v>0.26168496000000013</v>
      </c>
      <c r="AM586">
        <f>Q586/O586</f>
        <v>0.91025641025641013</v>
      </c>
      <c r="AN586">
        <f>U586/0.242530074</f>
        <v>11.709887986922396</v>
      </c>
      <c r="AO586">
        <f>O586/U586</f>
        <v>0.54929577464788737</v>
      </c>
    </row>
    <row r="587" spans="1:41">
      <c r="A587" s="48" t="s">
        <v>102</v>
      </c>
      <c r="B587" s="14" t="s">
        <v>213</v>
      </c>
      <c r="C587" s="15">
        <v>-57.62</v>
      </c>
      <c r="D587" s="15">
        <v>33.68</v>
      </c>
      <c r="E587" s="15">
        <v>4584</v>
      </c>
      <c r="F587" s="31">
        <v>13.05</v>
      </c>
      <c r="G587" s="31">
        <v>27.8</v>
      </c>
      <c r="I587">
        <f>(E587*100*Info!$B$11)/AI587</f>
        <v>3.1933452176085484</v>
      </c>
      <c r="J587">
        <f>LOG10(I587)</f>
        <v>0.50424587062157822</v>
      </c>
      <c r="K587">
        <f>2*((E587*100*Info!$B$11)/AI587^2)*(AJ587/2)</f>
        <v>0.64791150733444236</v>
      </c>
      <c r="L587">
        <f>(M587/10.7)/I587</f>
        <v>1.0211663551401886</v>
      </c>
      <c r="M587">
        <f>((U587/0.242530073729142))*I587</f>
        <v>34.892022653295506</v>
      </c>
      <c r="N587">
        <f>2*M587*SQRT((0.5*K587/I587)^2+(0.5*V587/U587)^2)</f>
        <v>10.607971831660203</v>
      </c>
      <c r="O587" s="1">
        <v>1.65</v>
      </c>
      <c r="P587" s="1">
        <v>1.3</v>
      </c>
      <c r="Q587" s="1">
        <v>1.54</v>
      </c>
      <c r="R587" s="1">
        <v>1.1000000000000001</v>
      </c>
      <c r="S587" s="1">
        <v>3.97</v>
      </c>
      <c r="T587" s="1">
        <v>0.6</v>
      </c>
      <c r="U587" s="1">
        <v>2.65</v>
      </c>
      <c r="V587" s="1">
        <v>0.6</v>
      </c>
      <c r="W587" s="50">
        <f>U587*Info!$B$2</f>
        <v>1.272</v>
      </c>
      <c r="X587" s="50">
        <f>W587*SQRT((0.5*V587/U587)^2+Info!$B$3^2)</f>
        <v>0.15741969381243251</v>
      </c>
      <c r="Y587" s="39">
        <f>W587*Info!$D$2</f>
        <v>1.0303200000000001</v>
      </c>
      <c r="Z587" s="39">
        <f>Y587*SQRT(Info!$D$3^2+(X587/W587)^2)</f>
        <v>0.13752340205215985</v>
      </c>
      <c r="AA587" s="50">
        <f>IF(O587-W587&gt;0,O587-W587,0)</f>
        <v>0.37799999999999989</v>
      </c>
      <c r="AB587" s="50">
        <f>SQRT((0.5*P587)^2+X587^2)</f>
        <v>0.66879066979137802</v>
      </c>
      <c r="AC587" s="50">
        <f>(1-EXP(-Info!$B$6*G587*1000))+(Info!$B$6/(Info!$B$6-Info!$B$7))*(EXP(-Info!$B$7*G587*1000)-EXP(-Info!$B$6*G587*1000))*(Info!$B$9-1)</f>
        <v>0.25675818735079875</v>
      </c>
      <c r="AD587" s="50">
        <f>SQRT((Info!$B$6*EXP(-Info!$B$6*G587*1000)+(Info!$B$6/(Info!$B$6+Info!$B$7))*(Info!$B$9-1)*(-Info!$B$7*EXP(-Info!$B$7*G587*1000)+Info!$B$6*EXP(-Info!$B$6*G587*1000)))^2*(0.01*G587*1000)^2)</f>
        <v>2.1160600802049047E-3</v>
      </c>
      <c r="AE587" s="50">
        <f>IF(AA587&gt;0,AA587*AC587*SQRT((AB587/AA587)^2+(AD587/AC587)^2),AA587*AC587*SQRT((AD587/AC587)^2))</f>
        <v>0.17171934300643282</v>
      </c>
      <c r="AF587" s="50">
        <f>IF((S587-Y587-AA587*AC587)&gt;0,S587-Y587-AA587*AC587,0)</f>
        <v>2.8426254051813982</v>
      </c>
      <c r="AG587" s="50">
        <f>SQRT((T587*0.5)^2+Z587^2+AE587^2)</f>
        <v>0.37202179892388154</v>
      </c>
      <c r="AH587" s="50">
        <f>AF587/S587</f>
        <v>0.71602655042352592</v>
      </c>
      <c r="AI587">
        <f>AF587*EXP(Info!$B$6*G587*1000)</f>
        <v>3.6680840727429747</v>
      </c>
      <c r="AJ587">
        <f>2*SQRT((EXP(Info!$B$6*G587)*AG587)^2+(Info!$B$6*G587*0.01*AI587)^2)</f>
        <v>0.74423330978921187</v>
      </c>
      <c r="AK587" s="28">
        <f>AI587/(E587/1000)</f>
        <v>0.80019286054602423</v>
      </c>
      <c r="AL587">
        <f>AA587/0.752049334436339</f>
        <v>0.50262659999999981</v>
      </c>
      <c r="AM587">
        <f>Q587/O587</f>
        <v>0.93333333333333346</v>
      </c>
      <c r="AN587">
        <f>U587/0.242530074</f>
        <v>10.926479987797306</v>
      </c>
      <c r="AO587">
        <f>O587/U587</f>
        <v>0.62264150943396224</v>
      </c>
    </row>
    <row r="588" spans="1:41">
      <c r="A588" s="48" t="s">
        <v>102</v>
      </c>
      <c r="B588" s="14" t="s">
        <v>213</v>
      </c>
      <c r="C588" s="15">
        <v>-57.62</v>
      </c>
      <c r="D588" s="15">
        <v>33.68</v>
      </c>
      <c r="E588" s="15">
        <v>4584</v>
      </c>
      <c r="F588" s="31">
        <v>13.21</v>
      </c>
      <c r="G588" s="31">
        <v>28.1</v>
      </c>
      <c r="I588">
        <f>(E588*100*Info!$B$11)/AI588</f>
        <v>4.8751644727218988</v>
      </c>
      <c r="J588">
        <f>LOG10(I588)</f>
        <v>0.6879892720121199</v>
      </c>
      <c r="K588">
        <f>2*((E588*100*Info!$B$11)/AI588^2)*(AJ588/2)</f>
        <v>1.4029384708874675</v>
      </c>
      <c r="L588">
        <f>(M588/10.7)/I588</f>
        <v>1.0789682242990672</v>
      </c>
      <c r="M588">
        <f>((U588/0.242530073729142))*I588</f>
        <v>56.283578830995509</v>
      </c>
      <c r="N588">
        <f>2*M588*SQRT((0.5*K588/I588)^2+(0.5*V588/U588)^2)</f>
        <v>20.194074580748516</v>
      </c>
      <c r="O588" s="1">
        <v>1.67</v>
      </c>
      <c r="P588" s="1">
        <v>0.7</v>
      </c>
      <c r="Q588" s="1">
        <v>1.55</v>
      </c>
      <c r="R588" s="1">
        <v>0.8</v>
      </c>
      <c r="S588" s="1">
        <v>3.03</v>
      </c>
      <c r="T588" s="1">
        <v>0.6</v>
      </c>
      <c r="U588" s="1">
        <v>2.8</v>
      </c>
      <c r="V588" s="1">
        <v>0.6</v>
      </c>
      <c r="W588" s="50">
        <f>U588*Info!$B$2</f>
        <v>1.3439999999999999</v>
      </c>
      <c r="X588" s="50">
        <f>W588*SQRT((0.5*V588/U588)^2+Info!$B$3^2)</f>
        <v>0.15890827542956976</v>
      </c>
      <c r="Y588" s="39">
        <f>W588*Info!$D$2</f>
        <v>1.0886400000000001</v>
      </c>
      <c r="Z588" s="39">
        <f>Y588*SQRT(Info!$D$3^2+(X588/W588)^2)</f>
        <v>0.13975183307563449</v>
      </c>
      <c r="AA588" s="50">
        <f>IF(O588-W588&gt;0,O588-W588,0)</f>
        <v>0.32600000000000007</v>
      </c>
      <c r="AB588" s="50">
        <f>SQRT((0.5*P588)^2+X588^2)</f>
        <v>0.38438501531667435</v>
      </c>
      <c r="AC588" s="50">
        <f>(1-EXP(-Info!$B$6*G588*1000))+(Info!$B$6/(Info!$B$6-Info!$B$7))*(EXP(-Info!$B$7*G588*1000)-EXP(-Info!$B$6*G588*1000))*(Info!$B$9-1)</f>
        <v>0.25917288547659034</v>
      </c>
      <c r="AD588" s="50">
        <f>SQRT((Info!$B$6*EXP(-Info!$B$6*G588*1000)+(Info!$B$6/(Info!$B$6+Info!$B$7))*(Info!$B$9-1)*(-Info!$B$7*EXP(-Info!$B$7*G588*1000)+Info!$B$6*EXP(-Info!$B$6*G588*1000)))^2*(0.01*G588*1000)^2)</f>
        <v>2.1328624261182762E-3</v>
      </c>
      <c r="AE588" s="50">
        <f>IF(AA588&gt;0,AA588*AC588*SQRT((AB588/AA588)^2+(AD588/AC588)^2),AA588*AC588*SQRT((AD588/AC588)^2))</f>
        <v>9.9624599993769686E-2</v>
      </c>
      <c r="AF588" s="50">
        <f>IF((S588-Y588-AA588*AC588)&gt;0,S588-Y588-AA588*AC588,0)</f>
        <v>1.8568696393346313</v>
      </c>
      <c r="AG588" s="50">
        <f>SQRT((T588*0.5)^2+Z588^2+AE588^2)</f>
        <v>0.3456235463215992</v>
      </c>
      <c r="AH588" s="50">
        <f>AF588/S588</f>
        <v>0.6128282638068091</v>
      </c>
      <c r="AI588">
        <f>AF588*EXP(Info!$B$6*G588*1000)</f>
        <v>2.402679703837769</v>
      </c>
      <c r="AJ588">
        <f>2*SQRT((EXP(Info!$B$6*G588)*AG588)^2+(Info!$B$6*G588*0.01*AI588)^2)</f>
        <v>0.69142524495230484</v>
      </c>
      <c r="AK588" s="28">
        <f>AI588/(E588/1000)</f>
        <v>0.52414478705012413</v>
      </c>
      <c r="AL588">
        <f>AA588/0.752049334436339</f>
        <v>0.4334822000000001</v>
      </c>
      <c r="AM588">
        <f>Q588/O588</f>
        <v>0.9281437125748504</v>
      </c>
      <c r="AN588">
        <f>U588/0.242530074</f>
        <v>11.544959987106587</v>
      </c>
      <c r="AO588">
        <f>O588/U588</f>
        <v>0.59642857142857142</v>
      </c>
    </row>
    <row r="589" spans="1:41">
      <c r="A589" s="48" t="s">
        <v>102</v>
      </c>
      <c r="B589" s="14" t="s">
        <v>213</v>
      </c>
      <c r="C589" s="15">
        <v>-57.62</v>
      </c>
      <c r="D589" s="15">
        <v>33.68</v>
      </c>
      <c r="E589" s="15">
        <v>4584</v>
      </c>
      <c r="F589" s="31">
        <v>13.52</v>
      </c>
      <c r="G589" s="31">
        <v>28.5</v>
      </c>
      <c r="I589">
        <f>(E589*100*Info!$B$11)/AI589</f>
        <v>3.641876178630171</v>
      </c>
      <c r="J589">
        <f>LOG10(I589)</f>
        <v>0.56132517598613785</v>
      </c>
      <c r="K589">
        <f>2*((E589*100*Info!$B$11)/AI589^2)*(AJ589/2)</f>
        <v>18.85972973987446</v>
      </c>
      <c r="L589">
        <f>(M589/10.7)/I589</f>
        <v>0.98648523364486151</v>
      </c>
      <c r="M589">
        <f>((U589/0.242530073729142))*I589</f>
        <v>38.441430680903544</v>
      </c>
      <c r="N589">
        <f>2*M589*SQRT((0.5*K589/I589)^2+(0.5*V589/U589)^2)</f>
        <v>300.60588422740807</v>
      </c>
      <c r="O589" s="1">
        <v>2.06</v>
      </c>
      <c r="P589" s="1">
        <v>14.6</v>
      </c>
      <c r="Q589" s="1">
        <v>1.98</v>
      </c>
      <c r="R589" s="1">
        <v>24.2</v>
      </c>
      <c r="S589" s="1">
        <v>3.69</v>
      </c>
      <c r="T589" s="1">
        <v>15</v>
      </c>
      <c r="U589" s="1">
        <v>2.56</v>
      </c>
      <c r="V589" s="1">
        <v>15</v>
      </c>
      <c r="W589" s="50">
        <f>U589*Info!$B$2</f>
        <v>1.2287999999999999</v>
      </c>
      <c r="X589" s="50">
        <f>W589*SQRT((0.5*V589/U589)^2+Info!$B$3^2)</f>
        <v>3.6005242498280716</v>
      </c>
      <c r="Y589" s="39">
        <f>W589*Info!$D$2</f>
        <v>0.99532799999999999</v>
      </c>
      <c r="Z589" s="39">
        <f>Y589*SQRT(Info!$D$3^2+(X589/W589)^2)</f>
        <v>2.9168492229009577</v>
      </c>
      <c r="AA589" s="50">
        <f>IF(O589-W589&gt;0,O589-W589,0)</f>
        <v>0.83120000000000016</v>
      </c>
      <c r="AB589" s="50">
        <f>SQRT((0.5*P589)^2+X589^2)</f>
        <v>8.1396421833886521</v>
      </c>
      <c r="AC589" s="50">
        <f>(1-EXP(-Info!$B$6*G589*1000))+(Info!$B$6/(Info!$B$6-Info!$B$7))*(EXP(-Info!$B$7*G589*1000)-EXP(-Info!$B$6*G589*1000))*(Info!$B$9-1)</f>
        <v>0.26238167595108719</v>
      </c>
      <c r="AD589" s="50">
        <f>SQRT((Info!$B$6*EXP(-Info!$B$6*G589*1000)+(Info!$B$6/(Info!$B$6+Info!$B$7))*(Info!$B$9-1)*(-Info!$B$7*EXP(-Info!$B$7*G589*1000)+Info!$B$6*EXP(-Info!$B$6*G589*1000)))^2*(0.01*G589*1000)^2)</f>
        <v>2.1550915255810939E-3</v>
      </c>
      <c r="AE589" s="50">
        <f>IF(AA589&gt;0,AA589*AC589*SQRT((AB589/AA589)^2+(AD589/AC589)^2),AA589*AC589*SQRT((AD589/AC589)^2))</f>
        <v>2.1356937089508863</v>
      </c>
      <c r="AF589" s="50">
        <f>IF((S589-Y589-AA589*AC589)&gt;0,S589-Y589-AA589*AC589,0)</f>
        <v>2.4765803509494559</v>
      </c>
      <c r="AG589" s="50">
        <f>SQRT((T589*0.5)^2+Z589^2+AE589^2)</f>
        <v>8.3258150956882488</v>
      </c>
      <c r="AH589" s="50">
        <f>AF589/S589</f>
        <v>0.67115998670716959</v>
      </c>
      <c r="AI589">
        <f>AF589*EXP(Info!$B$6*G589*1000)</f>
        <v>3.216325365538836</v>
      </c>
      <c r="AJ589">
        <f>2*SQRT((EXP(Info!$B$6*G589)*AG589)^2+(Info!$B$6*G589*0.01*AI589)^2)</f>
        <v>16.65598284354116</v>
      </c>
      <c r="AK589" s="28">
        <f>AI589/(E589/1000)</f>
        <v>0.70164165914896082</v>
      </c>
      <c r="AL589">
        <f>AA589/0.752049334436339</f>
        <v>1.1052466400000003</v>
      </c>
      <c r="AM589">
        <f>Q589/O589</f>
        <v>0.96116504854368934</v>
      </c>
      <c r="AN589">
        <f>U589/0.242530074</f>
        <v>10.555391988211738</v>
      </c>
      <c r="AO589">
        <f>O589/U589</f>
        <v>0.8046875</v>
      </c>
    </row>
    <row r="590" spans="1:41">
      <c r="A590" s="48" t="s">
        <v>102</v>
      </c>
      <c r="B590" s="14" t="s">
        <v>213</v>
      </c>
      <c r="C590" s="15">
        <v>-57.62</v>
      </c>
      <c r="D590" s="15">
        <v>33.68</v>
      </c>
      <c r="E590" s="15">
        <v>4584</v>
      </c>
      <c r="F590" s="31">
        <v>13.69</v>
      </c>
      <c r="G590" s="31">
        <v>28.7</v>
      </c>
      <c r="I590">
        <f>(E590*100*Info!$B$11)/AI590</f>
        <v>2.9018855846123901</v>
      </c>
      <c r="J590">
        <f>LOG10(I590)</f>
        <v>0.46268028509997422</v>
      </c>
      <c r="K590">
        <f>2*((E590*100*Info!$B$11)/AI590^2)*(AJ590/2)</f>
        <v>0.49597490562711266</v>
      </c>
      <c r="L590">
        <f>(M590/10.7)/I590</f>
        <v>0.99804560747663729</v>
      </c>
      <c r="M590">
        <f>((U590/0.242530073729142))*I590</f>
        <v>30.98949152400721</v>
      </c>
      <c r="N590">
        <f>2*M590*SQRT((0.5*K590/I590)^2+(0.5*V590/U590)^2)</f>
        <v>8.9214380006030289</v>
      </c>
      <c r="O590" s="1">
        <v>1.7</v>
      </c>
      <c r="P590" s="1">
        <v>0.7</v>
      </c>
      <c r="Q590" s="1">
        <v>1.6</v>
      </c>
      <c r="R590" s="1">
        <v>0.7</v>
      </c>
      <c r="S590" s="1">
        <v>4.2300000000000004</v>
      </c>
      <c r="T590" s="1">
        <v>0.6</v>
      </c>
      <c r="U590" s="1">
        <v>2.59</v>
      </c>
      <c r="V590" s="1">
        <v>0.6</v>
      </c>
      <c r="W590" s="50">
        <f>U590*Info!$B$2</f>
        <v>1.2431999999999999</v>
      </c>
      <c r="X590" s="50">
        <f>W590*SQRT((0.5*V590/U590)^2+Info!$B$3^2)</f>
        <v>0.15684344296144484</v>
      </c>
      <c r="Y590" s="39">
        <f>W590*Info!$D$2</f>
        <v>1.0069919999999999</v>
      </c>
      <c r="Z590" s="39">
        <f>Y590*SQRT(Info!$D$3^2+(X590/W590)^2)</f>
        <v>0.13665670141021258</v>
      </c>
      <c r="AA590" s="50">
        <f>IF(O590-W590&gt;0,O590-W590,0)</f>
        <v>0.45680000000000009</v>
      </c>
      <c r="AB590" s="50">
        <f>SQRT((0.5*P590)^2+X590^2)</f>
        <v>0.38353600300362939</v>
      </c>
      <c r="AC590" s="50">
        <f>(1-EXP(-Info!$B$6*G590*1000))+(Info!$B$6/(Info!$B$6-Info!$B$7))*(EXP(-Info!$B$7*G590*1000)-EXP(-Info!$B$6*G590*1000))*(Info!$B$9-1)</f>
        <v>0.2639814525091887</v>
      </c>
      <c r="AD590" s="50">
        <f>SQRT((Info!$B$6*EXP(-Info!$B$6*G590*1000)+(Info!$B$6/(Info!$B$6+Info!$B$7))*(Info!$B$9-1)*(-Info!$B$7*EXP(-Info!$B$7*G590*1000)+Info!$B$6*EXP(-Info!$B$6*G590*1000)))^2*(0.01*G590*1000)^2)</f>
        <v>2.1661318170028659E-3</v>
      </c>
      <c r="AE590" s="50">
        <f>IF(AA590&gt;0,AA590*AC590*SQRT((AB590/AA590)^2+(AD590/AC590)^2),AA590*AC590*SQRT((AD590/AC590)^2))</f>
        <v>0.10125122622433787</v>
      </c>
      <c r="AF590" s="50">
        <f>IF((S590-Y590-AA590*AC590)&gt;0,S590-Y590-AA590*AC590,0)</f>
        <v>3.1024212724938032</v>
      </c>
      <c r="AG590" s="50">
        <f>SQRT((T590*0.5)^2+Z590^2+AE590^2)</f>
        <v>0.34485774582029044</v>
      </c>
      <c r="AH590" s="50">
        <f>AF590/S590</f>
        <v>0.73343292493943335</v>
      </c>
      <c r="AI590">
        <f>AF590*EXP(Info!$B$6*G590*1000)</f>
        <v>4.0364991623349793</v>
      </c>
      <c r="AJ590">
        <f>2*SQRT((EXP(Info!$B$6*G590)*AG590)^2+(Info!$B$6*G590*0.01*AI590)^2)</f>
        <v>0.68989704546549913</v>
      </c>
      <c r="AK590" s="28">
        <f>AI590/(E590/1000)</f>
        <v>0.88056264448843358</v>
      </c>
      <c r="AL590">
        <f>AA590/0.752049334436339</f>
        <v>0.60740696000000016</v>
      </c>
      <c r="AM590">
        <f>Q590/O590</f>
        <v>0.94117647058823539</v>
      </c>
      <c r="AN590">
        <f>U590/0.242530074</f>
        <v>10.679087988073594</v>
      </c>
      <c r="AO590">
        <f>O590/U590</f>
        <v>0.65637065637065639</v>
      </c>
    </row>
    <row r="591" spans="1:41">
      <c r="A591" s="48" t="s">
        <v>102</v>
      </c>
      <c r="B591" s="14" t="s">
        <v>213</v>
      </c>
      <c r="C591" s="15">
        <v>-57.62</v>
      </c>
      <c r="D591" s="15">
        <v>33.68</v>
      </c>
      <c r="E591" s="15">
        <v>4584</v>
      </c>
      <c r="F591" s="31">
        <v>13.85</v>
      </c>
      <c r="G591" s="31">
        <v>28.9</v>
      </c>
      <c r="I591">
        <f>(E591*100*Info!$B$11)/AI591</f>
        <v>3.1413023092452437</v>
      </c>
      <c r="J591">
        <f>LOG10(I591)</f>
        <v>0.49710973357115779</v>
      </c>
      <c r="K591">
        <f>2*((E591*100*Info!$B$11)/AI591^2)*(AJ591/2)</f>
        <v>0.75683529826777751</v>
      </c>
      <c r="L591">
        <f>(M591/10.7)/I591</f>
        <v>1.0789682242990672</v>
      </c>
      <c r="M591">
        <f>((U591/0.242530073729142))*I591</f>
        <v>36.26620950814403</v>
      </c>
      <c r="N591">
        <f>2*M591*SQRT((0.5*K591/I591)^2+(0.5*V591/U591)^2)</f>
        <v>13.554062053919422</v>
      </c>
      <c r="O591" s="1">
        <v>1.61</v>
      </c>
      <c r="P591" s="1">
        <v>0.7</v>
      </c>
      <c r="Q591" s="1">
        <v>1.52</v>
      </c>
      <c r="R591" s="1">
        <v>0.8</v>
      </c>
      <c r="S591" s="1">
        <v>4.0199999999999996</v>
      </c>
      <c r="T591" s="1">
        <v>0.8</v>
      </c>
      <c r="U591" s="1">
        <v>2.8</v>
      </c>
      <c r="V591" s="1">
        <v>0.8</v>
      </c>
      <c r="W591" s="50">
        <f>U591*Info!$B$2</f>
        <v>1.3439999999999999</v>
      </c>
      <c r="X591" s="50">
        <f>W591*SQRT((0.5*V591/U591)^2+Info!$B$3^2)</f>
        <v>0.20342035296400407</v>
      </c>
      <c r="Y591" s="39">
        <f>W591*Info!$D$2</f>
        <v>1.0886400000000001</v>
      </c>
      <c r="Z591" s="39">
        <f>Y591*SQRT(Info!$D$3^2+(X591/W591)^2)</f>
        <v>0.17352854418798083</v>
      </c>
      <c r="AA591" s="50">
        <f>IF(O591-W591&gt;0,O591-W591,0)</f>
        <v>0.26600000000000024</v>
      </c>
      <c r="AB591" s="50">
        <f>SQRT((0.5*P591)^2+X591^2)</f>
        <v>0.40482075045629762</v>
      </c>
      <c r="AC591" s="50">
        <f>(1-EXP(-Info!$B$6*G591*1000))+(Info!$B$6/(Info!$B$6-Info!$B$7))*(EXP(-Info!$B$7*G591*1000)-EXP(-Info!$B$6*G591*1000))*(Info!$B$9-1)</f>
        <v>0.2655781575751307</v>
      </c>
      <c r="AD591" s="50">
        <f>SQRT((Info!$B$6*EXP(-Info!$B$6*G591*1000)+(Info!$B$6/(Info!$B$6+Info!$B$7))*(Info!$B$9-1)*(-Info!$B$7*EXP(-Info!$B$7*G591*1000)+Info!$B$6*EXP(-Info!$B$6*G591*1000)))^2*(0.01*G591*1000)^2)</f>
        <v>2.1771227949907448E-3</v>
      </c>
      <c r="AE591" s="50">
        <f>IF(AA591&gt;0,AA591*AC591*SQRT((AB591/AA591)^2+(AD591/AC591)^2),AA591*AC591*SQRT((AD591/AC591)^2))</f>
        <v>0.10751310875359636</v>
      </c>
      <c r="AF591" s="50">
        <f>IF((S591-Y591-AA591*AC591)&gt;0,S591-Y591-AA591*AC591,0)</f>
        <v>2.8607162100850148</v>
      </c>
      <c r="AG591" s="50">
        <f>SQRT((T591*0.5)^2+Z591^2+AE591^2)</f>
        <v>0.4490781938614507</v>
      </c>
      <c r="AH591" s="50">
        <f>AF591/S591</f>
        <v>0.71162094778234208</v>
      </c>
      <c r="AI591">
        <f>AF591*EXP(Info!$B$6*G591*1000)</f>
        <v>3.7288543343968192</v>
      </c>
      <c r="AJ591">
        <f>2*SQRT((EXP(Info!$B$6*G591)*AG591)^2+(Info!$B$6*G591*0.01*AI591)^2)</f>
        <v>0.89839445699461529</v>
      </c>
      <c r="AK591" s="28">
        <f>AI591/(E591/1000)</f>
        <v>0.81344989842862558</v>
      </c>
      <c r="AL591">
        <f>AA591/0.752049334436339</f>
        <v>0.3537002000000003</v>
      </c>
      <c r="AM591">
        <f>Q591/O591</f>
        <v>0.94409937888198758</v>
      </c>
      <c r="AN591">
        <f>U591/0.242530074</f>
        <v>11.544959987106587</v>
      </c>
      <c r="AO591">
        <f>O591/U591</f>
        <v>0.57500000000000007</v>
      </c>
    </row>
    <row r="592" spans="1:41">
      <c r="A592" s="48" t="s">
        <v>102</v>
      </c>
      <c r="B592" s="14" t="s">
        <v>213</v>
      </c>
      <c r="C592" s="15">
        <v>-57.62</v>
      </c>
      <c r="D592" s="15">
        <v>33.68</v>
      </c>
      <c r="E592" s="15">
        <v>4584</v>
      </c>
      <c r="F592" s="31">
        <v>14.02</v>
      </c>
      <c r="G592" s="31">
        <v>29</v>
      </c>
      <c r="I592">
        <f>(E592*100*Info!$B$11)/AI592</f>
        <v>4.7405714765670073</v>
      </c>
      <c r="J592">
        <f>LOG10(I592)</f>
        <v>0.6758306990916737</v>
      </c>
      <c r="K592">
        <f>2*((E592*100*Info!$B$11)/AI592^2)*(AJ592/2)</f>
        <v>1.7198924879145112</v>
      </c>
      <c r="L592">
        <f>(M592/10.7)/I592</f>
        <v>0.99419214953271207</v>
      </c>
      <c r="M592">
        <f>((U592/0.242530073729142))*I592</f>
        <v>50.429516725427284</v>
      </c>
      <c r="N592">
        <f>2*M592*SQRT((0.5*K592/I592)^2+(0.5*V592/U592)^2)</f>
        <v>24.06782283566595</v>
      </c>
      <c r="O592" s="1">
        <v>1.55</v>
      </c>
      <c r="P592" s="1">
        <v>0.7</v>
      </c>
      <c r="Q592" s="1">
        <v>1.47</v>
      </c>
      <c r="R592" s="1">
        <v>0.8</v>
      </c>
      <c r="S592" s="1">
        <v>2.98</v>
      </c>
      <c r="T592" s="1">
        <v>0.8</v>
      </c>
      <c r="U592" s="1">
        <v>2.58</v>
      </c>
      <c r="V592" s="1">
        <v>0.8</v>
      </c>
      <c r="W592" s="50">
        <f>U592*Info!$B$2</f>
        <v>1.2383999999999999</v>
      </c>
      <c r="X592" s="50">
        <f>W592*SQRT((0.5*V592/U592)^2+Info!$B$3^2)</f>
        <v>0.20173766728105089</v>
      </c>
      <c r="Y592" s="39">
        <f>W592*Info!$D$2</f>
        <v>1.003104</v>
      </c>
      <c r="Z592" s="39">
        <f>Y592*SQRT(Info!$D$3^2+(X592/W592)^2)</f>
        <v>0.17093144407650687</v>
      </c>
      <c r="AA592" s="50">
        <f>IF(O592-W592&gt;0,O592-W592,0)</f>
        <v>0.3116000000000001</v>
      </c>
      <c r="AB592" s="50">
        <f>SQRT((0.5*P592)^2+X592^2)</f>
        <v>0.40397782909461749</v>
      </c>
      <c r="AC592" s="50">
        <f>(1-EXP(-Info!$B$6*G592*1000))+(Info!$B$6/(Info!$B$6-Info!$B$7))*(EXP(-Info!$B$7*G592*1000)-EXP(-Info!$B$6*G592*1000))*(Info!$B$9-1)</f>
        <v>0.26637536008248253</v>
      </c>
      <c r="AD592" s="50">
        <f>SQRT((Info!$B$6*EXP(-Info!$B$6*G592*1000)+(Info!$B$6/(Info!$B$6+Info!$B$7))*(Info!$B$9-1)*(-Info!$B$7*EXP(-Info!$B$7*G592*1000)+Info!$B$6*EXP(-Info!$B$6*G592*1000)))^2*(0.01*G592*1000)^2)</f>
        <v>2.1825998363447538E-3</v>
      </c>
      <c r="AE592" s="50">
        <f>IF(AA592&gt;0,AA592*AC592*SQRT((AB592/AA592)^2+(AD592/AC592)^2),AA592*AC592*SQRT((AD592/AC592)^2))</f>
        <v>0.10761188879337387</v>
      </c>
      <c r="AF592" s="50">
        <f>IF((S592-Y592-AA592*AC592)&gt;0,S592-Y592-AA592*AC592,0)</f>
        <v>1.8938934377982983</v>
      </c>
      <c r="AG592" s="50">
        <f>SQRT((T592*0.5)^2+Z592^2+AE592^2)</f>
        <v>0.44810476139375877</v>
      </c>
      <c r="AH592" s="50">
        <f>AF592/S592</f>
        <v>0.63553471067056988</v>
      </c>
      <c r="AI592">
        <f>AF592*EXP(Info!$B$6*G592*1000)</f>
        <v>2.4708959224389613</v>
      </c>
      <c r="AJ592">
        <f>2*SQRT((EXP(Info!$B$6*G592)*AG592)^2+(Info!$B$6*G592*0.01*AI592)^2)</f>
        <v>0.89644789798610225</v>
      </c>
      <c r="AK592" s="28">
        <f>AI592/(E592/1000)</f>
        <v>0.53902616109052393</v>
      </c>
      <c r="AL592">
        <f>AA592/0.752049334436339</f>
        <v>0.41433452000000015</v>
      </c>
      <c r="AM592">
        <f>Q592/O592</f>
        <v>0.94838709677419353</v>
      </c>
      <c r="AN592">
        <f>U592/0.242530074</f>
        <v>10.637855988119643</v>
      </c>
      <c r="AO592">
        <f>O592/U592</f>
        <v>0.60077519379844957</v>
      </c>
    </row>
    <row r="593" spans="1:44">
      <c r="A593" s="48" t="s">
        <v>102</v>
      </c>
      <c r="B593" s="14" t="s">
        <v>213</v>
      </c>
      <c r="C593" s="15">
        <v>-57.62</v>
      </c>
      <c r="D593" s="15">
        <v>33.68</v>
      </c>
      <c r="E593" s="15">
        <v>4584</v>
      </c>
      <c r="F593" s="31">
        <v>14.19</v>
      </c>
      <c r="G593" s="31">
        <v>29.4</v>
      </c>
      <c r="H593" s="15" t="s">
        <v>124</v>
      </c>
      <c r="I593">
        <f>(E593*100*Info!$B$11)/AI593</f>
        <v>6.6364984546452792</v>
      </c>
      <c r="J593">
        <f>LOG10(I593)</f>
        <v>0.82193899760129363</v>
      </c>
      <c r="K593">
        <f>2*((E593*100*Info!$B$11)/AI593^2)*(AJ593/2)</f>
        <v>2.7554672155638138</v>
      </c>
      <c r="L593">
        <f>(M593/10.7)/I593</f>
        <v>1.0250198130841139</v>
      </c>
      <c r="M593">
        <f>((U593/0.242530073729142))*I593</f>
        <v>72.787203738994606</v>
      </c>
      <c r="N593">
        <f>2*M593*SQRT((0.5*K593/I593)^2+(0.5*V593/U593)^2)</f>
        <v>38.984876292957118</v>
      </c>
      <c r="O593" s="1">
        <v>1.64</v>
      </c>
      <c r="P593" s="1">
        <v>0.5</v>
      </c>
      <c r="Q593" s="1">
        <v>1.5</v>
      </c>
      <c r="R593" s="1">
        <v>0.5</v>
      </c>
      <c r="S593" s="1">
        <v>2.48</v>
      </c>
      <c r="T593" s="1">
        <v>0.6</v>
      </c>
      <c r="U593" s="1">
        <v>2.66</v>
      </c>
      <c r="V593" s="1">
        <v>0.9</v>
      </c>
      <c r="W593" s="50">
        <f>U593*Info!$B$2</f>
        <v>1.2767999999999999</v>
      </c>
      <c r="X593" s="50">
        <f>W593*SQRT((0.5*V593/U593)^2+Info!$B$3^2)</f>
        <v>0.22523664355517284</v>
      </c>
      <c r="Y593" s="39">
        <f>W593*Info!$D$2</f>
        <v>1.034208</v>
      </c>
      <c r="Z593" s="39">
        <f>Y593*SQRT(Info!$D$3^2+(X593/W593)^2)</f>
        <v>0.18962840645936987</v>
      </c>
      <c r="AA593" s="50">
        <f>IF(O593-W593&gt;0,O593-W593,0)</f>
        <v>0.36319999999999997</v>
      </c>
      <c r="AB593" s="50">
        <f>SQRT((0.5*P593)^2+X593^2)</f>
        <v>0.33649895334161145</v>
      </c>
      <c r="AC593" s="50">
        <f>(1-EXP(-Info!$B$6*G593*1000))+(Info!$B$6/(Info!$B$6-Info!$B$7))*(EXP(-Info!$B$7*G593*1000)-EXP(-Info!$B$6*G593*1000))*(Info!$B$9-1)</f>
        <v>0.26955651989007917</v>
      </c>
      <c r="AD593" s="50">
        <f>SQRT((Info!$B$6*EXP(-Info!$B$6*G593*1000)+(Info!$B$6/(Info!$B$6+Info!$B$7))*(Info!$B$9-1)*(-Info!$B$7*EXP(-Info!$B$7*G593*1000)+Info!$B$6*EXP(-Info!$B$6*G593*1000)))^2*(0.01*G593*1000)^2)</f>
        <v>2.2043854353584668E-3</v>
      </c>
      <c r="AE593" s="50">
        <f>IF(AA593&gt;0,AA593*AC593*SQRT((AB593/AA593)^2+(AD593/AC593)^2),AA593*AC593*SQRT((AD593/AC593)^2))</f>
        <v>9.070902022510377E-2</v>
      </c>
      <c r="AF593" s="50">
        <f>IF((S593-Y593-AA593*AC593)&gt;0,S593-Y593-AA593*AC593,0)</f>
        <v>1.3478890719759233</v>
      </c>
      <c r="AG593" s="50">
        <f>SQRT((T593*0.5)^2+Z593^2+AE593^2)</f>
        <v>0.36631551821690311</v>
      </c>
      <c r="AH593" s="50">
        <f>AF593/S593</f>
        <v>0.54350365805480783</v>
      </c>
      <c r="AI593">
        <f>AF593*EXP(Info!$B$6*G593*1000)</f>
        <v>1.7650058704196516</v>
      </c>
      <c r="AJ593">
        <f>2*SQRT((EXP(Info!$B$6*G593)*AG593)^2+(Info!$B$6*G593*0.01*AI593)^2)</f>
        <v>0.73282859092882469</v>
      </c>
      <c r="AK593" s="28">
        <f>AI593/(E593/1000)</f>
        <v>0.3850361846465209</v>
      </c>
      <c r="AL593">
        <f>AA593/0.752049334436339</f>
        <v>0.48294703999999994</v>
      </c>
      <c r="AM593">
        <f>Q593/O593</f>
        <v>0.91463414634146345</v>
      </c>
      <c r="AN593">
        <f>U593/0.242530074</f>
        <v>10.96771198775126</v>
      </c>
      <c r="AO593">
        <f>O593/U593</f>
        <v>0.61654135338345861</v>
      </c>
    </row>
    <row r="594" spans="1:44">
      <c r="A594" s="48" t="s">
        <v>102</v>
      </c>
      <c r="B594" s="14" t="s">
        <v>213</v>
      </c>
      <c r="C594" s="15">
        <v>-57.62</v>
      </c>
      <c r="D594" s="15">
        <v>33.68</v>
      </c>
      <c r="E594" s="15">
        <v>4584</v>
      </c>
      <c r="F594" s="31">
        <v>14.35</v>
      </c>
      <c r="G594" s="31">
        <v>29.8</v>
      </c>
      <c r="I594">
        <f>(E594*100*Info!$B$11)/AI594</f>
        <v>2.3599932104942338</v>
      </c>
      <c r="J594">
        <f>LOG10(I594)</f>
        <v>0.37291075354250885</v>
      </c>
      <c r="K594">
        <f>2*((E594*100*Info!$B$11)/AI594^2)*(AJ594/2)</f>
        <v>0.38057743904202335</v>
      </c>
      <c r="L594">
        <f>(M594/10.7)/I594</f>
        <v>0.9479506542056092</v>
      </c>
      <c r="M594">
        <f>((U594/0.242530073729142))*I594</f>
        <v>23.937581053554208</v>
      </c>
      <c r="N594">
        <f>2*M594*SQRT((0.5*K594/I594)^2+(0.5*V594/U594)^2)</f>
        <v>12.298398159149697</v>
      </c>
      <c r="O594" s="1">
        <v>1.72</v>
      </c>
      <c r="P594" s="1">
        <v>0.5</v>
      </c>
      <c r="Q594" s="1">
        <v>1.23</v>
      </c>
      <c r="R594" s="1">
        <v>0.5</v>
      </c>
      <c r="S594" s="1">
        <v>4.88</v>
      </c>
      <c r="T594" s="1">
        <v>0.6</v>
      </c>
      <c r="U594" s="1">
        <v>2.46</v>
      </c>
      <c r="V594" s="1">
        <v>1.2</v>
      </c>
      <c r="W594" s="50">
        <f>U594*Info!$B$2</f>
        <v>1.1807999999999998</v>
      </c>
      <c r="X594" s="50">
        <f>W594*SQRT((0.5*V594/U594)^2+Info!$B$3^2)</f>
        <v>0.29398932225507779</v>
      </c>
      <c r="Y594" s="39">
        <f>W594*Info!$D$2</f>
        <v>0.95644799999999996</v>
      </c>
      <c r="Z594" s="39">
        <f>Y594*SQRT(Info!$D$3^2+(X594/W594)^2)</f>
        <v>0.24288582149545079</v>
      </c>
      <c r="AA594" s="50">
        <f>IF(O594-W594&gt;0,O594-W594,0)</f>
        <v>0.53920000000000012</v>
      </c>
      <c r="AB594" s="50">
        <f>SQRT((0.5*P594)^2+X594^2)</f>
        <v>0.38591413760058074</v>
      </c>
      <c r="AC594" s="50">
        <f>(1-EXP(-Info!$B$6*G594*1000))+(Info!$B$6/(Info!$B$6-Info!$B$7))*(EXP(-Info!$B$7*G594*1000)-EXP(-Info!$B$6*G594*1000))*(Info!$B$9-1)</f>
        <v>0.27272547343710313</v>
      </c>
      <c r="AD594" s="50">
        <f>SQRT((Info!$B$6*EXP(-Info!$B$6*G594*1000)+(Info!$B$6/(Info!$B$6+Info!$B$7))*(Info!$B$9-1)*(-Info!$B$7*EXP(-Info!$B$7*G594*1000)+Info!$B$6*EXP(-Info!$B$6*G594*1000)))^2*(0.01*G594*1000)^2)</f>
        <v>2.2259757847711229E-3</v>
      </c>
      <c r="AE594" s="50">
        <f>IF(AA594&gt;0,AA594*AC594*SQRT((AB594/AA594)^2+(AD594/AC594)^2),AA594*AC594*SQRT((AD594/AC594)^2))</f>
        <v>0.10525545941247592</v>
      </c>
      <c r="AF594" s="50">
        <f>IF((S594-Y594-AA594*AC594)&gt;0,S594-Y594-AA594*AC594,0)</f>
        <v>3.776498424722714</v>
      </c>
      <c r="AG594" s="50">
        <f>SQRT((T594*0.5)^2+Z594^2+AE594^2)</f>
        <v>0.40009028233593896</v>
      </c>
      <c r="AH594" s="50">
        <f>AF594/S594</f>
        <v>0.77387262801694956</v>
      </c>
      <c r="AI594">
        <f>AF594*EXP(Info!$B$6*G594*1000)</f>
        <v>4.9633442500568936</v>
      </c>
      <c r="AJ594">
        <f>2*SQRT((EXP(Info!$B$6*G594)*AG594)^2+(Info!$B$6*G594*0.01*AI594)^2)</f>
        <v>0.80039927037545167</v>
      </c>
      <c r="AK594" s="28">
        <f>AI594/(E594/1000)</f>
        <v>1.0827539812515039</v>
      </c>
      <c r="AL594">
        <f>AA594/0.752049334436339</f>
        <v>0.71697424000000021</v>
      </c>
      <c r="AM594">
        <f>Q594/O594</f>
        <v>0.71511627906976749</v>
      </c>
      <c r="AN594">
        <f>U594/0.242530074</f>
        <v>10.143071988672217</v>
      </c>
      <c r="AO594">
        <f>O594/U594</f>
        <v>0.69918699186991873</v>
      </c>
    </row>
    <row r="595" spans="1:44">
      <c r="A595" s="48" t="s">
        <v>102</v>
      </c>
      <c r="B595" s="14" t="s">
        <v>213</v>
      </c>
      <c r="C595" s="15">
        <v>-57.62</v>
      </c>
      <c r="D595" s="15">
        <v>33.68</v>
      </c>
      <c r="E595" s="15">
        <v>4584</v>
      </c>
      <c r="F595" s="31">
        <v>14.52</v>
      </c>
      <c r="G595" s="31">
        <v>30.3</v>
      </c>
      <c r="I595">
        <f>(E595*100*Info!$B$11)/AI595</f>
        <v>2.2682070047606566</v>
      </c>
      <c r="J595">
        <f>LOG10(I595)</f>
        <v>0.35568268731205505</v>
      </c>
      <c r="K595">
        <f>2*((E595*100*Info!$B$11)/AI595^2)*(AJ595/2)</f>
        <v>7.0709607714851037</v>
      </c>
      <c r="L595">
        <f>(M595/10.7)/I595</f>
        <v>1.0096059813084131</v>
      </c>
      <c r="M595">
        <f>((U595/0.242530073729142))*I595</f>
        <v>24.502950339716389</v>
      </c>
      <c r="N595">
        <f>2*M595*SQRT((0.5*K595/I595)^2+(0.5*V595/U595)^2)</f>
        <v>159.73243207647215</v>
      </c>
      <c r="O595" s="1">
        <v>0</v>
      </c>
      <c r="P595" s="1">
        <v>0</v>
      </c>
      <c r="Q595" s="1">
        <v>0</v>
      </c>
      <c r="R595" s="1">
        <v>0</v>
      </c>
      <c r="S595" s="1">
        <v>4.93</v>
      </c>
      <c r="T595" s="1">
        <v>15</v>
      </c>
      <c r="U595" s="1">
        <v>2.62</v>
      </c>
      <c r="V595" s="1">
        <v>15</v>
      </c>
      <c r="W595" s="50">
        <f>U595*Info!$B$2</f>
        <v>1.2576000000000001</v>
      </c>
      <c r="X595" s="50">
        <f>W595*SQRT((0.5*V595/U595)^2+Info!$B$3^2)</f>
        <v>3.6005491101219551</v>
      </c>
      <c r="Y595" s="39">
        <f>W595*Info!$D$2</f>
        <v>1.018656</v>
      </c>
      <c r="Z595" s="39">
        <f>Y595*SQRT(Info!$D$3^2+(X595/W595)^2)</f>
        <v>2.9168894905758225</v>
      </c>
      <c r="AA595" s="50">
        <f>IF(O595-W595&gt;0,O595-W595,0)</f>
        <v>0</v>
      </c>
      <c r="AB595" s="50">
        <f>SQRT((0.5*P595)^2+X595^2)</f>
        <v>3.6005491101219551</v>
      </c>
      <c r="AC595" s="50">
        <f>(1-EXP(-Info!$B$6*G595*1000))+(Info!$B$6/(Info!$B$6-Info!$B$7))*(EXP(-Info!$B$7*G595*1000)-EXP(-Info!$B$6*G595*1000))*(Info!$B$9-1)</f>
        <v>0.27666956934823439</v>
      </c>
      <c r="AD595" s="50">
        <f>SQRT((Info!$B$6*EXP(-Info!$B$6*G595*1000)+(Info!$B$6/(Info!$B$6+Info!$B$7))*(Info!$B$9-1)*(-Info!$B$7*EXP(-Info!$B$7*G595*1000)+Info!$B$6*EXP(-Info!$B$6*G595*1000)))^2*(0.01*G595*1000)^2)</f>
        <v>2.252690884209168E-3</v>
      </c>
      <c r="AE595" s="50">
        <f>IF(AA595&gt;0,AA595*AC595*SQRT((AB595/AA595)^2+(AD595/AC595)^2),AA595*AC595*SQRT((AD595/AC595)^2))</f>
        <v>0</v>
      </c>
      <c r="AF595" s="50">
        <f>IF((S595-Y595-AA595*AC595)&gt;0,S595-Y595-AA595*AC595,0)</f>
        <v>3.9113439999999997</v>
      </c>
      <c r="AG595" s="50">
        <f>SQRT((T595*0.5)^2+Z595^2+AE595^2)</f>
        <v>8.0472507293007638</v>
      </c>
      <c r="AH595" s="50">
        <f>AF595/S595</f>
        <v>0.79337606490872215</v>
      </c>
      <c r="AI595">
        <f>AF595*EXP(Info!$B$6*G595*1000)</f>
        <v>5.1641929977708889</v>
      </c>
      <c r="AJ595">
        <f>2*SQRT((EXP(Info!$B$6*G595)*AG595)^2+(Info!$B$6*G595*0.01*AI595)^2)</f>
        <v>16.098974223681669</v>
      </c>
      <c r="AK595" s="28">
        <f>AI595/(E595/1000)</f>
        <v>1.1265691530913808</v>
      </c>
      <c r="AL595">
        <f>AA595/0.752049334436339</f>
        <v>0</v>
      </c>
      <c r="AM595"/>
      <c r="AN595">
        <f>U595/0.242530074</f>
        <v>10.802783987935451</v>
      </c>
      <c r="AO595">
        <f>O595/U595</f>
        <v>0</v>
      </c>
    </row>
    <row r="596" spans="1:44">
      <c r="A596" s="48" t="s">
        <v>102</v>
      </c>
      <c r="B596" s="14" t="s">
        <v>213</v>
      </c>
      <c r="C596" s="15">
        <v>-57.62</v>
      </c>
      <c r="D596" s="15">
        <v>33.68</v>
      </c>
      <c r="E596" s="15">
        <v>4584</v>
      </c>
      <c r="F596" s="31">
        <v>14.67</v>
      </c>
      <c r="G596" s="31">
        <v>30.6</v>
      </c>
      <c r="I596">
        <f>(E596*100*Info!$B$11)/AI596</f>
        <v>2.4519318567306043</v>
      </c>
      <c r="J596">
        <f>LOG10(I596)</f>
        <v>0.38950839624722966</v>
      </c>
      <c r="K596">
        <f>2*((E596*100*Info!$B$11)/AI596^2)*(AJ596/2)</f>
        <v>0.50000747030091297</v>
      </c>
      <c r="L596">
        <f>(M596/10.7)/I596</f>
        <v>0.99033869158878673</v>
      </c>
      <c r="M596">
        <f>((U596/0.242530073729142))*I596</f>
        <v>25.982199959396123</v>
      </c>
      <c r="N596">
        <f>2*M596*SQRT((0.5*K596/I596)^2+(0.5*V596/U596)^2)</f>
        <v>18.953295393960438</v>
      </c>
      <c r="O596" s="1">
        <v>1.78</v>
      </c>
      <c r="P596" s="1">
        <v>0.5</v>
      </c>
      <c r="Q596" s="1">
        <v>1.36</v>
      </c>
      <c r="R596" s="1">
        <v>0.5</v>
      </c>
      <c r="S596" s="1">
        <v>4.76</v>
      </c>
      <c r="T596" s="1">
        <v>0.6</v>
      </c>
      <c r="U596" s="1">
        <v>2.57</v>
      </c>
      <c r="V596" s="1">
        <v>1.8</v>
      </c>
      <c r="W596" s="50">
        <f>U596*Info!$B$2</f>
        <v>1.2335999999999998</v>
      </c>
      <c r="X596" s="50">
        <f>W596*SQRT((0.5*V596/U596)^2+Info!$B$3^2)</f>
        <v>0.43638105183428849</v>
      </c>
      <c r="Y596" s="39">
        <f>W596*Info!$D$2</f>
        <v>0.99921599999999988</v>
      </c>
      <c r="Z596" s="39">
        <f>Y596*SQRT(Info!$D$3^2+(X596/W596)^2)</f>
        <v>0.35698202962233266</v>
      </c>
      <c r="AA596" s="50">
        <f>IF(O596-W596&gt;0,O596-W596,0)</f>
        <v>0.54640000000000022</v>
      </c>
      <c r="AB596" s="50">
        <f>SQRT((0.5*P596)^2+X596^2)</f>
        <v>0.50291989660382297</v>
      </c>
      <c r="AC596" s="50">
        <f>(1-EXP(-Info!$B$6*G596*1000))+(Info!$B$6/(Info!$B$6-Info!$B$7))*(EXP(-Info!$B$7*G596*1000)-EXP(-Info!$B$6*G596*1000))*(Info!$B$9-1)</f>
        <v>0.27902694287582452</v>
      </c>
      <c r="AD596" s="50">
        <f>SQRT((Info!$B$6*EXP(-Info!$B$6*G596*1000)+(Info!$B$6/(Info!$B$6+Info!$B$7))*(Info!$B$9-1)*(-Info!$B$7*EXP(-Info!$B$7*G596*1000)+Info!$B$6*EXP(-Info!$B$6*G596*1000)))^2*(0.01*G596*1000)^2)</f>
        <v>2.2685752792391163E-3</v>
      </c>
      <c r="AE596" s="50">
        <f>IF(AA596&gt;0,AA596*AC596*SQRT((AB596/AA596)^2+(AD596/AC596)^2),AA596*AC596*SQRT((AD596/AC596)^2))</f>
        <v>0.14033367575935804</v>
      </c>
      <c r="AF596" s="50">
        <f>IF((S596-Y596-AA596*AC596)&gt;0,S596-Y596-AA596*AC596,0)</f>
        <v>3.6083236784126496</v>
      </c>
      <c r="AG596" s="50">
        <f>SQRT((T596*0.5)^2+Z596^2+AE596^2)</f>
        <v>0.48695965954626325</v>
      </c>
      <c r="AH596" s="50">
        <f>AF596/S596</f>
        <v>0.75805119294383394</v>
      </c>
      <c r="AI596">
        <f>AF596*EXP(Info!$B$6*G596*1000)</f>
        <v>4.7772366508988311</v>
      </c>
      <c r="AJ596">
        <f>2*SQRT((EXP(Info!$B$6*G596)*AG596)^2+(Info!$B$6*G596*0.01*AI596)^2)</f>
        <v>0.97419265804138255</v>
      </c>
      <c r="AK596" s="28">
        <f>AI596/(E596/1000)</f>
        <v>1.042154592255417</v>
      </c>
      <c r="AL596">
        <f>AA596/0.752049334436339</f>
        <v>0.72654808000000026</v>
      </c>
      <c r="AM596">
        <f>Q596/O596</f>
        <v>0.76404494382022481</v>
      </c>
      <c r="AN596">
        <f>U596/0.242530074</f>
        <v>10.596623988165689</v>
      </c>
      <c r="AO596">
        <f>O596/U596</f>
        <v>0.69260700389105068</v>
      </c>
    </row>
    <row r="597" spans="1:44">
      <c r="A597" s="48" t="s">
        <v>102</v>
      </c>
      <c r="B597" s="14" t="s">
        <v>213</v>
      </c>
      <c r="C597" s="15">
        <v>-57.62</v>
      </c>
      <c r="D597" s="15">
        <v>33.68</v>
      </c>
      <c r="E597" s="15">
        <v>4584</v>
      </c>
      <c r="F597" s="31">
        <v>14.85</v>
      </c>
      <c r="G597" s="31">
        <v>31.1</v>
      </c>
      <c r="I597">
        <f>(E597*100*Info!$B$11)/AI597</f>
        <v>2.1795587247848083</v>
      </c>
      <c r="J597">
        <f>LOG10(I597)</f>
        <v>0.33836857489369337</v>
      </c>
      <c r="K597">
        <f>2*((E597*100*Info!$B$11)/AI597^2)*(AJ597/2)</f>
        <v>0.3052822490874097</v>
      </c>
      <c r="L597">
        <f>(M597/10.7)/I597</f>
        <v>0.87858841121495479</v>
      </c>
      <c r="M597">
        <f>((U597/0.242530073729142))*I597</f>
        <v>20.489804897594638</v>
      </c>
      <c r="N597">
        <f>2*M597*SQRT((0.5*K597/I597)^2+(0.5*V597/U597)^2)</f>
        <v>9.4338895540458498</v>
      </c>
      <c r="O597" s="1">
        <v>1.67</v>
      </c>
      <c r="P597" s="1">
        <v>0.5</v>
      </c>
      <c r="Q597" s="1">
        <v>1.62</v>
      </c>
      <c r="R597" s="1">
        <v>0.5</v>
      </c>
      <c r="S597" s="1">
        <v>5.09</v>
      </c>
      <c r="T597" s="1">
        <v>0.6</v>
      </c>
      <c r="U597" s="1">
        <v>2.2799999999999998</v>
      </c>
      <c r="V597" s="1">
        <v>1</v>
      </c>
      <c r="W597" s="50">
        <f>U597*Info!$B$2</f>
        <v>1.0943999999999998</v>
      </c>
      <c r="X597" s="50">
        <f>W597*SQRT((0.5*V597/U597)^2+Info!$B$3^2)</f>
        <v>0.24615905102189517</v>
      </c>
      <c r="Y597" s="39">
        <f>W597*Info!$D$2</f>
        <v>0.88646399999999992</v>
      </c>
      <c r="Z597" s="39">
        <f>Y597*SQRT(Info!$D$3^2+(X597/W597)^2)</f>
        <v>0.20425584965057916</v>
      </c>
      <c r="AA597" s="50">
        <f>IF(O597-W597&gt;0,O597-W597,0)</f>
        <v>0.57560000000000011</v>
      </c>
      <c r="AB597" s="50">
        <f>SQRT((0.5*P597)^2+X597^2)</f>
        <v>0.35084794199196895</v>
      </c>
      <c r="AC597" s="50">
        <f>(1-EXP(-Info!$B$6*G597*1000))+(Info!$B$6/(Info!$B$6-Info!$B$7))*(EXP(-Info!$B$7*G597*1000)-EXP(-Info!$B$6*G597*1000))*(Info!$B$9-1)</f>
        <v>0.2829408196199929</v>
      </c>
      <c r="AD597" s="50">
        <f>SQRT((Info!$B$6*EXP(-Info!$B$6*G597*1000)+(Info!$B$6/(Info!$B$6+Info!$B$7))*(Info!$B$9-1)*(-Info!$B$7*EXP(-Info!$B$7*G597*1000)+Info!$B$6*EXP(-Info!$B$6*G597*1000)))^2*(0.01*G597*1000)^2)</f>
        <v>2.2948096872793767E-3</v>
      </c>
      <c r="AE597" s="50">
        <f>IF(AA597&gt;0,AA597*AC597*SQRT((AB597/AA597)^2+(AD597/AC597)^2),AA597*AC597*SQRT((AD597/AC597)^2))</f>
        <v>9.9277991887021758E-2</v>
      </c>
      <c r="AF597" s="50">
        <f>IF((S597-Y597-AA597*AC597)&gt;0,S597-Y597-AA597*AC597,0)</f>
        <v>4.0406752642267314</v>
      </c>
      <c r="AG597" s="50">
        <f>SQRT((T597*0.5)^2+Z597^2+AE597^2)</f>
        <v>0.37626662327344362</v>
      </c>
      <c r="AH597" s="50">
        <f>AF597/S597</f>
        <v>0.79384582794238345</v>
      </c>
      <c r="AI597">
        <f>AF597*EXP(Info!$B$6*G597*1000)</f>
        <v>5.3742340586103525</v>
      </c>
      <c r="AJ597">
        <f>2*SQRT((EXP(Info!$B$6*G597)*AG597)^2+(Info!$B$6*G597*0.01*AI597)^2)</f>
        <v>0.75274790345312281</v>
      </c>
      <c r="AK597" s="28">
        <f>AI597/(E597/1000)</f>
        <v>1.1723896288416999</v>
      </c>
      <c r="AL597">
        <f>AA597/0.752049334436339</f>
        <v>0.76537532000000019</v>
      </c>
      <c r="AM597">
        <f>Q597/O597</f>
        <v>0.97005988023952106</v>
      </c>
      <c r="AN597">
        <f>U597/0.242530074</f>
        <v>9.4008959895010786</v>
      </c>
      <c r="AO597">
        <f>O597/U597</f>
        <v>0.73245614035087725</v>
      </c>
    </row>
    <row r="598" spans="1:44">
      <c r="A598" s="48" t="s">
        <v>102</v>
      </c>
      <c r="B598" s="14" t="s">
        <v>213</v>
      </c>
      <c r="C598" s="15">
        <v>-57.62</v>
      </c>
      <c r="D598" s="15">
        <v>33.68</v>
      </c>
      <c r="E598" s="15">
        <v>4584</v>
      </c>
      <c r="F598" s="31">
        <v>15.02</v>
      </c>
      <c r="G598" s="31">
        <v>31.6</v>
      </c>
      <c r="I598">
        <f>(E598*100*Info!$B$11)/AI598</f>
        <v>2.1172871504399695</v>
      </c>
      <c r="J598">
        <f>LOG10(I598)</f>
        <v>0.32577976184303814</v>
      </c>
      <c r="K598">
        <f>2*((E598*100*Info!$B$11)/AI598^2)*(AJ598/2)</f>
        <v>0.34411952034257876</v>
      </c>
      <c r="L598">
        <f>(M598/10.7)/I598</f>
        <v>0.93253682242990821</v>
      </c>
      <c r="M598">
        <f>((U598/0.242530073729142))*I598</f>
        <v>21.126596076439714</v>
      </c>
      <c r="N598">
        <f>2*M598*SQRT((0.5*K598/I598)^2+(0.5*V598/U598)^2)</f>
        <v>7.7824389425558245</v>
      </c>
      <c r="O598" s="1">
        <v>1.61</v>
      </c>
      <c r="P598" s="1">
        <v>0.7</v>
      </c>
      <c r="Q598" s="1">
        <v>1.56</v>
      </c>
      <c r="R598" s="1">
        <v>0.8</v>
      </c>
      <c r="S598" s="1">
        <v>5.21</v>
      </c>
      <c r="T598" s="1">
        <v>0.8</v>
      </c>
      <c r="U598" s="1">
        <v>2.42</v>
      </c>
      <c r="V598" s="1">
        <v>0.8</v>
      </c>
      <c r="W598" s="50">
        <f>U598*Info!$B$2</f>
        <v>1.1616</v>
      </c>
      <c r="X598" s="50">
        <f>W598*SQRT((0.5*V598/U598)^2+Info!$B$3^2)</f>
        <v>0.20059233883675617</v>
      </c>
      <c r="Y598" s="39">
        <f>W598*Info!$D$2</f>
        <v>0.94089600000000007</v>
      </c>
      <c r="Z598" s="39">
        <f>Y598*SQRT(Info!$D$3^2+(X598/W598)^2)</f>
        <v>0.16915347118542973</v>
      </c>
      <c r="AA598" s="50">
        <f>IF(O598-W598&gt;0,O598-W598,0)</f>
        <v>0.44840000000000013</v>
      </c>
      <c r="AB598" s="50">
        <f>SQRT((0.5*P598)^2+X598^2)</f>
        <v>0.40340709760736732</v>
      </c>
      <c r="AC598" s="50">
        <f>(1-EXP(-Info!$B$6*G598*1000))+(Info!$B$6/(Info!$B$6-Info!$B$7))*(EXP(-Info!$B$7*G598*1000)-EXP(-Info!$B$6*G598*1000))*(Info!$B$9-1)</f>
        <v>0.28683592325123775</v>
      </c>
      <c r="AD598" s="50">
        <f>SQRT((Info!$B$6*EXP(-Info!$B$6*G598*1000)+(Info!$B$6/(Info!$B$6+Info!$B$7))*(Info!$B$9-1)*(-Info!$B$7*EXP(-Info!$B$7*G598*1000)+Info!$B$6*EXP(-Info!$B$6*G598*1000)))^2*(0.01*G598*1000)^2)</f>
        <v>2.3207465100294998E-3</v>
      </c>
      <c r="AE598" s="50">
        <f>IF(AA598&gt;0,AA598*AC598*SQRT((AB598/AA598)^2+(AD598/AC598)^2),AA598*AC598*SQRT((AD598/AC598)^2))</f>
        <v>0.11571632647924571</v>
      </c>
      <c r="AF598" s="50">
        <f>IF((S598-Y598-AA598*AC598)&gt;0,S598-Y598-AA598*AC598,0)</f>
        <v>4.1404867720141443</v>
      </c>
      <c r="AG598" s="50">
        <f>SQRT((T598*0.5)^2+Z598^2+AE598^2)</f>
        <v>0.44944762211845268</v>
      </c>
      <c r="AH598" s="50">
        <f>AF598/S598</f>
        <v>0.7947191500986841</v>
      </c>
      <c r="AI598">
        <f>AF598*EXP(Info!$B$6*G598*1000)</f>
        <v>5.5322957630219518</v>
      </c>
      <c r="AJ598">
        <f>2*SQRT((EXP(Info!$B$6*G598)*AG598)^2+(Info!$B$6*G598*0.01*AI598)^2)</f>
        <v>0.89915577297524052</v>
      </c>
      <c r="AK598" s="28">
        <f>AI598/(E598/1000)</f>
        <v>1.2068708034515603</v>
      </c>
      <c r="AL598">
        <f>AA598/0.752049334436339</f>
        <v>0.59623748000000021</v>
      </c>
      <c r="AM598">
        <f>Q598/O598</f>
        <v>0.96894409937888193</v>
      </c>
      <c r="AN598">
        <f>U598/0.242530074</f>
        <v>9.9781439888564076</v>
      </c>
      <c r="AO598">
        <f>O598/U598</f>
        <v>0.66528925619834711</v>
      </c>
    </row>
    <row r="599" spans="1:44">
      <c r="A599" s="48" t="s">
        <v>102</v>
      </c>
      <c r="B599" s="14" t="s">
        <v>213</v>
      </c>
      <c r="C599" s="15">
        <v>-57.62</v>
      </c>
      <c r="D599" s="15">
        <v>33.68</v>
      </c>
      <c r="E599" s="15">
        <v>4584</v>
      </c>
      <c r="F599" s="31">
        <v>15.19</v>
      </c>
      <c r="G599" s="31">
        <v>32.200000000000003</v>
      </c>
      <c r="I599">
        <f>(E599*100*Info!$B$11)/AI599</f>
        <v>2.1821099883837984</v>
      </c>
      <c r="J599">
        <f>LOG10(I599)</f>
        <v>0.33887663724420658</v>
      </c>
      <c r="K599">
        <f>2*((E599*100*Info!$B$11)/AI599^2)*(AJ599/2)</f>
        <v>0.32665783987024954</v>
      </c>
      <c r="L599">
        <f>(M599/10.7)/I599</f>
        <v>0.91712299065420722</v>
      </c>
      <c r="M599">
        <f>((U599/0.242530073729142))*I599</f>
        <v>21.41351665176774</v>
      </c>
      <c r="N599">
        <f>2*M599*SQRT((0.5*K599/I599)^2+(0.5*V599/U599)^2)</f>
        <v>11.262550434886299</v>
      </c>
      <c r="O599" s="1">
        <v>1.62</v>
      </c>
      <c r="P599" s="1">
        <v>0.5</v>
      </c>
      <c r="Q599" s="1">
        <v>1.56</v>
      </c>
      <c r="R599" s="1">
        <v>0.5</v>
      </c>
      <c r="S599" s="1">
        <v>5.0599999999999996</v>
      </c>
      <c r="T599" s="1">
        <v>0.6</v>
      </c>
      <c r="U599" s="1">
        <v>2.38</v>
      </c>
      <c r="V599" s="1">
        <v>1.2</v>
      </c>
      <c r="W599" s="50">
        <f>U599*Info!$B$2</f>
        <v>1.1423999999999999</v>
      </c>
      <c r="X599" s="50">
        <f>W599*SQRT((0.5*V599/U599)^2+Info!$B$3^2)</f>
        <v>0.29360976550516843</v>
      </c>
      <c r="Y599" s="39">
        <f>W599*Info!$D$2</f>
        <v>0.92534399999999994</v>
      </c>
      <c r="Z599" s="39">
        <f>Y599*SQRT(Info!$D$3^2+(X599/W599)^2)</f>
        <v>0.2422826159502163</v>
      </c>
      <c r="AA599" s="50">
        <f>IF(O599-W599&gt;0,O599-W599,0)</f>
        <v>0.47760000000000025</v>
      </c>
      <c r="AB599" s="50">
        <f>SQRT((0.5*P599)^2+X599^2)</f>
        <v>0.38562506972446697</v>
      </c>
      <c r="AC599" s="50">
        <f>(1-EXP(-Info!$B$6*G599*1000))+(Info!$B$6/(Info!$B$6-Info!$B$7))*(EXP(-Info!$B$7*G599*1000)-EXP(-Info!$B$6*G599*1000))*(Info!$B$9-1)</f>
        <v>0.29148538971778526</v>
      </c>
      <c r="AD599" s="50">
        <f>SQRT((Info!$B$6*EXP(-Info!$B$6*G599*1000)+(Info!$B$6/(Info!$B$6+Info!$B$7))*(Info!$B$9-1)*(-Info!$B$7*EXP(-Info!$B$7*G599*1000)+Info!$B$6*EXP(-Info!$B$6*G599*1000)))^2*(0.01*G599*1000)^2)</f>
        <v>2.3514809439300344E-3</v>
      </c>
      <c r="AE599" s="50">
        <f>IF(AA599&gt;0,AA599*AC599*SQRT((AB599/AA599)^2+(AD599/AC599)^2),AA599*AC599*SQRT((AD599/AC599)^2))</f>
        <v>0.11240968406708896</v>
      </c>
      <c r="AF599" s="50">
        <f>IF((S599-Y599-AA599*AC599)&gt;0,S599-Y599-AA599*AC599,0)</f>
        <v>3.9954425778707852</v>
      </c>
      <c r="AG599" s="50">
        <f>SQRT((T599*0.5)^2+Z599^2+AE599^2)</f>
        <v>0.40166752801756672</v>
      </c>
      <c r="AH599" s="50">
        <f>AF599/S599</f>
        <v>0.78961315768197338</v>
      </c>
      <c r="AI599">
        <f>AF599*EXP(Info!$B$6*G599*1000)</f>
        <v>5.367950650441573</v>
      </c>
      <c r="AJ599">
        <f>2*SQRT((EXP(Info!$B$6*G599)*AG599)^2+(Info!$B$6*G599*0.01*AI599)^2)</f>
        <v>0.80357230998336615</v>
      </c>
      <c r="AK599" s="28">
        <f>AI599/(E599/1000)</f>
        <v>1.1710189028013904</v>
      </c>
      <c r="AL599">
        <f>AA599/0.752049334436339</f>
        <v>0.63506472000000036</v>
      </c>
      <c r="AM599">
        <f>Q599/O599</f>
        <v>0.96296296296296291</v>
      </c>
      <c r="AN599">
        <f>U599/0.242530074</f>
        <v>9.8132159890406001</v>
      </c>
      <c r="AO599">
        <f>O599/U599</f>
        <v>0.68067226890756305</v>
      </c>
    </row>
    <row r="600" spans="1:44">
      <c r="A600" s="48" t="s">
        <v>102</v>
      </c>
      <c r="B600" s="14" t="s">
        <v>213</v>
      </c>
      <c r="C600" s="15">
        <v>-57.62</v>
      </c>
      <c r="D600" s="15">
        <v>33.68</v>
      </c>
      <c r="E600" s="15">
        <v>4584</v>
      </c>
      <c r="F600" s="31">
        <v>15.52</v>
      </c>
      <c r="G600" s="31">
        <v>33.5</v>
      </c>
      <c r="I600">
        <f>(E600*100*Info!$B$11)/AI600</f>
        <v>2.6958413467359819</v>
      </c>
      <c r="J600">
        <f>LOG10(I600)</f>
        <v>0.4306943299016554</v>
      </c>
      <c r="K600">
        <f>2*((E600*100*Info!$B$11)/AI600^2)*(AJ600/2)</f>
        <v>1.0660717534321227</v>
      </c>
      <c r="L600">
        <f>(M600/10.7)/I600</f>
        <v>0.80537271028037527</v>
      </c>
      <c r="M600">
        <f>((U600/0.242530073729142))*I600</f>
        <v>23.231380455401201</v>
      </c>
      <c r="N600">
        <f>2*M600*SQRT((0.5*K600/I600)^2+(0.5*V600/U600)^2)</f>
        <v>45.4011605059559</v>
      </c>
      <c r="O600" s="1">
        <v>1.44</v>
      </c>
      <c r="P600" s="1">
        <v>0.5</v>
      </c>
      <c r="Q600" s="1">
        <v>1.4</v>
      </c>
      <c r="R600" s="1">
        <v>0.5</v>
      </c>
      <c r="S600" s="1">
        <v>4.1399999999999997</v>
      </c>
      <c r="T600" s="1">
        <v>0.4</v>
      </c>
      <c r="U600" s="1">
        <v>2.09</v>
      </c>
      <c r="V600" s="1">
        <v>4</v>
      </c>
      <c r="W600" s="50">
        <f>U600*Info!$B$2</f>
        <v>1.0031999999999999</v>
      </c>
      <c r="X600" s="50">
        <f>W600*SQRT((0.5*V600/U600)^2+Info!$B$3^2)</f>
        <v>0.96130953682983911</v>
      </c>
      <c r="Y600" s="39">
        <f>W600*Info!$D$2</f>
        <v>0.81259199999999998</v>
      </c>
      <c r="Z600" s="39">
        <f>Y600*SQRT(Info!$D$3^2+(X600/W600)^2)</f>
        <v>0.77972000666413588</v>
      </c>
      <c r="AA600" s="50">
        <f>IF(O600-W600&gt;0,O600-W600,0)</f>
        <v>0.43680000000000008</v>
      </c>
      <c r="AB600" s="50">
        <f>SQRT((0.5*P600)^2+X600^2)</f>
        <v>0.99328547034576109</v>
      </c>
      <c r="AC600" s="50">
        <f>(1-EXP(-Info!$B$6*G600*1000))+(Info!$B$6/(Info!$B$6-Info!$B$7))*(EXP(-Info!$B$7*G600*1000)-EXP(-Info!$B$6*G600*1000))*(Info!$B$9-1)</f>
        <v>0.30146763719484693</v>
      </c>
      <c r="AD600" s="50">
        <f>SQRT((Info!$B$6*EXP(-Info!$B$6*G600*1000)+(Info!$B$6/(Info!$B$6+Info!$B$7))*(Info!$B$9-1)*(-Info!$B$7*EXP(-Info!$B$7*G600*1000)+Info!$B$6*EXP(-Info!$B$6*G600*1000)))^2*(0.01*G600*1000)^2)</f>
        <v>2.4166306120290775E-3</v>
      </c>
      <c r="AE600" s="50">
        <f>IF(AA600&gt;0,AA600*AC600*SQRT((AB600/AA600)^2+(AD600/AC600)^2),AA600*AC600*SQRT((AD600/AC600)^2))</f>
        <v>0.2994452843479718</v>
      </c>
      <c r="AF600" s="50">
        <f>IF((S600-Y600-AA600*AC600)&gt;0,S600-Y600-AA600*AC600,0)</f>
        <v>3.1957269360732905</v>
      </c>
      <c r="AG600" s="50">
        <f>SQRT((T600*0.5)^2+Z600^2+AE600^2)</f>
        <v>0.85885433404655864</v>
      </c>
      <c r="AH600" s="50">
        <f>AF600/S600</f>
        <v>0.77191471885828278</v>
      </c>
      <c r="AI600">
        <f>AF600*EXP(Info!$B$6*G600*1000)</f>
        <v>4.3450104160105925</v>
      </c>
      <c r="AJ600">
        <f>2*SQRT((EXP(Info!$B$6*G600)*AG600)^2+(Info!$B$6*G600*0.01*AI600)^2)</f>
        <v>1.718236452781468</v>
      </c>
      <c r="AK600" s="28">
        <f>AI600/(E600/1000)</f>
        <v>0.94786440139847139</v>
      </c>
      <c r="AL600">
        <f>AA600/0.752049334436339</f>
        <v>0.58081296000000004</v>
      </c>
      <c r="AM600">
        <f>Q600/O600</f>
        <v>0.97222222222222221</v>
      </c>
      <c r="AN600">
        <f>U600/0.242530074</f>
        <v>8.617487990375988</v>
      </c>
      <c r="AO600">
        <f>O600/U600</f>
        <v>0.68899521531100483</v>
      </c>
    </row>
    <row r="601" spans="1:44">
      <c r="A601" s="48" t="s">
        <v>102</v>
      </c>
      <c r="B601" s="14" t="s">
        <v>213</v>
      </c>
      <c r="C601" s="15">
        <v>-57.62</v>
      </c>
      <c r="D601" s="15">
        <v>33.68</v>
      </c>
      <c r="E601" s="15">
        <v>4584</v>
      </c>
      <c r="F601" s="31">
        <v>15.82</v>
      </c>
      <c r="G601" s="31">
        <v>34.9</v>
      </c>
      <c r="I601">
        <f>(E601*100*Info!$B$11)/AI601</f>
        <v>2.5631937416845583</v>
      </c>
      <c r="J601">
        <f>LOG10(I601)</f>
        <v>0.40878143402837097</v>
      </c>
      <c r="K601">
        <f>2*((E601*100*Info!$B$11)/AI601^2)*(AJ601/2)</f>
        <v>0.49032353114521204</v>
      </c>
      <c r="L601">
        <f>(M601/10.7)/I601</f>
        <v>0.8785884112149549</v>
      </c>
      <c r="M601">
        <f>((U601/0.242530073729142))*I601</f>
        <v>24.096317793427438</v>
      </c>
      <c r="N601">
        <f>2*M601*SQRT((0.5*K601/I601)^2+(0.5*V601/U601)^2)</f>
        <v>19.573895689481041</v>
      </c>
      <c r="O601" s="1">
        <v>1.56</v>
      </c>
      <c r="P601" s="1">
        <v>0.5</v>
      </c>
      <c r="Q601" s="1">
        <v>1.48</v>
      </c>
      <c r="R601" s="1">
        <v>0.5</v>
      </c>
      <c r="S601" s="1">
        <v>4.3499999999999996</v>
      </c>
      <c r="T601" s="1">
        <v>0.4</v>
      </c>
      <c r="U601" s="1">
        <v>2.2799999999999998</v>
      </c>
      <c r="V601" s="1">
        <v>1.8</v>
      </c>
      <c r="W601" s="50">
        <f>U601*Info!$B$2</f>
        <v>1.0943999999999998</v>
      </c>
      <c r="X601" s="50">
        <f>W601*SQRT((0.5*V601/U601)^2+Info!$B$3^2)</f>
        <v>0.43545180950364648</v>
      </c>
      <c r="Y601" s="39">
        <f>W601*Info!$D$2</f>
        <v>0.88646399999999992</v>
      </c>
      <c r="Z601" s="39">
        <f>Y601*SQRT(Info!$D$3^2+(X601/W601)^2)</f>
        <v>0.35548994151238655</v>
      </c>
      <c r="AA601" s="50">
        <f>IF(O601-W601&gt;0,O601-W601,0)</f>
        <v>0.46560000000000024</v>
      </c>
      <c r="AB601" s="50">
        <f>SQRT((0.5*P601)^2+X601^2)</f>
        <v>0.50211381020641133</v>
      </c>
      <c r="AC601" s="50">
        <f>(1-EXP(-Info!$B$6*G601*1000))+(Info!$B$6/(Info!$B$6-Info!$B$7))*(EXP(-Info!$B$7*G601*1000)-EXP(-Info!$B$6*G601*1000))*(Info!$B$9-1)</f>
        <v>0.31207900005787276</v>
      </c>
      <c r="AD601" s="50">
        <f>SQRT((Info!$B$6*EXP(-Info!$B$6*G601*1000)+(Info!$B$6/(Info!$B$6+Info!$B$7))*(Info!$B$9-1)*(-Info!$B$7*EXP(-Info!$B$7*G601*1000)+Info!$B$6*EXP(-Info!$B$6*G601*1000)))^2*(0.01*G601*1000)^2)</f>
        <v>2.4846209944453888E-3</v>
      </c>
      <c r="AE601" s="50">
        <f>IF(AA601&gt;0,AA601*AC601*SQRT((AB601/AA601)^2+(AD601/AC601)^2),AA601*AC601*SQRT((AD601/AC601)^2))</f>
        <v>0.15670344595926569</v>
      </c>
      <c r="AF601" s="50">
        <f>IF((S601-Y601-AA601*AC601)&gt;0,S601-Y601-AA601*AC601,0)</f>
        <v>3.3182320175730537</v>
      </c>
      <c r="AG601" s="50">
        <f>SQRT((T601*0.5)^2+Z601^2+AE601^2)</f>
        <v>0.43695430938713553</v>
      </c>
      <c r="AH601" s="50">
        <f>AF601/S601</f>
        <v>0.76281195806277102</v>
      </c>
      <c r="AI601">
        <f>AF601*EXP(Info!$B$6*G601*1000)</f>
        <v>4.5698686529180019</v>
      </c>
      <c r="AJ601">
        <f>2*SQRT((EXP(Info!$B$6*G601)*AG601)^2+(Info!$B$6*G601*0.01*AI601)^2)</f>
        <v>0.87418836053178994</v>
      </c>
      <c r="AK601" s="28">
        <f>AI601/(E601/1000)</f>
        <v>0.99691724540096038</v>
      </c>
      <c r="AL601">
        <f>AA601/0.752049334436339</f>
        <v>0.61910832000000027</v>
      </c>
      <c r="AM601">
        <f>Q601/O601</f>
        <v>0.94871794871794868</v>
      </c>
      <c r="AN601">
        <f>U601/0.242530074</f>
        <v>9.4008959895010786</v>
      </c>
      <c r="AO601">
        <f>O601/U601</f>
        <v>0.6842105263157896</v>
      </c>
    </row>
    <row r="602" spans="1:44">
      <c r="A602" s="53" t="s">
        <v>86</v>
      </c>
      <c r="B602" s="14" t="s">
        <v>214</v>
      </c>
      <c r="C602" s="15">
        <v>-32.96</v>
      </c>
      <c r="D602" s="15">
        <v>41</v>
      </c>
      <c r="E602" s="15">
        <v>3426</v>
      </c>
      <c r="F602" s="31">
        <v>0.21</v>
      </c>
      <c r="G602" s="15">
        <v>5.5</v>
      </c>
      <c r="I602">
        <f>(E602*100*Info!$B$11)/AI602</f>
        <v>1.4825479455607893</v>
      </c>
      <c r="J602">
        <f>LOG10(I602)</f>
        <v>0.1710087473353083</v>
      </c>
      <c r="K602">
        <f>2*((E602*100*Info!$B$11)/AI602^2)*(AJ602/2)</f>
        <v>1.6988308619912133E-2</v>
      </c>
      <c r="L602">
        <f>(M602/10.7)/I602</f>
        <v>0.16184523364486009</v>
      </c>
      <c r="M602">
        <f>((U602/0.242530073729142))*I602</f>
        <v>2.5673935094372276</v>
      </c>
      <c r="N602">
        <f>2*M602*SQRT((0.5*K602/I602)^2+(0.5*V602/U602)^2)</f>
        <v>3.3208365294237971E-2</v>
      </c>
      <c r="O602" s="33">
        <v>0.24</v>
      </c>
      <c r="P602" s="33">
        <v>3.1199999999999999E-3</v>
      </c>
      <c r="S602" s="33">
        <v>5.78</v>
      </c>
      <c r="T602" s="33">
        <v>6.3580000000000012E-2</v>
      </c>
      <c r="U602" s="33">
        <v>0.42</v>
      </c>
      <c r="V602" s="33">
        <v>2.5200000000000001E-3</v>
      </c>
      <c r="W602" s="50">
        <f>U602*Info!$B$2</f>
        <v>0.20159999999999997</v>
      </c>
      <c r="X602" s="50">
        <f>W602*SQRT((0.5*V602/U602)^2+Info!$B$3^2)</f>
        <v>1.0098127699727311E-2</v>
      </c>
      <c r="Y602" s="39">
        <f>W602*Info!$D$2</f>
        <v>0.163296</v>
      </c>
      <c r="Z602" s="39">
        <f>Y602*SQRT(Info!$D$3^2+(X602/W602)^2)</f>
        <v>1.1557158315630362E-2</v>
      </c>
      <c r="AA602" s="50">
        <f>IF(O602-W602&gt;0,O602-W602,0)</f>
        <v>3.8400000000000017E-2</v>
      </c>
      <c r="AB602" s="50">
        <f>SQRT((0.5*P602)^2+X602^2)</f>
        <v>1.021791480880517E-2</v>
      </c>
      <c r="AC602" s="50">
        <f>(1-EXP(-Info!$B$6*G602*1000))+(Info!$B$6/(Info!$B$6-Info!$B$7))*(EXP(-Info!$B$7*G602*1000)-EXP(-Info!$B$6*G602*1000))*(Info!$B$9-1)</f>
        <v>5.6351630498800133E-2</v>
      </c>
      <c r="AD602" s="50">
        <f>SQRT((Info!$B$6*EXP(-Info!$B$6*G602*1000)+(Info!$B$6/(Info!$B$6+Info!$B$7))*(Info!$B$9-1)*(-Info!$B$7*EXP(-Info!$B$7*G602*1000)+Info!$B$6*EXP(-Info!$B$6*G602*1000)))^2*(0.01*G602*1000)^2)</f>
        <v>5.1625105255560918E-4</v>
      </c>
      <c r="AE602" s="50">
        <f>IF(AA602&gt;0,AA602*AC602*SQRT((AB602/AA602)^2+(AD602/AC602)^2),AA602*AC602*SQRT((AD602/AC602)^2))</f>
        <v>5.7613731886503735E-4</v>
      </c>
      <c r="AF602" s="50">
        <f>IF((S602-Y602-AA602*AC602)&gt;0,S602-Y602-AA602*AC602,0)</f>
        <v>5.6145400973888462</v>
      </c>
      <c r="AG602" s="50">
        <f>SQRT((T602*0.5)^2+Z602^2+AE602^2)</f>
        <v>3.3830517917151859E-2</v>
      </c>
      <c r="AH602" s="50">
        <f>AF602/S602</f>
        <v>0.97137371927142668</v>
      </c>
      <c r="AI602">
        <f>AF602*EXP(Info!$B$6*G602*1000)</f>
        <v>5.9049898320595453</v>
      </c>
      <c r="AJ602">
        <f>2*SQRT((EXP(Info!$B$6*G602)*AG602)^2+(Info!$B$6*G602*0.01*AI602)^2)</f>
        <v>6.7664448873203359E-2</v>
      </c>
      <c r="AK602" s="28">
        <f>AI602/(E602/1000)</f>
        <v>1.7235813870576606</v>
      </c>
      <c r="AL602">
        <f>AA602/0.752049334436339</f>
        <v>5.1060480000000019E-2</v>
      </c>
      <c r="AM602"/>
      <c r="AN602">
        <f>U602/0.242530074</f>
        <v>1.7317439980659881</v>
      </c>
      <c r="AO602">
        <f>O602/U602</f>
        <v>0.5714285714285714</v>
      </c>
    </row>
    <row r="603" spans="1:44">
      <c r="A603" s="53" t="s">
        <v>86</v>
      </c>
      <c r="B603" s="14" t="s">
        <v>214</v>
      </c>
      <c r="C603" s="15">
        <v>-32.96</v>
      </c>
      <c r="D603" s="15">
        <v>41</v>
      </c>
      <c r="E603" s="15">
        <v>3426</v>
      </c>
      <c r="F603" s="31">
        <v>0.32</v>
      </c>
      <c r="G603" s="15">
        <v>8.8000000000000007</v>
      </c>
      <c r="I603">
        <f>(E603*100*Info!$B$11)/AI603</f>
        <v>1.1723907424689743</v>
      </c>
      <c r="J603">
        <f>LOG10(I603)</f>
        <v>6.9072380467085429E-2</v>
      </c>
      <c r="K603">
        <f>2*((E603*100*Info!$B$11)/AI603^2)*(AJ603/2)</f>
        <v>6.7906711321204403E-3</v>
      </c>
      <c r="L603">
        <f>(M603/10.7)/I603</f>
        <v>0.22735401869158914</v>
      </c>
      <c r="M603">
        <f>((U603/0.242530073729142))*I603</f>
        <v>2.8520608905153688</v>
      </c>
      <c r="N603">
        <f>2*M603*SQRT((0.5*K603/I603)^2+(0.5*V603/U603)^2)</f>
        <v>1.8603895377732618E-2</v>
      </c>
      <c r="O603" s="33">
        <v>0.31</v>
      </c>
      <c r="P603" s="33">
        <v>1.5499999999999999E-3</v>
      </c>
      <c r="S603" s="33">
        <v>7.12</v>
      </c>
      <c r="T603" s="33">
        <v>2.8480000000000002E-2</v>
      </c>
      <c r="U603" s="33">
        <v>0.59</v>
      </c>
      <c r="V603" s="33">
        <v>1.7699999999999999E-3</v>
      </c>
      <c r="W603" s="50">
        <f>U603*Info!$B$2</f>
        <v>0.28319999999999995</v>
      </c>
      <c r="X603" s="50">
        <f>W603*SQRT((0.5*V603/U603)^2+Info!$B$3^2)</f>
        <v>1.4166370566944801E-2</v>
      </c>
      <c r="Y603" s="39">
        <f>W603*Info!$D$2</f>
        <v>0.22939199999999998</v>
      </c>
      <c r="Z603" s="39">
        <f>Y603*SQRT(Info!$D$3^2+(X603/W603)^2)</f>
        <v>1.6224113068878186E-2</v>
      </c>
      <c r="AA603" s="50">
        <f>IF(O603-W603&gt;0,O603-W603,0)</f>
        <v>2.6800000000000046E-2</v>
      </c>
      <c r="AB603" s="50">
        <f>SQRT((0.5*P603)^2+X603^2)</f>
        <v>1.4187553701748585E-2</v>
      </c>
      <c r="AC603" s="50">
        <f>(1-EXP(-Info!$B$6*G603*1000))+(Info!$B$6/(Info!$B$6-Info!$B$7))*(EXP(-Info!$B$7*G603*1000)-EXP(-Info!$B$6*G603*1000))*(Info!$B$9-1)</f>
        <v>8.8769847329831494E-2</v>
      </c>
      <c r="AD603" s="50">
        <f>SQRT((Info!$B$6*EXP(-Info!$B$6*G603*1000)+(Info!$B$6/(Info!$B$6+Info!$B$7))*(Info!$B$9-1)*(-Info!$B$7*EXP(-Info!$B$7*G603*1000)+Info!$B$6*EXP(-Info!$B$6*G603*1000)))^2*(0.01*G603*1000)^2)</f>
        <v>8.0081520656344937E-4</v>
      </c>
      <c r="AE603" s="50">
        <f>IF(AA603&gt;0,AA603*AC603*SQRT((AB603/AA603)^2+(AD603/AC603)^2),AA603*AC603*SQRT((AD603/AC603)^2))</f>
        <v>1.2596098280808375E-3</v>
      </c>
      <c r="AF603" s="50">
        <f>IF((S603-Y603-AA603*AC603)&gt;0,S603-Y603-AA603*AC603,0)</f>
        <v>6.8882289680915605</v>
      </c>
      <c r="AG603" s="50">
        <f>SQRT((T603*0.5)^2+Z603^2+AE603^2)</f>
        <v>2.1623738386105717E-2</v>
      </c>
      <c r="AH603" s="50">
        <f>AF603/S603</f>
        <v>0.96744788877690457</v>
      </c>
      <c r="AI603">
        <f>AF603*EXP(Info!$B$6*G603*1000)</f>
        <v>7.4671610982196945</v>
      </c>
      <c r="AJ603">
        <f>2*SQRT((EXP(Info!$B$6*G603)*AG603)^2+(Info!$B$6*G603*0.01*AI603)^2)</f>
        <v>4.325096870160175E-2</v>
      </c>
      <c r="AK603" s="28">
        <f>AI603/(E603/1000)</f>
        <v>2.1795566544715976</v>
      </c>
      <c r="AL603">
        <f>AA603/0.752049334436339</f>
        <v>3.5635960000000064E-2</v>
      </c>
      <c r="AM603"/>
      <c r="AN603">
        <f>U603/0.242530074</f>
        <v>2.4326879972831739</v>
      </c>
      <c r="AO603">
        <f>O603/U603</f>
        <v>0.52542372881355937</v>
      </c>
    </row>
    <row r="604" spans="1:44">
      <c r="A604" s="53" t="s">
        <v>86</v>
      </c>
      <c r="B604" s="14" t="s">
        <v>214</v>
      </c>
      <c r="C604" s="15">
        <v>-32.96</v>
      </c>
      <c r="D604" s="15">
        <v>41</v>
      </c>
      <c r="E604" s="15">
        <v>3426</v>
      </c>
      <c r="F604" s="31">
        <v>0.45</v>
      </c>
      <c r="G604" s="15">
        <v>12.8</v>
      </c>
      <c r="H604" s="15" t="s">
        <v>121</v>
      </c>
      <c r="I604">
        <f>(E604*100*Info!$B$11)/AI604</f>
        <v>1.3782322123921595</v>
      </c>
      <c r="J604">
        <f>LOG10(I604)</f>
        <v>0.13932239613786107</v>
      </c>
      <c r="K604">
        <f>2*((E604*100*Info!$B$11)/AI604^2)*(AJ604/2)</f>
        <v>1.7130373960352704E-2</v>
      </c>
      <c r="L604">
        <f>(M604/10.7)/I604</f>
        <v>0.35837158878504732</v>
      </c>
      <c r="M604">
        <f>((U604/0.242530073729142))*I604</f>
        <v>5.2849361640658863</v>
      </c>
      <c r="N604">
        <f>2*M604*SQRT((0.5*K604/I604)^2+(0.5*V604/U604)^2)</f>
        <v>7.2940910886817548E-2</v>
      </c>
      <c r="O604" s="33">
        <v>0.4</v>
      </c>
      <c r="P604" s="33">
        <v>5.1999999999999998E-3</v>
      </c>
      <c r="S604" s="33">
        <v>6.01</v>
      </c>
      <c r="T604" s="33">
        <v>6.0100000000000001E-2</v>
      </c>
      <c r="U604" s="33">
        <v>0.93</v>
      </c>
      <c r="V604" s="33">
        <v>5.5800000000000008E-3</v>
      </c>
      <c r="W604" s="50">
        <f>U604*Info!$B$2</f>
        <v>0.44640000000000002</v>
      </c>
      <c r="X604" s="50">
        <f>W604*SQRT((0.5*V604/U604)^2+Info!$B$3^2)</f>
        <v>2.236013990653905E-2</v>
      </c>
      <c r="Y604" s="39">
        <f>W604*Info!$D$2</f>
        <v>0.36158400000000002</v>
      </c>
      <c r="Z604" s="39">
        <f>Y604*SQRT(Info!$D$3^2+(X604/W604)^2)</f>
        <v>2.5590850556038661E-2</v>
      </c>
      <c r="AA604" s="50">
        <f>IF(O604-W604&gt;0,O604-W604,0)</f>
        <v>0</v>
      </c>
      <c r="AB604" s="50">
        <f>SQRT((0.5*P604)^2+X604^2)</f>
        <v>2.2510794224993486E-2</v>
      </c>
      <c r="AC604" s="50">
        <f>(1-EXP(-Info!$B$6*G604*1000))+(Info!$B$6/(Info!$B$6-Info!$B$7))*(EXP(-Info!$B$7*G604*1000)-EXP(-Info!$B$6*G604*1000))*(Info!$B$9-1)</f>
        <v>0.12671866212803717</v>
      </c>
      <c r="AD604" s="50">
        <f>SQRT((Info!$B$6*EXP(-Info!$B$6*G604*1000)+(Info!$B$6/(Info!$B$6+Info!$B$7))*(Info!$B$9-1)*(-Info!$B$7*EXP(-Info!$B$7*G604*1000)+Info!$B$6*EXP(-Info!$B$6*G604*1000)))^2*(0.01*G604*1000)^2)</f>
        <v>1.1218873783772649E-3</v>
      </c>
      <c r="AE604" s="50">
        <f>IF(AA604&gt;0,AA604*AC604*SQRT((AB604/AA604)^2+(AD604/AC604)^2),AA604*AC604*SQRT((AD604/AC604)^2))</f>
        <v>0</v>
      </c>
      <c r="AF604" s="50">
        <f>IF((S604-Y604-AA604*AC604)&gt;0,S604-Y604-AA604*AC604,0)</f>
        <v>5.6484160000000001</v>
      </c>
      <c r="AG604" s="50">
        <f>SQRT((T604*0.5)^2+Z604^2+AE604^2)</f>
        <v>3.9470167622921291E-2</v>
      </c>
      <c r="AH604" s="50">
        <f>AF604/S604</f>
        <v>0.93983627287853577</v>
      </c>
      <c r="AI604">
        <f>AF604*EXP(Info!$B$6*G604*1000)</f>
        <v>6.3519271029679434</v>
      </c>
      <c r="AJ604">
        <f>2*SQRT((EXP(Info!$B$6*G604)*AG604)^2+(Info!$B$6*G604*0.01*AI604)^2)</f>
        <v>7.8949603458970535E-2</v>
      </c>
      <c r="AK604" s="28">
        <f>AI604/(E604/1000)</f>
        <v>1.8540359319813027</v>
      </c>
      <c r="AL604">
        <f>AA604/0.752049334436339</f>
        <v>0</v>
      </c>
      <c r="AM604"/>
      <c r="AN604">
        <f>U604/0.242530074</f>
        <v>3.8345759957175454</v>
      </c>
      <c r="AO604">
        <f>O604/U604</f>
        <v>0.43010752688172044</v>
      </c>
    </row>
    <row r="605" spans="1:44">
      <c r="A605" s="53" t="s">
        <v>86</v>
      </c>
      <c r="B605" s="14" t="s">
        <v>214</v>
      </c>
      <c r="C605" s="15">
        <v>-32.96</v>
      </c>
      <c r="D605" s="15">
        <v>41</v>
      </c>
      <c r="E605" s="15">
        <v>3426</v>
      </c>
      <c r="F605" s="31">
        <v>0.73</v>
      </c>
      <c r="G605" s="15">
        <v>17.7</v>
      </c>
      <c r="H605" s="15" t="s">
        <v>122</v>
      </c>
      <c r="I605">
        <f>(E605*100*Info!$B$11)/AI605</f>
        <v>1.419550415141849</v>
      </c>
      <c r="J605">
        <f>LOG10(I605)</f>
        <v>0.15215082104581787</v>
      </c>
      <c r="K605">
        <f>2*((E605*100*Info!$B$11)/AI605^2)*(AJ605/2)</f>
        <v>1.8487216328773655E-2</v>
      </c>
      <c r="L605">
        <f>(M605/10.7)/I605</f>
        <v>0.51636336448598219</v>
      </c>
      <c r="M605">
        <f>((U605/0.242530073729142))*I605</f>
        <v>7.8431409640952614</v>
      </c>
      <c r="N605">
        <f>2*M605*SQRT((0.5*K605/I605)^2+(0.5*V605/U605)^2)</f>
        <v>0.14432361334499189</v>
      </c>
      <c r="O605" s="33">
        <v>0.97</v>
      </c>
      <c r="P605" s="33">
        <v>9.7000000000000003E-3</v>
      </c>
      <c r="S605" s="33">
        <v>5.82</v>
      </c>
      <c r="T605" s="33">
        <v>2.9100000000000001E-2</v>
      </c>
      <c r="U605" s="33">
        <v>1.34</v>
      </c>
      <c r="V605" s="33">
        <v>1.7420000000000001E-2</v>
      </c>
      <c r="W605" s="50">
        <f>U605*Info!$B$2</f>
        <v>0.64319999999999999</v>
      </c>
      <c r="X605" s="50">
        <f>W605*SQRT((0.5*V605/U605)^2+Info!$B$3^2)</f>
        <v>3.2430613448407052E-2</v>
      </c>
      <c r="Y605" s="39">
        <f>W605*Info!$D$2</f>
        <v>0.52099200000000001</v>
      </c>
      <c r="Z605" s="39">
        <f>Y605*SQRT(Info!$D$3^2+(X605/W605)^2)</f>
        <v>3.6995017912912341E-2</v>
      </c>
      <c r="AA605" s="50">
        <f>IF(O605-W605&gt;0,O605-W605,0)</f>
        <v>0.32679999999999998</v>
      </c>
      <c r="AB605" s="50">
        <f>SQRT((0.5*P605)^2+X605^2)</f>
        <v>3.2791266956920105E-2</v>
      </c>
      <c r="AC605" s="50">
        <f>(1-EXP(-Info!$B$6*G605*1000))+(Info!$B$6/(Info!$B$6-Info!$B$7))*(EXP(-Info!$B$7*G605*1000)-EXP(-Info!$B$6*G605*1000))*(Info!$B$9-1)</f>
        <v>0.17127013107139827</v>
      </c>
      <c r="AD605" s="50">
        <f>SQRT((Info!$B$6*EXP(-Info!$B$6*G605*1000)+(Info!$B$6/(Info!$B$6+Info!$B$7))*(Info!$B$9-1)*(-Info!$B$7*EXP(-Info!$B$7*G605*1000)+Info!$B$6*EXP(-Info!$B$6*G605*1000)))^2*(0.01*G605*1000)^2)</f>
        <v>1.4815577532603073E-3</v>
      </c>
      <c r="AE605" s="50">
        <f>IF(AA605&gt;0,AA605*AC605*SQRT((AB605/AA605)^2+(AD605/AC605)^2),AA605*AC605*SQRT((AD605/AC605)^2))</f>
        <v>5.6369963867346799E-3</v>
      </c>
      <c r="AF605" s="50">
        <f>IF((S605-Y605-AA605*AC605)&gt;0,S605-Y605-AA605*AC605,0)</f>
        <v>5.2430369211658681</v>
      </c>
      <c r="AG605" s="50">
        <f>SQRT((T605*0.5)^2+Z605^2+AE605^2)</f>
        <v>4.0151084401803705E-2</v>
      </c>
      <c r="AH605" s="50">
        <f>AF605/S605</f>
        <v>0.90086545037214227</v>
      </c>
      <c r="AI605">
        <f>AF605*EXP(Info!$B$6*G605*1000)</f>
        <v>6.1670444745722115</v>
      </c>
      <c r="AJ605">
        <f>2*SQRT((EXP(Info!$B$6*G605)*AG605)^2+(Info!$B$6*G605*0.01*AI605)^2)</f>
        <v>8.031520690950035E-2</v>
      </c>
      <c r="AK605" s="28">
        <f>AI605/(E605/1000)</f>
        <v>1.8000713586025134</v>
      </c>
      <c r="AL605">
        <f>AA605/0.752049334436339</f>
        <v>0.43454595999999995</v>
      </c>
      <c r="AM605"/>
      <c r="AN605">
        <f>U605/0.242530074</f>
        <v>5.5250879938295814</v>
      </c>
      <c r="AO605">
        <f>O605/U605</f>
        <v>0.72388059701492535</v>
      </c>
    </row>
    <row r="606" spans="1:44">
      <c r="A606" s="53" t="s">
        <v>86</v>
      </c>
      <c r="B606" s="14" t="s">
        <v>214</v>
      </c>
      <c r="C606" s="15">
        <v>-32.96</v>
      </c>
      <c r="D606" s="15">
        <v>41</v>
      </c>
      <c r="E606" s="15">
        <v>3426</v>
      </c>
      <c r="F606" s="31">
        <v>0.84</v>
      </c>
      <c r="G606" s="15">
        <v>18.7</v>
      </c>
      <c r="I606">
        <f>(E606*100*Info!$B$11)/AI606</f>
        <v>1.6434334802326291</v>
      </c>
      <c r="J606">
        <f>LOG10(I606)</f>
        <v>0.2157521302292896</v>
      </c>
      <c r="K606">
        <f>2*((E606*100*Info!$B$11)/AI606^2)*(AJ606/2)</f>
        <v>2.7213038580024149E-2</v>
      </c>
      <c r="L606">
        <f>(M606/10.7)/I606</f>
        <v>0.35066467289719694</v>
      </c>
      <c r="M606">
        <f>((U606/0.242530073729142))*I606</f>
        <v>6.1663464823826217</v>
      </c>
      <c r="N606">
        <f>2*M606*SQRT((0.5*K606/I606)^2+(0.5*V606/U606)^2)</f>
        <v>0.12258300784807932</v>
      </c>
      <c r="O606" s="33">
        <v>2.04</v>
      </c>
      <c r="P606" s="33">
        <v>2.0400000000000001E-2</v>
      </c>
      <c r="S606" s="33">
        <v>5.13</v>
      </c>
      <c r="T606" s="33">
        <v>7.1819999999999995E-2</v>
      </c>
      <c r="U606" s="56">
        <v>0.91</v>
      </c>
      <c r="V606" s="33">
        <v>1.0010000000000002E-2</v>
      </c>
      <c r="W606" s="50">
        <f>U606*Info!$B$2</f>
        <v>0.43680000000000002</v>
      </c>
      <c r="X606" s="50">
        <f>W606*SQRT((0.5*V606/U606)^2+Info!$B$3^2)</f>
        <v>2.1971734700746776E-2</v>
      </c>
      <c r="Y606" s="39">
        <f>W606*Info!$D$2</f>
        <v>0.35380800000000007</v>
      </c>
      <c r="Z606" s="39">
        <f>Y606*SQRT(Info!$D$3^2+(X606/W606)^2)</f>
        <v>2.5093568944475321E-2</v>
      </c>
      <c r="AA606" s="50">
        <f>IF(O606-W606&gt;0,O606-W606,0)</f>
        <v>1.6032</v>
      </c>
      <c r="AB606" s="50">
        <f>SQRT((0.5*P606)^2+X606^2)</f>
        <v>2.4223895759352996E-2</v>
      </c>
      <c r="AC606" s="50">
        <f>(1-EXP(-Info!$B$6*G606*1000))+(Info!$B$6/(Info!$B$6-Info!$B$7))*(EXP(-Info!$B$7*G606*1000)-EXP(-Info!$B$6*G606*1000))*(Info!$B$9-1)</f>
        <v>0.18010829266379416</v>
      </c>
      <c r="AD606" s="50">
        <f>SQRT((Info!$B$6*EXP(-Info!$B$6*G606*1000)+(Info!$B$6/(Info!$B$6+Info!$B$7))*(Info!$B$9-1)*(-Info!$B$7*EXP(-Info!$B$7*G606*1000)+Info!$B$6*EXP(-Info!$B$6*G606*1000)))^2*(0.01*G606*1000)^2)</f>
        <v>1.5506172605886392E-3</v>
      </c>
      <c r="AE606" s="50">
        <f>IF(AA606&gt;0,AA606*AC606*SQRT((AB606/AA606)^2+(AD606/AC606)^2),AA606*AC606*SQRT((AD606/AC606)^2))</f>
        <v>5.0214595116954801E-3</v>
      </c>
      <c r="AF606" s="50">
        <f>IF((S606-Y606-AA606*AC606)&gt;0,S606-Y606-AA606*AC606,0)</f>
        <v>4.4874423852014056</v>
      </c>
      <c r="AG606" s="50">
        <f>SQRT((T606*0.5)^2+Z606^2+AE606^2)</f>
        <v>4.4095695458839665E-2</v>
      </c>
      <c r="AH606" s="50">
        <f>AF606/S606</f>
        <v>0.87474510432775943</v>
      </c>
      <c r="AI606">
        <f>AF606*EXP(Info!$B$6*G606*1000)</f>
        <v>5.3269150527699081</v>
      </c>
      <c r="AJ606">
        <f>2*SQRT((EXP(Info!$B$6*G606)*AG606)^2+(Info!$B$6*G606*0.01*AI606)^2)</f>
        <v>8.820651799245291E-2</v>
      </c>
      <c r="AK606" s="28">
        <f>AI606/(E606/1000)</f>
        <v>1.5548496943286363</v>
      </c>
      <c r="AL606">
        <f>AA606/0.752049334436339</f>
        <v>2.13177504</v>
      </c>
      <c r="AM606"/>
      <c r="AN606">
        <f>U606/0.242530074</f>
        <v>3.7521119958096412</v>
      </c>
      <c r="AO606">
        <f>O606/U606</f>
        <v>2.2417582417582418</v>
      </c>
    </row>
    <row r="607" spans="1:44">
      <c r="A607" s="53" t="s">
        <v>86</v>
      </c>
      <c r="B607" s="14" t="s">
        <v>214</v>
      </c>
      <c r="C607" s="15">
        <v>-32.96</v>
      </c>
      <c r="D607" s="15">
        <v>41</v>
      </c>
      <c r="E607" s="15">
        <v>3426</v>
      </c>
      <c r="F607" s="31">
        <v>0.99</v>
      </c>
      <c r="G607" s="15">
        <v>20.6</v>
      </c>
      <c r="H607" s="15" t="s">
        <v>129</v>
      </c>
      <c r="I607">
        <f>(E607*100*Info!$B$11)/AI607</f>
        <v>1.5708064198112039</v>
      </c>
      <c r="J607">
        <f>LOG10(I607)</f>
        <v>0.19612266754292057</v>
      </c>
      <c r="K607">
        <f>2*((E607*100*Info!$B$11)/AI607^2)*(AJ607/2)</f>
        <v>2.3608715227598869E-2</v>
      </c>
      <c r="L607">
        <f>(M607/10.7)/I607</f>
        <v>0.33525084112149589</v>
      </c>
      <c r="M607">
        <f>((U607/0.242530073729142))*I607</f>
        <v>5.6347716562440429</v>
      </c>
      <c r="N607">
        <f>2*M607*SQRT((0.5*K607/I607)^2+(0.5*V607/U607)^2)</f>
        <v>0.10172147729487736</v>
      </c>
      <c r="O607" s="33">
        <v>5.39</v>
      </c>
      <c r="P607" s="33">
        <v>5.3899999999999997E-2</v>
      </c>
      <c r="S607" s="33">
        <v>5.93</v>
      </c>
      <c r="T607" s="33">
        <v>6.523000000000001E-2</v>
      </c>
      <c r="U607" s="33">
        <v>0.87</v>
      </c>
      <c r="V607" s="33">
        <v>8.6999999999999994E-3</v>
      </c>
      <c r="W607" s="50">
        <f>U607*Info!$B$2</f>
        <v>0.41759999999999997</v>
      </c>
      <c r="X607" s="50">
        <f>W607*SQRT((0.5*V607/U607)^2+Info!$B$3^2)</f>
        <v>2.0984140296900419E-2</v>
      </c>
      <c r="Y607" s="39">
        <f>W607*Info!$D$2</f>
        <v>0.338256</v>
      </c>
      <c r="Z607" s="39">
        <f>Y607*SQRT(Info!$D$3^2+(X607/W607)^2)</f>
        <v>2.3978032357105536E-2</v>
      </c>
      <c r="AA607" s="50">
        <f>IF(O607-W607&gt;0,O607-W607,0)</f>
        <v>4.9723999999999995</v>
      </c>
      <c r="AB607" s="50">
        <f>SQRT((0.5*P607)^2+X607^2)</f>
        <v>3.4156063063532367E-2</v>
      </c>
      <c r="AC607" s="50">
        <f>(1-EXP(-Info!$B$6*G607*1000))+(Info!$B$6/(Info!$B$6-Info!$B$7))*(EXP(-Info!$B$7*G607*1000)-EXP(-Info!$B$6*G607*1000))*(Info!$B$9-1)</f>
        <v>0.19666928649400434</v>
      </c>
      <c r="AD607" s="50">
        <f>SQRT((Info!$B$6*EXP(-Info!$B$6*G607*1000)+(Info!$B$6/(Info!$B$6+Info!$B$7))*(Info!$B$9-1)*(-Info!$B$7*EXP(-Info!$B$7*G607*1000)+Info!$B$6*EXP(-Info!$B$6*G607*1000)))^2*(0.01*G607*1000)^2)</f>
        <v>1.6779229755117797E-3</v>
      </c>
      <c r="AE607" s="50">
        <f>IF(AA607&gt;0,AA607*AC607*SQRT((AB607/AA607)^2+(AD607/AC607)^2),AA607*AC607*SQRT((AD607/AC607)^2))</f>
        <v>1.0711435015058569E-2</v>
      </c>
      <c r="AF607" s="50">
        <f>IF((S607-Y607-AA607*AC607)&gt;0,S607-Y607-AA607*AC607,0)</f>
        <v>4.6138256398372119</v>
      </c>
      <c r="AG607" s="50">
        <f>SQRT((T607*0.5)^2+Z607^2+AE607^2)</f>
        <v>4.1873847456380495E-2</v>
      </c>
      <c r="AH607" s="50">
        <f>AF607/S607</f>
        <v>0.77804816860661252</v>
      </c>
      <c r="AI607">
        <f>AF607*EXP(Info!$B$6*G607*1000)</f>
        <v>5.5732077700124423</v>
      </c>
      <c r="AJ607">
        <f>2*SQRT((EXP(Info!$B$6*G607)*AG607)^2+(Info!$B$6*G607*0.01*AI607)^2)</f>
        <v>8.3763520117443438E-2</v>
      </c>
      <c r="AK607" s="28">
        <f>AI607/(E607/1000)</f>
        <v>1.6267389871606661</v>
      </c>
      <c r="AL607">
        <f>AA607/0.752049334436339</f>
        <v>6.6118002799999989</v>
      </c>
      <c r="AM607"/>
      <c r="AN607">
        <f>U607/0.242530074</f>
        <v>3.5871839959938328</v>
      </c>
      <c r="AO607">
        <f>O607/U607</f>
        <v>6.1954022988505741</v>
      </c>
      <c r="AP607" s="69"/>
      <c r="AQ607" s="69"/>
      <c r="AR607" s="69"/>
    </row>
    <row r="608" spans="1:44">
      <c r="A608" s="53" t="s">
        <v>86</v>
      </c>
      <c r="B608" s="14" t="s">
        <v>214</v>
      </c>
      <c r="C608" s="15">
        <v>-32.96</v>
      </c>
      <c r="D608" s="15">
        <v>41</v>
      </c>
      <c r="E608" s="15">
        <v>3426</v>
      </c>
      <c r="F608" s="31">
        <v>0.99</v>
      </c>
      <c r="G608" s="15">
        <v>20.6</v>
      </c>
      <c r="I608">
        <f>(E608*100*Info!$B$11)/AI608</f>
        <v>1.4203379145526884</v>
      </c>
      <c r="J608">
        <f>LOG10(I608)</f>
        <v>0.15239168027525993</v>
      </c>
      <c r="K608">
        <f>2*((E608*100*Info!$B$11)/AI608^2)*(AJ608/2)</f>
        <v>2.03343343321386E-2</v>
      </c>
      <c r="L608">
        <f>(M608/10.7)/I608</f>
        <v>0.37763887850467354</v>
      </c>
      <c r="M608">
        <f>((U608/0.242530073729142))*I608</f>
        <v>5.7392105434979817</v>
      </c>
      <c r="N608">
        <f>2*M608*SQRT((0.5*K608/I608)^2+(0.5*V608/U608)^2)</f>
        <v>0.10022500788548529</v>
      </c>
      <c r="O608" s="33">
        <v>5.74</v>
      </c>
      <c r="P608" s="33">
        <v>7.4620000000000006E-2</v>
      </c>
      <c r="S608" s="33">
        <v>6.52</v>
      </c>
      <c r="T608" s="33">
        <v>6.5199999999999994E-2</v>
      </c>
      <c r="U608" s="33">
        <v>0.98</v>
      </c>
      <c r="V608" s="33">
        <v>9.7999999999999997E-3</v>
      </c>
      <c r="W608" s="50">
        <f>U608*Info!$B$2</f>
        <v>0.47039999999999998</v>
      </c>
      <c r="X608" s="50">
        <f>W608*SQRT((0.5*V608/U608)^2+Info!$B$3^2)</f>
        <v>2.3637307460876333E-2</v>
      </c>
      <c r="Y608" s="39">
        <f>W608*Info!$D$2</f>
        <v>0.38102400000000003</v>
      </c>
      <c r="Z608" s="39">
        <f>Y608*SQRT(Info!$D$3^2+(X608/W608)^2)</f>
        <v>2.7009737597659112E-2</v>
      </c>
      <c r="AA608" s="50">
        <f>IF(O608-W608&gt;0,O608-W608,0)</f>
        <v>5.2696000000000005</v>
      </c>
      <c r="AB608" s="50">
        <f>SQRT((0.5*P608)^2+X608^2)</f>
        <v>4.4167390731171791E-2</v>
      </c>
      <c r="AC608" s="50">
        <f>(1-EXP(-Info!$B$6*G608*1000))+(Info!$B$6/(Info!$B$6-Info!$B$7))*(EXP(-Info!$B$7*G608*1000)-EXP(-Info!$B$6*G608*1000))*(Info!$B$9-1)</f>
        <v>0.19666928649400434</v>
      </c>
      <c r="AD608" s="50">
        <f>SQRT((Info!$B$6*EXP(-Info!$B$6*G608*1000)+(Info!$B$6/(Info!$B$6+Info!$B$7))*(Info!$B$9-1)*(-Info!$B$7*EXP(-Info!$B$7*G608*1000)+Info!$B$6*EXP(-Info!$B$6*G608*1000)))^2*(0.01*G608*1000)^2)</f>
        <v>1.6779229755117797E-3</v>
      </c>
      <c r="AE608" s="50">
        <f>IF(AA608&gt;0,AA608*AC608*SQRT((AB608/AA608)^2+(AD608/AC608)^2),AA608*AC608*SQRT((AD608/AC608)^2))</f>
        <v>1.2394905084844787E-2</v>
      </c>
      <c r="AF608" s="50">
        <f>IF((S608-Y608-AA608*AC608)&gt;0,S608-Y608-AA608*AC608,0)</f>
        <v>5.1026075278911946</v>
      </c>
      <c r="AG608" s="50">
        <f>SQRT((T608*0.5)^2+Z608^2+AE608^2)</f>
        <v>4.4112578672717735E-2</v>
      </c>
      <c r="AH608" s="50">
        <f>AF608/S608</f>
        <v>0.78260851654772934</v>
      </c>
      <c r="AI608">
        <f>AF608*EXP(Info!$B$6*G608*1000)</f>
        <v>6.1636251869220073</v>
      </c>
      <c r="AJ608">
        <f>2*SQRT((EXP(Info!$B$6*G608)*AG608)^2+(Info!$B$6*G608*0.01*AI608)^2)</f>
        <v>8.8241828908956474E-2</v>
      </c>
      <c r="AK608" s="28">
        <f>AI608/(E608/1000)</f>
        <v>1.7990733178406326</v>
      </c>
      <c r="AL608">
        <f>AA608/0.752049334436339</f>
        <v>7.0069871200000007</v>
      </c>
      <c r="AM608"/>
      <c r="AN608">
        <f>U608/0.242530074</f>
        <v>4.0407359954873057</v>
      </c>
      <c r="AO608">
        <f>O608/U608</f>
        <v>5.8571428571428577</v>
      </c>
    </row>
    <row r="609" spans="1:48">
      <c r="A609" s="53" t="s">
        <v>86</v>
      </c>
      <c r="B609" s="14" t="s">
        <v>214</v>
      </c>
      <c r="C609" s="15">
        <v>-32.96</v>
      </c>
      <c r="D609" s="15">
        <v>41</v>
      </c>
      <c r="E609" s="15">
        <v>3426</v>
      </c>
      <c r="F609" s="31">
        <v>1.08</v>
      </c>
      <c r="G609" s="15">
        <v>21.8</v>
      </c>
      <c r="I609">
        <f>(E609*100*Info!$B$11)/AI609</f>
        <v>1.3423578933072964</v>
      </c>
      <c r="J609">
        <f>LOG10(I609)</f>
        <v>0.12786832087504862</v>
      </c>
      <c r="K609">
        <f>2*((E609*100*Info!$B$11)/AI609^2)*(AJ609/2)</f>
        <v>1.5083884748007148E-2</v>
      </c>
      <c r="L609">
        <f>(M609/10.7)/I609</f>
        <v>0.40846654205607541</v>
      </c>
      <c r="M609">
        <f>((U609/0.242530073729142))*I609</f>
        <v>5.8668986696257326</v>
      </c>
      <c r="N609">
        <f>2*M609*SQRT((0.5*K609/I609)^2+(0.5*V609/U609)^2)</f>
        <v>0.15018194579343777</v>
      </c>
      <c r="O609" s="33">
        <v>6.2</v>
      </c>
      <c r="P609" s="33">
        <v>6.2000000000000006E-2</v>
      </c>
      <c r="S609" s="33">
        <v>6.93</v>
      </c>
      <c r="T609" s="33">
        <v>3.465E-2</v>
      </c>
      <c r="U609" s="33">
        <v>1.06</v>
      </c>
      <c r="V609" s="33">
        <v>2.4379999999999999E-2</v>
      </c>
      <c r="W609" s="50">
        <f>U609*Info!$B$2</f>
        <v>0.50880000000000003</v>
      </c>
      <c r="X609" s="50">
        <f>W609*SQRT((0.5*V609/U609)^2+Info!$B$3^2)</f>
        <v>2.6104216928304901E-2</v>
      </c>
      <c r="Y609" s="39">
        <f>W609*Info!$D$2</f>
        <v>0.41212800000000005</v>
      </c>
      <c r="Z609" s="39">
        <f>Y609*SQRT(Info!$D$3^2+(X609/W609)^2)</f>
        <v>2.9524736015056671E-2</v>
      </c>
      <c r="AA609" s="50">
        <f>IF(O609-W609&gt;0,O609-W609,0)</f>
        <v>5.6912000000000003</v>
      </c>
      <c r="AB609" s="50">
        <f>SQRT((0.5*P609)^2+X609^2)</f>
        <v>4.0526906388719093E-2</v>
      </c>
      <c r="AC609" s="50">
        <f>(1-EXP(-Info!$B$6*G609*1000))+(Info!$B$6/(Info!$B$6-Info!$B$7))*(EXP(-Info!$B$7*G609*1000)-EXP(-Info!$B$6*G609*1000))*(Info!$B$9-1)</f>
        <v>0.20697453067578317</v>
      </c>
      <c r="AD609" s="50">
        <f>SQRT((Info!$B$6*EXP(-Info!$B$6*G609*1000)+(Info!$B$6/(Info!$B$6+Info!$B$7))*(Info!$B$9-1)*(-Info!$B$7*EXP(-Info!$B$7*G609*1000)+Info!$B$6*EXP(-Info!$B$6*G609*1000)))^2*(0.01*G609*1000)^2)</f>
        <v>1.7557397320185314E-3</v>
      </c>
      <c r="AE609" s="50">
        <f>IF(AA609&gt;0,AA609*AC609*SQRT((AB609/AA609)^2+(AD609/AC609)^2),AA609*AC609*SQRT((AD609/AC609)^2))</f>
        <v>1.3046246624684104E-2</v>
      </c>
      <c r="AF609" s="50">
        <f>IF((S609-Y609-AA609*AC609)&gt;0,S609-Y609-AA609*AC609,0)</f>
        <v>5.3399385510179824</v>
      </c>
      <c r="AG609" s="50">
        <f>SQRT((T609*0.5)^2+Z609^2+AE609^2)</f>
        <v>3.6634276473691489E-2</v>
      </c>
      <c r="AH609" s="50">
        <f>AF609/S609</f>
        <v>0.77055390346579833</v>
      </c>
      <c r="AI609">
        <f>AF609*EXP(Info!$B$6*G609*1000)</f>
        <v>6.5216814291664758</v>
      </c>
      <c r="AJ609">
        <f>2*SQRT((EXP(Info!$B$6*G609)*AG609)^2+(Info!$B$6*G609*0.01*AI609)^2)</f>
        <v>7.3283206759708744E-2</v>
      </c>
      <c r="AK609" s="28">
        <f>AI609/(E609/1000)</f>
        <v>1.9035847720859531</v>
      </c>
      <c r="AL609">
        <f>AA609/0.752049334436339</f>
        <v>7.5675886400000003</v>
      </c>
      <c r="AM609"/>
      <c r="AN609">
        <f>U609/0.242530074</f>
        <v>4.3705919951189225</v>
      </c>
      <c r="AO609">
        <f>O609/U609</f>
        <v>5.8490566037735849</v>
      </c>
    </row>
    <row r="610" spans="1:48">
      <c r="A610" s="53" t="s">
        <v>86</v>
      </c>
      <c r="B610" s="14" t="s">
        <v>214</v>
      </c>
      <c r="C610" s="15">
        <v>-32.96</v>
      </c>
      <c r="D610" s="15">
        <v>41</v>
      </c>
      <c r="E610" s="15">
        <v>3426</v>
      </c>
      <c r="F610" s="31">
        <v>1.1200000000000001</v>
      </c>
      <c r="G610" s="15">
        <v>22.4</v>
      </c>
      <c r="I610">
        <f>(E610*100*Info!$B$11)/AI610</f>
        <v>1.4864642380598185</v>
      </c>
      <c r="J610">
        <f>LOG10(I610)</f>
        <v>0.17215446523950384</v>
      </c>
      <c r="K610">
        <f>2*((E610*100*Info!$B$11)/AI610^2)*(AJ610/2)</f>
        <v>1.5902105708900278E-2</v>
      </c>
      <c r="L610">
        <f>(M610/10.7)/I610</f>
        <v>0.4046130841121503</v>
      </c>
      <c r="M610">
        <f>((U610/0.242530073729142))*I610</f>
        <v>6.4354388136866669</v>
      </c>
      <c r="N610">
        <f>2*M610*SQRT((0.5*K610/I610)^2+(0.5*V610/U610)^2)</f>
        <v>0.14596476491116286</v>
      </c>
      <c r="O610" s="33">
        <v>4.54</v>
      </c>
      <c r="P610" s="33">
        <v>4.5400000000000003E-2</v>
      </c>
      <c r="S610" s="33">
        <v>6.06</v>
      </c>
      <c r="T610" s="33">
        <v>1.2119999999999999E-2</v>
      </c>
      <c r="U610" s="56">
        <v>1.05</v>
      </c>
      <c r="V610" s="33">
        <v>2.1000000000000001E-2</v>
      </c>
      <c r="W610" s="50">
        <f>U610*Info!$B$2</f>
        <v>0.504</v>
      </c>
      <c r="X610" s="50">
        <f>W610*SQRT((0.5*V610/U610)^2+Info!$B$3^2)</f>
        <v>2.569905834850764E-2</v>
      </c>
      <c r="Y610" s="39">
        <f>W610*Info!$D$2</f>
        <v>0.40824000000000005</v>
      </c>
      <c r="Z610" s="39">
        <f>Y610*SQRT(Info!$D$3^2+(X610/W610)^2)</f>
        <v>2.9154167416683339E-2</v>
      </c>
      <c r="AA610" s="50">
        <f>IF(O610-W610&gt;0,O610-W610,0)</f>
        <v>4.0359999999999996</v>
      </c>
      <c r="AB610" s="50">
        <f>SQRT((0.5*P610)^2+X610^2)</f>
        <v>3.4288942824181684E-2</v>
      </c>
      <c r="AC610" s="50">
        <f>(1-EXP(-Info!$B$6*G610*1000))+(Info!$B$6/(Info!$B$6-Info!$B$7))*(EXP(-Info!$B$7*G610*1000)-EXP(-Info!$B$6*G610*1000))*(Info!$B$9-1)</f>
        <v>0.2120828581425894</v>
      </c>
      <c r="AD610" s="50">
        <f>SQRT((Info!$B$6*EXP(-Info!$B$6*G610*1000)+(Info!$B$6/(Info!$B$6+Info!$B$7))*(Info!$B$9-1)*(-Info!$B$7*EXP(-Info!$B$7*G610*1000)+Info!$B$6*EXP(-Info!$B$6*G610*1000)))^2*(0.01*G610*1000)^2)</f>
        <v>1.7939102920934028E-3</v>
      </c>
      <c r="AE610" s="50">
        <f>IF(AA610&gt;0,AA610*AC610*SQRT((AB610/AA610)^2+(AD610/AC610)^2),AA610*AC610*SQRT((AD610/AC610)^2))</f>
        <v>1.0261783882728316E-2</v>
      </c>
      <c r="AF610" s="50">
        <f>IF((S610-Y610-AA610*AC610)&gt;0,S610-Y610-AA610*AC610,0)</f>
        <v>4.7957935845365087</v>
      </c>
      <c r="AG610" s="50">
        <f>SQRT((T610*0.5)^2+Z610^2+AE610^2)</f>
        <v>3.1495924914436521E-2</v>
      </c>
      <c r="AH610" s="50">
        <f>AF610/S610</f>
        <v>0.79138507995651963</v>
      </c>
      <c r="AI610">
        <f>AF610*EXP(Info!$B$6*G610*1000)</f>
        <v>5.8894323320578481</v>
      </c>
      <c r="AJ610">
        <f>2*SQRT((EXP(Info!$B$6*G610)*AG610)^2+(Info!$B$6*G610*0.01*AI610)^2)</f>
        <v>6.3004795616233414E-2</v>
      </c>
      <c r="AK610" s="28">
        <f>AI610/(E610/1000)</f>
        <v>1.7190403771330554</v>
      </c>
      <c r="AL610">
        <f>AA610/0.752049334436339</f>
        <v>5.3666691999999996</v>
      </c>
      <c r="AM610"/>
      <c r="AN610">
        <f>U610/0.242530074</f>
        <v>4.3293599951649711</v>
      </c>
      <c r="AO610">
        <f>O610/U610</f>
        <v>4.3238095238095235</v>
      </c>
    </row>
    <row r="611" spans="1:48">
      <c r="A611" s="53" t="s">
        <v>86</v>
      </c>
      <c r="B611" s="14" t="s">
        <v>214</v>
      </c>
      <c r="C611" s="15">
        <v>-32.96</v>
      </c>
      <c r="D611" s="15">
        <v>41</v>
      </c>
      <c r="E611" s="15">
        <v>3426</v>
      </c>
      <c r="F611" s="31">
        <v>1.1499999999999999</v>
      </c>
      <c r="G611" s="15">
        <v>22.8</v>
      </c>
      <c r="I611">
        <f>(E611*100*Info!$B$11)/AI611</f>
        <v>1.5125643912153572</v>
      </c>
      <c r="J611">
        <f>LOG10(I611)</f>
        <v>0.17971387202153927</v>
      </c>
      <c r="K611">
        <f>2*((E611*100*Info!$B$11)/AI611^2)*(AJ611/2)</f>
        <v>1.6799539188028009E-2</v>
      </c>
      <c r="L611">
        <f>(M611/10.7)/I611</f>
        <v>0.42002691588785124</v>
      </c>
      <c r="M611">
        <f>((U611/0.242530073729142))*I611</f>
        <v>6.7978999926664976</v>
      </c>
      <c r="N611">
        <f>2*M611*SQRT((0.5*K611/I611)^2+(0.5*V611/U611)^2)</f>
        <v>0.15551567381492307</v>
      </c>
      <c r="O611" s="33">
        <v>4.47</v>
      </c>
      <c r="P611" s="33">
        <v>4.4699999999999997E-2</v>
      </c>
      <c r="S611" s="33">
        <v>5.97</v>
      </c>
      <c r="T611" s="33">
        <v>5.9699999999999996E-3</v>
      </c>
      <c r="U611" s="33">
        <v>1.0900000000000001</v>
      </c>
      <c r="V611" s="33">
        <v>2.18E-2</v>
      </c>
      <c r="W611" s="50">
        <f>U611*Info!$B$2</f>
        <v>0.5232</v>
      </c>
      <c r="X611" s="50">
        <f>W611*SQRT((0.5*V611/U611)^2+Info!$B$3^2)</f>
        <v>2.6678070095117454E-2</v>
      </c>
      <c r="Y611" s="39">
        <f>W611*Info!$D$2</f>
        <v>0.423792</v>
      </c>
      <c r="Z611" s="39">
        <f>Y611*SQRT(Info!$D$3^2+(X611/W611)^2)</f>
        <v>3.0264802365890318E-2</v>
      </c>
      <c r="AA611" s="50">
        <f>IF(O611-W611&gt;0,O611-W611,0)</f>
        <v>3.9467999999999996</v>
      </c>
      <c r="AB611" s="50">
        <f>SQRT((0.5*P611)^2+X611^2)</f>
        <v>3.4802901085972705E-2</v>
      </c>
      <c r="AC611" s="50">
        <f>(1-EXP(-Info!$B$6*G611*1000))+(Info!$B$6/(Info!$B$6-Info!$B$7))*(EXP(-Info!$B$7*G611*1000)-EXP(-Info!$B$6*G611*1000))*(Info!$B$9-1)</f>
        <v>0.21547211586945111</v>
      </c>
      <c r="AD611" s="50">
        <f>SQRT((Info!$B$6*EXP(-Info!$B$6*G611*1000)+(Info!$B$6/(Info!$B$6+Info!$B$7))*(Info!$B$9-1)*(-Info!$B$7*EXP(-Info!$B$7*G611*1000)+Info!$B$6*EXP(-Info!$B$6*G611*1000)))^2*(0.01*G611*1000)^2)</f>
        <v>1.81908693687004E-3</v>
      </c>
      <c r="AE611" s="50">
        <f>IF(AA611&gt;0,AA611*AC611*SQRT((AB611/AA611)^2+(AD611/AC611)^2),AA611*AC611*SQRT((AD611/AC611)^2))</f>
        <v>1.0381814901908962E-2</v>
      </c>
      <c r="AF611" s="50">
        <f>IF((S611-Y611-AA611*AC611)&gt;0,S611-Y611-AA611*AC611,0)</f>
        <v>4.6957826530864502</v>
      </c>
      <c r="AG611" s="50">
        <f>SQRT((T611*0.5)^2+Z611^2+AE611^2)</f>
        <v>3.2134880860272365E-2</v>
      </c>
      <c r="AH611" s="50">
        <f>AF611/S611</f>
        <v>0.78656325847344222</v>
      </c>
      <c r="AI611">
        <f>AF611*EXP(Info!$B$6*G611*1000)</f>
        <v>5.7878068496925117</v>
      </c>
      <c r="AJ611">
        <f>2*SQRT((EXP(Info!$B$6*G611)*AG611)^2+(Info!$B$6*G611*0.01*AI611)^2)</f>
        <v>6.4283205758942405E-2</v>
      </c>
      <c r="AK611" s="28">
        <f>AI611/(E611/1000)</f>
        <v>1.6893773641834535</v>
      </c>
      <c r="AL611">
        <f>AA611/0.752049334436339</f>
        <v>5.2480599599999991</v>
      </c>
      <c r="AM611"/>
      <c r="AN611">
        <f>U611/0.242530074</f>
        <v>4.4942879949807795</v>
      </c>
      <c r="AO611">
        <f>O611/U611</f>
        <v>4.1009174311926602</v>
      </c>
    </row>
    <row r="612" spans="1:48">
      <c r="A612" s="53" t="s">
        <v>86</v>
      </c>
      <c r="B612" s="14" t="s">
        <v>214</v>
      </c>
      <c r="C612" s="15">
        <v>-32.96</v>
      </c>
      <c r="D612" s="15">
        <v>41</v>
      </c>
      <c r="E612" s="15">
        <v>3426</v>
      </c>
      <c r="F612" s="31">
        <v>1.1599999999999999</v>
      </c>
      <c r="G612" s="15">
        <v>23</v>
      </c>
      <c r="I612">
        <f>(E612*100*Info!$B$11)/AI612</f>
        <v>1.4781345976349198</v>
      </c>
      <c r="J612">
        <f>LOG10(I612)</f>
        <v>0.16971398233256285</v>
      </c>
      <c r="K612">
        <f>2*((E612*100*Info!$B$11)/AI612^2)*(AJ612/2)</f>
        <v>1.6324175545398546E-2</v>
      </c>
      <c r="L612">
        <f>(M612/10.7)/I612</f>
        <v>0.41617345794392602</v>
      </c>
      <c r="M612">
        <f>((U612/0.242530073729142))*I612</f>
        <v>6.5822161388057774</v>
      </c>
      <c r="N612">
        <f>2*M612*SQRT((0.5*K612/I612)^2+(0.5*V612/U612)^2)</f>
        <v>0.19201180927594441</v>
      </c>
      <c r="O612" s="33">
        <v>4.68</v>
      </c>
      <c r="P612" s="33">
        <v>4.6800000000000001E-2</v>
      </c>
      <c r="S612" s="33">
        <v>6.12</v>
      </c>
      <c r="T612" s="33">
        <v>1.2240000000000003E-2</v>
      </c>
      <c r="U612" s="33">
        <v>1.08</v>
      </c>
      <c r="V612" s="33">
        <v>2.9160000000000005E-2</v>
      </c>
      <c r="W612" s="50">
        <f>U612*Info!$B$2</f>
        <v>0.51839999999999997</v>
      </c>
      <c r="X612" s="50">
        <f>W612*SQRT((0.5*V612/U612)^2+Info!$B$3^2)</f>
        <v>2.6848165720585085E-2</v>
      </c>
      <c r="Y612" s="39">
        <f>W612*Info!$D$2</f>
        <v>0.419904</v>
      </c>
      <c r="Z612" s="39">
        <f>Y612*SQRT(Info!$D$3^2+(X612/W612)^2)</f>
        <v>3.0227984569263233E-2</v>
      </c>
      <c r="AA612" s="50">
        <f>IF(O612-W612&gt;0,O612-W612,0)</f>
        <v>4.1616</v>
      </c>
      <c r="AB612" s="50">
        <f>SQRT((0.5*P612)^2+X612^2)</f>
        <v>3.5614379154493205E-2</v>
      </c>
      <c r="AC612" s="50">
        <f>(1-EXP(-Info!$B$6*G612*1000))+(Info!$B$6/(Info!$B$6-Info!$B$7))*(EXP(-Info!$B$7*G612*1000)-EXP(-Info!$B$6*G612*1000))*(Info!$B$9-1)</f>
        <v>0.21716187470221568</v>
      </c>
      <c r="AD612" s="50">
        <f>SQRT((Info!$B$6*EXP(-Info!$B$6*G612*1000)+(Info!$B$6/(Info!$B$6+Info!$B$7))*(Info!$B$9-1)*(-Info!$B$7*EXP(-Info!$B$7*G612*1000)+Info!$B$6*EXP(-Info!$B$6*G612*1000)))^2*(0.01*G612*1000)^2)</f>
        <v>1.8315946069224855E-3</v>
      </c>
      <c r="AE612" s="50">
        <f>IF(AA612&gt;0,AA612*AC612*SQRT((AB612/AA612)^2+(AD612/AC612)^2),AA612*AC612*SQRT((AD612/AC612)^2))</f>
        <v>1.0858936910245703E-2</v>
      </c>
      <c r="AF612" s="50">
        <f>IF((S612-Y612-AA612*AC612)&gt;0,S612-Y612-AA612*AC612,0)</f>
        <v>4.7963551422392596</v>
      </c>
      <c r="AG612" s="50">
        <f>SQRT((T612*0.5)^2+Z612^2+AE612^2)</f>
        <v>3.2697124673896211E-2</v>
      </c>
      <c r="AH612" s="50">
        <f>AF612/S612</f>
        <v>0.78371816049661103</v>
      </c>
      <c r="AI612">
        <f>AF612*EXP(Info!$B$6*G612*1000)</f>
        <v>5.9226206856159793</v>
      </c>
      <c r="AJ612">
        <f>2*SQRT((EXP(Info!$B$6*G612)*AG612)^2+(Info!$B$6*G612*0.01*AI612)^2)</f>
        <v>6.540804870916303E-2</v>
      </c>
      <c r="AK612" s="28">
        <f>AI612/(E612/1000)</f>
        <v>1.7287275789889023</v>
      </c>
      <c r="AL612">
        <f>AA612/0.752049334436339</f>
        <v>5.5336795199999997</v>
      </c>
      <c r="AM612"/>
      <c r="AN612">
        <f>U612/0.242530074</f>
        <v>4.4530559950268271</v>
      </c>
      <c r="AO612">
        <f>O612/U612</f>
        <v>4.333333333333333</v>
      </c>
    </row>
    <row r="613" spans="1:48">
      <c r="A613" s="53" t="s">
        <v>86</v>
      </c>
      <c r="B613" s="14" t="s">
        <v>214</v>
      </c>
      <c r="C613" s="15">
        <v>-32.96</v>
      </c>
      <c r="D613" s="15">
        <v>41</v>
      </c>
      <c r="E613" s="15">
        <v>3426</v>
      </c>
      <c r="F613" s="31">
        <v>1.17</v>
      </c>
      <c r="G613" s="15">
        <v>23.1</v>
      </c>
      <c r="I613">
        <f>(E613*100*Info!$B$11)/AI613</f>
        <v>1.590367459893798</v>
      </c>
      <c r="J613">
        <f>LOG10(I613)</f>
        <v>0.20149748115463484</v>
      </c>
      <c r="K613">
        <f>2*((E613*100*Info!$B$11)/AI613^2)*(AJ613/2)</f>
        <v>1.8416718401389205E-2</v>
      </c>
      <c r="L613">
        <f>(M613/10.7)/I613</f>
        <v>0.41232000000000069</v>
      </c>
      <c r="M613">
        <f>((U613/0.242530073729142))*I613</f>
        <v>7.0164213283785068</v>
      </c>
      <c r="N613">
        <f>2*M613*SQRT((0.5*K613/I613)^2+(0.5*V613/U613)^2)</f>
        <v>0.16215376759237729</v>
      </c>
      <c r="O613" s="33">
        <v>4.2300000000000004</v>
      </c>
      <c r="P613" s="33">
        <v>4.2300000000000004E-2</v>
      </c>
      <c r="S613" s="33">
        <v>5.68</v>
      </c>
      <c r="T613" s="33">
        <v>1.1359999999999999E-2</v>
      </c>
      <c r="U613" s="33">
        <v>1.07</v>
      </c>
      <c r="V613" s="33">
        <v>2.1400000000000002E-2</v>
      </c>
      <c r="W613" s="50">
        <f>U613*Info!$B$2</f>
        <v>0.51360000000000006</v>
      </c>
      <c r="X613" s="50">
        <f>W613*SQRT((0.5*V613/U613)^2+Info!$B$3^2)</f>
        <v>2.6188564221812548E-2</v>
      </c>
      <c r="Y613" s="39">
        <f>W613*Info!$D$2</f>
        <v>0.41601600000000005</v>
      </c>
      <c r="Z613" s="39">
        <f>Y613*SQRT(Info!$D$3^2+(X613/W613)^2)</f>
        <v>2.970948489128683E-2</v>
      </c>
      <c r="AA613" s="50">
        <f>IF(O613-W613&gt;0,O613-W613,0)</f>
        <v>3.7164000000000001</v>
      </c>
      <c r="AB613" s="50">
        <f>SQRT((0.5*P613)^2+X613^2)</f>
        <v>3.3662492421090873E-2</v>
      </c>
      <c r="AC613" s="50">
        <f>(1-EXP(-Info!$B$6*G613*1000))+(Info!$B$6/(Info!$B$6-Info!$B$7))*(EXP(-Info!$B$7*G613*1000)-EXP(-Info!$B$6*G613*1000))*(Info!$B$9-1)</f>
        <v>0.2180055392491142</v>
      </c>
      <c r="AD613" s="50">
        <f>SQRT((Info!$B$6*EXP(-Info!$B$6*G613*1000)+(Info!$B$6/(Info!$B$6+Info!$B$7))*(Info!$B$9-1)*(-Info!$B$7*EXP(-Info!$B$7*G613*1000)+Info!$B$6*EXP(-Info!$B$6*G613*1000)))^2*(0.01*G613*1000)^2)</f>
        <v>1.8378283465834699E-3</v>
      </c>
      <c r="AE613" s="50">
        <f>IF(AA613&gt;0,AA613*AC613*SQRT((AB613/AA613)^2+(AD613/AC613)^2),AA613*AC613*SQRT((AD613/AC613)^2))</f>
        <v>1.0025244732429345E-2</v>
      </c>
      <c r="AF613" s="50">
        <f>IF((S613-Y613-AA613*AC613)&gt;0,S613-Y613-AA613*AC613,0)</f>
        <v>4.4537882139345921</v>
      </c>
      <c r="AG613" s="50">
        <f>SQRT((T613*0.5)^2+Z613^2+AE613^2)</f>
        <v>3.1865677843891896E-2</v>
      </c>
      <c r="AH613" s="50">
        <f>AF613/S613</f>
        <v>0.78411764329834377</v>
      </c>
      <c r="AI613">
        <f>AF613*EXP(Info!$B$6*G613*1000)</f>
        <v>5.5046589953882954</v>
      </c>
      <c r="AJ613">
        <f>2*SQRT((EXP(Info!$B$6*G613)*AG613)^2+(Info!$B$6*G613*0.01*AI613)^2)</f>
        <v>6.3744862222287965E-2</v>
      </c>
      <c r="AK613" s="28">
        <f>AI613/(E613/1000)</f>
        <v>1.6067305882627831</v>
      </c>
      <c r="AL613">
        <f>AA613/0.752049334436339</f>
        <v>4.94169708</v>
      </c>
      <c r="AM613"/>
      <c r="AN613">
        <f>U613/0.242530074</f>
        <v>4.4118239950728748</v>
      </c>
      <c r="AO613">
        <f>O613/U613</f>
        <v>3.9532710280373835</v>
      </c>
    </row>
    <row r="614" spans="1:48">
      <c r="A614" s="53" t="s">
        <v>86</v>
      </c>
      <c r="B614" s="14" t="s">
        <v>214</v>
      </c>
      <c r="C614" s="15">
        <v>-32.96</v>
      </c>
      <c r="D614" s="15">
        <v>41</v>
      </c>
      <c r="E614" s="15">
        <v>3426</v>
      </c>
      <c r="F614" s="31">
        <v>1.2</v>
      </c>
      <c r="G614" s="15">
        <v>23.5</v>
      </c>
      <c r="I614">
        <f>(E614*100*Info!$B$11)/AI614</f>
        <v>1.5179886622722349</v>
      </c>
      <c r="J614">
        <f>LOG10(I614)</f>
        <v>0.18126852786315473</v>
      </c>
      <c r="K614">
        <f>2*((E614*100*Info!$B$11)/AI614^2)*(AJ614/2)</f>
        <v>1.6825927335471932E-2</v>
      </c>
      <c r="L614">
        <f>(M614/10.7)/I614</f>
        <v>0.41232000000000069</v>
      </c>
      <c r="M614">
        <f>((U614/0.242530073729142))*I614</f>
        <v>6.6970988119405517</v>
      </c>
      <c r="N614">
        <f>2*M614*SQRT((0.5*K614/I614)^2+(0.5*V614/U614)^2)</f>
        <v>0.15313717950847236</v>
      </c>
      <c r="O614" s="33">
        <v>4.24</v>
      </c>
      <c r="P614" s="33">
        <v>4.24E-2</v>
      </c>
      <c r="S614" s="33">
        <v>5.89</v>
      </c>
      <c r="T614" s="33">
        <v>1.1779999999999999E-2</v>
      </c>
      <c r="U614" s="33">
        <v>1.07</v>
      </c>
      <c r="V614" s="33">
        <v>2.1400000000000002E-2</v>
      </c>
      <c r="W614" s="50">
        <f>U614*Info!$B$2</f>
        <v>0.51360000000000006</v>
      </c>
      <c r="X614" s="50">
        <f>W614*SQRT((0.5*V614/U614)^2+Info!$B$3^2)</f>
        <v>2.6188564221812548E-2</v>
      </c>
      <c r="Y614" s="39">
        <f>W614*Info!$D$2</f>
        <v>0.41601600000000005</v>
      </c>
      <c r="Z614" s="39">
        <f>Y614*SQRT(Info!$D$3^2+(X614/W614)^2)</f>
        <v>2.970948489128683E-2</v>
      </c>
      <c r="AA614" s="50">
        <f>IF(O614-W614&gt;0,O614-W614,0)</f>
        <v>3.7263999999999999</v>
      </c>
      <c r="AB614" s="50">
        <f>SQRT((0.5*P614)^2+X614^2)</f>
        <v>3.369392966099384E-2</v>
      </c>
      <c r="AC614" s="50">
        <f>(1-EXP(-Info!$B$6*G614*1000))+(Info!$B$6/(Info!$B$6-Info!$B$7))*(EXP(-Info!$B$7*G614*1000)-EXP(-Info!$B$6*G614*1000))*(Info!$B$9-1)</f>
        <v>0.22137211585021893</v>
      </c>
      <c r="AD614" s="50">
        <f>SQRT((Info!$B$6*EXP(-Info!$B$6*G614*1000)+(Info!$B$6/(Info!$B$6+Info!$B$7))*(Info!$B$9-1)*(-Info!$B$7*EXP(-Info!$B$7*G614*1000)+Info!$B$6*EXP(-Info!$B$6*G614*1000)))^2*(0.01*G614*1000)^2)</f>
        <v>1.8626297860360784E-3</v>
      </c>
      <c r="AE614" s="50">
        <f>IF(AA614&gt;0,AA614*AC614*SQRT((AB614/AA614)^2+(AD614/AC614)^2),AA614*AC614*SQRT((AD614/AC614)^2))</f>
        <v>1.0188782079773006E-2</v>
      </c>
      <c r="AF614" s="50">
        <f>IF((S614-Y614-AA614*AC614)&gt;0,S614-Y614-AA614*AC614,0)</f>
        <v>4.6490629474957439</v>
      </c>
      <c r="AG614" s="50">
        <f>SQRT((T614*0.5)^2+Z614^2+AE614^2)</f>
        <v>3.1955545258604244E-2</v>
      </c>
      <c r="AH614" s="50">
        <f>AF614/S614</f>
        <v>0.78931459210454058</v>
      </c>
      <c r="AI614">
        <f>AF614*EXP(Info!$B$6*G614*1000)</f>
        <v>5.7671251186902577</v>
      </c>
      <c r="AJ614">
        <f>2*SQRT((EXP(Info!$B$6*G614)*AG614)^2+(Info!$B$6*G614*0.01*AI614)^2)</f>
        <v>6.3924870187373389E-2</v>
      </c>
      <c r="AK614" s="28">
        <f>AI614/(E614/1000)</f>
        <v>1.6833406651168294</v>
      </c>
      <c r="AL614">
        <f>AA614/0.752049334436339</f>
        <v>4.9549940799999996</v>
      </c>
      <c r="AM614"/>
      <c r="AN614">
        <f>U614/0.242530074</f>
        <v>4.4118239950728748</v>
      </c>
      <c r="AO614">
        <f>O614/U614</f>
        <v>3.9626168224299065</v>
      </c>
    </row>
    <row r="615" spans="1:48">
      <c r="A615" s="53" t="s">
        <v>86</v>
      </c>
      <c r="B615" s="14" t="s">
        <v>214</v>
      </c>
      <c r="C615" s="15">
        <v>-32.96</v>
      </c>
      <c r="D615" s="15">
        <v>41</v>
      </c>
      <c r="E615" s="15">
        <v>3426</v>
      </c>
      <c r="F615" s="31">
        <v>1.21</v>
      </c>
      <c r="G615" s="15">
        <v>23.6</v>
      </c>
      <c r="I615">
        <f>(E615*100*Info!$B$11)/AI615</f>
        <v>1.545917100091309</v>
      </c>
      <c r="J615">
        <f>LOG10(I615)</f>
        <v>0.18918620113585821</v>
      </c>
      <c r="K615">
        <f>2*((E615*100*Info!$B$11)/AI615^2)*(AJ615/2)</f>
        <v>2.1267584426872002E-2</v>
      </c>
      <c r="L615">
        <f>(M615/10.7)/I615</f>
        <v>0.41617345794392602</v>
      </c>
      <c r="M615">
        <f>((U615/0.242530073729142))*I615</f>
        <v>6.8840554180642171</v>
      </c>
      <c r="N615">
        <f>2*M615*SQRT((0.5*K615/I615)^2+(0.5*V615/U615)^2)</f>
        <v>0.1170820222296142</v>
      </c>
      <c r="O615" s="33">
        <v>4.07</v>
      </c>
      <c r="P615" s="33">
        <v>4.0700000000000007E-2</v>
      </c>
      <c r="S615" s="33">
        <v>5.77</v>
      </c>
      <c r="T615" s="33">
        <v>4.616E-2</v>
      </c>
      <c r="U615" s="33">
        <v>1.08</v>
      </c>
      <c r="V615" s="33">
        <v>1.0800000000000001E-2</v>
      </c>
      <c r="W615" s="50">
        <f>U615*Info!$B$2</f>
        <v>0.51839999999999997</v>
      </c>
      <c r="X615" s="50">
        <f>W615*SQRT((0.5*V615/U615)^2+Info!$B$3^2)</f>
        <v>2.6049277609945347E-2</v>
      </c>
      <c r="Y615" s="39">
        <f>W615*Info!$D$2</f>
        <v>0.419904</v>
      </c>
      <c r="Z615" s="39">
        <f>Y615*SQRT(Info!$D$3^2+(X615/W615)^2)</f>
        <v>2.9765833270889632E-2</v>
      </c>
      <c r="AA615" s="50">
        <f>IF(O615-W615&gt;0,O615-W615,0)</f>
        <v>3.5516000000000005</v>
      </c>
      <c r="AB615" s="50">
        <f>SQRT((0.5*P615)^2+X615^2)</f>
        <v>3.3055821938048978E-2</v>
      </c>
      <c r="AC615" s="50">
        <f>(1-EXP(-Info!$B$6*G615*1000))+(Info!$B$6/(Info!$B$6-Info!$B$7))*(EXP(-Info!$B$7*G615*1000)-EXP(-Info!$B$6*G615*1000))*(Info!$B$9-1)</f>
        <v>0.2222117433562566</v>
      </c>
      <c r="AD615" s="50">
        <f>SQRT((Info!$B$6*EXP(-Info!$B$6*G615*1000)+(Info!$B$6/(Info!$B$6+Info!$B$7))*(Info!$B$9-1)*(-Info!$B$7*EXP(-Info!$B$7*G615*1000)+Info!$B$6*EXP(-Info!$B$6*G615*1000)))^2*(0.01*G615*1000)^2)</f>
        <v>1.8687968622701694E-3</v>
      </c>
      <c r="AE615" s="50">
        <f>IF(AA615&gt;0,AA615*AC615*SQRT((AB615/AA615)^2+(AD615/AC615)^2),AA615*AC615*SQRT((AD615/AC615)^2))</f>
        <v>9.899871524816117E-3</v>
      </c>
      <c r="AF615" s="50">
        <f>IF((S615-Y615-AA615*AC615)&gt;0,S615-Y615-AA615*AC615,0)</f>
        <v>4.560888772295919</v>
      </c>
      <c r="AG615" s="50">
        <f>SQRT((T615*0.5)^2+Z615^2+AE615^2)</f>
        <v>3.8944815913267136E-2</v>
      </c>
      <c r="AH615" s="50">
        <f>AF615/S615</f>
        <v>0.79044866070986475</v>
      </c>
      <c r="AI615">
        <f>AF615*EXP(Info!$B$6*G615*1000)</f>
        <v>5.6629366112582309</v>
      </c>
      <c r="AJ615">
        <f>2*SQRT((EXP(Info!$B$6*G615)*AG615)^2+(Info!$B$6*G615*0.01*AI615)^2)</f>
        <v>7.7906494777013127E-2</v>
      </c>
      <c r="AK615" s="28">
        <f>AI615/(E615/1000)</f>
        <v>1.6529295421068975</v>
      </c>
      <c r="AL615">
        <f>AA615/0.752049334436339</f>
        <v>4.7225625200000003</v>
      </c>
      <c r="AM615"/>
      <c r="AN615">
        <f>U615/0.242530074</f>
        <v>4.4530559950268271</v>
      </c>
      <c r="AO615">
        <f>O615/U615</f>
        <v>3.7685185185185186</v>
      </c>
    </row>
    <row r="616" spans="1:48">
      <c r="A616" s="53" t="s">
        <v>86</v>
      </c>
      <c r="B616" s="14" t="s">
        <v>214</v>
      </c>
      <c r="C616" s="15">
        <v>-32.96</v>
      </c>
      <c r="D616" s="15">
        <v>41</v>
      </c>
      <c r="E616" s="15">
        <v>3426</v>
      </c>
      <c r="F616" s="31">
        <v>1.25</v>
      </c>
      <c r="G616" s="15">
        <v>23.9</v>
      </c>
      <c r="I616">
        <f>(E616*100*Info!$B$11)/AI616</f>
        <v>1.6751495697509227</v>
      </c>
      <c r="J616">
        <f>LOG10(I616)</f>
        <v>0.22405359012955897</v>
      </c>
      <c r="K616">
        <f>2*((E616*100*Info!$B$11)/AI616^2)*(AJ616/2)</f>
        <v>2.3418004520477837E-2</v>
      </c>
      <c r="L616">
        <f>(M616/10.7)/I616</f>
        <v>0.43929420560747739</v>
      </c>
      <c r="M616">
        <f>((U616/0.242530073729142))*I616</f>
        <v>7.873953444836598</v>
      </c>
      <c r="N616">
        <f>2*M616*SQRT((0.5*K616/I616)^2+(0.5*V616/U616)^2)</f>
        <v>0.1557830619594896</v>
      </c>
      <c r="O616" s="33">
        <v>3.57</v>
      </c>
      <c r="P616" s="33">
        <v>3.5700000000000003E-2</v>
      </c>
      <c r="S616" s="33">
        <v>5.32</v>
      </c>
      <c r="T616" s="33">
        <v>3.1920000000000004E-2</v>
      </c>
      <c r="U616" s="33">
        <v>1.1399999999999999</v>
      </c>
      <c r="V616" s="33">
        <v>1.5959999999999998E-2</v>
      </c>
      <c r="W616" s="50">
        <f>U616*Info!$B$2</f>
        <v>0.54719999999999991</v>
      </c>
      <c r="X616" s="50">
        <f>W616*SQRT((0.5*V616/U616)^2+Info!$B$3^2)</f>
        <v>2.7626826892714264E-2</v>
      </c>
      <c r="Y616" s="39">
        <f>W616*Info!$D$2</f>
        <v>0.44323199999999996</v>
      </c>
      <c r="Z616" s="39">
        <f>Y616*SQRT(Info!$D$3^2+(X616/W616)^2)</f>
        <v>3.1494432917666196E-2</v>
      </c>
      <c r="AA616" s="50">
        <f>IF(O616-W616&gt;0,O616-W616,0)</f>
        <v>3.0228000000000002</v>
      </c>
      <c r="AB616" s="50">
        <f>SQRT((0.5*P616)^2+X616^2)</f>
        <v>3.2891702056293777E-2</v>
      </c>
      <c r="AC616" s="50">
        <f>(1-EXP(-Info!$B$6*G616*1000))+(Info!$B$6/(Info!$B$6-Info!$B$7))*(EXP(-Info!$B$7*G616*1000)-EXP(-Info!$B$6*G616*1000))*(Info!$B$9-1)</f>
        <v>0.22472579791097394</v>
      </c>
      <c r="AD616" s="50">
        <f>SQRT((Info!$B$6*EXP(-Info!$B$6*G616*1000)+(Info!$B$6/(Info!$B$6+Info!$B$7))*(Info!$B$9-1)*(-Info!$B$7*EXP(-Info!$B$7*G616*1000)+Info!$B$6*EXP(-Info!$B$6*G616*1000)))^2*(0.01*G616*1000)^2)</f>
        <v>1.8872185171389297E-3</v>
      </c>
      <c r="AE616" s="50">
        <f>IF(AA616&gt;0,AA616*AC616*SQRT((AB616/AA616)^2+(AD616/AC616)^2),AA616*AC616*SQRT((AD616/AC616)^2))</f>
        <v>9.3369897949135382E-3</v>
      </c>
      <c r="AF616" s="50">
        <f>IF((S616-Y616-AA616*AC616)&gt;0,S616-Y616-AA616*AC616,0)</f>
        <v>4.1974668580747085</v>
      </c>
      <c r="AG616" s="50">
        <f>SQRT((T616*0.5)^2+Z616^2+AE616^2)</f>
        <v>3.6521230582165436E-2</v>
      </c>
      <c r="AH616" s="50">
        <f>AF616/S616</f>
        <v>0.78899752971329107</v>
      </c>
      <c r="AI616">
        <f>AF616*EXP(Info!$B$6*G616*1000)</f>
        <v>5.2260590350621179</v>
      </c>
      <c r="AJ616">
        <f>2*SQRT((EXP(Info!$B$6*G616)*AG616)^2+(Info!$B$6*G616*0.01*AI616)^2)</f>
        <v>7.3058475683198801E-2</v>
      </c>
      <c r="AK616" s="28">
        <f>AI616/(E616/1000)</f>
        <v>1.5254112770175474</v>
      </c>
      <c r="AL616">
        <f>AA616/0.752049334436339</f>
        <v>4.0194171599999997</v>
      </c>
      <c r="AM616"/>
      <c r="AN616">
        <f>U616/0.242530074</f>
        <v>4.7004479947505393</v>
      </c>
      <c r="AO616">
        <f>O616/U616</f>
        <v>3.1315789473684212</v>
      </c>
    </row>
    <row r="617" spans="1:48">
      <c r="A617" s="53" t="s">
        <v>86</v>
      </c>
      <c r="B617" s="14" t="s">
        <v>214</v>
      </c>
      <c r="C617" s="15">
        <v>-32.96</v>
      </c>
      <c r="D617" s="15">
        <v>41</v>
      </c>
      <c r="E617" s="15">
        <v>3426</v>
      </c>
      <c r="F617" s="31">
        <v>1.28</v>
      </c>
      <c r="G617" s="15">
        <v>24.1</v>
      </c>
      <c r="I617">
        <f>(E617*100*Info!$B$11)/AI617</f>
        <v>1.8816648754509893</v>
      </c>
      <c r="J617">
        <f>LOG10(I617)</f>
        <v>0.27454227812301341</v>
      </c>
      <c r="K617">
        <f>2*((E617*100*Info!$B$11)/AI617^2)*(AJ617/2)</f>
        <v>3.3143624857236167E-2</v>
      </c>
      <c r="L617">
        <f>(M617/10.7)/I617</f>
        <v>0.36222504672897254</v>
      </c>
      <c r="M617">
        <f>((U617/0.242530073729142))*I617</f>
        <v>7.2929717775919594</v>
      </c>
      <c r="N617">
        <f>2*M617*SQRT((0.5*K617/I617)^2+(0.5*V617/U617)^2)</f>
        <v>0.14108698594936048</v>
      </c>
      <c r="O617" s="33">
        <v>3.21</v>
      </c>
      <c r="P617" s="33">
        <v>3.2100000000000004E-2</v>
      </c>
      <c r="S617" s="33">
        <v>4.72</v>
      </c>
      <c r="T617" s="33">
        <v>6.1359999999999998E-2</v>
      </c>
      <c r="U617" s="33">
        <v>0.94</v>
      </c>
      <c r="V617" s="33">
        <v>7.5199999999999998E-3</v>
      </c>
      <c r="W617" s="50">
        <f>U617*Info!$B$2</f>
        <v>0.45119999999999993</v>
      </c>
      <c r="X617" s="50">
        <f>W617*SQRT((0.5*V617/U617)^2+Info!$B$3^2)</f>
        <v>2.2632076860951141E-2</v>
      </c>
      <c r="Y617" s="39">
        <f>W617*Info!$D$2</f>
        <v>0.36547199999999996</v>
      </c>
      <c r="Z617" s="39">
        <f>Y617*SQRT(Info!$D$3^2+(X617/W617)^2)</f>
        <v>2.5884088364177403E-2</v>
      </c>
      <c r="AA617" s="50">
        <f>IF(O617-W617&gt;0,O617-W617,0)</f>
        <v>2.7587999999999999</v>
      </c>
      <c r="AB617" s="50">
        <f>SQRT((0.5*P617)^2+X617^2)</f>
        <v>2.7745511403468492E-2</v>
      </c>
      <c r="AC617" s="50">
        <f>(1-EXP(-Info!$B$6*G617*1000))+(Info!$B$6/(Info!$B$6-Info!$B$7))*(EXP(-Info!$B$7*G617*1000)-EXP(-Info!$B$6*G617*1000))*(Info!$B$9-1)</f>
        <v>0.22639781844996892</v>
      </c>
      <c r="AD617" s="50">
        <f>SQRT((Info!$B$6*EXP(-Info!$B$6*G617*1000)+(Info!$B$6/(Info!$B$6+Info!$B$7))*(Info!$B$9-1)*(-Info!$B$7*EXP(-Info!$B$7*G617*1000)+Info!$B$6*EXP(-Info!$B$6*G617*1000)))^2*(0.01*G617*1000)^2)</f>
        <v>1.8994335000561296E-3</v>
      </c>
      <c r="AE617" s="50">
        <f>IF(AA617&gt;0,AA617*AC617*SQRT((AB617/AA617)^2+(AD617/AC617)^2),AA617*AC617*SQRT((AD617/AC617)^2))</f>
        <v>8.1802677973268432E-3</v>
      </c>
      <c r="AF617" s="50">
        <f>IF((S617-Y617-AA617*AC617)&gt;0,S617-Y617-AA617*AC617,0)</f>
        <v>3.7299416984602258</v>
      </c>
      <c r="AG617" s="50">
        <f>SQRT((T617*0.5)^2+Z617^2+AE617^2)</f>
        <v>4.0965414823733039E-2</v>
      </c>
      <c r="AH617" s="50">
        <f>AF617/S617</f>
        <v>0.79024188526699701</v>
      </c>
      <c r="AI617">
        <f>AF617*EXP(Info!$B$6*G617*1000)</f>
        <v>4.6524918747707424</v>
      </c>
      <c r="AJ617">
        <f>2*SQRT((EXP(Info!$B$6*G617)*AG617)^2+(Info!$B$6*G617*0.01*AI617)^2)</f>
        <v>8.1948941791126759E-2</v>
      </c>
      <c r="AK617" s="28">
        <f>AI617/(E617/1000)</f>
        <v>1.3579952932780917</v>
      </c>
      <c r="AL617">
        <f>AA617/0.752049334436339</f>
        <v>3.6683763599999999</v>
      </c>
      <c r="AM617"/>
      <c r="AN617">
        <f>U617/0.242530074</f>
        <v>3.8758079956714973</v>
      </c>
      <c r="AO617">
        <f>O617/U617</f>
        <v>3.4148936170212769</v>
      </c>
      <c r="AP617" s="69"/>
      <c r="AQ617" s="69"/>
      <c r="AR617" s="69"/>
    </row>
    <row r="618" spans="1:48">
      <c r="A618" s="53" t="s">
        <v>86</v>
      </c>
      <c r="B618" s="14" t="s">
        <v>214</v>
      </c>
      <c r="C618" s="15">
        <v>-32.96</v>
      </c>
      <c r="D618" s="15">
        <v>41</v>
      </c>
      <c r="E618" s="15">
        <v>3426</v>
      </c>
      <c r="F618" s="31">
        <v>1.36</v>
      </c>
      <c r="G618" s="15">
        <v>24.7</v>
      </c>
      <c r="I618">
        <f>(E618*100*Info!$B$11)/AI618</f>
        <v>1.7447606113724143</v>
      </c>
      <c r="J618">
        <f>LOG10(I618)</f>
        <v>0.24173584831989942</v>
      </c>
      <c r="K618">
        <f>2*((E618*100*Info!$B$11)/AI618^2)*(AJ618/2)</f>
        <v>2.848803098031151E-2</v>
      </c>
      <c r="L618">
        <f>(M618/10.7)/I618</f>
        <v>0.52021682242990752</v>
      </c>
      <c r="M618">
        <f>((U618/0.242530073729142))*I618</f>
        <v>9.7118958862945153</v>
      </c>
      <c r="N618">
        <f>2*M618*SQRT((0.5*K618/I618)^2+(0.5*V618/U618)^2)</f>
        <v>0.19120247213990257</v>
      </c>
      <c r="O618" s="33">
        <v>2.31</v>
      </c>
      <c r="P618" s="33">
        <v>2.3100000000000002E-2</v>
      </c>
      <c r="S618" s="33">
        <v>4.91</v>
      </c>
      <c r="T618" s="33">
        <v>2.946E-2</v>
      </c>
      <c r="U618" s="33">
        <v>1.35</v>
      </c>
      <c r="V618" s="33">
        <v>1.4850000000000004E-2</v>
      </c>
      <c r="W618" s="50">
        <f>U618*Info!$B$2</f>
        <v>0.64800000000000002</v>
      </c>
      <c r="X618" s="50">
        <f>W618*SQRT((0.5*V618/U618)^2+Info!$B$3^2)</f>
        <v>3.2595430600008954E-2</v>
      </c>
      <c r="Y618" s="39">
        <f>W618*Info!$D$2</f>
        <v>0.52488000000000001</v>
      </c>
      <c r="Z618" s="39">
        <f>Y618*SQRT(Info!$D$3^2+(X618/W618)^2)</f>
        <v>3.7226723159386459E-2</v>
      </c>
      <c r="AA618" s="50">
        <f>IF(O618-W618&gt;0,O618-W618,0)</f>
        <v>1.6619999999999999</v>
      </c>
      <c r="AB618" s="50">
        <f>SQRT((0.5*P618)^2+X618^2)</f>
        <v>3.4581275222293352E-2</v>
      </c>
      <c r="AC618" s="50">
        <f>(1-EXP(-Info!$B$6*G618*1000))+(Info!$B$6/(Info!$B$6-Info!$B$7))*(EXP(-Info!$B$7*G618*1000)-EXP(-Info!$B$6*G618*1000))*(Info!$B$9-1)</f>
        <v>0.23139466965140931</v>
      </c>
      <c r="AD618" s="50">
        <f>SQRT((Info!$B$6*EXP(-Info!$B$6*G618*1000)+(Info!$B$6/(Info!$B$6+Info!$B$7))*(Info!$B$9-1)*(-Info!$B$7*EXP(-Info!$B$7*G618*1000)+Info!$B$6*EXP(-Info!$B$6*G618*1000)))^2*(0.01*G618*1000)^2)</f>
        <v>1.9357627474887321E-3</v>
      </c>
      <c r="AE618" s="50">
        <f>IF(AA618&gt;0,AA618*AC618*SQRT((AB618/AA618)^2+(AD618/AC618)^2),AA618*AC618*SQRT((AD618/AC618)^2))</f>
        <v>8.624464396488743E-3</v>
      </c>
      <c r="AF618" s="50">
        <f>IF((S618-Y618-AA618*AC618)&gt;0,S618-Y618-AA618*AC618,0)</f>
        <v>4.0005420590393586</v>
      </c>
      <c r="AG618" s="50">
        <f>SQRT((T618*0.5)^2+Z618^2+AE618^2)</f>
        <v>4.0953427247446605E-2</v>
      </c>
      <c r="AH618" s="50">
        <f>AF618/S618</f>
        <v>0.814774350109849</v>
      </c>
      <c r="AI618">
        <f>AF618*EXP(Info!$B$6*G618*1000)</f>
        <v>5.0175539767550497</v>
      </c>
      <c r="AJ618">
        <f>2*SQRT((EXP(Info!$B$6*G618)*AG618)^2+(Info!$B$6*G618*0.01*AI618)^2)</f>
        <v>8.1925412691857755E-2</v>
      </c>
      <c r="AK618" s="28">
        <f>AI618/(E618/1000)</f>
        <v>1.4645516569629449</v>
      </c>
      <c r="AL618">
        <f>AA618/0.752049334436339</f>
        <v>2.2099614000000001</v>
      </c>
      <c r="AM618"/>
      <c r="AN618">
        <f>U618/0.242530074</f>
        <v>5.5663199937835337</v>
      </c>
      <c r="AO618">
        <f>O618/U618</f>
        <v>1.711111111111111</v>
      </c>
    </row>
    <row r="619" spans="1:48">
      <c r="A619" s="53" t="s">
        <v>86</v>
      </c>
      <c r="B619" s="14" t="s">
        <v>214</v>
      </c>
      <c r="C619" s="15">
        <v>-32.96</v>
      </c>
      <c r="D619" s="15">
        <v>41</v>
      </c>
      <c r="E619" s="15">
        <v>3426</v>
      </c>
      <c r="F619" s="31">
        <v>1.52</v>
      </c>
      <c r="G619" s="15">
        <v>26.6</v>
      </c>
      <c r="I619">
        <f>(E619*100*Info!$B$11)/AI619</f>
        <v>1.1524486574726283</v>
      </c>
      <c r="J619">
        <f>LOG10(I619)</f>
        <v>6.1621586319378426E-2</v>
      </c>
      <c r="K619">
        <f>2*((E619*100*Info!$B$11)/AI619^2)*(AJ619/2)</f>
        <v>1.1101426112562205E-2</v>
      </c>
      <c r="L619">
        <f>(M619/10.7)/I619</f>
        <v>0.48938915887850548</v>
      </c>
      <c r="M619">
        <f>((U619/0.242530073729142))*I619</f>
        <v>6.0347559067037588</v>
      </c>
      <c r="N619">
        <f>2*M619*SQRT((0.5*K619/I619)^2+(0.5*V619/U619)^2)</f>
        <v>8.3792497735186683E-2</v>
      </c>
      <c r="O619" s="33">
        <v>1.76</v>
      </c>
      <c r="P619" s="33">
        <v>1.7600000000000001E-2</v>
      </c>
      <c r="S619" s="33">
        <v>6.73</v>
      </c>
      <c r="T619" s="33">
        <v>1.3460000000000001E-2</v>
      </c>
      <c r="U619" s="33">
        <v>1.27</v>
      </c>
      <c r="V619" s="33">
        <v>1.2699999999999999E-2</v>
      </c>
      <c r="W619" s="50">
        <f>U619*Info!$B$2</f>
        <v>0.60960000000000003</v>
      </c>
      <c r="X619" s="50">
        <f>W619*SQRT((0.5*V619/U619)^2+Info!$B$3^2)</f>
        <v>3.0632020893176477E-2</v>
      </c>
      <c r="Y619" s="39">
        <f>W619*Info!$D$2</f>
        <v>0.49377600000000005</v>
      </c>
      <c r="Z619" s="39">
        <f>Y619*SQRT(Info!$D$3^2+(X619/W619)^2)</f>
        <v>3.500241505002763E-2</v>
      </c>
      <c r="AA619" s="50">
        <f>IF(O619-W619&gt;0,O619-W619,0)</f>
        <v>1.1503999999999999</v>
      </c>
      <c r="AB619" s="50">
        <f>SQRT((0.5*P619)^2+X619^2)</f>
        <v>3.1871000988359308E-2</v>
      </c>
      <c r="AC619" s="50">
        <f>(1-EXP(-Info!$B$6*G619*1000))+(Info!$B$6/(Info!$B$6-Info!$B$7))*(EXP(-Info!$B$7*G619*1000)-EXP(-Info!$B$6*G619*1000))*(Info!$B$9-1)</f>
        <v>0.24702951050769734</v>
      </c>
      <c r="AD619" s="50">
        <f>SQRT((Info!$B$6*EXP(-Info!$B$6*G619*1000)+(Info!$B$6/(Info!$B$6+Info!$B$7))*(Info!$B$9-1)*(-Info!$B$7*EXP(-Info!$B$7*G619*1000)+Info!$B$6*EXP(-Info!$B$6*G619*1000)))^2*(0.01*G619*1000)^2)</f>
        <v>2.0477215731222009E-3</v>
      </c>
      <c r="AE619" s="50">
        <f>IF(AA619&gt;0,AA619*AC619*SQRT((AB619/AA619)^2+(AD619/AC619)^2),AA619*AC619*SQRT((AD619/AC619)^2))</f>
        <v>8.2179480970010002E-3</v>
      </c>
      <c r="AF619" s="50">
        <f>IF((S619-Y619-AA619*AC619)&gt;0,S619-Y619-AA619*AC619,0)</f>
        <v>5.9520412511119449</v>
      </c>
      <c r="AG619" s="50">
        <f>SQRT((T619*0.5)^2+Z619^2+AE619^2)</f>
        <v>3.6578636254778599E-2</v>
      </c>
      <c r="AH619" s="50">
        <f>AF619/S619</f>
        <v>0.88440434637621756</v>
      </c>
      <c r="AI619">
        <f>AF619*EXP(Info!$B$6*G619*1000)</f>
        <v>7.5963735888035906</v>
      </c>
      <c r="AJ619">
        <f>2*SQRT((EXP(Info!$B$6*G619)*AG619)^2+(Info!$B$6*G619*0.01*AI619)^2)</f>
        <v>7.3175129818332046E-2</v>
      </c>
      <c r="AK619" s="28">
        <f>AI619/(E619/1000)</f>
        <v>2.2172719173390516</v>
      </c>
      <c r="AL619">
        <f>AA619/0.752049334436339</f>
        <v>1.5296868799999999</v>
      </c>
      <c r="AM619"/>
      <c r="AN619">
        <f>U619/0.242530074</f>
        <v>5.2364639941519169</v>
      </c>
      <c r="AO619">
        <f>O619/U619</f>
        <v>1.3858267716535433</v>
      </c>
    </row>
    <row r="620" spans="1:48">
      <c r="A620" s="53" t="s">
        <v>86</v>
      </c>
      <c r="B620" s="14" t="s">
        <v>214</v>
      </c>
      <c r="C620" s="15">
        <v>-32.96</v>
      </c>
      <c r="D620" s="15">
        <v>41</v>
      </c>
      <c r="E620" s="15">
        <v>3426</v>
      </c>
      <c r="F620" s="31">
        <v>1.57</v>
      </c>
      <c r="G620" s="15">
        <v>27.8</v>
      </c>
      <c r="I620">
        <f>(E620*100*Info!$B$11)/AI620</f>
        <v>1.2918648020508599</v>
      </c>
      <c r="J620">
        <f>LOG10(I620)</f>
        <v>0.11121706567488036</v>
      </c>
      <c r="K620">
        <f>2*((E620*100*Info!$B$11)/AI620^2)*(AJ620/2)</f>
        <v>1.2797469194377005E-2</v>
      </c>
      <c r="L620">
        <f>(M620/10.7)/I620</f>
        <v>0.45085457943925306</v>
      </c>
      <c r="M620">
        <f>((U620/0.242530073729142))*I620</f>
        <v>6.2321418336248531</v>
      </c>
      <c r="N620">
        <f>2*M620*SQRT((0.5*K620/I620)^2+(0.5*V620/U620)^2)</f>
        <v>0.13909447664956104</v>
      </c>
      <c r="O620" s="33">
        <v>1.51</v>
      </c>
      <c r="P620" s="33">
        <v>1.5100000000000001E-2</v>
      </c>
      <c r="S620" s="33">
        <v>5.95</v>
      </c>
      <c r="T620" s="33">
        <v>5.9500000000000004E-3</v>
      </c>
      <c r="U620" s="33">
        <v>1.17</v>
      </c>
      <c r="V620" s="33">
        <v>2.3399999999999997E-2</v>
      </c>
      <c r="W620" s="50">
        <f>U620*Info!$B$2</f>
        <v>0.56159999999999999</v>
      </c>
      <c r="X620" s="50">
        <f>W620*SQRT((0.5*V620/U620)^2+Info!$B$3^2)</f>
        <v>2.8636093588337082E-2</v>
      </c>
      <c r="Y620" s="39">
        <f>W620*Info!$D$2</f>
        <v>0.45489600000000002</v>
      </c>
      <c r="Z620" s="39">
        <f>Y620*SQRT(Info!$D$3^2+(X620/W620)^2)</f>
        <v>3.2486072264304292E-2</v>
      </c>
      <c r="AA620" s="50">
        <f>IF(O620-W620&gt;0,O620-W620,0)</f>
        <v>0.94840000000000002</v>
      </c>
      <c r="AB620" s="50">
        <f>SQRT((0.5*P620)^2+X620^2)</f>
        <v>2.9614664543094187E-2</v>
      </c>
      <c r="AC620" s="50">
        <f>(1-EXP(-Info!$B$6*G620*1000))+(Info!$B$6/(Info!$B$6-Info!$B$7))*(EXP(-Info!$B$7*G620*1000)-EXP(-Info!$B$6*G620*1000))*(Info!$B$9-1)</f>
        <v>0.25675818735079875</v>
      </c>
      <c r="AD620" s="50">
        <f>SQRT((Info!$B$6*EXP(-Info!$B$6*G620*1000)+(Info!$B$6/(Info!$B$6+Info!$B$7))*(Info!$B$9-1)*(-Info!$B$7*EXP(-Info!$B$7*G620*1000)+Info!$B$6*EXP(-Info!$B$6*G620*1000)))^2*(0.01*G620*1000)^2)</f>
        <v>2.1160600802049047E-3</v>
      </c>
      <c r="AE620" s="50">
        <f>IF(AA620&gt;0,AA620*AC620*SQRT((AB620/AA620)^2+(AD620/AC620)^2),AA620*AC620*SQRT((AD620/AC620)^2))</f>
        <v>7.8641860708892584E-3</v>
      </c>
      <c r="AF620" s="50">
        <f>IF((S620-Y620-AA620*AC620)&gt;0,S620-Y620-AA620*AC620,0)</f>
        <v>5.251594535116503</v>
      </c>
      <c r="AG620" s="50">
        <f>SQRT((T620*0.5)^2+Z620^2+AE620^2)</f>
        <v>3.3556533472919536E-2</v>
      </c>
      <c r="AH620" s="50">
        <f>AF620/S620</f>
        <v>0.88262093027168109</v>
      </c>
      <c r="AI620">
        <f>AF620*EXP(Info!$B$6*G620*1000)</f>
        <v>6.7765841519789101</v>
      </c>
      <c r="AJ620">
        <f>2*SQRT((EXP(Info!$B$6*G620)*AG620)^2+(Info!$B$6*G620*0.01*AI620)^2)</f>
        <v>6.713018791933871E-2</v>
      </c>
      <c r="AK620" s="28">
        <f>AI620/(E620/1000)</f>
        <v>1.9779872013948949</v>
      </c>
      <c r="AL620">
        <f>AA620/0.752049334436339</f>
        <v>1.26108748</v>
      </c>
      <c r="AM620"/>
      <c r="AN620">
        <f>U620/0.242530074</f>
        <v>4.8241439946123954</v>
      </c>
      <c r="AO620">
        <f>O620/U620</f>
        <v>1.2905982905982907</v>
      </c>
    </row>
    <row r="621" spans="1:48">
      <c r="A621" s="53" t="s">
        <v>86</v>
      </c>
      <c r="B621" s="14" t="s">
        <v>214</v>
      </c>
      <c r="C621" s="15">
        <v>-32.96</v>
      </c>
      <c r="D621" s="15">
        <v>41</v>
      </c>
      <c r="E621" s="15">
        <v>3426</v>
      </c>
      <c r="F621" s="31">
        <v>1.6</v>
      </c>
      <c r="G621" s="15">
        <v>28.5</v>
      </c>
      <c r="I621">
        <f>(E621*100*Info!$B$11)/AI621</f>
        <v>1.3778040594891088</v>
      </c>
      <c r="J621">
        <f>LOG10(I621)</f>
        <v>0.13918746000033722</v>
      </c>
      <c r="K621">
        <f>2*((E621*100*Info!$B$11)/AI621^2)*(AJ621/2)</f>
        <v>1.5586889109668224E-2</v>
      </c>
      <c r="L621">
        <f>(M621/10.7)/I621</f>
        <v>0.43158728971962695</v>
      </c>
      <c r="M621">
        <f>((U621/0.242530073729142))*I621</f>
        <v>6.3626771018557635</v>
      </c>
      <c r="N621">
        <f>2*M621*SQRT((0.5*K621/I621)^2+(0.5*V621/U621)^2)</f>
        <v>0.10039742974122064</v>
      </c>
      <c r="O621" s="56">
        <v>1.46</v>
      </c>
      <c r="P621" s="33">
        <v>1.46E-2</v>
      </c>
      <c r="S621" s="33">
        <v>5.57</v>
      </c>
      <c r="T621" s="33">
        <v>3.3419999999999998E-2</v>
      </c>
      <c r="U621" s="33">
        <v>1.1200000000000001</v>
      </c>
      <c r="V621" s="33">
        <v>1.2320000000000003E-2</v>
      </c>
      <c r="W621" s="50">
        <f>U621*Info!$B$2</f>
        <v>0.53760000000000008</v>
      </c>
      <c r="X621" s="50">
        <f>W621*SQRT((0.5*V621/U621)^2+Info!$B$3^2)</f>
        <v>2.7042135016303728E-2</v>
      </c>
      <c r="Y621" s="39">
        <f>W621*Info!$D$2</f>
        <v>0.43545600000000007</v>
      </c>
      <c r="Z621" s="39">
        <f>Y621*SQRT(Info!$D$3^2+(X621/W621)^2)</f>
        <v>3.0884392547046551E-2</v>
      </c>
      <c r="AA621" s="50">
        <f>IF(O621-W621&gt;0,O621-W621,0)</f>
        <v>0.92239999999999989</v>
      </c>
      <c r="AB621" s="50">
        <f>SQRT((0.5*P621)^2+X621^2)</f>
        <v>2.8010124352455135E-2</v>
      </c>
      <c r="AC621" s="50">
        <f>(1-EXP(-Info!$B$6*G621*1000))+(Info!$B$6/(Info!$B$6-Info!$B$7))*(EXP(-Info!$B$7*G621*1000)-EXP(-Info!$B$6*G621*1000))*(Info!$B$9-1)</f>
        <v>0.26238167595108719</v>
      </c>
      <c r="AD621" s="50">
        <f>SQRT((Info!$B$6*EXP(-Info!$B$6*G621*1000)+(Info!$B$6/(Info!$B$6+Info!$B$7))*(Info!$B$9-1)*(-Info!$B$7*EXP(-Info!$B$7*G621*1000)+Info!$B$6*EXP(-Info!$B$6*G621*1000)))^2*(0.01*G621*1000)^2)</f>
        <v>2.1550915255810939E-3</v>
      </c>
      <c r="AE621" s="50">
        <f>IF(AA621&gt;0,AA621*AC621*SQRT((AB621/AA621)^2+(AD621/AC621)^2),AA621*AC621*SQRT((AD621/AC621)^2))</f>
        <v>7.6134368813944595E-3</v>
      </c>
      <c r="AF621" s="50">
        <f>IF((S621-Y621-AA621*AC621)&gt;0,S621-Y621-AA621*AC621,0)</f>
        <v>4.8925231421027169</v>
      </c>
      <c r="AG621" s="50">
        <f>SQRT((T621*0.5)^2+Z621^2+AE621^2)</f>
        <v>3.5930964698252146E-2</v>
      </c>
      <c r="AH621" s="50">
        <f>AF621/S621</f>
        <v>0.87837040253190601</v>
      </c>
      <c r="AI621">
        <f>AF621*EXP(Info!$B$6*G621*1000)</f>
        <v>6.3539009656593555</v>
      </c>
      <c r="AJ621">
        <f>2*SQRT((EXP(Info!$B$6*G621)*AG621)^2+(Info!$B$6*G621*0.01*AI621)^2)</f>
        <v>7.1880721415692045E-2</v>
      </c>
      <c r="AK621" s="28">
        <f>AI621/(E621/1000)</f>
        <v>1.8546120740395082</v>
      </c>
      <c r="AL621">
        <f>AA621/0.752049334436339</f>
        <v>1.2265152799999999</v>
      </c>
      <c r="AM621"/>
      <c r="AN621">
        <f>U621/0.242530074</f>
        <v>4.6179839948426356</v>
      </c>
      <c r="AO621">
        <f>O621/U621</f>
        <v>1.3035714285714284</v>
      </c>
    </row>
    <row r="622" spans="1:48">
      <c r="A622" s="53" t="s">
        <v>86</v>
      </c>
      <c r="B622" s="14" t="s">
        <v>214</v>
      </c>
      <c r="C622" s="15">
        <v>-32.96</v>
      </c>
      <c r="D622" s="15">
        <v>41</v>
      </c>
      <c r="E622" s="15">
        <v>3426</v>
      </c>
      <c r="F622" s="31">
        <v>1.64</v>
      </c>
      <c r="G622" s="15">
        <v>29.5</v>
      </c>
      <c r="I622">
        <f>(E622*100*Info!$B$11)/AI622</f>
        <v>1.3649257388396721</v>
      </c>
      <c r="J622">
        <f>LOG10(I622)</f>
        <v>0.13510902347239689</v>
      </c>
      <c r="K622">
        <f>2*((E622*100*Info!$B$11)/AI622^2)*(AJ622/2)</f>
        <v>1.4797547776455366E-2</v>
      </c>
      <c r="L622">
        <f>(M622/10.7)/I622</f>
        <v>0.47012186915887927</v>
      </c>
      <c r="M622">
        <f>((U622/0.242530073729142))*I622</f>
        <v>6.8659914037881684</v>
      </c>
      <c r="N622">
        <f>2*M622*SQRT((0.5*K622/I622)^2+(0.5*V622/U622)^2)</f>
        <v>0.10126660985980351</v>
      </c>
      <c r="O622" s="33">
        <v>1.37</v>
      </c>
      <c r="P622" s="33">
        <v>1.3700000000000002E-2</v>
      </c>
      <c r="S622" s="33">
        <v>5.58</v>
      </c>
      <c r="T622" s="33">
        <v>5.5800000000000008E-3</v>
      </c>
      <c r="U622" s="33">
        <v>1.22</v>
      </c>
      <c r="V622" s="33">
        <v>1.2199999999999999E-2</v>
      </c>
      <c r="W622" s="50">
        <f>U622*Info!$B$2</f>
        <v>0.58560000000000001</v>
      </c>
      <c r="X622" s="50">
        <f>W622*SQRT((0.5*V622/U622)^2+Info!$B$3^2)</f>
        <v>2.942603581864197E-2</v>
      </c>
      <c r="Y622" s="39">
        <f>W622*Info!$D$2</f>
        <v>0.47433600000000004</v>
      </c>
      <c r="Z622" s="39">
        <f>Y622*SQRT(Info!$D$3^2+(X622/W622)^2)</f>
        <v>3.3624367213412366E-2</v>
      </c>
      <c r="AA622" s="50">
        <f>IF(O622-W622&gt;0,O622-W622,0)</f>
        <v>0.7844000000000001</v>
      </c>
      <c r="AB622" s="50">
        <f>SQRT((0.5*P622)^2+X622^2)</f>
        <v>3.0212813242066688E-2</v>
      </c>
      <c r="AC622" s="50">
        <f>(1-EXP(-Info!$B$6*G622*1000))+(Info!$B$6/(Info!$B$6-Info!$B$7))*(EXP(-Info!$B$7*G622*1000)-EXP(-Info!$B$6*G622*1000))*(Info!$B$9-1)</f>
        <v>0.27034990084046995</v>
      </c>
      <c r="AD622" s="50">
        <f>SQRT((Info!$B$6*EXP(-Info!$B$6*G622*1000)+(Info!$B$6/(Info!$B$6+Info!$B$7))*(Info!$B$9-1)*(-Info!$B$7*EXP(-Info!$B$7*G622*1000)+Info!$B$6*EXP(-Info!$B$6*G622*1000)))^2*(0.01*G622*1000)^2)</f>
        <v>2.2098012828289455E-3</v>
      </c>
      <c r="AE622" s="50">
        <f>IF(AA622&gt;0,AA622*AC622*SQRT((AB622/AA622)^2+(AD622/AC622)^2),AA622*AC622*SQRT((AD622/AC622)^2))</f>
        <v>8.3499279353343447E-3</v>
      </c>
      <c r="AF622" s="50">
        <f>IF((S622-Y622-AA622*AC622)&gt;0,S622-Y622-AA622*AC622,0)</f>
        <v>4.8936015377807349</v>
      </c>
      <c r="AG622" s="50">
        <f>SQRT((T622*0.5)^2+Z622^2+AE622^2)</f>
        <v>3.4757782826694762E-2</v>
      </c>
      <c r="AH622" s="50">
        <f>AF622/S622</f>
        <v>0.87698952289977328</v>
      </c>
      <c r="AI622">
        <f>AF622*EXP(Info!$B$6*G622*1000)</f>
        <v>6.4138511678440464</v>
      </c>
      <c r="AJ622">
        <f>2*SQRT((EXP(Info!$B$6*G622)*AG622)^2+(Info!$B$6*G622*0.01*AI622)^2)</f>
        <v>6.9534382997223726E-2</v>
      </c>
      <c r="AK622" s="28">
        <f>AI622/(E622/1000)</f>
        <v>1.8721106736263999</v>
      </c>
      <c r="AL622">
        <f>AA622/0.752049334436339</f>
        <v>1.04301668</v>
      </c>
      <c r="AM622"/>
      <c r="AN622">
        <f>U622/0.242530074</f>
        <v>5.0303039943821561</v>
      </c>
      <c r="AO622">
        <f>O622/U622</f>
        <v>1.1229508196721312</v>
      </c>
    </row>
    <row r="623" spans="1:48">
      <c r="A623" s="1" t="s">
        <v>100</v>
      </c>
      <c r="B623" s="14" t="s">
        <v>214</v>
      </c>
      <c r="C623" s="15">
        <v>-72.900000000000006</v>
      </c>
      <c r="D623" s="15">
        <v>29.7</v>
      </c>
      <c r="E623" s="15">
        <v>4250</v>
      </c>
      <c r="F623" s="86">
        <v>0.2</v>
      </c>
      <c r="G623" s="15">
        <v>2.6</v>
      </c>
      <c r="I623">
        <f>(E623*100*Info!$B$11)/AI623</f>
        <v>1.6679553138967549</v>
      </c>
      <c r="J623">
        <f>LOG10(I623)</f>
        <v>0.22218441129691188</v>
      </c>
      <c r="K623">
        <f>2*((E623*100*Info!$B$11)/AI623^2)*(AJ623/2)</f>
        <v>3.1393721675658195E-2</v>
      </c>
      <c r="L623">
        <f>(M623/10.7)/I623</f>
        <v>0.73215700934579564</v>
      </c>
      <c r="M623">
        <f>((U623/0.242530073729142))*I623</f>
        <v>13.066895365492311</v>
      </c>
      <c r="N623">
        <f>2*M623*SQRT((0.5*K623/I623)^2+(0.5*V623/U623)^2)</f>
        <v>0.25447108575927979</v>
      </c>
      <c r="O623" s="33">
        <v>1.05</v>
      </c>
      <c r="P623" s="33">
        <v>5.2500000000000003E-3</v>
      </c>
      <c r="S623" s="33">
        <v>7.1</v>
      </c>
      <c r="T623" s="33">
        <v>6.3899999999999998E-2</v>
      </c>
      <c r="U623" s="33">
        <v>1.9</v>
      </c>
      <c r="V623" s="33">
        <v>9.4999999999999998E-3</v>
      </c>
      <c r="W623" s="50">
        <f>U623*Info!$B$2</f>
        <v>0.91199999999999992</v>
      </c>
      <c r="X623" s="50">
        <f>W623*SQRT((0.5*V623/U623)^2+Info!$B$3^2)</f>
        <v>4.5656964419461793E-2</v>
      </c>
      <c r="Y623" s="39">
        <f>W623*Info!$D$2</f>
        <v>0.73871999999999993</v>
      </c>
      <c r="Z623" s="39">
        <f>Y623*SQRT(Info!$D$3^2+(X623/W623)^2)</f>
        <v>5.2268029064046408E-2</v>
      </c>
      <c r="AA623" s="50">
        <f>IF(O623-W623&gt;0,O623-W623,0)</f>
        <v>0.13800000000000012</v>
      </c>
      <c r="AB623" s="50">
        <f>SQRT((0.5*P623)^2+X623^2)</f>
        <v>4.5732362993836213E-2</v>
      </c>
      <c r="AC623" s="50">
        <f>(1-EXP(-Info!$B$6*G623*1000))+(Info!$B$6/(Info!$B$6-Info!$B$7))*(EXP(-Info!$B$7*G623*1000)-EXP(-Info!$B$6*G623*1000))*(Info!$B$9-1)</f>
        <v>2.700754212219272E-2</v>
      </c>
      <c r="AD623" s="50">
        <f>SQRT((Info!$B$6*EXP(-Info!$B$6*G623*1000)+(Info!$B$6/(Info!$B$6+Info!$B$7))*(Info!$B$9-1)*(-Info!$B$7*EXP(-Info!$B$7*G623*1000)+Info!$B$6*EXP(-Info!$B$6*G623*1000)))^2*(0.01*G623*1000)^2)</f>
        <v>2.5077525821342385E-4</v>
      </c>
      <c r="AE623" s="50">
        <f>IF(AA623&gt;0,AA623*AC623*SQRT((AB623/AA623)^2+(AD623/AC623)^2),AA623*AC623*SQRT((AD623/AC623)^2))</f>
        <v>1.2356034540703356E-3</v>
      </c>
      <c r="AF623" s="50">
        <f>IF((S623-Y623-AA623*AC623)&gt;0,S623-Y623-AA623*AC623,0)</f>
        <v>6.3575529591871369</v>
      </c>
      <c r="AG623" s="50">
        <f>SQRT((T623*0.5)^2+Z623^2+AE623^2)</f>
        <v>6.1272147654017402E-2</v>
      </c>
      <c r="AH623" s="50">
        <f>AF623/S623</f>
        <v>0.89542999425170944</v>
      </c>
      <c r="AI623">
        <f>AF623*EXP(Info!$B$6*G623*1000)</f>
        <v>6.5109605144530347</v>
      </c>
      <c r="AJ623">
        <f>2*SQRT((EXP(Info!$B$6*G623)*AG623)^2+(Info!$B$6*G623*0.01*AI623)^2)</f>
        <v>0.1225472172599171</v>
      </c>
      <c r="AK623" s="28">
        <f>AI623/(E623/1000)</f>
        <v>1.5319907092830669</v>
      </c>
      <c r="AL623">
        <f>AA623/0.752049334436339</f>
        <v>0.18349860000000015</v>
      </c>
      <c r="AM623"/>
      <c r="AN623">
        <f>U623/0.242530074</f>
        <v>7.8340799912508983</v>
      </c>
      <c r="AO623">
        <f>O623/U623</f>
        <v>0.55263157894736847</v>
      </c>
      <c r="AV623" s="1"/>
    </row>
    <row r="624" spans="1:48">
      <c r="A624" s="1" t="s">
        <v>100</v>
      </c>
      <c r="B624" s="14" t="s">
        <v>214</v>
      </c>
      <c r="C624" s="15">
        <v>-72.900000000000006</v>
      </c>
      <c r="D624" s="15">
        <v>29.7</v>
      </c>
      <c r="E624" s="15">
        <v>4250</v>
      </c>
      <c r="F624" s="86">
        <v>0.3</v>
      </c>
      <c r="G624" s="15">
        <v>3.8</v>
      </c>
      <c r="I624">
        <f>(E624*100*Info!$B$11)/AI624</f>
        <v>1.7125116776340463</v>
      </c>
      <c r="J624">
        <f>LOG10(I624)</f>
        <v>0.23363354163292249</v>
      </c>
      <c r="K624">
        <f>2*((E624*100*Info!$B$11)/AI624^2)*(AJ624/2)</f>
        <v>3.0782687488316026E-2</v>
      </c>
      <c r="L624">
        <f>(M624/10.7)/I624</f>
        <v>0.74371738317757141</v>
      </c>
      <c r="M624">
        <f>((U624/0.242530073729142))*I624</f>
        <v>13.627784327995974</v>
      </c>
      <c r="N624">
        <f>2*M624*SQRT((0.5*K624/I624)^2+(0.5*V624/U624)^2)</f>
        <v>0.25426199606829192</v>
      </c>
      <c r="O624" s="33">
        <v>1.06</v>
      </c>
      <c r="P624" s="33">
        <v>5.3E-3</v>
      </c>
      <c r="S624" s="33">
        <v>6.88</v>
      </c>
      <c r="T624" s="33">
        <v>4.1279999999999997E-2</v>
      </c>
      <c r="U624" s="33">
        <v>1.93</v>
      </c>
      <c r="V624" s="33">
        <v>9.6500000000000006E-3</v>
      </c>
      <c r="W624" s="50">
        <f>U624*Info!$B$2</f>
        <v>0.92639999999999989</v>
      </c>
      <c r="X624" s="50">
        <f>W624*SQRT((0.5*V624/U624)^2+Info!$B$3^2)</f>
        <v>4.637786385766382E-2</v>
      </c>
      <c r="Y624" s="39">
        <f>W624*Info!$D$2</f>
        <v>0.75038399999999994</v>
      </c>
      <c r="Z624" s="39">
        <f>Y624*SQRT(Info!$D$3^2+(X624/W624)^2)</f>
        <v>5.3093313733478725E-2</v>
      </c>
      <c r="AA624" s="50">
        <f>IF(O624-W624&gt;0,O624-W624,0)</f>
        <v>0.13360000000000016</v>
      </c>
      <c r="AB624" s="50">
        <f>SQRT((0.5*P624)^2+X624^2)</f>
        <v>4.6453511772523721E-2</v>
      </c>
      <c r="AC624" s="50">
        <f>(1-EXP(-Info!$B$6*G624*1000))+(Info!$B$6/(Info!$B$6-Info!$B$7))*(EXP(-Info!$B$7*G624*1000)-EXP(-Info!$B$6*G624*1000))*(Info!$B$9-1)</f>
        <v>3.9248478841352762E-2</v>
      </c>
      <c r="AD624" s="50">
        <f>SQRT((Info!$B$6*EXP(-Info!$B$6*G624*1000)+(Info!$B$6/(Info!$B$6+Info!$B$7))*(Info!$B$9-1)*(-Info!$B$7*EXP(-Info!$B$7*G624*1000)+Info!$B$6*EXP(-Info!$B$6*G624*1000)))^2*(0.01*G624*1000)^2)</f>
        <v>3.6241600732924263E-4</v>
      </c>
      <c r="AE624" s="50">
        <f>IF(AA624&gt;0,AA624*AC624*SQRT((AB624/AA624)^2+(AD624/AC624)^2),AA624*AC624*SQRT((AD624/AC624)^2))</f>
        <v>1.823872479628614E-3</v>
      </c>
      <c r="AF624" s="50">
        <f>IF((S624-Y624-AA624*AC624)&gt;0,S624-Y624-AA624*AC624,0)</f>
        <v>6.1243724032267961</v>
      </c>
      <c r="AG624" s="50">
        <f>SQRT((T624*0.5)^2+Z624^2+AE624^2)</f>
        <v>5.699329850099525E-2</v>
      </c>
      <c r="AH624" s="50">
        <f>AF624/S624</f>
        <v>0.89017040744575526</v>
      </c>
      <c r="AI624">
        <f>AF624*EXP(Info!$B$6*G624*1000)</f>
        <v>6.3415574506666834</v>
      </c>
      <c r="AJ624">
        <f>2*SQRT((EXP(Info!$B$6*G624)*AG624)^2+(Info!$B$6*G624*0.01*AI624)^2)</f>
        <v>0.1139905693739683</v>
      </c>
      <c r="AK624" s="28">
        <f>AI624/(E624/1000)</f>
        <v>1.4921311648627491</v>
      </c>
      <c r="AL624">
        <f>AA624/0.752049334436339</f>
        <v>0.17764792000000021</v>
      </c>
      <c r="AM624"/>
      <c r="AN624">
        <f>U624/0.242530074</f>
        <v>7.9577759911127552</v>
      </c>
      <c r="AO624">
        <f>O624/U624</f>
        <v>0.5492227979274612</v>
      </c>
      <c r="AV624" s="16"/>
    </row>
    <row r="625" spans="1:48">
      <c r="A625" s="1" t="s">
        <v>100</v>
      </c>
      <c r="B625" s="14" t="s">
        <v>214</v>
      </c>
      <c r="C625" s="15">
        <v>-72.900000000000006</v>
      </c>
      <c r="D625" s="15">
        <v>29.7</v>
      </c>
      <c r="E625" s="15">
        <v>4250</v>
      </c>
      <c r="F625" s="86">
        <v>0.5</v>
      </c>
      <c r="G625" s="15">
        <v>7.2</v>
      </c>
      <c r="I625">
        <f>(E625*100*Info!$B$11)/AI625</f>
        <v>1.7783999684492395</v>
      </c>
      <c r="J625">
        <f>LOG10(I625)</f>
        <v>0.25002944198607518</v>
      </c>
      <c r="K625">
        <f>2*((E625*100*Info!$B$11)/AI625^2)*(AJ625/2)</f>
        <v>3.5068398775180719E-2</v>
      </c>
      <c r="L625">
        <f>(M625/10.7)/I625</f>
        <v>0.75913121495327229</v>
      </c>
      <c r="M625">
        <f>((U625/0.242530073729142))*I625</f>
        <v>14.445416537322535</v>
      </c>
      <c r="N625">
        <f>2*M625*SQRT((0.5*K625/I625)^2+(0.5*V625/U625)^2)</f>
        <v>0.29774447378176855</v>
      </c>
      <c r="O625" s="33">
        <v>1.05</v>
      </c>
      <c r="P625" s="33">
        <v>6.3E-3</v>
      </c>
      <c r="S625" s="33">
        <v>6.49</v>
      </c>
      <c r="T625" s="33">
        <v>5.1920000000000001E-2</v>
      </c>
      <c r="U625" s="33">
        <v>1.97</v>
      </c>
      <c r="V625" s="33">
        <v>1.1820000000000001E-2</v>
      </c>
      <c r="W625" s="50">
        <f>U625*Info!$B$2</f>
        <v>0.9456</v>
      </c>
      <c r="X625" s="50">
        <f>W625*SQRT((0.5*V625/U625)^2+Info!$B$3^2)</f>
        <v>4.7365027543959055E-2</v>
      </c>
      <c r="Y625" s="39">
        <f>W625*Info!$D$2</f>
        <v>0.76593600000000006</v>
      </c>
      <c r="Z625" s="39">
        <f>Y625*SQRT(Info!$D$3^2+(X625/W625)^2)</f>
        <v>5.4208575909028132E-2</v>
      </c>
      <c r="AA625" s="50">
        <f>IF(O625-W625&gt;0,O625-W625,0)</f>
        <v>0.10440000000000005</v>
      </c>
      <c r="AB625" s="50">
        <f>SQRT((0.5*P625)^2+X625^2)</f>
        <v>4.7469656984646523E-2</v>
      </c>
      <c r="AC625" s="50">
        <f>(1-EXP(-Info!$B$6*G625*1000))+(Info!$B$6/(Info!$B$6-Info!$B$7))*(EXP(-Info!$B$7*G625*1000)-EXP(-Info!$B$6*G625*1000))*(Info!$B$9-1)</f>
        <v>7.3179486185861939E-2</v>
      </c>
      <c r="AD625" s="50">
        <f>SQRT((Info!$B$6*EXP(-Info!$B$6*G625*1000)+(Info!$B$6/(Info!$B$6+Info!$B$7))*(Info!$B$9-1)*(-Info!$B$7*EXP(-Info!$B$7*G625*1000)+Info!$B$6*EXP(-Info!$B$6*G625*1000)))^2*(0.01*G625*1000)^2)</f>
        <v>6.6512535839663488E-4</v>
      </c>
      <c r="AE625" s="50">
        <f>IF(AA625&gt;0,AA625*AC625*SQRT((AB625/AA625)^2+(AD625/AC625)^2),AA625*AC625*SQRT((AD625/AC625)^2))</f>
        <v>3.4744990591652554E-3</v>
      </c>
      <c r="AF625" s="50">
        <f>IF((S625-Y625-AA625*AC625)&gt;0,S625-Y625-AA625*AC625,0)</f>
        <v>5.7164240616421962</v>
      </c>
      <c r="AG625" s="50">
        <f>SQRT((T625*0.5)^2+Z625^2+AE625^2)</f>
        <v>6.0204347399477776E-2</v>
      </c>
      <c r="AH625" s="50">
        <f>AF625/S625</f>
        <v>0.88080494016058486</v>
      </c>
      <c r="AI625">
        <f>AF625*EXP(Info!$B$6*G625*1000)</f>
        <v>6.106607839249893</v>
      </c>
      <c r="AJ625">
        <f>2*SQRT((EXP(Info!$B$6*G625)*AG625)^2+(Info!$B$6*G625*0.01*AI625)^2)</f>
        <v>0.12041664567571789</v>
      </c>
      <c r="AK625" s="28">
        <f>AI625/(E625/1000)</f>
        <v>1.4368489033529159</v>
      </c>
      <c r="AL625">
        <f>AA625/0.752049334436339</f>
        <v>0.13882068000000006</v>
      </c>
      <c r="AM625"/>
      <c r="AN625">
        <f>U625/0.242530074</f>
        <v>8.1227039909285637</v>
      </c>
      <c r="AO625">
        <f>O625/U625</f>
        <v>0.53299492385786806</v>
      </c>
      <c r="AV625" s="1"/>
    </row>
    <row r="626" spans="1:48">
      <c r="A626" s="1" t="s">
        <v>100</v>
      </c>
      <c r="B626" s="14" t="s">
        <v>214</v>
      </c>
      <c r="C626" s="15">
        <v>-72.900000000000006</v>
      </c>
      <c r="D626" s="15">
        <v>29.7</v>
      </c>
      <c r="E626" s="15">
        <v>4250</v>
      </c>
      <c r="F626" s="86">
        <v>0.55000000000000004</v>
      </c>
      <c r="G626" s="15">
        <v>8.3000000000000007</v>
      </c>
      <c r="I626">
        <f>(E626*100*Info!$B$11)/AI626</f>
        <v>1.8875264018696396</v>
      </c>
      <c r="J626">
        <f>LOG10(I626)</f>
        <v>0.27589303505942669</v>
      </c>
      <c r="K626">
        <f>2*((E626*100*Info!$B$11)/AI626^2)*(AJ626/2)</f>
        <v>3.7612659948568578E-2</v>
      </c>
      <c r="L626">
        <f>(M626/10.7)/I626</f>
        <v>0.78225196261682362</v>
      </c>
      <c r="M626">
        <f>((U626/0.242530073729142))*I626</f>
        <v>15.798777186183488</v>
      </c>
      <c r="N626">
        <f>2*M626*SQRT((0.5*K626/I626)^2+(0.5*V626/U626)^2)</f>
        <v>0.32458074163228873</v>
      </c>
      <c r="O626" s="33">
        <v>1.08</v>
      </c>
      <c r="P626" s="33">
        <v>5.4000000000000003E-3</v>
      </c>
      <c r="S626" s="33">
        <v>6.13</v>
      </c>
      <c r="T626" s="33">
        <v>2.452E-2</v>
      </c>
      <c r="U626" s="33">
        <v>2.0299999999999998</v>
      </c>
      <c r="V626" s="33">
        <v>1.0149999999999999E-2</v>
      </c>
      <c r="W626" s="50">
        <f>U626*Info!$B$2</f>
        <v>0.97439999999999982</v>
      </c>
      <c r="X626" s="50">
        <f>W626*SQRT((0.5*V626/U626)^2+Info!$B$3^2)</f>
        <v>4.8780861985003914E-2</v>
      </c>
      <c r="Y626" s="39">
        <f>W626*Info!$D$2</f>
        <v>0.78926399999999985</v>
      </c>
      <c r="Z626" s="39">
        <f>Y626*SQRT(Info!$D$3^2+(X626/W626)^2)</f>
        <v>5.5844262631586421E-2</v>
      </c>
      <c r="AA626" s="50">
        <f>IF(O626-W626&gt;0,O626-W626,0)</f>
        <v>0.10560000000000025</v>
      </c>
      <c r="AB626" s="50">
        <f>SQRT((0.5*P626)^2+X626^2)</f>
        <v>4.8855526770264182E-2</v>
      </c>
      <c r="AC626" s="50">
        <f>(1-EXP(-Info!$B$6*G626*1000))+(Info!$B$6/(Info!$B$6-Info!$B$7))*(EXP(-Info!$B$7*G626*1000)-EXP(-Info!$B$6*G626*1000))*(Info!$B$9-1)</f>
        <v>8.3923430405632812E-2</v>
      </c>
      <c r="AD626" s="50">
        <f>SQRT((Info!$B$6*EXP(-Info!$B$6*G626*1000)+(Info!$B$6/(Info!$B$6+Info!$B$7))*(Info!$B$9-1)*(-Info!$B$7*EXP(-Info!$B$7*G626*1000)+Info!$B$6*EXP(-Info!$B$6*G626*1000)))^2*(0.01*G626*1000)^2)</f>
        <v>7.5886728030327092E-4</v>
      </c>
      <c r="AE626" s="50">
        <f>IF(AA626&gt;0,AA626*AC626*SQRT((AB626/AA626)^2+(AD626/AC626)^2),AA626*AC626*SQRT((AD626/AC626)^2))</f>
        <v>4.1009064537297019E-3</v>
      </c>
      <c r="AF626" s="50">
        <f>IF((S626-Y626-AA626*AC626)&gt;0,S626-Y626-AA626*AC626,0)</f>
        <v>5.3318736857491649</v>
      </c>
      <c r="AG626" s="50">
        <f>SQRT((T626*0.5)^2+Z626^2+AE626^2)</f>
        <v>5.7321084276275178E-2</v>
      </c>
      <c r="AH626" s="50">
        <f>AF626/S626</f>
        <v>0.86979994873558975</v>
      </c>
      <c r="AI626">
        <f>AF626*EXP(Info!$B$6*G626*1000)</f>
        <v>5.7535572365487493</v>
      </c>
      <c r="AJ626">
        <f>2*SQRT((EXP(Info!$B$6*G626)*AG626)^2+(Info!$B$6*G626*0.01*AI626)^2)</f>
        <v>0.11465089527679093</v>
      </c>
      <c r="AK626" s="28">
        <f>AI626/(E626/1000)</f>
        <v>1.353778173305588</v>
      </c>
      <c r="AL626">
        <f>AA626/0.752049334436339</f>
        <v>0.14041632000000032</v>
      </c>
      <c r="AM626"/>
      <c r="AN626">
        <f>U626/0.242530074</f>
        <v>8.3700959906522758</v>
      </c>
      <c r="AO626">
        <f>O626/U626</f>
        <v>0.53201970443349766</v>
      </c>
      <c r="AV626" s="16"/>
    </row>
    <row r="627" spans="1:48">
      <c r="A627" s="1" t="s">
        <v>100</v>
      </c>
      <c r="B627" s="14" t="s">
        <v>214</v>
      </c>
      <c r="C627" s="15">
        <v>-72.900000000000006</v>
      </c>
      <c r="D627" s="15">
        <v>29.7</v>
      </c>
      <c r="E627" s="15">
        <v>4250</v>
      </c>
      <c r="F627" s="86">
        <v>0.69</v>
      </c>
      <c r="G627" s="15">
        <v>11</v>
      </c>
      <c r="I627">
        <f>(E627*100*Info!$B$11)/AI627</f>
        <v>2.1546614105533917</v>
      </c>
      <c r="J627">
        <f>LOG10(I627)</f>
        <v>0.33337903362370402</v>
      </c>
      <c r="K627">
        <f>2*((E627*100*Info!$B$11)/AI627^2)*(AJ627/2)</f>
        <v>5.2581145031558058E-2</v>
      </c>
      <c r="L627">
        <f>(M627/10.7)/I627</f>
        <v>0.83620037383177725</v>
      </c>
      <c r="M627">
        <f>((U627/0.242530073729142))*I627</f>
        <v>19.27849684374646</v>
      </c>
      <c r="N627">
        <f>2*M627*SQRT((0.5*K627/I627)^2+(0.5*V627/U627)^2)</f>
        <v>0.48447279169027635</v>
      </c>
      <c r="O627" s="33">
        <v>1.1299999999999999</v>
      </c>
      <c r="P627" s="33">
        <v>6.7799999999999996E-3</v>
      </c>
      <c r="S627" s="33">
        <v>5.41</v>
      </c>
      <c r="T627" s="33">
        <v>2.7050000000000001E-2</v>
      </c>
      <c r="U627" s="33">
        <v>2.17</v>
      </c>
      <c r="V627" s="33">
        <v>1.302E-2</v>
      </c>
      <c r="W627" s="50">
        <f>U627*Info!$B$2</f>
        <v>1.0415999999999999</v>
      </c>
      <c r="X627" s="50">
        <f>W627*SQRT((0.5*V627/U627)^2+Info!$B$3^2)</f>
        <v>5.2173659781924439E-2</v>
      </c>
      <c r="Y627" s="39">
        <f>W627*Info!$D$2</f>
        <v>0.84369599999999989</v>
      </c>
      <c r="Z627" s="39">
        <f>Y627*SQRT(Info!$D$3^2+(X627/W627)^2)</f>
        <v>5.9711984630756866E-2</v>
      </c>
      <c r="AA627" s="50">
        <f>IF(O627-W627&gt;0,O627-W627,0)</f>
        <v>8.8400000000000034E-2</v>
      </c>
      <c r="AB627" s="50">
        <f>SQRT((0.5*P627)^2+X627^2)</f>
        <v>5.2283676946442849E-2</v>
      </c>
      <c r="AC627" s="50">
        <f>(1-EXP(-Info!$B$6*G627*1000))+(Info!$B$6/(Info!$B$6-Info!$B$7))*(EXP(-Info!$B$7*G627*1000)-EXP(-Info!$B$6*G627*1000))*(Info!$B$9-1)</f>
        <v>0.10982114153105998</v>
      </c>
      <c r="AD627" s="50">
        <f>SQRT((Info!$B$6*EXP(-Info!$B$6*G627*1000)+(Info!$B$6/(Info!$B$6+Info!$B$7))*(Info!$B$9-1)*(-Info!$B$7*EXP(-Info!$B$7*G627*1000)+Info!$B$6*EXP(-Info!$B$6*G627*1000)))^2*(0.01*G627*1000)^2)</f>
        <v>9.8055705256522145E-4</v>
      </c>
      <c r="AE627" s="50">
        <f>IF(AA627&gt;0,AA627*AC627*SQRT((AB627/AA627)^2+(AD627/AC627)^2),AA627*AC627*SQRT((AD627/AC627)^2))</f>
        <v>5.7425073352780813E-3</v>
      </c>
      <c r="AF627" s="50">
        <f>IF((S627-Y627-AA627*AC627)&gt;0,S627-Y627-AA627*AC627,0)</f>
        <v>4.5565958110886546</v>
      </c>
      <c r="AG627" s="50">
        <f>SQRT((T627*0.5)^2+Z627^2+AE627^2)</f>
        <v>6.1493277063752808E-2</v>
      </c>
      <c r="AH627" s="50">
        <f>AF627/S627</f>
        <v>0.84225430888884556</v>
      </c>
      <c r="AI627">
        <f>AF627*EXP(Info!$B$6*G627*1000)</f>
        <v>5.0402309780378278</v>
      </c>
      <c r="AJ627">
        <f>2*SQRT((EXP(Info!$B$6*G627)*AG627)^2+(Info!$B$6*G627*0.01*AI627)^2)</f>
        <v>0.12299896157730515</v>
      </c>
      <c r="AK627" s="28">
        <f>AI627/(E627/1000)</f>
        <v>1.185936700714783</v>
      </c>
      <c r="AL627">
        <f>AA627/0.752049334436339</f>
        <v>0.11754548000000005</v>
      </c>
      <c r="AM627"/>
      <c r="AN627">
        <f>U627/0.242530074</f>
        <v>8.9473439900076048</v>
      </c>
      <c r="AO627">
        <f>O627/U627</f>
        <v>0.52073732718894006</v>
      </c>
      <c r="AV627" s="1"/>
    </row>
    <row r="628" spans="1:48">
      <c r="A628" s="1" t="s">
        <v>100</v>
      </c>
      <c r="B628" s="14" t="s">
        <v>214</v>
      </c>
      <c r="C628" s="15">
        <v>-72.900000000000006</v>
      </c>
      <c r="D628" s="15">
        <v>29.7</v>
      </c>
      <c r="E628" s="15">
        <v>4250</v>
      </c>
      <c r="F628" s="86">
        <v>0.77</v>
      </c>
      <c r="G628" s="15">
        <v>12.2</v>
      </c>
      <c r="H628" s="15" t="s">
        <v>121</v>
      </c>
      <c r="I628">
        <f>(E628*100*Info!$B$11)/AI628</f>
        <v>2.3329311287210204</v>
      </c>
      <c r="J628">
        <f>LOG10(I628)</f>
        <v>0.36790191802310707</v>
      </c>
      <c r="K628">
        <f>2*((E628*100*Info!$B$11)/AI628^2)*(AJ628/2)</f>
        <v>6.488024306622607E-2</v>
      </c>
      <c r="L628">
        <f>(M628/10.7)/I628</f>
        <v>0.89014878504673056</v>
      </c>
      <c r="M628">
        <f>((U628/0.242530073729142))*I628</f>
        <v>22.220217165167238</v>
      </c>
      <c r="N628">
        <f>2*M628*SQRT((0.5*K628/I628)^2+(0.5*V628/U628)^2)</f>
        <v>0.63217597777414825</v>
      </c>
      <c r="O628" s="33">
        <v>1.27</v>
      </c>
      <c r="P628" s="33">
        <v>6.3500000000000006E-3</v>
      </c>
      <c r="S628" s="33">
        <v>5.08</v>
      </c>
      <c r="T628" s="33">
        <v>2.0320000000000001E-2</v>
      </c>
      <c r="U628" s="33">
        <v>2.31</v>
      </c>
      <c r="V628" s="33">
        <v>1.3860000000000001E-2</v>
      </c>
      <c r="W628" s="50">
        <f>U628*Info!$B$2</f>
        <v>1.1088</v>
      </c>
      <c r="X628" s="50">
        <f>W628*SQRT((0.5*V628/U628)^2+Info!$B$3^2)</f>
        <v>5.5539702348500218E-2</v>
      </c>
      <c r="Y628" s="39">
        <f>W628*Info!$D$2</f>
        <v>0.89812800000000004</v>
      </c>
      <c r="Z628" s="39">
        <f>Y628*SQRT(Info!$D$3^2+(X628/W628)^2)</f>
        <v>6.3564370735966991E-2</v>
      </c>
      <c r="AA628" s="50">
        <f>IF(O628-W628&gt;0,O628-W628,0)</f>
        <v>0.16120000000000001</v>
      </c>
      <c r="AB628" s="50">
        <f>SQRT((0.5*P628)^2+X628^2)</f>
        <v>5.5630379847346006E-2</v>
      </c>
      <c r="AC628" s="50">
        <f>(1-EXP(-Info!$B$6*G628*1000))+(Info!$B$6/(Info!$B$6-Info!$B$7))*(EXP(-Info!$B$7*G628*1000)-EXP(-Info!$B$6*G628*1000))*(Info!$B$9-1)</f>
        <v>0.12111843953436463</v>
      </c>
      <c r="AD628" s="50">
        <f>SQRT((Info!$B$6*EXP(-Info!$B$6*G628*1000)+(Info!$B$6/(Info!$B$6+Info!$B$7))*(Info!$B$9-1)*(-Info!$B$7*EXP(-Info!$B$7*G628*1000)+Info!$B$6*EXP(-Info!$B$6*G628*1000)))^2*(0.01*G628*1000)^2)</f>
        <v>1.0753412671911295E-3</v>
      </c>
      <c r="AE628" s="50">
        <f>IF(AA628&gt;0,AA628*AC628*SQRT((AB628/AA628)^2+(AD628/AC628)^2),AA628*AC628*SQRT((AD628/AC628)^2))</f>
        <v>6.7400942520789223E-3</v>
      </c>
      <c r="AF628" s="50">
        <f>IF((S628-Y628-AA628*AC628)&gt;0,S628-Y628-AA628*AC628,0)</f>
        <v>4.1623477075470605</v>
      </c>
      <c r="AG628" s="50">
        <f>SQRT((T628*0.5)^2+Z628^2+AE628^2)</f>
        <v>6.472313108608363E-2</v>
      </c>
      <c r="AH628" s="50">
        <f>AF628/S628</f>
        <v>0.81935978495020878</v>
      </c>
      <c r="AI628">
        <f>AF628*EXP(Info!$B$6*G628*1000)</f>
        <v>4.655084350735911</v>
      </c>
      <c r="AJ628">
        <f>2*SQRT((EXP(Info!$B$6*G628)*AG628)^2+(Info!$B$6*G628*0.01*AI628)^2)</f>
        <v>0.12946074594799922</v>
      </c>
      <c r="AK628" s="28">
        <f>AI628/(E628/1000)</f>
        <v>1.095313964879038</v>
      </c>
      <c r="AL628">
        <f>AA628/0.752049334436339</f>
        <v>0.21434764000000001</v>
      </c>
      <c r="AM628"/>
      <c r="AN628">
        <f>U628/0.242530074</f>
        <v>9.5245919893629356</v>
      </c>
      <c r="AO628">
        <f>O628/U628</f>
        <v>0.54978354978354982</v>
      </c>
      <c r="AV628" s="16"/>
    </row>
    <row r="629" spans="1:48">
      <c r="A629" s="1" t="s">
        <v>100</v>
      </c>
      <c r="B629" s="14" t="s">
        <v>214</v>
      </c>
      <c r="C629" s="15">
        <v>-72.900000000000006</v>
      </c>
      <c r="D629" s="15">
        <v>29.7</v>
      </c>
      <c r="E629" s="15">
        <v>4250</v>
      </c>
      <c r="F629" s="86">
        <v>0.85</v>
      </c>
      <c r="G629" s="15">
        <v>13</v>
      </c>
      <c r="I629">
        <f>(E629*100*Info!$B$11)/AI629</f>
        <v>2.6495579096796491</v>
      </c>
      <c r="J629">
        <f>LOG10(I629)</f>
        <v>0.42317341604867875</v>
      </c>
      <c r="K629">
        <f>2*((E629*100*Info!$B$11)/AI629^2)*(AJ629/2)</f>
        <v>8.8114907940004039E-2</v>
      </c>
      <c r="L629">
        <f>(M629/10.7)/I629</f>
        <v>0.92868336448598299</v>
      </c>
      <c r="M629">
        <f>((U629/0.242530073729142))*I629</f>
        <v>26.328423787390665</v>
      </c>
      <c r="N629">
        <f>2*M629*SQRT((0.5*K629/I629)^2+(0.5*V629/U629)^2)</f>
        <v>0.88972618890537325</v>
      </c>
      <c r="O629" s="33">
        <v>1.35</v>
      </c>
      <c r="P629" s="33">
        <v>8.1000000000000013E-3</v>
      </c>
      <c r="S629" s="33">
        <v>4.5999999999999996</v>
      </c>
      <c r="T629" s="33">
        <v>2.76E-2</v>
      </c>
      <c r="U629" s="33">
        <v>2.41</v>
      </c>
      <c r="V629" s="33">
        <v>1.4460000000000001E-2</v>
      </c>
      <c r="W629" s="50">
        <f>U629*Info!$B$2</f>
        <v>1.1568000000000001</v>
      </c>
      <c r="X629" s="50">
        <f>W629*SQRT((0.5*V629/U629)^2+Info!$B$3^2)</f>
        <v>5.7944018467482913E-2</v>
      </c>
      <c r="Y629" s="39">
        <f>W629*Info!$D$2</f>
        <v>0.93700800000000006</v>
      </c>
      <c r="Z629" s="39">
        <f>Y629*SQRT(Info!$D$3^2+(X629/W629)^2)</f>
        <v>6.6316075096831364E-2</v>
      </c>
      <c r="AA629" s="50">
        <f>IF(O629-W629&gt;0,O629-W629,0)</f>
        <v>0.19320000000000004</v>
      </c>
      <c r="AB629" s="50">
        <f>SQRT((0.5*P629)^2+X629^2)</f>
        <v>5.808538349843273E-2</v>
      </c>
      <c r="AC629" s="50">
        <f>(1-EXP(-Info!$B$6*G629*1000))+(Info!$B$6/(Info!$B$6-Info!$B$7))*(EXP(-Info!$B$7*G629*1000)-EXP(-Info!$B$6*G629*1000))*(Info!$B$9-1)</f>
        <v>0.12857827302199124</v>
      </c>
      <c r="AD629" s="50">
        <f>SQRT((Info!$B$6*EXP(-Info!$B$6*G629*1000)+(Info!$B$6/(Info!$B$6+Info!$B$7))*(Info!$B$9-1)*(-Info!$B$7*EXP(-Info!$B$7*G629*1000)+Info!$B$6*EXP(-Info!$B$6*G629*1000)))^2*(0.01*G629*1000)^2)</f>
        <v>1.1372785928918021E-3</v>
      </c>
      <c r="AE629" s="50">
        <f>IF(AA629&gt;0,AA629*AC629*SQRT((AB629/AA629)^2+(AD629/AC629)^2),AA629*AC629*SQRT((AD629/AC629)^2))</f>
        <v>7.4717496896021581E-3</v>
      </c>
      <c r="AF629" s="50">
        <f>IF((S629-Y629-AA629*AC629)&gt;0,S629-Y629-AA629*AC629,0)</f>
        <v>3.6381506776521508</v>
      </c>
      <c r="AG629" s="50">
        <f>SQRT((T629*0.5)^2+Z629^2+AE629^2)</f>
        <v>6.8147552117978877E-2</v>
      </c>
      <c r="AH629" s="50">
        <f>AF629/S629</f>
        <v>0.7909023212287285</v>
      </c>
      <c r="AI629">
        <f>AF629*EXP(Info!$B$6*G629*1000)</f>
        <v>4.09879367006058</v>
      </c>
      <c r="AJ629">
        <f>2*SQRT((EXP(Info!$B$6*G629)*AG629)^2+(Info!$B$6*G629*0.01*AI629)^2)</f>
        <v>0.13631135427650523</v>
      </c>
      <c r="AK629" s="28">
        <f>AI629/(E629/1000)</f>
        <v>0.96442204001425413</v>
      </c>
      <c r="AL629">
        <f>AA629/0.752049334436339</f>
        <v>0.25689804000000005</v>
      </c>
      <c r="AM629"/>
      <c r="AN629">
        <f>U629/0.242530074</f>
        <v>9.9369119889024571</v>
      </c>
      <c r="AO629">
        <f>O629/U629</f>
        <v>0.56016597510373445</v>
      </c>
      <c r="AV629" s="1"/>
    </row>
    <row r="630" spans="1:48">
      <c r="A630" s="1" t="s">
        <v>100</v>
      </c>
      <c r="B630" s="14" t="s">
        <v>214</v>
      </c>
      <c r="C630" s="15">
        <v>-72.900000000000006</v>
      </c>
      <c r="D630" s="15">
        <v>29.7</v>
      </c>
      <c r="E630" s="15">
        <v>4250</v>
      </c>
      <c r="F630" s="86">
        <v>1.02</v>
      </c>
      <c r="G630" s="15">
        <v>14.1</v>
      </c>
      <c r="I630">
        <f>(E630*100*Info!$B$11)/AI630</f>
        <v>3.7113177906965533</v>
      </c>
      <c r="J630">
        <f>LOG10(I630)</f>
        <v>0.56952814347215119</v>
      </c>
      <c r="K630">
        <f>2*((E630*100*Info!$B$11)/AI630^2)*(AJ630/2)</f>
        <v>0.19264170187471258</v>
      </c>
      <c r="L630">
        <f>(M630/10.7)/I630</f>
        <v>1.0442871028037399</v>
      </c>
      <c r="M630">
        <f>((U630/0.242530073729142))*I630</f>
        <v>41.469789944566145</v>
      </c>
      <c r="N630">
        <f>2*M630*SQRT((0.5*K630/I630)^2+(0.5*V630/U630)^2)</f>
        <v>2.166886770625609</v>
      </c>
      <c r="O630" s="33">
        <v>1.77</v>
      </c>
      <c r="P630" s="33">
        <v>1.0620000000000001E-2</v>
      </c>
      <c r="S630" s="33">
        <v>3.69</v>
      </c>
      <c r="T630" s="33">
        <v>2.214E-2</v>
      </c>
      <c r="U630" s="33">
        <v>2.71</v>
      </c>
      <c r="V630" s="33">
        <v>1.626E-2</v>
      </c>
      <c r="W630" s="50">
        <f>U630*Info!$B$2</f>
        <v>1.3008</v>
      </c>
      <c r="X630" s="50">
        <f>W630*SQRT((0.5*V630/U630)^2+Info!$B$3^2)</f>
        <v>6.5156966824430979E-2</v>
      </c>
      <c r="Y630" s="39">
        <f>W630*Info!$D$2</f>
        <v>1.0536480000000001</v>
      </c>
      <c r="Z630" s="39">
        <f>Y630*SQRT(Info!$D$3^2+(X630/W630)^2)</f>
        <v>7.4571188179424472E-2</v>
      </c>
      <c r="AA630" s="50">
        <f>IF(O630-W630&gt;0,O630-W630,0)</f>
        <v>0.46920000000000006</v>
      </c>
      <c r="AB630" s="50">
        <f>SQRT((0.5*P630)^2+X630^2)</f>
        <v>6.5372979324488489E-2</v>
      </c>
      <c r="AC630" s="50">
        <f>(1-EXP(-Info!$B$6*G630*1000))+(Info!$B$6/(Info!$B$6-Info!$B$7))*(EXP(-Info!$B$7*G630*1000)-EXP(-Info!$B$6*G630*1000))*(Info!$B$9-1)</f>
        <v>0.1387427823884114</v>
      </c>
      <c r="AD630" s="50">
        <f>SQRT((Info!$B$6*EXP(-Info!$B$6*G630*1000)+(Info!$B$6/(Info!$B$6+Info!$B$7))*(Info!$B$9-1)*(-Info!$B$7*EXP(-Info!$B$7*G630*1000)+Info!$B$6*EXP(-Info!$B$6*G630*1000)))^2*(0.01*G630*1000)^2)</f>
        <v>1.2208305265512815E-3</v>
      </c>
      <c r="AE630" s="50">
        <f>IF(AA630&gt;0,AA630*AC630*SQRT((AB630/AA630)^2+(AD630/AC630)^2),AA630*AC630*SQRT((AD630/AC630)^2))</f>
        <v>9.0880989422191631E-3</v>
      </c>
      <c r="AF630" s="50">
        <f>IF((S630-Y630-AA630*AC630)&gt;0,S630-Y630-AA630*AC630,0)</f>
        <v>2.571253886503357</v>
      </c>
      <c r="AG630" s="50">
        <f>SQRT((T630*0.5)^2+Z630^2+AE630^2)</f>
        <v>7.5934185640426158E-2</v>
      </c>
      <c r="AH630" s="50">
        <f>AF630/S630</f>
        <v>0.69681677141012388</v>
      </c>
      <c r="AI630">
        <f>AF630*EXP(Info!$B$6*G630*1000)</f>
        <v>2.926181965844441</v>
      </c>
      <c r="AJ630">
        <f>2*SQRT((EXP(Info!$B$6*G630)*AG630)^2+(Info!$B$6*G630*0.01*AI630)^2)</f>
        <v>0.15188801005089006</v>
      </c>
      <c r="AK630" s="28">
        <f>AI630/(E630/1000)</f>
        <v>0.68851340372810377</v>
      </c>
      <c r="AL630">
        <f>AA630/0.752049334436339</f>
        <v>0.62389524000000007</v>
      </c>
      <c r="AM630"/>
      <c r="AN630">
        <f>U630/0.242530074</f>
        <v>11.17387198752102</v>
      </c>
      <c r="AO630">
        <f>O630/U630</f>
        <v>0.65313653136531369</v>
      </c>
      <c r="AV630" s="16"/>
    </row>
    <row r="631" spans="1:48">
      <c r="A631" s="1" t="s">
        <v>100</v>
      </c>
      <c r="B631" s="14" t="s">
        <v>214</v>
      </c>
      <c r="C631" s="15">
        <v>-72.900000000000006</v>
      </c>
      <c r="D631" s="15">
        <v>29.7</v>
      </c>
      <c r="E631" s="15">
        <v>4250</v>
      </c>
      <c r="F631" s="86">
        <v>1.17</v>
      </c>
      <c r="G631" s="15">
        <v>14.8</v>
      </c>
      <c r="I631">
        <f>(E631*100*Info!$B$11)/AI631</f>
        <v>2.8083484647909338</v>
      </c>
      <c r="J631">
        <f>LOG10(I631)</f>
        <v>0.44845099482045042</v>
      </c>
      <c r="K631">
        <f>2*((E631*100*Info!$B$11)/AI631^2)*(AJ631/2)</f>
        <v>0.11263855189030422</v>
      </c>
      <c r="L631">
        <f>(M631/10.7)/I631</f>
        <v>1.0365801869158897</v>
      </c>
      <c r="M631">
        <f>((U631/0.242530073729142))*I631</f>
        <v>31.148538629169934</v>
      </c>
      <c r="N631">
        <f>2*M631*SQRT((0.5*K631/I631)^2+(0.5*V631/U631)^2)</f>
        <v>1.2632217278021327</v>
      </c>
      <c r="O631" s="33">
        <v>2.93</v>
      </c>
      <c r="P631" s="33">
        <v>1.4650000000000002E-2</v>
      </c>
      <c r="S631" s="33">
        <v>4.66</v>
      </c>
      <c r="T631" s="33">
        <v>4.1939999999999998E-2</v>
      </c>
      <c r="U631" s="33">
        <v>2.69</v>
      </c>
      <c r="V631" s="33">
        <v>1.6140000000000002E-2</v>
      </c>
      <c r="W631" s="50">
        <f>U631*Info!$B$2</f>
        <v>1.2911999999999999</v>
      </c>
      <c r="X631" s="50">
        <f>W631*SQRT((0.5*V631/U631)^2+Info!$B$3^2)</f>
        <v>6.4676103600634444E-2</v>
      </c>
      <c r="Y631" s="39">
        <f>W631*Info!$D$2</f>
        <v>1.0458719999999999</v>
      </c>
      <c r="Z631" s="39">
        <f>Y631*SQRT(Info!$D$3^2+(X631/W631)^2)</f>
        <v>7.40208473072516E-2</v>
      </c>
      <c r="AA631" s="50">
        <f>IF(O631-W631&gt;0,O631-W631,0)</f>
        <v>1.6388000000000003</v>
      </c>
      <c r="AB631" s="50">
        <f>SQRT((0.5*P631)^2+X631^2)</f>
        <v>6.5089584435299636E-2</v>
      </c>
      <c r="AC631" s="50">
        <f>(1-EXP(-Info!$B$6*G631*1000))+(Info!$B$6/(Info!$B$6-Info!$B$7))*(EXP(-Info!$B$7*G631*1000)-EXP(-Info!$B$6*G631*1000))*(Info!$B$9-1)</f>
        <v>0.14515563157443426</v>
      </c>
      <c r="AD631" s="50">
        <f>SQRT((Info!$B$6*EXP(-Info!$B$6*G631*1000)+(Info!$B$6/(Info!$B$6+Info!$B$7))*(Info!$B$9-1)*(-Info!$B$7*EXP(-Info!$B$7*G631*1000)+Info!$B$6*EXP(-Info!$B$6*G631*1000)))^2*(0.01*G631*1000)^2)</f>
        <v>1.2730400376025719E-3</v>
      </c>
      <c r="AE631" s="50">
        <f>IF(AA631&gt;0,AA631*AC631*SQRT((AB631/AA631)^2+(AD631/AC631)^2),AA631*AC631*SQRT((AD631/AC631)^2))</f>
        <v>9.6757138793928353E-3</v>
      </c>
      <c r="AF631" s="50">
        <f>IF((S631-Y631-AA631*AC631)&gt;0,S631-Y631-AA631*AC631,0)</f>
        <v>3.3762469509758173</v>
      </c>
      <c r="AG631" s="50">
        <f>SQRT((T631*0.5)^2+Z631^2+AE631^2)</f>
        <v>7.753996501907473E-2</v>
      </c>
      <c r="AH631" s="50">
        <f>AF631/S631</f>
        <v>0.72451651308493936</v>
      </c>
      <c r="AI631">
        <f>AF631*EXP(Info!$B$6*G631*1000)</f>
        <v>3.8670383411491476</v>
      </c>
      <c r="AJ631">
        <f>2*SQRT((EXP(Info!$B$6*G631)*AG631)^2+(Info!$B$6*G631*0.01*AI631)^2)</f>
        <v>0.15510097992193095</v>
      </c>
      <c r="AK631" s="28">
        <f>AI631/(E631/1000)</f>
        <v>0.90989137438803469</v>
      </c>
      <c r="AL631">
        <f>AA631/0.752049334436339</f>
        <v>2.1791123600000004</v>
      </c>
      <c r="AM631"/>
      <c r="AN631">
        <f>U631/0.242530074</f>
        <v>11.091407987613115</v>
      </c>
      <c r="AO631">
        <f>O631/U631</f>
        <v>1.0892193308550187</v>
      </c>
      <c r="AV631" s="1"/>
    </row>
    <row r="632" spans="1:48">
      <c r="A632" s="1" t="s">
        <v>100</v>
      </c>
      <c r="B632" s="14" t="s">
        <v>214</v>
      </c>
      <c r="C632" s="15">
        <v>-72.900000000000006</v>
      </c>
      <c r="D632" s="15">
        <v>29.7</v>
      </c>
      <c r="E632" s="15">
        <v>4250</v>
      </c>
      <c r="F632" s="86">
        <v>1.4</v>
      </c>
      <c r="G632" s="15">
        <v>15.9</v>
      </c>
      <c r="I632">
        <f>(E632*100*Info!$B$11)/AI632</f>
        <v>4.404658059077601</v>
      </c>
      <c r="J632">
        <f>LOG10(I632)</f>
        <v>0.64391219905456953</v>
      </c>
      <c r="K632">
        <f>2*((E632*100*Info!$B$11)/AI632^2)*(AJ632/2)</f>
        <v>0.26448192760593947</v>
      </c>
      <c r="L632">
        <f>(M632/10.7)/I632</f>
        <v>1.0057525233644877</v>
      </c>
      <c r="M632">
        <f>((U632/0.242530073729142))*I632</f>
        <v>47.40095674498275</v>
      </c>
      <c r="N632">
        <f>2*M632*SQRT((0.5*K632/I632)^2+(0.5*V632/U632)^2)</f>
        <v>2.8560866114192791</v>
      </c>
      <c r="O632" s="33">
        <v>2.44</v>
      </c>
      <c r="P632" s="33">
        <v>1.2200000000000001E-2</v>
      </c>
      <c r="S632" s="33">
        <v>3.33</v>
      </c>
      <c r="T632" s="33">
        <v>2.9969999999999997E-2</v>
      </c>
      <c r="U632" s="33">
        <v>2.61</v>
      </c>
      <c r="V632" s="33">
        <v>1.3049999999999999E-2</v>
      </c>
      <c r="W632" s="50">
        <f>U632*Info!$B$2</f>
        <v>1.2527999999999999</v>
      </c>
      <c r="X632" s="50">
        <f>W632*SQRT((0.5*V632/U632)^2+Info!$B$3^2)</f>
        <v>6.2718251123576471E-2</v>
      </c>
      <c r="Y632" s="39">
        <f>W632*Info!$D$2</f>
        <v>1.0147679999999999</v>
      </c>
      <c r="Z632" s="39">
        <f>Y632*SQRT(Info!$D$3^2+(X632/W632)^2)</f>
        <v>7.1799766240611115E-2</v>
      </c>
      <c r="AA632" s="50">
        <f>IF(O632-W632&gt;0,O632-W632,0)</f>
        <v>1.1872</v>
      </c>
      <c r="AB632" s="50">
        <f>SQRT((0.5*P632)^2+X632^2)</f>
        <v>6.3014197003532474E-2</v>
      </c>
      <c r="AC632" s="50">
        <f>(1-EXP(-Info!$B$6*G632*1000))+(Info!$B$6/(Info!$B$6-Info!$B$7))*(EXP(-Info!$B$7*G632*1000)-EXP(-Info!$B$6*G632*1000))*(Info!$B$9-1)</f>
        <v>0.1551465702644243</v>
      </c>
      <c r="AD632" s="50">
        <f>SQRT((Info!$B$6*EXP(-Info!$B$6*G632*1000)+(Info!$B$6/(Info!$B$6+Info!$B$7))*(Info!$B$9-1)*(-Info!$B$7*EXP(-Info!$B$7*G632*1000)+Info!$B$6*EXP(-Info!$B$6*G632*1000)))^2*(0.01*G632*1000)^2)</f>
        <v>1.3535956887795937E-3</v>
      </c>
      <c r="AE632" s="50">
        <f>IF(AA632&gt;0,AA632*AC632*SQRT((AB632/AA632)^2+(AD632/AC632)^2),AA632*AC632*SQRT((AD632/AC632)^2))</f>
        <v>9.9076296100239856E-3</v>
      </c>
      <c r="AF632" s="50">
        <f>IF((S632-Y632-AA632*AC632)&gt;0,S632-Y632-AA632*AC632,0)</f>
        <v>2.1310419917820753</v>
      </c>
      <c r="AG632" s="50">
        <f>SQRT((T632*0.5)^2+Z632^2+AE632^2)</f>
        <v>7.4012956850107156E-2</v>
      </c>
      <c r="AH632" s="50">
        <f>AF632/S632</f>
        <v>0.63995255008470731</v>
      </c>
      <c r="AI632">
        <f>AF632*EXP(Info!$B$6*G632*1000)</f>
        <v>2.4655696408197749</v>
      </c>
      <c r="AJ632">
        <f>2*SQRT((EXP(Info!$B$6*G632)*AG632)^2+(Info!$B$6*G632*0.01*AI632)^2)</f>
        <v>0.14804749937552625</v>
      </c>
      <c r="AK632" s="28">
        <f>AI632/(E632/1000)</f>
        <v>0.58013403313406464</v>
      </c>
      <c r="AL632">
        <f>AA632/0.752049334436339</f>
        <v>1.57861984</v>
      </c>
      <c r="AM632"/>
      <c r="AN632">
        <f>U632/0.242530074</f>
        <v>10.761551987981498</v>
      </c>
      <c r="AO632">
        <f>O632/U632</f>
        <v>0.93486590038314177</v>
      </c>
      <c r="AV632" s="72"/>
    </row>
    <row r="633" spans="1:48">
      <c r="A633" s="1" t="s">
        <v>100</v>
      </c>
      <c r="B633" s="14" t="s">
        <v>214</v>
      </c>
      <c r="C633" s="15">
        <v>-72.900000000000006</v>
      </c>
      <c r="D633" s="15">
        <v>29.7</v>
      </c>
      <c r="E633" s="15">
        <v>4250</v>
      </c>
      <c r="F633" s="86">
        <v>1.56</v>
      </c>
      <c r="G633" s="15">
        <v>16.600000000000001</v>
      </c>
      <c r="H633" s="15" t="s">
        <v>122</v>
      </c>
      <c r="I633">
        <f>(E633*100*Info!$B$11)/AI633</f>
        <v>3.2427404644734308</v>
      </c>
      <c r="J633">
        <f>LOG10(I633)</f>
        <v>0.51091219093090012</v>
      </c>
      <c r="K633">
        <f>2*((E633*100*Info!$B$11)/AI633^2)*(AJ633/2)</f>
        <v>0.16163079565332866</v>
      </c>
      <c r="L633">
        <f>(M633/10.7)/I633</f>
        <v>1.0365801869158897</v>
      </c>
      <c r="M633">
        <f>((U633/0.242530073729142))*I633</f>
        <v>35.966557529584385</v>
      </c>
      <c r="N633">
        <f>2*M633*SQRT((0.5*K633/I633)^2+(0.5*V633/U633)^2)</f>
        <v>1.8284363770188061</v>
      </c>
      <c r="O633" s="33">
        <v>2.27</v>
      </c>
      <c r="P633" s="33">
        <v>3.4049999999999997E-2</v>
      </c>
      <c r="S633" s="33">
        <v>4.08</v>
      </c>
      <c r="T633" s="33">
        <v>7.3439999999999991E-2</v>
      </c>
      <c r="U633" s="33">
        <v>2.69</v>
      </c>
      <c r="V633" s="33">
        <v>2.69E-2</v>
      </c>
      <c r="W633" s="50">
        <f>U633*Info!$B$2</f>
        <v>1.2911999999999999</v>
      </c>
      <c r="X633" s="50">
        <f>W633*SQRT((0.5*V633/U633)^2+Info!$B$3^2)</f>
        <v>6.4881997009956463E-2</v>
      </c>
      <c r="Y633" s="39">
        <f>W633*Info!$D$2</f>
        <v>1.0458719999999999</v>
      </c>
      <c r="Z633" s="39">
        <f>Y633*SQRT(Info!$D$3^2+(X633/W633)^2)</f>
        <v>7.4138973609901029E-2</v>
      </c>
      <c r="AA633" s="50">
        <f>IF(O633-W633&gt;0,O633-W633,0)</f>
        <v>0.97880000000000011</v>
      </c>
      <c r="AB633" s="50">
        <f>SQRT((0.5*P633)^2+X633^2)</f>
        <v>6.7078492536728929E-2</v>
      </c>
      <c r="AC633" s="50">
        <f>(1-EXP(-Info!$B$6*G633*1000))+(Info!$B$6/(Info!$B$6-Info!$B$7))*(EXP(-Info!$B$7*G633*1000)-EXP(-Info!$B$6*G633*1000))*(Info!$B$9-1)</f>
        <v>0.16144988515470046</v>
      </c>
      <c r="AD633" s="50">
        <f>SQRT((Info!$B$6*EXP(-Info!$B$6*G633*1000)+(Info!$B$6/(Info!$B$6+Info!$B$7))*(Info!$B$9-1)*(-Info!$B$7*EXP(-Info!$B$7*G633*1000)+Info!$B$6*EXP(-Info!$B$6*G633*1000)))^2*(0.01*G633*1000)^2)</f>
        <v>1.4039227003584422E-3</v>
      </c>
      <c r="AE633" s="50">
        <f>IF(AA633&gt;0,AA633*AC633*SQRT((AB633/AA633)^2+(AD633/AC633)^2),AA633*AC633*SQRT((AD633/AC633)^2))</f>
        <v>1.0916648091906435E-2</v>
      </c>
      <c r="AF633" s="50">
        <f>IF((S633-Y633-AA633*AC633)&gt;0,S633-Y633-AA633*AC633,0)</f>
        <v>2.8761008524105791</v>
      </c>
      <c r="AG633" s="50">
        <f>SQRT((T633*0.5)^2+Z633^2+AE633^2)</f>
        <v>8.3451297254698964E-2</v>
      </c>
      <c r="AH633" s="50">
        <f>AF633/S633</f>
        <v>0.70492667951239685</v>
      </c>
      <c r="AI633">
        <f>AF633*EXP(Info!$B$6*G633*1000)</f>
        <v>3.3490164592673861</v>
      </c>
      <c r="AJ633">
        <f>2*SQRT((EXP(Info!$B$6*G633)*AG633)^2+(Info!$B$6*G633*0.01*AI633)^2)</f>
        <v>0.16692800453747703</v>
      </c>
      <c r="AK633" s="28">
        <f>AI633/(E633/1000)</f>
        <v>0.78800387276879669</v>
      </c>
      <c r="AL633">
        <f>AA633/0.752049334436339</f>
        <v>1.3015103600000002</v>
      </c>
      <c r="AM633"/>
      <c r="AN633">
        <f>U633/0.242530074</f>
        <v>11.091407987613115</v>
      </c>
      <c r="AO633">
        <f>O633/U633</f>
        <v>0.84386617100371752</v>
      </c>
      <c r="AV633" s="1"/>
    </row>
    <row r="634" spans="1:48">
      <c r="A634" s="1" t="s">
        <v>100</v>
      </c>
      <c r="B634" s="14" t="s">
        <v>214</v>
      </c>
      <c r="C634" s="15">
        <v>-72.900000000000006</v>
      </c>
      <c r="D634" s="15">
        <v>29.7</v>
      </c>
      <c r="E634" s="15">
        <v>4250</v>
      </c>
      <c r="F634" s="86">
        <v>1.72</v>
      </c>
      <c r="G634" s="15">
        <v>17.3</v>
      </c>
      <c r="I634">
        <f>(E634*100*Info!$B$11)/AI634</f>
        <v>3.1248323204781094</v>
      </c>
      <c r="J634">
        <f>LOG10(I634)</f>
        <v>0.49482671792173105</v>
      </c>
      <c r="K634">
        <f>2*((E634*100*Info!$B$11)/AI634^2)*(AJ634/2)</f>
        <v>0.13751444944517441</v>
      </c>
      <c r="L634">
        <f>(M634/10.7)/I634</f>
        <v>1.040433644859815</v>
      </c>
      <c r="M634">
        <f>((U634/0.242530073729142))*I634</f>
        <v>34.787633284247484</v>
      </c>
      <c r="N634">
        <f>2*M634*SQRT((0.5*K634/I634)^2+(0.5*V634/U634)^2)</f>
        <v>1.5407484566698082</v>
      </c>
      <c r="O634" s="33">
        <v>1.98</v>
      </c>
      <c r="P634" s="33">
        <v>9.9000000000000008E-3</v>
      </c>
      <c r="S634" s="33">
        <v>4.13</v>
      </c>
      <c r="T634" s="33">
        <v>2.8909999999999998E-2</v>
      </c>
      <c r="U634" s="33">
        <v>2.7</v>
      </c>
      <c r="V634" s="33">
        <v>1.3500000000000002E-2</v>
      </c>
      <c r="W634" s="50">
        <f>U634*Info!$B$2</f>
        <v>1.296</v>
      </c>
      <c r="X634" s="50">
        <f>W634*SQRT((0.5*V634/U634)^2+Info!$B$3^2)</f>
        <v>6.4880949438182553E-2</v>
      </c>
      <c r="Y634" s="39">
        <f>W634*Info!$D$2</f>
        <v>1.04976</v>
      </c>
      <c r="Z634" s="39">
        <f>Y634*SQRT(Info!$D$3^2+(X634/W634)^2)</f>
        <v>7.4275620248908047E-2</v>
      </c>
      <c r="AA634" s="50">
        <f>IF(O634-W634&gt;0,O634-W634,0)</f>
        <v>0.68399999999999994</v>
      </c>
      <c r="AB634" s="50">
        <f>SQRT((0.5*P634)^2+X634^2)</f>
        <v>6.5069502072783697E-2</v>
      </c>
      <c r="AC634" s="50">
        <f>(1-EXP(-Info!$B$6*G634*1000))+(Info!$B$6/(Info!$B$6-Info!$B$7))*(EXP(-Info!$B$7*G634*1000)-EXP(-Info!$B$6*G634*1000))*(Info!$B$9-1)</f>
        <v>0.16771109553428604</v>
      </c>
      <c r="AD634" s="50">
        <f>SQRT((Info!$B$6*EXP(-Info!$B$6*G634*1000)+(Info!$B$6/(Info!$B$6+Info!$B$7))*(Info!$B$9-1)*(-Info!$B$7*EXP(-Info!$B$7*G634*1000)+Info!$B$6*EXP(-Info!$B$6*G634*1000)))^2*(0.01*G634*1000)^2)</f>
        <v>1.453530549604782E-3</v>
      </c>
      <c r="AE634" s="50">
        <f>IF(AA634&gt;0,AA634*AC634*SQRT((AB634/AA634)^2+(AD634/AC634)^2),AA634*AC634*SQRT((AD634/AC634)^2))</f>
        <v>1.0958072737483384E-2</v>
      </c>
      <c r="AF634" s="50">
        <f>IF((S634-Y634-AA634*AC634)&gt;0,S634-Y634-AA634*AC634,0)</f>
        <v>2.9655256106545482</v>
      </c>
      <c r="AG634" s="50">
        <f>SQRT((T634*0.5)^2+Z634^2+AE634^2)</f>
        <v>7.6458447188521794E-2</v>
      </c>
      <c r="AH634" s="50">
        <f>AF634/S634</f>
        <v>0.71804494204710612</v>
      </c>
      <c r="AI634">
        <f>AF634*EXP(Info!$B$6*G634*1000)</f>
        <v>3.4753836605838337</v>
      </c>
      <c r="AJ634">
        <f>2*SQRT((EXP(Info!$B$6*G634)*AG634)^2+(Info!$B$6*G634*0.01*AI634)^2)</f>
        <v>0.15294115705473058</v>
      </c>
      <c r="AK634" s="28">
        <f>AI634/(E634/1000)</f>
        <v>0.81773733190207853</v>
      </c>
      <c r="AL634">
        <f>AA634/0.752049334436339</f>
        <v>0.90951479999999996</v>
      </c>
      <c r="AM634"/>
      <c r="AN634">
        <f>U634/0.242530074</f>
        <v>11.132639987567067</v>
      </c>
      <c r="AO634">
        <f>O634/U634</f>
        <v>0.73333333333333328</v>
      </c>
      <c r="AV634" s="1"/>
    </row>
    <row r="635" spans="1:48">
      <c r="A635" s="1" t="s">
        <v>100</v>
      </c>
      <c r="B635" s="14" t="s">
        <v>214</v>
      </c>
      <c r="C635" s="15">
        <v>-72.900000000000006</v>
      </c>
      <c r="D635" s="15">
        <v>29.7</v>
      </c>
      <c r="E635" s="15">
        <v>4250</v>
      </c>
      <c r="F635" s="86">
        <v>1.93</v>
      </c>
      <c r="G635" s="15">
        <v>18.3</v>
      </c>
      <c r="I635">
        <f>(E635*100*Info!$B$11)/AI635</f>
        <v>3.1651478193256519</v>
      </c>
      <c r="J635">
        <f>LOG10(I635)</f>
        <v>0.5003939973291569</v>
      </c>
      <c r="K635">
        <f>2*((E635*100*Info!$B$11)/AI635^2)*(AJ635/2)</f>
        <v>0.14525961626828077</v>
      </c>
      <c r="L635">
        <f>(M635/10.7)/I635</f>
        <v>1.0712613084112166</v>
      </c>
      <c r="M635">
        <f>((U635/0.242530073729142))*I635</f>
        <v>36.280494218429062</v>
      </c>
      <c r="N635">
        <f>2*M635*SQRT((0.5*K635/I635)^2+(0.5*V635/U635)^2)</f>
        <v>1.6792071493318625</v>
      </c>
      <c r="O635" s="33">
        <v>1.89</v>
      </c>
      <c r="P635" s="33">
        <v>1.1339999999999999E-2</v>
      </c>
      <c r="S635" s="33">
        <v>4.08</v>
      </c>
      <c r="T635" s="33">
        <v>2.8560000000000002E-2</v>
      </c>
      <c r="U635" s="33">
        <v>2.78</v>
      </c>
      <c r="V635" s="33">
        <v>1.668E-2</v>
      </c>
      <c r="W635" s="50">
        <f>U635*Info!$B$2</f>
        <v>1.3343999999999998</v>
      </c>
      <c r="X635" s="50">
        <f>W635*SQRT((0.5*V635/U635)^2+Info!$B$3^2)</f>
        <v>6.6839988107718865E-2</v>
      </c>
      <c r="Y635" s="39">
        <f>W635*Info!$D$2</f>
        <v>1.0808639999999998</v>
      </c>
      <c r="Z635" s="39">
        <f>Y635*SQRT(Info!$D$3^2+(X635/W635)^2)</f>
        <v>7.6497381232029524E-2</v>
      </c>
      <c r="AA635" s="50">
        <f>IF(O635-W635&gt;0,O635-W635,0)</f>
        <v>0.55560000000000009</v>
      </c>
      <c r="AB635" s="50">
        <f>SQRT((0.5*P635)^2+X635^2)</f>
        <v>6.7080048525921615E-2</v>
      </c>
      <c r="AC635" s="50">
        <f>(1-EXP(-Info!$B$6*G635*1000))+(Info!$B$6/(Info!$B$6-Info!$B$7))*(EXP(-Info!$B$7*G635*1000)-EXP(-Info!$B$6*G635*1000))*(Info!$B$9-1)</f>
        <v>0.17658318403505921</v>
      </c>
      <c r="AD635" s="50">
        <f>SQRT((Info!$B$6*EXP(-Info!$B$6*G635*1000)+(Info!$B$6/(Info!$B$6+Info!$B$7))*(Info!$B$9-1)*(-Info!$B$7*EXP(-Info!$B$7*G635*1000)+Info!$B$6*EXP(-Info!$B$6*G635*1000)))^2*(0.01*G635*1000)^2)</f>
        <v>1.5231655217905718E-3</v>
      </c>
      <c r="AE635" s="50">
        <f>IF(AA635&gt;0,AA635*AC635*SQRT((AB635/AA635)^2+(AD635/AC635)^2),AA635*AC635*SQRT((AD635/AC635)^2))</f>
        <v>1.1875400620274808E-2</v>
      </c>
      <c r="AF635" s="50">
        <f>IF((S635-Y635-AA635*AC635)&gt;0,S635-Y635-AA635*AC635,0)</f>
        <v>2.9010263829501213</v>
      </c>
      <c r="AG635" s="50">
        <f>SQRT((T635*0.5)^2+Z635^2+AE635^2)</f>
        <v>7.8719710843285537E-2</v>
      </c>
      <c r="AH635" s="50">
        <f>AF635/S635</f>
        <v>0.71103587817404934</v>
      </c>
      <c r="AI635">
        <f>AF635*EXP(Info!$B$6*G635*1000)</f>
        <v>3.4311165887246475</v>
      </c>
      <c r="AJ635">
        <f>2*SQRT((EXP(Info!$B$6*G635)*AG635)^2+(Info!$B$6*G635*0.01*AI635)^2)</f>
        <v>0.15746584598884913</v>
      </c>
      <c r="AK635" s="28">
        <f>AI635/(E635/1000)</f>
        <v>0.80732155028815233</v>
      </c>
      <c r="AL635">
        <f>AA635/0.752049334436339</f>
        <v>0.73878132000000007</v>
      </c>
      <c r="AM635"/>
      <c r="AN635">
        <f>U635/0.242530074</f>
        <v>11.462495987198682</v>
      </c>
      <c r="AO635">
        <f>O635/U635</f>
        <v>0.67985611510791366</v>
      </c>
      <c r="AV635" s="16"/>
    </row>
    <row r="636" spans="1:48">
      <c r="A636" s="1" t="s">
        <v>100</v>
      </c>
      <c r="B636" s="14" t="s">
        <v>214</v>
      </c>
      <c r="C636" s="15">
        <v>-72.900000000000006</v>
      </c>
      <c r="D636" s="15">
        <v>29.7</v>
      </c>
      <c r="E636" s="15">
        <v>4250</v>
      </c>
      <c r="F636" s="86">
        <v>2.0299999999999998</v>
      </c>
      <c r="G636" s="15">
        <v>18.8</v>
      </c>
      <c r="I636">
        <f>(E636*100*Info!$B$11)/AI636</f>
        <v>3.4252030848810193</v>
      </c>
      <c r="J636">
        <f>LOG10(I636)</f>
        <v>0.53468632649367798</v>
      </c>
      <c r="K636">
        <f>2*((E636*100*Info!$B$11)/AI636^2)*(AJ636/2)</f>
        <v>0.16887491636708096</v>
      </c>
      <c r="L636">
        <f>(M636/10.7)/I636</f>
        <v>1.0481405607476655</v>
      </c>
      <c r="M636">
        <f>((U636/0.242530073729142))*I636</f>
        <v>38.414008818061525</v>
      </c>
      <c r="N636">
        <f>2*M636*SQRT((0.5*K636/I636)^2+(0.5*V636/U636)^2)</f>
        <v>1.9036639823099513</v>
      </c>
      <c r="O636" s="33">
        <v>1.88</v>
      </c>
      <c r="P636" s="33">
        <v>9.4000000000000004E-3</v>
      </c>
      <c r="S636" s="33">
        <v>3.83</v>
      </c>
      <c r="T636" s="33">
        <v>3.8300000000000001E-2</v>
      </c>
      <c r="U636" s="33">
        <v>2.72</v>
      </c>
      <c r="V636" s="33">
        <v>1.3600000000000001E-2</v>
      </c>
      <c r="W636" s="50">
        <f>U636*Info!$B$2</f>
        <v>1.3056000000000001</v>
      </c>
      <c r="X636" s="50">
        <f>W636*SQRT((0.5*V636/U636)^2+Info!$B$3^2)</f>
        <v>6.5361549063650576E-2</v>
      </c>
      <c r="Y636" s="39">
        <f>W636*Info!$D$2</f>
        <v>1.0575360000000003</v>
      </c>
      <c r="Z636" s="39">
        <f>Y636*SQRT(Info!$D$3^2+(X636/W636)^2)</f>
        <v>7.4825810028529616E-2</v>
      </c>
      <c r="AA636" s="50">
        <f>IF(O636-W636&gt;0,O636-W636,0)</f>
        <v>0.5743999999999998</v>
      </c>
      <c r="AB636" s="50">
        <f>SQRT((0.5*P636)^2+X636^2)</f>
        <v>6.5530314328560962E-2</v>
      </c>
      <c r="AC636" s="50">
        <f>(1-EXP(-Info!$B$6*G636*1000))+(Info!$B$6/(Info!$B$6-Info!$B$7))*(EXP(-Info!$B$7*G636*1000)-EXP(-Info!$B$6*G636*1000))*(Info!$B$9-1)</f>
        <v>0.18098746118445641</v>
      </c>
      <c r="AD636" s="50">
        <f>SQRT((Info!$B$6*EXP(-Info!$B$6*G636*1000)+(Info!$B$6/(Info!$B$6+Info!$B$7))*(Info!$B$9-1)*(-Info!$B$7*EXP(-Info!$B$7*G636*1000)+Info!$B$6*EXP(-Info!$B$6*G636*1000)))^2*(0.01*G636*1000)^2)</f>
        <v>1.5574445360671538E-3</v>
      </c>
      <c r="AE636" s="50">
        <f>IF(AA636&gt;0,AA636*AC636*SQRT((AB636/AA636)^2+(AD636/AC636)^2),AA636*AC636*SQRT((AD636/AC636)^2))</f>
        <v>1.1893856452999001E-2</v>
      </c>
      <c r="AF636" s="50">
        <f>IF((S636-Y636-AA636*AC636)&gt;0,S636-Y636-AA636*AC636,0)</f>
        <v>2.6685048022956481</v>
      </c>
      <c r="AG636" s="50">
        <f>SQRT((T636*0.5)^2+Z636^2+AE636^2)</f>
        <v>7.8147860928819729E-2</v>
      </c>
      <c r="AH636" s="50">
        <f>AF636/S636</f>
        <v>0.69673754629129192</v>
      </c>
      <c r="AI636">
        <f>AF636*EXP(Info!$B$6*G636*1000)</f>
        <v>3.1706123460504618</v>
      </c>
      <c r="AJ636">
        <f>2*SQRT((EXP(Info!$B$6*G636)*AG636)^2+(Info!$B$6*G636*0.01*AI636)^2)</f>
        <v>0.15632267094910238</v>
      </c>
      <c r="AK636" s="28">
        <f>AI636/(E636/1000)</f>
        <v>0.74602643436481453</v>
      </c>
      <c r="AL636">
        <f>AA636/0.752049334436339</f>
        <v>0.76377967999999974</v>
      </c>
      <c r="AM636"/>
      <c r="AN636">
        <f>U636/0.242530074</f>
        <v>11.215103987474972</v>
      </c>
      <c r="AO636">
        <f>O636/U636</f>
        <v>0.69117647058823517</v>
      </c>
      <c r="AV636" s="1"/>
    </row>
    <row r="637" spans="1:48">
      <c r="A637" s="1" t="s">
        <v>100</v>
      </c>
      <c r="B637" s="14" t="s">
        <v>214</v>
      </c>
      <c r="C637" s="15">
        <v>-72.900000000000006</v>
      </c>
      <c r="D637" s="15">
        <v>29.7</v>
      </c>
      <c r="E637" s="15">
        <v>4250</v>
      </c>
      <c r="F637" s="86">
        <v>2.2000000000000002</v>
      </c>
      <c r="G637" s="15">
        <v>19.5</v>
      </c>
      <c r="I637">
        <f>(E637*100*Info!$B$11)/AI637</f>
        <v>3.7611806774303425</v>
      </c>
      <c r="J637">
        <f>LOG10(I637)</f>
        <v>0.57532419631160159</v>
      </c>
      <c r="K637">
        <f>2*((E637*100*Info!$B$11)/AI637^2)*(AJ637/2)</f>
        <v>0.20985773211488626</v>
      </c>
      <c r="L637">
        <f>(M637/10.7)/I637</f>
        <v>1.1059424299065439</v>
      </c>
      <c r="M637">
        <f>((U637/0.242530073729142))*I637</f>
        <v>44.508247485548935</v>
      </c>
      <c r="N637">
        <f>2*M637*SQRT((0.5*K637/I637)^2+(0.5*V637/U637)^2)</f>
        <v>2.4933204154924473</v>
      </c>
      <c r="O637" s="33">
        <v>2.0699999999999998</v>
      </c>
      <c r="P637" s="33">
        <v>1.2419999999999999E-2</v>
      </c>
      <c r="S637" s="33">
        <v>3.66</v>
      </c>
      <c r="T637" s="33">
        <v>1.83E-2</v>
      </c>
      <c r="U637" s="33">
        <v>2.87</v>
      </c>
      <c r="V637" s="33">
        <v>1.4350000000000002E-2</v>
      </c>
      <c r="W637" s="50">
        <f>U637*Info!$B$2</f>
        <v>1.3775999999999999</v>
      </c>
      <c r="X637" s="50">
        <f>W637*SQRT((0.5*V637/U637)^2+Info!$B$3^2)</f>
        <v>6.8966046254660712E-2</v>
      </c>
      <c r="Y637" s="39">
        <f>W637*Info!$D$2</f>
        <v>1.115856</v>
      </c>
      <c r="Z637" s="39">
        <f>Y637*SQRT(Info!$D$3^2+(X637/W637)^2)</f>
        <v>7.8952233375691155E-2</v>
      </c>
      <c r="AA637" s="50">
        <f>IF(O637-W637&gt;0,O637-W637,0)</f>
        <v>0.6923999999999999</v>
      </c>
      <c r="AB637" s="50">
        <f>SQRT((0.5*P637)^2+X637^2)</f>
        <v>6.9245069398477757E-2</v>
      </c>
      <c r="AC637" s="50">
        <f>(1-EXP(-Info!$B$6*G637*1000))+(Info!$B$6/(Info!$B$6-Info!$B$7))*(EXP(-Info!$B$7*G637*1000)-EXP(-Info!$B$6*G637*1000))*(Info!$B$9-1)</f>
        <v>0.18711811168927972</v>
      </c>
      <c r="AD637" s="50">
        <f>SQRT((Info!$B$6*EXP(-Info!$B$6*G637*1000)+(Info!$B$6/(Info!$B$6+Info!$B$7))*(Info!$B$9-1)*(-Info!$B$7*EXP(-Info!$B$7*G637*1000)+Info!$B$6*EXP(-Info!$B$6*G637*1000)))^2*(0.01*G637*1000)^2)</f>
        <v>1.604838358937519E-3</v>
      </c>
      <c r="AE637" s="50">
        <f>IF(AA637&gt;0,AA637*AC637*SQRT((AB637/AA637)^2+(AD637/AC637)^2),AA637*AC637*SQRT((AD637/AC637)^2))</f>
        <v>1.3004567051375657E-2</v>
      </c>
      <c r="AF637" s="50">
        <f>IF((S637-Y637-AA637*AC637)&gt;0,S637-Y637-AA637*AC637,0)</f>
        <v>2.4145834194663429</v>
      </c>
      <c r="AG637" s="50">
        <f>SQRT((T637*0.5)^2+Z637^2+AE637^2)</f>
        <v>8.0537546642564961E-2</v>
      </c>
      <c r="AH637" s="50">
        <f>AF637/S637</f>
        <v>0.65972224575583138</v>
      </c>
      <c r="AI637">
        <f>AF637*EXP(Info!$B$6*G637*1000)</f>
        <v>2.8873888600516495</v>
      </c>
      <c r="AJ637">
        <f>2*SQRT((EXP(Info!$B$6*G637)*AG637)^2+(Info!$B$6*G637*0.01*AI637)^2)</f>
        <v>0.16110390057576487</v>
      </c>
      <c r="AK637" s="28">
        <f>AI637/(E637/1000)</f>
        <v>0.67938561412979992</v>
      </c>
      <c r="AL637">
        <f>AA637/0.752049334436339</f>
        <v>0.92068427999999991</v>
      </c>
      <c r="AM637"/>
      <c r="AN637">
        <f>U637/0.242530074</f>
        <v>11.833583986784253</v>
      </c>
      <c r="AO637">
        <f>O637/U637</f>
        <v>0.72125435540069682</v>
      </c>
      <c r="AV637" s="1"/>
    </row>
    <row r="638" spans="1:48">
      <c r="A638" s="1" t="s">
        <v>100</v>
      </c>
      <c r="B638" s="14" t="s">
        <v>214</v>
      </c>
      <c r="C638" s="15">
        <v>-72.900000000000006</v>
      </c>
      <c r="D638" s="15">
        <v>29.7</v>
      </c>
      <c r="E638" s="15">
        <v>4250</v>
      </c>
      <c r="F638" s="86">
        <v>2.33</v>
      </c>
      <c r="G638" s="15">
        <v>20.100000000000001</v>
      </c>
      <c r="H638" s="15" t="s">
        <v>129</v>
      </c>
      <c r="I638">
        <f>(E638*100*Info!$B$11)/AI638</f>
        <v>3.488848372318484</v>
      </c>
      <c r="J638">
        <f>LOG10(I638)</f>
        <v>0.5426820951298732</v>
      </c>
      <c r="K638">
        <f>2*((E638*100*Info!$B$11)/AI638^2)*(AJ638/2)</f>
        <v>0.18261260890866635</v>
      </c>
      <c r="L638">
        <f>(M638/10.7)/I638</f>
        <v>1.1097958878504692</v>
      </c>
      <c r="M638">
        <f>((U638/0.242530073729142))*I638</f>
        <v>41.429432473181556</v>
      </c>
      <c r="N638">
        <f>2*M638*SQRT((0.5*K638/I638)^2+(0.5*V638/U638)^2)</f>
        <v>2.1783626254758754</v>
      </c>
      <c r="O638" s="33">
        <v>1.91</v>
      </c>
      <c r="P638" s="33">
        <v>1.146E-2</v>
      </c>
      <c r="S638" s="33">
        <v>3.81</v>
      </c>
      <c r="T638" s="33">
        <v>2.6669999999999999E-2</v>
      </c>
      <c r="U638" s="33">
        <v>2.88</v>
      </c>
      <c r="V638" s="33">
        <v>1.44E-2</v>
      </c>
      <c r="W638" s="50">
        <f>U638*Info!$B$2</f>
        <v>1.3823999999999999</v>
      </c>
      <c r="X638" s="50">
        <f>W638*SQRT((0.5*V638/U638)^2+Info!$B$3^2)</f>
        <v>6.9206346067394717E-2</v>
      </c>
      <c r="Y638" s="39">
        <f>W638*Info!$D$2</f>
        <v>1.1197439999999999</v>
      </c>
      <c r="Z638" s="39">
        <f>Y638*SQRT(Info!$D$3^2+(X638/W638)^2)</f>
        <v>7.9227328265501926E-2</v>
      </c>
      <c r="AA638" s="50">
        <f>IF(O638-W638&gt;0,O638-W638,0)</f>
        <v>0.52760000000000007</v>
      </c>
      <c r="AB638" s="50">
        <f>SQRT((0.5*P638)^2+X638^2)</f>
        <v>6.9443151109378667E-2</v>
      </c>
      <c r="AC638" s="50">
        <f>(1-EXP(-Info!$B$6*G638*1000))+(Info!$B$6/(Info!$B$6-Info!$B$7))*(EXP(-Info!$B$7*G638*1000)-EXP(-Info!$B$6*G638*1000))*(Info!$B$9-1)</f>
        <v>0.19234032399283438</v>
      </c>
      <c r="AD638" s="50">
        <f>SQRT((Info!$B$6*EXP(-Info!$B$6*G638*1000)+(Info!$B$6/(Info!$B$6+Info!$B$7))*(Info!$B$9-1)*(-Info!$B$7*EXP(-Info!$B$7*G638*1000)+Info!$B$6*EXP(-Info!$B$6*G638*1000)))^2*(0.01*G638*1000)^2)</f>
        <v>1.6449122052326587E-3</v>
      </c>
      <c r="AE638" s="50">
        <f>IF(AA638&gt;0,AA638*AC638*SQRT((AB638/AA638)^2+(AD638/AC638)^2),AA638*AC638*SQRT((AD638/AC638)^2))</f>
        <v>1.338488304442035E-2</v>
      </c>
      <c r="AF638" s="50">
        <f>IF((S638-Y638-AA638*AC638)&gt;0,S638-Y638-AA638*AC638,0)</f>
        <v>2.5887772450613808</v>
      </c>
      <c r="AG638" s="50">
        <f>SQRT((T638*0.5)^2+Z638^2+AE638^2)</f>
        <v>8.1449044581274319E-2</v>
      </c>
      <c r="AH638" s="50">
        <f>AF638/S638</f>
        <v>0.67946909319196347</v>
      </c>
      <c r="AI638">
        <f>AF638*EXP(Info!$B$6*G638*1000)</f>
        <v>3.1127724766774474</v>
      </c>
      <c r="AJ638">
        <f>2*SQRT((EXP(Info!$B$6*G638)*AG638)^2+(Info!$B$6*G638*0.01*AI638)^2)</f>
        <v>0.16292811903642956</v>
      </c>
      <c r="AK638" s="28">
        <f>AI638/(E638/1000)</f>
        <v>0.73241705333586993</v>
      </c>
      <c r="AL638">
        <f>AA638/0.752049334436339</f>
        <v>0.70154972000000004</v>
      </c>
      <c r="AM638"/>
      <c r="AN638">
        <f>U638/0.242530074</f>
        <v>11.874815986738204</v>
      </c>
      <c r="AO638">
        <f>O638/U638</f>
        <v>0.66319444444444442</v>
      </c>
      <c r="AV638" s="16"/>
    </row>
    <row r="639" spans="1:48">
      <c r="A639" s="1" t="s">
        <v>100</v>
      </c>
      <c r="B639" s="14" t="s">
        <v>214</v>
      </c>
      <c r="C639" s="15">
        <v>-72.900000000000006</v>
      </c>
      <c r="D639" s="15">
        <v>29.7</v>
      </c>
      <c r="E639" s="15">
        <v>4250</v>
      </c>
      <c r="F639" s="86">
        <v>2.5099999999999998</v>
      </c>
      <c r="G639" s="15">
        <v>20.3</v>
      </c>
      <c r="I639">
        <f>(E639*100*Info!$B$11)/AI639</f>
        <v>3.1087024112447228</v>
      </c>
      <c r="J639">
        <f>LOG10(I639)</f>
        <v>0.49257915004574199</v>
      </c>
      <c r="K639">
        <f>2*((E639*100*Info!$B$11)/AI639^2)*(AJ639/2)</f>
        <v>0.14715979051167455</v>
      </c>
      <c r="L639">
        <f>(M639/10.7)/I639</f>
        <v>1.0982355140186935</v>
      </c>
      <c r="M639">
        <f>((U639/0.242530073729142))*I639</f>
        <v>36.530735078826147</v>
      </c>
      <c r="N639">
        <f>2*M639*SQRT((0.5*K639/I639)^2+(0.5*V639/U639)^2)</f>
        <v>1.7431276096214663</v>
      </c>
      <c r="O639" s="33">
        <v>1.79</v>
      </c>
      <c r="P639" s="33">
        <v>8.9499999999999996E-3</v>
      </c>
      <c r="S639" s="33">
        <v>4.09</v>
      </c>
      <c r="T639" s="33">
        <v>4.4989999999999995E-2</v>
      </c>
      <c r="U639" s="33">
        <v>2.85</v>
      </c>
      <c r="V639" s="33">
        <v>1.7100000000000001E-2</v>
      </c>
      <c r="W639" s="50">
        <f>U639*Info!$B$2</f>
        <v>1.3679999999999999</v>
      </c>
      <c r="X639" s="50">
        <f>W639*SQRT((0.5*V639/U639)^2+Info!$B$3^2)</f>
        <v>6.8523009391006751E-2</v>
      </c>
      <c r="Y639" s="39">
        <f>W639*Info!$D$2</f>
        <v>1.10808</v>
      </c>
      <c r="Z639" s="39">
        <f>Y639*SQRT(Info!$D$3^2+(X639/W639)^2)</f>
        <v>7.8423574284634603E-2</v>
      </c>
      <c r="AA639" s="50">
        <f>IF(O639-W639&gt;0,O639-W639,0)</f>
        <v>0.42200000000000015</v>
      </c>
      <c r="AB639" s="50">
        <f>SQRT((0.5*P639)^2+X639^2)</f>
        <v>6.8668977282321589E-2</v>
      </c>
      <c r="AC639" s="50">
        <f>(1-EXP(-Info!$B$6*G639*1000))+(Info!$B$6/(Info!$B$6-Info!$B$7))*(EXP(-Info!$B$7*G639*1000)-EXP(-Info!$B$6*G639*1000))*(Info!$B$9-1)</f>
        <v>0.19407439892974729</v>
      </c>
      <c r="AD639" s="50">
        <f>SQRT((Info!$B$6*EXP(-Info!$B$6*G639*1000)+(Info!$B$6/(Info!$B$6+Info!$B$7))*(Info!$B$9-1)*(-Info!$B$7*EXP(-Info!$B$7*G639*1000)+Info!$B$6*EXP(-Info!$B$6*G639*1000)))^2*(0.01*G639*1000)^2)</f>
        <v>1.658158255253347E-3</v>
      </c>
      <c r="AE639" s="50">
        <f>IF(AA639&gt;0,AA639*AC639*SQRT((AB639/AA639)^2+(AD639/AC639)^2),AA639*AC639*SQRT((AD639/AC639)^2))</f>
        <v>1.3345248222774102E-2</v>
      </c>
      <c r="AF639" s="50">
        <f>IF((S639-Y639-AA639*AC639)&gt;0,S639-Y639-AA639*AC639,0)</f>
        <v>2.9000206036516465</v>
      </c>
      <c r="AG639" s="50">
        <f>SQRT((T639*0.5)^2+Z639^2+AE639^2)</f>
        <v>8.2670295020067855E-2</v>
      </c>
      <c r="AH639" s="50">
        <f>AF639/S639</f>
        <v>0.70905149233536591</v>
      </c>
      <c r="AI639">
        <f>AF639*EXP(Info!$B$6*G639*1000)</f>
        <v>3.4934161434595321</v>
      </c>
      <c r="AJ639">
        <f>2*SQRT((EXP(Info!$B$6*G639)*AG639)^2+(Info!$B$6*G639*0.01*AI639)^2)</f>
        <v>0.16537137359370632</v>
      </c>
      <c r="AK639" s="28">
        <f>AI639/(E639/1000)</f>
        <v>0.82198026904930166</v>
      </c>
      <c r="AL639">
        <f>AA639/0.752049334436339</f>
        <v>0.56113340000000023</v>
      </c>
      <c r="AM639"/>
      <c r="AN639">
        <f>U639/0.242530074</f>
        <v>11.751119986876349</v>
      </c>
      <c r="AO639">
        <f>O639/U639</f>
        <v>0.62807017543859645</v>
      </c>
      <c r="AV639" s="1"/>
    </row>
    <row r="640" spans="1:48">
      <c r="A640" s="1" t="s">
        <v>100</v>
      </c>
      <c r="B640" s="14" t="s">
        <v>214</v>
      </c>
      <c r="C640" s="15">
        <v>-72.900000000000006</v>
      </c>
      <c r="D640" s="15">
        <v>29.7</v>
      </c>
      <c r="E640" s="15">
        <v>4250</v>
      </c>
      <c r="F640" s="86">
        <v>2.63</v>
      </c>
      <c r="G640" s="15">
        <v>20.5</v>
      </c>
      <c r="I640">
        <f>(E640*100*Info!$B$11)/AI640</f>
        <v>3.0595108907541793</v>
      </c>
      <c r="J640">
        <f>LOG10(I640)</f>
        <v>0.4856520034669789</v>
      </c>
      <c r="K640">
        <f>2*((E640*100*Info!$B$11)/AI640^2)*(AJ640/2)</f>
        <v>0.14090403717153943</v>
      </c>
      <c r="L640">
        <f>(M640/10.7)/I640</f>
        <v>1.0982355140186935</v>
      </c>
      <c r="M640">
        <f>((U640/0.242530073729142))*I640</f>
        <v>35.952679618559308</v>
      </c>
      <c r="N640">
        <f>2*M640*SQRT((0.5*K640/I640)^2+(0.5*V640/U640)^2)</f>
        <v>1.6620137654898455</v>
      </c>
      <c r="O640" s="33">
        <v>1.78</v>
      </c>
      <c r="P640" s="33">
        <v>3.0260000000000002E-2</v>
      </c>
      <c r="S640" s="33">
        <v>4.13</v>
      </c>
      <c r="T640" s="33">
        <v>3.7169999999999995E-2</v>
      </c>
      <c r="U640" s="33">
        <v>2.85</v>
      </c>
      <c r="V640" s="33">
        <v>1.14E-2</v>
      </c>
      <c r="W640" s="50">
        <f>U640*Info!$B$2</f>
        <v>1.3679999999999999</v>
      </c>
      <c r="X640" s="50">
        <f>W640*SQRT((0.5*V640/U640)^2+Info!$B$3^2)</f>
        <v>6.8454698129492911E-2</v>
      </c>
      <c r="Y640" s="39">
        <f>W640*Info!$D$2</f>
        <v>1.10808</v>
      </c>
      <c r="Z640" s="39">
        <f>Y640*SQRT(Info!$D$3^2+(X640/W640)^2)</f>
        <v>7.8384423179261836E-2</v>
      </c>
      <c r="AA640" s="50">
        <f>IF(O640-W640&gt;0,O640-W640,0)</f>
        <v>0.41200000000000014</v>
      </c>
      <c r="AB640" s="50">
        <f>SQRT((0.5*P640)^2+X640^2)</f>
        <v>7.01067942213877E-2</v>
      </c>
      <c r="AC640" s="50">
        <f>(1-EXP(-Info!$B$6*G640*1000))+(Info!$B$6/(Info!$B$6-Info!$B$7))*(EXP(-Info!$B$7*G640*1000)-EXP(-Info!$B$6*G640*1000))*(Info!$B$9-1)</f>
        <v>0.1958051529234483</v>
      </c>
      <c r="AD640" s="50">
        <f>SQRT((Info!$B$6*EXP(-Info!$B$6*G640*1000)+(Info!$B$6/(Info!$B$6+Info!$B$7))*(Info!$B$9-1)*(-Info!$B$7*EXP(-Info!$B$7*G640*1000)+Info!$B$6*EXP(-Info!$B$6*G640*1000)))^2*(0.01*G640*1000)^2)</f>
        <v>1.6713486227971192E-3</v>
      </c>
      <c r="AE640" s="50">
        <f>IF(AA640&gt;0,AA640*AC640*SQRT((AB640/AA640)^2+(AD640/AC640)^2),AA640*AC640*SQRT((AD640/AC640)^2))</f>
        <v>1.3744531586164324E-2</v>
      </c>
      <c r="AF640" s="50">
        <f>IF((S640-Y640-AA640*AC640)&gt;0,S640-Y640-AA640*AC640,0)</f>
        <v>2.9412482769955388</v>
      </c>
      <c r="AG640" s="50">
        <f>SQRT((T640*0.5)^2+Z640^2+AE640^2)</f>
        <v>8.1721675035872035E-2</v>
      </c>
      <c r="AH640" s="50">
        <f>AF640/S640</f>
        <v>0.71216665302555426</v>
      </c>
      <c r="AI640">
        <f>AF640*EXP(Info!$B$6*G640*1000)</f>
        <v>3.5495840925007673</v>
      </c>
      <c r="AJ640">
        <f>2*SQRT((EXP(Info!$B$6*G640)*AG640)^2+(Info!$B$6*G640*0.01*AI640)^2)</f>
        <v>0.16347408026056884</v>
      </c>
      <c r="AK640" s="28">
        <f>AI640/(E640/1000)</f>
        <v>0.83519625705900413</v>
      </c>
      <c r="AL640">
        <f>AA640/0.752049334436339</f>
        <v>0.54783640000000022</v>
      </c>
      <c r="AM640"/>
      <c r="AN640">
        <f>U640/0.242530074</f>
        <v>11.751119986876349</v>
      </c>
      <c r="AO640">
        <f>O640/U640</f>
        <v>0.62456140350877187</v>
      </c>
      <c r="AV640" s="1"/>
    </row>
    <row r="641" spans="1:48">
      <c r="A641" s="14" t="s">
        <v>84</v>
      </c>
      <c r="B641" s="14" t="s">
        <v>214</v>
      </c>
      <c r="C641" s="15">
        <v>-61.2</v>
      </c>
      <c r="D641" s="15">
        <v>12.1</v>
      </c>
      <c r="E641" s="15">
        <v>1299</v>
      </c>
      <c r="F641" s="87">
        <v>6</v>
      </c>
      <c r="G641" s="15">
        <v>0.18</v>
      </c>
      <c r="I641">
        <f>(E641*100*Info!$B$11)/AI641</f>
        <v>1.9403008906257395</v>
      </c>
      <c r="J641">
        <f>LOG10(I641)</f>
        <v>0.28786908302595771</v>
      </c>
      <c r="K641">
        <f>2*((E641*100*Info!$B$11)/AI641^2)*(AJ641/2)</f>
        <v>0.18323771932352342</v>
      </c>
      <c r="L641">
        <f>(M641/10.7)/I641</f>
        <v>1.121356261682245</v>
      </c>
      <c r="M641">
        <f>((U641/0.242530073729142))*I641</f>
        <v>23.280723519783663</v>
      </c>
      <c r="N641">
        <f>2*M641*SQRT((0.5*K641/I641)^2+(0.5*V641/U641)^2)</f>
        <v>2.2085414331308044</v>
      </c>
      <c r="O641" s="53">
        <v>1.76</v>
      </c>
      <c r="P641" s="14">
        <v>8.8000000000000005E-3</v>
      </c>
      <c r="S641" s="53">
        <v>2.84</v>
      </c>
      <c r="T641" s="54">
        <v>1.9879999999999998E-2</v>
      </c>
      <c r="U641" s="53">
        <v>2.91</v>
      </c>
      <c r="V641" s="14">
        <v>2.6189999999999998E-2</v>
      </c>
      <c r="W641" s="50">
        <f>U641*Info!$B$2</f>
        <v>1.3968</v>
      </c>
      <c r="X641" s="50">
        <f>W641*SQRT((0.5*V641/U641)^2+Info!$B$3^2)</f>
        <v>7.0122281532762482E-2</v>
      </c>
      <c r="Y641" s="39">
        <f>W641*Info!$D$2</f>
        <v>1.1314080000000002</v>
      </c>
      <c r="Z641" s="39">
        <f>Y641*SQRT(Info!$D$3^2+(X641/W641)^2)</f>
        <v>8.0164468529298566E-2</v>
      </c>
      <c r="AA641" s="50">
        <f>IF(O641-W641&gt;0,O641-W641,0)</f>
        <v>0.36319999999999997</v>
      </c>
      <c r="AB641" s="50">
        <f>SQRT((0.5*P641)^2+X641^2)</f>
        <v>7.026019048764387E-2</v>
      </c>
      <c r="AC641" s="50">
        <f>(1-EXP(-Info!$B$6*G641*1000))+(Info!$B$6/(Info!$B$6-Info!$B$7))*(EXP(-Info!$B$7*G641*1000)-EXP(-Info!$B$6*G641*1000))*(Info!$B$9-1)</f>
        <v>1.8913994645760684E-3</v>
      </c>
      <c r="AD641" s="50">
        <f>SQRT((Info!$B$6*EXP(-Info!$B$6*G641*1000)+(Info!$B$6/(Info!$B$6+Info!$B$7))*(Info!$B$9-1)*(-Info!$B$7*EXP(-Info!$B$7*G641*1000)+Info!$B$6*EXP(-Info!$B$6*G641*1000)))^2*(0.01*G641*1000)^2)</f>
        <v>1.7759791193872497E-5</v>
      </c>
      <c r="AE641" s="50">
        <f>IF(AA641&gt;0,AA641*AC641*SQRT((AB641/AA641)^2+(AD641/AC641)^2),AA641*AC641*SQRT((AD641/AC641)^2))</f>
        <v>1.3304654159201941E-4</v>
      </c>
      <c r="AF641" s="50">
        <f>IF((S641-Y641-AA641*AC641)&gt;0,S641-Y641-AA641*AC641,0)</f>
        <v>1.7079050437144656</v>
      </c>
      <c r="AG641" s="50">
        <f>SQRT((T641*0.5)^2+Z641^2+AE641^2)</f>
        <v>8.0778483001150314E-2</v>
      </c>
      <c r="AH641" s="50">
        <f>AF641/S641</f>
        <v>0.60137501539241744</v>
      </c>
      <c r="AI641">
        <f>AF641*EXP(Info!$B$6*G641*1000)</f>
        <v>1.7107266103408512</v>
      </c>
      <c r="AJ641">
        <f>2*SQRT((EXP(Info!$B$6*G641)*AG641)^2+(Info!$B$6*G641*0.01*AI641)^2)</f>
        <v>0.16155723268457953</v>
      </c>
      <c r="AK641" s="28">
        <f>AI641/(E641/1000)</f>
        <v>1.3169565899467677</v>
      </c>
      <c r="AL641">
        <f>AA641/0.752049334436339</f>
        <v>0.48294703999999994</v>
      </c>
      <c r="AM641"/>
      <c r="AN641">
        <f>U641/0.242530074</f>
        <v>11.998511986600063</v>
      </c>
      <c r="AO641">
        <f>O641/U641</f>
        <v>0.60481099656357384</v>
      </c>
      <c r="AV641" s="16"/>
    </row>
    <row r="642" spans="1:48">
      <c r="A642" s="14" t="s">
        <v>84</v>
      </c>
      <c r="B642" s="14" t="s">
        <v>214</v>
      </c>
      <c r="C642" s="15">
        <v>-61.2</v>
      </c>
      <c r="D642" s="15">
        <v>12.1</v>
      </c>
      <c r="E642" s="15">
        <v>1299</v>
      </c>
      <c r="F642" s="87">
        <v>69</v>
      </c>
      <c r="G642" s="15">
        <v>3.93</v>
      </c>
      <c r="I642">
        <f>(E642*100*Info!$B$11)/AI642</f>
        <v>1.8638564126498502</v>
      </c>
      <c r="J642">
        <f>LOG10(I642)</f>
        <v>0.27041245222623173</v>
      </c>
      <c r="K642">
        <f>2*((E642*100*Info!$B$11)/AI642^2)*(AJ642/2)</f>
        <v>0.14903621038144646</v>
      </c>
      <c r="L642">
        <f>(M642/10.7)/I642</f>
        <v>0.98648523364486151</v>
      </c>
      <c r="M642">
        <f>((U642/0.242530073729142))*I642</f>
        <v>19.673735067232961</v>
      </c>
      <c r="N642">
        <f>2*M642*SQRT((0.5*K642/I642)^2+(0.5*V642/U642)^2)</f>
        <v>1.5937904901625985</v>
      </c>
      <c r="O642" s="14">
        <v>1.89</v>
      </c>
      <c r="P642" s="14">
        <v>9.4500000000000001E-3</v>
      </c>
      <c r="S642" s="14">
        <v>2.74</v>
      </c>
      <c r="T642" s="54">
        <v>1.6440000000000003E-2</v>
      </c>
      <c r="U642" s="14">
        <v>2.56</v>
      </c>
      <c r="V642" s="14">
        <v>3.3279999999999997E-2</v>
      </c>
      <c r="W642" s="50">
        <f>U642*Info!$B$2</f>
        <v>1.2287999999999999</v>
      </c>
      <c r="X642" s="50">
        <f>W642*SQRT((0.5*V642/U642)^2+Info!$B$3^2)</f>
        <v>6.195699285665824E-2</v>
      </c>
      <c r="Y642" s="39">
        <f>W642*Info!$D$2</f>
        <v>0.99532799999999999</v>
      </c>
      <c r="Z642" s="39">
        <f>Y642*SQRT(Info!$D$3^2+(X642/W642)^2)</f>
        <v>7.0677049147056401E-2</v>
      </c>
      <c r="AA642" s="50">
        <f>IF(O642-W642&gt;0,O642-W642,0)</f>
        <v>0.66120000000000001</v>
      </c>
      <c r="AB642" s="50">
        <f>SQRT((0.5*P642)^2+X642^2)</f>
        <v>6.2136901989397572E-2</v>
      </c>
      <c r="AC642" s="50">
        <f>(1-EXP(-Info!$B$6*G642*1000))+(Info!$B$6/(Info!$B$6-Info!$B$7))*(EXP(-Info!$B$7*G642*1000)-EXP(-Info!$B$6*G642*1000))*(Info!$B$9-1)</f>
        <v>4.0566186701363131E-2</v>
      </c>
      <c r="AD642" s="50">
        <f>SQRT((Info!$B$6*EXP(-Info!$B$6*G642*1000)+(Info!$B$6/(Info!$B$6+Info!$B$7))*(Info!$B$9-1)*(-Info!$B$7*EXP(-Info!$B$7*G642*1000)+Info!$B$6*EXP(-Info!$B$6*G642*1000)))^2*(0.01*G642*1000)^2)</f>
        <v>3.7435771519882542E-4</v>
      </c>
      <c r="AE642" s="50">
        <f>IF(AA642&gt;0,AA642*AC642*SQRT((AB642/AA642)^2+(AD642/AC642)^2),AA642*AC642*SQRT((AD642/AC642)^2))</f>
        <v>2.5327813444837627E-3</v>
      </c>
      <c r="AF642" s="50">
        <f>IF((S642-Y642-AA642*AC642)&gt;0,S642-Y642-AA642*AC642,0)</f>
        <v>1.717849637353059</v>
      </c>
      <c r="AG642" s="50">
        <f>SQRT((T642*0.5)^2+Z642^2+AE642^2)</f>
        <v>7.1198515837581827E-2</v>
      </c>
      <c r="AH642" s="50">
        <f>AF642/S642</f>
        <v>0.6269524223916273</v>
      </c>
      <c r="AI642">
        <f>AF642*EXP(Info!$B$6*G642*1000)</f>
        <v>1.7808906003346108</v>
      </c>
      <c r="AJ642">
        <f>2*SQRT((EXP(Info!$B$6*G642)*AG642)^2+(Info!$B$6*G642*0.01*AI642)^2)</f>
        <v>0.14240216380212742</v>
      </c>
      <c r="AK642" s="28">
        <f>AI642/(E642/1000)</f>
        <v>1.3709704390566673</v>
      </c>
      <c r="AL642">
        <f>AA642/0.752049334436339</f>
        <v>0.87919764</v>
      </c>
      <c r="AM642"/>
      <c r="AN642">
        <f>U642/0.242530074</f>
        <v>10.555391988211738</v>
      </c>
      <c r="AO642">
        <f>O642/U642</f>
        <v>0.73828125</v>
      </c>
      <c r="AV642" s="1"/>
    </row>
    <row r="643" spans="1:48">
      <c r="A643" s="14" t="s">
        <v>84</v>
      </c>
      <c r="B643" s="14" t="s">
        <v>214</v>
      </c>
      <c r="C643" s="15">
        <v>-61.2</v>
      </c>
      <c r="D643" s="15">
        <v>12.1</v>
      </c>
      <c r="E643" s="15">
        <v>1299</v>
      </c>
      <c r="F643" s="87">
        <v>254</v>
      </c>
      <c r="G643" s="15">
        <v>13.73</v>
      </c>
      <c r="H643" s="15" t="s">
        <v>121</v>
      </c>
      <c r="I643">
        <f>(E643*100*Info!$B$11)/AI643</f>
        <v>2.088302226000307</v>
      </c>
      <c r="J643">
        <f>LOG10(I643)</f>
        <v>0.3197933514116077</v>
      </c>
      <c r="K643">
        <f>2*((E643*100*Info!$B$11)/AI643^2)*(AJ643/2)</f>
        <v>0.20851227321052893</v>
      </c>
      <c r="L643">
        <f>(M643/10.7)/I643</f>
        <v>1.090528598130843</v>
      </c>
      <c r="M643">
        <f>((U643/0.242530073729142))*I643</f>
        <v>24.367680299231878</v>
      </c>
      <c r="N643">
        <f>2*M643*SQRT((0.5*K643/I643)^2+(0.5*V643/U643)^2)</f>
        <v>2.4603602453824625</v>
      </c>
      <c r="O643" s="53">
        <v>2.38</v>
      </c>
      <c r="P643" s="14">
        <v>1.1899999999999999E-2</v>
      </c>
      <c r="S643" s="53">
        <v>2.64</v>
      </c>
      <c r="T643" s="54">
        <v>1.848E-2</v>
      </c>
      <c r="U643" s="53">
        <v>2.83</v>
      </c>
      <c r="V643" s="14">
        <v>4.2450000000000002E-2</v>
      </c>
      <c r="W643" s="50">
        <f>U643*Info!$B$2</f>
        <v>1.3584000000000001</v>
      </c>
      <c r="X643" s="50">
        <f>W643*SQRT((0.5*V643/U643)^2+Info!$B$3^2)</f>
        <v>6.8679849621268108E-2</v>
      </c>
      <c r="Y643" s="39">
        <f>W643*Info!$D$2</f>
        <v>1.1003040000000002</v>
      </c>
      <c r="Z643" s="39">
        <f>Y643*SQRT(Info!$D$3^2+(X643/W643)^2)</f>
        <v>7.8239661216536485E-2</v>
      </c>
      <c r="AA643" s="50">
        <f>IF(O643-W643&gt;0,O643-W643,0)</f>
        <v>1.0215999999999998</v>
      </c>
      <c r="AB643" s="50">
        <f>SQRT((0.5*P643)^2+X643^2)</f>
        <v>6.893710353648462E-2</v>
      </c>
      <c r="AC643" s="50">
        <f>(1-EXP(-Info!$B$6*G643*1000))+(Info!$B$6/(Info!$B$6-Info!$B$7))*(EXP(-Info!$B$7*G643*1000)-EXP(-Info!$B$6*G643*1000))*(Info!$B$9-1)</f>
        <v>0.13533574236367815</v>
      </c>
      <c r="AD643" s="50">
        <f>SQRT((Info!$B$6*EXP(-Info!$B$6*G643*1000)+(Info!$B$6/(Info!$B$6+Info!$B$7))*(Info!$B$9-1)*(-Info!$B$7*EXP(-Info!$B$7*G643*1000)+Info!$B$6*EXP(-Info!$B$6*G643*1000)))^2*(0.01*G643*1000)^2)</f>
        <v>1.1929335049320631E-3</v>
      </c>
      <c r="AE643" s="50">
        <f>IF(AA643&gt;0,AA643*AC643*SQRT((AB643/AA643)^2+(AD643/AC643)^2),AA643*AC643*SQRT((AD643/AC643)^2))</f>
        <v>9.4089147687292027E-3</v>
      </c>
      <c r="AF643" s="50">
        <f>IF((S643-Y643-AA643*AC643)&gt;0,S643-Y643-AA643*AC643,0)</f>
        <v>1.4014370056012664</v>
      </c>
      <c r="AG643" s="50">
        <f>SQRT((T643*0.5)^2+Z643^2+AE643^2)</f>
        <v>7.9343240823674541E-2</v>
      </c>
      <c r="AH643" s="50">
        <f>AF643/S643</f>
        <v>0.53084735060654031</v>
      </c>
      <c r="AI643">
        <f>AF643*EXP(Info!$B$6*G643*1000)</f>
        <v>1.5894846657415851</v>
      </c>
      <c r="AJ643">
        <f>2*SQRT((EXP(Info!$B$6*G643)*AG643)^2+(Info!$B$6*G643*0.01*AI643)^2)</f>
        <v>0.15870646344223496</v>
      </c>
      <c r="AK643" s="28">
        <f>AI643/(E643/1000)</f>
        <v>1.2236217596163088</v>
      </c>
      <c r="AL643">
        <f>AA643/0.752049334436339</f>
        <v>1.3584215199999998</v>
      </c>
      <c r="AM643"/>
      <c r="AN643">
        <f>U643/0.242530074</f>
        <v>11.668655986968444</v>
      </c>
      <c r="AO643">
        <f>O643/U643</f>
        <v>0.8409893992932862</v>
      </c>
      <c r="AV643" s="1"/>
    </row>
    <row r="644" spans="1:48">
      <c r="A644" s="14" t="s">
        <v>84</v>
      </c>
      <c r="B644" s="14" t="s">
        <v>214</v>
      </c>
      <c r="C644" s="15">
        <v>-61.2</v>
      </c>
      <c r="D644" s="15">
        <v>12.1</v>
      </c>
      <c r="E644" s="15">
        <v>1299</v>
      </c>
      <c r="F644" s="87">
        <v>305</v>
      </c>
      <c r="G644" s="55">
        <v>16.98</v>
      </c>
      <c r="H644" s="15" t="s">
        <v>122</v>
      </c>
      <c r="I644">
        <f>(E644*100*Info!$B$11)/AI644</f>
        <v>1.2432154138070119</v>
      </c>
      <c r="J644">
        <f>LOG10(I644)</f>
        <v>9.454638602073237E-2</v>
      </c>
      <c r="K644">
        <f>2*((E644*100*Info!$B$11)/AI644^2)*(AJ644/2)</f>
        <v>7.5888780152282453E-2</v>
      </c>
      <c r="L644">
        <f>(M644/10.7)/I644</f>
        <v>1.0635543925233664</v>
      </c>
      <c r="M644">
        <f>((U644/0.242530073729142))*I644</f>
        <v>14.14783119201706</v>
      </c>
      <c r="N644">
        <f>2*M644*SQRT((0.5*K644/I644)^2+(0.5*V644/U644)^2)</f>
        <v>0.86927658441224021</v>
      </c>
      <c r="O644" s="14">
        <v>1.64</v>
      </c>
      <c r="P644" s="14">
        <v>1.968E-2</v>
      </c>
      <c r="S644" s="14">
        <v>3.41</v>
      </c>
      <c r="T644" s="54">
        <v>5.4560000000000004E-2</v>
      </c>
      <c r="U644" s="14">
        <v>2.76</v>
      </c>
      <c r="V644" s="14">
        <v>1.932E-2</v>
      </c>
      <c r="W644" s="50">
        <f>U644*Info!$B$2</f>
        <v>1.3247999999999998</v>
      </c>
      <c r="X644" s="50">
        <f>W644*SQRT((0.5*V644/U644)^2+Info!$B$3^2)</f>
        <v>6.6402089682780302E-2</v>
      </c>
      <c r="Y644" s="39">
        <f>W644*Info!$D$2</f>
        <v>1.0730879999999998</v>
      </c>
      <c r="Z644" s="39">
        <f>Y644*SQRT(Info!$D$3^2+(X644/W644)^2)</f>
        <v>7.5971674803527026E-2</v>
      </c>
      <c r="AA644" s="50">
        <f>IF(O644-W644&gt;0,O644-W644,0)</f>
        <v>0.31520000000000015</v>
      </c>
      <c r="AB644" s="50">
        <f>SQRT((0.5*P644)^2+X644^2)</f>
        <v>6.7127215898173512E-2</v>
      </c>
      <c r="AC644" s="50">
        <f>(1-EXP(-Info!$B$6*G644*1000))+(Info!$B$6/(Info!$B$6-Info!$B$7))*(EXP(-Info!$B$7*G644*1000)-EXP(-Info!$B$6*G644*1000))*(Info!$B$9-1)</f>
        <v>0.16485403487216613</v>
      </c>
      <c r="AD644" s="50">
        <f>SQRT((Info!$B$6*EXP(-Info!$B$6*G644*1000)+(Info!$B$6/(Info!$B$6+Info!$B$7))*(Info!$B$9-1)*(-Info!$B$7*EXP(-Info!$B$7*G644*1000)+Info!$B$6*EXP(-Info!$B$6*G644*1000)))^2*(0.01*G644*1000)^2)</f>
        <v>1.4309414534074759E-3</v>
      </c>
      <c r="AE644" s="50">
        <f>IF(AA644&gt;0,AA644*AC644*SQRT((AB644/AA644)^2+(AD644/AC644)^2),AA644*AC644*SQRT((AD644/AC644)^2))</f>
        <v>1.1075380109175036E-2</v>
      </c>
      <c r="AF644" s="50">
        <f>IF((S644-Y644-AA644*AC644)&gt;0,S644-Y644-AA644*AC644,0)</f>
        <v>2.2849500082082934</v>
      </c>
      <c r="AG644" s="50">
        <f>SQRT((T644*0.5)^2+Z644^2+AE644^2)</f>
        <v>8.1477345421997971E-2</v>
      </c>
      <c r="AH644" s="50">
        <f>AF644/S644</f>
        <v>0.67007331619011534</v>
      </c>
      <c r="AI644">
        <f>AF644*EXP(Info!$B$6*G644*1000)</f>
        <v>2.669951103242012</v>
      </c>
      <c r="AJ644">
        <f>2*SQRT((EXP(Info!$B$6*G644)*AG644)^2+(Info!$B$6*G644*0.01*AI644)^2)</f>
        <v>0.1629800676865886</v>
      </c>
      <c r="AK644" s="28">
        <f>AI644/(E644/1000)</f>
        <v>2.0553896098860758</v>
      </c>
      <c r="AL644">
        <f>AA644/0.752049334436339</f>
        <v>0.41912144000000018</v>
      </c>
      <c r="AM644"/>
      <c r="AN644">
        <f>U644/0.242530074</f>
        <v>11.38003198729078</v>
      </c>
      <c r="AO644">
        <f>O644/U644</f>
        <v>0.59420289855072461</v>
      </c>
      <c r="AV644" s="1"/>
    </row>
    <row r="645" spans="1:48">
      <c r="A645" s="14" t="s">
        <v>84</v>
      </c>
      <c r="B645" s="14" t="s">
        <v>214</v>
      </c>
      <c r="C645" s="15">
        <v>-61.2</v>
      </c>
      <c r="D645" s="15">
        <v>12.1</v>
      </c>
      <c r="E645" s="15">
        <v>1299</v>
      </c>
      <c r="F645" s="87">
        <v>334</v>
      </c>
      <c r="G645" s="15">
        <v>19.64</v>
      </c>
      <c r="H645" s="15" t="s">
        <v>129</v>
      </c>
      <c r="I645">
        <f>(E645*100*Info!$B$11)/AI645</f>
        <v>1.7162800053495124</v>
      </c>
      <c r="J645">
        <f>LOG10(I645)</f>
        <v>0.23458814298701675</v>
      </c>
      <c r="K645">
        <f>2*((E645*100*Info!$B$11)/AI645^2)*(AJ645/2)</f>
        <v>0.14508821888054937</v>
      </c>
      <c r="L645">
        <f>(M645/10.7)/I645</f>
        <v>1.121356261682245</v>
      </c>
      <c r="M645">
        <f>((U645/0.242530073729142))*I645</f>
        <v>20.592806239546224</v>
      </c>
      <c r="N645">
        <f>2*M645*SQRT((0.5*K645/I645)^2+(0.5*V645/U645)^2)</f>
        <v>1.7613063870509558</v>
      </c>
      <c r="O645" s="53">
        <v>1.68</v>
      </c>
      <c r="P645" s="14">
        <v>8.3999999999999995E-3</v>
      </c>
      <c r="S645" s="53">
        <v>2.8</v>
      </c>
      <c r="T645" s="54">
        <v>1.3999999999999999E-2</v>
      </c>
      <c r="U645" s="53">
        <v>2.91</v>
      </c>
      <c r="V645" s="14">
        <v>3.7830000000000003E-2</v>
      </c>
      <c r="W645" s="50">
        <f>U645*Info!$B$2</f>
        <v>1.3968</v>
      </c>
      <c r="X645" s="50">
        <f>W645*SQRT((0.5*V645/U645)^2+Info!$B$3^2)</f>
        <v>7.0427675473779497E-2</v>
      </c>
      <c r="Y645" s="39">
        <f>W645*Info!$D$2</f>
        <v>1.1314080000000002</v>
      </c>
      <c r="Z645" s="39">
        <f>Y645*SQRT(Info!$D$3^2+(X645/W645)^2)</f>
        <v>8.0339926960130537E-2</v>
      </c>
      <c r="AA645" s="50">
        <f>IF(O645-W645&gt;0,O645-W645,0)</f>
        <v>0.2831999999999999</v>
      </c>
      <c r="AB645" s="50">
        <f>SQRT((0.5*P645)^2+X645^2)</f>
        <v>7.055279918359017E-2</v>
      </c>
      <c r="AC645" s="50">
        <f>(1-EXP(-Info!$B$6*G645*1000))+(Info!$B$6/(Info!$B$6-Info!$B$7))*(EXP(-Info!$B$7*G645*1000)-EXP(-Info!$B$6*G645*1000))*(Info!$B$9-1)</f>
        <v>0.18833931503493717</v>
      </c>
      <c r="AD645" s="50">
        <f>SQRT((Info!$B$6*EXP(-Info!$B$6*G645*1000)+(Info!$B$6/(Info!$B$6+Info!$B$7))*(Info!$B$9-1)*(-Info!$B$7*EXP(-Info!$B$7*G645*1000)+Info!$B$6*EXP(-Info!$B$6*G645*1000)))^2*(0.01*G645*1000)^2)</f>
        <v>1.6142341044993191E-3</v>
      </c>
      <c r="AE645" s="50">
        <f>IF(AA645&gt;0,AA645*AC645*SQRT((AB645/AA645)^2+(AD645/AC645)^2),AA645*AC645*SQRT((AD645/AC645)^2))</f>
        <v>1.3295727379874762E-2</v>
      </c>
      <c r="AF645" s="50">
        <f>IF((S645-Y645-AA645*AC645)&gt;0,S645-Y645-AA645*AC645,0)</f>
        <v>1.6152543059821054</v>
      </c>
      <c r="AG645" s="50">
        <f>SQRT((T645*0.5)^2+Z645^2+AE645^2)</f>
        <v>8.1732981289801609E-2</v>
      </c>
      <c r="AH645" s="50">
        <f>AF645/S645</f>
        <v>0.57687653785075199</v>
      </c>
      <c r="AI645">
        <f>AF645*EXP(Info!$B$6*G645*1000)</f>
        <v>1.9340226276105459</v>
      </c>
      <c r="AJ645">
        <f>2*SQRT((EXP(Info!$B$6*G645)*AG645)^2+(Info!$B$6*G645*0.01*AI645)^2)</f>
        <v>0.16349540718301991</v>
      </c>
      <c r="AK645" s="28">
        <f>AI645/(E645/1000)</f>
        <v>1.4888549866131995</v>
      </c>
      <c r="AL645">
        <f>AA645/0.752049334436339</f>
        <v>0.37657103999999986</v>
      </c>
      <c r="AM645"/>
      <c r="AN645">
        <f>U645/0.242530074</f>
        <v>11.998511986600063</v>
      </c>
      <c r="AO645">
        <f>O645/U645</f>
        <v>0.57731958762886593</v>
      </c>
      <c r="AV645" s="1"/>
    </row>
    <row r="646" spans="1:48">
      <c r="A646" s="14" t="s">
        <v>84</v>
      </c>
      <c r="B646" s="14" t="s">
        <v>214</v>
      </c>
      <c r="C646" s="15">
        <v>-61.2</v>
      </c>
      <c r="D646" s="15">
        <v>12.1</v>
      </c>
      <c r="E646" s="15">
        <v>1299</v>
      </c>
      <c r="F646" s="87">
        <v>345</v>
      </c>
      <c r="G646" s="15">
        <v>20.66</v>
      </c>
      <c r="I646">
        <f>(E646*100*Info!$B$11)/AI646</f>
        <v>1.5092583310980763</v>
      </c>
      <c r="J646">
        <f>LOG10(I646)</f>
        <v>0.17876358183539071</v>
      </c>
      <c r="K646">
        <f>2*((E646*100*Info!$B$11)/AI646^2)*(AJ646/2)</f>
        <v>0.11442888878201281</v>
      </c>
      <c r="L646">
        <f>(M646/10.7)/I646</f>
        <v>1.1367700934579461</v>
      </c>
      <c r="M646">
        <f>((U646/0.242530073729142))*I646</f>
        <v>18.357773154811618</v>
      </c>
      <c r="N646">
        <f>2*M646*SQRT((0.5*K646/I646)^2+(0.5*V646/U646)^2)</f>
        <v>1.4121606666781672</v>
      </c>
      <c r="O646" s="14">
        <v>1.94</v>
      </c>
      <c r="P646" s="14">
        <v>9.7000000000000003E-3</v>
      </c>
      <c r="S646" s="14">
        <v>3.07</v>
      </c>
      <c r="T646" s="54">
        <v>2.1489999999999999E-2</v>
      </c>
      <c r="U646" s="14">
        <v>2.95</v>
      </c>
      <c r="V646" s="14">
        <v>3.8350000000000002E-2</v>
      </c>
      <c r="W646" s="50">
        <f>U646*Info!$B$2</f>
        <v>1.4159999999999999</v>
      </c>
      <c r="X646" s="50">
        <f>W646*SQRT((0.5*V646/U646)^2+Info!$B$3^2)</f>
        <v>7.1395753487164773E-2</v>
      </c>
      <c r="Y646" s="39">
        <f>W646*Info!$D$2</f>
        <v>1.14696</v>
      </c>
      <c r="Z646" s="39">
        <f>Y646*SQRT(Info!$D$3^2+(X646/W646)^2)</f>
        <v>8.1444255853053274E-2</v>
      </c>
      <c r="AA646" s="50">
        <f>IF(O646-W646&gt;0,O646-W646,0)</f>
        <v>0.52400000000000002</v>
      </c>
      <c r="AB646" s="50">
        <f>SQRT((0.5*P646)^2+X646^2)</f>
        <v>7.1560297064783077E-2</v>
      </c>
      <c r="AC646" s="50">
        <f>(1-EXP(-Info!$B$6*G646*1000))+(Info!$B$6/(Info!$B$6-Info!$B$7))*(EXP(-Info!$B$7*G646*1000)-EXP(-Info!$B$6*G646*1000))*(Info!$B$9-1)</f>
        <v>0.19718736918342677</v>
      </c>
      <c r="AD646" s="50">
        <f>SQRT((Info!$B$6*EXP(-Info!$B$6*G646*1000)+(Info!$B$6/(Info!$B$6+Info!$B$7))*(Info!$B$9-1)*(-Info!$B$7*EXP(-Info!$B$7*G646*1000)+Info!$B$6*EXP(-Info!$B$6*G646*1000)))^2*(0.01*G646*1000)^2)</f>
        <v>1.6818609326726525E-3</v>
      </c>
      <c r="AE646" s="50">
        <f>IF(AA646&gt;0,AA646*AC646*SQRT((AB646/AA646)^2+(AD646/AC646)^2),AA646*AC646*SQRT((AD646/AC646)^2))</f>
        <v>1.41382807601803E-2</v>
      </c>
      <c r="AF646" s="50">
        <f>IF((S646-Y646-AA646*AC646)&gt;0,S646-Y646-AA646*AC646,0)</f>
        <v>1.8197138185478843</v>
      </c>
      <c r="AG646" s="50">
        <f>SQRT((T646*0.5)^2+Z646^2+AE646^2)</f>
        <v>8.3357740008419653E-2</v>
      </c>
      <c r="AH646" s="50">
        <f>AF646/S646</f>
        <v>0.59274065750745419</v>
      </c>
      <c r="AI646">
        <f>AF646*EXP(Info!$B$6*G646*1000)</f>
        <v>2.1993082941914244</v>
      </c>
      <c r="AJ646">
        <f>2*SQRT((EXP(Info!$B$6*G646)*AG646)^2+(Info!$B$6*G646*0.01*AI646)^2)</f>
        <v>0.16674706974139267</v>
      </c>
      <c r="AK646" s="28">
        <f>AI646/(E646/1000)</f>
        <v>1.6930779785923207</v>
      </c>
      <c r="AL646">
        <f>AA646/0.752049334436339</f>
        <v>0.69676280000000002</v>
      </c>
      <c r="AM646"/>
      <c r="AN646">
        <f>U646/0.242530074</f>
        <v>12.16343998641587</v>
      </c>
      <c r="AO646">
        <f>O646/U646</f>
        <v>0.65762711864406775</v>
      </c>
      <c r="AV646" s="1"/>
    </row>
    <row r="647" spans="1:48">
      <c r="A647" s="14" t="s">
        <v>84</v>
      </c>
      <c r="B647" s="14" t="s">
        <v>214</v>
      </c>
      <c r="C647" s="15">
        <v>-61.2</v>
      </c>
      <c r="D647" s="15">
        <v>12.1</v>
      </c>
      <c r="E647" s="15">
        <v>1299</v>
      </c>
      <c r="F647" s="87">
        <v>380</v>
      </c>
      <c r="G647" s="15">
        <v>23.9</v>
      </c>
      <c r="I647">
        <f>(E647*100*Info!$B$11)/AI647</f>
        <v>1.3137451686799118</v>
      </c>
      <c r="J647">
        <f>LOG10(I647)</f>
        <v>0.11851113191392929</v>
      </c>
      <c r="K647">
        <f>2*((E647*100*Info!$B$11)/AI647^2)*(AJ647/2)</f>
        <v>9.4336011673159151E-2</v>
      </c>
      <c r="L647">
        <f>(M647/10.7)/I647</f>
        <v>1.1830115887850485</v>
      </c>
      <c r="M647">
        <f>((U647/0.242530073729142))*I647</f>
        <v>16.629680624068133</v>
      </c>
      <c r="N647">
        <f>2*M647*SQRT((0.5*K647/I647)^2+(0.5*V647/U647)^2)</f>
        <v>1.1997868760870418</v>
      </c>
      <c r="O647" s="30">
        <v>1.95</v>
      </c>
      <c r="P647" s="14">
        <v>2.3400000000000001E-2</v>
      </c>
      <c r="S647" s="30">
        <v>3.33</v>
      </c>
      <c r="T647" s="54">
        <v>5.6610000000000008E-2</v>
      </c>
      <c r="U647" s="30">
        <v>3.07</v>
      </c>
      <c r="V647" s="14">
        <v>2.1489999999999999E-2</v>
      </c>
      <c r="W647" s="50">
        <f>U647*Info!$B$2</f>
        <v>1.4735999999999998</v>
      </c>
      <c r="X647" s="50">
        <f>W647*SQRT((0.5*V647/U647)^2+Info!$B$3^2)</f>
        <v>7.3860295408020124E-2</v>
      </c>
      <c r="Y647" s="39">
        <f>W647*Info!$D$2</f>
        <v>1.193616</v>
      </c>
      <c r="Z647" s="39">
        <f>Y647*SQRT(Info!$D$3^2+(X647/W647)^2)</f>
        <v>8.450472523435798E-2</v>
      </c>
      <c r="AA647" s="50">
        <f>IF(O647-W647&gt;0,O647-W647,0)</f>
        <v>0.47640000000000016</v>
      </c>
      <c r="AB647" s="50">
        <f>SQRT((0.5*P647)^2+X647^2)</f>
        <v>7.478123586676004E-2</v>
      </c>
      <c r="AC647" s="50">
        <f>(1-EXP(-Info!$B$6*G647*1000))+(Info!$B$6/(Info!$B$6-Info!$B$7))*(EXP(-Info!$B$7*G647*1000)-EXP(-Info!$B$6*G647*1000))*(Info!$B$9-1)</f>
        <v>0.22472579791097394</v>
      </c>
      <c r="AD647" s="50">
        <f>SQRT((Info!$B$6*EXP(-Info!$B$6*G647*1000)+(Info!$B$6/(Info!$B$6+Info!$B$7))*(Info!$B$9-1)*(-Info!$B$7*EXP(-Info!$B$7*G647*1000)+Info!$B$6*EXP(-Info!$B$6*G647*1000)))^2*(0.01*G647*1000)^2)</f>
        <v>1.8872185171389297E-3</v>
      </c>
      <c r="AE647" s="50">
        <f>IF(AA647&gt;0,AA647*AC647*SQRT((AB647/AA647)^2+(AD647/AC647)^2),AA647*AC647*SQRT((AD647/AC647)^2))</f>
        <v>1.6829305561829658E-2</v>
      </c>
      <c r="AF647" s="50">
        <f>IF((S647-Y647-AA647*AC647)&gt;0,S647-Y647-AA647*AC647,0)</f>
        <v>2.0293246298752119</v>
      </c>
      <c r="AG647" s="50">
        <f>SQRT((T647*0.5)^2+Z647^2+AE647^2)</f>
        <v>9.0694250852122765E-2</v>
      </c>
      <c r="AH647" s="50">
        <f>AF647/S647</f>
        <v>0.60940679575832191</v>
      </c>
      <c r="AI647">
        <f>AF647*EXP(Info!$B$6*G647*1000)</f>
        <v>2.5266120437929804</v>
      </c>
      <c r="AJ647">
        <f>2*SQRT((EXP(Info!$B$6*G647)*AG647)^2+(Info!$B$6*G647*0.01*AI647)^2)</f>
        <v>0.18142826245085295</v>
      </c>
      <c r="AK647" s="28">
        <f>AI647/(E647/1000)</f>
        <v>1.9450439136204623</v>
      </c>
      <c r="AL647">
        <f>AA647/0.752049334436339</f>
        <v>0.63346908000000024</v>
      </c>
      <c r="AM647"/>
      <c r="AN647">
        <f>U647/0.242530074</f>
        <v>12.658223985863295</v>
      </c>
      <c r="AO647">
        <f>O647/U647</f>
        <v>0.6351791530944626</v>
      </c>
      <c r="AV647" s="16"/>
    </row>
    <row r="648" spans="1:48">
      <c r="A648" s="14" t="s">
        <v>84</v>
      </c>
      <c r="B648" s="14" t="s">
        <v>214</v>
      </c>
      <c r="C648" s="15">
        <v>-61.2</v>
      </c>
      <c r="D648" s="15">
        <v>12.1</v>
      </c>
      <c r="E648" s="15">
        <v>1299</v>
      </c>
      <c r="F648" s="87">
        <v>392</v>
      </c>
      <c r="G648" s="15">
        <v>24.72</v>
      </c>
      <c r="I648">
        <f>(E648*100*Info!$B$11)/AI648</f>
        <v>1.4122812045976341</v>
      </c>
      <c r="J648">
        <f>LOG10(I648)</f>
        <v>0.14992117932611643</v>
      </c>
      <c r="K648">
        <f>2*((E648*100*Info!$B$11)/AI648^2)*(AJ648/2)</f>
        <v>0.14173823297375979</v>
      </c>
      <c r="L648">
        <f>(M648/10.7)/I648</f>
        <v>1.4142190654205633</v>
      </c>
      <c r="M648">
        <f>((U648/0.242530073729142))*I648</f>
        <v>21.370842556464897</v>
      </c>
      <c r="N648">
        <f>2*M648*SQRT((0.5*K648/I648)^2+(0.5*V648/U648)^2)</f>
        <v>2.3010523148798816</v>
      </c>
      <c r="O648" s="14">
        <v>2.58</v>
      </c>
      <c r="P648" s="14">
        <v>7.7399999999999997E-2</v>
      </c>
      <c r="S648" s="14">
        <v>3.49</v>
      </c>
      <c r="T648" s="54">
        <v>9.7720000000000001E-2</v>
      </c>
      <c r="U648" s="14">
        <v>3.67</v>
      </c>
      <c r="V648" s="14">
        <v>0.14313000000000001</v>
      </c>
      <c r="W648" s="50">
        <f>U648*Info!$B$2</f>
        <v>1.7615999999999998</v>
      </c>
      <c r="X648" s="50">
        <f>W648*SQRT((0.5*V648/U648)^2+Info!$B$3^2)</f>
        <v>9.4541479475624884E-2</v>
      </c>
      <c r="Y648" s="39">
        <f>W648*Info!$D$2</f>
        <v>1.4268959999999999</v>
      </c>
      <c r="Z648" s="39">
        <f>Y648*SQRT(Info!$D$3^2+(X648/W648)^2)</f>
        <v>0.10466308908186681</v>
      </c>
      <c r="AA648" s="50">
        <f>IF(O648-W648&gt;0,O648-W648,0)</f>
        <v>0.81840000000000024</v>
      </c>
      <c r="AB648" s="50">
        <f>SQRT((0.5*P648)^2+X648^2)</f>
        <v>0.10215567209626689</v>
      </c>
      <c r="AC648" s="50">
        <f>(1-EXP(-Info!$B$6*G648*1000))+(Info!$B$6/(Info!$B$6-Info!$B$7))*(EXP(-Info!$B$7*G648*1000)-EXP(-Info!$B$6*G648*1000))*(Info!$B$9-1)</f>
        <v>0.23156073634856877</v>
      </c>
      <c r="AD648" s="50">
        <f>SQRT((Info!$B$6*EXP(-Info!$B$6*G648*1000)+(Info!$B$6/(Info!$B$6+Info!$B$7))*(Info!$B$9-1)*(-Info!$B$7*EXP(-Info!$B$7*G648*1000)+Info!$B$6*EXP(-Info!$B$6*G648*1000)))^2*(0.01*G648*1000)^2)</f>
        <v>1.9369655989535904E-3</v>
      </c>
      <c r="AE648" s="50">
        <f>IF(AA648&gt;0,AA648*AC648*SQRT((AB648/AA648)^2+(AD648/AC648)^2),AA648*AC648*SQRT((AD648/AC648)^2))</f>
        <v>2.3708298211727655E-2</v>
      </c>
      <c r="AF648" s="50">
        <f>IF((S648-Y648-AA648*AC648)&gt;0,S648-Y648-AA648*AC648,0)</f>
        <v>1.8735946933723313</v>
      </c>
      <c r="AG648" s="50">
        <f>SQRT((T648*0.5)^2+Z648^2+AE648^2)</f>
        <v>0.11791414342755917</v>
      </c>
      <c r="AH648" s="50">
        <f>AF648/S648</f>
        <v>0.53684661701212932</v>
      </c>
      <c r="AI648">
        <f>AF648*EXP(Info!$B$6*G648*1000)</f>
        <v>2.3503282171111226</v>
      </c>
      <c r="AJ648">
        <f>2*SQRT((EXP(Info!$B$6*G648)*AG648)^2+(Info!$B$6*G648*0.01*AI648)^2)</f>
        <v>0.23588175450979576</v>
      </c>
      <c r="AK648" s="28">
        <f>AI648/(E648/1000)</f>
        <v>1.8093365797622192</v>
      </c>
      <c r="AL648">
        <f>AA648/0.752049334436339</f>
        <v>1.0882264800000003</v>
      </c>
      <c r="AM648"/>
      <c r="AN648">
        <f>U648/0.242530074</f>
        <v>15.13214398310042</v>
      </c>
      <c r="AO648">
        <f>O648/U648</f>
        <v>0.70299727520435973</v>
      </c>
      <c r="AV648" s="1"/>
    </row>
    <row r="649" spans="1:48">
      <c r="A649" s="14" t="s">
        <v>84</v>
      </c>
      <c r="B649" s="14" t="s">
        <v>214</v>
      </c>
      <c r="C649" s="15">
        <v>-61.2</v>
      </c>
      <c r="D649" s="15">
        <v>12.1</v>
      </c>
      <c r="E649" s="15">
        <v>1299</v>
      </c>
      <c r="F649" s="88">
        <v>405</v>
      </c>
      <c r="G649" s="55">
        <v>25.6</v>
      </c>
      <c r="I649">
        <f>(E649*100*Info!$B$11)/AI649</f>
        <v>1.2499266196687642</v>
      </c>
      <c r="J649">
        <f>LOG10(I649)</f>
        <v>9.6884517321347549E-2</v>
      </c>
      <c r="K649">
        <f>2*((E649*100*Info!$B$11)/AI649^2)*(AJ649/2)</f>
        <v>8.830246099972347E-2</v>
      </c>
      <c r="L649">
        <f>(M649/10.7)/I649</f>
        <v>1.2215461682243012</v>
      </c>
      <c r="M649">
        <f>((U649/0.242530073729142))*I649</f>
        <v>16.337220879151875</v>
      </c>
      <c r="N649">
        <f>2*M649*SQRT((0.5*K649/I649)^2+(0.5*V649/U649)^2)</f>
        <v>1.1615377678146444</v>
      </c>
      <c r="O649" s="14">
        <v>2.6</v>
      </c>
      <c r="P649" s="14">
        <v>3.1200000000000002E-2</v>
      </c>
      <c r="S649" s="14">
        <v>3.59</v>
      </c>
      <c r="T649" s="54">
        <v>5.7439999999999998E-2</v>
      </c>
      <c r="U649" s="14">
        <v>3.17</v>
      </c>
      <c r="V649" s="14">
        <v>2.5360000000000001E-2</v>
      </c>
      <c r="W649" s="50">
        <f>U649*Info!$B$2</f>
        <v>1.5215999999999998</v>
      </c>
      <c r="X649" s="50">
        <f>W649*SQRT((0.5*V649/U649)^2+Info!$B$3^2)</f>
        <v>7.6323067711930967E-2</v>
      </c>
      <c r="Y649" s="39">
        <f>W649*Info!$D$2</f>
        <v>1.232496</v>
      </c>
      <c r="Z649" s="39">
        <f>Y649*SQRT(Info!$D$3^2+(X649/W649)^2)</f>
        <v>8.7289957568555704E-2</v>
      </c>
      <c r="AA649" s="50">
        <f>IF(O649-W649&gt;0,O649-W649,0)</f>
        <v>1.0784000000000002</v>
      </c>
      <c r="AB649" s="50">
        <f>SQRT((0.5*P649)^2+X649^2)</f>
        <v>7.7901031218848435E-2</v>
      </c>
      <c r="AC649" s="50">
        <f>(1-EXP(-Info!$B$6*G649*1000))+(Info!$B$6/(Info!$B$6-Info!$B$7))*(EXP(-Info!$B$7*G649*1000)-EXP(-Info!$B$6*G649*1000))*(Info!$B$9-1)</f>
        <v>0.23883620086752622</v>
      </c>
      <c r="AD649" s="50">
        <f>SQRT((Info!$B$6*EXP(-Info!$B$6*G649*1000)+(Info!$B$6/(Info!$B$6+Info!$B$7))*(Info!$B$9-1)*(-Info!$B$7*EXP(-Info!$B$7*G649*1000)+Info!$B$6*EXP(-Info!$B$6*G649*1000)))^2*(0.01*G649*1000)^2)</f>
        <v>1.9893759493046785E-3</v>
      </c>
      <c r="AE649" s="50">
        <f>IF(AA649&gt;0,AA649*AC649*SQRT((AB649/AA649)^2+(AD649/AC649)^2),AA649*AC649*SQRT((AD649/AC649)^2))</f>
        <v>1.8728863813473363E-2</v>
      </c>
      <c r="AF649" s="50">
        <f>IF((S649-Y649-AA649*AC649)&gt;0,S649-Y649-AA649*AC649,0)</f>
        <v>2.0999430409844591</v>
      </c>
      <c r="AG649" s="50">
        <f>SQRT((T649*0.5)^2+Z649^2+AE649^2)</f>
        <v>9.3782436692932486E-2</v>
      </c>
      <c r="AH649" s="50">
        <f>AF649/S649</f>
        <v>0.58494235124915295</v>
      </c>
      <c r="AI649">
        <f>AF649*EXP(Info!$B$6*G649*1000)</f>
        <v>2.6556153884786782</v>
      </c>
      <c r="AJ649">
        <f>2*SQRT((EXP(Info!$B$6*G649)*AG649)^2+(Info!$B$6*G649*0.01*AI649)^2)</f>
        <v>0.18760891286045797</v>
      </c>
      <c r="AK649" s="28">
        <f>AI649/(E649/1000)</f>
        <v>2.0443536477895905</v>
      </c>
      <c r="AL649">
        <f>AA649/0.752049334436339</f>
        <v>1.4339484800000004</v>
      </c>
      <c r="AM649"/>
      <c r="AN649">
        <f>U649/0.242530074</f>
        <v>13.070543985402816</v>
      </c>
      <c r="AO649">
        <f>O649/U649</f>
        <v>0.82018927444794953</v>
      </c>
      <c r="AV649" s="1"/>
    </row>
    <row r="650" spans="1:48">
      <c r="A650" s="14" t="s">
        <v>142</v>
      </c>
      <c r="B650" s="14" t="s">
        <v>215</v>
      </c>
      <c r="C650" s="15">
        <v>-10.6</v>
      </c>
      <c r="D650" s="15">
        <v>30.9</v>
      </c>
      <c r="E650" s="15">
        <v>1258</v>
      </c>
      <c r="F650" s="31">
        <v>5.0000000000000001E-3</v>
      </c>
      <c r="G650" s="31">
        <v>0.52500000000000002</v>
      </c>
      <c r="I650">
        <f>(E650*100*Info!$B$11)/AI650</f>
        <v>1.6632606375360188</v>
      </c>
      <c r="J650">
        <f>LOG10(I650)</f>
        <v>0.22096030969717642</v>
      </c>
      <c r="K650">
        <f>2*((E650*100*Info!$B$11)/AI650^2)*(AJ650/2)</f>
        <v>0.14787152887943825</v>
      </c>
      <c r="L650">
        <f>(M650/10.7)/I650</f>
        <v>0.69747588785046855</v>
      </c>
      <c r="M650">
        <f>((U650/0.242530073729142))*I650</f>
        <v>12.412900831846228</v>
      </c>
      <c r="N650">
        <f>2*M650*SQRT((0.5*K650/I650)^2+(0.5*V650/U650)^2)</f>
        <v>1.106139413968269</v>
      </c>
      <c r="O650" s="1">
        <v>1.39</v>
      </c>
      <c r="P650" s="1">
        <v>0.08</v>
      </c>
      <c r="S650" s="1">
        <v>2.63</v>
      </c>
      <c r="T650" s="1">
        <v>0.14000000000000001</v>
      </c>
      <c r="U650" s="1">
        <v>1.81</v>
      </c>
      <c r="V650" s="1">
        <v>1.0999999999999999E-2</v>
      </c>
      <c r="W650" s="50">
        <f>U650*Info!$B$2</f>
        <v>0.86880000000000002</v>
      </c>
      <c r="X650" s="50">
        <f>W650*SQRT((0.5*V650/U650)^2+Info!$B$3^2)</f>
        <v>4.3520147058575077E-2</v>
      </c>
      <c r="Y650" s="39">
        <f>W650*Info!$D$2</f>
        <v>0.70372800000000002</v>
      </c>
      <c r="Z650" s="39">
        <f>Y650*SQRT(Info!$D$3^2+(X650/W650)^2)</f>
        <v>4.9807009993373431E-2</v>
      </c>
      <c r="AA650" s="50">
        <f>IF(O650-W650&gt;0,O650-W650,0)</f>
        <v>0.52119999999999989</v>
      </c>
      <c r="AB650" s="50">
        <f>SQRT((0.5*P650)^2+X650^2)</f>
        <v>5.9110093892667782E-2</v>
      </c>
      <c r="AC650" s="50">
        <f>(1-EXP(-Info!$B$6*G650*1000))+(Info!$B$6/(Info!$B$6-Info!$B$7))*(EXP(-Info!$B$7*G650*1000)-EXP(-Info!$B$6*G650*1000))*(Info!$B$9-1)</f>
        <v>5.5075231972027188E-3</v>
      </c>
      <c r="AD650" s="50">
        <f>SQRT((Info!$B$6*EXP(-Info!$B$6*G650*1000)+(Info!$B$6/(Info!$B$6+Info!$B$7))*(Info!$B$9-1)*(-Info!$B$7*EXP(-Info!$B$7*G650*1000)+Info!$B$6*EXP(-Info!$B$6*G650*1000)))^2*(0.01*G650*1000)^2)</f>
        <v>5.1632131599439418E-5</v>
      </c>
      <c r="AE650" s="50">
        <f>IF(AA650&gt;0,AA650*AC650*SQRT((AB650/AA650)^2+(AD650/AC650)^2),AA650*AC650*SQRT((AD650/AC650)^2))</f>
        <v>3.2666056599972267E-4</v>
      </c>
      <c r="AF650" s="50">
        <f>IF((S650-Y650-AA650*AC650)&gt;0,S650-Y650-AA650*AC650,0)</f>
        <v>1.9234014789096179</v>
      </c>
      <c r="AG650" s="50">
        <f>SQRT((T650*0.5)^2+Z650^2+AE650^2)</f>
        <v>8.591184407056679E-2</v>
      </c>
      <c r="AH650" s="50">
        <f>AF650/S650</f>
        <v>0.73133136080213612</v>
      </c>
      <c r="AI650">
        <f>AF650*EXP(Info!$B$6*G650*1000)</f>
        <v>1.9326841021162193</v>
      </c>
      <c r="AJ650">
        <f>2*SQRT((EXP(Info!$B$6*G650)*AG650)^2+(Info!$B$6*G650*0.01*AI650)^2)</f>
        <v>0.17182451539542359</v>
      </c>
      <c r="AK650" s="28">
        <f>AI650/(E650/1000)</f>
        <v>1.5363148665470743</v>
      </c>
      <c r="AL650">
        <f>AA650/0.752049334436339</f>
        <v>0.69303963999999985</v>
      </c>
      <c r="AM650"/>
      <c r="AN650">
        <f>U650/0.242530074</f>
        <v>7.46299199166533</v>
      </c>
      <c r="AO650">
        <f>O650/U650</f>
        <v>0.7679558011049723</v>
      </c>
      <c r="AV650" s="1"/>
    </row>
    <row r="651" spans="1:48">
      <c r="A651" s="14" t="s">
        <v>142</v>
      </c>
      <c r="B651" s="14" t="s">
        <v>215</v>
      </c>
      <c r="C651" s="15">
        <v>-10.6</v>
      </c>
      <c r="D651" s="15">
        <v>30.9</v>
      </c>
      <c r="E651" s="15">
        <v>1258</v>
      </c>
      <c r="F651" s="31">
        <v>0.105</v>
      </c>
      <c r="G651" s="31">
        <v>2.335</v>
      </c>
      <c r="I651">
        <f>(E651*100*Info!$B$11)/AI651</f>
        <v>1.915886091186072</v>
      </c>
      <c r="J651">
        <f>LOG10(I651)</f>
        <v>0.28236968457555489</v>
      </c>
      <c r="K651">
        <f>2*((E651*100*Info!$B$11)/AI651^2)*(AJ651/2)</f>
        <v>0.11914116870613187</v>
      </c>
      <c r="L651">
        <f>(M651/10.7)/I651</f>
        <v>0.64083005607476751</v>
      </c>
      <c r="M651">
        <f>((U651/0.242530073729142))*I651</f>
        <v>13.137004086349721</v>
      </c>
      <c r="N651">
        <f>2*M651*SQRT((0.5*K651/I651)^2+(0.5*V651/U651)^2)</f>
        <v>0.8200247268356069</v>
      </c>
      <c r="O651" s="1">
        <v>2.08</v>
      </c>
      <c r="P651" s="1">
        <v>0.12</v>
      </c>
      <c r="S651" s="1">
        <v>2.3199999999999998</v>
      </c>
      <c r="T651" s="1">
        <v>0.05</v>
      </c>
      <c r="U651" s="1">
        <v>1.663</v>
      </c>
      <c r="V651" s="1">
        <v>8.9999999999999993E-3</v>
      </c>
      <c r="W651" s="50">
        <f>U651*Info!$B$2</f>
        <v>0.79823999999999995</v>
      </c>
      <c r="X651" s="50">
        <f>W651*SQRT((0.5*V651/U651)^2+Info!$B$3^2)</f>
        <v>3.9970405852330297E-2</v>
      </c>
      <c r="Y651" s="39">
        <f>W651*Info!$D$2</f>
        <v>0.64657439999999999</v>
      </c>
      <c r="Z651" s="39">
        <f>Y651*SQRT(Info!$D$3^2+(X651/W651)^2)</f>
        <v>4.5753178838598751E-2</v>
      </c>
      <c r="AA651" s="50">
        <f>IF(O651-W651&gt;0,O651-W651,0)</f>
        <v>1.2817600000000002</v>
      </c>
      <c r="AB651" s="50">
        <f>SQRT((0.5*P651)^2+X651^2)</f>
        <v>7.2094613834876739E-2</v>
      </c>
      <c r="AC651" s="50">
        <f>(1-EXP(-Info!$B$6*G651*1000))+(Info!$B$6/(Info!$B$6-Info!$B$7))*(EXP(-Info!$B$7*G651*1000)-EXP(-Info!$B$6*G651*1000))*(Info!$B$9-1)</f>
        <v>2.428539523578209E-2</v>
      </c>
      <c r="AD651" s="50">
        <f>SQRT((Info!$B$6*EXP(-Info!$B$6*G651*1000)+(Info!$B$6/(Info!$B$6+Info!$B$7))*(Info!$B$9-1)*(-Info!$B$7*EXP(-Info!$B$7*G651*1000)+Info!$B$6*EXP(-Info!$B$6*G651*1000)))^2*(0.01*G651*1000)^2)</f>
        <v>2.257758289411321E-4</v>
      </c>
      <c r="AE651" s="50">
        <f>IF(AA651&gt;0,AA651*AC651*SQRT((AB651/AA651)^2+(AD651/AC651)^2),AA651*AC651*SQRT((AD651/AC651)^2))</f>
        <v>1.7746011396143242E-3</v>
      </c>
      <c r="AF651" s="50">
        <f>IF((S651-Y651-AA651*AC651)&gt;0,S651-Y651-AA651*AC651,0)</f>
        <v>1.6422975518025837</v>
      </c>
      <c r="AG651" s="50">
        <f>SQRT((T651*0.5)^2+Z651^2+AE651^2)</f>
        <v>5.2168022610038813E-2</v>
      </c>
      <c r="AH651" s="50">
        <f>AF651/S651</f>
        <v>0.70788687577697584</v>
      </c>
      <c r="AI651">
        <f>AF651*EXP(Info!$B$6*G651*1000)</f>
        <v>1.6778436915586705</v>
      </c>
      <c r="AJ651">
        <f>2*SQRT((EXP(Info!$B$6*G651)*AG651)^2+(Info!$B$6*G651*0.01*AI651)^2)</f>
        <v>0.10433827941971117</v>
      </c>
      <c r="AK651" s="28">
        <f>AI651/(E651/1000)</f>
        <v>1.3337390234965585</v>
      </c>
      <c r="AL651">
        <f>AA651/0.752049334436339</f>
        <v>1.7043562720000003</v>
      </c>
      <c r="AM651"/>
      <c r="AN651">
        <f>U651/0.242530074</f>
        <v>6.8568815923422344</v>
      </c>
      <c r="AO651">
        <f>O651/U651</f>
        <v>1.2507516536380037</v>
      </c>
      <c r="AV651" s="1"/>
    </row>
    <row r="652" spans="1:48">
      <c r="A652" s="14" t="s">
        <v>142</v>
      </c>
      <c r="B652" s="14" t="s">
        <v>215</v>
      </c>
      <c r="C652" s="15">
        <v>-10.6</v>
      </c>
      <c r="D652" s="15">
        <v>30.9</v>
      </c>
      <c r="E652" s="15">
        <v>1258</v>
      </c>
      <c r="F652" s="31">
        <v>0.20499999999999999</v>
      </c>
      <c r="G652" s="31">
        <v>4.3520000000000003</v>
      </c>
      <c r="I652">
        <f>(E652*100*Info!$B$11)/AI652</f>
        <v>1.9152086011059628</v>
      </c>
      <c r="J652">
        <f>LOG10(I652)</f>
        <v>0.28221608346149485</v>
      </c>
      <c r="K652">
        <f>2*((E652*100*Info!$B$11)/AI652^2)*(AJ652/2)</f>
        <v>0.20155702615348209</v>
      </c>
      <c r="L652">
        <f>(M652/10.7)/I652</f>
        <v>0.65123439252336557</v>
      </c>
      <c r="M652">
        <f>((U652/0.242530073729142))*I652</f>
        <v>13.3455718958954</v>
      </c>
      <c r="N652">
        <f>2*M652*SQRT((0.5*K652/I652)^2+(0.5*V652/U652)^2)</f>
        <v>1.4082380753376866</v>
      </c>
      <c r="O652" s="1">
        <v>1.93</v>
      </c>
      <c r="P652" s="1">
        <v>0.11</v>
      </c>
      <c r="S652" s="1">
        <v>2.3199999999999998</v>
      </c>
      <c r="T652" s="1">
        <v>0.15</v>
      </c>
      <c r="U652" s="1">
        <v>1.69</v>
      </c>
      <c r="V652" s="1">
        <v>1.2999999999999999E-2</v>
      </c>
      <c r="W652" s="50">
        <f>U652*Info!$B$2</f>
        <v>0.81119999999999992</v>
      </c>
      <c r="X652" s="50">
        <f>W652*SQRT((0.5*V652/U652)^2+Info!$B$3^2)</f>
        <v>4.0679823008464532E-2</v>
      </c>
      <c r="Y652" s="39">
        <f>W652*Info!$D$2</f>
        <v>0.65707199999999999</v>
      </c>
      <c r="Z652" s="39">
        <f>Y652*SQRT(Info!$D$3^2+(X652/W652)^2)</f>
        <v>4.6530686710599921E-2</v>
      </c>
      <c r="AA652" s="50">
        <f>IF(O652-W652&gt;0,O652-W652,0)</f>
        <v>1.1188</v>
      </c>
      <c r="AB652" s="50">
        <f>SQRT((0.5*P652)^2+X652^2)</f>
        <v>6.8409414556769896E-2</v>
      </c>
      <c r="AC652" s="50">
        <f>(1-EXP(-Info!$B$6*G652*1000))+(Info!$B$6/(Info!$B$6-Info!$B$7))*(EXP(-Info!$B$7*G652*1000)-EXP(-Info!$B$6*G652*1000))*(Info!$B$9-1)</f>
        <v>4.4832421778419132E-2</v>
      </c>
      <c r="AD652" s="50">
        <f>SQRT((Info!$B$6*EXP(-Info!$B$6*G652*1000)+(Info!$B$6/(Info!$B$6+Info!$B$7))*(Info!$B$9-1)*(-Info!$B$7*EXP(-Info!$B$7*G652*1000)+Info!$B$6*EXP(-Info!$B$6*G652*1000)))^2*(0.01*G652*1000)^2)</f>
        <v>4.1291826662761475E-4</v>
      </c>
      <c r="AE652" s="50">
        <f>IF(AA652&gt;0,AA652*AC652*SQRT((AB652/AA652)^2+(AD652/AC652)^2),AA652*AC652*SQRT((AD652/AC652)^2))</f>
        <v>3.101557831140828E-3</v>
      </c>
      <c r="AF652" s="50">
        <f>IF((S652-Y652-AA652*AC652)&gt;0,S652-Y652-AA652*AC652,0)</f>
        <v>1.6127694865143047</v>
      </c>
      <c r="AG652" s="50">
        <f>SQRT((T652*0.5)^2+Z652^2+AE652^2)</f>
        <v>8.8316048749589732E-2</v>
      </c>
      <c r="AH652" s="50">
        <f>AF652/S652</f>
        <v>0.69515926142857964</v>
      </c>
      <c r="AI652">
        <f>AF652*EXP(Info!$B$6*G652*1000)</f>
        <v>1.6784372156564364</v>
      </c>
      <c r="AJ652">
        <f>2*SQRT((EXP(Info!$B$6*G652)*AG652)^2+(Info!$B$6*G652*0.01*AI652)^2)</f>
        <v>0.17663914707655642</v>
      </c>
      <c r="AK652" s="28">
        <f>AI652/(E652/1000)</f>
        <v>1.3342108232563088</v>
      </c>
      <c r="AL652">
        <f>AA652/0.752049334436339</f>
        <v>1.48766836</v>
      </c>
      <c r="AM652"/>
      <c r="AN652">
        <f>U652/0.242530074</f>
        <v>6.9682079922179048</v>
      </c>
      <c r="AO652">
        <f>O652/U652</f>
        <v>1.1420118343195267</v>
      </c>
      <c r="AV652" s="1"/>
    </row>
    <row r="653" spans="1:48">
      <c r="A653" s="14" t="s">
        <v>142</v>
      </c>
      <c r="B653" s="14" t="s">
        <v>215</v>
      </c>
      <c r="C653" s="15">
        <v>-10.6</v>
      </c>
      <c r="D653" s="15">
        <v>30.9</v>
      </c>
      <c r="E653" s="15">
        <v>1258</v>
      </c>
      <c r="F653" s="31">
        <v>0.30499999999999999</v>
      </c>
      <c r="G653" s="31">
        <v>6.28</v>
      </c>
      <c r="I653">
        <f>(E653*100*Info!$B$11)/AI653</f>
        <v>1.848876744978323</v>
      </c>
      <c r="J653">
        <f>LOG10(I653)</f>
        <v>0.26690795996393718</v>
      </c>
      <c r="K653">
        <f>2*((E653*100*Info!$B$11)/AI653^2)*(AJ653/2)</f>
        <v>0.11351404142177896</v>
      </c>
      <c r="L653">
        <f>(M653/10.7)/I653</f>
        <v>0.61616792523364594</v>
      </c>
      <c r="M653">
        <f>((U653/0.242530073729142))*I653</f>
        <v>12.18963846323652</v>
      </c>
      <c r="N653">
        <f>2*M653*SQRT((0.5*K653/I653)^2+(0.5*V653/U653)^2)</f>
        <v>0.75153603503071653</v>
      </c>
      <c r="O653" s="1">
        <v>1.5</v>
      </c>
      <c r="P653" s="1">
        <v>0.08</v>
      </c>
      <c r="S653" s="1">
        <v>2.31</v>
      </c>
      <c r="T653" s="1">
        <v>0.06</v>
      </c>
      <c r="U653" s="1">
        <v>1.599</v>
      </c>
      <c r="V653" s="1">
        <v>8.9999999999999993E-3</v>
      </c>
      <c r="W653" s="50">
        <f>U653*Info!$B$2</f>
        <v>0.76751999999999998</v>
      </c>
      <c r="X653" s="50">
        <f>W653*SQRT((0.5*V653/U653)^2+Info!$B$3^2)</f>
        <v>3.8436739924192324E-2</v>
      </c>
      <c r="Y653" s="39">
        <f>W653*Info!$D$2</f>
        <v>0.6216912</v>
      </c>
      <c r="Z653" s="39">
        <f>Y653*SQRT(Info!$D$3^2+(X653/W653)^2)</f>
        <v>4.3995009273180063E-2</v>
      </c>
      <c r="AA653" s="50">
        <f>IF(O653-W653&gt;0,O653-W653,0)</f>
        <v>0.73248000000000002</v>
      </c>
      <c r="AB653" s="50">
        <f>SQRT((0.5*P653)^2+X653^2)</f>
        <v>5.5474164941889843E-2</v>
      </c>
      <c r="AC653" s="50">
        <f>(1-EXP(-Info!$B$6*G653*1000))+(Info!$B$6/(Info!$B$6-Info!$B$7))*(EXP(-Info!$B$7*G653*1000)-EXP(-Info!$B$6*G653*1000))*(Info!$B$9-1)</f>
        <v>6.4106563484779375E-2</v>
      </c>
      <c r="AD653" s="50">
        <f>SQRT((Info!$B$6*EXP(-Info!$B$6*G653*1000)+(Info!$B$6/(Info!$B$6+Info!$B$7))*(Info!$B$9-1)*(-Info!$B$7*EXP(-Info!$B$7*G653*1000)+Info!$B$6*EXP(-Info!$B$6*G653*1000)))^2*(0.01*G653*1000)^2)</f>
        <v>5.8516687729526663E-4</v>
      </c>
      <c r="AE653" s="50">
        <f>IF(AA653&gt;0,AA653*AC653*SQRT((AB653/AA653)^2+(AD653/AC653)^2),AA653*AC653*SQRT((AD653/AC653)^2))</f>
        <v>3.5819951441881195E-3</v>
      </c>
      <c r="AF653" s="50">
        <f>IF((S653-Y653-AA653*AC653)&gt;0,S653-Y653-AA653*AC653,0)</f>
        <v>1.641352024378669</v>
      </c>
      <c r="AG653" s="50">
        <f>SQRT((T653*0.5)^2+Z653^2+AE653^2)</f>
        <v>5.3370324433716788E-2</v>
      </c>
      <c r="AH653" s="50">
        <f>AF653/S653</f>
        <v>0.71054200189552774</v>
      </c>
      <c r="AI653">
        <f>AF653*EXP(Info!$B$6*G653*1000)</f>
        <v>1.7386542399716536</v>
      </c>
      <c r="AJ653">
        <f>2*SQRT((EXP(Info!$B$6*G653)*AG653)^2+(Info!$B$6*G653*0.01*AI653)^2)</f>
        <v>0.10674679637263103</v>
      </c>
      <c r="AK653" s="28">
        <f>AI653/(E653/1000)</f>
        <v>1.3820780921873239</v>
      </c>
      <c r="AL653">
        <f>AA653/0.752049334436339</f>
        <v>0.973978656</v>
      </c>
      <c r="AM653"/>
      <c r="AN653">
        <f>U653/0.242530074</f>
        <v>6.5929967926369404</v>
      </c>
      <c r="AO653">
        <f>O653/U653</f>
        <v>0.93808630393996251</v>
      </c>
      <c r="AV653" s="1"/>
    </row>
    <row r="654" spans="1:48">
      <c r="A654" s="14" t="s">
        <v>142</v>
      </c>
      <c r="B654" s="14" t="s">
        <v>215</v>
      </c>
      <c r="C654" s="15">
        <v>-10.6</v>
      </c>
      <c r="D654" s="15">
        <v>30.9</v>
      </c>
      <c r="E654" s="15">
        <v>1258</v>
      </c>
      <c r="F654" s="31">
        <v>0.40500000000000003</v>
      </c>
      <c r="G654" s="31">
        <v>7.9249999999999998</v>
      </c>
      <c r="I654">
        <f>(E654*100*Info!$B$11)/AI654</f>
        <v>1.9700340277933608</v>
      </c>
      <c r="J654">
        <f>LOG10(I654)</f>
        <v>0.29447372766172419</v>
      </c>
      <c r="K654">
        <f>2*((E654*100*Info!$B$11)/AI654^2)*(AJ654/2)</f>
        <v>0.13108687719351408</v>
      </c>
      <c r="L654">
        <f>(M654/10.7)/I654</f>
        <v>0.62811364485981402</v>
      </c>
      <c r="M654">
        <f>((U654/0.242530073729142))*I654</f>
        <v>13.240236214538085</v>
      </c>
      <c r="N654">
        <f>2*M654*SQRT((0.5*K654/I654)^2+(0.5*V654/U654)^2)</f>
        <v>0.88939621781131339</v>
      </c>
      <c r="O654" s="1">
        <v>1.89</v>
      </c>
      <c r="P654" s="1">
        <v>0.11</v>
      </c>
      <c r="S654" s="1">
        <v>2.2400000000000002</v>
      </c>
      <c r="T654" s="1">
        <v>0.06</v>
      </c>
      <c r="U654" s="1">
        <v>1.63</v>
      </c>
      <c r="V654" s="1">
        <v>1.4999999999999999E-2</v>
      </c>
      <c r="W654" s="50">
        <f>U654*Info!$B$2</f>
        <v>0.78239999999999987</v>
      </c>
      <c r="X654" s="50">
        <f>W654*SQRT((0.5*V654/U654)^2+Info!$B$3^2)</f>
        <v>3.9285294958801058E-2</v>
      </c>
      <c r="Y654" s="39">
        <f>W654*Info!$D$2</f>
        <v>0.63374399999999997</v>
      </c>
      <c r="Z654" s="39">
        <f>Y654*SQRT(Info!$D$3^2+(X654/W654)^2)</f>
        <v>4.4907241550556191E-2</v>
      </c>
      <c r="AA654" s="50">
        <f>IF(O654-W654&gt;0,O654-W654,0)</f>
        <v>1.1076000000000001</v>
      </c>
      <c r="AB654" s="50">
        <f>SQRT((0.5*P654)^2+X654^2)</f>
        <v>6.758945479880718E-2</v>
      </c>
      <c r="AC654" s="50">
        <f>(1-EXP(-Info!$B$6*G654*1000))+(Info!$B$6/(Info!$B$6-Info!$B$7))*(EXP(-Info!$B$7*G654*1000)-EXP(-Info!$B$6*G654*1000))*(Info!$B$9-1)</f>
        <v>8.0273396564592814E-2</v>
      </c>
      <c r="AD654" s="50">
        <f>SQRT((Info!$B$6*EXP(-Info!$B$6*G654*1000)+(Info!$B$6/(Info!$B$6+Info!$B$7))*(Info!$B$9-1)*(-Info!$B$7*EXP(-Info!$B$7*G654*1000)+Info!$B$6*EXP(-Info!$B$6*G654*1000)))^2*(0.01*G654*1000)^2)</f>
        <v>7.2713571790154611E-4</v>
      </c>
      <c r="AE654" s="50">
        <f>IF(AA654&gt;0,AA654*AC654*SQRT((AB654/AA654)^2+(AD654/AC654)^2),AA654*AC654*SQRT((AD654/AC654)^2))</f>
        <v>5.4850839612782211E-3</v>
      </c>
      <c r="AF654" s="50">
        <f>IF((S654-Y654-AA654*AC654)&gt;0,S654-Y654-AA654*AC654,0)</f>
        <v>1.5173451859650571</v>
      </c>
      <c r="AG654" s="50">
        <f>SQRT((T654*0.5)^2+Z654^2+AE654^2)</f>
        <v>5.4283943203697643E-2</v>
      </c>
      <c r="AH654" s="50">
        <f>AF654/S654</f>
        <v>0.67738624373440037</v>
      </c>
      <c r="AI654">
        <f>AF654*EXP(Info!$B$6*G654*1000)</f>
        <v>1.6317268364355022</v>
      </c>
      <c r="AJ654">
        <f>2*SQRT((EXP(Info!$B$6*G654)*AG654)^2+(Info!$B$6*G654*0.01*AI654)^2)</f>
        <v>0.10857577706958164</v>
      </c>
      <c r="AK654" s="28">
        <f>AI654/(E654/1000)</f>
        <v>1.2970801561490479</v>
      </c>
      <c r="AL654">
        <f>AA654/0.752049334436339</f>
        <v>1.4727757200000002</v>
      </c>
      <c r="AM654"/>
      <c r="AN654">
        <f>U654/0.242530074</f>
        <v>6.7208159924941917</v>
      </c>
      <c r="AO654">
        <f>O654/U654</f>
        <v>1.1595092024539877</v>
      </c>
      <c r="AV654" s="1"/>
    </row>
    <row r="655" spans="1:48">
      <c r="A655" s="14" t="s">
        <v>142</v>
      </c>
      <c r="B655" s="14" t="s">
        <v>215</v>
      </c>
      <c r="C655" s="15">
        <v>-10.6</v>
      </c>
      <c r="D655" s="15">
        <v>30.9</v>
      </c>
      <c r="E655" s="15">
        <v>1258</v>
      </c>
      <c r="F655" s="31">
        <v>0.505</v>
      </c>
      <c r="G655" s="31">
        <v>9.6460000000000008</v>
      </c>
      <c r="I655">
        <f>(E655*100*Info!$B$11)/AI655</f>
        <v>2.0366625703277328</v>
      </c>
      <c r="J655">
        <f>LOG10(I655)</f>
        <v>0.30891908202738405</v>
      </c>
      <c r="K655">
        <f>2*((E655*100*Info!$B$11)/AI655^2)*(AJ655/2)</f>
        <v>0.15845361929867269</v>
      </c>
      <c r="L655">
        <f>(M655/10.7)/I655</f>
        <v>0.63813263551401977</v>
      </c>
      <c r="M655">
        <f>((U655/0.242530073729142))*I655</f>
        <v>13.906371134119132</v>
      </c>
      <c r="N655">
        <f>2*M655*SQRT((0.5*K655/I655)^2+(0.5*V655/U655)^2)</f>
        <v>1.0840080877095695</v>
      </c>
      <c r="O655" s="1">
        <v>2.77</v>
      </c>
      <c r="P655" s="1">
        <v>0.18</v>
      </c>
      <c r="S655" s="1">
        <v>2.2799999999999998</v>
      </c>
      <c r="T655" s="1">
        <v>0.08</v>
      </c>
      <c r="U655" s="1">
        <v>1.6559999999999999</v>
      </c>
      <c r="V655" s="1">
        <v>8.0000000000000002E-3</v>
      </c>
      <c r="W655" s="50">
        <f>U655*Info!$B$2</f>
        <v>0.79487999999999992</v>
      </c>
      <c r="X655" s="50">
        <f>W655*SQRT((0.5*V655/U655)^2+Info!$B$3^2)</f>
        <v>3.9790349784841049E-2</v>
      </c>
      <c r="Y655" s="39">
        <f>W655*Info!$D$2</f>
        <v>0.6438528</v>
      </c>
      <c r="Z655" s="39">
        <f>Y655*SQRT(Info!$D$3^2+(X655/W655)^2)</f>
        <v>4.5553822972163378E-2</v>
      </c>
      <c r="AA655" s="50">
        <f>IF(O655-W655&gt;0,O655-W655,0)</f>
        <v>1.97512</v>
      </c>
      <c r="AB655" s="50">
        <f>SQRT((0.5*P655)^2+X655^2)</f>
        <v>9.8403617494480358E-2</v>
      </c>
      <c r="AC655" s="50">
        <f>(1-EXP(-Info!$B$6*G655*1000))+(Info!$B$6/(Info!$B$6-Info!$B$7))*(EXP(-Info!$B$7*G655*1000)-EXP(-Info!$B$6*G655*1000))*(Info!$B$9-1)</f>
        <v>9.6917442182943403E-2</v>
      </c>
      <c r="AD655" s="50">
        <f>SQRT((Info!$B$6*EXP(-Info!$B$6*G655*1000)+(Info!$B$6/(Info!$B$6+Info!$B$7))*(Info!$B$9-1)*(-Info!$B$7*EXP(-Info!$B$7*G655*1000)+Info!$B$6*EXP(-Info!$B$6*G655*1000)))^2*(0.01*G655*1000)^2)</f>
        <v>8.7085948707918534E-4</v>
      </c>
      <c r="AE655" s="50">
        <f>IF(AA655&gt;0,AA655*AC655*SQRT((AB655/AA655)^2+(AD655/AC655)^2),AA655*AC655*SQRT((AD655/AC655)^2))</f>
        <v>9.6908957849042802E-3</v>
      </c>
      <c r="AF655" s="50">
        <f>IF((S655-Y655-AA655*AC655)&gt;0,S655-Y655-AA655*AC655,0)</f>
        <v>1.4447236215956247</v>
      </c>
      <c r="AG655" s="50">
        <f>SQRT((T655*0.5)^2+Z655^2+AE655^2)</f>
        <v>6.1392705173278328E-2</v>
      </c>
      <c r="AH655" s="50">
        <f>AF655/S655</f>
        <v>0.63365071122615124</v>
      </c>
      <c r="AI655">
        <f>AF655*EXP(Info!$B$6*G655*1000)</f>
        <v>1.5783455927725303</v>
      </c>
      <c r="AJ655">
        <f>2*SQRT((EXP(Info!$B$6*G655)*AG655)^2+(Info!$B$6*G655*0.01*AI655)^2)</f>
        <v>0.12279627235387944</v>
      </c>
      <c r="AK655" s="28">
        <f>AI655/(E655/1000)</f>
        <v>1.254646735113299</v>
      </c>
      <c r="AL655">
        <f>AA655/0.752049334436339</f>
        <v>2.6263170639999998</v>
      </c>
      <c r="AM655"/>
      <c r="AN655">
        <f>U655/0.242530074</f>
        <v>6.8280191923744677</v>
      </c>
      <c r="AO655">
        <f>O655/U655</f>
        <v>1.6727053140096619</v>
      </c>
      <c r="AV655" s="1"/>
    </row>
    <row r="656" spans="1:48">
      <c r="A656" s="14" t="s">
        <v>142</v>
      </c>
      <c r="B656" s="14" t="s">
        <v>215</v>
      </c>
      <c r="C656" s="15">
        <v>-10.6</v>
      </c>
      <c r="D656" s="15">
        <v>30.9</v>
      </c>
      <c r="E656" s="15">
        <v>1258</v>
      </c>
      <c r="F656" s="31">
        <v>0.60499999999999998</v>
      </c>
      <c r="G656" s="31">
        <v>11.271000000000001</v>
      </c>
      <c r="I656">
        <f>(E656*100*Info!$B$11)/AI656</f>
        <v>2.0345043446488162</v>
      </c>
      <c r="J656">
        <f>LOG10(I656)</f>
        <v>0.30845862161864396</v>
      </c>
      <c r="K656">
        <f>2*((E656*100*Info!$B$11)/AI656^2)*(AJ656/2)</f>
        <v>0.15825257971413761</v>
      </c>
      <c r="L656">
        <f>(M656/10.7)/I656</f>
        <v>0.64005936448598244</v>
      </c>
      <c r="M656">
        <f>((U656/0.242530073729142))*I656</f>
        <v>13.933578069314839</v>
      </c>
      <c r="N656">
        <f>2*M656*SQRT((0.5*K656/I656)^2+(0.5*V656/U656)^2)</f>
        <v>1.087735231765816</v>
      </c>
      <c r="O656" s="1">
        <v>2.66</v>
      </c>
      <c r="P656" s="1">
        <v>0.14000000000000001</v>
      </c>
      <c r="S656" s="1">
        <v>2.2799999999999998</v>
      </c>
      <c r="T656" s="1">
        <v>0.08</v>
      </c>
      <c r="U656" s="1">
        <v>1.661</v>
      </c>
      <c r="V656" s="1">
        <v>1.0999999999999999E-2</v>
      </c>
      <c r="W656" s="50">
        <f>U656*Info!$B$2</f>
        <v>0.79727999999999999</v>
      </c>
      <c r="X656" s="50">
        <f>W656*SQRT((0.5*V656/U656)^2+Info!$B$3^2)</f>
        <v>3.9951321580143001E-2</v>
      </c>
      <c r="Y656" s="39">
        <f>W656*Info!$D$2</f>
        <v>0.64579680000000006</v>
      </c>
      <c r="Z656" s="39">
        <f>Y656*SQRT(Info!$D$3^2+(X656/W656)^2)</f>
        <v>4.571477101562689E-2</v>
      </c>
      <c r="AA656" s="50">
        <f>IF(O656-W656&gt;0,O656-W656,0)</f>
        <v>1.8627200000000002</v>
      </c>
      <c r="AB656" s="50">
        <f>SQRT((0.5*P656)^2+X656^2)</f>
        <v>8.0598437304950268E-2</v>
      </c>
      <c r="AC656" s="50">
        <f>(1-EXP(-Info!$B$6*G656*1000))+(Info!$B$6/(Info!$B$6-Info!$B$7))*(EXP(-Info!$B$7*G656*1000)-EXP(-Info!$B$6*G656*1000))*(Info!$B$9-1)</f>
        <v>0.11238379020279936</v>
      </c>
      <c r="AD656" s="50">
        <f>SQRT((Info!$B$6*EXP(-Info!$B$6*G656*1000)+(Info!$B$6/(Info!$B$6+Info!$B$7))*(Info!$B$9-1)*(-Info!$B$7*EXP(-Info!$B$7*G656*1000)+Info!$B$6*EXP(-Info!$B$6*G656*1000)))^2*(0.01*G656*1000)^2)</f>
        <v>1.0021611213145787E-3</v>
      </c>
      <c r="AE656" s="50">
        <f>IF(AA656&gt;0,AA656*AC656*SQRT((AB656/AA656)^2+(AD656/AC656)^2),AA656*AC656*SQRT((AD656/AC656)^2))</f>
        <v>9.2483155089143967E-3</v>
      </c>
      <c r="AF656" s="50">
        <f>IF((S656-Y656-AA656*AC656)&gt;0,S656-Y656-AA656*AC656,0)</f>
        <v>1.4248636663134413</v>
      </c>
      <c r="AG656" s="50">
        <f>SQRT((T656*0.5)^2+Z656^2+AE656^2)</f>
        <v>6.1444052834783179E-2</v>
      </c>
      <c r="AH656" s="50">
        <f>AF656/S656</f>
        <v>0.62494020452343924</v>
      </c>
      <c r="AI656">
        <f>AF656*EXP(Info!$B$6*G656*1000)</f>
        <v>1.5800199199851932</v>
      </c>
      <c r="AJ656">
        <f>2*SQRT((EXP(Info!$B$6*G656)*AG656)^2+(Info!$B$6*G656*0.01*AI656)^2)</f>
        <v>0.12290080824602166</v>
      </c>
      <c r="AK656" s="28">
        <f>AI656/(E656/1000)</f>
        <v>1.2559776788435557</v>
      </c>
      <c r="AL656">
        <f>AA656/0.752049334436339</f>
        <v>2.476858784</v>
      </c>
      <c r="AM656"/>
      <c r="AN656">
        <f>U656/0.242530074</f>
        <v>6.8486351923514439</v>
      </c>
      <c r="AO656">
        <f>O656/U656</f>
        <v>1.6014449127031909</v>
      </c>
      <c r="AV656" s="1"/>
    </row>
    <row r="657" spans="1:48">
      <c r="A657" s="14" t="s">
        <v>142</v>
      </c>
      <c r="B657" s="14" t="s">
        <v>215</v>
      </c>
      <c r="C657" s="15">
        <v>-10.6</v>
      </c>
      <c r="D657" s="15">
        <v>30.9</v>
      </c>
      <c r="E657" s="15">
        <v>1258</v>
      </c>
      <c r="F657" s="31">
        <v>0.70499999999999996</v>
      </c>
      <c r="G657" s="31">
        <v>12.576000000000001</v>
      </c>
      <c r="I657">
        <f>(E657*100*Info!$B$11)/AI657</f>
        <v>2.2678105757117257</v>
      </c>
      <c r="J657">
        <f>LOG10(I657)</f>
        <v>0.35560677625315773</v>
      </c>
      <c r="K657">
        <f>2*((E657*100*Info!$B$11)/AI657^2)*(AJ657/2)</f>
        <v>0.19174872743465191</v>
      </c>
      <c r="L657">
        <f>(M657/10.7)/I657</f>
        <v>0.54487895327102898</v>
      </c>
      <c r="M657">
        <f>((U657/0.242530073729142))*I657</f>
        <v>13.221800104005288</v>
      </c>
      <c r="N657">
        <f>2*M657*SQRT((0.5*K657/I657)^2+(0.5*V657/U657)^2)</f>
        <v>1.120434297582914</v>
      </c>
      <c r="O657" s="1">
        <v>2.02</v>
      </c>
      <c r="P657" s="1">
        <v>0.09</v>
      </c>
      <c r="S657" s="1">
        <v>1.98</v>
      </c>
      <c r="T657" s="1">
        <v>0.09</v>
      </c>
      <c r="U657" s="1">
        <v>1.4139999999999999</v>
      </c>
      <c r="V657" s="1">
        <v>8.0000000000000002E-3</v>
      </c>
      <c r="W657" s="50">
        <f>U657*Info!$B$2</f>
        <v>0.67871999999999999</v>
      </c>
      <c r="X657" s="50">
        <f>W657*SQRT((0.5*V657/U657)^2+Info!$B$3^2)</f>
        <v>3.3990270607925442E-2</v>
      </c>
      <c r="Y657" s="39">
        <f>W657*Info!$D$2</f>
        <v>0.54976320000000001</v>
      </c>
      <c r="Z657" s="39">
        <f>Y657*SQRT(Info!$D$3^2+(X657/W657)^2)</f>
        <v>3.8905224937162364E-2</v>
      </c>
      <c r="AA657" s="50">
        <f>IF(O657-W657&gt;0,O657-W657,0)</f>
        <v>1.34128</v>
      </c>
      <c r="AB657" s="50">
        <f>SQRT((0.5*P657)^2+X657^2)</f>
        <v>5.6394489943610626E-2</v>
      </c>
      <c r="AC657" s="50">
        <f>(1-EXP(-Info!$B$6*G657*1000))+(Info!$B$6/(Info!$B$6-Info!$B$7))*(EXP(-Info!$B$7*G657*1000)-EXP(-Info!$B$6*G657*1000))*(Info!$B$9-1)</f>
        <v>0.12463167050341728</v>
      </c>
      <c r="AD657" s="50">
        <f>SQRT((Info!$B$6*EXP(-Info!$B$6*G657*1000)+(Info!$B$6/(Info!$B$6+Info!$B$7))*(Info!$B$9-1)*(-Info!$B$7*EXP(-Info!$B$7*G657*1000)+Info!$B$6*EXP(-Info!$B$6*G657*1000)))^2*(0.01*G657*1000)^2)</f>
        <v>1.1045756498861646E-3</v>
      </c>
      <c r="AE657" s="50">
        <f>IF(AA657&gt;0,AA657*AC657*SQRT((AB657/AA657)^2+(AD657/AC657)^2),AA657*AC657*SQRT((AD657/AC657)^2))</f>
        <v>7.1829898794393962E-3</v>
      </c>
      <c r="AF657" s="50">
        <f>IF((S657-Y657-AA657*AC657)&gt;0,S657-Y657-AA657*AC657,0)</f>
        <v>1.2630708329871763</v>
      </c>
      <c r="AG657" s="50">
        <f>SQRT((T657*0.5)^2+Z657^2+AE657^2)</f>
        <v>5.9918376738854744E-2</v>
      </c>
      <c r="AH657" s="50">
        <f>AF657/S657</f>
        <v>0.63791456211473552</v>
      </c>
      <c r="AI657">
        <f>AF657*EXP(Info!$B$6*G657*1000)</f>
        <v>1.417471735192301</v>
      </c>
      <c r="AJ657">
        <f>2*SQRT((EXP(Info!$B$6*G657)*AG657)^2+(Info!$B$6*G657*0.01*AI657)^2)</f>
        <v>0.11985057495924714</v>
      </c>
      <c r="AK657" s="28">
        <f>AI657/(E657/1000)</f>
        <v>1.1267660852085064</v>
      </c>
      <c r="AL657">
        <f>AA657/0.752049334436339</f>
        <v>1.7835000160000001</v>
      </c>
      <c r="AM657"/>
      <c r="AN657">
        <f>U657/0.242530074</f>
        <v>5.8302047934888268</v>
      </c>
      <c r="AO657">
        <f>O657/U657</f>
        <v>1.4285714285714286</v>
      </c>
      <c r="AV657" s="1"/>
    </row>
    <row r="658" spans="1:48">
      <c r="A658" s="14" t="s">
        <v>142</v>
      </c>
      <c r="B658" s="14" t="s">
        <v>215</v>
      </c>
      <c r="C658" s="15">
        <v>-10.6</v>
      </c>
      <c r="D658" s="15">
        <v>30.9</v>
      </c>
      <c r="E658" s="15">
        <v>1258</v>
      </c>
      <c r="F658" s="31">
        <v>0.80500000000000005</v>
      </c>
      <c r="G658" s="31">
        <v>14.135999999999999</v>
      </c>
      <c r="I658">
        <f>(E658*100*Info!$B$11)/AI658</f>
        <v>2.2069146231078491</v>
      </c>
      <c r="J658">
        <f>LOG10(I658)</f>
        <v>0.34378553233231701</v>
      </c>
      <c r="K658">
        <f>2*((E658*100*Info!$B$11)/AI658^2)*(AJ658/2)</f>
        <v>0.17925123439914931</v>
      </c>
      <c r="L658">
        <f>(M658/10.7)/I658</f>
        <v>0.52907977570093556</v>
      </c>
      <c r="M658">
        <f>((U658/0.242530073729142))*I658</f>
        <v>12.493682663499664</v>
      </c>
      <c r="N658">
        <f>2*M658*SQRT((0.5*K658/I658)^2+(0.5*V658/U658)^2)</f>
        <v>1.0173765157155599</v>
      </c>
      <c r="O658" s="1">
        <v>1.57</v>
      </c>
      <c r="P658" s="1">
        <v>7.0000000000000007E-2</v>
      </c>
      <c r="S658" s="1">
        <v>1.94</v>
      </c>
      <c r="T658" s="1">
        <v>0.09</v>
      </c>
      <c r="U658" s="1">
        <v>1.373</v>
      </c>
      <c r="V658" s="1">
        <v>8.0000000000000002E-3</v>
      </c>
      <c r="W658" s="50">
        <f>U658*Info!$B$2</f>
        <v>0.65903999999999996</v>
      </c>
      <c r="X658" s="50">
        <f>W658*SQRT((0.5*V658/U658)^2+Info!$B$3^2)</f>
        <v>3.3007888511687629E-2</v>
      </c>
      <c r="Y658" s="39">
        <f>W658*Info!$D$2</f>
        <v>0.53382240000000003</v>
      </c>
      <c r="Z658" s="39">
        <f>Y658*SQRT(Info!$D$3^2+(X658/W658)^2)</f>
        <v>3.7778967968286274E-2</v>
      </c>
      <c r="AA658" s="50">
        <f>IF(O658-W658&gt;0,O658-W658,0)</f>
        <v>0.9109600000000001</v>
      </c>
      <c r="AB658" s="50">
        <f>SQRT((0.5*P658)^2+X658^2)</f>
        <v>4.8109465846130531E-2</v>
      </c>
      <c r="AC658" s="50">
        <f>(1-EXP(-Info!$B$6*G658*1000))+(Info!$B$6/(Info!$B$6-Info!$B$7))*(EXP(-Info!$B$7*G658*1000)-EXP(-Info!$B$6*G658*1000))*(Info!$B$9-1)</f>
        <v>0.13907363480012599</v>
      </c>
      <c r="AD658" s="50">
        <f>SQRT((Info!$B$6*EXP(-Info!$B$6*G658*1000)+(Info!$B$6/(Info!$B$6+Info!$B$7))*(Info!$B$9-1)*(-Info!$B$7*EXP(-Info!$B$7*G658*1000)+Info!$B$6*EXP(-Info!$B$6*G658*1000)))^2*(0.01*G658*1000)^2)</f>
        <v>1.2235337001013256E-3</v>
      </c>
      <c r="AE658" s="50">
        <f>IF(AA658&gt;0,AA658*AC658*SQRT((AB658/AA658)^2+(AD658/AC658)^2),AA658*AC658*SQRT((AD658/AC658)^2))</f>
        <v>6.7829608472154612E-3</v>
      </c>
      <c r="AF658" s="50">
        <f>IF((S658-Y658-AA658*AC658)&gt;0,S658-Y658-AA658*AC658,0)</f>
        <v>1.279487081642477</v>
      </c>
      <c r="AG658" s="50">
        <f>SQRT((T658*0.5)^2+Z658^2+AE658^2)</f>
        <v>5.9146081684281149E-2</v>
      </c>
      <c r="AH658" s="50">
        <f>AF658/S658</f>
        <v>0.65952942352705002</v>
      </c>
      <c r="AI658">
        <f>AF658*EXP(Info!$B$6*G658*1000)</f>
        <v>1.4565843907974592</v>
      </c>
      <c r="AJ658">
        <f>2*SQRT((EXP(Info!$B$6*G658)*AG658)^2+(Info!$B$6*G658*0.01*AI658)^2)</f>
        <v>0.11830749922228326</v>
      </c>
      <c r="AK658" s="28">
        <f>AI658/(E658/1000)</f>
        <v>1.1578572263890772</v>
      </c>
      <c r="AL658">
        <f>AA658/0.752049334436339</f>
        <v>1.2113035120000002</v>
      </c>
      <c r="AM658"/>
      <c r="AN658">
        <f>U658/0.242530074</f>
        <v>5.6611535936776232</v>
      </c>
      <c r="AO658">
        <f>O658/U658</f>
        <v>1.1434814275309542</v>
      </c>
      <c r="AV658" s="1"/>
    </row>
    <row r="659" spans="1:48">
      <c r="A659" s="14" t="s">
        <v>142</v>
      </c>
      <c r="B659" s="14" t="s">
        <v>215</v>
      </c>
      <c r="C659" s="15">
        <v>-10.6</v>
      </c>
      <c r="D659" s="15">
        <v>30.9</v>
      </c>
      <c r="E659" s="15">
        <v>1258</v>
      </c>
      <c r="F659" s="31">
        <v>0.90500000000000003</v>
      </c>
      <c r="G659" s="31">
        <v>16.773</v>
      </c>
      <c r="I659">
        <f>(E659*100*Info!$B$11)/AI659</f>
        <v>1.7131100941527739</v>
      </c>
      <c r="J659">
        <f>LOG10(I659)</f>
        <v>0.2337852740843841</v>
      </c>
      <c r="K659">
        <f>2*((E659*100*Info!$B$11)/AI659^2)*(AJ659/2)</f>
        <v>9.0551662147052028E-2</v>
      </c>
      <c r="L659">
        <f>(M659/10.7)/I659</f>
        <v>0.47551671028037462</v>
      </c>
      <c r="M659">
        <f>((U659/0.242530073729142))*I659</f>
        <v>8.7163534966200391</v>
      </c>
      <c r="N659">
        <f>2*M659*SQRT((0.5*K659/I659)^2+(0.5*V659/U659)^2)</f>
        <v>0.46337500505834001</v>
      </c>
      <c r="O659" s="1">
        <v>1.95</v>
      </c>
      <c r="P659" s="1">
        <v>0.09</v>
      </c>
      <c r="S659" s="1">
        <v>2.31</v>
      </c>
      <c r="T659" s="1">
        <v>7.0000000000000007E-2</v>
      </c>
      <c r="U659" s="1">
        <v>1.234</v>
      </c>
      <c r="V659" s="1">
        <v>7.0000000000000001E-3</v>
      </c>
      <c r="W659" s="50">
        <f>U659*Info!$B$2</f>
        <v>0.59231999999999996</v>
      </c>
      <c r="X659" s="50">
        <f>W659*SQRT((0.5*V659/U659)^2+Info!$B$3^2)</f>
        <v>2.9663611647943344E-2</v>
      </c>
      <c r="Y659" s="39">
        <f>W659*Info!$D$2</f>
        <v>0.47977920000000002</v>
      </c>
      <c r="Z659" s="39">
        <f>Y659*SQRT(Info!$D$3^2+(X659/W659)^2)</f>
        <v>3.3952793410899205E-2</v>
      </c>
      <c r="AA659" s="50">
        <f>IF(O659-W659&gt;0,O659-W659,0)</f>
        <v>1.35768</v>
      </c>
      <c r="AB659" s="50">
        <f>SQRT((0.5*P659)^2+X659^2)</f>
        <v>5.3897401198944643E-2</v>
      </c>
      <c r="AC659" s="50">
        <f>(1-EXP(-Info!$B$6*G659*1000))+(Info!$B$6/(Info!$B$6-Info!$B$7))*(EXP(-Info!$B$7*G659*1000)-EXP(-Info!$B$6*G659*1000))*(Info!$B$9-1)</f>
        <v>0.16300120504380641</v>
      </c>
      <c r="AD659" s="50">
        <f>SQRT((Info!$B$6*EXP(-Info!$B$6*G659*1000)+(Info!$B$6/(Info!$B$6+Info!$B$7))*(Info!$B$9-1)*(-Info!$B$7*EXP(-Info!$B$7*G659*1000)+Info!$B$6*EXP(-Info!$B$6*G659*1000)))^2*(0.01*G659*1000)^2)</f>
        <v>1.416249553601593E-3</v>
      </c>
      <c r="AE659" s="50">
        <f>IF(AA659&gt;0,AA659*AC659*SQRT((AB659/AA659)^2+(AD659/AC659)^2),AA659*AC659*SQRT((AD659/AC659)^2))</f>
        <v>8.993299452088873E-3</v>
      </c>
      <c r="AF659" s="50">
        <f>IF((S659-Y659-AA659*AC659)&gt;0,S659-Y659-AA659*AC659,0)</f>
        <v>1.608917323936125</v>
      </c>
      <c r="AG659" s="50">
        <f>SQRT((T659*0.5)^2+Z659^2+AE659^2)</f>
        <v>4.9584993853363971E-2</v>
      </c>
      <c r="AH659" s="50">
        <f>AF659/S659</f>
        <v>0.69650100603295451</v>
      </c>
      <c r="AI659">
        <f>AF659*EXP(Info!$B$6*G659*1000)</f>
        <v>1.8764453042530955</v>
      </c>
      <c r="AJ659">
        <f>2*SQRT((EXP(Info!$B$6*G659)*AG659)^2+(Info!$B$6*G659*0.01*AI659)^2)</f>
        <v>9.9185243148182417E-2</v>
      </c>
      <c r="AK659" s="28">
        <f>AI659/(E659/1000)</f>
        <v>1.4916099397878342</v>
      </c>
      <c r="AL659">
        <f>AA659/0.752049334436339</f>
        <v>1.8053070959999999</v>
      </c>
      <c r="AM659"/>
      <c r="AN659">
        <f>U659/0.242530074</f>
        <v>5.0880287943176894</v>
      </c>
      <c r="AO659">
        <f>O659/U659</f>
        <v>1.5802269043760129</v>
      </c>
      <c r="AV659" s="1"/>
    </row>
    <row r="660" spans="1:48">
      <c r="A660" s="14" t="s">
        <v>142</v>
      </c>
      <c r="B660" s="14" t="s">
        <v>215</v>
      </c>
      <c r="C660" s="15">
        <v>-10.6</v>
      </c>
      <c r="D660" s="15">
        <v>30.9</v>
      </c>
      <c r="E660" s="15">
        <v>1258</v>
      </c>
      <c r="F660" s="31">
        <v>1.0049999999999999</v>
      </c>
      <c r="G660" s="31">
        <v>18.006</v>
      </c>
      <c r="I660">
        <f>(E660*100*Info!$B$11)/AI660</f>
        <v>1.5279129725414218</v>
      </c>
      <c r="J660">
        <f>LOG10(I660)</f>
        <v>0.18409861823090098</v>
      </c>
      <c r="K660">
        <f>2*((E660*100*Info!$B$11)/AI660^2)*(AJ660/2)</f>
        <v>0.10339873624848714</v>
      </c>
      <c r="L660">
        <f>(M660/10.7)/I660</f>
        <v>0.38650183177570152</v>
      </c>
      <c r="M660">
        <f>((U660/0.242530073729142))*I660</f>
        <v>6.3187904406879483</v>
      </c>
      <c r="N660">
        <f>2*M660*SQRT((0.5*K660/I660)^2+(0.5*V660/U660)^2)</f>
        <v>0.42928007904003335</v>
      </c>
      <c r="O660" s="1">
        <v>2.0699999999999998</v>
      </c>
      <c r="P660" s="1">
        <v>0.3</v>
      </c>
      <c r="S660" s="1">
        <v>2.4500000000000002</v>
      </c>
      <c r="T660" s="1">
        <v>0.12</v>
      </c>
      <c r="U660" s="1">
        <v>1.0029999999999999</v>
      </c>
      <c r="V660" s="1">
        <v>6.0000000000000001E-3</v>
      </c>
      <c r="W660" s="50">
        <f>U660*Info!$B$2</f>
        <v>0.48143999999999992</v>
      </c>
      <c r="X660" s="50">
        <f>W660*SQRT((0.5*V660/U660)^2+Info!$B$3^2)</f>
        <v>2.4115032324257827E-2</v>
      </c>
      <c r="Y660" s="39">
        <f>W660*Info!$D$2</f>
        <v>0.38996639999999999</v>
      </c>
      <c r="Z660" s="39">
        <f>Y660*SQRT(Info!$D$3^2+(X660/W660)^2)</f>
        <v>2.7599446635843992E-2</v>
      </c>
      <c r="AA660" s="50">
        <f>IF(O660-W660&gt;0,O660-W660,0)</f>
        <v>1.58856</v>
      </c>
      <c r="AB660" s="50">
        <f>SQRT((0.5*P660)^2+X660^2)</f>
        <v>0.15192608329052651</v>
      </c>
      <c r="AC660" s="50">
        <f>(1-EXP(-Info!$B$6*G660*1000))+(Info!$B$6/(Info!$B$6-Info!$B$7))*(EXP(-Info!$B$7*G660*1000)-EXP(-Info!$B$6*G660*1000))*(Info!$B$9-1)</f>
        <v>0.17398360324912929</v>
      </c>
      <c r="AD660" s="50">
        <f>SQRT((Info!$B$6*EXP(-Info!$B$6*G660*1000)+(Info!$B$6/(Info!$B$6+Info!$B$7))*(Info!$B$9-1)*(-Info!$B$7*EXP(-Info!$B$7*G660*1000)+Info!$B$6*EXP(-Info!$B$6*G660*1000)))^2*(0.01*G660*1000)^2)</f>
        <v>1.5028424267935065E-3</v>
      </c>
      <c r="AE660" s="50">
        <f>IF(AA660&gt;0,AA660*AC660*SQRT((AB660/AA660)^2+(AD660/AC660)^2),AA660*AC660*SQRT((AD660/AC660)^2))</f>
        <v>2.6540239526614152E-2</v>
      </c>
      <c r="AF660" s="50">
        <f>IF((S660-Y660-AA660*AC660)&gt;0,S660-Y660-AA660*AC660,0)</f>
        <v>1.7836502072225633</v>
      </c>
      <c r="AG660" s="50">
        <f>SQRT((T660*0.5)^2+Z660^2+AE660^2)</f>
        <v>7.1176637801562762E-2</v>
      </c>
      <c r="AH660" s="50">
        <f>AF660/S660</f>
        <v>0.72802049274390335</v>
      </c>
      <c r="AI660">
        <f>AF660*EXP(Info!$B$6*G660*1000)</f>
        <v>2.1038877538258509</v>
      </c>
      <c r="AJ660">
        <f>2*SQRT((EXP(Info!$B$6*G660)*AG660)^2+(Info!$B$6*G660*0.01*AI660)^2)</f>
        <v>0.14237678379837415</v>
      </c>
      <c r="AK660" s="28">
        <f>AI660/(E660/1000)</f>
        <v>1.6724067995436016</v>
      </c>
      <c r="AL660">
        <f>AA660/0.752049334436339</f>
        <v>2.1123082319999997</v>
      </c>
      <c r="AM660"/>
      <c r="AN660">
        <f>U660/0.242530074</f>
        <v>4.1355695953813951</v>
      </c>
      <c r="AO660">
        <f>O660/U660</f>
        <v>2.0638085742771684</v>
      </c>
      <c r="AV660" s="1"/>
    </row>
    <row r="661" spans="1:48">
      <c r="A661" s="14" t="s">
        <v>142</v>
      </c>
      <c r="B661" s="14" t="s">
        <v>215</v>
      </c>
      <c r="C661" s="15">
        <v>-10.6</v>
      </c>
      <c r="D661" s="15">
        <v>30.9</v>
      </c>
      <c r="E661" s="15">
        <v>1258</v>
      </c>
      <c r="F661" s="31">
        <v>1.105</v>
      </c>
      <c r="G661" s="31">
        <v>19.036000000000001</v>
      </c>
      <c r="I661">
        <f>(E661*100*Info!$B$11)/AI661</f>
        <v>1.5897065591761543</v>
      </c>
      <c r="J661">
        <f>LOG10(I661)</f>
        <v>0.20131696614953137</v>
      </c>
      <c r="K661">
        <f>2*((E661*100*Info!$B$11)/AI661^2)*(AJ661/2)</f>
        <v>6.5421266765239808E-2</v>
      </c>
      <c r="L661">
        <f>(M661/10.7)/I661</f>
        <v>0.43582609345794471</v>
      </c>
      <c r="M661">
        <f>((U661/0.242530073729142))*I661</f>
        <v>7.4133409139032933</v>
      </c>
      <c r="N661">
        <f>2*M661*SQRT((0.5*K661/I661)^2+(0.5*V661/U661)^2)</f>
        <v>0.30851253354904029</v>
      </c>
      <c r="O661" s="1">
        <v>2.63</v>
      </c>
      <c r="P661" s="1">
        <v>0.11</v>
      </c>
      <c r="S661" s="1">
        <v>2.52</v>
      </c>
      <c r="T661" s="1">
        <v>0.05</v>
      </c>
      <c r="U661" s="1">
        <v>1.131</v>
      </c>
      <c r="V661" s="1">
        <v>7.0000000000000001E-3</v>
      </c>
      <c r="W661" s="50">
        <f>U661*Info!$B$2</f>
        <v>0.54288000000000003</v>
      </c>
      <c r="X661" s="50">
        <f>W661*SQRT((0.5*V661/U661)^2+Info!$B$3^2)</f>
        <v>2.7195939696947415E-2</v>
      </c>
      <c r="Y661" s="39">
        <f>W661*Info!$D$2</f>
        <v>0.43973280000000003</v>
      </c>
      <c r="Z661" s="39">
        <f>Y661*SQRT(Info!$D$3^2+(X661/W661)^2)</f>
        <v>3.1123567495054297E-2</v>
      </c>
      <c r="AA661" s="50">
        <f>IF(O661-W661&gt;0,O661-W661,0)</f>
        <v>2.0871199999999996</v>
      </c>
      <c r="AB661" s="50">
        <f>SQRT((0.5*P661)^2+X661^2)</f>
        <v>6.1356492207426595E-2</v>
      </c>
      <c r="AC661" s="50">
        <f>(1-EXP(-Info!$B$6*G661*1000))+(Info!$B$6/(Info!$B$6-Info!$B$7))*(EXP(-Info!$B$7*G661*1000)-EXP(-Info!$B$6*G661*1000))*(Info!$B$9-1)</f>
        <v>0.18305896237945757</v>
      </c>
      <c r="AD661" s="50">
        <f>SQRT((Info!$B$6*EXP(-Info!$B$6*G661*1000)+(Info!$B$6/(Info!$B$6+Info!$B$7))*(Info!$B$9-1)*(-Info!$B$7*EXP(-Info!$B$7*G661*1000)+Info!$B$6*EXP(-Info!$B$6*G661*1000)))^2*(0.01*G661*1000)^2)</f>
        <v>1.5735005516321211E-3</v>
      </c>
      <c r="AE661" s="50">
        <f>IF(AA661&gt;0,AA661*AC661*SQRT((AB661/AA661)^2+(AD661/AC661)^2),AA661*AC661*SQRT((AD661/AC661)^2))</f>
        <v>1.1702127819262331E-2</v>
      </c>
      <c r="AF661" s="50">
        <f>IF((S661-Y661-AA661*AC661)&gt;0,S661-Y661-AA661*AC661,0)</f>
        <v>1.6982011784385864</v>
      </c>
      <c r="AG661" s="50">
        <f>SQRT((T661*0.5)^2+Z661^2+AE661^2)</f>
        <v>4.1600676065630879E-2</v>
      </c>
      <c r="AH661" s="50">
        <f>AF661/S661</f>
        <v>0.67388935652324855</v>
      </c>
      <c r="AI661">
        <f>AF661*EXP(Info!$B$6*G661*1000)</f>
        <v>2.0221073966678826</v>
      </c>
      <c r="AJ661">
        <f>2*SQRT((EXP(Info!$B$6*G661)*AG661)^2+(Info!$B$6*G661*0.01*AI661)^2)</f>
        <v>8.3215878214612876E-2</v>
      </c>
      <c r="AK661" s="28">
        <f>AI661/(E661/1000)</f>
        <v>1.6073985665086508</v>
      </c>
      <c r="AL661">
        <f>AA661/0.752049334436339</f>
        <v>2.7752434639999994</v>
      </c>
      <c r="AM661"/>
      <c r="AN661">
        <f>U661/0.242530074</f>
        <v>4.6633391947919822</v>
      </c>
      <c r="AO661">
        <f>O661/U661</f>
        <v>2.3253757736516358</v>
      </c>
      <c r="AV661" s="1"/>
    </row>
    <row r="662" spans="1:48">
      <c r="A662" s="14" t="s">
        <v>142</v>
      </c>
      <c r="B662" s="14" t="s">
        <v>215</v>
      </c>
      <c r="C662" s="15">
        <v>-10.6</v>
      </c>
      <c r="D662" s="15">
        <v>30.9</v>
      </c>
      <c r="E662" s="15">
        <v>1258</v>
      </c>
      <c r="F662" s="31">
        <v>1.2050000000000001</v>
      </c>
      <c r="G662" s="31">
        <v>20.062000000000001</v>
      </c>
      <c r="I662">
        <f>(E662*100*Info!$B$11)/AI662</f>
        <v>1.7771034753758681</v>
      </c>
      <c r="J662">
        <f>LOG10(I662)</f>
        <v>0.2497127161994501</v>
      </c>
      <c r="K662">
        <f>2*((E662*100*Info!$B$11)/AI662^2)*(AJ662/2)</f>
        <v>0.12786831848938549</v>
      </c>
      <c r="L662">
        <f>(M662/10.7)/I662</f>
        <v>0.44661577570093536</v>
      </c>
      <c r="M662">
        <f>((U662/0.242530073729142))*I662</f>
        <v>8.4924021845672879</v>
      </c>
      <c r="N662">
        <f>2*M662*SQRT((0.5*K662/I662)^2+(0.5*V662/U662)^2)</f>
        <v>0.61386091319059</v>
      </c>
      <c r="O662" s="1">
        <v>2.09</v>
      </c>
      <c r="P662" s="1">
        <v>0.13</v>
      </c>
      <c r="S662" s="1">
        <v>2.25</v>
      </c>
      <c r="T662" s="1">
        <v>0.11</v>
      </c>
      <c r="U662" s="1">
        <v>1.159</v>
      </c>
      <c r="V662" s="1">
        <v>8.0000000000000002E-3</v>
      </c>
      <c r="W662" s="50">
        <f>U662*Info!$B$2</f>
        <v>0.55632000000000004</v>
      </c>
      <c r="X662" s="50">
        <f>W662*SQRT((0.5*V662/U662)^2+Info!$B$3^2)</f>
        <v>2.7882185280210737E-2</v>
      </c>
      <c r="Y662" s="39">
        <f>W662*Info!$D$2</f>
        <v>0.45061920000000005</v>
      </c>
      <c r="Z662" s="39">
        <f>Y662*SQRT(Info!$D$3^2+(X662/W662)^2)</f>
        <v>3.1901519777013769E-2</v>
      </c>
      <c r="AA662" s="50">
        <f>IF(O662-W662&gt;0,O662-W662,0)</f>
        <v>1.5336799999999999</v>
      </c>
      <c r="AB662" s="50">
        <f>SQRT((0.5*P662)^2+X662^2)</f>
        <v>7.0727761565031882E-2</v>
      </c>
      <c r="AC662" s="50">
        <f>(1-EXP(-Info!$B$6*G662*1000))+(Info!$B$6/(Info!$B$6-Info!$B$7))*(EXP(-Info!$B$7*G662*1000)-EXP(-Info!$B$6*G662*1000))*(Info!$B$9-1)</f>
        <v>0.19201047381256034</v>
      </c>
      <c r="AD662" s="50">
        <f>SQRT((Info!$B$6*EXP(-Info!$B$6*G662*1000)+(Info!$B$6/(Info!$B$6+Info!$B$7))*(Info!$B$9-1)*(-Info!$B$7*EXP(-Info!$B$7*G662*1000)+Info!$B$6*EXP(-Info!$B$6*G662*1000)))^2*(0.01*G662*1000)^2)</f>
        <v>1.6423891476322868E-3</v>
      </c>
      <c r="AE662" s="50">
        <f>IF(AA662&gt;0,AA662*AC662*SQRT((AB662/AA662)^2+(AD662/AC662)^2),AA662*AC662*SQRT((AD662/AC662)^2))</f>
        <v>1.3812097848432837E-2</v>
      </c>
      <c r="AF662" s="50">
        <f>IF((S662-Y662-AA662*AC662)&gt;0,S662-Y662-AA662*AC662,0)</f>
        <v>1.5048981765231524</v>
      </c>
      <c r="AG662" s="50">
        <f>SQRT((T662*0.5)^2+Z662^2+AE662^2)</f>
        <v>6.5065205840432752E-2</v>
      </c>
      <c r="AH662" s="50">
        <f>AF662/S662</f>
        <v>0.6688436340102899</v>
      </c>
      <c r="AI662">
        <f>AF662*EXP(Info!$B$6*G662*1000)</f>
        <v>1.8088746301965632</v>
      </c>
      <c r="AJ662">
        <f>2*SQRT((EXP(Info!$B$6*G662)*AG662)^2+(Info!$B$6*G662*0.01*AI662)^2)</f>
        <v>0.13015435540264342</v>
      </c>
      <c r="AK662" s="28">
        <f>AI662/(E662/1000)</f>
        <v>1.4378971623184127</v>
      </c>
      <c r="AL662">
        <f>AA662/0.752049334436339</f>
        <v>2.0393342959999998</v>
      </c>
      <c r="AM662"/>
      <c r="AN662">
        <f>U662/0.242530074</f>
        <v>4.7787887946630487</v>
      </c>
      <c r="AO662">
        <f>O662/U662</f>
        <v>1.8032786885245899</v>
      </c>
      <c r="AV662" s="1"/>
    </row>
    <row r="663" spans="1:48">
      <c r="A663" s="14" t="s">
        <v>143</v>
      </c>
      <c r="B663" s="14" t="s">
        <v>215</v>
      </c>
      <c r="C663" s="15">
        <v>-15.1</v>
      </c>
      <c r="D663" s="15">
        <v>26.8</v>
      </c>
      <c r="E663" s="15">
        <v>2771</v>
      </c>
      <c r="F663" s="31">
        <v>5.5E-2</v>
      </c>
      <c r="G663" s="31">
        <v>1.5289999999999999</v>
      </c>
      <c r="I663">
        <f>(E663*100*Info!$B$11)/AI663</f>
        <v>1.6349819693050549</v>
      </c>
      <c r="J663">
        <f>LOG10(I663)</f>
        <v>0.21351296759294233</v>
      </c>
      <c r="K663">
        <f>2*((E663*100*Info!$B$11)/AI663^2)*(AJ663/2)</f>
        <v>3.3823647830087913E-2</v>
      </c>
      <c r="L663">
        <f>(M663/10.7)/I663</f>
        <v>0.52021682242990752</v>
      </c>
      <c r="M663">
        <f>((U663/0.242530073729142))*I663</f>
        <v>9.1008328353821302</v>
      </c>
      <c r="N663">
        <f>2*M663*SQRT((0.5*K663/I663)^2+(0.5*V663/U663)^2)</f>
        <v>0.1999785138133835</v>
      </c>
      <c r="O663" s="1">
        <v>0.94</v>
      </c>
      <c r="P663" s="1">
        <v>0.04</v>
      </c>
      <c r="S663" s="1">
        <v>4.8</v>
      </c>
      <c r="T663" s="1">
        <v>0.05</v>
      </c>
      <c r="U663" s="1">
        <v>1.35</v>
      </c>
      <c r="V663" s="1">
        <v>0.01</v>
      </c>
      <c r="W663" s="50">
        <f>U663*Info!$B$2</f>
        <v>0.64800000000000002</v>
      </c>
      <c r="X663" s="50">
        <f>W663*SQRT((0.5*V663/U663)^2+Info!$B$3^2)</f>
        <v>3.2488767289634124E-2</v>
      </c>
      <c r="Y663" s="39">
        <f>W663*Info!$D$2</f>
        <v>0.52488000000000001</v>
      </c>
      <c r="Z663" s="39">
        <f>Y663*SQRT(Info!$D$3^2+(X663/W663)^2)</f>
        <v>3.7165497548129235E-2</v>
      </c>
      <c r="AA663" s="50">
        <f>IF(O663-W663&gt;0,O663-W663,0)</f>
        <v>0.29199999999999993</v>
      </c>
      <c r="AB663" s="50">
        <f>SQRT((0.5*P663)^2+X663^2)</f>
        <v>3.8151277829189423E-2</v>
      </c>
      <c r="AC663" s="50">
        <f>(1-EXP(-Info!$B$6*G663*1000))+(Info!$B$6/(Info!$B$6-Info!$B$7))*(EXP(-Info!$B$7*G663*1000)-EXP(-Info!$B$6*G663*1000))*(Info!$B$9-1)</f>
        <v>1.5963549498438975E-2</v>
      </c>
      <c r="AD663" s="50">
        <f>SQRT((Info!$B$6*EXP(-Info!$B$6*G663*1000)+(Info!$B$6/(Info!$B$6+Info!$B$7))*(Info!$B$9-1)*(-Info!$B$7*EXP(-Info!$B$7*G663*1000)+Info!$B$6*EXP(-Info!$B$6*G663*1000)))^2*(0.01*G663*1000)^2)</f>
        <v>1.489636335482188E-4</v>
      </c>
      <c r="AE663" s="50">
        <f>IF(AA663&gt;0,AA663*AC663*SQRT((AB663/AA663)^2+(AD663/AC663)^2),AA663*AC663*SQRT((AD663/AC663)^2))</f>
        <v>6.1058114458704136E-4</v>
      </c>
      <c r="AF663" s="50">
        <f>IF((S663-Y663-AA663*AC663)&gt;0,S663-Y663-AA663*AC663,0)</f>
        <v>4.2704586435464549</v>
      </c>
      <c r="AG663" s="50">
        <f>SQRT((T663*0.5)^2+Z663^2+AE663^2)</f>
        <v>4.4795613818030509E-2</v>
      </c>
      <c r="AH663" s="50">
        <f>AF663/S663</f>
        <v>0.8896788840721781</v>
      </c>
      <c r="AI663">
        <f>AF663*EXP(Info!$B$6*G663*1000)</f>
        <v>4.3307598419644808</v>
      </c>
      <c r="AJ663">
        <f>2*SQRT((EXP(Info!$B$6*G663)*AG663)^2+(Info!$B$6*G663*0.01*AI663)^2)</f>
        <v>8.9592483881370047E-2</v>
      </c>
      <c r="AK663" s="28">
        <f>AI663/(E663/1000)</f>
        <v>1.5628869873563627</v>
      </c>
      <c r="AL663">
        <f>AA663/0.752049334436339</f>
        <v>0.38827239999999991</v>
      </c>
      <c r="AM663"/>
      <c r="AN663">
        <f>U663/0.242530074</f>
        <v>5.5663199937835337</v>
      </c>
      <c r="AO663">
        <f>O663/U663</f>
        <v>0.69629629629629619</v>
      </c>
      <c r="AV663" s="1"/>
    </row>
    <row r="664" spans="1:48">
      <c r="A664" s="14" t="s">
        <v>143</v>
      </c>
      <c r="B664" s="14" t="s">
        <v>215</v>
      </c>
      <c r="C664" s="15">
        <v>-15.1</v>
      </c>
      <c r="D664" s="15">
        <v>26.8</v>
      </c>
      <c r="E664" s="15">
        <v>2771</v>
      </c>
      <c r="F664" s="31">
        <v>0.155</v>
      </c>
      <c r="G664" s="31">
        <v>4.2080000000000002</v>
      </c>
      <c r="I664">
        <f>(E664*100*Info!$B$11)/AI664</f>
        <v>1.4986756874270644</v>
      </c>
      <c r="J664">
        <f>LOG10(I664)</f>
        <v>0.17570766193476267</v>
      </c>
      <c r="K664">
        <f>2*((E664*100*Info!$B$11)/AI664^2)*(AJ664/2)</f>
        <v>2.5942058462983638E-2</v>
      </c>
      <c r="L664">
        <f>(M664/10.7)/I664</f>
        <v>0.53177719626168307</v>
      </c>
      <c r="M664">
        <f>((U664/0.242530073729142))*I664</f>
        <v>8.5274886402710077</v>
      </c>
      <c r="N664">
        <f>2*M664*SQRT((0.5*K664/I664)^2+(0.5*V664/U664)^2)</f>
        <v>0.16002296935902002</v>
      </c>
      <c r="O664" s="1">
        <v>1.3</v>
      </c>
      <c r="P664" s="1">
        <v>0.06</v>
      </c>
      <c r="S664" s="1">
        <v>5.1100000000000003</v>
      </c>
      <c r="T664" s="1">
        <v>0.03</v>
      </c>
      <c r="U664" s="1">
        <v>1.38</v>
      </c>
      <c r="V664" s="1">
        <v>0.01</v>
      </c>
      <c r="W664" s="50">
        <f>U664*Info!$B$2</f>
        <v>0.66239999999999988</v>
      </c>
      <c r="X664" s="50">
        <f>W664*SQRT((0.5*V664/U664)^2+Info!$B$3^2)</f>
        <v>3.3206842668341716E-2</v>
      </c>
      <c r="Y664" s="39">
        <f>W664*Info!$D$2</f>
        <v>0.53654399999999991</v>
      </c>
      <c r="Z664" s="39">
        <f>Y664*SQRT(Info!$D$3^2+(X664/W664)^2)</f>
        <v>3.7989162345068883E-2</v>
      </c>
      <c r="AA664" s="50">
        <f>IF(O664-W664&gt;0,O664-W664,0)</f>
        <v>0.63760000000000017</v>
      </c>
      <c r="AB664" s="50">
        <f>SQRT((0.5*P664)^2+X664^2)</f>
        <v>4.4751473718750309E-2</v>
      </c>
      <c r="AC664" s="50">
        <f>(1-EXP(-Info!$B$6*G664*1000))+(Info!$B$6/(Info!$B$6-Info!$B$7))*(EXP(-Info!$B$7*G664*1000)-EXP(-Info!$B$6*G664*1000))*(Info!$B$9-1)</f>
        <v>4.3378575328212009E-2</v>
      </c>
      <c r="AD664" s="50">
        <f>SQRT((Info!$B$6*EXP(-Info!$B$6*G664*1000)+(Info!$B$6/(Info!$B$6+Info!$B$7))*(Info!$B$9-1)*(-Info!$B$7*EXP(-Info!$B$7*G664*1000)+Info!$B$6*EXP(-Info!$B$6*G664*1000)))^2*(0.01*G664*1000)^2)</f>
        <v>3.9979516717442772E-4</v>
      </c>
      <c r="AE664" s="50">
        <f>IF(AA664&gt;0,AA664*AC664*SQRT((AB664/AA664)^2+(AD664/AC664)^2),AA664*AC664*SQRT((AD664/AC664)^2))</f>
        <v>1.9579199297032686E-3</v>
      </c>
      <c r="AF664" s="50">
        <f>IF((S664-Y664-AA664*AC664)&gt;0,S664-Y664-AA664*AC664,0)</f>
        <v>4.5457978203707325</v>
      </c>
      <c r="AG664" s="50">
        <f>SQRT((T664*0.5)^2+Z664^2+AE664^2)</f>
        <v>4.0890217731520198E-2</v>
      </c>
      <c r="AH664" s="50">
        <f>AF664/S664</f>
        <v>0.88958861455395932</v>
      </c>
      <c r="AI664">
        <f>AF664*EXP(Info!$B$6*G664*1000)</f>
        <v>4.7246474433428283</v>
      </c>
      <c r="AJ664">
        <f>2*SQRT((EXP(Info!$B$6*G664)*AG664)^2+(Info!$B$6*G664*0.01*AI664)^2)</f>
        <v>8.1783591487101348E-2</v>
      </c>
      <c r="AK664" s="28">
        <f>AI664/(E664/1000)</f>
        <v>1.7050333610042687</v>
      </c>
      <c r="AL664">
        <f>AA664/0.752049334436339</f>
        <v>0.84781672000000019</v>
      </c>
      <c r="AM664"/>
      <c r="AN664">
        <f>U664/0.242530074</f>
        <v>5.6900159936453898</v>
      </c>
      <c r="AO664">
        <f>O664/U664</f>
        <v>0.94202898550724645</v>
      </c>
      <c r="AV664" s="1"/>
    </row>
    <row r="665" spans="1:48">
      <c r="A665" s="14" t="s">
        <v>143</v>
      </c>
      <c r="B665" s="14" t="s">
        <v>215</v>
      </c>
      <c r="C665" s="15">
        <v>-15.1</v>
      </c>
      <c r="D665" s="15">
        <v>26.8</v>
      </c>
      <c r="E665" s="15">
        <v>2771</v>
      </c>
      <c r="F665" s="31">
        <v>0.255</v>
      </c>
      <c r="G665" s="31">
        <v>6.2169999999999996</v>
      </c>
      <c r="I665">
        <f>(E665*100*Info!$B$11)/AI665</f>
        <v>1.4905062445057153</v>
      </c>
      <c r="J665">
        <f>LOG10(I665)</f>
        <v>0.173333799857877</v>
      </c>
      <c r="K665">
        <f>2*((E665*100*Info!$B$11)/AI665^2)*(AJ665/2)</f>
        <v>2.4903161047647879E-2</v>
      </c>
      <c r="L665">
        <f>(M665/10.7)/I665</f>
        <v>0.47782878504672982</v>
      </c>
      <c r="M665">
        <f>((U665/0.242530073729142))*I665</f>
        <v>7.6206126307090107</v>
      </c>
      <c r="N665">
        <f>2*M665*SQRT((0.5*K665/I665)^2+(0.5*V665/U665)^2)</f>
        <v>0.14138009252115014</v>
      </c>
      <c r="O665" s="1">
        <v>1.55</v>
      </c>
      <c r="P665" s="1">
        <v>7.0000000000000007E-2</v>
      </c>
      <c r="S665" s="1">
        <v>5.03</v>
      </c>
      <c r="T665" s="1">
        <v>0.04</v>
      </c>
      <c r="U665" s="1">
        <v>1.24</v>
      </c>
      <c r="V665" s="1">
        <v>0.01</v>
      </c>
      <c r="W665" s="50">
        <f>U665*Info!$B$2</f>
        <v>0.59519999999999995</v>
      </c>
      <c r="X665" s="50">
        <f>W665*SQRT((0.5*V665/U665)^2+Info!$B$3^2)</f>
        <v>2.9856617356961251E-2</v>
      </c>
      <c r="Y665" s="39">
        <f>W665*Info!$D$2</f>
        <v>0.48211199999999999</v>
      </c>
      <c r="Z665" s="39">
        <f>Y665*SQRT(Info!$D$3^2+(X665/W665)^2)</f>
        <v>3.4145849509420616E-2</v>
      </c>
      <c r="AA665" s="50">
        <f>IF(O665-W665&gt;0,O665-W665,0)</f>
        <v>0.95480000000000009</v>
      </c>
      <c r="AB665" s="50">
        <f>SQRT((0.5*P665)^2+X665^2)</f>
        <v>4.6004538906503564E-2</v>
      </c>
      <c r="AC665" s="50">
        <f>(1-EXP(-Info!$B$6*G665*1000))+(Info!$B$6/(Info!$B$6-Info!$B$7))*(EXP(-Info!$B$7*G665*1000)-EXP(-Info!$B$6*G665*1000))*(Info!$B$9-1)</f>
        <v>6.3482344982537492E-2</v>
      </c>
      <c r="AD665" s="50">
        <f>SQRT((Info!$B$6*EXP(-Info!$B$6*G665*1000)+(Info!$B$6/(Info!$B$6+Info!$B$7))*(Info!$B$9-1)*(-Info!$B$7*EXP(-Info!$B$7*G665*1000)+Info!$B$6*EXP(-Info!$B$6*G665*1000)))^2*(0.01*G665*1000)^2)</f>
        <v>5.7963909661324655E-4</v>
      </c>
      <c r="AE665" s="50">
        <f>IF(AA665&gt;0,AA665*AC665*SQRT((AB665/AA665)^2+(AD665/AC665)^2),AA665*AC665*SQRT((AD665/AC665)^2))</f>
        <v>2.9724527418824999E-3</v>
      </c>
      <c r="AF665" s="50">
        <f>IF((S665-Y665-AA665*AC665)&gt;0,S665-Y665-AA665*AC665,0)</f>
        <v>4.4872750570106739</v>
      </c>
      <c r="AG665" s="50">
        <f>SQRT((T665*0.5)^2+Z665^2+AE665^2)</f>
        <v>3.9683428707997556E-2</v>
      </c>
      <c r="AH665" s="50">
        <f>AF665/S665</f>
        <v>0.89210239702001459</v>
      </c>
      <c r="AI665">
        <f>AF665*EXP(Info!$B$6*G665*1000)</f>
        <v>4.7505431668623812</v>
      </c>
      <c r="AJ665">
        <f>2*SQRT((EXP(Info!$B$6*G665)*AG665)^2+(Info!$B$6*G665*0.01*AI665)^2)</f>
        <v>7.9371382699177553E-2</v>
      </c>
      <c r="AK665" s="28">
        <f>AI665/(E665/1000)</f>
        <v>1.7143786239128045</v>
      </c>
      <c r="AL665">
        <f>AA665/0.752049334436339</f>
        <v>1.26959756</v>
      </c>
      <c r="AM665"/>
      <c r="AN665">
        <f>U665/0.242530074</f>
        <v>5.1127679942900608</v>
      </c>
      <c r="AO665">
        <f>O665/U665</f>
        <v>1.25</v>
      </c>
      <c r="AV665" s="1"/>
    </row>
    <row r="666" spans="1:48">
      <c r="A666" s="14" t="s">
        <v>143</v>
      </c>
      <c r="B666" s="14" t="s">
        <v>215</v>
      </c>
      <c r="C666" s="15">
        <v>-15.1</v>
      </c>
      <c r="D666" s="15">
        <v>26.8</v>
      </c>
      <c r="E666" s="15">
        <v>2771</v>
      </c>
      <c r="F666" s="31">
        <v>0.35499999999999998</v>
      </c>
      <c r="G666" s="31">
        <v>8.1890000000000001</v>
      </c>
      <c r="I666">
        <f>(E666*100*Info!$B$11)/AI666</f>
        <v>1.5709245066655515</v>
      </c>
      <c r="J666">
        <f>LOG10(I666)</f>
        <v>0.19615531481313739</v>
      </c>
      <c r="K666">
        <f>2*((E666*100*Info!$B$11)/AI666^2)*(AJ666/2)</f>
        <v>2.7363553812806189E-2</v>
      </c>
      <c r="L666">
        <f>(M666/10.7)/I666</f>
        <v>0.42002691588785124</v>
      </c>
      <c r="M666">
        <f>((U666/0.242530073729142))*I666</f>
        <v>7.0601871592129211</v>
      </c>
      <c r="N666">
        <f>2*M666*SQRT((0.5*K666/I666)^2+(0.5*V666/U666)^2)</f>
        <v>0.13899447131018711</v>
      </c>
      <c r="O666" s="1">
        <v>1.79</v>
      </c>
      <c r="P666" s="1">
        <v>7.0000000000000007E-2</v>
      </c>
      <c r="S666" s="1">
        <v>4.71</v>
      </c>
      <c r="T666" s="1">
        <v>0.05</v>
      </c>
      <c r="U666" s="1">
        <v>1.0900000000000001</v>
      </c>
      <c r="V666" s="1">
        <v>0.01</v>
      </c>
      <c r="W666" s="50">
        <f>U666*Info!$B$2</f>
        <v>0.5232</v>
      </c>
      <c r="X666" s="50">
        <f>W666*SQRT((0.5*V666/U666)^2+Info!$B$3^2)</f>
        <v>2.6269861057873909E-2</v>
      </c>
      <c r="Y666" s="39">
        <f>W666*Info!$D$2</f>
        <v>0.423792</v>
      </c>
      <c r="Z666" s="39">
        <f>Y666*SQRT(Info!$D$3^2+(X666/W666)^2)</f>
        <v>3.002960926019518E-2</v>
      </c>
      <c r="AA666" s="50">
        <f>IF(O666-W666&gt;0,O666-W666,0)</f>
        <v>1.2667999999999999</v>
      </c>
      <c r="AB666" s="50">
        <f>SQRT((0.5*P666)^2+X666^2)</f>
        <v>4.3761919519143586E-2</v>
      </c>
      <c r="AC666" s="50">
        <f>(1-EXP(-Info!$B$6*G666*1000))+(Info!$B$6/(Info!$B$6-Info!$B$7))*(EXP(-Info!$B$7*G666*1000)-EXP(-Info!$B$6*G666*1000))*(Info!$B$9-1)</f>
        <v>8.2844382321342835E-2</v>
      </c>
      <c r="AD666" s="50">
        <f>SQRT((Info!$B$6*EXP(-Info!$B$6*G666*1000)+(Info!$B$6/(Info!$B$6+Info!$B$7))*(Info!$B$9-1)*(-Info!$B$7*EXP(-Info!$B$7*G666*1000)+Info!$B$6*EXP(-Info!$B$6*G666*1000)))^2*(0.01*G666*1000)^2)</f>
        <v>7.4949897514252567E-4</v>
      </c>
      <c r="AE666" s="50">
        <f>IF(AA666&gt;0,AA666*AC666*SQRT((AB666/AA666)^2+(AD666/AC666)^2),AA666*AC666*SQRT((AD666/AC666)^2))</f>
        <v>3.7476954496885387E-3</v>
      </c>
      <c r="AF666" s="50">
        <f>IF((S666-Y666-AA666*AC666)&gt;0,S666-Y666-AA666*AC666,0)</f>
        <v>4.1812607364753234</v>
      </c>
      <c r="AG666" s="50">
        <f>SQRT((T666*0.5)^2+Z666^2+AE666^2)</f>
        <v>3.9253313917472193E-2</v>
      </c>
      <c r="AH666" s="50">
        <f>AF666/S666</f>
        <v>0.88774113300962276</v>
      </c>
      <c r="AI666">
        <f>AF666*EXP(Info!$B$6*G666*1000)</f>
        <v>4.507354888766665</v>
      </c>
      <c r="AJ666">
        <f>2*SQRT((EXP(Info!$B$6*G666)*AG666)^2+(Info!$B$6*G666*0.01*AI666)^2)</f>
        <v>7.8512524012995161E-2</v>
      </c>
      <c r="AK666" s="28">
        <f>AI666/(E666/1000)</f>
        <v>1.6266167047155053</v>
      </c>
      <c r="AL666">
        <f>AA666/0.752049334436339</f>
        <v>1.68446396</v>
      </c>
      <c r="AM666"/>
      <c r="AN666">
        <f>U666/0.242530074</f>
        <v>4.4942879949807795</v>
      </c>
      <c r="AO666">
        <f>O666/U666</f>
        <v>1.6422018348623852</v>
      </c>
      <c r="AV666" s="1"/>
    </row>
    <row r="667" spans="1:48">
      <c r="A667" s="14" t="s">
        <v>143</v>
      </c>
      <c r="B667" s="14" t="s">
        <v>215</v>
      </c>
      <c r="C667" s="15">
        <v>-15.1</v>
      </c>
      <c r="D667" s="15">
        <v>26.8</v>
      </c>
      <c r="E667" s="15">
        <v>2771</v>
      </c>
      <c r="F667" s="31">
        <v>0.45500000000000002</v>
      </c>
      <c r="G667" s="31">
        <v>10.438000000000001</v>
      </c>
      <c r="I667">
        <f>(E667*100*Info!$B$11)/AI667</f>
        <v>1.8787493188670541</v>
      </c>
      <c r="J667">
        <f>LOG10(I667)</f>
        <v>0.27386883614329005</v>
      </c>
      <c r="K667">
        <f>2*((E667*100*Info!$B$11)/AI667^2)*(AJ667/2)</f>
        <v>3.2307866511361326E-2</v>
      </c>
      <c r="L667">
        <f>(M667/10.7)/I667</f>
        <v>0.38919925233644925</v>
      </c>
      <c r="M667">
        <f>((U667/0.242530073729142))*I667</f>
        <v>7.8239237834681763</v>
      </c>
      <c r="N667">
        <f>2*M667*SQRT((0.5*K667/I667)^2+(0.5*V667/U667)^2)</f>
        <v>0.1552508536749333</v>
      </c>
      <c r="O667" s="1">
        <v>2.71</v>
      </c>
      <c r="P667" s="1">
        <v>0.12</v>
      </c>
      <c r="S667" s="1">
        <v>4.05</v>
      </c>
      <c r="T667" s="1">
        <v>0.03</v>
      </c>
      <c r="U667" s="1">
        <v>1.01</v>
      </c>
      <c r="V667" s="1">
        <v>0.01</v>
      </c>
      <c r="W667" s="50">
        <f>U667*Info!$B$2</f>
        <v>0.48480000000000001</v>
      </c>
      <c r="X667" s="50">
        <f>W667*SQRT((0.5*V667/U667)^2+Info!$B$3^2)</f>
        <v>2.435852212265761E-2</v>
      </c>
      <c r="Y667" s="39">
        <f>W667*Info!$D$2</f>
        <v>0.39268800000000004</v>
      </c>
      <c r="Z667" s="39">
        <f>Y667*SQRT(Info!$D$3^2+(X667/W667)^2)</f>
        <v>2.783520186239001E-2</v>
      </c>
      <c r="AA667" s="50">
        <f>IF(O667-W667&gt;0,O667-W667,0)</f>
        <v>2.2252000000000001</v>
      </c>
      <c r="AB667" s="50">
        <f>SQRT((0.5*P667)^2+X667^2)</f>
        <v>6.4755985051576509E-2</v>
      </c>
      <c r="AC667" s="50">
        <f>(1-EXP(-Info!$B$6*G667*1000))+(Info!$B$6/(Info!$B$6-Info!$B$7))*(EXP(-Info!$B$7*G667*1000)-EXP(-Info!$B$6*G667*1000))*(Info!$B$9-1)</f>
        <v>0.10448551268123576</v>
      </c>
      <c r="AD667" s="50">
        <f>SQRT((Info!$B$6*EXP(-Info!$B$6*G667*1000)+(Info!$B$6/(Info!$B$6+Info!$B$7))*(Info!$B$9-1)*(-Info!$B$7*EXP(-Info!$B$7*G667*1000)+Info!$B$6*EXP(-Info!$B$6*G667*1000)))^2*(0.01*G667*1000)^2)</f>
        <v>9.3538208724875077E-4</v>
      </c>
      <c r="AE667" s="50">
        <f>IF(AA667&gt;0,AA667*AC667*SQRT((AB667/AA667)^2+(AD667/AC667)^2),AA667*AC667*SQRT((AD667/AC667)^2))</f>
        <v>7.0789742083637907E-3</v>
      </c>
      <c r="AF667" s="50">
        <f>IF((S667-Y667-AA667*AC667)&gt;0,S667-Y667-AA667*AC667,0)</f>
        <v>3.4248108371817136</v>
      </c>
      <c r="AG667" s="50">
        <f>SQRT((T667*0.5)^2+Z667^2+AE667^2)</f>
        <v>3.2402319956488915E-2</v>
      </c>
      <c r="AH667" s="50">
        <f>AF667/S667</f>
        <v>0.84563230547696633</v>
      </c>
      <c r="AI667">
        <f>AF667*EXP(Info!$B$6*G667*1000)</f>
        <v>3.7688446158810756</v>
      </c>
      <c r="AJ667">
        <f>2*SQRT((EXP(Info!$B$6*G667)*AG667)^2+(Info!$B$6*G667*0.01*AI667)^2)</f>
        <v>6.4810843857218706E-2</v>
      </c>
      <c r="AK667" s="28">
        <f>AI667/(E667/1000)</f>
        <v>1.3601027123352853</v>
      </c>
      <c r="AL667">
        <f>AA667/0.752049334436339</f>
        <v>2.9588484400000001</v>
      </c>
      <c r="AM667"/>
      <c r="AN667">
        <f>U667/0.242530074</f>
        <v>4.1644319953491618</v>
      </c>
      <c r="AO667">
        <f>O667/U667</f>
        <v>2.6831683168316833</v>
      </c>
      <c r="AV667" s="1"/>
    </row>
    <row r="668" spans="1:48">
      <c r="A668" s="14" t="s">
        <v>143</v>
      </c>
      <c r="B668" s="14" t="s">
        <v>215</v>
      </c>
      <c r="C668" s="15">
        <v>-15.1</v>
      </c>
      <c r="D668" s="15">
        <v>26.8</v>
      </c>
      <c r="E668" s="15">
        <v>2771</v>
      </c>
      <c r="F668" s="31">
        <v>0.55500000000000005</v>
      </c>
      <c r="G668" s="31">
        <v>11.231</v>
      </c>
      <c r="I668">
        <f>(E668*100*Info!$B$11)/AI668</f>
        <v>2.0328015753034414</v>
      </c>
      <c r="J668">
        <f>LOG10(I668)</f>
        <v>0.30809498859550405</v>
      </c>
      <c r="K668">
        <f>2*((E668*100*Info!$B$11)/AI668^2)*(AJ668/2)</f>
        <v>3.848201710910143E-2</v>
      </c>
      <c r="L668">
        <f>(M668/10.7)/I668</f>
        <v>0.42773383177570173</v>
      </c>
      <c r="M668">
        <f>((U668/0.242530073729142))*I668</f>
        <v>9.3036286753731918</v>
      </c>
      <c r="N668">
        <f>2*M668*SQRT((0.5*K668/I668)^2+(0.5*V668/U668)^2)</f>
        <v>0.19504970857598197</v>
      </c>
      <c r="O668" s="1">
        <v>2.73</v>
      </c>
      <c r="P668" s="1">
        <v>0.11</v>
      </c>
      <c r="S668" s="1">
        <v>3.82</v>
      </c>
      <c r="T668" s="1">
        <v>0.02</v>
      </c>
      <c r="U668" s="1">
        <v>1.1100000000000001</v>
      </c>
      <c r="V668" s="1">
        <v>0.01</v>
      </c>
      <c r="W668" s="50">
        <f>U668*Info!$B$2</f>
        <v>0.53280000000000005</v>
      </c>
      <c r="X668" s="50">
        <f>W668*SQRT((0.5*V668/U668)^2+Info!$B$3^2)</f>
        <v>2.6747889636380667E-2</v>
      </c>
      <c r="Y668" s="39">
        <f>W668*Info!$D$2</f>
        <v>0.43156800000000006</v>
      </c>
      <c r="Z668" s="39">
        <f>Y668*SQRT(Info!$D$3^2+(X668/W668)^2)</f>
        <v>3.0578322863100266E-2</v>
      </c>
      <c r="AA668" s="50">
        <f>IF(O668-W668&gt;0,O668-W668,0)</f>
        <v>2.1972</v>
      </c>
      <c r="AB668" s="50">
        <f>SQRT((0.5*P668)^2+X668^2)</f>
        <v>6.115921516828024E-2</v>
      </c>
      <c r="AC668" s="50">
        <f>(1-EXP(-Info!$B$6*G668*1000))+(Info!$B$6/(Info!$B$6-Info!$B$7))*(EXP(-Info!$B$7*G668*1000)-EXP(-Info!$B$6*G668*1000))*(Info!$B$9-1)</f>
        <v>0.11200595700462582</v>
      </c>
      <c r="AD668" s="50">
        <f>SQRT((Info!$B$6*EXP(-Info!$B$6*G668*1000)+(Info!$B$6/(Info!$B$6+Info!$B$7))*(Info!$B$9-1)*(-Info!$B$7*EXP(-Info!$B$7*G668*1000)+Info!$B$6*EXP(-Info!$B$6*G668*1000)))^2*(0.01*G668*1000)^2)</f>
        <v>9.9897965235000398E-4</v>
      </c>
      <c r="AE668" s="50">
        <f>IF(AA668&gt;0,AA668*AC668*SQRT((AB668/AA668)^2+(AD668/AC668)^2),AA668*AC668*SQRT((AD668/AC668)^2))</f>
        <v>7.1932629648530713E-3</v>
      </c>
      <c r="AF668" s="50">
        <f>IF((S668-Y668-AA668*AC668)&gt;0,S668-Y668-AA668*AC668,0)</f>
        <v>3.1423325112694362</v>
      </c>
      <c r="AG668" s="50">
        <f>SQRT((T668*0.5)^2+Z668^2+AE668^2)</f>
        <v>3.2966298870233023E-2</v>
      </c>
      <c r="AH668" s="50">
        <f>AF668/S668</f>
        <v>0.82260013384016661</v>
      </c>
      <c r="AI668">
        <f>AF668*EXP(Info!$B$6*G668*1000)</f>
        <v>3.4832294214182604</v>
      </c>
      <c r="AJ668">
        <f>2*SQRT((EXP(Info!$B$6*G668)*AG668)^2+(Info!$B$6*G668*0.01*AI668)^2)</f>
        <v>6.5939389175224447E-2</v>
      </c>
      <c r="AK668" s="28">
        <f>AI668/(E668/1000)</f>
        <v>1.2570297442866332</v>
      </c>
      <c r="AL668">
        <f>AA668/0.752049334436339</f>
        <v>2.92161684</v>
      </c>
      <c r="AM668"/>
      <c r="AN668">
        <f>U668/0.242530074</f>
        <v>4.5767519948886832</v>
      </c>
      <c r="AO668">
        <f>O668/U668</f>
        <v>2.4594594594594592</v>
      </c>
      <c r="AV668" s="1"/>
    </row>
    <row r="669" spans="1:48">
      <c r="A669" s="14" t="s">
        <v>143</v>
      </c>
      <c r="B669" s="14" t="s">
        <v>215</v>
      </c>
      <c r="C669" s="15">
        <v>-15.1</v>
      </c>
      <c r="D669" s="15">
        <v>26.8</v>
      </c>
      <c r="E669" s="15">
        <v>2771</v>
      </c>
      <c r="F669" s="31">
        <v>0.65500000000000003</v>
      </c>
      <c r="G669" s="31">
        <v>12.061</v>
      </c>
      <c r="I669">
        <f>(E669*100*Info!$B$11)/AI669</f>
        <v>2.0105681172133543</v>
      </c>
      <c r="J669">
        <f>LOG10(I669)</f>
        <v>0.30331879140498214</v>
      </c>
      <c r="K669">
        <f>2*((E669*100*Info!$B$11)/AI669^2)*(AJ669/2)</f>
        <v>3.8871804936224975E-2</v>
      </c>
      <c r="L669">
        <f>(M669/10.7)/I669</f>
        <v>0.41617345794392602</v>
      </c>
      <c r="M669">
        <f>((U669/0.242530073729142))*I669</f>
        <v>8.9531724177656464</v>
      </c>
      <c r="N669">
        <f>2*M669*SQRT((0.5*K669/I669)^2+(0.5*V669/U669)^2)</f>
        <v>0.19192549986335408</v>
      </c>
      <c r="O669" s="1">
        <v>2.08</v>
      </c>
      <c r="P669" s="1">
        <v>0.1</v>
      </c>
      <c r="S669" s="1">
        <v>3.76</v>
      </c>
      <c r="T669" s="1">
        <v>0.03</v>
      </c>
      <c r="U669" s="1">
        <v>1.08</v>
      </c>
      <c r="V669" s="1">
        <v>0.01</v>
      </c>
      <c r="W669" s="50">
        <f>U669*Info!$B$2</f>
        <v>0.51839999999999997</v>
      </c>
      <c r="X669" s="50">
        <f>W669*SQRT((0.5*V669/U669)^2+Info!$B$3^2)</f>
        <v>2.6030873976875996E-2</v>
      </c>
      <c r="Y669" s="39">
        <f>W669*Info!$D$2</f>
        <v>0.419904</v>
      </c>
      <c r="Z669" s="39">
        <f>Y669*SQRT(Info!$D$3^2+(X669/W669)^2)</f>
        <v>2.9755268139944564E-2</v>
      </c>
      <c r="AA669" s="50">
        <f>IF(O669-W669&gt;0,O669-W669,0)</f>
        <v>1.5616000000000001</v>
      </c>
      <c r="AB669" s="50">
        <f>SQRT((0.5*P669)^2+X669^2)</f>
        <v>5.6370261663398376E-2</v>
      </c>
      <c r="AC669" s="50">
        <f>(1-EXP(-Info!$B$6*G669*1000))+(Info!$B$6/(Info!$B$6-Info!$B$7))*(EXP(-Info!$B$7*G669*1000)-EXP(-Info!$B$6*G669*1000))*(Info!$B$9-1)</f>
        <v>0.11981646382380619</v>
      </c>
      <c r="AD669" s="50">
        <f>SQRT((Info!$B$6*EXP(-Info!$B$6*G669*1000)+(Info!$B$6/(Info!$B$6+Info!$B$7))*(Info!$B$9-1)*(-Info!$B$7*EXP(-Info!$B$7*G669*1000)+Info!$B$6*EXP(-Info!$B$6*G669*1000)))^2*(0.01*G669*1000)^2)</f>
        <v>1.0644780223426781E-3</v>
      </c>
      <c r="AE669" s="50">
        <f>IF(AA669&gt;0,AA669*AC669*SQRT((AB669/AA669)^2+(AD669/AC669)^2),AA669*AC669*SQRT((AD669/AC669)^2))</f>
        <v>6.9556361423054758E-3</v>
      </c>
      <c r="AF669" s="50">
        <f>IF((S669-Y669-AA669*AC669)&gt;0,S669-Y669-AA669*AC669,0)</f>
        <v>3.1529906100927443</v>
      </c>
      <c r="AG669" s="50">
        <f>SQRT((T669*0.5)^2+Z669^2+AE669^2)</f>
        <v>3.4040517860692808E-2</v>
      </c>
      <c r="AH669" s="50">
        <f>AF669/S669</f>
        <v>0.83856133247147457</v>
      </c>
      <c r="AI669">
        <f>AF669*EXP(Info!$B$6*G669*1000)</f>
        <v>3.5217480046466667</v>
      </c>
      <c r="AJ669">
        <f>2*SQRT((EXP(Info!$B$6*G669)*AG669)^2+(Info!$B$6*G669*0.01*AI669)^2)</f>
        <v>6.8088566758386412E-2</v>
      </c>
      <c r="AK669" s="28">
        <f>AI669/(E669/1000)</f>
        <v>1.2709303517310238</v>
      </c>
      <c r="AL669">
        <f>AA669/0.752049334436339</f>
        <v>2.0764595200000002</v>
      </c>
      <c r="AM669"/>
      <c r="AN669">
        <f>U669/0.242530074</f>
        <v>4.4530559950268271</v>
      </c>
      <c r="AO669">
        <f>O669/U669</f>
        <v>1.9259259259259258</v>
      </c>
      <c r="AV669" s="1"/>
    </row>
    <row r="670" spans="1:48">
      <c r="A670" s="14" t="s">
        <v>143</v>
      </c>
      <c r="B670" s="14" t="s">
        <v>215</v>
      </c>
      <c r="C670" s="15">
        <v>-15.1</v>
      </c>
      <c r="D670" s="15">
        <v>26.8</v>
      </c>
      <c r="E670" s="15">
        <v>2771</v>
      </c>
      <c r="F670" s="31">
        <v>0.755</v>
      </c>
      <c r="G670" s="31">
        <v>12.93</v>
      </c>
      <c r="I670">
        <f>(E670*100*Info!$B$11)/AI670</f>
        <v>2.0074896071186927</v>
      </c>
      <c r="J670">
        <f>LOG10(I670)</f>
        <v>0.3026533055907254</v>
      </c>
      <c r="K670">
        <f>2*((E670*100*Info!$B$11)/AI670^2)*(AJ670/2)</f>
        <v>5.1683645601687339E-2</v>
      </c>
      <c r="L670">
        <f>(M670/10.7)/I670</f>
        <v>0.39305271028037447</v>
      </c>
      <c r="M670">
        <f>((U670/0.242530073729142))*I670</f>
        <v>8.4428267710332427</v>
      </c>
      <c r="N670">
        <f>2*M670*SQRT((0.5*K670/I670)^2+(0.5*V670/U670)^2)</f>
        <v>0.23259077271274906</v>
      </c>
      <c r="O670" s="1">
        <v>1.98</v>
      </c>
      <c r="P670" s="1">
        <v>0.09</v>
      </c>
      <c r="S670" s="1">
        <v>3.72</v>
      </c>
      <c r="T670" s="1">
        <v>7.0000000000000007E-2</v>
      </c>
      <c r="U670" s="1">
        <v>1.02</v>
      </c>
      <c r="V670" s="1">
        <v>0.01</v>
      </c>
      <c r="W670" s="50">
        <f>U670*Info!$B$2</f>
        <v>0.48959999999999998</v>
      </c>
      <c r="X670" s="50">
        <f>W670*SQRT((0.5*V670/U670)^2+Info!$B$3^2)</f>
        <v>2.4597365712612399E-2</v>
      </c>
      <c r="Y670" s="39">
        <f>W670*Info!$D$2</f>
        <v>0.39657599999999998</v>
      </c>
      <c r="Z670" s="39">
        <f>Y670*SQRT(Info!$D$3^2+(X670/W670)^2)</f>
        <v>2.8109460238147584E-2</v>
      </c>
      <c r="AA670" s="50">
        <f>IF(O670-W670&gt;0,O670-W670,0)</f>
        <v>1.4903999999999999</v>
      </c>
      <c r="AB670" s="50">
        <f>SQRT((0.5*P670)^2+X670^2)</f>
        <v>5.128382201045472E-2</v>
      </c>
      <c r="AC670" s="50">
        <f>(1-EXP(-Info!$B$6*G670*1000))+(Info!$B$6/(Info!$B$6-Info!$B$7))*(EXP(-Info!$B$7*G670*1000)-EXP(-Info!$B$6*G670*1000))*(Info!$B$9-1)</f>
        <v>0.12792781381037555</v>
      </c>
      <c r="AD670" s="50">
        <f>SQRT((Info!$B$6*EXP(-Info!$B$6*G670*1000)+(Info!$B$6/(Info!$B$6+Info!$B$7))*(Info!$B$9-1)*(-Info!$B$7*EXP(-Info!$B$7*G670*1000)+Info!$B$6*EXP(-Info!$B$6*G670*1000)))^2*(0.01*G670*1000)^2)</f>
        <v>1.1318987048918123E-3</v>
      </c>
      <c r="AE670" s="50">
        <f>IF(AA670&gt;0,AA670*AC670*SQRT((AB670/AA670)^2+(AD670/AC670)^2),AA670*AC670*SQRT((AD670/AC670)^2))</f>
        <v>6.7740488183011989E-3</v>
      </c>
      <c r="AF670" s="50">
        <f>IF((S670-Y670-AA670*AC670)&gt;0,S670-Y670-AA670*AC670,0)</f>
        <v>3.1327603862970164</v>
      </c>
      <c r="AG670" s="50">
        <f>SQRT((T670*0.5)^2+Z670^2+AE670^2)</f>
        <v>4.5398562667475807E-2</v>
      </c>
      <c r="AH670" s="50">
        <f>AF670/S670</f>
        <v>0.84213988878952051</v>
      </c>
      <c r="AI670">
        <f>AF670*EXP(Info!$B$6*G670*1000)</f>
        <v>3.5271486486872203</v>
      </c>
      <c r="AJ670">
        <f>2*SQRT((EXP(Info!$B$6*G670)*AG670)^2+(Info!$B$6*G670*0.01*AI670)^2)</f>
        <v>9.0807892651990449E-2</v>
      </c>
      <c r="AK670" s="28">
        <f>AI670/(E670/1000)</f>
        <v>1.2728793391148396</v>
      </c>
      <c r="AL670">
        <f>AA670/0.752049334436339</f>
        <v>1.98178488</v>
      </c>
      <c r="AM670"/>
      <c r="AN670">
        <f>U670/0.242530074</f>
        <v>4.2056639953031141</v>
      </c>
      <c r="AO670">
        <f>O670/U670</f>
        <v>1.9411764705882353</v>
      </c>
      <c r="AV670" s="1"/>
    </row>
    <row r="671" spans="1:48">
      <c r="A671" s="14" t="s">
        <v>143</v>
      </c>
      <c r="B671" s="14" t="s">
        <v>215</v>
      </c>
      <c r="C671" s="15">
        <v>-15.1</v>
      </c>
      <c r="D671" s="15">
        <v>26.8</v>
      </c>
      <c r="E671" s="15">
        <v>2771</v>
      </c>
      <c r="F671" s="31">
        <v>0.85499999999999998</v>
      </c>
      <c r="G671" s="31">
        <v>13.805</v>
      </c>
      <c r="I671">
        <f>(E671*100*Info!$B$11)/AI671</f>
        <v>2.020357365412099</v>
      </c>
      <c r="J671">
        <f>LOG10(I671)</f>
        <v>0.30542819523843667</v>
      </c>
      <c r="K671">
        <f>2*((E671*100*Info!$B$11)/AI671^2)*(AJ671/2)</f>
        <v>3.5221996709588109E-2</v>
      </c>
      <c r="L671">
        <f>(M671/10.7)/I671</f>
        <v>0.34295775700934639</v>
      </c>
      <c r="M671">
        <f>((U671/0.242530073729142))*I671</f>
        <v>7.414000365269791</v>
      </c>
      <c r="N671">
        <f>2*M671*SQRT((0.5*K671/I671)^2+(0.5*V671/U671)^2)</f>
        <v>0.1537713140416048</v>
      </c>
      <c r="O671" s="1">
        <v>2.5299999999999998</v>
      </c>
      <c r="P671" s="1">
        <v>0.14000000000000001</v>
      </c>
      <c r="S671" s="1">
        <v>3.72</v>
      </c>
      <c r="T671" s="1">
        <v>0.03</v>
      </c>
      <c r="U671" s="1">
        <v>0.89</v>
      </c>
      <c r="V671" s="1">
        <v>0.01</v>
      </c>
      <c r="W671" s="50">
        <f>U671*Info!$B$2</f>
        <v>0.42719999999999997</v>
      </c>
      <c r="X671" s="50">
        <f>W671*SQRT((0.5*V671/U671)^2+Info!$B$3^2)</f>
        <v>2.1494408575255104E-2</v>
      </c>
      <c r="Y671" s="39">
        <f>W671*Info!$D$2</f>
        <v>0.34603200000000001</v>
      </c>
      <c r="Z671" s="39">
        <f>Y671*SQRT(Info!$D$3^2+(X671/W671)^2)</f>
        <v>2.4545261479967988E-2</v>
      </c>
      <c r="AA671" s="50">
        <f>IF(O671-W671&gt;0,O671-W671,0)</f>
        <v>2.1027999999999998</v>
      </c>
      <c r="AB671" s="50">
        <f>SQRT((0.5*P671)^2+X671^2)</f>
        <v>7.3225744106837187E-2</v>
      </c>
      <c r="AC671" s="50">
        <f>(1-EXP(-Info!$B$6*G671*1000))+(Info!$B$6/(Info!$B$6-Info!$B$7))*(EXP(-Info!$B$7*G671*1000)-EXP(-Info!$B$6*G671*1000))*(Info!$B$9-1)</f>
        <v>0.13602733349276094</v>
      </c>
      <c r="AD671" s="50">
        <f>SQRT((Info!$B$6*EXP(-Info!$B$6*G671*1000)+(Info!$B$6/(Info!$B$6+Info!$B$7))*(Info!$B$9-1)*(-Info!$B$7*EXP(-Info!$B$7*G671*1000)+Info!$B$6*EXP(-Info!$B$6*G671*1000)))^2*(0.01*G671*1000)^2)</f>
        <v>1.1986051829480792E-3</v>
      </c>
      <c r="AE671" s="50">
        <f>IF(AA671&gt;0,AA671*AC671*SQRT((AB671/AA671)^2+(AD671/AC671)^2),AA671*AC671*SQRT((AD671/AC671)^2))</f>
        <v>1.0274636281114679E-2</v>
      </c>
      <c r="AF671" s="50">
        <f>IF((S671-Y671-AA671*AC671)&gt;0,S671-Y671-AA671*AC671,0)</f>
        <v>3.0879297231314222</v>
      </c>
      <c r="AG671" s="50">
        <f>SQRT((T671*0.5)^2+Z671^2+AE671^2)</f>
        <v>3.0545670917974586E-2</v>
      </c>
      <c r="AH671" s="50">
        <f>AF671/S671</f>
        <v>0.83008863525038223</v>
      </c>
      <c r="AI671">
        <f>AF671*EXP(Info!$B$6*G671*1000)</f>
        <v>3.5046840604647476</v>
      </c>
      <c r="AJ671">
        <f>2*SQRT((EXP(Info!$B$6*G671)*AG671)^2+(Info!$B$6*G671*0.01*AI671)^2)</f>
        <v>6.1099077103449154E-2</v>
      </c>
      <c r="AK671" s="28">
        <f>AI671/(E671/1000)</f>
        <v>1.2647723061944236</v>
      </c>
      <c r="AL671">
        <f>AA671/0.752049334436339</f>
        <v>2.7960931599999999</v>
      </c>
      <c r="AM671"/>
      <c r="AN671">
        <f>U671/0.242530074</f>
        <v>3.669647995901737</v>
      </c>
      <c r="AO671">
        <f>O671/U671</f>
        <v>2.8426966292134828</v>
      </c>
      <c r="AV671" s="1"/>
    </row>
    <row r="672" spans="1:48">
      <c r="A672" s="14" t="s">
        <v>143</v>
      </c>
      <c r="B672" s="14" t="s">
        <v>215</v>
      </c>
      <c r="C672" s="15">
        <v>-15.1</v>
      </c>
      <c r="D672" s="15">
        <v>26.8</v>
      </c>
      <c r="E672" s="15">
        <v>2771</v>
      </c>
      <c r="F672" s="31">
        <v>0.95499999999999996</v>
      </c>
      <c r="G672" s="31">
        <v>14.678000000000001</v>
      </c>
      <c r="I672">
        <f>(E672*100*Info!$B$11)/AI672</f>
        <v>1.937192509065913</v>
      </c>
      <c r="J672">
        <f>LOG10(I672)</f>
        <v>0.28717278100343613</v>
      </c>
      <c r="K672">
        <f>2*((E672*100*Info!$B$11)/AI672^2)*(AJ672/2)</f>
        <v>2.9690958493446922E-2</v>
      </c>
      <c r="L672">
        <f>(M672/10.7)/I672</f>
        <v>0.30442317757009396</v>
      </c>
      <c r="M672">
        <f>((U672/0.242530073729142))*I672</f>
        <v>6.3100714011706627</v>
      </c>
      <c r="N672">
        <f>2*M672*SQRT((0.5*K672/I672)^2+(0.5*V672/U672)^2)</f>
        <v>9.6713190447542632E-2</v>
      </c>
      <c r="O672" s="1">
        <v>2.2400000000000002</v>
      </c>
      <c r="P672" s="1">
        <v>0.12</v>
      </c>
      <c r="S672" s="1">
        <v>3.77</v>
      </c>
      <c r="T672" s="1">
        <v>0.03</v>
      </c>
      <c r="U672" s="1">
        <v>0.79</v>
      </c>
      <c r="V672" s="1">
        <v>0</v>
      </c>
      <c r="W672" s="50">
        <f>U672*Info!$B$2</f>
        <v>0.37919999999999998</v>
      </c>
      <c r="X672" s="50">
        <f>W672*SQRT((0.5*V672/U672)^2+Info!$B$3^2)</f>
        <v>1.8960000000000001E-2</v>
      </c>
      <c r="Y672" s="39">
        <f>W672*Info!$D$2</f>
        <v>0.30715199999999998</v>
      </c>
      <c r="Z672" s="39">
        <f>Y672*SQRT(Info!$D$3^2+(X672/W672)^2)</f>
        <v>2.1718926205501046E-2</v>
      </c>
      <c r="AA672" s="50">
        <f>IF(O672-W672&gt;0,O672-W672,0)</f>
        <v>1.8608000000000002</v>
      </c>
      <c r="AB672" s="50">
        <f>SQRT((0.5*P672)^2+X672^2)</f>
        <v>6.2924411797012456E-2</v>
      </c>
      <c r="AC672" s="50">
        <f>(1-EXP(-Info!$B$6*G672*1000))+(Info!$B$6/(Info!$B$6-Info!$B$7))*(EXP(-Info!$B$7*G672*1000)-EXP(-Info!$B$6*G672*1000))*(Info!$B$9-1)</f>
        <v>0.14404105213188148</v>
      </c>
      <c r="AD672" s="50">
        <f>SQRT((Info!$B$6*EXP(-Info!$B$6*G672*1000)+(Info!$B$6/(Info!$B$6+Info!$B$7))*(Info!$B$9-1)*(-Info!$B$7*EXP(-Info!$B$7*G672*1000)+Info!$B$6*EXP(-Info!$B$6*G672*1000)))^2*(0.01*G672*1000)^2)</f>
        <v>1.2639939615470301E-3</v>
      </c>
      <c r="AE672" s="50">
        <f>IF(AA672&gt;0,AA672*AC672*SQRT((AB672/AA672)^2+(AD672/AC672)^2),AA672*AC672*SQRT((AD672/AC672)^2))</f>
        <v>9.363905281843379E-3</v>
      </c>
      <c r="AF672" s="50">
        <f>IF((S672-Y672-AA672*AC672)&gt;0,S672-Y672-AA672*AC672,0)</f>
        <v>3.194816410192995</v>
      </c>
      <c r="AG672" s="50">
        <f>SQRT((T672*0.5)^2+Z672^2+AE672^2)</f>
        <v>2.8007043357829373E-2</v>
      </c>
      <c r="AH672" s="50">
        <f>AF672/S672</f>
        <v>0.84743140853925591</v>
      </c>
      <c r="AI672">
        <f>AF672*EXP(Info!$B$6*G672*1000)</f>
        <v>3.655142285480216</v>
      </c>
      <c r="AJ672">
        <f>2*SQRT((EXP(Info!$B$6*G672)*AG672)^2+(Info!$B$6*G672*0.01*AI672)^2)</f>
        <v>5.6021627885689526E-2</v>
      </c>
      <c r="AK672" s="28">
        <f>AI672/(E672/1000)</f>
        <v>1.319069752970125</v>
      </c>
      <c r="AL672">
        <f>AA672/0.752049334436339</f>
        <v>2.4743057600000005</v>
      </c>
      <c r="AM672"/>
      <c r="AN672">
        <f>U672/0.242530074</f>
        <v>3.2573279963622159</v>
      </c>
      <c r="AO672">
        <f>O672/U672</f>
        <v>2.8354430379746836</v>
      </c>
      <c r="AV672" s="1"/>
    </row>
    <row r="673" spans="1:48">
      <c r="A673" s="14" t="s">
        <v>144</v>
      </c>
      <c r="B673" s="14" t="s">
        <v>215</v>
      </c>
      <c r="C673" s="15">
        <v>-17.850000000000001</v>
      </c>
      <c r="D673" s="15">
        <v>23.2</v>
      </c>
      <c r="E673" s="15">
        <v>2303</v>
      </c>
      <c r="F673" s="31">
        <v>1.4999999999999999E-2</v>
      </c>
      <c r="G673" s="31">
        <v>0.55300000000000005</v>
      </c>
      <c r="I673">
        <f>(E673*100*Info!$B$11)/AI673</f>
        <v>1.7337361064309298</v>
      </c>
      <c r="J673">
        <f>LOG10(I673)</f>
        <v>0.23898299380762369</v>
      </c>
      <c r="K673">
        <f>2*((E673*100*Info!$B$11)/AI673^2)*(AJ673/2)</f>
        <v>4.263521283866252E-2</v>
      </c>
      <c r="L673">
        <f>(M673/10.7)/I673</f>
        <v>0.46280029906542142</v>
      </c>
      <c r="M673">
        <f>((U673/0.242530073729142))*I673</f>
        <v>8.5853973975572622</v>
      </c>
      <c r="N673">
        <f>2*M673*SQRT((0.5*K673/I673)^2+(0.5*V673/U673)^2)</f>
        <v>0.21544069562653539</v>
      </c>
      <c r="O673" s="1">
        <v>0.90600000000000003</v>
      </c>
      <c r="P673" s="1">
        <v>3.0000000000000001E-3</v>
      </c>
      <c r="S673" s="1">
        <v>3.8460000000000001</v>
      </c>
      <c r="T673" s="1">
        <v>5.0999999999999997E-2</v>
      </c>
      <c r="U673" s="1">
        <v>1.2010000000000001</v>
      </c>
      <c r="V673" s="1">
        <v>6.0000000000000001E-3</v>
      </c>
      <c r="W673" s="50">
        <f>U673*Info!$B$2</f>
        <v>0.57647999999999999</v>
      </c>
      <c r="X673" s="50">
        <f>W673*SQRT((0.5*V673/U673)^2+Info!$B$3^2)</f>
        <v>2.8859947609100055E-2</v>
      </c>
      <c r="Y673" s="39">
        <f>W673*Info!$D$2</f>
        <v>0.4669488</v>
      </c>
      <c r="Z673" s="39">
        <f>Y673*SQRT(Info!$D$3^2+(X673/W673)^2)</f>
        <v>3.3038861936622449E-2</v>
      </c>
      <c r="AA673" s="50">
        <f>IF(O673-W673&gt;0,O673-W673,0)</f>
        <v>0.32952000000000004</v>
      </c>
      <c r="AB673" s="50">
        <f>SQRT((0.5*P673)^2+X673^2)</f>
        <v>2.8898902678129494E-2</v>
      </c>
      <c r="AC673" s="50">
        <f>(1-EXP(-Info!$B$6*G673*1000))+(Info!$B$6/(Info!$B$6-Info!$B$7))*(EXP(-Info!$B$7*G673*1000)-EXP(-Info!$B$6*G673*1000))*(Info!$B$9-1)</f>
        <v>5.8004842616390323E-3</v>
      </c>
      <c r="AD673" s="50">
        <f>SQRT((Info!$B$6*EXP(-Info!$B$6*G673*1000)+(Info!$B$6/(Info!$B$6+Info!$B$7))*(Info!$B$9-1)*(-Info!$B$7*EXP(-Info!$B$7*G673*1000)+Info!$B$6*EXP(-Info!$B$6*G673*1000)))^2*(0.01*G673*1000)^2)</f>
        <v>5.4371571231291772E-5</v>
      </c>
      <c r="AE673" s="50">
        <f>IF(AA673&gt;0,AA673*AC673*SQRT((AB673/AA673)^2+(AD673/AC673)^2),AA673*AC673*SQRT((AD673/AC673)^2))</f>
        <v>1.6858239554730608E-4</v>
      </c>
      <c r="AF673" s="50">
        <f>IF((S673-Y673-AA673*AC673)&gt;0,S673-Y673-AA673*AC673,0)</f>
        <v>3.3771398244261048</v>
      </c>
      <c r="AG673" s="50">
        <f>SQRT((T673*0.5)^2+Z673^2+AE673^2)</f>
        <v>4.1735414435360385E-2</v>
      </c>
      <c r="AH673" s="50">
        <f>AF673/S673</f>
        <v>0.87809147800990761</v>
      </c>
      <c r="AI673">
        <f>AF673*EXP(Info!$B$6*G673*1000)</f>
        <v>3.394309870112092</v>
      </c>
      <c r="AJ673">
        <f>2*SQRT((EXP(Info!$B$6*G673)*AG673)^2+(Info!$B$6*G673*0.01*AI673)^2)</f>
        <v>8.3471252179500799E-2</v>
      </c>
      <c r="AK673" s="28">
        <f>AI673/(E673/1000)</f>
        <v>1.4738644681337785</v>
      </c>
      <c r="AL673">
        <f>AA673/0.752049334436339</f>
        <v>0.43816274400000005</v>
      </c>
      <c r="AM673"/>
      <c r="AN673">
        <f>U673/0.242530074</f>
        <v>4.9519631944696476</v>
      </c>
      <c r="AO673">
        <f>O673/U673</f>
        <v>0.75437135720233139</v>
      </c>
      <c r="AV673" s="1"/>
    </row>
    <row r="674" spans="1:48">
      <c r="A674" s="14" t="s">
        <v>144</v>
      </c>
      <c r="B674" s="14" t="s">
        <v>215</v>
      </c>
      <c r="C674" s="15">
        <v>-17.850000000000001</v>
      </c>
      <c r="D674" s="15">
        <v>23.2</v>
      </c>
      <c r="E674" s="15">
        <v>2303</v>
      </c>
      <c r="F674" s="31">
        <v>5.5E-2</v>
      </c>
      <c r="G674" s="31">
        <v>1.004</v>
      </c>
      <c r="I674">
        <f>(E674*100*Info!$B$11)/AI674</f>
        <v>1.656641367975253</v>
      </c>
      <c r="J674">
        <f>LOG10(I674)</f>
        <v>0.21922850192153356</v>
      </c>
      <c r="K674">
        <f>2*((E674*100*Info!$B$11)/AI674^2)*(AJ674/2)</f>
        <v>3.6690664084583026E-2</v>
      </c>
      <c r="L674">
        <f>(M674/10.7)/I674</f>
        <v>0.52907977570093545</v>
      </c>
      <c r="M674">
        <f>((U674/0.242530073729142))*I674</f>
        <v>9.3785012442220435</v>
      </c>
      <c r="N674">
        <f>2*M674*SQRT((0.5*K674/I674)^2+(0.5*V674/U674)^2)</f>
        <v>0.21171619640636968</v>
      </c>
      <c r="O674" s="1">
        <v>1.179</v>
      </c>
      <c r="P674" s="1">
        <v>0.05</v>
      </c>
      <c r="S674" s="1">
        <v>4.0590000000000002</v>
      </c>
      <c r="T674" s="1">
        <v>2.1999999999999999E-2</v>
      </c>
      <c r="U674" s="1">
        <v>1.373</v>
      </c>
      <c r="V674" s="1">
        <v>6.0000000000000001E-3</v>
      </c>
      <c r="W674" s="50">
        <f>U674*Info!$B$2</f>
        <v>0.65903999999999996</v>
      </c>
      <c r="X674" s="50">
        <f>W674*SQRT((0.5*V674/U674)^2+Info!$B$3^2)</f>
        <v>3.2983448940339756E-2</v>
      </c>
      <c r="Y674" s="39">
        <f>W674*Info!$D$2</f>
        <v>0.53382240000000003</v>
      </c>
      <c r="Z674" s="39">
        <f>Y674*SQRT(Info!$D$3^2+(X674/W674)^2)</f>
        <v>3.7764960779389144E-2</v>
      </c>
      <c r="AA674" s="50">
        <f>IF(O674-W674&gt;0,O674-W674,0)</f>
        <v>0.51996000000000009</v>
      </c>
      <c r="AB674" s="50">
        <f>SQRT((0.5*P674)^2+X674^2)</f>
        <v>4.1387291576038168E-2</v>
      </c>
      <c r="AC674" s="50">
        <f>(1-EXP(-Info!$B$6*G674*1000))+(Info!$B$6/(Info!$B$6-Info!$B$7))*(EXP(-Info!$B$7*G674*1000)-EXP(-Info!$B$6*G674*1000))*(Info!$B$9-1)</f>
        <v>1.0508491667790564E-2</v>
      </c>
      <c r="AD674" s="50">
        <f>SQRT((Info!$B$6*EXP(-Info!$B$6*G674*1000)+(Info!$B$6/(Info!$B$6+Info!$B$7))*(Info!$B$9-1)*(-Info!$B$7*EXP(-Info!$B$7*G674*1000)+Info!$B$6*EXP(-Info!$B$6*G674*1000)))^2*(0.01*G674*1000)^2)</f>
        <v>9.8297890244139987E-5</v>
      </c>
      <c r="AE674" s="50">
        <f>IF(AA674&gt;0,AA674*AC674*SQRT((AB674/AA674)^2+(AD674/AC674)^2),AA674*AC674*SQRT((AD674/AC674)^2))</f>
        <v>4.3791095628131603E-4</v>
      </c>
      <c r="AF674" s="50">
        <f>IF((S674-Y674-AA674*AC674)&gt;0,S674-Y674-AA674*AC674,0)</f>
        <v>3.5197136046724156</v>
      </c>
      <c r="AG674" s="50">
        <f>SQRT((T674*0.5)^2+Z674^2+AE674^2)</f>
        <v>3.9336802471406231E-2</v>
      </c>
      <c r="AH674" s="50">
        <f>AF674/S674</f>
        <v>0.86713811398679863</v>
      </c>
      <c r="AI674">
        <f>AF674*EXP(Info!$B$6*G674*1000)</f>
        <v>3.552270088136614</v>
      </c>
      <c r="AJ674">
        <f>2*SQRT((EXP(Info!$B$6*G674)*AG674)^2+(Info!$B$6*G674*0.01*AI674)^2)</f>
        <v>7.8674329315359462E-2</v>
      </c>
      <c r="AK674" s="28">
        <f>AI674/(E674/1000)</f>
        <v>1.5424533600245829</v>
      </c>
      <c r="AL674">
        <f>AA674/0.752049334436339</f>
        <v>0.69139081200000008</v>
      </c>
      <c r="AM674"/>
      <c r="AN674">
        <f>U674/0.242530074</f>
        <v>5.6611535936776232</v>
      </c>
      <c r="AO674">
        <f>O674/U674</f>
        <v>0.8587035688273853</v>
      </c>
      <c r="AV674" s="1"/>
    </row>
    <row r="675" spans="1:48">
      <c r="A675" s="14" t="s">
        <v>144</v>
      </c>
      <c r="B675" s="14" t="s">
        <v>215</v>
      </c>
      <c r="C675" s="15">
        <v>-17.850000000000001</v>
      </c>
      <c r="D675" s="15">
        <v>23.2</v>
      </c>
      <c r="E675" s="15">
        <v>2303</v>
      </c>
      <c r="F675" s="31">
        <v>0.105</v>
      </c>
      <c r="G675" s="31">
        <v>2.21</v>
      </c>
      <c r="I675">
        <f>(E675*100*Info!$B$11)/AI675</f>
        <v>1.58694116937468</v>
      </c>
      <c r="J675">
        <f>LOG10(I675)</f>
        <v>0.20056082701349642</v>
      </c>
      <c r="K675">
        <f>2*((E675*100*Info!$B$11)/AI675^2)*(AJ675/2)</f>
        <v>3.8112513933718672E-2</v>
      </c>
      <c r="L675">
        <f>(M675/10.7)/I675</f>
        <v>0.50094953271028131</v>
      </c>
      <c r="M675">
        <f>((U675/0.242530073729142))*I675</f>
        <v>8.5062585784353999</v>
      </c>
      <c r="N675">
        <f>2*M675*SQRT((0.5*K675/I675)^2+(0.5*V675/U675)^2)</f>
        <v>0.21088905003901254</v>
      </c>
      <c r="O675" s="1">
        <v>3.0880000000000001</v>
      </c>
      <c r="P675" s="1">
        <v>8.0000000000000002E-3</v>
      </c>
      <c r="S675" s="1">
        <v>4.1959999999999997</v>
      </c>
      <c r="T675" s="1">
        <v>5.2999999999999999E-2</v>
      </c>
      <c r="U675" s="1">
        <v>1.3</v>
      </c>
      <c r="V675" s="1">
        <v>8.0000000000000002E-3</v>
      </c>
      <c r="W675" s="50">
        <f>U675*Info!$B$2</f>
        <v>0.624</v>
      </c>
      <c r="X675" s="50">
        <f>W675*SQRT((0.5*V675/U675)^2+Info!$B$3^2)</f>
        <v>3.125902109791668E-2</v>
      </c>
      <c r="Y675" s="39">
        <f>W675*Info!$D$2</f>
        <v>0.50544</v>
      </c>
      <c r="Z675" s="39">
        <f>Y675*SQRT(Info!$D$3^2+(X675/W675)^2)</f>
        <v>3.5773825837335321E-2</v>
      </c>
      <c r="AA675" s="50">
        <f>IF(O675-W675&gt;0,O675-W675,0)</f>
        <v>2.464</v>
      </c>
      <c r="AB675" s="50">
        <f>SQRT((0.5*P675)^2+X675^2)</f>
        <v>3.1513908040736553E-2</v>
      </c>
      <c r="AC675" s="50">
        <f>(1-EXP(-Info!$B$6*G675*1000))+(Info!$B$6/(Info!$B$6-Info!$B$7))*(EXP(-Info!$B$7*G675*1000)-EXP(-Info!$B$6*G675*1000))*(Info!$B$9-1)</f>
        <v>2.2998973641827066E-2</v>
      </c>
      <c r="AD675" s="50">
        <f>SQRT((Info!$B$6*EXP(-Info!$B$6*G675*1000)+(Info!$B$6/(Info!$B$6+Info!$B$7))*(Info!$B$9-1)*(-Info!$B$7*EXP(-Info!$B$7*G675*1000)+Info!$B$6*EXP(-Info!$B$6*G675*1000)))^2*(0.01*G675*1000)^2)</f>
        <v>2.1393994855204446E-4</v>
      </c>
      <c r="AE675" s="50">
        <f>IF(AA675&gt;0,AA675*AC675*SQRT((AB675/AA675)^2+(AD675/AC675)^2),AA675*AC675*SQRT((AD675/AC675)^2))</f>
        <v>8.9621539131533908E-4</v>
      </c>
      <c r="AF675" s="50">
        <f>IF((S675-Y675-AA675*AC675)&gt;0,S675-Y675-AA675*AC675,0)</f>
        <v>3.6338905289465377</v>
      </c>
      <c r="AG675" s="50">
        <f>SQRT((T675*0.5)^2+Z675^2+AE675^2)</f>
        <v>4.4528864987417219E-2</v>
      </c>
      <c r="AH675" s="50">
        <f>AF675/S675</f>
        <v>0.86603682768029977</v>
      </c>
      <c r="AI675">
        <f>AF675*EXP(Info!$B$6*G675*1000)</f>
        <v>3.7082896907558842</v>
      </c>
      <c r="AJ675">
        <f>2*SQRT((EXP(Info!$B$6*G675)*AG675)^2+(Info!$B$6*G675*0.01*AI675)^2)</f>
        <v>8.9059534932154849E-2</v>
      </c>
      <c r="AK675" s="28">
        <f>AI675/(E675/1000)</f>
        <v>1.6101996051914391</v>
      </c>
      <c r="AL675">
        <f>AA675/0.752049334436339</f>
        <v>3.2763808000000001</v>
      </c>
      <c r="AM675"/>
      <c r="AN675">
        <f>U675/0.242530074</f>
        <v>5.360159994013773</v>
      </c>
      <c r="AO675">
        <f>O675/U675</f>
        <v>2.3753846153846152</v>
      </c>
      <c r="AV675" s="1"/>
    </row>
    <row r="676" spans="1:48">
      <c r="A676" s="14" t="s">
        <v>144</v>
      </c>
      <c r="B676" s="14" t="s">
        <v>215</v>
      </c>
      <c r="C676" s="15">
        <v>-17.850000000000001</v>
      </c>
      <c r="D676" s="15">
        <v>23.2</v>
      </c>
      <c r="E676" s="15">
        <v>2303</v>
      </c>
      <c r="F676" s="31">
        <v>0.155</v>
      </c>
      <c r="G676" s="31">
        <v>3.44</v>
      </c>
      <c r="I676">
        <f>(E676*100*Info!$B$11)/AI676</f>
        <v>1.4524599834444127</v>
      </c>
      <c r="J676">
        <f>LOG10(I676)</f>
        <v>0.16210417603057689</v>
      </c>
      <c r="K676">
        <f>2*((E676*100*Info!$B$11)/AI676^2)*(AJ676/2)</f>
        <v>2.7985631275917005E-2</v>
      </c>
      <c r="L676">
        <f>(M676/10.7)/I676</f>
        <v>0.48707708411215039</v>
      </c>
      <c r="M676">
        <f>((U676/0.242530073729142))*I676</f>
        <v>7.5698217167248476</v>
      </c>
      <c r="N676">
        <f>2*M676*SQRT((0.5*K676/I676)^2+(0.5*V676/U676)^2)</f>
        <v>0.15021443198644713</v>
      </c>
      <c r="O676" s="1">
        <v>3.3530000000000002</v>
      </c>
      <c r="P676" s="1">
        <v>0.14099999999999999</v>
      </c>
      <c r="S676" s="1">
        <v>4.5149999999999997</v>
      </c>
      <c r="T676" s="1">
        <v>3.5000000000000003E-2</v>
      </c>
      <c r="U676" s="1">
        <v>1.264</v>
      </c>
      <c r="V676" s="1">
        <v>6.0000000000000001E-3</v>
      </c>
      <c r="W676" s="50">
        <f>U676*Info!$B$2</f>
        <v>0.60672000000000004</v>
      </c>
      <c r="X676" s="50">
        <f>W676*SQRT((0.5*V676/U676)^2+Info!$B$3^2)</f>
        <v>3.0370157984442561E-2</v>
      </c>
      <c r="Y676" s="39">
        <f>W676*Info!$D$2</f>
        <v>0.49144320000000008</v>
      </c>
      <c r="Z676" s="39">
        <f>Y676*SQRT(Info!$D$3^2+(X676/W676)^2)</f>
        <v>3.476985164033923E-2</v>
      </c>
      <c r="AA676" s="50">
        <f>IF(O676-W676&gt;0,O676-W676,0)</f>
        <v>2.7462800000000001</v>
      </c>
      <c r="AB676" s="50">
        <f>SQRT((0.5*P676)^2+X676^2)</f>
        <v>7.6763249644605319E-2</v>
      </c>
      <c r="AC676" s="50">
        <f>(1-EXP(-Info!$B$6*G676*1000))+(Info!$B$6/(Info!$B$6-Info!$B$7))*(EXP(-Info!$B$7*G676*1000)-EXP(-Info!$B$6*G676*1000))*(Info!$B$9-1)</f>
        <v>3.5590900412757955E-2</v>
      </c>
      <c r="AD676" s="50">
        <f>SQRT((Info!$B$6*EXP(-Info!$B$6*G676*1000)+(Info!$B$6/(Info!$B$6+Info!$B$7))*(Info!$B$9-1)*(-Info!$B$7*EXP(-Info!$B$7*G676*1000)+Info!$B$6*EXP(-Info!$B$6*G676*1000)))^2*(0.01*G676*1000)^2)</f>
        <v>3.2919147207635489E-4</v>
      </c>
      <c r="AE676" s="50">
        <f>IF(AA676&gt;0,AA676*AC676*SQRT((AB676/AA676)^2+(AD676/AC676)^2),AA676*AC676*SQRT((AD676/AC676)^2))</f>
        <v>2.8777654115949283E-3</v>
      </c>
      <c r="AF676" s="50">
        <f>IF((S676-Y676-AA676*AC676)&gt;0,S676-Y676-AA676*AC676,0)</f>
        <v>3.9258142220144507</v>
      </c>
      <c r="AG676" s="50">
        <f>SQRT((T676*0.5)^2+Z676^2+AE676^2)</f>
        <v>3.9031706558327335E-2</v>
      </c>
      <c r="AH676" s="50">
        <f>AF676/S676</f>
        <v>0.86950481107739774</v>
      </c>
      <c r="AI676">
        <f>AF676*EXP(Info!$B$6*G676*1000)</f>
        <v>4.0516349127035571</v>
      </c>
      <c r="AJ676">
        <f>2*SQRT((EXP(Info!$B$6*G676)*AG676)^2+(Info!$B$6*G676*0.01*AI676)^2)</f>
        <v>7.8065875840973492E-2</v>
      </c>
      <c r="AK676" s="28">
        <f>AI676/(E676/1000)</f>
        <v>1.7592856763801812</v>
      </c>
      <c r="AL676">
        <f>AA676/0.752049334436339</f>
        <v>3.6517285159999999</v>
      </c>
      <c r="AM676"/>
      <c r="AN676">
        <f>U676/0.242530074</f>
        <v>5.2117247941795455</v>
      </c>
      <c r="AO676">
        <f>O676/U676</f>
        <v>2.6526898734177218</v>
      </c>
      <c r="AV676" s="1"/>
    </row>
    <row r="677" spans="1:48">
      <c r="A677" s="14" t="s">
        <v>144</v>
      </c>
      <c r="B677" s="14" t="s">
        <v>215</v>
      </c>
      <c r="C677" s="15">
        <v>-17.850000000000001</v>
      </c>
      <c r="D677" s="15">
        <v>23.2</v>
      </c>
      <c r="E677" s="15">
        <v>2303</v>
      </c>
      <c r="F677" s="31">
        <v>0.20499999999999999</v>
      </c>
      <c r="G677" s="31">
        <v>4.5579999999999998</v>
      </c>
      <c r="I677">
        <f>(E677*100*Info!$B$11)/AI677</f>
        <v>1.4230083191986325</v>
      </c>
      <c r="J677">
        <f>LOG10(I677)</f>
        <v>0.15320743906636361</v>
      </c>
      <c r="K677">
        <f>2*((E677*100*Info!$B$11)/AI677^2)*(AJ677/2)</f>
        <v>2.7025348393704886E-2</v>
      </c>
      <c r="L677">
        <f>(M677/10.7)/I677</f>
        <v>0.43967955140186998</v>
      </c>
      <c r="M677">
        <f>((U677/0.242530073729142))*I677</f>
        <v>6.694643955862305</v>
      </c>
      <c r="N677">
        <f>2*M677*SQRT((0.5*K677/I677)^2+(0.5*V677/U677)^2)</f>
        <v>0.13767260974277562</v>
      </c>
      <c r="O677" s="1">
        <v>2.8540000000000001</v>
      </c>
      <c r="P677" s="1">
        <v>8.9999999999999993E-3</v>
      </c>
      <c r="S677" s="1">
        <v>4.5179999999999998</v>
      </c>
      <c r="T677" s="1">
        <v>4.7E-2</v>
      </c>
      <c r="U677" s="1">
        <v>1.141</v>
      </c>
      <c r="V677" s="1">
        <v>8.9999999999999993E-3</v>
      </c>
      <c r="W677" s="50">
        <f>U677*Info!$B$2</f>
        <v>0.54767999999999994</v>
      </c>
      <c r="X677" s="50">
        <f>W677*SQRT((0.5*V677/U677)^2+Info!$B$3^2)</f>
        <v>2.7469056336175801E-2</v>
      </c>
      <c r="Y677" s="39">
        <f>W677*Info!$D$2</f>
        <v>0.44362079999999998</v>
      </c>
      <c r="Z677" s="39">
        <f>Y677*SQRT(Info!$D$3^2+(X677/W677)^2)</f>
        <v>3.1417481934795474E-2</v>
      </c>
      <c r="AA677" s="50">
        <f>IF(O677-W677&gt;0,O677-W677,0)</f>
        <v>2.3063200000000004</v>
      </c>
      <c r="AB677" s="50">
        <f>SQRT((0.5*P677)^2+X677^2)</f>
        <v>2.7835212519397079E-2</v>
      </c>
      <c r="AC677" s="50">
        <f>(1-EXP(-Info!$B$6*G677*1000))+(Info!$B$6/(Info!$B$6-Info!$B$7))*(EXP(-Info!$B$7*G677*1000)-EXP(-Info!$B$6*G677*1000))*(Info!$B$9-1)</f>
        <v>4.6908759791776694E-2</v>
      </c>
      <c r="AD677" s="50">
        <f>SQRT((Info!$B$6*EXP(-Info!$B$6*G677*1000)+(Info!$B$6/(Info!$B$6+Info!$B$7))*(Info!$B$9-1)*(-Info!$B$7*EXP(-Info!$B$7*G677*1000)+Info!$B$6*EXP(-Info!$B$6*G677*1000)))^2*(0.01*G677*1000)^2)</f>
        <v>4.3162873001938688E-4</v>
      </c>
      <c r="AE677" s="50">
        <f>IF(AA677&gt;0,AA677*AC677*SQRT((AB677/AA677)^2+(AD677/AC677)^2),AA677*AC677*SQRT((AD677/AC677)^2))</f>
        <v>1.6419076920265328E-3</v>
      </c>
      <c r="AF677" s="50">
        <f>IF((S677-Y677-AA677*AC677)&gt;0,S677-Y677-AA677*AC677,0)</f>
        <v>3.9661925891170298</v>
      </c>
      <c r="AG677" s="50">
        <f>SQRT((T677*0.5)^2+Z677^2+AE677^2)</f>
        <v>3.9268359171123202E-2</v>
      </c>
      <c r="AH677" s="50">
        <f>AF677/S677</f>
        <v>0.87786467222599163</v>
      </c>
      <c r="AI677">
        <f>AF677*EXP(Info!$B$6*G677*1000)</f>
        <v>4.1354906354604175</v>
      </c>
      <c r="AJ677">
        <f>2*SQRT((EXP(Info!$B$6*G677)*AG677)^2+(Info!$B$6*G677*0.01*AI677)^2)</f>
        <v>7.854000127361252E-2</v>
      </c>
      <c r="AK677" s="28">
        <f>AI677/(E677/1000)</f>
        <v>1.7956971929919312</v>
      </c>
      <c r="AL677">
        <f>AA677/0.752049334436339</f>
        <v>3.0667137040000005</v>
      </c>
      <c r="AM677"/>
      <c r="AN677">
        <f>U677/0.242530074</f>
        <v>4.7045711947459345</v>
      </c>
      <c r="AO677">
        <f>O677/U677</f>
        <v>2.5013146362839613</v>
      </c>
      <c r="AV677" s="1"/>
    </row>
    <row r="678" spans="1:48">
      <c r="A678" s="14" t="s">
        <v>144</v>
      </c>
      <c r="B678" s="14" t="s">
        <v>215</v>
      </c>
      <c r="C678" s="15">
        <v>-17.850000000000001</v>
      </c>
      <c r="D678" s="15">
        <v>23.2</v>
      </c>
      <c r="E678" s="15">
        <v>2303</v>
      </c>
      <c r="F678" s="31">
        <v>0.255</v>
      </c>
      <c r="G678" s="31">
        <v>5.57</v>
      </c>
      <c r="I678">
        <f>(E678*100*Info!$B$11)/AI678</f>
        <v>1.2499997010222519</v>
      </c>
      <c r="J678">
        <f>LOG10(I678)</f>
        <v>9.6909909132535013E-2</v>
      </c>
      <c r="K678">
        <f>2*((E678*100*Info!$B$11)/AI678^2)*(AJ678/2)</f>
        <v>1.6441073414929702E-2</v>
      </c>
      <c r="L678">
        <f>(M678/10.7)/I678</f>
        <v>0.32792927102803793</v>
      </c>
      <c r="M678">
        <f>((U678/0.242530073729142))*I678</f>
        <v>4.3860529509339683</v>
      </c>
      <c r="N678">
        <f>2*M678*SQRT((0.5*K678/I678)^2+(0.5*V678/U678)^2)</f>
        <v>6.5454802656595187E-2</v>
      </c>
      <c r="O678" s="1">
        <v>3.3479999999999999</v>
      </c>
      <c r="P678" s="1">
        <v>0.17799999999999999</v>
      </c>
      <c r="S678" s="1">
        <v>4.9720000000000004</v>
      </c>
      <c r="T678" s="1">
        <v>3.9E-2</v>
      </c>
      <c r="U678" s="1">
        <v>0.85099999999999998</v>
      </c>
      <c r="V678" s="1">
        <v>6.0000000000000001E-3</v>
      </c>
      <c r="W678" s="50">
        <f>U678*Info!$B$2</f>
        <v>0.40847999999999995</v>
      </c>
      <c r="X678" s="50">
        <f>W678*SQRT((0.5*V678/U678)^2+Info!$B$3^2)</f>
        <v>2.0474700876935904E-2</v>
      </c>
      <c r="Y678" s="39">
        <f>W678*Info!$D$2</f>
        <v>0.33086879999999996</v>
      </c>
      <c r="Z678" s="39">
        <f>Y678*SQRT(Info!$D$3^2+(X678/W678)^2)</f>
        <v>2.3425014472294354E-2</v>
      </c>
      <c r="AA678" s="50">
        <f>IF(O678-W678&gt;0,O678-W678,0)</f>
        <v>2.9395199999999999</v>
      </c>
      <c r="AB678" s="50">
        <f>SQRT((0.5*P678)^2+X678^2)</f>
        <v>9.1324768688456029E-2</v>
      </c>
      <c r="AC678" s="50">
        <f>(1-EXP(-Info!$B$6*G678*1000))+(Info!$B$6/(Info!$B$6-Info!$B$7))*(EXP(-Info!$B$7*G678*1000)-EXP(-Info!$B$6*G678*1000))*(Info!$B$9-1)</f>
        <v>5.7049946925177016E-2</v>
      </c>
      <c r="AD678" s="50">
        <f>SQRT((Info!$B$6*EXP(-Info!$B$6*G678*1000)+(Info!$B$6/(Info!$B$6+Info!$B$7))*(Info!$B$9-1)*(-Info!$B$7*EXP(-Info!$B$7*G678*1000)+Info!$B$6*EXP(-Info!$B$6*G678*1000)))^2*(0.01*G678*1000)^2)</f>
        <v>5.2247829133133248E-4</v>
      </c>
      <c r="AE678" s="50">
        <f>IF(AA678&gt;0,AA678*AC678*SQRT((AB678/AA678)^2+(AD678/AC678)^2),AA678*AC678*SQRT((AD678/AC678)^2))</f>
        <v>5.4317265352932138E-3</v>
      </c>
      <c r="AF678" s="50">
        <f>IF((S678-Y678-AA678*AC678)&gt;0,S678-Y678-AA678*AC678,0)</f>
        <v>4.4734317400145036</v>
      </c>
      <c r="AG678" s="50">
        <f>SQRT((T678*0.5)^2+Z678^2+AE678^2)</f>
        <v>3.0959408201407988E-2</v>
      </c>
      <c r="AH678" s="50">
        <f>AF678/S678</f>
        <v>0.8997248069216619</v>
      </c>
      <c r="AI678">
        <f>AF678*EXP(Info!$B$6*G678*1000)</f>
        <v>4.7078711886215512</v>
      </c>
      <c r="AJ678">
        <f>2*SQRT((EXP(Info!$B$6*G678)*AG678)^2+(Info!$B$6*G678*0.01*AI678)^2)</f>
        <v>6.1921979482762603E-2</v>
      </c>
      <c r="AK678" s="28">
        <f>AI678/(E678/1000)</f>
        <v>2.0442341244557323</v>
      </c>
      <c r="AL678">
        <f>AA678/0.752049334436339</f>
        <v>3.9086797439999996</v>
      </c>
      <c r="AM678"/>
      <c r="AN678">
        <f>U678/0.242530074</f>
        <v>3.5088431960813238</v>
      </c>
      <c r="AO678">
        <f>O678/U678</f>
        <v>3.9341950646298471</v>
      </c>
      <c r="AV678" s="1"/>
    </row>
    <row r="679" spans="1:48">
      <c r="A679" s="14" t="s">
        <v>144</v>
      </c>
      <c r="B679" s="14" t="s">
        <v>215</v>
      </c>
      <c r="C679" s="15">
        <v>-17.850000000000001</v>
      </c>
      <c r="D679" s="15">
        <v>23.2</v>
      </c>
      <c r="E679" s="15">
        <v>2303</v>
      </c>
      <c r="F679" s="31">
        <v>0.30499999999999999</v>
      </c>
      <c r="G679" s="31">
        <v>6.5730000000000004</v>
      </c>
      <c r="I679">
        <f>(E679*100*Info!$B$11)/AI679</f>
        <v>1.3124256098210589</v>
      </c>
      <c r="J679">
        <f>LOG10(I679)</f>
        <v>0.11807469633718289</v>
      </c>
      <c r="K679">
        <f>2*((E679*100*Info!$B$11)/AI679^2)*(AJ679/2)</f>
        <v>1.6926918184752195E-2</v>
      </c>
      <c r="L679">
        <f>(M679/10.7)/I679</f>
        <v>0.3036524859813089</v>
      </c>
      <c r="M679">
        <f>((U679/0.242530073729142))*I679</f>
        <v>4.2641779002383888</v>
      </c>
      <c r="N679">
        <f>2*M679*SQRT((0.5*K679/I679)^2+(0.5*V679/U679)^2)</f>
        <v>6.1292272471322878E-2</v>
      </c>
      <c r="O679" s="1">
        <v>3.1389999999999998</v>
      </c>
      <c r="P679" s="1">
        <v>1.6E-2</v>
      </c>
      <c r="S679" s="1">
        <v>4.7130000000000001</v>
      </c>
      <c r="T679" s="1">
        <v>3.7999999999999999E-2</v>
      </c>
      <c r="U679" s="1">
        <v>0.78800000000000003</v>
      </c>
      <c r="V679" s="1">
        <v>5.0000000000000001E-3</v>
      </c>
      <c r="W679" s="50">
        <f>U679*Info!$B$2</f>
        <v>0.37824000000000002</v>
      </c>
      <c r="X679" s="50">
        <f>W679*SQRT((0.5*V679/U679)^2+Info!$B$3^2)</f>
        <v>1.8950032823190573E-2</v>
      </c>
      <c r="Y679" s="39">
        <f>W679*Info!$D$2</f>
        <v>0.30637440000000005</v>
      </c>
      <c r="Z679" s="39">
        <f>Y679*SQRT(Info!$D$3^2+(X679/W679)^2)</f>
        <v>2.1685736069518145E-2</v>
      </c>
      <c r="AA679" s="50">
        <f>IF(O679-W679&gt;0,O679-W679,0)</f>
        <v>2.7607599999999999</v>
      </c>
      <c r="AB679" s="50">
        <f>SQRT((0.5*P679)^2+X679^2)</f>
        <v>2.056948574952714E-2</v>
      </c>
      <c r="AC679" s="50">
        <f>(1-EXP(-Info!$B$6*G679*1000))+(Info!$B$6/(Info!$B$6-Info!$B$7))*(EXP(-Info!$B$7*G679*1000)-EXP(-Info!$B$6*G679*1000))*(Info!$B$9-1)</f>
        <v>6.7004746285979591E-2</v>
      </c>
      <c r="AD679" s="50">
        <f>SQRT((Info!$B$6*EXP(-Info!$B$6*G679*1000)+(Info!$B$6/(Info!$B$6+Info!$B$7))*(Info!$B$9-1)*(-Info!$B$7*EXP(-Info!$B$7*G679*1000)+Info!$B$6*EXP(-Info!$B$6*G679*1000)))^2*(0.01*G679*1000)^2)</f>
        <v>6.1078699083033671E-4</v>
      </c>
      <c r="AE679" s="50">
        <f>IF(AA679&gt;0,AA679*AC679*SQRT((AB679/AA679)^2+(AD679/AC679)^2),AA679*AC679*SQRT((AD679/AC679)^2))</f>
        <v>2.1778371487516271E-3</v>
      </c>
      <c r="AF679" s="50">
        <f>IF((S679-Y679-AA679*AC679)&gt;0,S679-Y679-AA679*AC679,0)</f>
        <v>4.2216415766435187</v>
      </c>
      <c r="AG679" s="50">
        <f>SQRT((T679*0.5)^2+Z679^2+AE679^2)</f>
        <v>2.8913908824703776E-2</v>
      </c>
      <c r="AH679" s="50">
        <f>AF679/S679</f>
        <v>0.8957440222031654</v>
      </c>
      <c r="AI679">
        <f>AF679*EXP(Info!$B$6*G679*1000)</f>
        <v>4.4839399156730675</v>
      </c>
      <c r="AJ679">
        <f>2*SQRT((EXP(Info!$B$6*G679)*AG679)^2+(Info!$B$6*G679*0.01*AI679)^2)</f>
        <v>5.7831303755411366E-2</v>
      </c>
      <c r="AK679" s="28">
        <f>AI679/(E679/1000)</f>
        <v>1.9469995291676367</v>
      </c>
      <c r="AL679">
        <f>AA679/0.752049334436339</f>
        <v>3.6709825719999998</v>
      </c>
      <c r="AM679"/>
      <c r="AN679">
        <f>U679/0.242530074</f>
        <v>3.2490815963714255</v>
      </c>
      <c r="AO679">
        <f>O679/U679</f>
        <v>3.9835025380710656</v>
      </c>
      <c r="AV679" s="1"/>
    </row>
    <row r="680" spans="1:48">
      <c r="A680" s="14" t="s">
        <v>144</v>
      </c>
      <c r="B680" s="14" t="s">
        <v>215</v>
      </c>
      <c r="C680" s="15">
        <v>-17.850000000000001</v>
      </c>
      <c r="D680" s="15">
        <v>23.2</v>
      </c>
      <c r="E680" s="15">
        <v>2303</v>
      </c>
      <c r="F680" s="31">
        <v>0.35499999999999998</v>
      </c>
      <c r="G680" s="31">
        <v>7.476</v>
      </c>
      <c r="I680">
        <f>(E680*100*Info!$B$11)/AI680</f>
        <v>1.2910747545248693</v>
      </c>
      <c r="J680">
        <f>LOG10(I680)</f>
        <v>0.11095138908108958</v>
      </c>
      <c r="K680">
        <f>2*((E680*100*Info!$B$11)/AI680^2)*(AJ680/2)</f>
        <v>1.4837401200525589E-2</v>
      </c>
      <c r="L680">
        <f>(M680/10.7)/I680</f>
        <v>0.28091708411215005</v>
      </c>
      <c r="M680">
        <f>((U680/0.242530073729142))*I680</f>
        <v>3.8807290229077167</v>
      </c>
      <c r="N680">
        <f>2*M680*SQRT((0.5*K680/I680)^2+(0.5*V680/U680)^2)</f>
        <v>5.1937228191846201E-2</v>
      </c>
      <c r="O680" s="1">
        <v>2.544</v>
      </c>
      <c r="P680" s="1">
        <v>0.127</v>
      </c>
      <c r="S680" s="1">
        <v>4.7060000000000004</v>
      </c>
      <c r="T680" s="1">
        <v>3.2000000000000001E-2</v>
      </c>
      <c r="U680" s="1">
        <v>0.72899999999999998</v>
      </c>
      <c r="V680" s="1">
        <v>5.0000000000000001E-3</v>
      </c>
      <c r="W680" s="50">
        <f>U680*Info!$B$2</f>
        <v>0.34991999999999995</v>
      </c>
      <c r="X680" s="50">
        <f>W680*SQRT((0.5*V680/U680)^2+Info!$B$3^2)</f>
        <v>1.7537103979847982E-2</v>
      </c>
      <c r="Y680" s="39">
        <f>W680*Info!$D$2</f>
        <v>0.2834352</v>
      </c>
      <c r="Z680" s="39">
        <f>Y680*SQRT(Info!$D$3^2+(X680/W680)^2)</f>
        <v>2.0065451577156192E-2</v>
      </c>
      <c r="AA680" s="50">
        <f>IF(O680-W680&gt;0,O680-W680,0)</f>
        <v>2.19408</v>
      </c>
      <c r="AB680" s="50">
        <f>SQRT((0.5*P680)^2+X680^2)</f>
        <v>6.5877158530100552E-2</v>
      </c>
      <c r="AC680" s="50">
        <f>(1-EXP(-Info!$B$6*G680*1000))+(Info!$B$6/(Info!$B$6-Info!$B$7))*(EXP(-Info!$B$7*G680*1000)-EXP(-Info!$B$6*G680*1000))*(Info!$B$9-1)</f>
        <v>7.5885856379288727E-2</v>
      </c>
      <c r="AD680" s="50">
        <f>SQRT((Info!$B$6*EXP(-Info!$B$6*G680*1000)+(Info!$B$6/(Info!$B$6+Info!$B$7))*(Info!$B$9-1)*(-Info!$B$7*EXP(-Info!$B$7*G680*1000)+Info!$B$6*EXP(-Info!$B$6*G680*1000)))^2*(0.01*G680*1000)^2)</f>
        <v>6.8883543093073993E-4</v>
      </c>
      <c r="AE680" s="50">
        <f>IF(AA680&gt;0,AA680*AC680*SQRT((AB680/AA680)^2+(AD680/AC680)^2),AA680*AC680*SQRT((AD680/AC680)^2))</f>
        <v>5.222610058015411E-3</v>
      </c>
      <c r="AF680" s="50">
        <f>IF((S680-Y680-AA680*AC680)&gt;0,S680-Y680-AA680*AC680,0)</f>
        <v>4.2560651602353303</v>
      </c>
      <c r="AG680" s="50">
        <f>SQRT((T680*0.5)^2+Z680^2+AE680^2)</f>
        <v>2.6189654499692884E-2</v>
      </c>
      <c r="AH680" s="50">
        <f>AF680/S680</f>
        <v>0.90439123676908839</v>
      </c>
      <c r="AI680">
        <f>AF680*EXP(Info!$B$6*G680*1000)</f>
        <v>4.558092052844688</v>
      </c>
      <c r="AJ680">
        <f>2*SQRT((EXP(Info!$B$6*G680)*AG680)^2+(Info!$B$6*G680*0.01*AI680)^2)</f>
        <v>5.2382900571758644E-2</v>
      </c>
      <c r="AK680" s="28">
        <f>AI680/(E680/1000)</f>
        <v>1.9791975913350794</v>
      </c>
      <c r="AL680">
        <f>AA680/0.752049334436339</f>
        <v>2.9174681759999999</v>
      </c>
      <c r="AM680"/>
      <c r="AN680">
        <f>U680/0.242530074</f>
        <v>3.0058127966431081</v>
      </c>
      <c r="AO680">
        <f>O680/U680</f>
        <v>3.4897119341563787</v>
      </c>
      <c r="AV680" s="1"/>
    </row>
    <row r="681" spans="1:48">
      <c r="A681" s="14" t="s">
        <v>144</v>
      </c>
      <c r="B681" s="14" t="s">
        <v>215</v>
      </c>
      <c r="C681" s="15">
        <v>-17.850000000000001</v>
      </c>
      <c r="D681" s="15">
        <v>23.2</v>
      </c>
      <c r="E681" s="15">
        <v>2303</v>
      </c>
      <c r="F681" s="31">
        <v>0.40500000000000003</v>
      </c>
      <c r="G681" s="31">
        <v>8.3759999999999994</v>
      </c>
      <c r="I681">
        <f>(E681*100*Info!$B$11)/AI681</f>
        <v>1.2736178163538716</v>
      </c>
      <c r="J681">
        <f>LOG10(I681)</f>
        <v>0.10503912568415164</v>
      </c>
      <c r="K681">
        <f>2*((E681*100*Info!$B$11)/AI681^2)*(AJ681/2)</f>
        <v>1.5118195535280153E-2</v>
      </c>
      <c r="L681">
        <f>(M681/10.7)/I681</f>
        <v>0.2678153271028042</v>
      </c>
      <c r="M681">
        <f>((U681/0.242530073729142))*I681</f>
        <v>3.6497097813712527</v>
      </c>
      <c r="N681">
        <f>2*M681*SQRT((0.5*K681/I681)^2+(0.5*V681/U681)^2)</f>
        <v>5.0658789228888362E-2</v>
      </c>
      <c r="O681" s="1">
        <v>2.5760000000000001</v>
      </c>
      <c r="P681" s="1">
        <v>0.02</v>
      </c>
      <c r="S681" s="1">
        <v>4.7389999999999999</v>
      </c>
      <c r="T681" s="1">
        <v>3.9E-2</v>
      </c>
      <c r="U681" s="1">
        <v>0.69499999999999995</v>
      </c>
      <c r="V681" s="1">
        <v>5.0000000000000001E-3</v>
      </c>
      <c r="W681" s="50">
        <f>U681*Info!$B$2</f>
        <v>0.33359999999999995</v>
      </c>
      <c r="X681" s="50">
        <f>W681*SQRT((0.5*V681/U681)^2+Info!$B$3^2)</f>
        <v>1.6723109758654337E-2</v>
      </c>
      <c r="Y681" s="39">
        <f>W681*Info!$D$2</f>
        <v>0.27021599999999996</v>
      </c>
      <c r="Z681" s="39">
        <f>Y681*SQRT(Info!$D$3^2+(X681/W681)^2)</f>
        <v>1.9131863925922112E-2</v>
      </c>
      <c r="AA681" s="50">
        <f>IF(O681-W681&gt;0,O681-W681,0)</f>
        <v>2.2423999999999999</v>
      </c>
      <c r="AB681" s="50">
        <f>SQRT((0.5*P681)^2+X681^2)</f>
        <v>1.9484927508204897E-2</v>
      </c>
      <c r="AC681" s="50">
        <f>(1-EXP(-Info!$B$6*G681*1000))+(Info!$B$6/(Info!$B$6-Info!$B$7))*(EXP(-Info!$B$7*G681*1000)-EXP(-Info!$B$6*G681*1000))*(Info!$B$9-1)</f>
        <v>8.4661578507398277E-2</v>
      </c>
      <c r="AD681" s="50">
        <f>SQRT((Info!$B$6*EXP(-Info!$B$6*G681*1000)+(Info!$B$6/(Info!$B$6+Info!$B$7))*(Info!$B$9-1)*(-Info!$B$7*EXP(-Info!$B$7*G681*1000)+Info!$B$6*EXP(-Info!$B$6*G681*1000)))^2*(0.01*G681*1000)^2)</f>
        <v>7.6526988541966874E-4</v>
      </c>
      <c r="AE681" s="50">
        <f>IF(AA681&gt;0,AA681*AC681*SQRT((AB681/AA681)^2+(AD681/AC681)^2),AA681*AC681*SQRT((AD681/AC681)^2))</f>
        <v>2.3803485219798678E-3</v>
      </c>
      <c r="AF681" s="50">
        <f>IF((S681-Y681-AA681*AC681)&gt;0,S681-Y681-AA681*AC681,0)</f>
        <v>4.27893887635501</v>
      </c>
      <c r="AG681" s="50">
        <f>SQRT((T681*0.5)^2+Z681^2+AE681^2)</f>
        <v>2.7421602366858353E-2</v>
      </c>
      <c r="AH681" s="50">
        <f>AF681/S681</f>
        <v>0.90292021024583458</v>
      </c>
      <c r="AI681">
        <f>AF681*EXP(Info!$B$6*G681*1000)</f>
        <v>4.6205678836021598</v>
      </c>
      <c r="AJ681">
        <f>2*SQRT((EXP(Info!$B$6*G681)*AG681)^2+(Info!$B$6*G681*0.01*AI681)^2)</f>
        <v>5.4847418001982541E-2</v>
      </c>
      <c r="AK681" s="28">
        <f>AI681/(E681/1000)</f>
        <v>2.0063256116379331</v>
      </c>
      <c r="AL681">
        <f>AA681/0.752049334436339</f>
        <v>2.9817192800000001</v>
      </c>
      <c r="AM681"/>
      <c r="AN681">
        <f>U681/0.242530074</f>
        <v>2.8656239967996706</v>
      </c>
      <c r="AO681">
        <f>O681/U681</f>
        <v>3.7064748201438853</v>
      </c>
      <c r="AV681" s="1"/>
    </row>
    <row r="682" spans="1:48">
      <c r="A682" s="14" t="s">
        <v>144</v>
      </c>
      <c r="B682" s="14" t="s">
        <v>215</v>
      </c>
      <c r="C682" s="15">
        <v>-17.850000000000001</v>
      </c>
      <c r="D682" s="15">
        <v>23.2</v>
      </c>
      <c r="E682" s="15">
        <v>2303</v>
      </c>
      <c r="F682" s="31">
        <v>0.45500000000000002</v>
      </c>
      <c r="G682" s="31">
        <v>9.1920000000000002</v>
      </c>
      <c r="I682">
        <f>(E682*100*Info!$B$11)/AI682</f>
        <v>1.4365920097609264</v>
      </c>
      <c r="J682">
        <f>LOG10(I682)</f>
        <v>0.15733344658399251</v>
      </c>
      <c r="K682">
        <f>2*((E682*100*Info!$B$11)/AI682^2)*(AJ682/2)</f>
        <v>2.0692216891488362E-2</v>
      </c>
      <c r="L682">
        <f>(M682/10.7)/I682</f>
        <v>0.24662130841121538</v>
      </c>
      <c r="M682">
        <f>((U682/0.242530073729142))*I682</f>
        <v>3.7909479517736071</v>
      </c>
      <c r="N682">
        <f>2*M682*SQRT((0.5*K682/I682)^2+(0.5*V682/U682)^2)</f>
        <v>6.2118503666768909E-2</v>
      </c>
      <c r="O682" s="1">
        <v>3.375</v>
      </c>
      <c r="P682" s="1">
        <v>0.17699999999999999</v>
      </c>
      <c r="S682" s="1">
        <v>4.298</v>
      </c>
      <c r="T682" s="1">
        <v>4.3999999999999997E-2</v>
      </c>
      <c r="U682" s="1">
        <v>0.64</v>
      </c>
      <c r="V682" s="1">
        <v>5.0000000000000001E-3</v>
      </c>
      <c r="W682" s="50">
        <f>U682*Info!$B$2</f>
        <v>0.30719999999999997</v>
      </c>
      <c r="X682" s="50">
        <f>W682*SQRT((0.5*V682/U682)^2+Info!$B$3^2)</f>
        <v>1.5406803691875873E-2</v>
      </c>
      <c r="Y682" s="39">
        <f>W682*Info!$D$2</f>
        <v>0.248832</v>
      </c>
      <c r="Z682" s="39">
        <f>Y682*SQRT(Info!$D$3^2+(X682/W682)^2)</f>
        <v>1.7621906966046555E-2</v>
      </c>
      <c r="AA682" s="50">
        <f>IF(O682-W682&gt;0,O682-W682,0)</f>
        <v>3.0678000000000001</v>
      </c>
      <c r="AB682" s="50">
        <f>SQRT((0.5*P682)^2+X682^2)</f>
        <v>8.9831061443133353E-2</v>
      </c>
      <c r="AC682" s="50">
        <f>(1-EXP(-Info!$B$6*G682*1000))+(Info!$B$6/(Info!$B$6-Info!$B$7))*(EXP(-Info!$B$7*G682*1000)-EXP(-Info!$B$6*G682*1000))*(Info!$B$9-1)</f>
        <v>9.2553281364441992E-2</v>
      </c>
      <c r="AD682" s="50">
        <f>SQRT((Info!$B$6*EXP(-Info!$B$6*G682*1000)+(Info!$B$6/(Info!$B$6+Info!$B$7))*(Info!$B$9-1)*(-Info!$B$7*EXP(-Info!$B$7*G682*1000)+Info!$B$6*EXP(-Info!$B$6*G682*1000)))^2*(0.01*G682*1000)^2)</f>
        <v>8.3341570442266061E-4</v>
      </c>
      <c r="AE682" s="50">
        <f>IF(AA682&gt;0,AA682*AC682*SQRT((AB682/AA682)^2+(AD682/AC682)^2),AA682*AC682*SQRT((AD682/AC682)^2))</f>
        <v>8.6984040279620995E-3</v>
      </c>
      <c r="AF682" s="50">
        <f>IF((S682-Y682-AA682*AC682)&gt;0,S682-Y682-AA682*AC682,0)</f>
        <v>3.7652330434301646</v>
      </c>
      <c r="AG682" s="50">
        <f>SQRT((T682*0.5)^2+Z682^2+AE682^2)</f>
        <v>2.9499048082161351E-2</v>
      </c>
      <c r="AH682" s="50">
        <f>AF682/S682</f>
        <v>0.87604305338068045</v>
      </c>
      <c r="AI682">
        <f>AF682*EXP(Info!$B$6*G682*1000)</f>
        <v>4.0963875186856642</v>
      </c>
      <c r="AJ682">
        <f>2*SQRT((EXP(Info!$B$6*G682)*AG682)^2+(Info!$B$6*G682*0.01*AI682)^2)</f>
        <v>5.9003070066034731E-2</v>
      </c>
      <c r="AK682" s="28">
        <f>AI682/(E682/1000)</f>
        <v>1.778717984665942</v>
      </c>
      <c r="AL682">
        <f>AA682/0.752049334436339</f>
        <v>4.07925366</v>
      </c>
      <c r="AM682"/>
      <c r="AN682">
        <f>U682/0.242530074</f>
        <v>2.6388479970529346</v>
      </c>
      <c r="AO682">
        <f>O682/U682</f>
        <v>5.2734375</v>
      </c>
      <c r="AV682" s="1"/>
    </row>
    <row r="683" spans="1:48">
      <c r="A683" s="14" t="s">
        <v>144</v>
      </c>
      <c r="B683" s="14" t="s">
        <v>215</v>
      </c>
      <c r="C683" s="15">
        <v>-17.850000000000001</v>
      </c>
      <c r="D683" s="15">
        <v>23.2</v>
      </c>
      <c r="E683" s="15">
        <v>2303</v>
      </c>
      <c r="F683" s="31">
        <v>0.505</v>
      </c>
      <c r="G683" s="31">
        <v>10.077999999999999</v>
      </c>
      <c r="I683">
        <f>(E683*100*Info!$B$11)/AI683</f>
        <v>1.4460325208766891</v>
      </c>
      <c r="J683">
        <f>LOG10(I683)</f>
        <v>0.16017806023269815</v>
      </c>
      <c r="K683">
        <f>2*((E683*100*Info!$B$11)/AI683^2)*(AJ683/2)</f>
        <v>2.0032242278228207E-2</v>
      </c>
      <c r="L683">
        <f>(M683/10.7)/I683</f>
        <v>0.29016538317757062</v>
      </c>
      <c r="M683">
        <f>((U683/0.242530073729142))*I683</f>
        <v>4.4895978114293174</v>
      </c>
      <c r="N683">
        <f>2*M683*SQRT((0.5*K683/I683)^2+(0.5*V683/U683)^2)</f>
        <v>6.897100682447331E-2</v>
      </c>
      <c r="O683" s="1">
        <v>4.3479999999999999</v>
      </c>
      <c r="P683" s="1">
        <v>0.22</v>
      </c>
      <c r="S683" s="1">
        <v>4.4059999999999997</v>
      </c>
      <c r="T683" s="1">
        <v>0.03</v>
      </c>
      <c r="U683" s="1">
        <v>0.753</v>
      </c>
      <c r="V683" s="1">
        <v>5.0000000000000001E-3</v>
      </c>
      <c r="W683" s="50">
        <f>U683*Info!$B$2</f>
        <v>0.36143999999999998</v>
      </c>
      <c r="X683" s="50">
        <f>W683*SQRT((0.5*V683/U683)^2+Info!$B$3^2)</f>
        <v>1.8111796818648336E-2</v>
      </c>
      <c r="Y683" s="39">
        <f>W683*Info!$D$2</f>
        <v>0.29276639999999998</v>
      </c>
      <c r="Z683" s="39">
        <f>Y683*SQRT(Info!$D$3^2+(X683/W683)^2)</f>
        <v>2.0724517095575472E-2</v>
      </c>
      <c r="AA683" s="50">
        <f>IF(O683-W683&gt;0,O683-W683,0)</f>
        <v>3.9865599999999999</v>
      </c>
      <c r="AB683" s="50">
        <f>SQRT((0.5*P683)^2+X683^2)</f>
        <v>0.11148110684775246</v>
      </c>
      <c r="AC683" s="50">
        <f>(1-EXP(-Info!$B$6*G683*1000))+(Info!$B$6/(Info!$B$6-Info!$B$7))*(EXP(-Info!$B$7*G683*1000)-EXP(-Info!$B$6*G683*1000))*(Info!$B$9-1)</f>
        <v>0.10105258115521684</v>
      </c>
      <c r="AD683" s="50">
        <f>SQRT((Info!$B$6*EXP(-Info!$B$6*G683*1000)+(Info!$B$6/(Info!$B$6+Info!$B$7))*(Info!$B$9-1)*(-Info!$B$7*EXP(-Info!$B$7*G683*1000)+Info!$B$6*EXP(-Info!$B$6*G683*1000)))^2*(0.01*G683*1000)^2)</f>
        <v>9.0617884492171018E-4</v>
      </c>
      <c r="AE683" s="50">
        <f>IF(AA683&gt;0,AA683*AC683*SQRT((AB683/AA683)^2+(AD683/AC683)^2),AA683*AC683*SQRT((AD683/AC683)^2))</f>
        <v>1.1830505632697772E-2</v>
      </c>
      <c r="AF683" s="50">
        <f>IF((S683-Y683-AA683*AC683)&gt;0,S683-Y683-AA683*AC683,0)</f>
        <v>3.710381422069859</v>
      </c>
      <c r="AG683" s="50">
        <f>SQRT((T683*0.5)^2+Z683^2+AE683^2)</f>
        <v>2.8186281634335768E-2</v>
      </c>
      <c r="AH683" s="50">
        <f>AF683/S683</f>
        <v>0.84212015934404427</v>
      </c>
      <c r="AI683">
        <f>AF683*EXP(Info!$B$6*G683*1000)</f>
        <v>4.0696440040369222</v>
      </c>
      <c r="AJ683">
        <f>2*SQRT((EXP(Info!$B$6*G683)*AG683)^2+(Info!$B$6*G683*0.01*AI683)^2)</f>
        <v>5.63777740113207E-2</v>
      </c>
      <c r="AK683" s="28">
        <f>AI683/(E683/1000)</f>
        <v>1.7671055162991411</v>
      </c>
      <c r="AL683">
        <f>AA683/0.752049334436339</f>
        <v>5.3009288319999994</v>
      </c>
      <c r="AM683"/>
      <c r="AN683">
        <f>U683/0.242530074</f>
        <v>3.1047695965325932</v>
      </c>
      <c r="AO683">
        <f>O683/U683</f>
        <v>5.7742363877822047</v>
      </c>
      <c r="AV683" s="1"/>
    </row>
    <row r="684" spans="1:48">
      <c r="A684" s="14" t="s">
        <v>144</v>
      </c>
      <c r="B684" s="14" t="s">
        <v>215</v>
      </c>
      <c r="C684" s="15">
        <v>-17.850000000000001</v>
      </c>
      <c r="D684" s="15">
        <v>23.2</v>
      </c>
      <c r="E684" s="15">
        <v>2303</v>
      </c>
      <c r="F684" s="31">
        <v>0.55500000000000005</v>
      </c>
      <c r="G684" s="31">
        <v>10.787000000000001</v>
      </c>
      <c r="I684">
        <f>(E684*100*Info!$B$11)/AI684</f>
        <v>1.7807255583399892</v>
      </c>
      <c r="J684">
        <f>LOG10(I684)</f>
        <v>0.250596992072668</v>
      </c>
      <c r="K684">
        <f>2*((E684*100*Info!$B$11)/AI684^2)*(AJ684/2)</f>
        <v>3.7686990878857789E-2</v>
      </c>
      <c r="L684">
        <f>(M684/10.7)/I684</f>
        <v>0.27475155140186963</v>
      </c>
      <c r="M684">
        <f>((U684/0.242530073729142))*I684</f>
        <v>5.2350510745911354</v>
      </c>
      <c r="N684">
        <f>2*M684*SQRT((0.5*K684/I684)^2+(0.5*V684/U684)^2)</f>
        <v>0.11462028388097716</v>
      </c>
      <c r="O684" s="1">
        <v>3.6659999999999999</v>
      </c>
      <c r="P684" s="1">
        <v>0.18099999999999999</v>
      </c>
      <c r="S684" s="1">
        <v>3.629</v>
      </c>
      <c r="T684" s="1">
        <v>5.3999999999999999E-2</v>
      </c>
      <c r="U684" s="1">
        <v>0.71299999999999997</v>
      </c>
      <c r="V684" s="1">
        <v>4.0000000000000001E-3</v>
      </c>
      <c r="W684" s="50">
        <f>U684*Info!$B$2</f>
        <v>0.34223999999999999</v>
      </c>
      <c r="X684" s="50">
        <f>W684*SQRT((0.5*V684/U684)^2+Info!$B$3^2)</f>
        <v>1.7138907316395641E-2</v>
      </c>
      <c r="Y684" s="39">
        <f>W684*Info!$D$2</f>
        <v>0.27721440000000003</v>
      </c>
      <c r="Z684" s="39">
        <f>Y684*SQRT(Info!$D$3^2+(X684/W684)^2)</f>
        <v>1.9617435601953691E-2</v>
      </c>
      <c r="AA684" s="50">
        <f>IF(O684-W684&gt;0,O684-W684,0)</f>
        <v>3.32376</v>
      </c>
      <c r="AB684" s="50">
        <f>SQRT((0.5*P684)^2+X684^2)</f>
        <v>9.2108588872048189E-2</v>
      </c>
      <c r="AC684" s="50">
        <f>(1-EXP(-Info!$B$6*G684*1000))+(Info!$B$6/(Info!$B$6-Info!$B$7))*(EXP(-Info!$B$7*G684*1000)-EXP(-Info!$B$6*G684*1000))*(Info!$B$9-1)</f>
        <v>0.10780229158252004</v>
      </c>
      <c r="AD684" s="50">
        <f>SQRT((Info!$B$6*EXP(-Info!$B$6*G684*1000)+(Info!$B$6/(Info!$B$6+Info!$B$7))*(Info!$B$9-1)*(-Info!$B$7*EXP(-Info!$B$7*G684*1000)+Info!$B$6*EXP(-Info!$B$6*G684*1000)))^2*(0.01*G684*1000)^2)</f>
        <v>9.6349485302802654E-4</v>
      </c>
      <c r="AE684" s="50">
        <f>IF(AA684&gt;0,AA684*AC684*SQRT((AB684/AA684)^2+(AD684/AC684)^2),AA684*AC684*SQRT((AD684/AC684)^2))</f>
        <v>1.0433160452015916E-2</v>
      </c>
      <c r="AF684" s="50">
        <f>IF((S684-Y684-AA684*AC684)&gt;0,S684-Y684-AA684*AC684,0)</f>
        <v>2.9934766553296832</v>
      </c>
      <c r="AG684" s="50">
        <f>SQRT((T684*0.5)^2+Z684^2+AE684^2)</f>
        <v>3.4967050442013391E-2</v>
      </c>
      <c r="AH684" s="50">
        <f>AF684/S684</f>
        <v>0.82487645503711304</v>
      </c>
      <c r="AI684">
        <f>AF684*EXP(Info!$B$6*G684*1000)</f>
        <v>3.3047414581470482</v>
      </c>
      <c r="AJ684">
        <f>2*SQRT((EXP(Info!$B$6*G684)*AG684)^2+(Info!$B$6*G684*0.01*AI684)^2)</f>
        <v>6.9941019606790972E-2</v>
      </c>
      <c r="AK684" s="28">
        <f>AI684/(E684/1000)</f>
        <v>1.4349724090955485</v>
      </c>
      <c r="AL684">
        <f>AA684/0.752049334436339</f>
        <v>4.419603672</v>
      </c>
      <c r="AM684"/>
      <c r="AN684">
        <f>U684/0.242530074</f>
        <v>2.9398415967167848</v>
      </c>
      <c r="AO684">
        <f>O684/U684</f>
        <v>5.1416549789621318</v>
      </c>
      <c r="AV684" s="1"/>
    </row>
    <row r="685" spans="1:48">
      <c r="A685" s="14" t="s">
        <v>144</v>
      </c>
      <c r="B685" s="14" t="s">
        <v>215</v>
      </c>
      <c r="C685" s="15">
        <v>-17.850000000000001</v>
      </c>
      <c r="D685" s="15">
        <v>23.2</v>
      </c>
      <c r="E685" s="15">
        <v>2303</v>
      </c>
      <c r="F685" s="31">
        <v>0.60499999999999998</v>
      </c>
      <c r="G685" s="31">
        <v>11.244</v>
      </c>
      <c r="I685">
        <f>(E685*100*Info!$B$11)/AI685</f>
        <v>1.882031616638423</v>
      </c>
      <c r="J685">
        <f>LOG10(I685)</f>
        <v>0.27462691495535524</v>
      </c>
      <c r="K685">
        <f>2*((E685*100*Info!$B$11)/AI685^2)*(AJ685/2)</f>
        <v>3.0525669026035433E-2</v>
      </c>
      <c r="L685">
        <f>(M685/10.7)/I685</f>
        <v>0.31636889719626221</v>
      </c>
      <c r="M685">
        <f>((U685/0.242530073729142))*I685</f>
        <v>6.3709540573750409</v>
      </c>
      <c r="N685">
        <f>2*M685*SQRT((0.5*K685/I685)^2+(0.5*V685/U685)^2)</f>
        <v>0.11333896478362013</v>
      </c>
      <c r="O685" s="1">
        <v>2.7690000000000001</v>
      </c>
      <c r="P685" s="1">
        <v>1.2999999999999999E-2</v>
      </c>
      <c r="S685" s="1">
        <v>3.4060000000000001</v>
      </c>
      <c r="T685" s="1">
        <v>2.1999999999999999E-2</v>
      </c>
      <c r="U685" s="1">
        <v>0.82099999999999995</v>
      </c>
      <c r="V685" s="1">
        <v>6.0000000000000001E-3</v>
      </c>
      <c r="W685" s="50">
        <f>U685*Info!$B$2</f>
        <v>0.39407999999999999</v>
      </c>
      <c r="X685" s="50">
        <f>W685*SQRT((0.5*V685/U685)^2+Info!$B$3^2)</f>
        <v>1.9756548686448251E-2</v>
      </c>
      <c r="Y685" s="39">
        <f>W685*Info!$D$2</f>
        <v>0.31920480000000001</v>
      </c>
      <c r="Z685" s="39">
        <f>Y685*SQRT(Info!$D$3^2+(X685/W685)^2)</f>
        <v>2.2601305508204612E-2</v>
      </c>
      <c r="AA685" s="50">
        <f>IF(O685-W685&gt;0,O685-W685,0)</f>
        <v>2.3749200000000004</v>
      </c>
      <c r="AB685" s="50">
        <f>SQRT((0.5*P685)^2+X685^2)</f>
        <v>2.0798346472736724E-2</v>
      </c>
      <c r="AC685" s="50">
        <f>(1-EXP(-Info!$B$6*G685*1000))+(Info!$B$6/(Info!$B$6-Info!$B$7))*(EXP(-Info!$B$7*G685*1000)-EXP(-Info!$B$6*G685*1000))*(Info!$B$9-1)</f>
        <v>0.11212876864270835</v>
      </c>
      <c r="AD685" s="50">
        <f>SQRT((Info!$B$6*EXP(-Info!$B$6*G685*1000)+(Info!$B$6/(Info!$B$6+Info!$B$7))*(Info!$B$9-1)*(-Info!$B$7*EXP(-Info!$B$7*G685*1000)+Info!$B$6*EXP(-Info!$B$6*G685*1000)))^2*(0.01*G685*1000)^2)</f>
        <v>1.0000139076411245E-3</v>
      </c>
      <c r="AE685" s="50">
        <f>IF(AA685&gt;0,AA685*AC685*SQRT((AB685/AA685)^2+(AD685/AC685)^2),AA685*AC685*SQRT((AD685/AC685)^2))</f>
        <v>3.3285221283468561E-3</v>
      </c>
      <c r="AF685" s="50">
        <f>IF((S685-Y685-AA685*AC685)&gt;0,S685-Y685-AA685*AC685,0)</f>
        <v>2.8204983447750589</v>
      </c>
      <c r="AG685" s="50">
        <f>SQRT((T685*0.5)^2+Z685^2+AE685^2)</f>
        <v>2.5355434727767828E-2</v>
      </c>
      <c r="AH685" s="50">
        <f>AF685/S685</f>
        <v>0.82809698907077478</v>
      </c>
      <c r="AI685">
        <f>AF685*EXP(Info!$B$6*G685*1000)</f>
        <v>3.1268537288121507</v>
      </c>
      <c r="AJ685">
        <f>2*SQRT((EXP(Info!$B$6*G685)*AG685)^2+(Info!$B$6*G685*0.01*AI685)^2)</f>
        <v>5.0716099121135144E-2</v>
      </c>
      <c r="AK685" s="28">
        <f>AI685/(E685/1000)</f>
        <v>1.3577306681772257</v>
      </c>
      <c r="AL685">
        <f>AA685/0.752049334436339</f>
        <v>3.1579311240000005</v>
      </c>
      <c r="AM685"/>
      <c r="AN685">
        <f>U685/0.242530074</f>
        <v>3.3851471962194672</v>
      </c>
      <c r="AO685">
        <f>O685/U685</f>
        <v>3.372716199756395</v>
      </c>
      <c r="AV685" s="1"/>
    </row>
    <row r="686" spans="1:48">
      <c r="A686" s="14" t="s">
        <v>144</v>
      </c>
      <c r="B686" s="14" t="s">
        <v>215</v>
      </c>
      <c r="C686" s="15">
        <v>-17.850000000000001</v>
      </c>
      <c r="D686" s="15">
        <v>23.2</v>
      </c>
      <c r="E686" s="15">
        <v>2303</v>
      </c>
      <c r="F686" s="31">
        <v>0.65500000000000003</v>
      </c>
      <c r="G686" s="31">
        <v>11.707000000000001</v>
      </c>
      <c r="I686">
        <f>(E686*100*Info!$B$11)/AI686</f>
        <v>1.8978772066488188</v>
      </c>
      <c r="J686">
        <f>LOG10(I686)</f>
        <v>0.27826810998801721</v>
      </c>
      <c r="K686">
        <f>2*((E686*100*Info!$B$11)/AI686^2)*(AJ686/2)</f>
        <v>3.7957337945860169E-2</v>
      </c>
      <c r="L686">
        <f>(M686/10.7)/I686</f>
        <v>0.3221490841121501</v>
      </c>
      <c r="M686">
        <f>((U686/0.242530073729142))*I686</f>
        <v>6.5419736215078972</v>
      </c>
      <c r="N686">
        <f>2*M686*SQRT((0.5*K686/I686)^2+(0.5*V686/U686)^2)</f>
        <v>0.13900815971763367</v>
      </c>
      <c r="O686" s="1">
        <v>2.5289999999999999</v>
      </c>
      <c r="P686" s="1">
        <v>0.23100000000000001</v>
      </c>
      <c r="S686" s="1">
        <v>3.3580000000000001</v>
      </c>
      <c r="T686" s="1">
        <v>3.1E-2</v>
      </c>
      <c r="U686" s="1">
        <v>0.83599999999999997</v>
      </c>
      <c r="V686" s="1">
        <v>6.0000000000000001E-3</v>
      </c>
      <c r="W686" s="50">
        <f>U686*Info!$B$2</f>
        <v>0.40127999999999997</v>
      </c>
      <c r="X686" s="50">
        <f>W686*SQRT((0.5*V686/U686)^2+Info!$B$3^2)</f>
        <v>2.011560826820805E-2</v>
      </c>
      <c r="Y686" s="39">
        <f>W686*Info!$D$2</f>
        <v>0.32503680000000001</v>
      </c>
      <c r="Z686" s="39">
        <f>Y686*SQRT(Info!$D$3^2+(X686/W686)^2)</f>
        <v>2.3013150495557969E-2</v>
      </c>
      <c r="AA686" s="50">
        <f>IF(O686-W686&gt;0,O686-W686,0)</f>
        <v>2.1277200000000001</v>
      </c>
      <c r="AB686" s="50">
        <f>SQRT((0.5*P686)^2+X686^2)</f>
        <v>0.11723859303147578</v>
      </c>
      <c r="AC686" s="50">
        <f>(1-EXP(-Info!$B$6*G686*1000))+(Info!$B$6/(Info!$B$6-Info!$B$7))*(EXP(-Info!$B$7*G686*1000)-EXP(-Info!$B$6*G686*1000))*(Info!$B$9-1)</f>
        <v>0.11649281462074891</v>
      </c>
      <c r="AD686" s="50">
        <f>SQRT((Info!$B$6*EXP(-Info!$B$6*G686*1000)+(Info!$B$6/(Info!$B$6+Info!$B$7))*(Info!$B$9-1)*(-Info!$B$7*EXP(-Info!$B$7*G686*1000)+Info!$B$6*EXP(-Info!$B$6*G686*1000)))^2*(0.01*G686*1000)^2)</f>
        <v>1.0366751894241234E-3</v>
      </c>
      <c r="AE686" s="50">
        <f>IF(AA686&gt;0,AA686*AC686*SQRT((AB686/AA686)^2+(AD686/AC686)^2),AA686*AC686*SQRT((AD686/AC686)^2))</f>
        <v>1.3834427859739431E-2</v>
      </c>
      <c r="AF686" s="50">
        <f>IF((S686-Y686-AA686*AC686)&gt;0,S686-Y686-AA686*AC686,0)</f>
        <v>2.7850991084751402</v>
      </c>
      <c r="AG686" s="50">
        <f>SQRT((T686*0.5)^2+Z686^2+AE686^2)</f>
        <v>3.1003975389255079E-2</v>
      </c>
      <c r="AH686" s="50">
        <f>AF686/S686</f>
        <v>0.8293922300402442</v>
      </c>
      <c r="AI686">
        <f>AF686*EXP(Info!$B$6*G686*1000)</f>
        <v>3.1007472757520382</v>
      </c>
      <c r="AJ686">
        <f>2*SQRT((EXP(Info!$B$6*G686)*AG686)^2+(Info!$B$6*G686*0.01*AI686)^2)</f>
        <v>6.2014608647019673E-2</v>
      </c>
      <c r="AK686" s="28">
        <f>AI686/(E686/1000)</f>
        <v>1.346394822297889</v>
      </c>
      <c r="AL686">
        <f>AA686/0.752049334436339</f>
        <v>2.8292292840000002</v>
      </c>
      <c r="AM686"/>
      <c r="AN686">
        <f>U686/0.242530074</f>
        <v>3.4469951961503953</v>
      </c>
      <c r="AO686">
        <f>O686/U686</f>
        <v>3.0251196172248802</v>
      </c>
      <c r="AV686" s="1"/>
    </row>
    <row r="687" spans="1:48">
      <c r="A687" s="14" t="s">
        <v>144</v>
      </c>
      <c r="B687" s="14" t="s">
        <v>215</v>
      </c>
      <c r="C687" s="15">
        <v>-17.850000000000001</v>
      </c>
      <c r="D687" s="15">
        <v>23.2</v>
      </c>
      <c r="E687" s="15">
        <v>2303</v>
      </c>
      <c r="F687" s="31">
        <v>0.70499999999999996</v>
      </c>
      <c r="G687" s="31">
        <v>12.17</v>
      </c>
      <c r="I687">
        <f>(E687*100*Info!$B$11)/AI687</f>
        <v>1.9819944095423034</v>
      </c>
      <c r="J687">
        <f>LOG10(I687)</f>
        <v>0.29710242517026914</v>
      </c>
      <c r="K687">
        <f>2*((E687*100*Info!$B$11)/AI687^2)*(AJ687/2)</f>
        <v>4.6195385172368847E-2</v>
      </c>
      <c r="L687">
        <f>(M687/10.7)/I687</f>
        <v>0.31559820560747714</v>
      </c>
      <c r="M687">
        <f>((U687/0.242530073729142))*I687</f>
        <v>6.6929985071789426</v>
      </c>
      <c r="N687">
        <f>2*M687*SQRT((0.5*K687/I687)^2+(0.5*V687/U687)^2)</f>
        <v>0.16125985693801193</v>
      </c>
      <c r="O687" s="1">
        <v>2.7679999999999998</v>
      </c>
      <c r="P687" s="1">
        <v>1.6E-2</v>
      </c>
      <c r="S687" s="1">
        <v>3.2610000000000001</v>
      </c>
      <c r="T687" s="1">
        <v>5.1999999999999998E-2</v>
      </c>
      <c r="U687" s="1">
        <v>0.81899999999999995</v>
      </c>
      <c r="V687" s="1">
        <v>5.0000000000000001E-3</v>
      </c>
      <c r="W687" s="50">
        <f>U687*Info!$B$2</f>
        <v>0.39311999999999997</v>
      </c>
      <c r="X687" s="50">
        <f>W687*SQRT((0.5*V687/U687)^2+Info!$B$3^2)</f>
        <v>1.9692595969043797E-2</v>
      </c>
      <c r="Y687" s="39">
        <f>W687*Info!$D$2</f>
        <v>0.31842720000000002</v>
      </c>
      <c r="Z687" s="39">
        <f>Y687*SQRT(Info!$D$3^2+(X687/W687)^2)</f>
        <v>2.2537173569443E-2</v>
      </c>
      <c r="AA687" s="50">
        <f>IF(O687-W687&gt;0,O687-W687,0)</f>
        <v>2.3748799999999997</v>
      </c>
      <c r="AB687" s="50">
        <f>SQRT((0.5*P687)^2+X687^2)</f>
        <v>2.1255548358017018E-2</v>
      </c>
      <c r="AC687" s="50">
        <f>(1-EXP(-Info!$B$6*G687*1000))+(Info!$B$6/(Info!$B$6-Info!$B$7))*(EXP(-Info!$B$7*G687*1000)-EXP(-Info!$B$6*G687*1000))*(Info!$B$9-1)</f>
        <v>0.12083758401049323</v>
      </c>
      <c r="AD687" s="50">
        <f>SQRT((Info!$B$6*EXP(-Info!$B$6*G687*1000)+(Info!$B$6/(Info!$B$6+Info!$B$7))*(Info!$B$9-1)*(-Info!$B$7*EXP(-Info!$B$7*G687*1000)+Info!$B$6*EXP(-Info!$B$6*G687*1000)))^2*(0.01*G687*1000)^2)</f>
        <v>1.0729992382344563E-3</v>
      </c>
      <c r="AE687" s="50">
        <f>IF(AA687&gt;0,AA687*AC687*SQRT((AB687/AA687)^2+(AD687/AC687)^2),AA687*AC687*SQRT((AD687/AC687)^2))</f>
        <v>3.6180911059131636E-3</v>
      </c>
      <c r="AF687" s="50">
        <f>IF((S687-Y687-AA687*AC687)&gt;0,S687-Y687-AA687*AC687,0)</f>
        <v>2.6555980384851603</v>
      </c>
      <c r="AG687" s="50">
        <f>SQRT((T687*0.5)^2+Z687^2+AE687^2)</f>
        <v>3.459790132002067E-2</v>
      </c>
      <c r="AH687" s="50">
        <f>AF687/S687</f>
        <v>0.81435082443580498</v>
      </c>
      <c r="AI687">
        <f>AF687*EXP(Info!$B$6*G687*1000)</f>
        <v>2.9691494334674648</v>
      </c>
      <c r="AJ687">
        <f>2*SQRT((EXP(Info!$B$6*G687)*AG687)^2+(Info!$B$6*G687*0.01*AI687)^2)</f>
        <v>6.9203526030643295E-2</v>
      </c>
      <c r="AK687" s="28">
        <f>AI687/(E687/1000)</f>
        <v>1.2892529020701107</v>
      </c>
      <c r="AL687">
        <f>AA687/0.752049334436339</f>
        <v>3.1578779359999993</v>
      </c>
      <c r="AM687"/>
      <c r="AN687">
        <f>U687/0.242530074</f>
        <v>3.3769007962286768</v>
      </c>
      <c r="AO687">
        <f>O687/U687</f>
        <v>3.3797313797313797</v>
      </c>
      <c r="AV687" s="1"/>
    </row>
    <row r="688" spans="1:48">
      <c r="A688" s="14" t="s">
        <v>144</v>
      </c>
      <c r="B688" s="14" t="s">
        <v>215</v>
      </c>
      <c r="C688" s="15">
        <v>-17.850000000000001</v>
      </c>
      <c r="D688" s="15">
        <v>23.2</v>
      </c>
      <c r="E688" s="15">
        <v>2303</v>
      </c>
      <c r="F688" s="31">
        <v>0.755</v>
      </c>
      <c r="G688" s="31">
        <v>12.622999999999999</v>
      </c>
      <c r="I688">
        <f>(E688*100*Info!$B$11)/AI688</f>
        <v>2.0345330734900111</v>
      </c>
      <c r="J688">
        <f>LOG10(I688)</f>
        <v>0.30846475416347974</v>
      </c>
      <c r="K688">
        <f>2*((E688*100*Info!$B$11)/AI688^2)*(AJ688/2)</f>
        <v>4.6161128617428979E-2</v>
      </c>
      <c r="L688">
        <f>(M688/10.7)/I688</f>
        <v>0.32792927102803793</v>
      </c>
      <c r="M688">
        <f>((U688/0.242530073729142))*I688</f>
        <v>7.1388575400905374</v>
      </c>
      <c r="N688">
        <f>2*M688*SQRT((0.5*K688/I688)^2+(0.5*V688/U688)^2)</f>
        <v>0.1722881213958703</v>
      </c>
      <c r="O688" s="1">
        <v>2.4780000000000002</v>
      </c>
      <c r="P688" s="1">
        <v>0.156</v>
      </c>
      <c r="S688" s="1">
        <v>3.1659999999999999</v>
      </c>
      <c r="T688" s="1">
        <v>4.1000000000000002E-2</v>
      </c>
      <c r="U688" s="1">
        <v>0.85099999999999998</v>
      </c>
      <c r="V688" s="1">
        <v>7.0000000000000001E-3</v>
      </c>
      <c r="W688" s="50">
        <f>U688*Info!$B$2</f>
        <v>0.40847999999999995</v>
      </c>
      <c r="X688" s="50">
        <f>W688*SQRT((0.5*V688/U688)^2+Info!$B$3^2)</f>
        <v>2.049297870003285E-2</v>
      </c>
      <c r="Y688" s="39">
        <f>W688*Info!$D$2</f>
        <v>0.33086879999999996</v>
      </c>
      <c r="Z688" s="39">
        <f>Y688*SQRT(Info!$D$3^2+(X688/W688)^2)</f>
        <v>2.3435498516293611E-2</v>
      </c>
      <c r="AA688" s="50">
        <f>IF(O688-W688&gt;0,O688-W688,0)</f>
        <v>2.0695200000000002</v>
      </c>
      <c r="AB688" s="50">
        <f>SQRT((0.5*P688)^2+X688^2)</f>
        <v>8.0647146111936283E-2</v>
      </c>
      <c r="AC688" s="50">
        <f>(1-EXP(-Info!$B$6*G688*1000))+(Info!$B$6/(Info!$B$6-Info!$B$7))*(EXP(-Info!$B$7*G688*1000)-EXP(-Info!$B$6*G688*1000))*(Info!$B$9-1)</f>
        <v>0.12506993678214715</v>
      </c>
      <c r="AD688" s="50">
        <f>SQRT((Info!$B$6*EXP(-Info!$B$6*G688*1000)+(Info!$B$6/(Info!$B$6+Info!$B$7))*(Info!$B$9-1)*(-Info!$B$7*EXP(-Info!$B$7*G688*1000)+Info!$B$6*EXP(-Info!$B$6*G688*1000)))^2*(0.01*G688*1000)^2)</f>
        <v>1.1082144768344577E-3</v>
      </c>
      <c r="AE688" s="50">
        <f>IF(AA688&gt;0,AA688*AC688*SQRT((AB688/AA688)^2+(AD688/AC688)^2),AA688*AC688*SQRT((AD688/AC688)^2))</f>
        <v>1.0343992038069664E-2</v>
      </c>
      <c r="AF688" s="50">
        <f>IF((S688-Y688-AA688*AC688)&gt;0,S688-Y688-AA688*AC688,0)</f>
        <v>2.576296464430611</v>
      </c>
      <c r="AG688" s="50">
        <f>SQRT((T688*0.5)^2+Z688^2+AE688^2)</f>
        <v>3.2809613865311622E-2</v>
      </c>
      <c r="AH688" s="50">
        <f>AF688/S688</f>
        <v>0.81373861795028779</v>
      </c>
      <c r="AI688">
        <f>AF688*EXP(Info!$B$6*G688*1000)</f>
        <v>2.8924757502877259</v>
      </c>
      <c r="AJ688">
        <f>2*SQRT((EXP(Info!$B$6*G688)*AG688)^2+(Info!$B$6*G688*0.01*AI688)^2)</f>
        <v>6.5626824587711283E-2</v>
      </c>
      <c r="AK688" s="28">
        <f>AI688/(E688/1000)</f>
        <v>1.2559599436768241</v>
      </c>
      <c r="AL688">
        <f>AA688/0.752049334436339</f>
        <v>2.7518407440000003</v>
      </c>
      <c r="AM688"/>
      <c r="AN688">
        <f>U688/0.242530074</f>
        <v>3.5088431960813238</v>
      </c>
      <c r="AO688">
        <f>O688/U688</f>
        <v>2.9118683901292601</v>
      </c>
      <c r="AV688" s="1"/>
    </row>
    <row r="689" spans="1:48">
      <c r="A689" s="14" t="s">
        <v>144</v>
      </c>
      <c r="B689" s="14" t="s">
        <v>215</v>
      </c>
      <c r="C689" s="15">
        <v>-17.850000000000001</v>
      </c>
      <c r="D689" s="15">
        <v>23.2</v>
      </c>
      <c r="E689" s="15">
        <v>2303</v>
      </c>
      <c r="F689" s="31">
        <v>0.80500000000000005</v>
      </c>
      <c r="G689" s="31">
        <v>12.935</v>
      </c>
      <c r="I689">
        <f>(E689*100*Info!$B$11)/AI689</f>
        <v>2.1354169533153815</v>
      </c>
      <c r="J689">
        <f>LOG10(I689)</f>
        <v>0.32948268631391703</v>
      </c>
      <c r="K689">
        <f>2*((E689*100*Info!$B$11)/AI689^2)*(AJ689/2)</f>
        <v>5.2297012763165777E-2</v>
      </c>
      <c r="L689">
        <f>(M689/10.7)/I689</f>
        <v>0.38573114018691651</v>
      </c>
      <c r="M689">
        <f>((U689/0.242530073729142))*I689</f>
        <v>8.8135559330919051</v>
      </c>
      <c r="N689">
        <f>2*M689*SQRT((0.5*K689/I689)^2+(0.5*V689/U689)^2)</f>
        <v>0.22447370721680765</v>
      </c>
      <c r="O689" s="1">
        <v>3.0609999999999999</v>
      </c>
      <c r="P689" s="1">
        <v>8.0000000000000002E-3</v>
      </c>
      <c r="S689" s="1">
        <v>3.1669999999999998</v>
      </c>
      <c r="T689" s="1">
        <v>3.7999999999999999E-2</v>
      </c>
      <c r="U689" s="1">
        <v>1.0009999999999999</v>
      </c>
      <c r="V689" s="1">
        <v>7.0000000000000001E-3</v>
      </c>
      <c r="W689" s="50">
        <f>U689*Info!$B$2</f>
        <v>0.48047999999999991</v>
      </c>
      <c r="X689" s="50">
        <f>W689*SQRT((0.5*V689/U689)^2+Info!$B$3^2)</f>
        <v>2.4082669619458714E-2</v>
      </c>
      <c r="Y689" s="39">
        <f>W689*Info!$D$2</f>
        <v>0.38918879999999995</v>
      </c>
      <c r="Z689" s="39">
        <f>Y689*SQRT(Info!$D$3^2+(X689/W689)^2)</f>
        <v>2.7553427860562103E-2</v>
      </c>
      <c r="AA689" s="50">
        <f>IF(O689-W689&gt;0,O689-W689,0)</f>
        <v>2.5805199999999999</v>
      </c>
      <c r="AB689" s="50">
        <f>SQRT((0.5*P689)^2+X689^2)</f>
        <v>2.4412598714598159E-2</v>
      </c>
      <c r="AC689" s="50">
        <f>(1-EXP(-Info!$B$6*G689*1000))+(Info!$B$6/(Info!$B$6-Info!$B$7))*(EXP(-Info!$B$7*G689*1000)-EXP(-Info!$B$6*G689*1000))*(Info!$B$9-1)</f>
        <v>0.1279742896266407</v>
      </c>
      <c r="AD689" s="50">
        <f>SQRT((Info!$B$6*EXP(-Info!$B$6*G689*1000)+(Info!$B$6/(Info!$B$6+Info!$B$7))*(Info!$B$9-1)*(-Info!$B$7*EXP(-Info!$B$7*G689*1000)+Info!$B$6*EXP(-Info!$B$6*G689*1000)))^2*(0.01*G689*1000)^2)</f>
        <v>1.132283233770352E-3</v>
      </c>
      <c r="AE689" s="50">
        <f>IF(AA689&gt;0,AA689*AC689*SQRT((AB689/AA689)^2+(AD689/AC689)^2),AA689*AC689*SQRT((AD689/AC689)^2))</f>
        <v>4.2776058455331698E-3</v>
      </c>
      <c r="AF689" s="50">
        <f>IF((S689-Y689-AA689*AC689)&gt;0,S689-Y689-AA689*AC689,0)</f>
        <v>2.4475709861326611</v>
      </c>
      <c r="AG689" s="50">
        <f>SQRT((T689*0.5)^2+Z689^2+AE689^2)</f>
        <v>3.3741507059361464E-2</v>
      </c>
      <c r="AH689" s="50">
        <f>AF689/S689</f>
        <v>0.77283580237848482</v>
      </c>
      <c r="AI689">
        <f>AF689*EXP(Info!$B$6*G689*1000)</f>
        <v>2.7558260081674439</v>
      </c>
      <c r="AJ689">
        <f>2*SQRT((EXP(Info!$B$6*G689)*AG689)^2+(Info!$B$6*G689*0.01*AI689)^2)</f>
        <v>6.74910198209481E-2</v>
      </c>
      <c r="AK689" s="28">
        <f>AI689/(E689/1000)</f>
        <v>1.1966244064991072</v>
      </c>
      <c r="AL689">
        <f>AA689/0.752049334436339</f>
        <v>3.4313174439999998</v>
      </c>
      <c r="AM689"/>
      <c r="AN689">
        <f>U689/0.242530074</f>
        <v>4.1273231953906047</v>
      </c>
      <c r="AO689">
        <f>O689/U689</f>
        <v>3.0579420579420584</v>
      </c>
      <c r="AV689" s="1"/>
    </row>
    <row r="690" spans="1:48">
      <c r="A690" s="14" t="s">
        <v>144</v>
      </c>
      <c r="B690" s="14" t="s">
        <v>215</v>
      </c>
      <c r="C690" s="15">
        <v>-17.850000000000001</v>
      </c>
      <c r="D690" s="15">
        <v>23.2</v>
      </c>
      <c r="E690" s="15">
        <v>2303</v>
      </c>
      <c r="F690" s="31">
        <v>0.85499999999999998</v>
      </c>
      <c r="G690" s="31">
        <v>13.175000000000001</v>
      </c>
      <c r="I690">
        <f>(E690*100*Info!$B$11)/AI690</f>
        <v>2.4493683746061583</v>
      </c>
      <c r="J690">
        <f>LOG10(I690)</f>
        <v>0.38905410608336588</v>
      </c>
      <c r="K690">
        <f>2*((E690*100*Info!$B$11)/AI690^2)*(AJ690/2)</f>
        <v>8.4187211456379293E-2</v>
      </c>
      <c r="L690">
        <f>(M690/10.7)/I690</f>
        <v>0.36068366355140252</v>
      </c>
      <c r="M690">
        <f>((U690/0.242530073729142))*I690</f>
        <v>9.4528845985168584</v>
      </c>
      <c r="N690">
        <f>2*M690*SQRT((0.5*K690/I690)^2+(0.5*V690/U690)^2)</f>
        <v>0.32880558571058471</v>
      </c>
      <c r="O690" s="1">
        <v>2.6760000000000002</v>
      </c>
      <c r="P690" s="1">
        <v>0.124</v>
      </c>
      <c r="S690" s="1">
        <v>2.7829999999999999</v>
      </c>
      <c r="T690" s="1">
        <v>6.2E-2</v>
      </c>
      <c r="U690" s="1">
        <v>0.93600000000000005</v>
      </c>
      <c r="V690" s="1">
        <v>5.0000000000000001E-3</v>
      </c>
      <c r="W690" s="50">
        <f>U690*Info!$B$2</f>
        <v>0.44928000000000001</v>
      </c>
      <c r="X690" s="50">
        <f>W690*SQRT((0.5*V690/U690)^2+Info!$B$3^2)</f>
        <v>2.2496028449484146E-2</v>
      </c>
      <c r="Y690" s="39">
        <f>W690*Info!$D$2</f>
        <v>0.36391680000000004</v>
      </c>
      <c r="Z690" s="39">
        <f>Y690*SQRT(Info!$D$3^2+(X690/W690)^2)</f>
        <v>2.5751154743257638E-2</v>
      </c>
      <c r="AA690" s="50">
        <f>IF(O690-W690&gt;0,O690-W690,0)</f>
        <v>2.2267200000000003</v>
      </c>
      <c r="AB690" s="50">
        <f>SQRT((0.5*P690)^2+X690^2)</f>
        <v>6.5955070282731107E-2</v>
      </c>
      <c r="AC690" s="50">
        <f>(1-EXP(-Info!$B$6*G690*1000))+(Info!$B$6/(Info!$B$6-Info!$B$7))*(EXP(-Info!$B$7*G690*1000)-EXP(-Info!$B$6*G690*1000))*(Info!$B$9-1)</f>
        <v>0.13020251696816842</v>
      </c>
      <c r="AD690" s="50">
        <f>SQRT((Info!$B$6*EXP(-Info!$B$6*G690*1000)+(Info!$B$6/(Info!$B$6+Info!$B$7))*(Info!$B$9-1)*(-Info!$B$7*EXP(-Info!$B$7*G690*1000)+Info!$B$6*EXP(-Info!$B$6*G690*1000)))^2*(0.01*G690*1000)^2)</f>
        <v>1.1506952160198144E-3</v>
      </c>
      <c r="AE690" s="50">
        <f>IF(AA690&gt;0,AA690*AC690*SQRT((AB690/AA690)^2+(AD690/AC690)^2),AA690*AC690*SQRT((AD690/AC690)^2))</f>
        <v>8.9616233083695315E-3</v>
      </c>
      <c r="AF690" s="50">
        <f>IF((S690-Y690-AA690*AC690)&gt;0,S690-Y690-AA690*AC690,0)</f>
        <v>2.1291586514166396</v>
      </c>
      <c r="AG690" s="50">
        <f>SQRT((T690*0.5)^2+Z690^2+AE690^2)</f>
        <v>4.1284775195370903E-2</v>
      </c>
      <c r="AH690" s="50">
        <f>AF690/S690</f>
        <v>0.76505880395854819</v>
      </c>
      <c r="AI690">
        <f>AF690*EXP(Info!$B$6*G690*1000)</f>
        <v>2.402593925535784</v>
      </c>
      <c r="AJ690">
        <f>2*SQRT((EXP(Info!$B$6*G690)*AG690)^2+(Info!$B$6*G690*0.01*AI690)^2)</f>
        <v>8.2579527420172841E-2</v>
      </c>
      <c r="AK690" s="28">
        <f>AI690/(E690/1000)</f>
        <v>1.0432452998418515</v>
      </c>
      <c r="AL690">
        <f>AA690/0.752049334436339</f>
        <v>2.9608695840000001</v>
      </c>
      <c r="AM690"/>
      <c r="AN690">
        <f>U690/0.242530074</f>
        <v>3.8593151956899168</v>
      </c>
      <c r="AO690">
        <f>O690/U690</f>
        <v>2.858974358974359</v>
      </c>
      <c r="AV690" s="1"/>
    </row>
    <row r="691" spans="1:48">
      <c r="A691" s="14" t="s">
        <v>144</v>
      </c>
      <c r="B691" s="14" t="s">
        <v>215</v>
      </c>
      <c r="C691" s="15">
        <v>-17.850000000000001</v>
      </c>
      <c r="D691" s="15">
        <v>23.2</v>
      </c>
      <c r="E691" s="15">
        <v>2303</v>
      </c>
      <c r="F691" s="31">
        <v>0.90500000000000003</v>
      </c>
      <c r="G691" s="31">
        <v>13.504</v>
      </c>
      <c r="I691">
        <f>(E691*100*Info!$B$11)/AI691</f>
        <v>2.2599279191060333</v>
      </c>
      <c r="J691">
        <f>LOG10(I691)</f>
        <v>0.3540945874510627</v>
      </c>
      <c r="K691">
        <f>2*((E691*100*Info!$B$11)/AI691^2)*(AJ691/2)</f>
        <v>5.7854783482708484E-2</v>
      </c>
      <c r="L691">
        <f>(M691/10.7)/I691</f>
        <v>0.37763887850467359</v>
      </c>
      <c r="M691">
        <f>((U691/0.242530073729142))*I691</f>
        <v>9.1317721001368533</v>
      </c>
      <c r="N691">
        <f>2*M691*SQRT((0.5*K691/I691)^2+(0.5*V691/U691)^2)</f>
        <v>0.23837337374541478</v>
      </c>
      <c r="O691" s="1">
        <v>3.4969999999999999</v>
      </c>
      <c r="P691" s="1">
        <v>8.9999999999999993E-3</v>
      </c>
      <c r="S691" s="1">
        <v>3.085</v>
      </c>
      <c r="T691" s="1">
        <v>3.7999999999999999E-2</v>
      </c>
      <c r="U691" s="1">
        <v>0.98</v>
      </c>
      <c r="V691" s="1">
        <v>5.0000000000000001E-3</v>
      </c>
      <c r="W691" s="50">
        <f>U691*Info!$B$2</f>
        <v>0.47039999999999998</v>
      </c>
      <c r="X691" s="50">
        <f>W691*SQRT((0.5*V691/U691)^2+Info!$B$3^2)</f>
        <v>2.3550592349238269E-2</v>
      </c>
      <c r="Y691" s="39">
        <f>W691*Info!$D$2</f>
        <v>0.38102400000000003</v>
      </c>
      <c r="Z691" s="39">
        <f>Y691*SQRT(Info!$D$3^2+(X691/W691)^2)</f>
        <v>2.6959993080117813E-2</v>
      </c>
      <c r="AA691" s="50">
        <f>IF(O691-W691&gt;0,O691-W691,0)</f>
        <v>3.0265999999999997</v>
      </c>
      <c r="AB691" s="50">
        <f>SQRT((0.5*P691)^2+X691^2)</f>
        <v>2.3976663654478703E-2</v>
      </c>
      <c r="AC691" s="50">
        <f>(1-EXP(-Info!$B$6*G691*1000))+(Info!$B$6/(Info!$B$6-Info!$B$7))*(EXP(-Info!$B$7*G691*1000)-EXP(-Info!$B$6*G691*1000))*(Info!$B$9-1)</f>
        <v>0.13324874475328308</v>
      </c>
      <c r="AD691" s="50">
        <f>SQRT((Info!$B$6*EXP(-Info!$B$6*G691*1000)+(Info!$B$6/(Info!$B$6+Info!$B$7))*(Info!$B$9-1)*(-Info!$B$7*EXP(-Info!$B$7*G691*1000)+Info!$B$6*EXP(-Info!$B$6*G691*1000)))^2*(0.01*G691*1000)^2)</f>
        <v>1.1757908138635021E-3</v>
      </c>
      <c r="AE691" s="50">
        <f>IF(AA691&gt;0,AA691*AC691*SQRT((AB691/AA691)^2+(AD691/AC691)^2),AA691*AC691*SQRT((AD691/AC691)^2))</f>
        <v>4.7823750947440773E-3</v>
      </c>
      <c r="AF691" s="50">
        <f>IF((S691-Y691-AA691*AC691)&gt;0,S691-Y691-AA691*AC691,0)</f>
        <v>2.3006853491297132</v>
      </c>
      <c r="AG691" s="50">
        <f>SQRT((T691*0.5)^2+Z691^2+AE691^2)</f>
        <v>3.3327351206281441E-2</v>
      </c>
      <c r="AH691" s="50">
        <f>AF691/S691</f>
        <v>0.74576510506635763</v>
      </c>
      <c r="AI691">
        <f>AF691*EXP(Info!$B$6*G691*1000)</f>
        <v>2.6039934851356215</v>
      </c>
      <c r="AJ691">
        <f>2*SQRT((EXP(Info!$B$6*G691)*AG691)^2+(Info!$B$6*G691*0.01*AI691)^2)</f>
        <v>6.666295769844699E-2</v>
      </c>
      <c r="AK691" s="28">
        <f>AI691/(E691/1000)</f>
        <v>1.1306962592859842</v>
      </c>
      <c r="AL691">
        <f>AA691/0.752049334436339</f>
        <v>4.0244700199999999</v>
      </c>
      <c r="AM691"/>
      <c r="AN691">
        <f>U691/0.242530074</f>
        <v>4.0407359954873057</v>
      </c>
      <c r="AO691">
        <f>O691/U691</f>
        <v>3.5683673469387753</v>
      </c>
      <c r="AV691" s="1"/>
    </row>
    <row r="692" spans="1:48">
      <c r="A692" s="14" t="s">
        <v>144</v>
      </c>
      <c r="B692" s="14" t="s">
        <v>215</v>
      </c>
      <c r="C692" s="15">
        <v>-17.850000000000001</v>
      </c>
      <c r="D692" s="15">
        <v>23.2</v>
      </c>
      <c r="E692" s="15">
        <v>2303</v>
      </c>
      <c r="F692" s="31">
        <v>0.95499999999999996</v>
      </c>
      <c r="G692" s="31">
        <v>13.896000000000001</v>
      </c>
      <c r="I692">
        <f>(E692*100*Info!$B$11)/AI692</f>
        <v>2.0130141358418103</v>
      </c>
      <c r="J692">
        <f>LOG10(I692)</f>
        <v>0.30384682461371171</v>
      </c>
      <c r="K692">
        <f>2*((E692*100*Info!$B$11)/AI692^2)*(AJ692/2)</f>
        <v>3.6143149436685028E-2</v>
      </c>
      <c r="L692">
        <f>(M692/10.7)/I692</f>
        <v>0.29902833644859866</v>
      </c>
      <c r="M692">
        <f>((U692/0.242530073729142))*I692</f>
        <v>6.4408464706847024</v>
      </c>
      <c r="N692">
        <f>2*M692*SQRT((0.5*K692/I692)^2+(0.5*V692/U692)^2)</f>
        <v>0.12031512672686791</v>
      </c>
      <c r="O692" s="1">
        <v>3.2050000000000001</v>
      </c>
      <c r="P692" s="1">
        <v>0.16300000000000001</v>
      </c>
      <c r="S692" s="1">
        <v>3.2629999999999999</v>
      </c>
      <c r="T692" s="1">
        <v>1.9E-2</v>
      </c>
      <c r="U692" s="1">
        <v>0.77600000000000002</v>
      </c>
      <c r="V692" s="1">
        <v>4.0000000000000001E-3</v>
      </c>
      <c r="W692" s="50">
        <f>U692*Info!$B$2</f>
        <v>0.37247999999999998</v>
      </c>
      <c r="X692" s="50">
        <f>W692*SQRT((0.5*V692/U692)^2+Info!$B$3^2)</f>
        <v>1.8648725854599289E-2</v>
      </c>
      <c r="Y692" s="39">
        <f>W692*Info!$D$2</f>
        <v>0.3017088</v>
      </c>
      <c r="Z692" s="39">
        <f>Y692*SQRT(Info!$D$3^2+(X692/W692)^2)</f>
        <v>2.1348200433460428E-2</v>
      </c>
      <c r="AA692" s="50">
        <f>IF(O692-W692&gt;0,O692-W692,0)</f>
        <v>2.8325200000000001</v>
      </c>
      <c r="AB692" s="50">
        <f>SQRT((0.5*P692)^2+X692^2)</f>
        <v>8.3606369231057992E-2</v>
      </c>
      <c r="AC692" s="50">
        <f>(1-EXP(-Info!$B$6*G692*1000))+(Info!$B$6/(Info!$B$6-Info!$B$7))*(EXP(-Info!$B$7*G692*1000)-EXP(-Info!$B$6*G692*1000))*(Info!$B$9-1)</f>
        <v>0.13686579801713289</v>
      </c>
      <c r="AD692" s="50">
        <f>SQRT((Info!$B$6*EXP(-Info!$B$6*G692*1000)+(Info!$B$6/(Info!$B$6+Info!$B$7))*(Info!$B$9-1)*(-Info!$B$7*EXP(-Info!$B$7*G692*1000)+Info!$B$6*EXP(-Info!$B$6*G692*1000)))^2*(0.01*G692*1000)^2)</f>
        <v>1.2054752853964579E-3</v>
      </c>
      <c r="AE692" s="50">
        <f>IF(AA692&gt;0,AA692*AC692*SQRT((AB692/AA692)^2+(AD692/AC692)^2),AA692*AC692*SQRT((AD692/AC692)^2))</f>
        <v>1.1941436541661821E-2</v>
      </c>
      <c r="AF692" s="50">
        <f>IF((S692-Y692-AA692*AC692)&gt;0,S692-Y692-AA692*AC692,0)</f>
        <v>2.5736160898005105</v>
      </c>
      <c r="AG692" s="50">
        <f>SQRT((T692*0.5)^2+Z692^2+AE692^2)</f>
        <v>2.6241066449855584E-2</v>
      </c>
      <c r="AH692" s="50">
        <f>AF692/S692</f>
        <v>0.78872696592108815</v>
      </c>
      <c r="AI692">
        <f>AF692*EXP(Info!$B$6*G692*1000)</f>
        <v>2.9233960524411655</v>
      </c>
      <c r="AJ692">
        <f>2*SQRT((EXP(Info!$B$6*G692)*AG692)^2+(Info!$B$6*G692*0.01*AI692)^2)</f>
        <v>5.2488821864040462E-2</v>
      </c>
      <c r="AK692" s="28">
        <f>AI692/(E692/1000)</f>
        <v>1.2693860410078879</v>
      </c>
      <c r="AL692">
        <f>AA692/0.752049334436339</f>
        <v>3.7664018440000002</v>
      </c>
      <c r="AM692"/>
      <c r="AN692">
        <f>U692/0.242530074</f>
        <v>3.1996031964266831</v>
      </c>
      <c r="AO692">
        <f>O692/U692</f>
        <v>4.1301546391752577</v>
      </c>
      <c r="AV692" s="1"/>
    </row>
    <row r="693" spans="1:48">
      <c r="A693" s="14" t="s">
        <v>144</v>
      </c>
      <c r="B693" s="14" t="s">
        <v>215</v>
      </c>
      <c r="C693" s="15">
        <v>-17.850000000000001</v>
      </c>
      <c r="D693" s="15">
        <v>23.2</v>
      </c>
      <c r="E693" s="15">
        <v>2303</v>
      </c>
      <c r="F693" s="31">
        <v>1.0049999999999999</v>
      </c>
      <c r="G693" s="31">
        <v>14.289</v>
      </c>
      <c r="I693">
        <f>(E693*100*Info!$B$11)/AI693</f>
        <v>2.3475128329860744</v>
      </c>
      <c r="J693">
        <f>LOG10(I693)</f>
        <v>0.37060797507225068</v>
      </c>
      <c r="K693">
        <f>2*((E693*100*Info!$B$11)/AI693^2)*(AJ693/2)</f>
        <v>4.5035272647583453E-2</v>
      </c>
      <c r="L693">
        <f>(M693/10.7)/I693</f>
        <v>0.30750594392523417</v>
      </c>
      <c r="M693">
        <f>((U693/0.242530073729142))*I693</f>
        <v>7.7240534005486223</v>
      </c>
      <c r="N693">
        <f>2*M693*SQRT((0.5*K693/I693)^2+(0.5*V693/U693)^2)</f>
        <v>0.15315473714733396</v>
      </c>
      <c r="O693" s="1">
        <v>4.3179999999999996</v>
      </c>
      <c r="P693" s="1">
        <v>1.6E-2</v>
      </c>
      <c r="S693" s="1">
        <v>3.0619999999999998</v>
      </c>
      <c r="T693" s="1">
        <v>1.6E-2</v>
      </c>
      <c r="U693" s="1">
        <v>0.79800000000000004</v>
      </c>
      <c r="V693" s="1">
        <v>4.0000000000000001E-3</v>
      </c>
      <c r="W693" s="50">
        <f>U693*Info!$B$2</f>
        <v>0.38303999999999999</v>
      </c>
      <c r="X693" s="50">
        <f>W693*SQRT((0.5*V693/U693)^2+Info!$B$3^2)</f>
        <v>1.9176045056267469E-2</v>
      </c>
      <c r="Y693" s="39">
        <f>W693*Info!$D$2</f>
        <v>0.31026239999999999</v>
      </c>
      <c r="Z693" s="39">
        <f>Y693*SQRT(Info!$D$3^2+(X693/W693)^2)</f>
        <v>2.1952640980729406E-2</v>
      </c>
      <c r="AA693" s="50">
        <f>IF(O693-W693&gt;0,O693-W693,0)</f>
        <v>3.9349599999999998</v>
      </c>
      <c r="AB693" s="50">
        <f>SQRT((0.5*P693)^2+X693^2)</f>
        <v>2.0777889786982702E-2</v>
      </c>
      <c r="AC693" s="50">
        <f>(1-EXP(-Info!$B$6*G693*1000))+(Info!$B$6/(Info!$B$6-Info!$B$7))*(EXP(-Info!$B$7*G693*1000)-EXP(-Info!$B$6*G693*1000))*(Info!$B$9-1)</f>
        <v>0.14047848686811296</v>
      </c>
      <c r="AD693" s="50">
        <f>SQRT((Info!$B$6*EXP(-Info!$B$6*G693*1000)+(Info!$B$6/(Info!$B$6+Info!$B$7))*(Info!$B$9-1)*(-Info!$B$7*EXP(-Info!$B$7*G693*1000)+Info!$B$6*EXP(-Info!$B$6*G693*1000)))^2*(0.01*G693*1000)^2)</f>
        <v>1.2350002232028913E-3</v>
      </c>
      <c r="AE693" s="50">
        <f>IF(AA693&gt;0,AA693*AC693*SQRT((AB693/AA693)^2+(AD693/AC693)^2),AA693*AC693*SQRT((AD693/AC693)^2))</f>
        <v>5.6688729450325888E-3</v>
      </c>
      <c r="AF693" s="50">
        <f>IF((S693-Y693-AA693*AC693)&gt;0,S693-Y693-AA693*AC693,0)</f>
        <v>2.19896037331345</v>
      </c>
      <c r="AG693" s="50">
        <f>SQRT((T693*0.5)^2+Z693^2+AE693^2)</f>
        <v>2.4042765367064636E-2</v>
      </c>
      <c r="AH693" s="50">
        <f>AF693/S693</f>
        <v>0.71814512518401374</v>
      </c>
      <c r="AI693">
        <f>AF693*EXP(Info!$B$6*G693*1000)</f>
        <v>2.5068393644275009</v>
      </c>
      <c r="AJ693">
        <f>2*SQRT((EXP(Info!$B$6*G693)*AG693)^2+(Info!$B$6*G693*0.01*AI693)^2)</f>
        <v>4.8091832629976093E-2</v>
      </c>
      <c r="AK693" s="28">
        <f>AI693/(E693/1000)</f>
        <v>1.0885103623219718</v>
      </c>
      <c r="AL693">
        <f>AA693/0.752049334436339</f>
        <v>5.232316312</v>
      </c>
      <c r="AM693"/>
      <c r="AN693">
        <f>U693/0.242530074</f>
        <v>3.2903135963253778</v>
      </c>
      <c r="AO693">
        <f>O693/U693</f>
        <v>5.4110275689223046</v>
      </c>
      <c r="AV693" s="1"/>
    </row>
    <row r="694" spans="1:48">
      <c r="A694" s="14" t="s">
        <v>144</v>
      </c>
      <c r="B694" s="14" t="s">
        <v>215</v>
      </c>
      <c r="C694" s="15">
        <v>-17.850000000000001</v>
      </c>
      <c r="D694" s="15">
        <v>23.2</v>
      </c>
      <c r="E694" s="15">
        <v>2303</v>
      </c>
      <c r="F694" s="31">
        <v>1.105</v>
      </c>
      <c r="G694" s="31">
        <v>15.08</v>
      </c>
      <c r="I694">
        <f>(E694*100*Info!$B$11)/AI694</f>
        <v>1.8852010709302292</v>
      </c>
      <c r="J694">
        <f>LOG10(I694)</f>
        <v>0.27535767779826914</v>
      </c>
      <c r="K694">
        <f>2*((E694*100*Info!$B$11)/AI694^2)*(AJ694/2)</f>
        <v>3.9502510751422304E-2</v>
      </c>
      <c r="L694">
        <f>(M694/10.7)/I694</f>
        <v>0.32523185046729031</v>
      </c>
      <c r="M694">
        <f>((U694/0.242530073729142))*I694</f>
        <v>6.5604635309766461</v>
      </c>
      <c r="N694">
        <f>2*M694*SQRT((0.5*K694/I694)^2+(0.5*V694/U694)^2)</f>
        <v>0.14094031677274316</v>
      </c>
      <c r="O694" s="1">
        <v>3.3530000000000002</v>
      </c>
      <c r="P694" s="1">
        <v>0.01</v>
      </c>
      <c r="S694" s="1">
        <v>3.4820000000000002</v>
      </c>
      <c r="T694" s="1">
        <v>4.4999999999999998E-2</v>
      </c>
      <c r="U694" s="1">
        <v>0.84399999999999997</v>
      </c>
      <c r="V694" s="1">
        <v>4.0000000000000001E-3</v>
      </c>
      <c r="W694" s="50">
        <f>U694*Info!$B$2</f>
        <v>0.40511999999999998</v>
      </c>
      <c r="X694" s="50">
        <f>W694*SQRT((0.5*V694/U694)^2+Info!$B$3^2)</f>
        <v>2.0278736055287076E-2</v>
      </c>
      <c r="Y694" s="39">
        <f>W694*Info!$D$2</f>
        <v>0.32814720000000003</v>
      </c>
      <c r="Z694" s="39">
        <f>Y694*SQRT(Info!$D$3^2+(X694/W694)^2)</f>
        <v>2.3216536910125079E-2</v>
      </c>
      <c r="AA694" s="50">
        <f>IF(O694-W694&gt;0,O694-W694,0)</f>
        <v>2.9478800000000001</v>
      </c>
      <c r="AB694" s="50">
        <f>SQRT((0.5*P694)^2+X694^2)</f>
        <v>2.0886051230426493E-2</v>
      </c>
      <c r="AC694" s="50">
        <f>(1-EXP(-Info!$B$6*G694*1000))+(Info!$B$6/(Info!$B$6-Info!$B$7))*(EXP(-Info!$B$7*G694*1000)-EXP(-Info!$B$6*G694*1000))*(Info!$B$9-1)</f>
        <v>0.14770876763286539</v>
      </c>
      <c r="AD694" s="50">
        <f>SQRT((Info!$B$6*EXP(-Info!$B$6*G694*1000)+(Info!$B$6/(Info!$B$6+Info!$B$7))*(Info!$B$9-1)*(-Info!$B$7*EXP(-Info!$B$7*G694*1000)+Info!$B$6*EXP(-Info!$B$6*G694*1000)))^2*(0.01*G694*1000)^2)</f>
        <v>1.2937168447100793E-3</v>
      </c>
      <c r="AE694" s="50">
        <f>IF(AA694&gt;0,AA694*AC694*SQRT((AB694/AA694)^2+(AD694/AC694)^2),AA694*AC694*SQRT((AD694/AC694)^2))</f>
        <v>4.9053059953224534E-3</v>
      </c>
      <c r="AF694" s="50">
        <f>IF((S694-Y694-AA694*AC694)&gt;0,S694-Y694-AA694*AC694,0)</f>
        <v>2.7184250780704291</v>
      </c>
      <c r="AG694" s="50">
        <f>SQRT((T694*0.5)^2+Z694^2+AE694^2)</f>
        <v>3.2700452795136441E-2</v>
      </c>
      <c r="AH694" s="50">
        <f>AF694/S694</f>
        <v>0.78070794890018058</v>
      </c>
      <c r="AI694">
        <f>AF694*EXP(Info!$B$6*G694*1000)</f>
        <v>3.1215967723402644</v>
      </c>
      <c r="AJ694">
        <f>2*SQRT((EXP(Info!$B$6*G694)*AG694)^2+(Info!$B$6*G694*0.01*AI694)^2)</f>
        <v>6.540995120490263E-2</v>
      </c>
      <c r="AK694" s="28">
        <f>AI694/(E694/1000)</f>
        <v>1.355448012305803</v>
      </c>
      <c r="AL694">
        <f>AA694/0.752049334436339</f>
        <v>3.9197960360000002</v>
      </c>
      <c r="AM694"/>
      <c r="AN694">
        <f>U694/0.242530074</f>
        <v>3.4799807961135572</v>
      </c>
      <c r="AO694">
        <f>O694/U694</f>
        <v>3.9727488151658772</v>
      </c>
      <c r="AV694" s="1"/>
    </row>
    <row r="695" spans="1:48">
      <c r="A695" s="14" t="s">
        <v>144</v>
      </c>
      <c r="B695" s="14" t="s">
        <v>215</v>
      </c>
      <c r="C695" s="15">
        <v>-17.850000000000001</v>
      </c>
      <c r="D695" s="15">
        <v>23.2</v>
      </c>
      <c r="E695" s="15">
        <v>2303</v>
      </c>
      <c r="F695" s="31">
        <v>1.155</v>
      </c>
      <c r="G695" s="31">
        <v>15.526999999999999</v>
      </c>
      <c r="I695">
        <f>(E695*100*Info!$B$11)/AI695</f>
        <v>1.8478701279393415</v>
      </c>
      <c r="J695">
        <f>LOG10(I695)</f>
        <v>0.26667144485957506</v>
      </c>
      <c r="K695">
        <f>2*((E695*100*Info!$B$11)/AI695^2)*(AJ695/2)</f>
        <v>6.1705352740032443E-2</v>
      </c>
      <c r="L695">
        <f>(M695/10.7)/I695</f>
        <v>0.31675424299065474</v>
      </c>
      <c r="M695">
        <f>((U695/0.242530073729142))*I695</f>
        <v>6.2629315276690329</v>
      </c>
      <c r="N695">
        <f>2*M695*SQRT((0.5*K695/I695)^2+(0.5*V695/U695)^2)</f>
        <v>0.21134507154094781</v>
      </c>
      <c r="O695" s="1">
        <v>3.7509999999999999</v>
      </c>
      <c r="P695" s="1">
        <v>0.17199999999999999</v>
      </c>
      <c r="S695" s="1">
        <v>3.5910000000000002</v>
      </c>
      <c r="T695" s="1">
        <v>9.1999999999999998E-2</v>
      </c>
      <c r="U695" s="1">
        <v>0.82199999999999995</v>
      </c>
      <c r="V695" s="1">
        <v>4.0000000000000001E-3</v>
      </c>
      <c r="W695" s="50">
        <f>U695*Info!$B$2</f>
        <v>0.39455999999999997</v>
      </c>
      <c r="X695" s="50">
        <f>W695*SQRT((0.5*V695/U695)^2+Info!$B$3^2)</f>
        <v>1.9751343853014157E-2</v>
      </c>
      <c r="Y695" s="39">
        <f>W695*Info!$D$2</f>
        <v>0.31959359999999998</v>
      </c>
      <c r="Z695" s="39">
        <f>Y695*SQRT(Info!$D$3^2+(X695/W695)^2)</f>
        <v>2.2612054474655773E-2</v>
      </c>
      <c r="AA695" s="50">
        <f>IF(O695-W695&gt;0,O695-W695,0)</f>
        <v>3.3564400000000001</v>
      </c>
      <c r="AB695" s="50">
        <f>SQRT((0.5*P695)^2+X695^2)</f>
        <v>8.8238968624978834E-2</v>
      </c>
      <c r="AC695" s="50">
        <f>(1-EXP(-Info!$B$6*G695*1000))+(Info!$B$6/(Info!$B$6-Info!$B$7))*(EXP(-Info!$B$7*G695*1000)-EXP(-Info!$B$6*G695*1000))*(Info!$B$9-1)</f>
        <v>0.15177051390942375</v>
      </c>
      <c r="AD695" s="50">
        <f>SQRT((Info!$B$6*EXP(-Info!$B$6*G695*1000)+(Info!$B$6/(Info!$B$6+Info!$B$7))*(Info!$B$9-1)*(-Info!$B$7*EXP(-Info!$B$7*G695*1000)+Info!$B$6*EXP(-Info!$B$6*G695*1000)))^2*(0.01*G695*1000)^2)</f>
        <v>1.3264823964993999E-3</v>
      </c>
      <c r="AE695" s="50">
        <f>IF(AA695&gt;0,AA695*AC695*SQRT((AB695/AA695)^2+(AD695/AC695)^2),AA695*AC695*SQRT((AD695/AC695)^2))</f>
        <v>1.4112768761967341E-2</v>
      </c>
      <c r="AF695" s="50">
        <f>IF((S695-Y695-AA695*AC695)&gt;0,S695-Y695-AA695*AC695,0)</f>
        <v>2.7619977762938537</v>
      </c>
      <c r="AG695" s="50">
        <f>SQRT((T695*0.5)^2+Z695^2+AE695^2)</f>
        <v>5.3164605234061142E-2</v>
      </c>
      <c r="AH695" s="50">
        <f>AF695/S695</f>
        <v>0.76914446569029615</v>
      </c>
      <c r="AI695">
        <f>AF695*EXP(Info!$B$6*G695*1000)</f>
        <v>3.1846597275700912</v>
      </c>
      <c r="AJ695">
        <f>2*SQRT((EXP(Info!$B$6*G695)*AG695)^2+(Info!$B$6*G695*0.01*AI695)^2)</f>
        <v>0.10634435227643813</v>
      </c>
      <c r="AK695" s="28">
        <f>AI695/(E695/1000)</f>
        <v>1.382830971589271</v>
      </c>
      <c r="AL695">
        <f>AA695/0.752049334436339</f>
        <v>4.4630582680000002</v>
      </c>
      <c r="AM695"/>
      <c r="AN695">
        <f>U695/0.242530074</f>
        <v>3.3892703962148625</v>
      </c>
      <c r="AO695">
        <f>O695/U695</f>
        <v>4.5632603406326036</v>
      </c>
      <c r="AV695" s="1"/>
    </row>
    <row r="696" spans="1:48">
      <c r="A696" s="14" t="s">
        <v>144</v>
      </c>
      <c r="B696" s="14" t="s">
        <v>215</v>
      </c>
      <c r="C696" s="15">
        <v>-17.850000000000001</v>
      </c>
      <c r="D696" s="15">
        <v>23.2</v>
      </c>
      <c r="E696" s="15">
        <v>2303</v>
      </c>
      <c r="F696" s="31">
        <v>1.2050000000000001</v>
      </c>
      <c r="G696" s="31">
        <v>15.991</v>
      </c>
      <c r="I696">
        <f>(E696*100*Info!$B$11)/AI696</f>
        <v>1.8844156461707242</v>
      </c>
      <c r="J696">
        <f>LOG10(I696)</f>
        <v>0.27517670149773871</v>
      </c>
      <c r="K696">
        <f>2*((E696*100*Info!$B$11)/AI696^2)*(AJ696/2)</f>
        <v>3.2180857492402147E-2</v>
      </c>
      <c r="L696">
        <f>(M696/10.7)/I696</f>
        <v>0.31752493457943975</v>
      </c>
      <c r="M696">
        <f>((U696/0.242530073729142))*I696</f>
        <v>6.4023338160479009</v>
      </c>
      <c r="N696">
        <f>2*M696*SQRT((0.5*K696/I696)^2+(0.5*V696/U696)^2)</f>
        <v>0.11366646551519764</v>
      </c>
      <c r="O696" s="1">
        <v>3.516</v>
      </c>
      <c r="P696" s="1">
        <v>8.9999999999999993E-3</v>
      </c>
      <c r="S696" s="1">
        <v>3.504</v>
      </c>
      <c r="T696" s="1">
        <v>2.5999999999999999E-2</v>
      </c>
      <c r="U696" s="1">
        <v>0.82399999999999995</v>
      </c>
      <c r="V696" s="1">
        <v>4.0000000000000001E-3</v>
      </c>
      <c r="W696" s="50">
        <f>U696*Info!$B$2</f>
        <v>0.39551999999999998</v>
      </c>
      <c r="X696" s="50">
        <f>W696*SQRT((0.5*V696/U696)^2+Info!$B$3^2)</f>
        <v>1.9799287259899028E-2</v>
      </c>
      <c r="Y696" s="39">
        <f>W696*Info!$D$2</f>
        <v>0.32037120000000002</v>
      </c>
      <c r="Z696" s="39">
        <f>Y696*SQRT(Info!$D$3^2+(X696/W696)^2)</f>
        <v>2.2667006655207034E-2</v>
      </c>
      <c r="AA696" s="50">
        <f>IF(O696-W696&gt;0,O696-W696,0)</f>
        <v>3.1204800000000001</v>
      </c>
      <c r="AB696" s="50">
        <f>SQRT((0.5*P696)^2+X696^2)</f>
        <v>2.0304230495145587E-2</v>
      </c>
      <c r="AC696" s="50">
        <f>(1-EXP(-Info!$B$6*G696*1000))+(Info!$B$6/(Info!$B$6-Info!$B$7))*(EXP(-Info!$B$7*G696*1000)-EXP(-Info!$B$6*G696*1000))*(Info!$B$9-1)</f>
        <v>0.15596839187488135</v>
      </c>
      <c r="AD696" s="50">
        <f>SQRT((Info!$B$6*EXP(-Info!$B$6*G696*1000)+(Info!$B$6/(Info!$B$6+Info!$B$7))*(Info!$B$9-1)*(-Info!$B$7*EXP(-Info!$B$7*G696*1000)+Info!$B$6*EXP(-Info!$B$6*G696*1000)))^2*(0.01*G696*1000)^2)</f>
        <v>1.3601791221819605E-3</v>
      </c>
      <c r="AE696" s="50">
        <f>IF(AA696&gt;0,AA696*AC696*SQRT((AB696/AA696)^2+(AD696/AC696)^2),AA696*AC696*SQRT((AD696/AC696)^2))</f>
        <v>5.2956367375291752E-3</v>
      </c>
      <c r="AF696" s="50">
        <f>IF((S696-Y696-AA696*AC696)&gt;0,S696-Y696-AA696*AC696,0)</f>
        <v>2.6969325525222705</v>
      </c>
      <c r="AG696" s="50">
        <f>SQRT((T696*0.5)^2+Z696^2+AE696^2)</f>
        <v>2.6661525822110569E-2</v>
      </c>
      <c r="AH696" s="50">
        <f>AF696/S696</f>
        <v>0.76967253211252007</v>
      </c>
      <c r="AI696">
        <f>AF696*EXP(Info!$B$6*G696*1000)</f>
        <v>3.1228978544020531</v>
      </c>
      <c r="AJ696">
        <f>2*SQRT((EXP(Info!$B$6*G696)*AG696)^2+(Info!$B$6*G696*0.01*AI696)^2)</f>
        <v>5.3330872634208666E-2</v>
      </c>
      <c r="AK696" s="28">
        <f>AI696/(E696/1000)</f>
        <v>1.3560129632661977</v>
      </c>
      <c r="AL696">
        <f>AA696/0.752049334436339</f>
        <v>4.1493022560000004</v>
      </c>
      <c r="AM696"/>
      <c r="AN696">
        <f>U696/0.242530074</f>
        <v>3.3975167962056529</v>
      </c>
      <c r="AO696">
        <f>O696/U696</f>
        <v>4.266990291262136</v>
      </c>
      <c r="AV696" s="1"/>
    </row>
    <row r="697" spans="1:48">
      <c r="A697" s="14" t="s">
        <v>144</v>
      </c>
      <c r="B697" s="14" t="s">
        <v>215</v>
      </c>
      <c r="C697" s="15">
        <v>-17.850000000000001</v>
      </c>
      <c r="D697" s="15">
        <v>23.2</v>
      </c>
      <c r="E697" s="15">
        <v>2303</v>
      </c>
      <c r="F697" s="31">
        <v>1.3049999999999999</v>
      </c>
      <c r="G697" s="31">
        <v>16.922000000000001</v>
      </c>
      <c r="I697">
        <f>(E697*100*Info!$B$11)/AI697</f>
        <v>1.8858849652198144</v>
      </c>
      <c r="J697">
        <f>LOG10(I697)</f>
        <v>0.27551519821365128</v>
      </c>
      <c r="K697">
        <f>2*((E697*100*Info!$B$11)/AI697^2)*(AJ697/2)</f>
        <v>4.3306899226021787E-2</v>
      </c>
      <c r="L697">
        <f>(M697/10.7)/I697</f>
        <v>0.35027932710280435</v>
      </c>
      <c r="M697">
        <f>((U697/0.242530073729142))*I697</f>
        <v>7.0682757277322663</v>
      </c>
      <c r="N697">
        <f>2*M697*SQRT((0.5*K697/I697)^2+(0.5*V697/U697)^2)</f>
        <v>0.16398152305319191</v>
      </c>
      <c r="O697" s="1">
        <v>3.5619999999999998</v>
      </c>
      <c r="P697" s="1">
        <v>0.01</v>
      </c>
      <c r="S697" s="1">
        <v>3.5390000000000001</v>
      </c>
      <c r="T697" s="1">
        <v>0.05</v>
      </c>
      <c r="U697" s="1">
        <v>0.90900000000000003</v>
      </c>
      <c r="V697" s="1">
        <v>3.0000000000000001E-3</v>
      </c>
      <c r="W697" s="50">
        <f>U697*Info!$B$2</f>
        <v>0.43631999999999999</v>
      </c>
      <c r="X697" s="50">
        <f>W697*SQRT((0.5*V697/U697)^2+Info!$B$3^2)</f>
        <v>2.1827877954579095E-2</v>
      </c>
      <c r="Y697" s="39">
        <f>W697*Info!$D$2</f>
        <v>0.35341919999999999</v>
      </c>
      <c r="Z697" s="39">
        <f>Y697*SQRT(Info!$D$3^2+(X697/W697)^2)</f>
        <v>2.4997315393521759E-2</v>
      </c>
      <c r="AA697" s="50">
        <f>IF(O697-W697&gt;0,O697-W697,0)</f>
        <v>3.12568</v>
      </c>
      <c r="AB697" s="50">
        <f>SQRT((0.5*P697)^2+X697^2)</f>
        <v>2.2393218973608953E-2</v>
      </c>
      <c r="AC697" s="50">
        <f>(1-EXP(-Info!$B$6*G697*1000))+(Info!$B$6/(Info!$B$6-Info!$B$7))*(EXP(-Info!$B$7*G697*1000)-EXP(-Info!$B$6*G697*1000))*(Info!$B$9-1)</f>
        <v>0.16433525477259675</v>
      </c>
      <c r="AD697" s="50">
        <f>SQRT((Info!$B$6*EXP(-Info!$B$6*G697*1000)+(Info!$B$6/(Info!$B$6+Info!$B$7))*(Info!$B$9-1)*(-Info!$B$7*EXP(-Info!$B$7*G697*1000)+Info!$B$6*EXP(-Info!$B$6*G697*1000)))^2*(0.01*G697*1000)^2)</f>
        <v>1.4268311979379706E-3</v>
      </c>
      <c r="AE697" s="50">
        <f>IF(AA697&gt;0,AA697*AC697*SQRT((AB697/AA697)^2+(AD697/AC697)^2),AA697*AC697*SQRT((AD697/AC697)^2))</f>
        <v>5.7820705637164583E-3</v>
      </c>
      <c r="AF697" s="50">
        <f>IF((S697-Y697-AA697*AC697)&gt;0,S697-Y697-AA697*AC697,0)</f>
        <v>2.6719213808623898</v>
      </c>
      <c r="AG697" s="50">
        <f>SQRT((T697*0.5)^2+Z697^2+AE697^2)</f>
        <v>3.5823150571760103E-2</v>
      </c>
      <c r="AH697" s="50">
        <f>AF697/S697</f>
        <v>0.75499332604192981</v>
      </c>
      <c r="AI697">
        <f>AF697*EXP(Info!$B$6*G697*1000)</f>
        <v>3.1204647615090826</v>
      </c>
      <c r="AJ697">
        <f>2*SQRT((EXP(Info!$B$6*G697)*AG697)^2+(Info!$B$6*G697*0.01*AI697)^2)</f>
        <v>7.1657421029004603E-2</v>
      </c>
      <c r="AK697" s="28">
        <f>AI697/(E697/1000)</f>
        <v>1.3549564748194018</v>
      </c>
      <c r="AL697">
        <f>AA697/0.752049334436339</f>
        <v>4.1562166959999995</v>
      </c>
      <c r="AM697"/>
      <c r="AN697">
        <f>U697/0.242530074</f>
        <v>3.7479887958142459</v>
      </c>
      <c r="AO697">
        <f>O697/U697</f>
        <v>3.9185918591859181</v>
      </c>
      <c r="AV697" s="1"/>
    </row>
    <row r="698" spans="1:48">
      <c r="A698" s="14" t="s">
        <v>144</v>
      </c>
      <c r="B698" s="14" t="s">
        <v>215</v>
      </c>
      <c r="C698" s="15">
        <v>-17.850000000000001</v>
      </c>
      <c r="D698" s="15">
        <v>23.2</v>
      </c>
      <c r="E698" s="15">
        <v>2303</v>
      </c>
      <c r="F698" s="31">
        <v>1.405</v>
      </c>
      <c r="G698" s="31">
        <v>17.827999999999999</v>
      </c>
      <c r="I698">
        <f>(E698*100*Info!$B$11)/AI698</f>
        <v>1.7466531484462744</v>
      </c>
      <c r="J698">
        <f>LOG10(I698)</f>
        <v>0.24220667105533883</v>
      </c>
      <c r="K698">
        <f>2*((E698*100*Info!$B$11)/AI698^2)*(AJ698/2)</f>
        <v>3.4268175553937665E-2</v>
      </c>
      <c r="L698">
        <f>(M698/10.7)/I698</f>
        <v>0.41193465420560815</v>
      </c>
      <c r="M698">
        <f>((U698/0.242530073729142))*I698</f>
        <v>7.6987244797291741</v>
      </c>
      <c r="N698">
        <f>2*M698*SQRT((0.5*K698/I698)^2+(0.5*V698/U698)^2)</f>
        <v>0.15527684073951228</v>
      </c>
      <c r="O698" s="1">
        <v>3.827</v>
      </c>
      <c r="P698" s="1">
        <v>1.2E-2</v>
      </c>
      <c r="S698" s="1">
        <v>3.8479999999999999</v>
      </c>
      <c r="T698" s="1">
        <v>2.7E-2</v>
      </c>
      <c r="U698" s="1">
        <v>1.069</v>
      </c>
      <c r="V698" s="1">
        <v>5.0000000000000001E-3</v>
      </c>
      <c r="W698" s="50">
        <f>U698*Info!$B$2</f>
        <v>0.51311999999999991</v>
      </c>
      <c r="X698" s="50">
        <f>W698*SQRT((0.5*V698/U698)^2+Info!$B$3^2)</f>
        <v>2.5684048279038876E-2</v>
      </c>
      <c r="Y698" s="39">
        <f>W698*Info!$D$2</f>
        <v>0.41562719999999997</v>
      </c>
      <c r="Z698" s="39">
        <f>Y698*SQRT(Info!$D$3^2+(X698/W698)^2)</f>
        <v>2.9405350378786509E-2</v>
      </c>
      <c r="AA698" s="50">
        <f>IF(O698-W698&gt;0,O698-W698,0)</f>
        <v>3.3138800000000002</v>
      </c>
      <c r="AB698" s="50">
        <f>SQRT((0.5*P698)^2+X698^2)</f>
        <v>2.6375563235692234E-2</v>
      </c>
      <c r="AC698" s="50">
        <f>(1-EXP(-Info!$B$6*G698*1000))+(Info!$B$6/(Info!$B$6-Info!$B$7))*(EXP(-Info!$B$7*G698*1000)-EXP(-Info!$B$6*G698*1000))*(Info!$B$9-1)</f>
        <v>0.17240614588679673</v>
      </c>
      <c r="AD698" s="50">
        <f>SQRT((Info!$B$6*EXP(-Info!$B$6*G698*1000)+(Info!$B$6/(Info!$B$6+Info!$B$7))*(Info!$B$9-1)*(-Info!$B$7*EXP(-Info!$B$7*G698*1000)+Info!$B$6*EXP(-Info!$B$6*G698*1000)))^2*(0.01*G698*1000)^2)</f>
        <v>1.4904775716095726E-3</v>
      </c>
      <c r="AE698" s="50">
        <f>IF(AA698&gt;0,AA698*AC698*SQRT((AB698/AA698)^2+(AD698/AC698)^2),AA698*AC698*SQRT((AD698/AC698)^2))</f>
        <v>6.7137432198774022E-3</v>
      </c>
      <c r="AF698" s="50">
        <f>IF((S698-Y698-AA698*AC698)&gt;0,S698-Y698-AA698*AC698,0)</f>
        <v>2.8610395212686619</v>
      </c>
      <c r="AG698" s="50">
        <f>SQRT((T698*0.5)^2+Z698^2+AE698^2)</f>
        <v>3.3045407834094737E-2</v>
      </c>
      <c r="AH698" s="50">
        <f>AF698/S698</f>
        <v>0.74351338910308262</v>
      </c>
      <c r="AI698">
        <f>AF698*EXP(Info!$B$6*G698*1000)</f>
        <v>3.3692078953758151</v>
      </c>
      <c r="AJ698">
        <f>2*SQRT((EXP(Info!$B$6*G698)*AG698)^2+(Info!$B$6*G698*0.01*AI698)^2)</f>
        <v>6.6101622831731113E-2</v>
      </c>
      <c r="AK698" s="28">
        <f>AI698/(E698/1000)</f>
        <v>1.4629647830550652</v>
      </c>
      <c r="AL698">
        <f>AA698/0.752049334436339</f>
        <v>4.406466236</v>
      </c>
      <c r="AM698"/>
      <c r="AN698">
        <f>U698/0.242530074</f>
        <v>4.4077007950774796</v>
      </c>
      <c r="AO698">
        <f>O698/U698</f>
        <v>3.5799812909260993</v>
      </c>
      <c r="AV698" s="1"/>
    </row>
    <row r="699" spans="1:48">
      <c r="A699" s="14" t="s">
        <v>144</v>
      </c>
      <c r="B699" s="14" t="s">
        <v>215</v>
      </c>
      <c r="C699" s="15">
        <v>-17.850000000000001</v>
      </c>
      <c r="D699" s="15">
        <v>23.2</v>
      </c>
      <c r="E699" s="15">
        <v>2303</v>
      </c>
      <c r="F699" s="31">
        <v>1.5049999999999999</v>
      </c>
      <c r="G699" s="31">
        <v>18.783000000000001</v>
      </c>
      <c r="I699">
        <f>(E699*100*Info!$B$11)/AI699</f>
        <v>1.7751311654725195</v>
      </c>
      <c r="J699">
        <f>LOG10(I699)</f>
        <v>0.24923044884818996</v>
      </c>
      <c r="K699">
        <f>2*((E699*100*Info!$B$11)/AI699^2)*(AJ699/2)</f>
        <v>6.7598596296957386E-2</v>
      </c>
      <c r="L699">
        <f>(M699/10.7)/I699</f>
        <v>0.39266736448598188</v>
      </c>
      <c r="M699">
        <f>((U699/0.242530073729142))*I699</f>
        <v>7.4582860170843528</v>
      </c>
      <c r="N699">
        <f>2*M699*SQRT((0.5*K699/I699)^2+(0.5*V699/U699)^2)</f>
        <v>0.28739333322821681</v>
      </c>
      <c r="O699" s="1">
        <v>4.0460000000000003</v>
      </c>
      <c r="P699" s="1">
        <v>0.33</v>
      </c>
      <c r="S699" s="1">
        <v>3.83</v>
      </c>
      <c r="T699" s="1">
        <v>9.5000000000000001E-2</v>
      </c>
      <c r="U699" s="1">
        <v>1.0189999999999999</v>
      </c>
      <c r="V699" s="1">
        <v>6.0000000000000001E-3</v>
      </c>
      <c r="W699" s="50">
        <f>U699*Info!$B$2</f>
        <v>0.48911999999999994</v>
      </c>
      <c r="X699" s="50">
        <f>W699*SQRT((0.5*V699/U699)^2+Info!$B$3^2)</f>
        <v>2.4498357822515367E-2</v>
      </c>
      <c r="Y699" s="39">
        <f>W699*Info!$D$2</f>
        <v>0.39618719999999996</v>
      </c>
      <c r="Z699" s="39">
        <f>Y699*SQRT(Info!$D$3^2+(X699/W699)^2)</f>
        <v>2.8038936787603056E-2</v>
      </c>
      <c r="AA699" s="50">
        <f>IF(O699-W699&gt;0,O699-W699,0)</f>
        <v>3.5568800000000005</v>
      </c>
      <c r="AB699" s="50">
        <f>SQRT((0.5*P699)^2+X699^2)</f>
        <v>0.16680878135158234</v>
      </c>
      <c r="AC699" s="50">
        <f>(1-EXP(-Info!$B$6*G699*1000))+(Info!$B$6/(Info!$B$6-Info!$B$7))*(EXP(-Info!$B$7*G699*1000)-EXP(-Info!$B$6*G699*1000))*(Info!$B$9-1)</f>
        <v>0.18083806195269062</v>
      </c>
      <c r="AD699" s="50">
        <f>SQRT((Info!$B$6*EXP(-Info!$B$6*G699*1000)+(Info!$B$6/(Info!$B$6+Info!$B$7))*(Info!$B$9-1)*(-Info!$B$7*EXP(-Info!$B$7*G699*1000)+Info!$B$6*EXP(-Info!$B$6*G699*1000)))^2*(0.01*G699*1000)^2)</f>
        <v>1.5562849032238291E-3</v>
      </c>
      <c r="AE699" s="50">
        <f>IF(AA699&gt;0,AA699*AC699*SQRT((AB699/AA699)^2+(AD699/AC699)^2),AA699*AC699*SQRT((AD699/AC699)^2))</f>
        <v>3.0669071070545159E-2</v>
      </c>
      <c r="AF699" s="50">
        <f>IF((S699-Y699-AA699*AC699)&gt;0,S699-Y699-AA699*AC699,0)</f>
        <v>2.790593514201714</v>
      </c>
      <c r="AG699" s="50">
        <f>SQRT((T699*0.5)^2+Z699^2+AE699^2)</f>
        <v>6.311120262290483E-2</v>
      </c>
      <c r="AH699" s="50">
        <f>AF699/S699</f>
        <v>0.72861449456963812</v>
      </c>
      <c r="AI699">
        <f>AF699*EXP(Info!$B$6*G699*1000)</f>
        <v>3.315156475584573</v>
      </c>
      <c r="AJ699">
        <f>2*SQRT((EXP(Info!$B$6*G699)*AG699)^2+(Info!$B$6*G699*0.01*AI699)^2)</f>
        <v>0.12624414951028862</v>
      </c>
      <c r="AK699" s="28">
        <f>AI699/(E699/1000)</f>
        <v>1.4394947788035488</v>
      </c>
      <c r="AL699">
        <f>AA699/0.752049334436339</f>
        <v>4.7295833360000001</v>
      </c>
      <c r="AM699"/>
      <c r="AN699">
        <f>U699/0.242530074</f>
        <v>4.2015407953077188</v>
      </c>
      <c r="AO699">
        <f>O699/U699</f>
        <v>3.9705593719332684</v>
      </c>
      <c r="AV699" s="1"/>
    </row>
    <row r="700" spans="1:48">
      <c r="A700" s="14" t="s">
        <v>144</v>
      </c>
      <c r="B700" s="14" t="s">
        <v>215</v>
      </c>
      <c r="C700" s="15">
        <v>-17.850000000000001</v>
      </c>
      <c r="D700" s="15">
        <v>23.2</v>
      </c>
      <c r="E700" s="15">
        <v>2303</v>
      </c>
      <c r="F700" s="31">
        <v>1.605</v>
      </c>
      <c r="G700" s="31">
        <v>19.768999999999998</v>
      </c>
      <c r="I700">
        <f>(E700*100*Info!$B$11)/AI700</f>
        <v>1.6832977550859791</v>
      </c>
      <c r="J700">
        <f>LOG10(I700)</f>
        <v>0.22616094423080588</v>
      </c>
      <c r="K700">
        <f>2*((E700*100*Info!$B$11)/AI700^2)*(AJ700/2)</f>
        <v>4.1869189386304087E-2</v>
      </c>
      <c r="L700">
        <f>(M700/10.7)/I700</f>
        <v>0.33293876635514075</v>
      </c>
      <c r="M700">
        <f>((U700/0.242530073729142))*I700</f>
        <v>5.9966553344577296</v>
      </c>
      <c r="N700">
        <f>2*M700*SQRT((0.5*K700/I700)^2+(0.5*V700/U700)^2)</f>
        <v>0.15486087329745299</v>
      </c>
      <c r="O700" s="1">
        <v>5.0579999999999998</v>
      </c>
      <c r="P700" s="1">
        <v>0.23499999999999999</v>
      </c>
      <c r="S700" s="1">
        <v>4.1319999999999997</v>
      </c>
      <c r="T700" s="1">
        <v>5.5E-2</v>
      </c>
      <c r="U700" s="1">
        <v>0.86399999999999999</v>
      </c>
      <c r="V700" s="1">
        <v>6.0000000000000001E-3</v>
      </c>
      <c r="W700" s="50">
        <f>U700*Info!$B$2</f>
        <v>0.41471999999999998</v>
      </c>
      <c r="X700" s="50">
        <f>W700*SQRT((0.5*V700/U700)^2+Info!$B$3^2)</f>
        <v>2.0785939863282584E-2</v>
      </c>
      <c r="Y700" s="39">
        <f>W700*Info!$D$2</f>
        <v>0.33592319999999998</v>
      </c>
      <c r="Z700" s="39">
        <f>Y700*SQRT(Info!$D$3^2+(X700/W700)^2)</f>
        <v>2.3781977849859331E-2</v>
      </c>
      <c r="AA700" s="50">
        <f>IF(O700-W700&gt;0,O700-W700,0)</f>
        <v>4.6432799999999999</v>
      </c>
      <c r="AB700" s="50">
        <f>SQRT((0.5*P700)^2+X700^2)</f>
        <v>0.11932437008423719</v>
      </c>
      <c r="AC700" s="50">
        <f>(1-EXP(-Info!$B$6*G700*1000))+(Info!$B$6/(Info!$B$6-Info!$B$7))*(EXP(-Info!$B$7*G700*1000)-EXP(-Info!$B$6*G700*1000))*(Info!$B$9-1)</f>
        <v>0.18946311727780463</v>
      </c>
      <c r="AD700" s="50">
        <f>SQRT((Info!$B$6*EXP(-Info!$B$6*G700*1000)+(Info!$B$6/(Info!$B$6+Info!$B$7))*(Info!$B$9-1)*(-Info!$B$7*EXP(-Info!$B$7*G700*1000)+Info!$B$6*EXP(-Info!$B$6*G700*1000)))^2*(0.01*G700*1000)^2)</f>
        <v>1.6228672290718876E-3</v>
      </c>
      <c r="AE700" s="50">
        <f>IF(AA700&gt;0,AA700*AC700*SQRT((AB700/AA700)^2+(AD700/AC700)^2),AA700*AC700*SQRT((AD700/AC700)^2))</f>
        <v>2.3830332572529402E-2</v>
      </c>
      <c r="AF700" s="50">
        <f>IF((S700-Y700-AA700*AC700)&gt;0,S700-Y700-AA700*AC700,0)</f>
        <v>2.9163464968063151</v>
      </c>
      <c r="AG700" s="50">
        <f>SQRT((T700*0.5)^2+Z700^2+AE700^2)</f>
        <v>4.3470877849067592E-2</v>
      </c>
      <c r="AH700" s="50">
        <f>AF700/S700</f>
        <v>0.70579537676822734</v>
      </c>
      <c r="AI700">
        <f>AF700*EXP(Info!$B$6*G700*1000)</f>
        <v>3.4960170061699087</v>
      </c>
      <c r="AJ700">
        <f>2*SQRT((EXP(Info!$B$6*G700)*AG700)^2+(Info!$B$6*G700*0.01*AI700)^2)</f>
        <v>8.6957519955577434E-2</v>
      </c>
      <c r="AK700" s="28">
        <f>AI700/(E700/1000)</f>
        <v>1.5180273583021748</v>
      </c>
      <c r="AL700">
        <f>AA700/0.752049334436339</f>
        <v>6.1741694159999998</v>
      </c>
      <c r="AM700"/>
      <c r="AN700">
        <f>U700/0.242530074</f>
        <v>3.5624447960214614</v>
      </c>
      <c r="AO700">
        <f>O700/U700</f>
        <v>5.854166666666667</v>
      </c>
      <c r="AV700" s="1"/>
    </row>
    <row r="701" spans="1:48">
      <c r="A701" s="14" t="s">
        <v>144</v>
      </c>
      <c r="B701" s="14" t="s">
        <v>215</v>
      </c>
      <c r="C701" s="15">
        <v>-17.850000000000001</v>
      </c>
      <c r="D701" s="15">
        <v>23.2</v>
      </c>
      <c r="E701" s="15">
        <v>2303</v>
      </c>
      <c r="F701" s="31">
        <v>1.7050000000000001</v>
      </c>
      <c r="G701" s="31">
        <v>20.756</v>
      </c>
      <c r="I701">
        <f>(E701*100*Info!$B$11)/AI701</f>
        <v>1.6378181184472762</v>
      </c>
      <c r="J701">
        <f>LOG10(I701)</f>
        <v>0.21426567120918688</v>
      </c>
      <c r="K701">
        <f>2*((E701*100*Info!$B$11)/AI701^2)*(AJ701/2)</f>
        <v>4.0674449844228633E-2</v>
      </c>
      <c r="L701">
        <f>(M701/10.7)/I701</f>
        <v>0.31482751401869208</v>
      </c>
      <c r="M701">
        <f>((U701/0.242530073729142))*I701</f>
        <v>5.5172432111071465</v>
      </c>
      <c r="N701">
        <f>2*M701*SQRT((0.5*K701/I701)^2+(0.5*V701/U701)^2)</f>
        <v>0.14111722097361276</v>
      </c>
      <c r="O701" s="1">
        <v>4.8970000000000002</v>
      </c>
      <c r="P701" s="1">
        <v>0.253</v>
      </c>
      <c r="S701" s="1">
        <v>4.18</v>
      </c>
      <c r="T701" s="1">
        <v>5.6000000000000001E-2</v>
      </c>
      <c r="U701" s="1">
        <v>0.81699999999999995</v>
      </c>
      <c r="V701" s="1">
        <v>5.0000000000000001E-3</v>
      </c>
      <c r="W701" s="50">
        <f>U701*Info!$B$2</f>
        <v>0.39215999999999995</v>
      </c>
      <c r="X701" s="50">
        <f>W701*SQRT((0.5*V701/U701)^2+Info!$B$3^2)</f>
        <v>1.9644685388165418E-2</v>
      </c>
      <c r="Y701" s="39">
        <f>W701*Info!$D$2</f>
        <v>0.31764959999999998</v>
      </c>
      <c r="Z701" s="39">
        <f>Y701*SQRT(Info!$D$3^2+(X701/W701)^2)</f>
        <v>2.2482240233144029E-2</v>
      </c>
      <c r="AA701" s="50">
        <f>IF(O701-W701&gt;0,O701-W701,0)</f>
        <v>4.5048400000000006</v>
      </c>
      <c r="AB701" s="50">
        <f>SQRT((0.5*P701)^2+X701^2)</f>
        <v>0.12801626327931931</v>
      </c>
      <c r="AC701" s="50">
        <f>(1-EXP(-Info!$B$6*G701*1000))+(Info!$B$6/(Info!$B$6-Info!$B$7))*(EXP(-Info!$B$7*G701*1000)-EXP(-Info!$B$6*G701*1000))*(Info!$B$9-1)</f>
        <v>0.19801568195143807</v>
      </c>
      <c r="AD701" s="50">
        <f>SQRT((Info!$B$6*EXP(-Info!$B$6*G701*1000)+(Info!$B$6/(Info!$B$6+Info!$B$7))*(Info!$B$9-1)*(-Info!$B$7*EXP(-Info!$B$7*G701*1000)+Info!$B$6*EXP(-Info!$B$6*G701*1000)))^2*(0.01*G701*1000)^2)</f>
        <v>1.6881512958665068E-3</v>
      </c>
      <c r="AE701" s="50">
        <f>IF(AA701&gt;0,AA701*AC701*SQRT((AB701/AA701)^2+(AD701/AC701)^2),AA701*AC701*SQRT((AD701/AC701)^2))</f>
        <v>2.6465394570335383E-2</v>
      </c>
      <c r="AF701" s="50">
        <f>IF((S701-Y701-AA701*AC701)&gt;0,S701-Y701-AA701*AC701,0)</f>
        <v>2.9703214353178833</v>
      </c>
      <c r="AG701" s="50">
        <f>SQRT((T701*0.5)^2+Z701^2+AE701^2)</f>
        <v>4.4607939155091418E-2</v>
      </c>
      <c r="AH701" s="50">
        <f>AF701/S701</f>
        <v>0.71060321419088124</v>
      </c>
      <c r="AI701">
        <f>AF701*EXP(Info!$B$6*G701*1000)</f>
        <v>3.5930959072594084</v>
      </c>
      <c r="AJ701">
        <f>2*SQRT((EXP(Info!$B$6*G701)*AG701)^2+(Info!$B$6*G701*0.01*AI701)^2)</f>
        <v>8.9232862684337597E-2</v>
      </c>
      <c r="AK701" s="28">
        <f>AI701/(E701/1000)</f>
        <v>1.560180593686239</v>
      </c>
      <c r="AL701">
        <f>AA701/0.752049334436339</f>
        <v>5.9900857480000012</v>
      </c>
      <c r="AM701"/>
      <c r="AN701">
        <f>U701/0.242530074</f>
        <v>3.3686543962378863</v>
      </c>
      <c r="AO701">
        <f>O701/U701</f>
        <v>5.9938800489596087</v>
      </c>
      <c r="AV701" s="1"/>
    </row>
    <row r="702" spans="1:48">
      <c r="A702" s="14" t="s">
        <v>144</v>
      </c>
      <c r="B702" s="14" t="s">
        <v>215</v>
      </c>
      <c r="C702" s="15">
        <v>-17.850000000000001</v>
      </c>
      <c r="D702" s="15">
        <v>23.2</v>
      </c>
      <c r="E702" s="15">
        <v>2303</v>
      </c>
      <c r="F702" s="31">
        <v>1.8049999999999999</v>
      </c>
      <c r="G702" s="31">
        <v>21.741</v>
      </c>
      <c r="I702">
        <f>(E702*100*Info!$B$11)/AI702</f>
        <v>1.673162460630824</v>
      </c>
      <c r="J702">
        <f>LOG10(I702)</f>
        <v>0.22353811211001745</v>
      </c>
      <c r="K702">
        <f>2*((E702*100*Info!$B$11)/AI702^2)*(AJ702/2)</f>
        <v>5.2226863958635489E-2</v>
      </c>
      <c r="L702">
        <f>(M702/10.7)/I702</f>
        <v>0.3221490841121501</v>
      </c>
      <c r="M702">
        <f>((U702/0.242530073729142))*I702</f>
        <v>5.7673829706146487</v>
      </c>
      <c r="N702">
        <f>2*M702*SQRT((0.5*K702/I702)^2+(0.5*V702/U702)^2)</f>
        <v>0.18330057492669274</v>
      </c>
      <c r="O702" s="1">
        <v>4.3559999999999999</v>
      </c>
      <c r="P702" s="1">
        <v>0.23100000000000001</v>
      </c>
      <c r="S702" s="1">
        <v>4.0229999999999997</v>
      </c>
      <c r="T702" s="1">
        <v>8.5999999999999993E-2</v>
      </c>
      <c r="U702" s="1">
        <v>0.83599999999999997</v>
      </c>
      <c r="V702" s="1">
        <v>5.0000000000000001E-3</v>
      </c>
      <c r="W702" s="50">
        <f>U702*Info!$B$2</f>
        <v>0.40127999999999997</v>
      </c>
      <c r="X702" s="50">
        <f>W702*SQRT((0.5*V702/U702)^2+Info!$B$3^2)</f>
        <v>2.0099853133791801E-2</v>
      </c>
      <c r="Y702" s="39">
        <f>W702*Info!$D$2</f>
        <v>0.32503680000000001</v>
      </c>
      <c r="Z702" s="39">
        <f>Y702*SQRT(Info!$D$3^2+(X702/W702)^2)</f>
        <v>2.3004116822238584E-2</v>
      </c>
      <c r="AA702" s="50">
        <f>IF(O702-W702&gt;0,O702-W702,0)</f>
        <v>3.95472</v>
      </c>
      <c r="AB702" s="50">
        <f>SQRT((0.5*P702)^2+X702^2)</f>
        <v>0.11723589081846908</v>
      </c>
      <c r="AC702" s="50">
        <f>(1-EXP(-Info!$B$6*G702*1000))+(Info!$B$6/(Info!$B$6-Info!$B$7))*(EXP(-Info!$B$7*G702*1000)-EXP(-Info!$B$6*G702*1000))*(Info!$B$9-1)</f>
        <v>0.20647062279539391</v>
      </c>
      <c r="AD702" s="50">
        <f>SQRT((Info!$B$6*EXP(-Info!$B$6*G702*1000)+(Info!$B$6/(Info!$B$6+Info!$B$7))*(Info!$B$9-1)*(-Info!$B$7*EXP(-Info!$B$7*G702*1000)+Info!$B$6*EXP(-Info!$B$6*G702*1000)))^2*(0.01*G702*1000)^2)</f>
        <v>1.7519598766726587E-3</v>
      </c>
      <c r="AE702" s="50">
        <f>IF(AA702&gt;0,AA702*AC702*SQRT((AB702/AA702)^2+(AD702/AC702)^2),AA702*AC702*SQRT((AD702/AC702)^2))</f>
        <v>2.5177836213612078E-2</v>
      </c>
      <c r="AF702" s="50">
        <f>IF((S702-Y702-AA702*AC702)&gt;0,S702-Y702-AA702*AC702,0)</f>
        <v>2.8814296986185997</v>
      </c>
      <c r="AG702" s="50">
        <f>SQRT((T702*0.5)^2+Z702^2+AE702^2)</f>
        <v>5.4882718839090648E-2</v>
      </c>
      <c r="AH702" s="50">
        <f>AF702/S702</f>
        <v>0.71623905011648026</v>
      </c>
      <c r="AI702">
        <f>AF702*EXP(Info!$B$6*G702*1000)</f>
        <v>3.5171943649808415</v>
      </c>
      <c r="AJ702">
        <f>2*SQRT((EXP(Info!$B$6*G702)*AG702)^2+(Info!$B$6*G702*0.01*AI702)^2)</f>
        <v>0.10978732546191436</v>
      </c>
      <c r="AK702" s="28">
        <f>AI702/(E702/1000)</f>
        <v>1.5272229114115683</v>
      </c>
      <c r="AL702">
        <f>AA702/0.752049334436339</f>
        <v>5.2585911840000001</v>
      </c>
      <c r="AM702"/>
      <c r="AN702">
        <f>U702/0.242530074</f>
        <v>3.4469951961503953</v>
      </c>
      <c r="AO702">
        <f>O702/U702</f>
        <v>5.2105263157894735</v>
      </c>
      <c r="AV702" s="1"/>
    </row>
    <row r="703" spans="1:48">
      <c r="A703" s="14" t="s">
        <v>145</v>
      </c>
      <c r="B703" s="14" t="s">
        <v>215</v>
      </c>
      <c r="C703" s="15">
        <v>-17.86</v>
      </c>
      <c r="D703" s="15">
        <v>19.940000000000001</v>
      </c>
      <c r="E703" s="15">
        <v>1454</v>
      </c>
      <c r="F703" s="31">
        <v>5.0000000000000001E-3</v>
      </c>
      <c r="G703" s="31">
        <v>0.35799999999999998</v>
      </c>
      <c r="I703">
        <f>(E703*100*Info!$B$11)/AI703</f>
        <v>2.7060839920435025</v>
      </c>
      <c r="J703">
        <f>LOG10(I703)</f>
        <v>0.43234127220059754</v>
      </c>
      <c r="K703">
        <f>2*((E703*100*Info!$B$11)/AI703^2)*(AJ703/2)</f>
        <v>0.17028790824024664</v>
      </c>
      <c r="L703">
        <f>(M703/10.7)/I703</f>
        <v>0.52021682242990752</v>
      </c>
      <c r="M703">
        <f>((U703/0.242530073729142))*I703</f>
        <v>15.062929446591616</v>
      </c>
      <c r="N703">
        <f>2*M703*SQRT((0.5*K703/I703)^2+(0.5*V703/U703)^2)</f>
        <v>0.95579007240484781</v>
      </c>
      <c r="O703" s="1">
        <v>1.883</v>
      </c>
      <c r="P703" s="1">
        <v>0.14899999999999999</v>
      </c>
      <c r="S703" s="1">
        <v>1.8979999999999999</v>
      </c>
      <c r="T703" s="1">
        <v>4.3999999999999997E-2</v>
      </c>
      <c r="U703" s="1">
        <v>1.35</v>
      </c>
      <c r="V703" s="1">
        <v>1.0999999999999999E-2</v>
      </c>
      <c r="W703" s="50">
        <f>U703*Info!$B$2</f>
        <v>0.64800000000000002</v>
      </c>
      <c r="X703" s="50">
        <f>W703*SQRT((0.5*V703/U703)^2+Info!$B$3^2)</f>
        <v>3.250737762416403E-2</v>
      </c>
      <c r="Y703" s="39">
        <f>W703*Info!$D$2</f>
        <v>0.52488000000000001</v>
      </c>
      <c r="Z703" s="39">
        <f>Y703*SQRT(Info!$D$3^2+(X703/W703)^2)</f>
        <v>3.717617283368476E-2</v>
      </c>
      <c r="AA703" s="50">
        <f>IF(O703-W703&gt;0,O703-W703,0)</f>
        <v>1.2349999999999999</v>
      </c>
      <c r="AB703" s="50">
        <f>SQRT((0.5*P703)^2+X703^2)</f>
        <v>8.128332916410351E-2</v>
      </c>
      <c r="AC703" s="50">
        <f>(1-EXP(-Info!$B$6*G703*1000))+(Info!$B$6/(Info!$B$6-Info!$B$7))*(EXP(-Info!$B$7*G703*1000)-EXP(-Info!$B$6*G703*1000))*(Info!$B$9-1)</f>
        <v>3.7585947162491473E-3</v>
      </c>
      <c r="AD703" s="50">
        <f>SQRT((Info!$B$6*EXP(-Info!$B$6*G703*1000)+(Info!$B$6/(Info!$B$6+Info!$B$7))*(Info!$B$9-1)*(-Info!$B$7*EXP(-Info!$B$7*G703*1000)+Info!$B$6*EXP(-Info!$B$6*G703*1000)))^2*(0.01*G703*1000)^2)</f>
        <v>3.5263360260545521E-5</v>
      </c>
      <c r="AE703" s="50">
        <f>IF(AA703&gt;0,AA703*AC703*SQRT((AB703/AA703)^2+(AD703/AC703)^2),AA703*AC703*SQRT((AD703/AC703)^2))</f>
        <v>3.0859949984914624E-4</v>
      </c>
      <c r="AF703" s="50">
        <f>IF((S703-Y703-AA703*AC703)&gt;0,S703-Y703-AA703*AC703,0)</f>
        <v>1.3684781355254323</v>
      </c>
      <c r="AG703" s="50">
        <f>SQRT((T703*0.5)^2+Z703^2+AE703^2)</f>
        <v>4.3199109484007979E-2</v>
      </c>
      <c r="AH703" s="50">
        <f>AF703/S703</f>
        <v>0.72101060881213508</v>
      </c>
      <c r="AI703">
        <f>AF703*EXP(Info!$B$6*G703*1000)</f>
        <v>1.3729783123753447</v>
      </c>
      <c r="AJ703">
        <f>2*SQRT((EXP(Info!$B$6*G703)*AG703)^2+(Info!$B$6*G703*0.01*AI703)^2)</f>
        <v>8.6398502618932324E-2</v>
      </c>
      <c r="AK703" s="28">
        <f>AI703/(E703/1000)</f>
        <v>0.94427669351811883</v>
      </c>
      <c r="AL703">
        <f>AA703/0.752049334436339</f>
        <v>1.6421794999999999</v>
      </c>
      <c r="AM703"/>
      <c r="AN703">
        <f>U703/0.242530074</f>
        <v>5.5663199937835337</v>
      </c>
      <c r="AO703">
        <f>O703/U703</f>
        <v>1.3948148148148147</v>
      </c>
      <c r="AV703" s="1"/>
    </row>
    <row r="704" spans="1:48">
      <c r="A704" s="14" t="s">
        <v>145</v>
      </c>
      <c r="B704" s="14" t="s">
        <v>215</v>
      </c>
      <c r="C704" s="15">
        <v>-17.86</v>
      </c>
      <c r="D704" s="15">
        <v>19.940000000000001</v>
      </c>
      <c r="E704" s="15">
        <v>1454</v>
      </c>
      <c r="F704" s="31">
        <v>5.5E-2</v>
      </c>
      <c r="G704" s="31">
        <v>0.68700000000000006</v>
      </c>
      <c r="I704">
        <f>(E704*100*Info!$B$11)/AI704</f>
        <v>2.4336983776591263</v>
      </c>
      <c r="J704">
        <f>LOG10(I704)</f>
        <v>0.38626675259771071</v>
      </c>
      <c r="K704">
        <f>2*((E704*100*Info!$B$11)/AI704^2)*(AJ704/2)</f>
        <v>0.13184718339329934</v>
      </c>
      <c r="L704">
        <f>(M704/10.7)/I704</f>
        <v>0.50287626168224386</v>
      </c>
      <c r="M704">
        <f>((U704/0.242530073729142))*I704</f>
        <v>13.095185821747185</v>
      </c>
      <c r="N704">
        <f>2*M704*SQRT((0.5*K704/I704)^2+(0.5*V704/U704)^2)</f>
        <v>0.71396760265656967</v>
      </c>
      <c r="O704" s="1">
        <v>2.6480000000000001</v>
      </c>
      <c r="P704" s="1">
        <v>0.111</v>
      </c>
      <c r="S704" s="1">
        <v>2.0390000000000001</v>
      </c>
      <c r="T704" s="1">
        <v>4.1000000000000002E-2</v>
      </c>
      <c r="U704" s="1">
        <v>1.3049999999999999</v>
      </c>
      <c r="V704" s="1">
        <v>8.0000000000000002E-3</v>
      </c>
      <c r="W704" s="50">
        <f>U704*Info!$B$2</f>
        <v>0.62639999999999996</v>
      </c>
      <c r="X704" s="50">
        <f>W704*SQRT((0.5*V704/U704)^2+Info!$B$3^2)</f>
        <v>3.137879538796861E-2</v>
      </c>
      <c r="Y704" s="39">
        <f>W704*Info!$D$2</f>
        <v>0.50738399999999995</v>
      </c>
      <c r="Z704" s="39">
        <f>Y704*SQRT(Info!$D$3^2+(X704/W704)^2)</f>
        <v>3.5911157936218095E-2</v>
      </c>
      <c r="AA704" s="50">
        <f>IF(O704-W704&gt;0,O704-W704,0)</f>
        <v>2.0216000000000003</v>
      </c>
      <c r="AB704" s="50">
        <f>SQRT((0.5*P704)^2+X704^2)</f>
        <v>6.3756402031482307E-2</v>
      </c>
      <c r="AC704" s="50">
        <f>(1-EXP(-Info!$B$6*G704*1000))+(Info!$B$6/(Info!$B$6-Info!$B$7))*(EXP(-Info!$B$7*G704*1000)-EXP(-Info!$B$6*G704*1000))*(Info!$B$9-1)</f>
        <v>7.2014300879628054E-3</v>
      </c>
      <c r="AD704" s="50">
        <f>SQRT((Info!$B$6*EXP(-Info!$B$6*G704*1000)+(Info!$B$6/(Info!$B$6+Info!$B$7))*(Info!$B$9-1)*(-Info!$B$7*EXP(-Info!$B$7*G704*1000)+Info!$B$6*EXP(-Info!$B$6*G704*1000)))^2*(0.01*G704*1000)^2)</f>
        <v>6.7461798345341451E-5</v>
      </c>
      <c r="AE704" s="50">
        <f>IF(AA704&gt;0,AA704*AC704*SQRT((AB704/AA704)^2+(AD704/AC704)^2),AA704*AC704*SQRT((AD704/AC704)^2))</f>
        <v>4.7896424635127653E-4</v>
      </c>
      <c r="AF704" s="50">
        <f>IF((S704-Y704-AA704*AC704)&gt;0,S704-Y704-AA704*AC704,0)</f>
        <v>1.5170575889341744</v>
      </c>
      <c r="AG704" s="50">
        <f>SQRT((T704*0.5)^2+Z704^2+AE704^2)</f>
        <v>4.1353242570193731E-2</v>
      </c>
      <c r="AH704" s="50">
        <f>AF704/S704</f>
        <v>0.74402039673083586</v>
      </c>
      <c r="AI704">
        <f>AF704*EXP(Info!$B$6*G704*1000)</f>
        <v>1.5266454818922583</v>
      </c>
      <c r="AJ704">
        <f>2*SQRT((EXP(Info!$B$6*G704)*AG704)^2+(Info!$B$6*G704*0.01*AI704)^2)</f>
        <v>8.2707006207238823E-2</v>
      </c>
      <c r="AK704" s="28">
        <f>AI704/(E704/1000)</f>
        <v>1.0499625047402052</v>
      </c>
      <c r="AL704">
        <f>AA704/0.752049334436339</f>
        <v>2.6881215200000002</v>
      </c>
      <c r="AM704"/>
      <c r="AN704">
        <f>U704/0.242530074</f>
        <v>5.3807759939907491</v>
      </c>
      <c r="AO704">
        <f>O704/U704</f>
        <v>2.0291187739463603</v>
      </c>
      <c r="AV704" s="1"/>
    </row>
    <row r="705" spans="1:48">
      <c r="A705" s="14" t="s">
        <v>145</v>
      </c>
      <c r="B705" s="14" t="s">
        <v>215</v>
      </c>
      <c r="C705" s="15">
        <v>-17.86</v>
      </c>
      <c r="D705" s="15">
        <v>19.940000000000001</v>
      </c>
      <c r="E705" s="15">
        <v>1454</v>
      </c>
      <c r="F705" s="31">
        <v>0.105</v>
      </c>
      <c r="G705" s="31">
        <v>0.98899999999999999</v>
      </c>
      <c r="I705">
        <f>(E705*100*Info!$B$11)/AI705</f>
        <v>2.3643515335302316</v>
      </c>
      <c r="J705">
        <f>LOG10(I705)</f>
        <v>0.37371204823389875</v>
      </c>
      <c r="K705">
        <f>2*((E705*100*Info!$B$11)/AI705^2)*(AJ705/2)</f>
        <v>0.16148770791228179</v>
      </c>
      <c r="L705">
        <f>(M705/10.7)/I705</f>
        <v>0.50094953271028131</v>
      </c>
      <c r="M705">
        <f>((U705/0.242530073729142))*I705</f>
        <v>12.673302515967428</v>
      </c>
      <c r="N705">
        <f>2*M705*SQRT((0.5*K705/I705)^2+(0.5*V705/U705)^2)</f>
        <v>0.86828572060254128</v>
      </c>
      <c r="O705" s="1">
        <v>2.6840000000000002</v>
      </c>
      <c r="P705" s="1">
        <v>0.14000000000000001</v>
      </c>
      <c r="S705" s="1">
        <v>2.0840000000000001</v>
      </c>
      <c r="T705" s="1">
        <v>0.08</v>
      </c>
      <c r="U705" s="1">
        <v>1.3</v>
      </c>
      <c r="V705" s="1">
        <v>7.0000000000000001E-3</v>
      </c>
      <c r="W705" s="50">
        <f>U705*Info!$B$2</f>
        <v>0.624</v>
      </c>
      <c r="X705" s="50">
        <f>W705*SQRT((0.5*V705/U705)^2+Info!$B$3^2)</f>
        <v>3.1245198031057513E-2</v>
      </c>
      <c r="Y705" s="39">
        <f>W705*Info!$D$2</f>
        <v>0.50544</v>
      </c>
      <c r="Z705" s="39">
        <f>Y705*SQRT(Info!$D$3^2+(X705/W705)^2)</f>
        <v>3.5765901982754471E-2</v>
      </c>
      <c r="AA705" s="50">
        <f>IF(O705-W705&gt;0,O705-W705,0)</f>
        <v>2.06</v>
      </c>
      <c r="AB705" s="50">
        <f>SQRT((0.5*P705)^2+X705^2)</f>
        <v>7.6656783131044584E-2</v>
      </c>
      <c r="AC705" s="50">
        <f>(1-EXP(-Info!$B$6*G705*1000))+(Info!$B$6/(Info!$B$6-Info!$B$7))*(EXP(-Info!$B$7*G705*1000)-EXP(-Info!$B$6*G705*1000))*(Info!$B$9-1)</f>
        <v>1.0352231282561646E-2</v>
      </c>
      <c r="AD705" s="50">
        <f>SQRT((Info!$B$6*EXP(-Info!$B$6*G705*1000)+(Info!$B$6/(Info!$B$6+Info!$B$7))*(Info!$B$9-1)*(-Info!$B$7*EXP(-Info!$B$7*G705*1000)+Info!$B$6*EXP(-Info!$B$6*G705*1000)))^2*(0.01*G705*1000)^2)</f>
        <v>9.6842914393358956E-5</v>
      </c>
      <c r="AE705" s="50">
        <f>IF(AA705&gt;0,AA705*AC705*SQRT((AB705/AA705)^2+(AD705/AC705)^2),AA705*AC705*SQRT((AD705/AC705)^2))</f>
        <v>8.1826045573936304E-4</v>
      </c>
      <c r="AF705" s="50">
        <f>IF((S705-Y705-AA705*AC705)&gt;0,S705-Y705-AA705*AC705,0)</f>
        <v>1.5572344035579229</v>
      </c>
      <c r="AG705" s="50">
        <f>SQRT((T705*0.5)^2+Z705^2+AE705^2)</f>
        <v>5.3664413672502069E-2</v>
      </c>
      <c r="AH705" s="50">
        <f>AF705/S705</f>
        <v>0.74723339902011654</v>
      </c>
      <c r="AI705">
        <f>AF705*EXP(Info!$B$6*G705*1000)</f>
        <v>1.5714222609674033</v>
      </c>
      <c r="AJ705">
        <f>2*SQRT((EXP(Info!$B$6*G705)*AG705)^2+(Info!$B$6*G705*0.01*AI705)^2)</f>
        <v>0.10732980078772905</v>
      </c>
      <c r="AK705" s="28">
        <f>AI705/(E705/1000)</f>
        <v>1.0807580886983517</v>
      </c>
      <c r="AL705">
        <f>AA705/0.752049334436339</f>
        <v>2.739182</v>
      </c>
      <c r="AM705"/>
      <c r="AN705">
        <f>U705/0.242530074</f>
        <v>5.360159994013773</v>
      </c>
      <c r="AO705">
        <f>O705/U705</f>
        <v>2.0646153846153847</v>
      </c>
      <c r="AV705" s="1"/>
    </row>
    <row r="706" spans="1:48">
      <c r="A706" s="14" t="s">
        <v>145</v>
      </c>
      <c r="B706" s="14" t="s">
        <v>215</v>
      </c>
      <c r="C706" s="15">
        <v>-17.86</v>
      </c>
      <c r="D706" s="15">
        <v>19.940000000000001</v>
      </c>
      <c r="E706" s="15">
        <v>1454</v>
      </c>
      <c r="F706" s="31">
        <v>0.155</v>
      </c>
      <c r="G706" s="31">
        <v>1.2390000000000001</v>
      </c>
      <c r="I706">
        <f>(E706*100*Info!$B$11)/AI706</f>
        <v>2.4524483698733981</v>
      </c>
      <c r="J706">
        <f>LOG10(I706)</f>
        <v>0.38959987317120814</v>
      </c>
      <c r="K706">
        <f>2*((E706*100*Info!$B$11)/AI706^2)*(AJ706/2)</f>
        <v>0.15402925558331723</v>
      </c>
      <c r="L706">
        <f>(M706/10.7)/I706</f>
        <v>0.52252889719626261</v>
      </c>
      <c r="M706">
        <f>((U706/0.242530073729142))*I706</f>
        <v>13.711784020905689</v>
      </c>
      <c r="N706">
        <f>2*M706*SQRT((0.5*K706/I706)^2+(0.5*V706/U706)^2)</f>
        <v>0.86409074718006773</v>
      </c>
      <c r="O706" s="1">
        <v>3.1930000000000001</v>
      </c>
      <c r="P706" s="1">
        <v>0.16800000000000001</v>
      </c>
      <c r="S706" s="1">
        <v>2.0579999999999998</v>
      </c>
      <c r="T706" s="1">
        <v>5.8999999999999997E-2</v>
      </c>
      <c r="U706" s="1">
        <v>1.3560000000000001</v>
      </c>
      <c r="V706" s="1">
        <v>7.0000000000000001E-3</v>
      </c>
      <c r="W706" s="50">
        <f>U706*Info!$B$2</f>
        <v>0.65088000000000001</v>
      </c>
      <c r="X706" s="50">
        <f>W706*SQRT((0.5*V706/U706)^2+Info!$B$3^2)</f>
        <v>3.2587333981165145E-2</v>
      </c>
      <c r="Y706" s="39">
        <f>W706*Info!$D$2</f>
        <v>0.52721280000000004</v>
      </c>
      <c r="Z706" s="39">
        <f>Y706*SQRT(Info!$D$3^2+(X706/W706)^2)</f>
        <v>3.7304402676617145E-2</v>
      </c>
      <c r="AA706" s="50">
        <f>IF(O706-W706&gt;0,O706-W706,0)</f>
        <v>2.5421200000000002</v>
      </c>
      <c r="AB706" s="50">
        <f>SQRT((0.5*P706)^2+X706^2)</f>
        <v>9.0099580110009389E-2</v>
      </c>
      <c r="AC706" s="50">
        <f>(1-EXP(-Info!$B$6*G706*1000))+(Info!$B$6/(Info!$B$6-Info!$B$7))*(EXP(-Info!$B$7*G706*1000)-EXP(-Info!$B$6*G706*1000))*(Info!$B$9-1)</f>
        <v>1.2953655656829375E-2</v>
      </c>
      <c r="AD706" s="50">
        <f>SQRT((Info!$B$6*EXP(-Info!$B$6*G706*1000)+(Info!$B$6/(Info!$B$6+Info!$B$7))*(Info!$B$9-1)*(-Info!$B$7*EXP(-Info!$B$7*G706*1000)+Info!$B$6*EXP(-Info!$B$6*G706*1000)))^2*(0.01*G706*1000)^2)</f>
        <v>1.2103888922332082E-4</v>
      </c>
      <c r="AE706" s="50">
        <f>IF(AA706&gt;0,AA706*AC706*SQRT((AB706/AA706)^2+(AD706/AC706)^2),AA706*AC706*SQRT((AD706/AC706)^2))</f>
        <v>1.206997538232482E-3</v>
      </c>
      <c r="AF706" s="50">
        <f>IF((S706-Y706-AA706*AC706)&gt;0,S706-Y706-AA706*AC706,0)</f>
        <v>1.4978574528816606</v>
      </c>
      <c r="AG706" s="50">
        <f>SQRT((T706*0.5)^2+Z706^2+AE706^2)</f>
        <v>4.7574418568349312E-2</v>
      </c>
      <c r="AH706" s="50">
        <f>AF706/S706</f>
        <v>0.72782189158486921</v>
      </c>
      <c r="AI706">
        <f>AF706*EXP(Info!$B$6*G706*1000)</f>
        <v>1.5149736394791555</v>
      </c>
      <c r="AJ706">
        <f>2*SQRT((EXP(Info!$B$6*G706)*AG706)^2+(Info!$B$6*G706*0.01*AI706)^2)</f>
        <v>9.5149918254698804E-2</v>
      </c>
      <c r="AK706" s="28">
        <f>AI706/(E706/1000)</f>
        <v>1.0419351028054715</v>
      </c>
      <c r="AL706">
        <f>AA706/0.752049334436339</f>
        <v>3.380256964</v>
      </c>
      <c r="AM706"/>
      <c r="AN706">
        <f>U706/0.242530074</f>
        <v>5.5910591937559051</v>
      </c>
      <c r="AO706">
        <f>O706/U706</f>
        <v>2.3547197640117994</v>
      </c>
      <c r="AV706" s="1"/>
    </row>
    <row r="707" spans="1:48">
      <c r="A707" s="14" t="s">
        <v>145</v>
      </c>
      <c r="B707" s="14" t="s">
        <v>215</v>
      </c>
      <c r="C707" s="15">
        <v>-17.86</v>
      </c>
      <c r="D707" s="15">
        <v>19.940000000000001</v>
      </c>
      <c r="E707" s="15">
        <v>1454</v>
      </c>
      <c r="F707" s="31">
        <v>0.20499999999999999</v>
      </c>
      <c r="G707" s="31">
        <v>1.4990000000000001</v>
      </c>
      <c r="I707">
        <f>(E707*100*Info!$B$11)/AI707</f>
        <v>2.4500670165560456</v>
      </c>
      <c r="J707">
        <f>LOG10(I707)</f>
        <v>0.38917796376144287</v>
      </c>
      <c r="K707">
        <f>2*((E707*100*Info!$B$11)/AI707^2)*(AJ707/2)</f>
        <v>0.15414936132254434</v>
      </c>
      <c r="L707">
        <f>(M707/10.7)/I707</f>
        <v>0.49516934579439331</v>
      </c>
      <c r="M707">
        <f>((U707/0.242530073729142))*I707</f>
        <v>12.981219474623115</v>
      </c>
      <c r="N707">
        <f>2*M707*SQRT((0.5*K707/I707)^2+(0.5*V707/U707)^2)</f>
        <v>0.81978703483651272</v>
      </c>
      <c r="O707" s="1">
        <v>3.0859999999999999</v>
      </c>
      <c r="P707" s="1">
        <v>0.152</v>
      </c>
      <c r="S707" s="1">
        <v>2.0339999999999998</v>
      </c>
      <c r="T707" s="1">
        <v>6.4000000000000001E-2</v>
      </c>
      <c r="U707" s="1">
        <v>1.2849999999999999</v>
      </c>
      <c r="V707" s="1">
        <v>7.0000000000000001E-3</v>
      </c>
      <c r="W707" s="50">
        <f>U707*Info!$B$2</f>
        <v>0.6167999999999999</v>
      </c>
      <c r="X707" s="50">
        <f>W707*SQRT((0.5*V707/U707)^2+Info!$B$3^2)</f>
        <v>3.0885724857933963E-2</v>
      </c>
      <c r="Y707" s="39">
        <f>W707*Info!$D$2</f>
        <v>0.49960799999999994</v>
      </c>
      <c r="Z707" s="39">
        <f>Y707*SQRT(Info!$D$3^2+(X707/W707)^2)</f>
        <v>3.5353819382918164E-2</v>
      </c>
      <c r="AA707" s="50">
        <f>IF(O707-W707&gt;0,O707-W707,0)</f>
        <v>2.4691999999999998</v>
      </c>
      <c r="AB707" s="50">
        <f>SQRT((0.5*P707)^2+X707^2)</f>
        <v>8.2036138378156237E-2</v>
      </c>
      <c r="AC707" s="50">
        <f>(1-EXP(-Info!$B$6*G707*1000))+(Info!$B$6/(Info!$B$6-Info!$B$7))*(EXP(-Info!$B$7*G707*1000)-EXP(-Info!$B$6*G707*1000))*(Info!$B$9-1)</f>
        <v>1.5652566996146252E-2</v>
      </c>
      <c r="AD707" s="50">
        <f>SQRT((Info!$B$6*EXP(-Info!$B$6*G707*1000)+(Info!$B$6/(Info!$B$6+Info!$B$7))*(Info!$B$9-1)*(-Info!$B$7*EXP(-Info!$B$7*G707*1000)+Info!$B$6*EXP(-Info!$B$6*G707*1000)))^2*(0.01*G707*1000)^2)</f>
        <v>1.4608195216253607E-4</v>
      </c>
      <c r="AE707" s="50">
        <f>IF(AA707&gt;0,AA707*AC707*SQRT((AB707/AA707)^2+(AD707/AC707)^2),AA707*AC707*SQRT((AD707/AC707)^2))</f>
        <v>1.3337766164706723E-3</v>
      </c>
      <c r="AF707" s="50">
        <f>IF((S707-Y707-AA707*AC707)&gt;0,S707-Y707-AA707*AC707,0)</f>
        <v>1.4957426815731156</v>
      </c>
      <c r="AG707" s="50">
        <f>SQRT((T707*0.5)^2+Z707^2+AE707^2)</f>
        <v>4.7703998836812873E-2</v>
      </c>
      <c r="AH707" s="50">
        <f>AF707/S707</f>
        <v>0.73537004993761834</v>
      </c>
      <c r="AI707">
        <f>AF707*EXP(Info!$B$6*G707*1000)</f>
        <v>1.5164461247122927</v>
      </c>
      <c r="AJ707">
        <f>2*SQRT((EXP(Info!$B$6*G707)*AG707)^2+(Info!$B$6*G707*0.01*AI707)^2)</f>
        <v>9.5409309224950362E-2</v>
      </c>
      <c r="AK707" s="28">
        <f>AI707/(E707/1000)</f>
        <v>1.0429478161707653</v>
      </c>
      <c r="AL707">
        <f>AA707/0.752049334436339</f>
        <v>3.2832952399999997</v>
      </c>
      <c r="AM707"/>
      <c r="AN707">
        <f>U707/0.242530074</f>
        <v>5.2983119940828445</v>
      </c>
      <c r="AO707">
        <f>O707/U707</f>
        <v>2.4015564202334629</v>
      </c>
      <c r="AV707" s="1"/>
    </row>
    <row r="708" spans="1:48">
      <c r="A708" s="14" t="s">
        <v>145</v>
      </c>
      <c r="B708" s="14" t="s">
        <v>215</v>
      </c>
      <c r="C708" s="15">
        <v>-17.86</v>
      </c>
      <c r="D708" s="15">
        <v>19.940000000000001</v>
      </c>
      <c r="E708" s="15">
        <v>1454</v>
      </c>
      <c r="F708" s="31">
        <v>0.255</v>
      </c>
      <c r="G708" s="31">
        <v>1.762</v>
      </c>
      <c r="I708">
        <f>(E708*100*Info!$B$11)/AI708</f>
        <v>2.3586356917880504</v>
      </c>
      <c r="J708">
        <f>LOG10(I708)</f>
        <v>0.37266086616562433</v>
      </c>
      <c r="K708">
        <f>2*((E708*100*Info!$B$11)/AI708^2)*(AJ708/2)</f>
        <v>0.11733808986696112</v>
      </c>
      <c r="L708">
        <f>(M708/10.7)/I708</f>
        <v>0.48322362616822512</v>
      </c>
      <c r="M708">
        <f>((U708/0.242530073729142))*I708</f>
        <v>12.195308862213155</v>
      </c>
      <c r="N708">
        <f>2*M708*SQRT((0.5*K708/I708)^2+(0.5*V708/U708)^2)</f>
        <v>0.6105031187488611</v>
      </c>
      <c r="O708" s="1">
        <v>3.0760000000000001</v>
      </c>
      <c r="P708" s="1">
        <v>0.157</v>
      </c>
      <c r="S708" s="1">
        <v>2.0830000000000002</v>
      </c>
      <c r="T708" s="1">
        <v>3.6999999999999998E-2</v>
      </c>
      <c r="U708" s="1">
        <v>1.254</v>
      </c>
      <c r="V708" s="1">
        <v>7.0000000000000001E-3</v>
      </c>
      <c r="W708" s="50">
        <f>U708*Info!$B$2</f>
        <v>0.60192000000000001</v>
      </c>
      <c r="X708" s="50">
        <f>W708*SQRT((0.5*V708/U708)^2+Info!$B$3^2)</f>
        <v>3.014285348138096E-2</v>
      </c>
      <c r="Y708" s="39">
        <f>W708*Info!$D$2</f>
        <v>0.48755520000000002</v>
      </c>
      <c r="Z708" s="39">
        <f>Y708*SQRT(Info!$D$3^2+(X708/W708)^2)</f>
        <v>3.4502204884256316E-2</v>
      </c>
      <c r="AA708" s="50">
        <f>IF(O708-W708&gt;0,O708-W708,0)</f>
        <v>2.4740799999999998</v>
      </c>
      <c r="AB708" s="50">
        <f>SQRT((0.5*P708)^2+X708^2)</f>
        <v>8.4088296545952221E-2</v>
      </c>
      <c r="AC708" s="50">
        <f>(1-EXP(-Info!$B$6*G708*1000))+(Info!$B$6/(Info!$B$6-Info!$B$7))*(EXP(-Info!$B$7*G708*1000)-EXP(-Info!$B$6*G708*1000))*(Info!$B$9-1)</f>
        <v>1.8375820673081588E-2</v>
      </c>
      <c r="AD708" s="50">
        <f>SQRT((Info!$B$6*EXP(-Info!$B$6*G708*1000)+(Info!$B$6/(Info!$B$6+Info!$B$7))*(Info!$B$9-1)*(-Info!$B$7*EXP(-Info!$B$7*G708*1000)+Info!$B$6*EXP(-Info!$B$6*G708*1000)))^2*(0.01*G708*1000)^2)</f>
        <v>1.7128916298770347E-4</v>
      </c>
      <c r="AE708" s="50">
        <f>IF(AA708&gt;0,AA708*AC708*SQRT((AB708/AA708)^2+(AD708/AC708)^2),AA708*AC708*SQRT((AD708/AC708)^2))</f>
        <v>1.602251151147431E-3</v>
      </c>
      <c r="AF708" s="50">
        <f>IF((S708-Y708-AA708*AC708)&gt;0,S708-Y708-AA708*AC708,0)</f>
        <v>1.5499815495891425</v>
      </c>
      <c r="AG708" s="50">
        <f>SQRT((T708*0.5)^2+Z708^2+AE708^2)</f>
        <v>3.9181875282157608E-2</v>
      </c>
      <c r="AH708" s="50">
        <f>AF708/S708</f>
        <v>0.74411020143501794</v>
      </c>
      <c r="AI708">
        <f>AF708*EXP(Info!$B$6*G708*1000)</f>
        <v>1.5752303950447017</v>
      </c>
      <c r="AJ708">
        <f>2*SQRT((EXP(Info!$B$6*G708)*AG708)^2+(Info!$B$6*G708*0.01*AI708)^2)</f>
        <v>7.8365016818177327E-2</v>
      </c>
      <c r="AK708" s="28">
        <f>AI708/(E708/1000)</f>
        <v>1.0833771630293685</v>
      </c>
      <c r="AL708">
        <f>AA708/0.752049334436339</f>
        <v>3.2897841759999999</v>
      </c>
      <c r="AM708"/>
      <c r="AN708">
        <f>U708/0.242530074</f>
        <v>5.1704927942255932</v>
      </c>
      <c r="AO708">
        <f>O708/U708</f>
        <v>2.4529505582137161</v>
      </c>
      <c r="AV708" s="1"/>
    </row>
    <row r="709" spans="1:48">
      <c r="A709" s="14" t="s">
        <v>145</v>
      </c>
      <c r="B709" s="14" t="s">
        <v>215</v>
      </c>
      <c r="C709" s="15">
        <v>-17.86</v>
      </c>
      <c r="D709" s="15">
        <v>19.940000000000001</v>
      </c>
      <c r="E709" s="15">
        <v>1454</v>
      </c>
      <c r="F709" s="31">
        <v>0.30499999999999999</v>
      </c>
      <c r="G709" s="31">
        <v>2.0249999999999999</v>
      </c>
      <c r="I709">
        <f>(E709*100*Info!$B$11)/AI709</f>
        <v>2.3519811254219354</v>
      </c>
      <c r="J709">
        <f>LOG10(I709)</f>
        <v>0.37143383221787957</v>
      </c>
      <c r="K709">
        <f>2*((E709*100*Info!$B$11)/AI709^2)*(AJ709/2)</f>
        <v>0.14701281212343822</v>
      </c>
      <c r="L709">
        <f>(M709/10.7)/I709</f>
        <v>0.5259970093457953</v>
      </c>
      <c r="M709">
        <f>((U709/0.242530073729142))*I709</f>
        <v>13.237344906703745</v>
      </c>
      <c r="N709">
        <f>2*M709*SQRT((0.5*K709/I709)^2+(0.5*V709/U709)^2)</f>
        <v>0.8310420205966913</v>
      </c>
      <c r="O709" s="1">
        <v>2.6779999999999999</v>
      </c>
      <c r="P709" s="1">
        <v>0.13300000000000001</v>
      </c>
      <c r="S709" s="1">
        <v>2.1240000000000001</v>
      </c>
      <c r="T709" s="1">
        <v>6.4000000000000001E-2</v>
      </c>
      <c r="U709" s="1">
        <v>1.365</v>
      </c>
      <c r="V709" s="1">
        <v>8.0000000000000002E-3</v>
      </c>
      <c r="W709" s="50">
        <f>U709*Info!$B$2</f>
        <v>0.6552</v>
      </c>
      <c r="X709" s="50">
        <f>W709*SQRT((0.5*V709/U709)^2+Info!$B$3^2)</f>
        <v>3.281621550392428E-2</v>
      </c>
      <c r="Y709" s="39">
        <f>W709*Info!$D$2</f>
        <v>0.53071200000000007</v>
      </c>
      <c r="Z709" s="39">
        <f>Y709*SQRT(Info!$D$3^2+(X709/W709)^2)</f>
        <v>3.7559217001423242E-2</v>
      </c>
      <c r="AA709" s="50">
        <f>IF(O709-W709&gt;0,O709-W709,0)</f>
        <v>2.0228000000000002</v>
      </c>
      <c r="AB709" s="50">
        <f>SQRT((0.5*P709)^2+X709^2)</f>
        <v>7.4156280920768952E-2</v>
      </c>
      <c r="AC709" s="50">
        <f>(1-EXP(-Info!$B$6*G709*1000))+(Info!$B$6/(Info!$B$6-Info!$B$7))*(EXP(-Info!$B$7*G709*1000)-EXP(-Info!$B$6*G709*1000))*(Info!$B$9-1)</f>
        <v>2.1092253006097579E-2</v>
      </c>
      <c r="AD709" s="50">
        <f>SQRT((Info!$B$6*EXP(-Info!$B$6*G709*1000)+(Info!$B$6/(Info!$B$6+Info!$B$7))*(Info!$B$9-1)*(-Info!$B$7*EXP(-Info!$B$7*G709*1000)+Info!$B$6*EXP(-Info!$B$6*G709*1000)))^2*(0.01*G709*1000)^2)</f>
        <v>1.9637130313611967E-4</v>
      </c>
      <c r="AE709" s="50">
        <f>IF(AA709&gt;0,AA709*AC709*SQRT((AB709/AA709)^2+(AD709/AC709)^2),AA709*AC709*SQRT((AD709/AC709)^2))</f>
        <v>1.6137733757773318E-3</v>
      </c>
      <c r="AF709" s="50">
        <f>IF((S709-Y709-AA709*AC709)&gt;0,S709-Y709-AA709*AC709,0)</f>
        <v>1.5506225906192659</v>
      </c>
      <c r="AG709" s="50">
        <f>SQRT((T709*0.5)^2+Z709^2+AE709^2)</f>
        <v>4.9369008965831677E-2</v>
      </c>
      <c r="AH709" s="50">
        <f>AF709/S709</f>
        <v>0.73004830066820425</v>
      </c>
      <c r="AI709">
        <f>AF709*EXP(Info!$B$6*G709*1000)</f>
        <v>1.5796872655069876</v>
      </c>
      <c r="AJ709">
        <f>2*SQRT((EXP(Info!$B$6*G709)*AG709)^2+(Info!$B$6*G709*0.01*AI709)^2)</f>
        <v>9.8739851552212099E-2</v>
      </c>
      <c r="AK709" s="28">
        <f>AI709/(E709/1000)</f>
        <v>1.0864424109401565</v>
      </c>
      <c r="AL709">
        <f>AA709/0.752049334436339</f>
        <v>2.6897171600000003</v>
      </c>
      <c r="AM709"/>
      <c r="AN709">
        <f>U709/0.242530074</f>
        <v>5.6281679937144613</v>
      </c>
      <c r="AO709">
        <f>O709/U709</f>
        <v>1.9619047619047618</v>
      </c>
      <c r="AV709" s="1"/>
    </row>
    <row r="710" spans="1:48">
      <c r="A710" s="14" t="s">
        <v>145</v>
      </c>
      <c r="B710" s="14" t="s">
        <v>215</v>
      </c>
      <c r="C710" s="15">
        <v>-17.86</v>
      </c>
      <c r="D710" s="15">
        <v>19.940000000000001</v>
      </c>
      <c r="E710" s="15">
        <v>1454</v>
      </c>
      <c r="F710" s="31">
        <v>0.35499999999999998</v>
      </c>
      <c r="G710" s="31">
        <v>2.2869999999999999</v>
      </c>
      <c r="I710">
        <f>(E710*100*Info!$B$11)/AI710</f>
        <v>2.2648497630421263</v>
      </c>
      <c r="J710">
        <f>LOG10(I710)</f>
        <v>0.3550393987348151</v>
      </c>
      <c r="K710">
        <f>2*((E710*100*Info!$B$11)/AI710^2)*(AJ710/2)</f>
        <v>0.10749306416208415</v>
      </c>
      <c r="L710">
        <f>(M710/10.7)/I710</f>
        <v>0.49632538317757091</v>
      </c>
      <c r="M710">
        <f>((U710/0.242530073729142))*I710</f>
        <v>12.027895963352199</v>
      </c>
      <c r="N710">
        <f>2*M710*SQRT((0.5*K710/I710)^2+(0.5*V710/U710)^2)</f>
        <v>0.5745919312867096</v>
      </c>
      <c r="O710" s="1">
        <v>2.754</v>
      </c>
      <c r="P710" s="1">
        <v>0.14399999999999999</v>
      </c>
      <c r="S710" s="1">
        <v>2.1579999999999999</v>
      </c>
      <c r="T710" s="1">
        <v>3.2000000000000001E-2</v>
      </c>
      <c r="U710" s="1">
        <v>1.288</v>
      </c>
      <c r="V710" s="1">
        <v>7.0000000000000001E-3</v>
      </c>
      <c r="W710" s="50">
        <f>U710*Info!$B$2</f>
        <v>0.61824000000000001</v>
      </c>
      <c r="X710" s="50">
        <f>W710*SQRT((0.5*V710/U710)^2+Info!$B$3^2)</f>
        <v>3.0957618513057495E-2</v>
      </c>
      <c r="Y710" s="39">
        <f>W710*Info!$D$2</f>
        <v>0.50077440000000006</v>
      </c>
      <c r="Z710" s="39">
        <f>Y710*SQRT(Info!$D$3^2+(X710/W710)^2)</f>
        <v>3.5436235340634031E-2</v>
      </c>
      <c r="AA710" s="50">
        <f>IF(O710-W710&gt;0,O710-W710,0)</f>
        <v>2.1357599999999999</v>
      </c>
      <c r="AB710" s="50">
        <f>SQRT((0.5*P710)^2+X710^2)</f>
        <v>7.837329994328425E-2</v>
      </c>
      <c r="AC710" s="50">
        <f>(1-EXP(-Info!$B$6*G710*1000))+(Info!$B$6/(Info!$B$6-Info!$B$7))*(EXP(-Info!$B$7*G710*1000)-EXP(-Info!$B$6*G710*1000))*(Info!$B$9-1)</f>
        <v>2.3791590721254939E-2</v>
      </c>
      <c r="AD710" s="50">
        <f>SQRT((Info!$B$6*EXP(-Info!$B$6*G710*1000)+(Info!$B$6/(Info!$B$6+Info!$B$7))*(Info!$B$9-1)*(-Info!$B$7*EXP(-Info!$B$7*G710*1000)+Info!$B$6*EXP(-Info!$B$6*G710*1000)))^2*(0.01*G710*1000)^2)</f>
        <v>2.2123416856533072E-4</v>
      </c>
      <c r="AE710" s="50">
        <f>IF(AA710&gt;0,AA710*AC710*SQRT((AB710/AA710)^2+(AD710/AC710)^2),AA710*AC710*SQRT((AD710/AC710)^2))</f>
        <v>1.9235611071017286E-3</v>
      </c>
      <c r="AF710" s="50">
        <f>IF((S710-Y710-AA710*AC710)&gt;0,S710-Y710-AA710*AC710,0)</f>
        <v>1.6064124722011723</v>
      </c>
      <c r="AG710" s="50">
        <f>SQRT((T710*0.5)^2+Z710^2+AE710^2)</f>
        <v>3.8928483947484452E-2</v>
      </c>
      <c r="AH710" s="50">
        <f>AF710/S710</f>
        <v>0.7443987359597648</v>
      </c>
      <c r="AI710">
        <f>AF710*EXP(Info!$B$6*G710*1000)</f>
        <v>1.6404596424759488</v>
      </c>
      <c r="AJ710">
        <f>2*SQRT((EXP(Info!$B$6*G710)*AG710)^2+(Info!$B$6*G710*0.01*AI710)^2)</f>
        <v>7.7858600813822218E-2</v>
      </c>
      <c r="AK710" s="28">
        <f>AI710/(E710/1000)</f>
        <v>1.1282390938624132</v>
      </c>
      <c r="AL710">
        <f>AA710/0.752049334436339</f>
        <v>2.839920072</v>
      </c>
      <c r="AM710"/>
      <c r="AN710">
        <f>U710/0.242530074</f>
        <v>5.3106815940690311</v>
      </c>
      <c r="AO710">
        <f>O710/U710</f>
        <v>2.1381987577639752</v>
      </c>
      <c r="AV710" s="1"/>
    </row>
    <row r="711" spans="1:48">
      <c r="A711" s="14" t="s">
        <v>145</v>
      </c>
      <c r="B711" s="14" t="s">
        <v>215</v>
      </c>
      <c r="C711" s="15">
        <v>-17.86</v>
      </c>
      <c r="D711" s="15">
        <v>19.940000000000001</v>
      </c>
      <c r="E711" s="15">
        <v>1454</v>
      </c>
      <c r="F711" s="31">
        <v>0.40500000000000003</v>
      </c>
      <c r="G711" s="31">
        <v>2.5510000000000002</v>
      </c>
      <c r="I711">
        <f>(E711*100*Info!$B$11)/AI711</f>
        <v>2.2120863643858968</v>
      </c>
      <c r="J711">
        <f>LOG10(I711)</f>
        <v>0.34480207871043284</v>
      </c>
      <c r="K711">
        <f>2*((E711*100*Info!$B$11)/AI711^2)*(AJ711/2)</f>
        <v>0.10411803111739192</v>
      </c>
      <c r="L711">
        <f>(M711/10.7)/I711</f>
        <v>0.49170123364486074</v>
      </c>
      <c r="M711">
        <f>((U711/0.242530073729142))*I711</f>
        <v>11.638235858983466</v>
      </c>
      <c r="N711">
        <f>2*M711*SQRT((0.5*K711/I711)^2+(0.5*V711/U711)^2)</f>
        <v>0.55262447838980877</v>
      </c>
      <c r="O711" s="1">
        <v>2.391</v>
      </c>
      <c r="P711" s="1">
        <v>0.159</v>
      </c>
      <c r="S711" s="1">
        <v>2.1840000000000002</v>
      </c>
      <c r="T711" s="1">
        <v>3.5999999999999997E-2</v>
      </c>
      <c r="U711" s="1">
        <v>1.276</v>
      </c>
      <c r="V711" s="1">
        <v>8.0000000000000002E-3</v>
      </c>
      <c r="W711" s="50">
        <f>U711*Info!$B$2</f>
        <v>0.61248000000000002</v>
      </c>
      <c r="X711" s="50">
        <f>W711*SQRT((0.5*V711/U711)^2+Info!$B$3^2)</f>
        <v>3.0684129057217839E-2</v>
      </c>
      <c r="Y711" s="39">
        <f>W711*Info!$D$2</f>
        <v>0.49610880000000007</v>
      </c>
      <c r="Z711" s="39">
        <f>Y711*SQRT(Info!$D$3^2+(X711/W711)^2)</f>
        <v>3.5114645865040428E-2</v>
      </c>
      <c r="AA711" s="50">
        <f>IF(O711-W711&gt;0,O711-W711,0)</f>
        <v>1.7785199999999999</v>
      </c>
      <c r="AB711" s="50">
        <f>SQRT((0.5*P711)^2+X711^2)</f>
        <v>8.5215994836650238E-2</v>
      </c>
      <c r="AC711" s="50">
        <f>(1-EXP(-Info!$B$6*G711*1000))+(Info!$B$6/(Info!$B$6-Info!$B$7))*(EXP(-Info!$B$7*G711*1000)-EXP(-Info!$B$6*G711*1000))*(Info!$B$9-1)</f>
        <v>2.6504720104318608E-2</v>
      </c>
      <c r="AD711" s="50">
        <f>SQRT((Info!$B$6*EXP(-Info!$B$6*G711*1000)+(Info!$B$6/(Info!$B$6+Info!$B$7))*(Info!$B$9-1)*(-Info!$B$7*EXP(-Info!$B$7*G711*1000)+Info!$B$6*EXP(-Info!$B$6*G711*1000)))^2*(0.01*G711*1000)^2)</f>
        <v>2.4616219415747581E-4</v>
      </c>
      <c r="AE711" s="50">
        <f>IF(AA711&gt;0,AA711*AC711*SQRT((AB711/AA711)^2+(AD711/AC711)^2),AA711*AC711*SQRT((AD711/AC711)^2))</f>
        <v>2.3006660995175013E-3</v>
      </c>
      <c r="AF711" s="50">
        <f>IF((S711-Y711-AA711*AC711)&gt;0,S711-Y711-AA711*AC711,0)</f>
        <v>1.6407520252000674</v>
      </c>
      <c r="AG711" s="50">
        <f>SQRT((T711*0.5)^2+Z711^2+AE711^2)</f>
        <v>3.9526338291431318E-2</v>
      </c>
      <c r="AH711" s="50">
        <f>AF711/S711</f>
        <v>0.75126008479856554</v>
      </c>
      <c r="AI711">
        <f>AF711*EXP(Info!$B$6*G711*1000)</f>
        <v>1.6795884158769112</v>
      </c>
      <c r="AJ711">
        <f>2*SQRT((EXP(Info!$B$6*G711)*AG711)^2+(Info!$B$6*G711*0.01*AI711)^2)</f>
        <v>7.9054525973370343E-2</v>
      </c>
      <c r="AK711" s="28">
        <f>AI711/(E711/1000)</f>
        <v>1.155150217246844</v>
      </c>
      <c r="AL711">
        <f>AA711/0.752049334436339</f>
        <v>2.3648980439999998</v>
      </c>
      <c r="AM711"/>
      <c r="AN711">
        <f>U711/0.242530074</f>
        <v>5.2612031941242883</v>
      </c>
      <c r="AO711">
        <f>O711/U711</f>
        <v>1.8738244514106583</v>
      </c>
      <c r="AV711" s="1"/>
    </row>
    <row r="712" spans="1:48">
      <c r="A712" s="14" t="s">
        <v>145</v>
      </c>
      <c r="B712" s="14" t="s">
        <v>215</v>
      </c>
      <c r="C712" s="15">
        <v>-17.86</v>
      </c>
      <c r="D712" s="15">
        <v>19.940000000000001</v>
      </c>
      <c r="E712" s="15">
        <v>1454</v>
      </c>
      <c r="F712" s="31">
        <v>0.45500000000000002</v>
      </c>
      <c r="G712" s="31">
        <v>2.8109999999999999</v>
      </c>
      <c r="I712">
        <f>(E712*100*Info!$B$11)/AI712</f>
        <v>2.1578127627746064</v>
      </c>
      <c r="J712">
        <f>LOG10(I712)</f>
        <v>0.33401375748235812</v>
      </c>
      <c r="K712">
        <f>2*((E712*100*Info!$B$11)/AI712^2)*(AJ712/2)</f>
        <v>0.11739495360615258</v>
      </c>
      <c r="L712">
        <f>(M712/10.7)/I712</f>
        <v>0.48360897196261765</v>
      </c>
      <c r="M712">
        <f>((U712/0.242530073729142))*I712</f>
        <v>11.1658524472577</v>
      </c>
      <c r="N712">
        <f>2*M712*SQRT((0.5*K712/I712)^2+(0.5*V712/U712)^2)</f>
        <v>0.61272852412579493</v>
      </c>
      <c r="O712" s="1">
        <v>2.6949999999999998</v>
      </c>
      <c r="P712" s="1">
        <v>0.17899999999999999</v>
      </c>
      <c r="S712" s="1">
        <v>2.2269999999999999</v>
      </c>
      <c r="T712" s="1">
        <v>6.3E-2</v>
      </c>
      <c r="U712" s="1">
        <v>1.2549999999999999</v>
      </c>
      <c r="V712" s="1">
        <v>8.9999999999999993E-3</v>
      </c>
      <c r="W712" s="50">
        <f>U712*Info!$B$2</f>
        <v>0.60239999999999994</v>
      </c>
      <c r="X712" s="50">
        <f>W712*SQRT((0.5*V712/U712)^2+Info!$B$3^2)</f>
        <v>3.0197350877187886E-2</v>
      </c>
      <c r="Y712" s="39">
        <f>W712*Info!$D$2</f>
        <v>0.48794399999999999</v>
      </c>
      <c r="Z712" s="39">
        <f>Y712*SQRT(Info!$D$3^2+(X712/W712)^2)</f>
        <v>3.4547182748235782E-2</v>
      </c>
      <c r="AA712" s="50">
        <f>IF(O712-W712&gt;0,O712-W712,0)</f>
        <v>2.0926</v>
      </c>
      <c r="AB712" s="50">
        <f>SQRT((0.5*P712)^2+X712^2)</f>
        <v>9.4457027266371243E-2</v>
      </c>
      <c r="AC712" s="50">
        <f>(1-EXP(-Info!$B$6*G712*1000))+(Info!$B$6/(Info!$B$6-Info!$B$7))*(EXP(-Info!$B$7*G712*1000)-EXP(-Info!$B$6*G712*1000))*(Info!$B$9-1)</f>
        <v>2.9170072493848398E-2</v>
      </c>
      <c r="AD712" s="50">
        <f>SQRT((Info!$B$6*EXP(-Info!$B$6*G712*1000)+(Info!$B$6/(Info!$B$6+Info!$B$7))*(Info!$B$9-1)*(-Info!$B$7*EXP(-Info!$B$7*G712*1000)+Info!$B$6*EXP(-Info!$B$6*G712*1000)))^2*(0.01*G712*1000)^2)</f>
        <v>2.7059068933015597E-4</v>
      </c>
      <c r="AE712" s="50">
        <f>IF(AA712&gt;0,AA712*AC712*SQRT((AB712/AA712)^2+(AD712/AC712)^2),AA712*AC712*SQRT((AD712/AC712)^2))</f>
        <v>2.8128996915920612E-3</v>
      </c>
      <c r="AF712" s="50">
        <f>IF((S712-Y712-AA712*AC712)&gt;0,S712-Y712-AA712*AC712,0)</f>
        <v>1.6780147062993729</v>
      </c>
      <c r="AG712" s="50">
        <f>SQRT((T712*0.5)^2+Z712^2+AE712^2)</f>
        <v>4.6836633530976141E-2</v>
      </c>
      <c r="AH712" s="50">
        <f>AF712/S712</f>
        <v>0.7534866215982815</v>
      </c>
      <c r="AI712">
        <f>AF712*EXP(Info!$B$6*G712*1000)</f>
        <v>1.7218336533353402</v>
      </c>
      <c r="AJ712">
        <f>2*SQRT((EXP(Info!$B$6*G712)*AG712)^2+(Info!$B$6*G712*0.01*AI712)^2)</f>
        <v>9.3675681846881534E-2</v>
      </c>
      <c r="AK712" s="28">
        <f>AI712/(E712/1000)</f>
        <v>1.1842047134355849</v>
      </c>
      <c r="AL712">
        <f>AA712/0.752049334436339</f>
        <v>2.7825302199999999</v>
      </c>
      <c r="AM712"/>
      <c r="AN712">
        <f>U712/0.242530074</f>
        <v>5.1746159942209884</v>
      </c>
      <c r="AO712">
        <f>O712/U712</f>
        <v>2.1474103585657369</v>
      </c>
      <c r="AV712" s="1"/>
    </row>
    <row r="713" spans="1:48">
      <c r="A713" s="14" t="s">
        <v>145</v>
      </c>
      <c r="B713" s="14" t="s">
        <v>215</v>
      </c>
      <c r="C713" s="15">
        <v>-17.86</v>
      </c>
      <c r="D713" s="15">
        <v>19.940000000000001</v>
      </c>
      <c r="E713" s="15">
        <v>1454</v>
      </c>
      <c r="F713" s="31">
        <v>0.505</v>
      </c>
      <c r="G713" s="31">
        <v>3.056</v>
      </c>
      <c r="I713">
        <f>(E713*100*Info!$B$11)/AI713</f>
        <v>2.1281120383765724</v>
      </c>
      <c r="J713">
        <f>LOG10(I713)</f>
        <v>0.32799448845752588</v>
      </c>
      <c r="K713">
        <f>2*((E713*100*Info!$B$11)/AI713^2)*(AJ713/2)</f>
        <v>0.10990969428354096</v>
      </c>
      <c r="L713">
        <f>(M713/10.7)/I713</f>
        <v>0.49902280373831864</v>
      </c>
      <c r="M713">
        <f>((U713/0.242530073729142))*I713</f>
        <v>11.363147865841416</v>
      </c>
      <c r="N713">
        <f>2*M713*SQRT((0.5*K713/I713)^2+(0.5*V713/U713)^2)</f>
        <v>0.59007317412748606</v>
      </c>
      <c r="O713" s="1">
        <v>2.6070000000000002</v>
      </c>
      <c r="P713" s="1">
        <v>0.14799999999999999</v>
      </c>
      <c r="S713" s="1">
        <v>2.2639999999999998</v>
      </c>
      <c r="T713" s="1">
        <v>5.5E-2</v>
      </c>
      <c r="U713" s="1">
        <v>1.2949999999999999</v>
      </c>
      <c r="V713" s="1">
        <v>7.0000000000000001E-3</v>
      </c>
      <c r="W713" s="50">
        <f>U713*Info!$B$2</f>
        <v>0.62159999999999993</v>
      </c>
      <c r="X713" s="50">
        <f>W713*SQRT((0.5*V713/U713)^2+Info!$B$3^2)</f>
        <v>3.1125372286930155E-2</v>
      </c>
      <c r="Y713" s="39">
        <f>W713*Info!$D$2</f>
        <v>0.50349599999999994</v>
      </c>
      <c r="Z713" s="39">
        <f>Y713*SQRT(Info!$D$3^2+(X713/W713)^2)</f>
        <v>3.5628540339452577E-2</v>
      </c>
      <c r="AA713" s="50">
        <f>IF(O713-W713&gt;0,O713-W713,0)</f>
        <v>1.9854000000000003</v>
      </c>
      <c r="AB713" s="50">
        <f>SQRT((0.5*P713)^2+X713^2)</f>
        <v>8.0279441951224342E-2</v>
      </c>
      <c r="AC713" s="50">
        <f>(1-EXP(-Info!$B$6*G713*1000))+(Info!$B$6/(Info!$B$6-Info!$B$7))*(EXP(-Info!$B$7*G713*1000)-EXP(-Info!$B$6*G713*1000))*(Info!$B$9-1)</f>
        <v>3.1675612580966274E-2</v>
      </c>
      <c r="AD713" s="50">
        <f>SQRT((Info!$B$6*EXP(-Info!$B$6*G713*1000)+(Info!$B$6/(Info!$B$6+Info!$B$7))*(Info!$B$9-1)*(-Info!$B$7*EXP(-Info!$B$7*G713*1000)+Info!$B$6*EXP(-Info!$B$6*G713*1000)))^2*(0.01*G713*1000)^2)</f>
        <v>2.9349960050146996E-4</v>
      </c>
      <c r="AE713" s="50">
        <f>IF(AA713&gt;0,AA713*AC713*SQRT((AB713/AA713)^2+(AD713/AC713)^2),AA713*AC713*SQRT((AD713/AC713)^2))</f>
        <v>2.6088117392113193E-3</v>
      </c>
      <c r="AF713" s="50">
        <f>IF((S713-Y713-AA713*AC713)&gt;0,S713-Y713-AA713*AC713,0)</f>
        <v>1.6976152387817494</v>
      </c>
      <c r="AG713" s="50">
        <f>SQRT((T713*0.5)^2+Z713^2+AE713^2)</f>
        <v>4.508268831170837E-2</v>
      </c>
      <c r="AH713" s="50">
        <f>AF713/S713</f>
        <v>0.7498300524654371</v>
      </c>
      <c r="AI713">
        <f>AF713*EXP(Info!$B$6*G713*1000)</f>
        <v>1.7458642052399218</v>
      </c>
      <c r="AJ713">
        <f>2*SQRT((EXP(Info!$B$6*G713)*AG713)^2+(Info!$B$6*G713*0.01*AI713)^2)</f>
        <v>9.0167903568121391E-2</v>
      </c>
      <c r="AK713" s="28">
        <f>AI713/(E713/1000)</f>
        <v>1.2007319155707854</v>
      </c>
      <c r="AL713">
        <f>AA713/0.752049334436339</f>
        <v>2.6399863800000003</v>
      </c>
      <c r="AM713"/>
      <c r="AN713">
        <f>U713/0.242530074</f>
        <v>5.3395439940367968</v>
      </c>
      <c r="AO713">
        <f>O713/U713</f>
        <v>2.0131274131274135</v>
      </c>
      <c r="AV713" s="1"/>
    </row>
    <row r="714" spans="1:48">
      <c r="A714" s="14" t="s">
        <v>145</v>
      </c>
      <c r="B714" s="14" t="s">
        <v>215</v>
      </c>
      <c r="C714" s="15">
        <v>-17.86</v>
      </c>
      <c r="D714" s="15">
        <v>19.940000000000001</v>
      </c>
      <c r="E714" s="15">
        <v>1454</v>
      </c>
      <c r="F714" s="31">
        <v>0.55500000000000005</v>
      </c>
      <c r="G714" s="31">
        <v>3.3639999999999999</v>
      </c>
      <c r="I714">
        <f>(E714*100*Info!$B$11)/AI714</f>
        <v>2.1455194553618369</v>
      </c>
      <c r="J714">
        <f>LOG10(I714)</f>
        <v>0.33153245702668654</v>
      </c>
      <c r="K714">
        <f>2*((E714*100*Info!$B$11)/AI714^2)*(AJ714/2)</f>
        <v>0.13404973353213462</v>
      </c>
      <c r="L714">
        <f>(M714/10.7)/I714</f>
        <v>0.47436067289719708</v>
      </c>
      <c r="M714">
        <f>((U714/0.242530073729142))*I714</f>
        <v>10.889925562386315</v>
      </c>
      <c r="N714">
        <f>2*M714*SQRT((0.5*K714/I714)^2+(0.5*V714/U714)^2)</f>
        <v>0.68320295420077815</v>
      </c>
      <c r="O714" s="1">
        <v>3.2130000000000001</v>
      </c>
      <c r="P714" s="1">
        <v>0.21</v>
      </c>
      <c r="S714" s="1">
        <v>2.2490000000000001</v>
      </c>
      <c r="T714" s="1">
        <v>8.4000000000000005E-2</v>
      </c>
      <c r="U714" s="1">
        <v>1.2310000000000001</v>
      </c>
      <c r="V714" s="1">
        <v>7.0000000000000001E-3</v>
      </c>
      <c r="W714" s="50">
        <f>U714*Info!$B$2</f>
        <v>0.59088000000000007</v>
      </c>
      <c r="X714" s="50">
        <f>W714*SQRT((0.5*V714/U714)^2+Info!$B$3^2)</f>
        <v>2.9591727492662548E-2</v>
      </c>
      <c r="Y714" s="39">
        <f>W714*Info!$D$2</f>
        <v>0.47861280000000012</v>
      </c>
      <c r="Z714" s="39">
        <f>Y714*SQRT(Info!$D$3^2+(X714/W714)^2)</f>
        <v>3.3870382906887854E-2</v>
      </c>
      <c r="AA714" s="50">
        <f>IF(O714-W714&gt;0,O714-W714,0)</f>
        <v>2.6221199999999998</v>
      </c>
      <c r="AB714" s="50">
        <f>SQRT((0.5*P714)^2+X714^2)</f>
        <v>0.10909019358310809</v>
      </c>
      <c r="AC714" s="50">
        <f>(1-EXP(-Info!$B$6*G714*1000))+(Info!$B$6/(Info!$B$6-Info!$B$7))*(EXP(-Info!$B$7*G714*1000)-EXP(-Info!$B$6*G714*1000))*(Info!$B$9-1)</f>
        <v>3.4817137712059534E-2</v>
      </c>
      <c r="AD714" s="50">
        <f>SQRT((Info!$B$6*EXP(-Info!$B$6*G714*1000)+(Info!$B$6/(Info!$B$6+Info!$B$7))*(Info!$B$9-1)*(-Info!$B$7*EXP(-Info!$B$7*G714*1000)+Info!$B$6*EXP(-Info!$B$6*G714*1000)))^2*(0.01*G714*1000)^2)</f>
        <v>3.2214817495312048E-4</v>
      </c>
      <c r="AE714" s="50">
        <f>IF(AA714&gt;0,AA714*AC714*SQRT((AB714/AA714)^2+(AD714/AC714)^2),AA714*AC714*SQRT((AD714/AC714)^2))</f>
        <v>3.8910054230382437E-3</v>
      </c>
      <c r="AF714" s="50">
        <f>IF((S714-Y714-AA714*AC714)&gt;0,S714-Y714-AA714*AC714,0)</f>
        <v>1.6790924868624546</v>
      </c>
      <c r="AG714" s="50">
        <f>SQRT((T714*0.5)^2+Z714^2+AE714^2)</f>
        <v>5.4095681541702703E-2</v>
      </c>
      <c r="AH714" s="50">
        <f>AF714/S714</f>
        <v>0.74659514756000644</v>
      </c>
      <c r="AI714">
        <f>AF714*EXP(Info!$B$6*G714*1000)</f>
        <v>1.7316993436049881</v>
      </c>
      <c r="AJ714">
        <f>2*SQRT((EXP(Info!$B$6*G714)*AG714)^2+(Info!$B$6*G714*0.01*AI714)^2)</f>
        <v>0.10819470081611181</v>
      </c>
      <c r="AK714" s="28">
        <f>AI714/(E714/1000)</f>
        <v>1.19098991994841</v>
      </c>
      <c r="AL714">
        <f>AA714/0.752049334436339</f>
        <v>3.4866329639999996</v>
      </c>
      <c r="AM714"/>
      <c r="AN714">
        <f>U714/0.242530074</f>
        <v>5.0756591943315037</v>
      </c>
      <c r="AO714">
        <f>O714/U714</f>
        <v>2.6100731112916327</v>
      </c>
      <c r="AV714" s="1"/>
    </row>
    <row r="715" spans="1:48">
      <c r="A715" s="14" t="s">
        <v>145</v>
      </c>
      <c r="B715" s="14" t="s">
        <v>215</v>
      </c>
      <c r="C715" s="15">
        <v>-17.86</v>
      </c>
      <c r="D715" s="15">
        <v>19.940000000000001</v>
      </c>
      <c r="E715" s="15">
        <v>1454</v>
      </c>
      <c r="F715" s="31">
        <v>0.60499999999999998</v>
      </c>
      <c r="G715" s="31">
        <v>3.6850000000000001</v>
      </c>
      <c r="I715">
        <f>(E715*100*Info!$B$11)/AI715</f>
        <v>1.987682147284652</v>
      </c>
      <c r="J715">
        <f>LOG10(I715)</f>
        <v>0.29834693704471832</v>
      </c>
      <c r="K715">
        <f>2*((E715*100*Info!$B$11)/AI715^2)*(AJ715/2)</f>
        <v>9.2782027148583704E-2</v>
      </c>
      <c r="L715">
        <f>(M715/10.7)/I715</f>
        <v>0.48283828037383258</v>
      </c>
      <c r="M715">
        <f>((U715/0.242530073729142))*I715</f>
        <v>10.269100620194164</v>
      </c>
      <c r="N715">
        <f>2*M715*SQRT((0.5*K715/I715)^2+(0.5*V715/U715)^2)</f>
        <v>0.48498807547789952</v>
      </c>
      <c r="O715" s="1">
        <v>2.669</v>
      </c>
      <c r="P715" s="1">
        <v>0.16</v>
      </c>
      <c r="S715" s="1">
        <v>2.3730000000000002</v>
      </c>
      <c r="T715" s="1">
        <v>5.2999999999999999E-2</v>
      </c>
      <c r="U715" s="1">
        <v>1.2529999999999999</v>
      </c>
      <c r="V715" s="1">
        <v>8.9999999999999993E-3</v>
      </c>
      <c r="W715" s="50">
        <f>U715*Info!$B$2</f>
        <v>0.60143999999999997</v>
      </c>
      <c r="X715" s="50">
        <f>W715*SQRT((0.5*V715/U715)^2+Info!$B$3^2)</f>
        <v>3.0149474025262864E-2</v>
      </c>
      <c r="Y715" s="39">
        <f>W715*Info!$D$2</f>
        <v>0.4871664</v>
      </c>
      <c r="Z715" s="39">
        <f>Y715*SQRT(Info!$D$3^2+(X715/W715)^2)</f>
        <v>3.4492268794684991E-2</v>
      </c>
      <c r="AA715" s="50">
        <f>IF(O715-W715&gt;0,O715-W715,0)</f>
        <v>2.0675600000000003</v>
      </c>
      <c r="AB715" s="50">
        <f>SQRT((0.5*P715)^2+X715^2)</f>
        <v>8.5492635846603771E-2</v>
      </c>
      <c r="AC715" s="50">
        <f>(1-EXP(-Info!$B$6*G715*1000))+(Info!$B$6/(Info!$B$6-Info!$B$7))*(EXP(-Info!$B$7*G715*1000)-EXP(-Info!$B$6*G715*1000))*(Info!$B$9-1)</f>
        <v>3.8081450998097587E-2</v>
      </c>
      <c r="AD715" s="50">
        <f>SQRT((Info!$B$6*EXP(-Info!$B$6*G715*1000)+(Info!$B$6/(Info!$B$6+Info!$B$7))*(Info!$B$9-1)*(-Info!$B$7*EXP(-Info!$B$7*G715*1000)+Info!$B$6*EXP(-Info!$B$6*G715*1000)))^2*(0.01*G715*1000)^2)</f>
        <v>3.5182742968108995E-4</v>
      </c>
      <c r="AE715" s="50">
        <f>IF(AA715&gt;0,AA715*AC715*SQRT((AB715/AA715)^2+(AD715/AC715)^2),AA715*AC715*SQRT((AD715/AC715)^2))</f>
        <v>3.335958931570889E-3</v>
      </c>
      <c r="AF715" s="50">
        <f>IF((S715-Y715-AA715*AC715)&gt;0,S715-Y715-AA715*AC715,0)</f>
        <v>1.8070979151743736</v>
      </c>
      <c r="AG715" s="50">
        <f>SQRT((T715*0.5)^2+Z715^2+AE715^2)</f>
        <v>4.3624479694294664E-2</v>
      </c>
      <c r="AH715" s="50">
        <f>AF715/S715</f>
        <v>0.76152461659265636</v>
      </c>
      <c r="AI715">
        <f>AF715*EXP(Info!$B$6*G715*1000)</f>
        <v>1.8692096407956267</v>
      </c>
      <c r="AJ715">
        <f>2*SQRT((EXP(Info!$B$6*G715)*AG715)^2+(Info!$B$6*G715*0.01*AI715)^2)</f>
        <v>8.7251907894636743E-2</v>
      </c>
      <c r="AK715" s="28">
        <f>AI715/(E715/1000)</f>
        <v>1.2855637144399084</v>
      </c>
      <c r="AL715">
        <f>AA715/0.752049334436339</f>
        <v>2.7492345320000005</v>
      </c>
      <c r="AM715"/>
      <c r="AN715">
        <f>U715/0.242530074</f>
        <v>5.1663695942301979</v>
      </c>
      <c r="AO715">
        <f>O715/U715</f>
        <v>2.1300877893056667</v>
      </c>
      <c r="AV715" s="1"/>
    </row>
    <row r="716" spans="1:48">
      <c r="A716" s="14" t="s">
        <v>145</v>
      </c>
      <c r="B716" s="14" t="s">
        <v>215</v>
      </c>
      <c r="C716" s="15">
        <v>-17.86</v>
      </c>
      <c r="D716" s="15">
        <v>19.940000000000001</v>
      </c>
      <c r="E716" s="15">
        <v>1454</v>
      </c>
      <c r="F716" s="31">
        <v>0.65500000000000003</v>
      </c>
      <c r="G716" s="31">
        <v>4.01</v>
      </c>
      <c r="I716">
        <f>(E716*100*Info!$B$11)/AI716</f>
        <v>1.887251313201183</v>
      </c>
      <c r="J716">
        <f>LOG10(I716)</f>
        <v>0.27582973623762891</v>
      </c>
      <c r="K716">
        <f>2*((E716*100*Info!$B$11)/AI716^2)*(AJ716/2)</f>
        <v>9.8393603144351666E-2</v>
      </c>
      <c r="L716">
        <f>(M716/10.7)/I716</f>
        <v>0.50133487850467384</v>
      </c>
      <c r="M716">
        <f>((U716/0.242530073729142))*I716</f>
        <v>10.123750513583062</v>
      </c>
      <c r="N716">
        <f>2*M716*SQRT((0.5*K716/I716)^2+(0.5*V716/U716)^2)</f>
        <v>0.53146960269568799</v>
      </c>
      <c r="O716" s="1">
        <v>3.3210000000000002</v>
      </c>
      <c r="P716" s="1">
        <v>0.19800000000000001</v>
      </c>
      <c r="S716" s="1">
        <v>2.5150000000000001</v>
      </c>
      <c r="T716" s="1">
        <v>7.2999999999999995E-2</v>
      </c>
      <c r="U716" s="1">
        <v>1.3009999999999999</v>
      </c>
      <c r="V716" s="1">
        <v>8.0000000000000002E-3</v>
      </c>
      <c r="W716" s="50">
        <f>U716*Info!$B$2</f>
        <v>0.62447999999999992</v>
      </c>
      <c r="X716" s="50">
        <f>W716*SQRT((0.5*V716/U716)^2+Info!$B$3^2)</f>
        <v>3.1282975817527335E-2</v>
      </c>
      <c r="Y716" s="39">
        <f>W716*Info!$D$2</f>
        <v>0.50582879999999997</v>
      </c>
      <c r="Z716" s="39">
        <f>Y716*SQRT(Info!$D$3^2+(X716/W716)^2)</f>
        <v>3.5801292177618398E-2</v>
      </c>
      <c r="AA716" s="50">
        <f>IF(O716-W716&gt;0,O716-W716,0)</f>
        <v>2.6965200000000005</v>
      </c>
      <c r="AB716" s="50">
        <f>SQRT((0.5*P716)^2+X716^2)</f>
        <v>0.10382497086924707</v>
      </c>
      <c r="AC716" s="50">
        <f>(1-EXP(-Info!$B$6*G716*1000))+(Info!$B$6/(Info!$B$6-Info!$B$7))*(EXP(-Info!$B$7*G716*1000)-EXP(-Info!$B$6*G716*1000))*(Info!$B$9-1)</f>
        <v>4.1376271824311396E-2</v>
      </c>
      <c r="AD716" s="50">
        <f>SQRT((Info!$B$6*EXP(-Info!$B$6*G716*1000)+(Info!$B$6/(Info!$B$6+Info!$B$7))*(Info!$B$9-1)*(-Info!$B$7*EXP(-Info!$B$7*G716*1000)+Info!$B$6*EXP(-Info!$B$6*G716*1000)))^2*(0.01*G716*1000)^2)</f>
        <v>3.8169171755462295E-4</v>
      </c>
      <c r="AE716" s="50">
        <f>IF(AA716&gt;0,AA716*AC716*SQRT((AB716/AA716)^2+(AD716/AC716)^2),AA716*AC716*SQRT((AD716/AC716)^2))</f>
        <v>4.4174660604422841E-3</v>
      </c>
      <c r="AF716" s="50">
        <f>IF((S716-Y716-AA716*AC716)&gt;0,S716-Y716-AA716*AC716,0)</f>
        <v>1.8975992555003078</v>
      </c>
      <c r="AG716" s="50">
        <f>SQRT((T716*0.5)^2+Z716^2+AE716^2)</f>
        <v>5.1317604464572973E-2</v>
      </c>
      <c r="AH716" s="50">
        <f>AF716/S716</f>
        <v>0.75451262644147421</v>
      </c>
      <c r="AI716">
        <f>AF716*EXP(Info!$B$6*G716*1000)</f>
        <v>1.968680380060098</v>
      </c>
      <c r="AJ716">
        <f>2*SQRT((EXP(Info!$B$6*G716)*AG716)^2+(Info!$B$6*G716*0.01*AI716)^2)</f>
        <v>0.10263898330802512</v>
      </c>
      <c r="AK716" s="28">
        <f>AI716/(E716/1000)</f>
        <v>1.3539755021046067</v>
      </c>
      <c r="AL716">
        <f>AA716/0.752049334436339</f>
        <v>3.5855626440000008</v>
      </c>
      <c r="AM716"/>
      <c r="AN716">
        <f>U716/0.242530074</f>
        <v>5.3642831940091682</v>
      </c>
      <c r="AO716">
        <f>O716/U716</f>
        <v>2.5526518063028441</v>
      </c>
      <c r="AV716" s="1"/>
    </row>
    <row r="717" spans="1:48">
      <c r="A717" s="14" t="s">
        <v>145</v>
      </c>
      <c r="B717" s="14" t="s">
        <v>215</v>
      </c>
      <c r="C717" s="15">
        <v>-17.86</v>
      </c>
      <c r="D717" s="15">
        <v>19.940000000000001</v>
      </c>
      <c r="E717" s="15">
        <v>1454</v>
      </c>
      <c r="F717" s="31">
        <v>0.70499999999999996</v>
      </c>
      <c r="G717" s="31">
        <v>4.4029999999999996</v>
      </c>
      <c r="I717">
        <f>(E717*100*Info!$B$11)/AI717</f>
        <v>1.850333770959834</v>
      </c>
      <c r="J717">
        <f>LOG10(I717)</f>
        <v>0.26725007532815132</v>
      </c>
      <c r="K717">
        <f>2*((E717*100*Info!$B$11)/AI717^2)*(AJ717/2)</f>
        <v>7.0957085460647232E-2</v>
      </c>
      <c r="L717">
        <f>(M717/10.7)/I717</f>
        <v>0.48746242990654293</v>
      </c>
      <c r="M717">
        <f>((U717/0.242530073729142))*I717</f>
        <v>9.6510596985933237</v>
      </c>
      <c r="N717">
        <f>2*M717*SQRT((0.5*K717/I717)^2+(0.5*V717/U717)^2)</f>
        <v>0.37393465690673561</v>
      </c>
      <c r="O717" s="1">
        <v>3.577</v>
      </c>
      <c r="P717" s="1">
        <v>0.14899999999999999</v>
      </c>
      <c r="S717" s="1">
        <v>2.5550000000000002</v>
      </c>
      <c r="T717" s="1">
        <v>3.2000000000000001E-2</v>
      </c>
      <c r="U717" s="1">
        <v>1.2649999999999999</v>
      </c>
      <c r="V717" s="1">
        <v>7.0000000000000001E-3</v>
      </c>
      <c r="W717" s="50">
        <f>U717*Info!$B$2</f>
        <v>0.60719999999999996</v>
      </c>
      <c r="X717" s="50">
        <f>W717*SQRT((0.5*V717/U717)^2+Info!$B$3^2)</f>
        <v>3.04064466848726E-2</v>
      </c>
      <c r="Y717" s="39">
        <f>W717*Info!$D$2</f>
        <v>0.49183199999999999</v>
      </c>
      <c r="Z717" s="39">
        <f>Y717*SQRT(Info!$D$3^2+(X717/W717)^2)</f>
        <v>3.480438704761226E-2</v>
      </c>
      <c r="AA717" s="50">
        <f>IF(O717-W717&gt;0,O717-W717,0)</f>
        <v>2.9698000000000002</v>
      </c>
      <c r="AB717" s="50">
        <f>SQRT((0.5*P717)^2+X717^2)</f>
        <v>8.0466154375613108E-2</v>
      </c>
      <c r="AC717" s="50">
        <f>(1-EXP(-Info!$B$6*G717*1000))+(Info!$B$6/(Info!$B$6-Info!$B$7))*(EXP(-Info!$B$7*G717*1000)-EXP(-Info!$B$6*G717*1000))*(Info!$B$9-1)</f>
        <v>4.5346846856860266E-2</v>
      </c>
      <c r="AD717" s="50">
        <f>SQRT((Info!$B$6*EXP(-Info!$B$6*G717*1000)+(Info!$B$6/(Info!$B$6+Info!$B$7))*(Info!$B$9-1)*(-Info!$B$7*EXP(-Info!$B$7*G717*1000)+Info!$B$6*EXP(-Info!$B$6*G717*1000)))^2*(0.01*G717*1000)^2)</f>
        <v>4.1755735435279519E-4</v>
      </c>
      <c r="AE717" s="50">
        <f>IF(AA717&gt;0,AA717*AC717*SQRT((AB717/AA717)^2+(AD717/AC717)^2),AA717*AC717*SQRT((AD717/AC717)^2))</f>
        <v>3.8538455023594078E-3</v>
      </c>
      <c r="AF717" s="50">
        <f>IF((S717-Y717-AA717*AC717)&gt;0,S717-Y717-AA717*AC717,0)</f>
        <v>1.9284969342044964</v>
      </c>
      <c r="AG717" s="50">
        <f>SQRT((T717*0.5)^2+Z717^2+AE717^2)</f>
        <v>3.8499317953907389E-2</v>
      </c>
      <c r="AH717" s="50">
        <f>AF717/S717</f>
        <v>0.75479332062798288</v>
      </c>
      <c r="AI717">
        <f>AF717*EXP(Info!$B$6*G717*1000)</f>
        <v>2.0079591535609906</v>
      </c>
      <c r="AJ717">
        <f>2*SQRT((EXP(Info!$B$6*G717)*AG717)^2+(Info!$B$6*G717*0.01*AI717)^2)</f>
        <v>7.7001745034792943E-2</v>
      </c>
      <c r="AK717" s="28">
        <f>AI717/(E717/1000)</f>
        <v>1.3809897892441476</v>
      </c>
      <c r="AL717">
        <f>AA717/0.752049334436339</f>
        <v>3.9489430600000004</v>
      </c>
      <c r="AM717"/>
      <c r="AN717">
        <f>U717/0.242530074</f>
        <v>5.2158479941749407</v>
      </c>
      <c r="AO717">
        <f>O717/U717</f>
        <v>2.8276679841897234</v>
      </c>
      <c r="AV717" s="1"/>
    </row>
    <row r="718" spans="1:48">
      <c r="A718" s="14" t="s">
        <v>145</v>
      </c>
      <c r="B718" s="14" t="s">
        <v>215</v>
      </c>
      <c r="C718" s="15">
        <v>-17.86</v>
      </c>
      <c r="D718" s="15">
        <v>19.940000000000001</v>
      </c>
      <c r="E718" s="15">
        <v>1454</v>
      </c>
      <c r="F718" s="31">
        <v>0.755</v>
      </c>
      <c r="G718" s="31">
        <v>4.8</v>
      </c>
      <c r="I718">
        <f>(E718*100*Info!$B$11)/AI718</f>
        <v>1.8636996441236384</v>
      </c>
      <c r="J718">
        <f>LOG10(I718)</f>
        <v>0.27037592228281948</v>
      </c>
      <c r="K718">
        <f>2*((E718*100*Info!$B$11)/AI718^2)*(AJ718/2)</f>
        <v>7.665086807950644E-2</v>
      </c>
      <c r="L718">
        <f>(M718/10.7)/I718</f>
        <v>0.48245293457944011</v>
      </c>
      <c r="M718">
        <f>((U718/0.242530073729142))*I718</f>
        <v>9.6208767785585501</v>
      </c>
      <c r="N718">
        <f>2*M718*SQRT((0.5*K718/I718)^2+(0.5*V718/U718)^2)</f>
        <v>0.39933013854197769</v>
      </c>
      <c r="O718" s="1">
        <v>4.1580000000000004</v>
      </c>
      <c r="P718" s="1">
        <v>0.21</v>
      </c>
      <c r="S718" s="1">
        <v>2.57</v>
      </c>
      <c r="T718" s="1">
        <v>4.2999999999999997E-2</v>
      </c>
      <c r="U718" s="1">
        <v>1.252</v>
      </c>
      <c r="V718" s="1">
        <v>7.0000000000000001E-3</v>
      </c>
      <c r="W718" s="50">
        <f>U718*Info!$B$2</f>
        <v>0.60095999999999994</v>
      </c>
      <c r="X718" s="50">
        <f>W718*SQRT((0.5*V718/U718)^2+Info!$B$3^2)</f>
        <v>3.0094928210580598E-2</v>
      </c>
      <c r="Y718" s="39">
        <f>W718*Info!$D$2</f>
        <v>0.48677759999999998</v>
      </c>
      <c r="Z718" s="39">
        <f>Y718*SQRT(Info!$D$3^2+(X718/W718)^2)</f>
        <v>3.4447263112601566E-2</v>
      </c>
      <c r="AA718" s="50">
        <f>IF(O718-W718&gt;0,O718-W718,0)</f>
        <v>3.5570400000000006</v>
      </c>
      <c r="AB718" s="50">
        <f>SQRT((0.5*P718)^2+X718^2)</f>
        <v>0.10922776526140228</v>
      </c>
      <c r="AC718" s="50">
        <f>(1-EXP(-Info!$B$6*G718*1000))+(Info!$B$6/(Info!$B$6-Info!$B$7))*(EXP(-Info!$B$7*G718*1000)-EXP(-Info!$B$6*G718*1000))*(Info!$B$9-1)</f>
        <v>4.9342744581842991E-2</v>
      </c>
      <c r="AD718" s="50">
        <f>SQRT((Info!$B$6*EXP(-Info!$B$6*G718*1000)+(Info!$B$6/(Info!$B$6+Info!$B$7))*(Info!$B$9-1)*(-Info!$B$7*EXP(-Info!$B$7*G718*1000)+Info!$B$6*EXP(-Info!$B$6*G718*1000)))^2*(0.01*G718*1000)^2)</f>
        <v>4.5351472185411703E-4</v>
      </c>
      <c r="AE718" s="50">
        <f>IF(AA718&gt;0,AA718*AC718*SQRT((AB718/AA718)^2+(AD718/AC718)^2),AA718*AC718*SQRT((AD718/AC718)^2))</f>
        <v>5.6258404776332637E-3</v>
      </c>
      <c r="AF718" s="50">
        <f>IF((S718-Y718-AA718*AC718)&gt;0,S718-Y718-AA718*AC718,0)</f>
        <v>1.9077082838126012</v>
      </c>
      <c r="AG718" s="50">
        <f>SQRT((T718*0.5)^2+Z718^2+AE718^2)</f>
        <v>4.0994072949983605E-2</v>
      </c>
      <c r="AH718" s="50">
        <f>AF718/S718</f>
        <v>0.74229894311774369</v>
      </c>
      <c r="AI718">
        <f>AF718*EXP(Info!$B$6*G718*1000)</f>
        <v>1.9935586961432845</v>
      </c>
      <c r="AJ718">
        <f>2*SQRT((EXP(Info!$B$6*G718)*AG718)^2+(Info!$B$6*G718*0.01*AI718)^2)</f>
        <v>8.1991755006577891E-2</v>
      </c>
      <c r="AK718" s="28">
        <f>AI718/(E718/1000)</f>
        <v>1.3710857607587927</v>
      </c>
      <c r="AL718">
        <f>AA718/0.752049334436339</f>
        <v>4.7297960880000005</v>
      </c>
      <c r="AM718"/>
      <c r="AN718">
        <f>U718/0.242530074</f>
        <v>5.1622463942348027</v>
      </c>
      <c r="AO718">
        <f>O718/U718</f>
        <v>3.321086261980831</v>
      </c>
      <c r="AV718" s="1"/>
    </row>
    <row r="719" spans="1:48">
      <c r="A719" s="14" t="s">
        <v>145</v>
      </c>
      <c r="B719" s="14" t="s">
        <v>215</v>
      </c>
      <c r="C719" s="15">
        <v>-17.86</v>
      </c>
      <c r="D719" s="15">
        <v>19.940000000000001</v>
      </c>
      <c r="E719" s="15">
        <v>1454</v>
      </c>
      <c r="F719" s="31">
        <v>0.80500000000000005</v>
      </c>
      <c r="G719" s="31">
        <v>5.1959999999999997</v>
      </c>
      <c r="I719">
        <f>(E719*100*Info!$B$11)/AI719</f>
        <v>1.9421007044029417</v>
      </c>
      <c r="J719">
        <f>LOG10(I719)</f>
        <v>0.28827174577413278</v>
      </c>
      <c r="K719">
        <f>2*((E719*100*Info!$B$11)/AI719^2)*(AJ719/2)</f>
        <v>8.432403554679635E-2</v>
      </c>
      <c r="L719">
        <f>(M719/10.7)/I719</f>
        <v>0.48052620560747755</v>
      </c>
      <c r="M719">
        <f>((U719/0.242530073729142))*I719</f>
        <v>9.9855640216195969</v>
      </c>
      <c r="N719">
        <f>2*M719*SQRT((0.5*K719/I719)^2+(0.5*V719/U719)^2)</f>
        <v>0.44089587614008219</v>
      </c>
      <c r="O719" s="1">
        <v>3.1139999999999999</v>
      </c>
      <c r="P719" s="1">
        <v>0.13300000000000001</v>
      </c>
      <c r="S719" s="1">
        <v>2.4430000000000001</v>
      </c>
      <c r="T719" s="1">
        <v>4.5999999999999999E-2</v>
      </c>
      <c r="U719" s="1">
        <v>1.2470000000000001</v>
      </c>
      <c r="V719" s="1">
        <v>0.01</v>
      </c>
      <c r="W719" s="50">
        <f>U719*Info!$B$2</f>
        <v>0.59855999999999998</v>
      </c>
      <c r="X719" s="50">
        <f>W719*SQRT((0.5*V719/U719)^2+Info!$B$3^2)</f>
        <v>3.0024076738511044E-2</v>
      </c>
      <c r="Y719" s="39">
        <f>W719*Info!$D$2</f>
        <v>0.48483360000000003</v>
      </c>
      <c r="Z719" s="39">
        <f>Y719*SQRT(Info!$D$3^2+(X719/W719)^2)</f>
        <v>3.4337985299734752E-2</v>
      </c>
      <c r="AA719" s="50">
        <f>IF(O719-W719&gt;0,O719-W719,0)</f>
        <v>2.5154399999999999</v>
      </c>
      <c r="AB719" s="50">
        <f>SQRT((0.5*P719)^2+X719^2)</f>
        <v>7.2963656596966145E-2</v>
      </c>
      <c r="AC719" s="50">
        <f>(1-EXP(-Info!$B$6*G719*1000))+(Info!$B$6/(Info!$B$6-Info!$B$7))*(EXP(-Info!$B$7*G719*1000)-EXP(-Info!$B$6*G719*1000))*(Info!$B$9-1)</f>
        <v>5.3313522973075636E-2</v>
      </c>
      <c r="AD719" s="50">
        <f>SQRT((Info!$B$6*EXP(-Info!$B$6*G719*1000)+(Info!$B$6/(Info!$B$6+Info!$B$7))*(Info!$B$9-1)*(-Info!$B$7*EXP(-Info!$B$7*G719*1000)+Info!$B$6*EXP(-Info!$B$6*G719*1000)))^2*(0.01*G719*1000)^2)</f>
        <v>4.8910936108661194E-4</v>
      </c>
      <c r="AE719" s="50">
        <f>IF(AA719&gt;0,AA719*AC719*SQRT((AB719/AA719)^2+(AD719/AC719)^2),AA719*AC719*SQRT((AD719/AC719)^2))</f>
        <v>4.0798784265937572E-3</v>
      </c>
      <c r="AF719" s="50">
        <f>IF((S719-Y719-AA719*AC719)&gt;0,S719-Y719-AA719*AC719,0)</f>
        <v>1.8240594317726067</v>
      </c>
      <c r="AG719" s="50">
        <f>SQRT((T719*0.5)^2+Z719^2+AE719^2)</f>
        <v>4.1530020977849087E-2</v>
      </c>
      <c r="AH719" s="50">
        <f>AF719/S719</f>
        <v>0.74664733187581112</v>
      </c>
      <c r="AI719">
        <f>AF719*EXP(Info!$B$6*G719*1000)</f>
        <v>1.913080317677988</v>
      </c>
      <c r="AJ719">
        <f>2*SQRT((EXP(Info!$B$6*G719)*AG719)^2+(Info!$B$6*G719*0.01*AI719)^2)</f>
        <v>8.3063999897651633E-2</v>
      </c>
      <c r="AK719" s="28">
        <f>AI719/(E719/1000)</f>
        <v>1.3157361194484101</v>
      </c>
      <c r="AL719">
        <f>AA719/0.752049334436339</f>
        <v>3.344780568</v>
      </c>
      <c r="AM719"/>
      <c r="AN719">
        <f>U719/0.242530074</f>
        <v>5.1416303942578274</v>
      </c>
      <c r="AO719">
        <f>O719/U719</f>
        <v>2.4971932638331995</v>
      </c>
      <c r="AV719" s="1"/>
    </row>
    <row r="720" spans="1:48">
      <c r="A720" s="14" t="s">
        <v>145</v>
      </c>
      <c r="B720" s="14" t="s">
        <v>215</v>
      </c>
      <c r="C720" s="15">
        <v>-17.86</v>
      </c>
      <c r="D720" s="15">
        <v>19.940000000000001</v>
      </c>
      <c r="E720" s="15">
        <v>1454</v>
      </c>
      <c r="F720" s="31">
        <v>0.85499999999999998</v>
      </c>
      <c r="G720" s="31">
        <v>5.5919999999999996</v>
      </c>
      <c r="I720">
        <f>(E720*100*Info!$B$11)/AI720</f>
        <v>1.8234877673330421</v>
      </c>
      <c r="J720">
        <f>LOG10(I720)</f>
        <v>0.26090285424284743</v>
      </c>
      <c r="K720">
        <f>2*((E720*100*Info!$B$11)/AI720^2)*(AJ720/2)</f>
        <v>8.6223498991474176E-2</v>
      </c>
      <c r="L720">
        <f>(M720/10.7)/I720</f>
        <v>0.44006489719626241</v>
      </c>
      <c r="M720">
        <f>((U720/0.242530073729142))*I720</f>
        <v>8.5862466385096123</v>
      </c>
      <c r="N720">
        <f>2*M720*SQRT((0.5*K720/I720)^2+(0.5*V720/U720)^2)</f>
        <v>0.4084986484609438</v>
      </c>
      <c r="O720" s="1">
        <v>3.6269999999999998</v>
      </c>
      <c r="P720" s="1">
        <v>0.19800000000000001</v>
      </c>
      <c r="S720" s="1">
        <v>2.556</v>
      </c>
      <c r="T720" s="1">
        <v>7.1999999999999995E-2</v>
      </c>
      <c r="U720" s="1">
        <v>1.1419999999999999</v>
      </c>
      <c r="V720" s="1">
        <v>6.0000000000000001E-3</v>
      </c>
      <c r="W720" s="50">
        <f>U720*Info!$B$2</f>
        <v>0.54815999999999998</v>
      </c>
      <c r="X720" s="50">
        <f>W720*SQRT((0.5*V720/U720)^2+Info!$B$3^2)</f>
        <v>2.7445802301991468E-2</v>
      </c>
      <c r="Y720" s="39">
        <f>W720*Info!$D$2</f>
        <v>0.4440096</v>
      </c>
      <c r="Z720" s="39">
        <f>Y720*SQRT(Info!$D$3^2+(X720/W720)^2)</f>
        <v>3.1417878881630446E-2</v>
      </c>
      <c r="AA720" s="50">
        <f>IF(O720-W720&gt;0,O720-W720,0)</f>
        <v>3.0788399999999996</v>
      </c>
      <c r="AB720" s="50">
        <f>SQRT((0.5*P720)^2+X720^2)</f>
        <v>0.1027339868982023</v>
      </c>
      <c r="AC720" s="50">
        <f>(1-EXP(-Info!$B$6*G720*1000))+(Info!$B$6/(Info!$B$6-Info!$B$7))*(EXP(-Info!$B$7*G720*1000)-EXP(-Info!$B$6*G720*1000))*(Info!$B$9-1)</f>
        <v>5.7269321451104055E-2</v>
      </c>
      <c r="AD720" s="50">
        <f>SQRT((Info!$B$6*EXP(-Info!$B$6*G720*1000)+(Info!$B$6/(Info!$B$6+Info!$B$7))*(Info!$B$9-1)*(-Info!$B$7*EXP(-Info!$B$7*G720*1000)+Info!$B$6*EXP(-Info!$B$6*G720*1000)))^2*(0.01*G720*1000)^2)</f>
        <v>5.2443368778300648E-4</v>
      </c>
      <c r="AE720" s="50">
        <f>IF(AA720&gt;0,AA720*AC720*SQRT((AB720/AA720)^2+(AD720/AC720)^2),AA720*AC720*SQRT((AD720/AC720)^2))</f>
        <v>6.1010430115345585E-3</v>
      </c>
      <c r="AF720" s="50">
        <f>IF((S720-Y720-AA720*AC720)&gt;0,S720-Y720-AA720*AC720,0)</f>
        <v>1.9356673223434826</v>
      </c>
      <c r="AG720" s="50">
        <f>SQRT((T720*0.5)^2+Z720^2+AE720^2)</f>
        <v>4.8169553031447106E-2</v>
      </c>
      <c r="AH720" s="50">
        <f>AF720/S720</f>
        <v>0.75730333425018881</v>
      </c>
      <c r="AI720">
        <f>AF720*EXP(Info!$B$6*G720*1000)</f>
        <v>2.0375210073253229</v>
      </c>
      <c r="AJ720">
        <f>2*SQRT((EXP(Info!$B$6*G720)*AG720)^2+(Info!$B$6*G720*0.01*AI720)^2)</f>
        <v>9.6344046649223192E-2</v>
      </c>
      <c r="AK720" s="28">
        <f>AI720/(E720/1000)</f>
        <v>1.4013211879816527</v>
      </c>
      <c r="AL720">
        <f>AA720/0.752049334436339</f>
        <v>4.093933547999999</v>
      </c>
      <c r="AM720"/>
      <c r="AN720">
        <f>U720/0.242530074</f>
        <v>4.7086943947413298</v>
      </c>
      <c r="AO720">
        <f>O720/U720</f>
        <v>3.1760070052539406</v>
      </c>
      <c r="AV720" s="1"/>
    </row>
    <row r="721" spans="1:48">
      <c r="A721" s="14" t="s">
        <v>145</v>
      </c>
      <c r="B721" s="14" t="s">
        <v>215</v>
      </c>
      <c r="C721" s="15">
        <v>-17.86</v>
      </c>
      <c r="D721" s="15">
        <v>19.940000000000001</v>
      </c>
      <c r="E721" s="15">
        <v>1454</v>
      </c>
      <c r="F721" s="31">
        <v>0.90500000000000003</v>
      </c>
      <c r="G721" s="31">
        <v>5.9859999999999998</v>
      </c>
      <c r="I721">
        <f>(E721*100*Info!$B$11)/AI721</f>
        <v>1.8477573098459006</v>
      </c>
      <c r="J721">
        <f>LOG10(I721)</f>
        <v>0.26664492905067372</v>
      </c>
      <c r="K721">
        <f>2*((E721*100*Info!$B$11)/AI721^2)*(AJ721/2)</f>
        <v>0.10663212110752388</v>
      </c>
      <c r="L721">
        <f>(M721/10.7)/I721</f>
        <v>0.45085457943925311</v>
      </c>
      <c r="M721">
        <f>((U721/0.242530073729142))*I721</f>
        <v>8.9138473397492568</v>
      </c>
      <c r="N721">
        <f>2*M721*SQRT((0.5*K721/I721)^2+(0.5*V721/U721)^2)</f>
        <v>0.51716581749341595</v>
      </c>
      <c r="O721" s="1">
        <v>3.2050000000000001</v>
      </c>
      <c r="P721" s="1">
        <v>0.14699999999999999</v>
      </c>
      <c r="S721" s="1">
        <v>2.52</v>
      </c>
      <c r="T721" s="1">
        <v>9.6000000000000002E-2</v>
      </c>
      <c r="U721" s="1">
        <v>1.17</v>
      </c>
      <c r="V721" s="1">
        <v>7.0000000000000001E-3</v>
      </c>
      <c r="W721" s="50">
        <f>U721*Info!$B$2</f>
        <v>0.56159999999999999</v>
      </c>
      <c r="X721" s="50">
        <f>W721*SQRT((0.5*V721/U721)^2+Info!$B$3^2)</f>
        <v>2.8130211517157139E-2</v>
      </c>
      <c r="Y721" s="39">
        <f>W721*Info!$D$2</f>
        <v>0.45489600000000002</v>
      </c>
      <c r="Z721" s="39">
        <f>Y721*SQRT(Info!$D$3^2+(X721/W721)^2)</f>
        <v>3.2194776450846813E-2</v>
      </c>
      <c r="AA721" s="50">
        <f>IF(O721-W721&gt;0,O721-W721,0)</f>
        <v>2.6434000000000002</v>
      </c>
      <c r="AB721" s="50">
        <f>SQRT((0.5*P721)^2+X721^2)</f>
        <v>7.8699166450477726E-2</v>
      </c>
      <c r="AC721" s="50">
        <f>(1-EXP(-Info!$B$6*G721*1000))+(Info!$B$6/(Info!$B$6-Info!$B$7))*(EXP(-Info!$B$7*G721*1000)-EXP(-Info!$B$6*G721*1000))*(Info!$B$9-1)</f>
        <v>6.1190328977696121E-2</v>
      </c>
      <c r="AD721" s="50">
        <f>SQRT((Info!$B$6*EXP(-Info!$B$6*G721*1000)+(Info!$B$6/(Info!$B$6+Info!$B$7))*(Info!$B$9-1)*(-Info!$B$7*EXP(-Info!$B$7*G721*1000)+Info!$B$6*EXP(-Info!$B$6*G721*1000)))^2*(0.01*G721*1000)^2)</f>
        <v>5.5931281813865271E-4</v>
      </c>
      <c r="AE721" s="50">
        <f>IF(AA721&gt;0,AA721*AC721*SQRT((AB721/AA721)^2+(AD721/AC721)^2),AA721*AC721*SQRT((AD721/AC721)^2))</f>
        <v>5.037479253387888E-3</v>
      </c>
      <c r="AF721" s="50">
        <f>IF((S721-Y721-AA721*AC721)&gt;0,S721-Y721-AA721*AC721,0)</f>
        <v>1.9033534843803579</v>
      </c>
      <c r="AG721" s="50">
        <f>SQRT((T721*0.5)^2+Z721^2+AE721^2)</f>
        <v>5.8016203150053812E-2</v>
      </c>
      <c r="AH721" s="50">
        <f>AF721/S721</f>
        <v>0.75529900173823727</v>
      </c>
      <c r="AI721">
        <f>AF721*EXP(Info!$B$6*G721*1000)</f>
        <v>2.0107589956452023</v>
      </c>
      <c r="AJ721">
        <f>2*SQRT((EXP(Info!$B$6*G721)*AG721)^2+(Info!$B$6*G721*0.01*AI721)^2)</f>
        <v>0.11603877608773404</v>
      </c>
      <c r="AK721" s="28">
        <f>AI721/(E721/1000)</f>
        <v>1.38291540278212</v>
      </c>
      <c r="AL721">
        <f>AA721/0.752049334436339</f>
        <v>3.5149289800000001</v>
      </c>
      <c r="AM721"/>
      <c r="AN721">
        <f>U721/0.242530074</f>
        <v>4.8241439946123954</v>
      </c>
      <c r="AO721">
        <f>O721/U721</f>
        <v>2.7393162393162394</v>
      </c>
      <c r="AV721" s="1"/>
    </row>
    <row r="722" spans="1:48">
      <c r="A722" s="14" t="s">
        <v>145</v>
      </c>
      <c r="B722" s="14" t="s">
        <v>215</v>
      </c>
      <c r="C722" s="15">
        <v>-17.86</v>
      </c>
      <c r="D722" s="15">
        <v>19.940000000000001</v>
      </c>
      <c r="E722" s="15">
        <v>1454</v>
      </c>
      <c r="F722" s="31">
        <v>0.95499999999999996</v>
      </c>
      <c r="G722" s="31">
        <v>6.3789999999999996</v>
      </c>
      <c r="I722">
        <f>(E722*100*Info!$B$11)/AI722</f>
        <v>1.7950515669782023</v>
      </c>
      <c r="J722">
        <f>LOG10(I722)</f>
        <v>0.25407692919979818</v>
      </c>
      <c r="K722">
        <f>2*((E722*100*Info!$B$11)/AI722^2)*(AJ722/2)</f>
        <v>0.10739102753101583</v>
      </c>
      <c r="L722">
        <f>(M722/10.7)/I722</f>
        <v>0.41116396261682309</v>
      </c>
      <c r="M722">
        <f>((U722/0.242530073729142))*I722</f>
        <v>7.897247514569159</v>
      </c>
      <c r="N722">
        <f>2*M722*SQRT((0.5*K722/I722)^2+(0.5*V722/U722)^2)</f>
        <v>0.47454436762291763</v>
      </c>
      <c r="O722" s="1">
        <v>3.569</v>
      </c>
      <c r="P722" s="1">
        <v>0.215</v>
      </c>
      <c r="S722" s="1">
        <v>2.5659999999999998</v>
      </c>
      <c r="T722" s="1">
        <v>0.108</v>
      </c>
      <c r="U722" s="1">
        <v>1.0669999999999999</v>
      </c>
      <c r="V722" s="1">
        <v>6.0000000000000001E-3</v>
      </c>
      <c r="W722" s="50">
        <f>U722*Info!$B$2</f>
        <v>0.51215999999999995</v>
      </c>
      <c r="X722" s="50">
        <f>W722*SQRT((0.5*V722/U722)^2+Info!$B$3^2)</f>
        <v>2.5648455392089403E-2</v>
      </c>
      <c r="Y722" s="39">
        <f>W722*Info!$D$2</f>
        <v>0.41484959999999999</v>
      </c>
      <c r="Z722" s="39">
        <f>Y722*SQRT(Info!$D$3^2+(X722/W722)^2)</f>
        <v>2.9357476765907525E-2</v>
      </c>
      <c r="AA722" s="50">
        <f>IF(O722-W722&gt;0,O722-W722,0)</f>
        <v>3.0568400000000002</v>
      </c>
      <c r="AB722" s="50">
        <f>SQRT((0.5*P722)^2+X722^2)</f>
        <v>0.11051738896662371</v>
      </c>
      <c r="AC722" s="50">
        <f>(1-EXP(-Info!$B$6*G722*1000))+(Info!$B$6/(Info!$B$6-Info!$B$7))*(EXP(-Info!$B$7*G722*1000)-EXP(-Info!$B$6*G722*1000))*(Info!$B$9-1)</f>
        <v>6.5086720009417537E-2</v>
      </c>
      <c r="AD722" s="50">
        <f>SQRT((Info!$B$6*EXP(-Info!$B$6*G722*1000)+(Info!$B$6/(Info!$B$6+Info!$B$7))*(Info!$B$9-1)*(-Info!$B$7*EXP(-Info!$B$7*G722*1000)+Info!$B$6*EXP(-Info!$B$6*G722*1000)))^2*(0.01*G722*1000)^2)</f>
        <v>5.9383977717706096E-4</v>
      </c>
      <c r="AE722" s="50">
        <f>IF(AA722&gt;0,AA722*AC722*SQRT((AB722/AA722)^2+(AD722/AC722)^2),AA722*AC722*SQRT((AD722/AC722)^2))</f>
        <v>7.4187296382732795E-3</v>
      </c>
      <c r="AF722" s="50">
        <f>IF((S722-Y722-AA722*AC722)&gt;0,S722-Y722-AA722*AC722,0)</f>
        <v>1.9521907108064118</v>
      </c>
      <c r="AG722" s="50">
        <f>SQRT((T722*0.5)^2+Z722^2+AE722^2)</f>
        <v>6.1910411010641771E-2</v>
      </c>
      <c r="AH722" s="50">
        <f>AF722/S722</f>
        <v>0.76079139158472797</v>
      </c>
      <c r="AI722">
        <f>AF722*EXP(Info!$B$6*G722*1000)</f>
        <v>2.0697982725902051</v>
      </c>
      <c r="AJ722">
        <f>2*SQRT((EXP(Info!$B$6*G722)*AG722)^2+(Info!$B$6*G722*0.01*AI722)^2)</f>
        <v>0.12382806564692016</v>
      </c>
      <c r="AK722" s="28">
        <f>AI722/(E722/1000)</f>
        <v>1.4235201324554367</v>
      </c>
      <c r="AL722">
        <f>AA722/0.752049334436339</f>
        <v>4.0646801479999999</v>
      </c>
      <c r="AM722"/>
      <c r="AN722">
        <f>U722/0.242530074</f>
        <v>4.3994543950866891</v>
      </c>
      <c r="AO722">
        <f>O722/U722</f>
        <v>3.3448922211808809</v>
      </c>
      <c r="AV722" s="1"/>
    </row>
    <row r="723" spans="1:48">
      <c r="A723" s="14" t="s">
        <v>145</v>
      </c>
      <c r="B723" s="14" t="s">
        <v>215</v>
      </c>
      <c r="C723" s="15">
        <v>-17.86</v>
      </c>
      <c r="D723" s="15">
        <v>19.940000000000001</v>
      </c>
      <c r="E723" s="15">
        <v>1454</v>
      </c>
      <c r="F723" s="31">
        <v>1.0049999999999999</v>
      </c>
      <c r="G723" s="31">
        <v>6.782</v>
      </c>
      <c r="I723">
        <f>(E723*100*Info!$B$11)/AI723</f>
        <v>1.7662005237410614</v>
      </c>
      <c r="J723">
        <f>LOG10(I723)</f>
        <v>0.24704000921347338</v>
      </c>
      <c r="K723">
        <f>2*((E723*100*Info!$B$11)/AI723^2)*(AJ723/2)</f>
        <v>5.91404473954701E-2</v>
      </c>
      <c r="L723">
        <f>(M723/10.7)/I723</f>
        <v>0.40422773831775771</v>
      </c>
      <c r="M723">
        <f>((U723/0.242530073729142))*I723</f>
        <v>7.6392355014641247</v>
      </c>
      <c r="N723">
        <f>2*M723*SQRT((0.5*K723/I723)^2+(0.5*V723/U723)^2)</f>
        <v>0.26082647707320966</v>
      </c>
      <c r="O723" s="1">
        <v>3.3180000000000001</v>
      </c>
      <c r="P723" s="1">
        <v>0.182</v>
      </c>
      <c r="S723" s="1">
        <v>2.5790000000000002</v>
      </c>
      <c r="T723" s="1">
        <v>3.7999999999999999E-2</v>
      </c>
      <c r="U723" s="1">
        <v>1.0489999999999999</v>
      </c>
      <c r="V723" s="1">
        <v>7.0000000000000001E-3</v>
      </c>
      <c r="W723" s="50">
        <f>U723*Info!$B$2</f>
        <v>0.50351999999999997</v>
      </c>
      <c r="X723" s="50">
        <f>W723*SQRT((0.5*V723/U723)^2+Info!$B$3^2)</f>
        <v>2.5231991122382714E-2</v>
      </c>
      <c r="Y723" s="39">
        <f>W723*Info!$D$2</f>
        <v>0.40785120000000002</v>
      </c>
      <c r="Z723" s="39">
        <f>Y723*SQRT(Info!$D$3^2+(X723/W723)^2)</f>
        <v>2.8871522013000982E-2</v>
      </c>
      <c r="AA723" s="50">
        <f>IF(O723-W723&gt;0,O723-W723,0)</f>
        <v>2.8144800000000001</v>
      </c>
      <c r="AB723" s="50">
        <f>SQRT((0.5*P723)^2+X723^2)</f>
        <v>9.4433327676197026E-2</v>
      </c>
      <c r="AC723" s="50">
        <f>(1-EXP(-Info!$B$6*G723*1000))+(Info!$B$6/(Info!$B$6-Info!$B$7))*(EXP(-Info!$B$7*G723*1000)-EXP(-Info!$B$6*G723*1000))*(Info!$B$9-1)</f>
        <v>6.9067101930379238E-2</v>
      </c>
      <c r="AD723" s="50">
        <f>SQRT((Info!$B$6*EXP(-Info!$B$6*G723*1000)+(Info!$B$6/(Info!$B$6+Info!$B$7))*(Info!$B$9-1)*(-Info!$B$7*EXP(-Info!$B$7*G723*1000)+Info!$B$6*EXP(-Info!$B$6*G723*1000)))^2*(0.01*G723*1000)^2)</f>
        <v>6.2897335198818275E-4</v>
      </c>
      <c r="AE723" s="50">
        <f>IF(AA723&gt;0,AA723*AC723*SQRT((AB723/AA723)^2+(AD723/AC723)^2),AA723*AC723*SQRT((AD723/AC723)^2))</f>
        <v>6.7582017229960087E-3</v>
      </c>
      <c r="AF723" s="50">
        <f>IF((S723-Y723-AA723*AC723)&gt;0,S723-Y723-AA723*AC723,0)</f>
        <v>1.9767608229589864</v>
      </c>
      <c r="AG723" s="50">
        <f>SQRT((T723*0.5)^2+Z723^2+AE723^2)</f>
        <v>3.5217013982958671E-2</v>
      </c>
      <c r="AH723" s="50">
        <f>AF723/S723</f>
        <v>0.76648345209731916</v>
      </c>
      <c r="AI723">
        <f>AF723*EXP(Info!$B$6*G723*1000)</f>
        <v>2.1036086121592215</v>
      </c>
      <c r="AJ723">
        <f>2*SQRT((EXP(Info!$B$6*G723)*AG723)^2+(Info!$B$6*G723*0.01*AI723)^2)</f>
        <v>7.0438408773962943E-2</v>
      </c>
      <c r="AK723" s="28">
        <f>AI723/(E723/1000)</f>
        <v>1.4467734609073051</v>
      </c>
      <c r="AL723">
        <f>AA723/0.752049334436339</f>
        <v>3.7424140559999999</v>
      </c>
      <c r="AM723"/>
      <c r="AN723">
        <f>U723/0.242530074</f>
        <v>4.3252367951695749</v>
      </c>
      <c r="AO723">
        <f>O723/U723</f>
        <v>3.1630123927550051</v>
      </c>
      <c r="AV723" s="1"/>
    </row>
    <row r="724" spans="1:48">
      <c r="A724" s="14" t="s">
        <v>145</v>
      </c>
      <c r="B724" s="14" t="s">
        <v>215</v>
      </c>
      <c r="C724" s="15">
        <v>-17.86</v>
      </c>
      <c r="D724" s="15">
        <v>19.940000000000001</v>
      </c>
      <c r="E724" s="15">
        <v>1454</v>
      </c>
      <c r="F724" s="31">
        <v>1.0549999999999999</v>
      </c>
      <c r="G724" s="31">
        <v>7.3129999999999997</v>
      </c>
      <c r="I724">
        <f>(E724*100*Info!$B$11)/AI724</f>
        <v>1.8130632502242141</v>
      </c>
      <c r="J724">
        <f>LOG10(I724)</f>
        <v>0.25841295508514261</v>
      </c>
      <c r="K724">
        <f>2*((E724*100*Info!$B$11)/AI724^2)*(AJ724/2)</f>
        <v>5.367854054937804E-2</v>
      </c>
      <c r="L724">
        <f>(M724/10.7)/I724</f>
        <v>0.3807216448598138</v>
      </c>
      <c r="M724">
        <f>((U724/0.242530073729142))*I724</f>
        <v>7.3859149246045988</v>
      </c>
      <c r="N724">
        <f>2*M724*SQRT((0.5*K724/I724)^2+(0.5*V724/U724)^2)</f>
        <v>0.22184300212735733</v>
      </c>
      <c r="O724" s="1">
        <v>4.5199999999999996</v>
      </c>
      <c r="P724" s="1">
        <v>0.19</v>
      </c>
      <c r="S724" s="1">
        <v>2.601</v>
      </c>
      <c r="T724" s="1">
        <v>2.1999999999999999E-2</v>
      </c>
      <c r="U724" s="1">
        <v>0.98799999999999999</v>
      </c>
      <c r="V724" s="1">
        <v>5.0000000000000001E-3</v>
      </c>
      <c r="W724" s="50">
        <f>U724*Info!$B$2</f>
        <v>0.47423999999999999</v>
      </c>
      <c r="X724" s="50">
        <f>W724*SQRT((0.5*V724/U724)^2+Info!$B$3^2)</f>
        <v>2.3742344955795754E-2</v>
      </c>
      <c r="Y724" s="39">
        <f>W724*Info!$D$2</f>
        <v>0.38413440000000004</v>
      </c>
      <c r="Z724" s="39">
        <f>Y724*SQRT(Info!$D$3^2+(X724/W724)^2)</f>
        <v>2.717978974011389E-2</v>
      </c>
      <c r="AA724" s="50">
        <f>IF(O724-W724&gt;0,O724-W724,0)</f>
        <v>4.0457599999999996</v>
      </c>
      <c r="AB724" s="50">
        <f>SQRT((0.5*P724)^2+X724^2)</f>
        <v>9.792190226910423E-2</v>
      </c>
      <c r="AC724" s="50">
        <f>(1-EXP(-Info!$B$6*G724*1000))+(Info!$B$6/(Info!$B$6-Info!$B$7))*(EXP(-Info!$B$7*G724*1000)-EXP(-Info!$B$6*G724*1000))*(Info!$B$9-1)</f>
        <v>7.4288391543892329E-2</v>
      </c>
      <c r="AD724" s="50">
        <f>SQRT((Info!$B$6*EXP(-Info!$B$6*G724*1000)+(Info!$B$6/(Info!$B$6+Info!$B$7))*(Info!$B$9-1)*(-Info!$B$7*EXP(-Info!$B$7*G724*1000)+Info!$B$6*EXP(-Info!$B$6*G724*1000)))^2*(0.01*G724*1000)^2)</f>
        <v>6.7484815119236811E-4</v>
      </c>
      <c r="AE724" s="50">
        <f>IF(AA724&gt;0,AA724*AC724*SQRT((AB724/AA724)^2+(AD724/AC724)^2),AA724*AC724*SQRT((AD724/AC724)^2))</f>
        <v>7.7699531207355964E-3</v>
      </c>
      <c r="AF724" s="50">
        <f>IF((S724-Y724-AA724*AC724)&gt;0,S724-Y724-AA724*AC724,0)</f>
        <v>1.916312597027382</v>
      </c>
      <c r="AG724" s="50">
        <f>SQRT((T724*0.5)^2+Z724^2+AE724^2)</f>
        <v>3.0333366806459663E-2</v>
      </c>
      <c r="AH724" s="50">
        <f>AF724/S724</f>
        <v>0.73675993734232292</v>
      </c>
      <c r="AI724">
        <f>AF724*EXP(Info!$B$6*G724*1000)</f>
        <v>2.0492360826807099</v>
      </c>
      <c r="AJ724">
        <f>2*SQRT((EXP(Info!$B$6*G724)*AG724)^2+(Info!$B$6*G724*0.01*AI724)^2)</f>
        <v>6.0670802381451311E-2</v>
      </c>
      <c r="AK724" s="28">
        <f>AI724/(E724/1000)</f>
        <v>1.4093783237143809</v>
      </c>
      <c r="AL724">
        <f>AA724/0.752049334436339</f>
        <v>5.3796470719999991</v>
      </c>
      <c r="AM724"/>
      <c r="AN724">
        <f>U724/0.242530074</f>
        <v>4.0737215954504675</v>
      </c>
      <c r="AO724">
        <f>O724/U724</f>
        <v>4.5748987854251011</v>
      </c>
      <c r="AV724" s="1"/>
    </row>
    <row r="725" spans="1:48">
      <c r="A725" s="14" t="s">
        <v>145</v>
      </c>
      <c r="B725" s="14" t="s">
        <v>215</v>
      </c>
      <c r="C725" s="15">
        <v>-17.86</v>
      </c>
      <c r="D725" s="15">
        <v>19.940000000000001</v>
      </c>
      <c r="E725" s="15">
        <v>1454</v>
      </c>
      <c r="F725" s="31">
        <v>1.105</v>
      </c>
      <c r="G725" s="31">
        <v>7.5060000000000002</v>
      </c>
      <c r="I725">
        <f>(E725*100*Info!$B$11)/AI725</f>
        <v>1.6406199014682692</v>
      </c>
      <c r="J725">
        <f>LOG10(I725)</f>
        <v>0.21500797543720543</v>
      </c>
      <c r="K725">
        <f>2*((E725*100*Info!$B$11)/AI725^2)*(AJ725/2)</f>
        <v>7.3594940709676607E-2</v>
      </c>
      <c r="L725">
        <f>(M725/10.7)/I725</f>
        <v>0.32869996261682299</v>
      </c>
      <c r="M725">
        <f>((U725/0.242530073729142))*I725</f>
        <v>5.7702071930070833</v>
      </c>
      <c r="N725">
        <f>2*M725*SQRT((0.5*K725/I725)^2+(0.5*V725/U725)^2)</f>
        <v>0.26200286470329237</v>
      </c>
      <c r="O725" s="1">
        <v>3.1840000000000002</v>
      </c>
      <c r="P725" s="1">
        <v>0.17</v>
      </c>
      <c r="S725" s="1">
        <v>2.657</v>
      </c>
      <c r="T725" s="1">
        <v>8.8999999999999996E-2</v>
      </c>
      <c r="U725" s="1">
        <v>0.85299999999999998</v>
      </c>
      <c r="V725" s="1">
        <v>6.0000000000000001E-3</v>
      </c>
      <c r="W725" s="50">
        <f>U725*Info!$B$2</f>
        <v>0.40943999999999997</v>
      </c>
      <c r="X725" s="50">
        <f>W725*SQRT((0.5*V725/U725)^2+Info!$B$3^2)</f>
        <v>2.0522582293658855E-2</v>
      </c>
      <c r="Y725" s="39">
        <f>W725*Info!$D$2</f>
        <v>0.33164640000000001</v>
      </c>
      <c r="Z725" s="39">
        <f>Y725*SQRT(Info!$D$3^2+(X725/W725)^2)</f>
        <v>2.347993105025652E-2</v>
      </c>
      <c r="AA725" s="50">
        <f>IF(O725-W725&gt;0,O725-W725,0)</f>
        <v>2.7745600000000001</v>
      </c>
      <c r="AB725" s="50">
        <f>SQRT((0.5*P725)^2+X725^2)</f>
        <v>8.7442417532911348E-2</v>
      </c>
      <c r="AC725" s="50">
        <f>(1-EXP(-Info!$B$6*G725*1000))+(Info!$B$6/(Info!$B$6-Info!$B$7))*(EXP(-Info!$B$7*G725*1000)-EXP(-Info!$B$6*G725*1000))*(Info!$B$9-1)</f>
        <v>7.6179597445968819E-2</v>
      </c>
      <c r="AD725" s="50">
        <f>SQRT((Info!$B$6*EXP(-Info!$B$6*G725*1000)+(Info!$B$6/(Info!$B$6+Info!$B$7))*(Info!$B$9-1)*(-Info!$B$7*EXP(-Info!$B$7*G725*1000)+Info!$B$6*EXP(-Info!$B$6*G725*1000)))^2*(0.01*G725*1000)^2)</f>
        <v>6.9140494031275372E-4</v>
      </c>
      <c r="AE725" s="50">
        <f>IF(AA725&gt;0,AA725*AC725*SQRT((AB725/AA725)^2+(AD725/AC725)^2),AA725*AC725*SQRT((AD725/AC725)^2))</f>
        <v>6.9320515390576976E-3</v>
      </c>
      <c r="AF725" s="50">
        <f>IF((S725-Y725-AA725*AC725)&gt;0,S725-Y725-AA725*AC725,0)</f>
        <v>2.1139887361103127</v>
      </c>
      <c r="AG725" s="50">
        <f>SQRT((T725*0.5)^2+Z725^2+AE725^2)</f>
        <v>5.0789866121746692E-2</v>
      </c>
      <c r="AH725" s="50">
        <f>AF725/S725</f>
        <v>0.79562993455412601</v>
      </c>
      <c r="AI725">
        <f>AF725*EXP(Info!$B$6*G725*1000)</f>
        <v>2.2646285280440277</v>
      </c>
      <c r="AJ725">
        <f>2*SQRT((EXP(Info!$B$6*G725)*AG725)^2+(Info!$B$6*G725*0.01*AI725)^2)</f>
        <v>0.10158672468966504</v>
      </c>
      <c r="AK725" s="28">
        <f>AI725/(E725/1000)</f>
        <v>1.5575161815983685</v>
      </c>
      <c r="AL725">
        <f>AA725/0.752049334436339</f>
        <v>3.6893324320000001</v>
      </c>
      <c r="AM725"/>
      <c r="AN725">
        <f>U725/0.242530074</f>
        <v>3.5170895960721142</v>
      </c>
      <c r="AO725">
        <f>O725/U725</f>
        <v>3.7327080890973039</v>
      </c>
      <c r="AV725" s="1"/>
    </row>
    <row r="726" spans="1:48">
      <c r="A726" s="14" t="s">
        <v>145</v>
      </c>
      <c r="B726" s="14" t="s">
        <v>215</v>
      </c>
      <c r="C726" s="15">
        <v>-17.86</v>
      </c>
      <c r="D726" s="15">
        <v>19.940000000000001</v>
      </c>
      <c r="E726" s="15">
        <v>1454</v>
      </c>
      <c r="F726" s="31">
        <v>1.3049999999999999</v>
      </c>
      <c r="G726" s="31">
        <v>8.2129999999999992</v>
      </c>
      <c r="I726">
        <f>(E726*100*Info!$B$11)/AI726</f>
        <v>1.766153920611222</v>
      </c>
      <c r="J726">
        <f>LOG10(I726)</f>
        <v>0.24702854972805158</v>
      </c>
      <c r="K726">
        <f>2*((E726*100*Info!$B$11)/AI726^2)*(AJ726/2)</f>
        <v>8.1549916672498515E-2</v>
      </c>
      <c r="L726">
        <f>(M726/10.7)/I726</f>
        <v>0.29363349532710331</v>
      </c>
      <c r="M726">
        <f>((U726/0.242530073729142))*I726</f>
        <v>5.5490408542437226</v>
      </c>
      <c r="N726">
        <f>2*M726*SQRT((0.5*K726/I726)^2+(0.5*V726/U726)^2)</f>
        <v>0.25991873167363222</v>
      </c>
      <c r="O726" s="1">
        <v>3.9249999999999998</v>
      </c>
      <c r="P726" s="1">
        <v>0.186</v>
      </c>
      <c r="S726" s="1">
        <v>2.5430000000000001</v>
      </c>
      <c r="T726" s="1">
        <v>8.5999999999999993E-2</v>
      </c>
      <c r="U726" s="1">
        <v>0.76200000000000001</v>
      </c>
      <c r="V726" s="1">
        <v>6.0000000000000001E-3</v>
      </c>
      <c r="W726" s="50">
        <f>U726*Info!$B$2</f>
        <v>0.36575999999999997</v>
      </c>
      <c r="X726" s="50">
        <f>W726*SQRT((0.5*V726/U726)^2+Info!$B$3^2)</f>
        <v>1.8344605310553836E-2</v>
      </c>
      <c r="Y726" s="39">
        <f>W726*Info!$D$2</f>
        <v>0.29626560000000002</v>
      </c>
      <c r="Z726" s="39">
        <f>Y726*SQRT(Info!$D$3^2+(X726/W726)^2)</f>
        <v>2.0981587587139354E-2</v>
      </c>
      <c r="AA726" s="50">
        <f>IF(O726-W726&gt;0,O726-W726,0)</f>
        <v>3.55924</v>
      </c>
      <c r="AB726" s="50">
        <f>SQRT((0.5*P726)^2+X726^2)</f>
        <v>9.4792006751624372E-2</v>
      </c>
      <c r="AC726" s="50">
        <f>(1-EXP(-Info!$B$6*G726*1000))+(Info!$B$6/(Info!$B$6-Info!$B$7))*(EXP(-Info!$B$7*G726*1000)-EXP(-Info!$B$6*G726*1000))*(Info!$B$9-1)</f>
        <v>8.30777869706599E-2</v>
      </c>
      <c r="AD726" s="50">
        <f>SQRT((Info!$B$6*EXP(-Info!$B$6*G726*1000)+(Info!$B$6/(Info!$B$6+Info!$B$7))*(Info!$B$9-1)*(-Info!$B$7*EXP(-Info!$B$7*G726*1000)+Info!$B$6*EXP(-Info!$B$6*G726*1000)))^2*(0.01*G726*1000)^2)</f>
        <v>7.5152627929325213E-4</v>
      </c>
      <c r="AE726" s="50">
        <f>IF(AA726&gt;0,AA726*AC726*SQRT((AB726/AA726)^2+(AD726/AC726)^2),AA726*AC726*SQRT((AD726/AC726)^2))</f>
        <v>8.316985547642923E-3</v>
      </c>
      <c r="AF726" s="50">
        <f>IF((S726-Y726-AA726*AC726)&gt;0,S726-Y726-AA726*AC726,0)</f>
        <v>1.9510406175025488</v>
      </c>
      <c r="AG726" s="50">
        <f>SQRT((T726*0.5)^2+Z726^2+AE726^2)</f>
        <v>4.8563353120192401E-2</v>
      </c>
      <c r="AH726" s="50">
        <f>AF726/S726</f>
        <v>0.76722006193572501</v>
      </c>
      <c r="AI726">
        <f>AF726*EXP(Info!$B$6*G726*1000)</f>
        <v>2.1036641196346118</v>
      </c>
      <c r="AJ726">
        <f>2*SQRT((EXP(Info!$B$6*G726)*AG726)^2+(Info!$B$6*G726*0.01*AI726)^2)</f>
        <v>9.7134021933805798E-2</v>
      </c>
      <c r="AK726" s="28">
        <f>AI726/(E726/1000)</f>
        <v>1.4468116366125252</v>
      </c>
      <c r="AL726">
        <f>AA726/0.752049334436339</f>
        <v>4.7327214279999996</v>
      </c>
      <c r="AM726"/>
      <c r="AN726">
        <f>U726/0.242530074</f>
        <v>3.1418783964911503</v>
      </c>
      <c r="AO726">
        <f>O726/U726</f>
        <v>5.1509186351706031</v>
      </c>
      <c r="AV726" s="1"/>
    </row>
    <row r="727" spans="1:48">
      <c r="A727" s="14" t="s">
        <v>145</v>
      </c>
      <c r="B727" s="14" t="s">
        <v>215</v>
      </c>
      <c r="C727" s="15">
        <v>-17.86</v>
      </c>
      <c r="D727" s="15">
        <v>19.940000000000001</v>
      </c>
      <c r="E727" s="15">
        <v>1454</v>
      </c>
      <c r="F727" s="31">
        <v>1.405</v>
      </c>
      <c r="G727" s="31">
        <v>8.5690000000000008</v>
      </c>
      <c r="I727">
        <f>(E727*100*Info!$B$11)/AI727</f>
        <v>1.8883791334159588</v>
      </c>
      <c r="J727">
        <f>LOG10(I727)</f>
        <v>0.27608919283294425</v>
      </c>
      <c r="K727">
        <f>2*((E727*100*Info!$B$11)/AI727^2)*(AJ727/2)</f>
        <v>6.7904940793899388E-2</v>
      </c>
      <c r="L727">
        <f>(M727/10.7)/I727</f>
        <v>0.28939469158878556</v>
      </c>
      <c r="M727">
        <f>((U727/0.242530073729142))*I727</f>
        <v>5.8474097970184218</v>
      </c>
      <c r="N727">
        <f>2*M727*SQRT((0.5*K727/I727)^2+(0.5*V727/U727)^2)</f>
        <v>0.21539643419724508</v>
      </c>
      <c r="O727" s="1">
        <v>4.3150000000000004</v>
      </c>
      <c r="P727" s="1">
        <v>0.21</v>
      </c>
      <c r="S727" s="1">
        <v>2.4529999999999998</v>
      </c>
      <c r="T727" s="1">
        <v>5.3999999999999999E-2</v>
      </c>
      <c r="U727" s="1">
        <v>0.751</v>
      </c>
      <c r="V727" s="1">
        <v>6.0000000000000001E-3</v>
      </c>
      <c r="W727" s="50">
        <f>U727*Info!$B$2</f>
        <v>0.36047999999999997</v>
      </c>
      <c r="X727" s="50">
        <f>W727*SQRT((0.5*V727/U727)^2+Info!$B$3^2)</f>
        <v>1.8081431801713049E-2</v>
      </c>
      <c r="Y727" s="39">
        <f>W727*Info!$D$2</f>
        <v>0.29198879999999999</v>
      </c>
      <c r="Z727" s="39">
        <f>Y727*SQRT(Info!$D$3^2+(X727/W727)^2)</f>
        <v>2.0679646650443525E-2</v>
      </c>
      <c r="AA727" s="50">
        <f>IF(O727-W727&gt;0,O727-W727,0)</f>
        <v>3.9545200000000005</v>
      </c>
      <c r="AB727" s="50">
        <f>SQRT((0.5*P727)^2+X727^2)</f>
        <v>0.10654547468569464</v>
      </c>
      <c r="AC727" s="50">
        <f>(1-EXP(-Info!$B$6*G727*1000))+(Info!$B$6/(Info!$B$6-Info!$B$7))*(EXP(-Info!$B$7*G727*1000)-EXP(-Info!$B$6*G727*1000))*(Info!$B$9-1)</f>
        <v>8.6533679489554427E-2</v>
      </c>
      <c r="AD727" s="50">
        <f>SQRT((Info!$B$6*EXP(-Info!$B$6*G727*1000)+(Info!$B$6/(Info!$B$6+Info!$B$7))*(Info!$B$9-1)*(-Info!$B$7*EXP(-Info!$B$7*G727*1000)+Info!$B$6*EXP(-Info!$B$6*G727*1000)))^2*(0.01*G727*1000)^2)</f>
        <v>7.8148635878449481E-4</v>
      </c>
      <c r="AE727" s="50">
        <f>IF(AA727&gt;0,AA727*AC727*SQRT((AB727/AA727)^2+(AD727/AC727)^2),AA727*AC727*SQRT((AD727/AC727)^2))</f>
        <v>9.7239286475666823E-3</v>
      </c>
      <c r="AF727" s="50">
        <f>IF((S727-Y727-AA727*AC727)&gt;0,S727-Y727-AA727*AC727,0)</f>
        <v>1.8188120337849671</v>
      </c>
      <c r="AG727" s="50">
        <f>SQRT((T727*0.5)^2+Z727^2+AE727^2)</f>
        <v>3.5372341934485595E-2</v>
      </c>
      <c r="AH727" s="50">
        <f>AF727/S727</f>
        <v>0.74146434316549825</v>
      </c>
      <c r="AI727">
        <f>AF727*EXP(Info!$B$6*G727*1000)</f>
        <v>1.967504600530567</v>
      </c>
      <c r="AJ727">
        <f>2*SQRT((EXP(Info!$B$6*G727)*AG727)^2+(Info!$B$6*G727*0.01*AI727)^2)</f>
        <v>7.0750243447708985E-2</v>
      </c>
      <c r="AK727" s="28">
        <f>AI727/(E727/1000)</f>
        <v>1.3531668504336776</v>
      </c>
      <c r="AL727">
        <f>AA727/0.752049334436339</f>
        <v>5.2583252440000008</v>
      </c>
      <c r="AM727"/>
      <c r="AN727">
        <f>U727/0.242530074</f>
        <v>3.0965231965418027</v>
      </c>
      <c r="AO727">
        <f>O727/U727</f>
        <v>5.7456724367509988</v>
      </c>
      <c r="AV727" s="1"/>
    </row>
    <row r="728" spans="1:48">
      <c r="A728" s="14" t="s">
        <v>145</v>
      </c>
      <c r="B728" s="14" t="s">
        <v>215</v>
      </c>
      <c r="C728" s="15">
        <v>-17.86</v>
      </c>
      <c r="D728" s="15">
        <v>19.940000000000001</v>
      </c>
      <c r="E728" s="15">
        <v>1454</v>
      </c>
      <c r="F728" s="31">
        <v>1.605</v>
      </c>
      <c r="G728" s="31">
        <v>9.2959999999999994</v>
      </c>
      <c r="I728">
        <f>(E728*100*Info!$B$11)/AI728</f>
        <v>1.934935080318225</v>
      </c>
      <c r="J728">
        <f>LOG10(I728)</f>
        <v>0.28666639843372388</v>
      </c>
      <c r="K728">
        <f>2*((E728*100*Info!$B$11)/AI728^2)*(AJ728/2)</f>
        <v>6.7606126068611924E-2</v>
      </c>
      <c r="L728">
        <f>(M728/10.7)/I728</f>
        <v>0.28823865420560796</v>
      </c>
      <c r="M728">
        <f>((U728/0.242530073729142))*I728</f>
        <v>5.9676369937297524</v>
      </c>
      <c r="N728">
        <f>2*M728*SQRT((0.5*K728/I728)^2+(0.5*V728/U728)^2)</f>
        <v>0.21228922040721476</v>
      </c>
      <c r="O728" s="1">
        <v>2.9769999999999999</v>
      </c>
      <c r="P728" s="1">
        <v>0.17699999999999999</v>
      </c>
      <c r="S728" s="1">
        <v>2.2989999999999999</v>
      </c>
      <c r="T728" s="1">
        <v>0.05</v>
      </c>
      <c r="U728" s="1">
        <v>0.748</v>
      </c>
      <c r="V728" s="1">
        <v>5.0000000000000001E-3</v>
      </c>
      <c r="W728" s="50">
        <f>U728*Info!$B$2</f>
        <v>0.35903999999999997</v>
      </c>
      <c r="X728" s="50">
        <f>W728*SQRT((0.5*V728/U728)^2+Info!$B$3^2)</f>
        <v>1.799206224978115E-2</v>
      </c>
      <c r="Y728" s="39">
        <f>W728*Info!$D$2</f>
        <v>0.29082239999999998</v>
      </c>
      <c r="Z728" s="39">
        <f>Y728*SQRT(Info!$D$3^2+(X728/W728)^2)</f>
        <v>2.0587207817205324E-2</v>
      </c>
      <c r="AA728" s="50">
        <f>IF(O728-W728&gt;0,O728-W728,0)</f>
        <v>2.6179600000000001</v>
      </c>
      <c r="AB728" s="50">
        <f>SQRT((0.5*P728)^2+X728^2)</f>
        <v>9.0310377609663442E-2</v>
      </c>
      <c r="AC728" s="50">
        <f>(1-EXP(-Info!$B$6*G728*1000))+(Info!$B$6/(Info!$B$6-Info!$B$7))*(EXP(-Info!$B$7*G728*1000)-EXP(-Info!$B$6*G728*1000))*(Info!$B$9-1)</f>
        <v>9.3554673386688589E-2</v>
      </c>
      <c r="AD728" s="50">
        <f>SQRT((Info!$B$6*EXP(-Info!$B$6*G728*1000)+(Info!$B$6/(Info!$B$6+Info!$B$7))*(Info!$B$9-1)*(-Info!$B$7*EXP(-Info!$B$7*G728*1000)+Info!$B$6*EXP(-Info!$B$6*G728*1000)))^2*(0.01*G728*1000)^2)</f>
        <v>8.4202272126928756E-4</v>
      </c>
      <c r="AE728" s="50">
        <f>IF(AA728&gt;0,AA728*AC728*SQRT((AB728/AA728)^2+(AD728/AC728)^2),AA728*AC728*SQRT((AD728/AC728)^2))</f>
        <v>8.7317918209780659E-3</v>
      </c>
      <c r="AF728" s="50">
        <f>IF((S728-Y728-AA728*AC728)&gt;0,S728-Y728-AA728*AC728,0)</f>
        <v>1.7632552072605845</v>
      </c>
      <c r="AG728" s="50">
        <f>SQRT((T728*0.5)^2+Z728^2+AE728^2)</f>
        <v>3.3542172173455009E-2</v>
      </c>
      <c r="AH728" s="50">
        <f>AF728/S728</f>
        <v>0.76696616235780102</v>
      </c>
      <c r="AI728">
        <f>AF728*EXP(Info!$B$6*G728*1000)</f>
        <v>1.9201650072573906</v>
      </c>
      <c r="AJ728">
        <f>2*SQRT((EXP(Info!$B$6*G728)*AG728)^2+(Info!$B$6*G728*0.01*AI728)^2)</f>
        <v>6.7090063575585474E-2</v>
      </c>
      <c r="AK728" s="28">
        <f>AI728/(E728/1000)</f>
        <v>1.3206086707409839</v>
      </c>
      <c r="AL728">
        <f>AA728/0.752049334436339</f>
        <v>3.4811014120000001</v>
      </c>
      <c r="AM728"/>
      <c r="AN728">
        <f>U728/0.242530074</f>
        <v>3.084153596555617</v>
      </c>
      <c r="AO728">
        <f>O728/U728</f>
        <v>3.9799465240641712</v>
      </c>
      <c r="AV728" s="1"/>
    </row>
    <row r="729" spans="1:48">
      <c r="A729" s="14" t="s">
        <v>145</v>
      </c>
      <c r="B729" s="14" t="s">
        <v>215</v>
      </c>
      <c r="C729" s="15">
        <v>-17.86</v>
      </c>
      <c r="D729" s="15">
        <v>19.940000000000001</v>
      </c>
      <c r="E729" s="15">
        <v>1454</v>
      </c>
      <c r="F729" s="31">
        <v>1.8049999999999999</v>
      </c>
      <c r="G729" s="31">
        <v>10.118</v>
      </c>
      <c r="I729">
        <f>(E729*100*Info!$B$11)/AI729</f>
        <v>1.7504618096840014</v>
      </c>
      <c r="J729">
        <f>LOG10(I729)</f>
        <v>0.24315264007995574</v>
      </c>
      <c r="K729">
        <f>2*((E729*100*Info!$B$11)/AI729^2)*(AJ729/2)</f>
        <v>4.2709039413382811E-2</v>
      </c>
      <c r="L729">
        <f>(M729/10.7)/I729</f>
        <v>0.31868097196261735</v>
      </c>
      <c r="M729">
        <f>((U729/0.242530073729142))*I729</f>
        <v>5.9688759185608742</v>
      </c>
      <c r="N729">
        <f>2*M729*SQRT((0.5*K729/I729)^2+(0.5*V729/U729)^2)</f>
        <v>0.15193514371860289</v>
      </c>
      <c r="O729" s="1">
        <v>3.0590000000000002</v>
      </c>
      <c r="P729" s="1">
        <v>0.14199999999999999</v>
      </c>
      <c r="S729" s="1">
        <v>2.5259999999999998</v>
      </c>
      <c r="T729" s="1">
        <v>1.9E-2</v>
      </c>
      <c r="U729" s="1">
        <v>0.82699999999999996</v>
      </c>
      <c r="V729" s="1">
        <v>6.0000000000000001E-3</v>
      </c>
      <c r="W729" s="50">
        <f>U729*Info!$B$2</f>
        <v>0.39695999999999998</v>
      </c>
      <c r="X729" s="50">
        <f>W729*SQRT((0.5*V729/U729)^2+Info!$B$3^2)</f>
        <v>1.9900168441498181E-2</v>
      </c>
      <c r="Y729" s="39">
        <f>W729*Info!$D$2</f>
        <v>0.32153759999999998</v>
      </c>
      <c r="Z729" s="39">
        <f>Y729*SQRT(Info!$D$3^2+(X729/W729)^2)</f>
        <v>2.2766041158462313E-2</v>
      </c>
      <c r="AA729" s="50">
        <f>IF(O729-W729&gt;0,O729-W729,0)</f>
        <v>2.6620400000000002</v>
      </c>
      <c r="AB729" s="50">
        <f>SQRT((0.5*P729)^2+X729^2)</f>
        <v>7.3736128892151642E-2</v>
      </c>
      <c r="AC729" s="50">
        <f>(1-EXP(-Info!$B$6*G729*1000))+(Info!$B$6/(Info!$B$6-Info!$B$7))*(EXP(-Info!$B$7*G729*1000)-EXP(-Info!$B$6*G729*1000))*(Info!$B$9-1)</f>
        <v>0.10143460154270253</v>
      </c>
      <c r="AD729" s="50">
        <f>SQRT((Info!$B$6*EXP(-Info!$B$6*G729*1000)+(Info!$B$6/(Info!$B$6+Info!$B$7))*(Info!$B$9-1)*(-Info!$B$7*EXP(-Info!$B$7*G729*1000)+Info!$B$6*EXP(-Info!$B$6*G729*1000)))^2*(0.01*G729*1000)^2)</f>
        <v>9.0943393233714484E-4</v>
      </c>
      <c r="AE729" s="50">
        <f>IF(AA729&gt;0,AA729*AC729*SQRT((AB729/AA729)^2+(AD729/AC729)^2),AA729*AC729*SQRT((AD729/AC729)^2))</f>
        <v>7.8614466786419458E-3</v>
      </c>
      <c r="AF729" s="50">
        <f>IF((S729-Y729-AA729*AC729)&gt;0,S729-Y729-AA729*AC729,0)</f>
        <v>1.9344394333092638</v>
      </c>
      <c r="AG729" s="50">
        <f>SQRT((T729*0.5)^2+Z729^2+AE729^2)</f>
        <v>2.5891021105972831E-2</v>
      </c>
      <c r="AH729" s="50">
        <f>AF729/S729</f>
        <v>0.76581133543517976</v>
      </c>
      <c r="AI729">
        <f>AF729*EXP(Info!$B$6*G729*1000)</f>
        <v>2.1225225320468648</v>
      </c>
      <c r="AJ729">
        <f>2*SQRT((EXP(Info!$B$6*G729)*AG729)^2+(Info!$B$6*G729*0.01*AI729)^2)</f>
        <v>5.1786847319649436E-2</v>
      </c>
      <c r="AK729" s="28">
        <f>AI729/(E729/1000)</f>
        <v>1.4597816589043087</v>
      </c>
      <c r="AL729">
        <f>AA729/0.752049334436339</f>
        <v>3.5397145880000003</v>
      </c>
      <c r="AM729"/>
      <c r="AN729">
        <f>U729/0.242530074</f>
        <v>3.4098863961918386</v>
      </c>
      <c r="AO729">
        <f>O729/U729</f>
        <v>3.6989117291414755</v>
      </c>
      <c r="AV729" s="1"/>
    </row>
    <row r="730" spans="1:48">
      <c r="A730" s="14" t="s">
        <v>145</v>
      </c>
      <c r="B730" s="14" t="s">
        <v>215</v>
      </c>
      <c r="C730" s="15">
        <v>-17.86</v>
      </c>
      <c r="D730" s="15">
        <v>19.940000000000001</v>
      </c>
      <c r="E730" s="15">
        <v>1454</v>
      </c>
      <c r="F730" s="31">
        <v>1.855</v>
      </c>
      <c r="G730" s="31">
        <v>10.323</v>
      </c>
      <c r="I730">
        <f>(E730*100*Info!$B$11)/AI730</f>
        <v>1.8366480186356746</v>
      </c>
      <c r="J730">
        <f>LOG10(I730)</f>
        <v>0.26402593463407953</v>
      </c>
      <c r="K730">
        <f>2*((E730*100*Info!$B$11)/AI730^2)*(AJ730/2)</f>
        <v>6.634044771002591E-2</v>
      </c>
      <c r="L730">
        <f>(M730/10.7)/I730</f>
        <v>0.33216807476635574</v>
      </c>
      <c r="M730">
        <f>((U730/0.242530073729142))*I730</f>
        <v>6.5278114491980963</v>
      </c>
      <c r="N730">
        <f>2*M730*SQRT((0.5*K730/I730)^2+(0.5*V730/U730)^2)</f>
        <v>0.23772491616854385</v>
      </c>
      <c r="O730" s="1">
        <v>3.254</v>
      </c>
      <c r="P730" s="1">
        <v>0.14799999999999999</v>
      </c>
      <c r="S730" s="1">
        <v>2.4689999999999999</v>
      </c>
      <c r="T730" s="1">
        <v>5.2999999999999999E-2</v>
      </c>
      <c r="U730" s="1">
        <v>0.86199999999999999</v>
      </c>
      <c r="V730" s="1">
        <v>4.0000000000000001E-3</v>
      </c>
      <c r="W730" s="50">
        <f>U730*Info!$B$2</f>
        <v>0.41375999999999996</v>
      </c>
      <c r="X730" s="50">
        <f>W730*SQRT((0.5*V730/U730)^2+Info!$B$3^2)</f>
        <v>2.0710261804236085E-2</v>
      </c>
      <c r="Y730" s="39">
        <f>W730*Info!$D$2</f>
        <v>0.33514559999999999</v>
      </c>
      <c r="Z730" s="39">
        <f>Y730*SQRT(Info!$D$3^2+(X730/W730)^2)</f>
        <v>2.3711126665698534E-2</v>
      </c>
      <c r="AA730" s="50">
        <f>IF(O730-W730&gt;0,O730-W730,0)</f>
        <v>2.8402400000000001</v>
      </c>
      <c r="AB730" s="50">
        <f>SQRT((0.5*P730)^2+X730^2)</f>
        <v>7.6843444378814768E-2</v>
      </c>
      <c r="AC730" s="50">
        <f>(1-EXP(-Info!$B$6*G730*1000))+(Info!$B$6/(Info!$B$6-Info!$B$7))*(EXP(-Info!$B$7*G730*1000)-EXP(-Info!$B$6*G730*1000))*(Info!$B$9-1)</f>
        <v>0.10339016545896125</v>
      </c>
      <c r="AD730" s="50">
        <f>SQRT((Info!$B$6*EXP(-Info!$B$6*G730*1000)+(Info!$B$6/(Info!$B$6+Info!$B$7))*(Info!$B$9-1)*(-Info!$B$7*EXP(-Info!$B$7*G730*1000)+Info!$B$6*EXP(-Info!$B$6*G730*1000)))^2*(0.01*G730*1000)^2)</f>
        <v>9.2607588596827352E-4</v>
      </c>
      <c r="AE730" s="50">
        <f>IF(AA730&gt;0,AA730*AC730*SQRT((AB730/AA730)^2+(AD730/AC730)^2),AA730*AC730*SQRT((AD730/AC730)^2))</f>
        <v>8.3689369004640423E-3</v>
      </c>
      <c r="AF730" s="50">
        <f>IF((S730-Y730-AA730*AC730)&gt;0,S730-Y730-AA730*AC730,0)</f>
        <v>1.8402015164568395</v>
      </c>
      <c r="AG730" s="50">
        <f>SQRT((T730*0.5)^2+Z730^2+AE730^2)</f>
        <v>3.6530899696021024E-2</v>
      </c>
      <c r="AH730" s="50">
        <f>AF730/S730</f>
        <v>0.74532260690840002</v>
      </c>
      <c r="AI730">
        <f>AF730*EXP(Info!$B$6*G730*1000)</f>
        <v>2.0229214279727628</v>
      </c>
      <c r="AJ730">
        <f>2*SQRT((EXP(Info!$B$6*G730)*AG730)^2+(Info!$B$6*G730*0.01*AI730)^2)</f>
        <v>7.3068716407408071E-2</v>
      </c>
      <c r="AK730" s="28">
        <f>AI730/(E730/1000)</f>
        <v>1.3912802118107035</v>
      </c>
      <c r="AL730">
        <f>AA730/0.752049334436339</f>
        <v>3.7766671280000002</v>
      </c>
      <c r="AM730"/>
      <c r="AN730">
        <f>U730/0.242530074</f>
        <v>3.5541983960306709</v>
      </c>
      <c r="AO730">
        <f>O730/U730</f>
        <v>3.774941995359629</v>
      </c>
      <c r="AV730" s="1"/>
    </row>
    <row r="731" spans="1:48">
      <c r="A731" s="14" t="s">
        <v>145</v>
      </c>
      <c r="B731" s="14" t="s">
        <v>215</v>
      </c>
      <c r="C731" s="15">
        <v>-17.86</v>
      </c>
      <c r="D731" s="15">
        <v>19.940000000000001</v>
      </c>
      <c r="E731" s="15">
        <v>1454</v>
      </c>
      <c r="F731" s="31">
        <v>1.905</v>
      </c>
      <c r="G731" s="31">
        <v>10.523</v>
      </c>
      <c r="I731">
        <f>(E731*100*Info!$B$11)/AI731</f>
        <v>1.8507843538385873</v>
      </c>
      <c r="J731">
        <f>LOG10(I731)</f>
        <v>0.26735581940453634</v>
      </c>
      <c r="K731">
        <f>2*((E731*100*Info!$B$11)/AI731^2)*(AJ731/2)</f>
        <v>6.1213295689715889E-2</v>
      </c>
      <c r="L731">
        <f>(M731/10.7)/I731</f>
        <v>0.34218706542056138</v>
      </c>
      <c r="M731">
        <f>((U731/0.242530073729142))*I731</f>
        <v>6.7764647943995815</v>
      </c>
      <c r="N731">
        <f>2*M731*SQRT((0.5*K731/I731)^2+(0.5*V731/U731)^2)</f>
        <v>0.22735112123672194</v>
      </c>
      <c r="O731" s="1">
        <v>2.8759999999999999</v>
      </c>
      <c r="P731" s="1">
        <v>0.13900000000000001</v>
      </c>
      <c r="S731" s="1">
        <v>2.4260000000000002</v>
      </c>
      <c r="T731" s="1">
        <v>4.2000000000000003E-2</v>
      </c>
      <c r="U731" s="1">
        <v>0.88800000000000001</v>
      </c>
      <c r="V731" s="1">
        <v>5.0000000000000001E-3</v>
      </c>
      <c r="W731" s="50">
        <f>U731*Info!$B$2</f>
        <v>0.42624000000000001</v>
      </c>
      <c r="X731" s="50">
        <f>W731*SQRT((0.5*V731/U731)^2+Info!$B$3^2)</f>
        <v>2.1345757049118685E-2</v>
      </c>
      <c r="Y731" s="39">
        <f>W731*Info!$D$2</f>
        <v>0.34525440000000002</v>
      </c>
      <c r="Z731" s="39">
        <f>Y731*SQRT(Info!$D$3^2+(X731/W731)^2)</f>
        <v>2.4432514966675044E-2</v>
      </c>
      <c r="AA731" s="50">
        <f>IF(O731-W731&gt;0,O731-W731,0)</f>
        <v>2.4497599999999999</v>
      </c>
      <c r="AB731" s="50">
        <f>SQRT((0.5*P731)^2+X731^2)</f>
        <v>7.2704135673288914E-2</v>
      </c>
      <c r="AC731" s="50">
        <f>(1-EXP(-Info!$B$6*G731*1000))+(Info!$B$6/(Info!$B$6-Info!$B$7))*(EXP(-Info!$B$7*G731*1000)-EXP(-Info!$B$6*G731*1000))*(Info!$B$9-1)</f>
        <v>0.10529434367859034</v>
      </c>
      <c r="AD731" s="50">
        <f>SQRT((Info!$B$6*EXP(-Info!$B$6*G731*1000)+(Info!$B$6/(Info!$B$6+Info!$B$7))*(Info!$B$9-1)*(-Info!$B$7*EXP(-Info!$B$7*G731*1000)+Info!$B$6*EXP(-Info!$B$6*G731*1000)))^2*(0.01*G731*1000)^2)</f>
        <v>9.4224696874600008E-4</v>
      </c>
      <c r="AE731" s="50">
        <f>IF(AA731&gt;0,AA731*AC731*SQRT((AB731/AA731)^2+(AD731/AC731)^2),AA731*AC731*SQRT((AD731/AC731)^2))</f>
        <v>7.9957672610684871E-3</v>
      </c>
      <c r="AF731" s="50">
        <f>IF((S731-Y731-AA731*AC731)&gt;0,S731-Y731-AA731*AC731,0)</f>
        <v>1.8227997286299367</v>
      </c>
      <c r="AG731" s="50">
        <f>SQRT((T731*0.5)^2+Z731^2+AE731^2)</f>
        <v>3.3194579100961269E-2</v>
      </c>
      <c r="AH731" s="50">
        <f>AF731/S731</f>
        <v>0.75136015194968531</v>
      </c>
      <c r="AI731">
        <f>AF731*EXP(Info!$B$6*G731*1000)</f>
        <v>2.0074703056766037</v>
      </c>
      <c r="AJ731">
        <f>2*SQRT((EXP(Info!$B$6*G731)*AG731)^2+(Info!$B$6*G731*0.01*AI731)^2)</f>
        <v>6.6395565293623268E-2</v>
      </c>
      <c r="AK731" s="28">
        <f>AI731/(E731/1000)</f>
        <v>1.3806535802452571</v>
      </c>
      <c r="AL731">
        <f>AA731/0.752049334436339</f>
        <v>3.2574458719999999</v>
      </c>
      <c r="AM731"/>
      <c r="AN731">
        <f>U731/0.242530074</f>
        <v>3.6614015959109465</v>
      </c>
      <c r="AO731">
        <f>O731/U731</f>
        <v>3.2387387387387387</v>
      </c>
      <c r="AV731" s="1"/>
    </row>
    <row r="732" spans="1:48">
      <c r="A732" s="14" t="s">
        <v>145</v>
      </c>
      <c r="B732" s="14" t="s">
        <v>215</v>
      </c>
      <c r="C732" s="15">
        <v>-17.86</v>
      </c>
      <c r="D732" s="15">
        <v>19.940000000000001</v>
      </c>
      <c r="E732" s="15">
        <v>1454</v>
      </c>
      <c r="F732" s="31">
        <v>1.9550000000000001</v>
      </c>
      <c r="G732" s="31">
        <v>10.659000000000001</v>
      </c>
      <c r="I732">
        <f>(E732*100*Info!$B$11)/AI732</f>
        <v>1.8177347953905063</v>
      </c>
      <c r="J732">
        <f>LOG10(I732)</f>
        <v>0.2595305206350505</v>
      </c>
      <c r="K732">
        <f>2*((E732*100*Info!$B$11)/AI732^2)*(AJ732/2)</f>
        <v>6.4196424677187267E-2</v>
      </c>
      <c r="L732">
        <f>(M732/10.7)/I732</f>
        <v>0.35914228037383239</v>
      </c>
      <c r="M732">
        <f>((U732/0.242530073729142))*I732</f>
        <v>6.9852319889860661</v>
      </c>
      <c r="N732">
        <f>2*M732*SQRT((0.5*K732/I732)^2+(0.5*V732/U732)^2)</f>
        <v>0.24952551284893207</v>
      </c>
      <c r="O732" s="1">
        <v>3.1869999999999998</v>
      </c>
      <c r="P732" s="1">
        <v>0.14099999999999999</v>
      </c>
      <c r="S732" s="1">
        <v>2.508</v>
      </c>
      <c r="T732" s="1">
        <v>4.8000000000000001E-2</v>
      </c>
      <c r="U732" s="1">
        <v>0.93200000000000005</v>
      </c>
      <c r="V732" s="1">
        <v>5.0000000000000001E-3</v>
      </c>
      <c r="W732" s="50">
        <f>U732*Info!$B$2</f>
        <v>0.44736000000000004</v>
      </c>
      <c r="X732" s="50">
        <f>W732*SQRT((0.5*V732/U732)^2+Info!$B$3^2)</f>
        <v>2.2400165713672749E-2</v>
      </c>
      <c r="Y732" s="39">
        <f>W732*Info!$D$2</f>
        <v>0.36236160000000006</v>
      </c>
      <c r="Z732" s="39">
        <f>Y732*SQRT(Info!$D$3^2+(X732/W732)^2)</f>
        <v>2.5641264199972674E-2</v>
      </c>
      <c r="AA732" s="50">
        <f>IF(O732-W732&gt;0,O732-W732,0)</f>
        <v>2.7396399999999996</v>
      </c>
      <c r="AB732" s="50">
        <f>SQRT((0.5*P732)^2+X732^2)</f>
        <v>7.3973085808285696E-2</v>
      </c>
      <c r="AC732" s="50">
        <f>(1-EXP(-Info!$B$6*G732*1000))+(Info!$B$6/(Info!$B$6-Info!$B$7))*(EXP(-Info!$B$7*G732*1000)-EXP(-Info!$B$6*G732*1000))*(Info!$B$9-1)</f>
        <v>0.10658710719845449</v>
      </c>
      <c r="AD732" s="50">
        <f>SQRT((Info!$B$6*EXP(-Info!$B$6*G732*1000)+(Info!$B$6/(Info!$B$6+Info!$B$7))*(Info!$B$9-1)*(-Info!$B$7*EXP(-Info!$B$7*G732*1000)+Info!$B$6*EXP(-Info!$B$6*G732*1000)))^2*(0.01*G732*1000)^2)</f>
        <v>9.5320674560209358E-4</v>
      </c>
      <c r="AE732" s="50">
        <f>IF(AA732&gt;0,AA732*AC732*SQRT((AB732/AA732)^2+(AD732/AC732)^2),AA732*AC732*SQRT((AD732/AC732)^2))</f>
        <v>8.3057928161140698E-3</v>
      </c>
      <c r="AF732" s="50">
        <f>IF((S732-Y732-AA732*AC732)&gt;0,S732-Y732-AA732*AC732,0)</f>
        <v>1.8536280976348263</v>
      </c>
      <c r="AG732" s="50">
        <f>SQRT((T732*0.5)^2+Z732^2+AE732^2)</f>
        <v>3.6089619339596979E-2</v>
      </c>
      <c r="AH732" s="50">
        <f>AF732/S732</f>
        <v>0.73908616333127042</v>
      </c>
      <c r="AI732">
        <f>AF732*EXP(Info!$B$6*G732*1000)</f>
        <v>2.043969583441704</v>
      </c>
      <c r="AJ732">
        <f>2*SQRT((EXP(Info!$B$6*G732)*AG732)^2+(Info!$B$6*G732*0.01*AI732)^2)</f>
        <v>7.2186294578625798E-2</v>
      </c>
      <c r="AK732" s="28">
        <f>AI732/(E732/1000)</f>
        <v>1.4057562472088749</v>
      </c>
      <c r="AL732">
        <f>AA732/0.752049334436339</f>
        <v>3.6428993079999996</v>
      </c>
      <c r="AM732"/>
      <c r="AN732">
        <f>U732/0.242530074</f>
        <v>3.8428223957083358</v>
      </c>
      <c r="AO732">
        <f>O732/U732</f>
        <v>3.4195278969957079</v>
      </c>
      <c r="AV732" s="1"/>
    </row>
    <row r="733" spans="1:48">
      <c r="A733" s="14" t="s">
        <v>145</v>
      </c>
      <c r="B733" s="14" t="s">
        <v>215</v>
      </c>
      <c r="C733" s="15">
        <v>-17.86</v>
      </c>
      <c r="D733" s="15">
        <v>19.940000000000001</v>
      </c>
      <c r="E733" s="15">
        <v>1454</v>
      </c>
      <c r="F733" s="31">
        <v>2.0049999999999999</v>
      </c>
      <c r="G733" s="31">
        <v>10.776</v>
      </c>
      <c r="I733">
        <f>(E733*100*Info!$B$11)/AI733</f>
        <v>1.830723904984181</v>
      </c>
      <c r="J733">
        <f>LOG10(I733)</f>
        <v>0.26262285244857497</v>
      </c>
      <c r="K733">
        <f>2*((E733*100*Info!$B$11)/AI733^2)*(AJ733/2)</f>
        <v>6.1939795742362129E-2</v>
      </c>
      <c r="L733">
        <f>(M733/10.7)/I733</f>
        <v>0.35721555140186978</v>
      </c>
      <c r="M733">
        <f>((U733/0.242530073729142))*I733</f>
        <v>6.9974046262635401</v>
      </c>
      <c r="N733">
        <f>2*M733*SQRT((0.5*K733/I733)^2+(0.5*V733/U733)^2)</f>
        <v>0.23973624300086244</v>
      </c>
      <c r="O733" s="1">
        <v>2.8969999999999998</v>
      </c>
      <c r="P733" s="1">
        <v>0.13700000000000001</v>
      </c>
      <c r="S733" s="1">
        <v>2.4630000000000001</v>
      </c>
      <c r="T733" s="1">
        <v>4.2999999999999997E-2</v>
      </c>
      <c r="U733" s="1">
        <v>0.92700000000000005</v>
      </c>
      <c r="V733" s="1">
        <v>5.0000000000000001E-3</v>
      </c>
      <c r="W733" s="50">
        <f>U733*Info!$B$2</f>
        <v>0.44496000000000002</v>
      </c>
      <c r="X733" s="50">
        <f>W733*SQRT((0.5*V733/U733)^2+Info!$B$3^2)</f>
        <v>2.2280338956129016E-2</v>
      </c>
      <c r="Y733" s="39">
        <f>W733*Info!$D$2</f>
        <v>0.36041760000000006</v>
      </c>
      <c r="Z733" s="39">
        <f>Y733*SQRT(Info!$D$3^2+(X733/W733)^2)</f>
        <v>2.5503901974968466E-2</v>
      </c>
      <c r="AA733" s="50">
        <f>IF(O733-W733&gt;0,O733-W733,0)</f>
        <v>2.4520399999999998</v>
      </c>
      <c r="AB733" s="50">
        <f>SQRT((0.5*P733)^2+X733^2)</f>
        <v>7.2032378164267219E-2</v>
      </c>
      <c r="AC733" s="50">
        <f>(1-EXP(-Info!$B$6*G733*1000))+(Info!$B$6/(Info!$B$6-Info!$B$7))*(EXP(-Info!$B$7*G733*1000)-EXP(-Info!$B$6*G733*1000))*(Info!$B$9-1)</f>
        <v>0.107697920061088</v>
      </c>
      <c r="AD733" s="50">
        <f>SQRT((Info!$B$6*EXP(-Info!$B$6*G733*1000)+(Info!$B$6/(Info!$B$6+Info!$B$7))*(Info!$B$9-1)*(-Info!$B$7*EXP(-Info!$B$7*G733*1000)+Info!$B$6*EXP(-Info!$B$6*G733*1000)))^2*(0.01*G733*1000)^2)</f>
        <v>9.6261174500714033E-4</v>
      </c>
      <c r="AE733" s="50">
        <f>IF(AA733&gt;0,AA733*AC733*SQRT((AB733/AA733)^2+(AD733/AC733)^2),AA733*AC733*SQRT((AD733/AC733)^2))</f>
        <v>8.1088716382359764E-3</v>
      </c>
      <c r="AF733" s="50">
        <f>IF((S733-Y733-AA733*AC733)&gt;0,S733-Y733-AA733*AC733,0)</f>
        <v>1.8385027920934101</v>
      </c>
      <c r="AG733" s="50">
        <f>SQRT((T733*0.5)^2+Z733^2+AE733^2)</f>
        <v>3.4328600542320224E-2</v>
      </c>
      <c r="AH733" s="50">
        <f>AF733/S733</f>
        <v>0.74644855545814459</v>
      </c>
      <c r="AI733">
        <f>AF733*EXP(Info!$B$6*G733*1000)</f>
        <v>2.0294674813753133</v>
      </c>
      <c r="AJ733">
        <f>2*SQRT((EXP(Info!$B$6*G733)*AG733)^2+(Info!$B$6*G733*0.01*AI733)^2)</f>
        <v>6.8663986371685692E-2</v>
      </c>
      <c r="AK733" s="28">
        <f>AI733/(E733/1000)</f>
        <v>1.3957823118124577</v>
      </c>
      <c r="AL733">
        <f>AA733/0.752049334436339</f>
        <v>3.2604775879999996</v>
      </c>
      <c r="AM733"/>
      <c r="AN733">
        <f>U733/0.242530074</f>
        <v>3.8222063957313601</v>
      </c>
      <c r="AO733">
        <f>O733/U733</f>
        <v>3.1251348435814452</v>
      </c>
      <c r="AV733" s="1"/>
    </row>
    <row r="734" spans="1:48">
      <c r="A734" s="14" t="s">
        <v>145</v>
      </c>
      <c r="B734" s="14" t="s">
        <v>215</v>
      </c>
      <c r="C734" s="15">
        <v>-17.86</v>
      </c>
      <c r="D734" s="15">
        <v>19.940000000000001</v>
      </c>
      <c r="E734" s="15">
        <v>1454</v>
      </c>
      <c r="F734" s="31">
        <v>2.105</v>
      </c>
      <c r="G734" s="31">
        <v>11.01</v>
      </c>
      <c r="I734">
        <f>(E734*100*Info!$B$11)/AI734</f>
        <v>1.8019738576302917</v>
      </c>
      <c r="J734">
        <f>LOG10(I734)</f>
        <v>0.25574848610516188</v>
      </c>
      <c r="K734">
        <f>2*((E734*100*Info!$B$11)/AI734^2)*(AJ734/2)</f>
        <v>6.3642457843989073E-2</v>
      </c>
      <c r="L734">
        <f>(M734/10.7)/I734</f>
        <v>0.38727252336448659</v>
      </c>
      <c r="M734">
        <f>((U734/0.242530073729142))*I734</f>
        <v>7.4670481028301365</v>
      </c>
      <c r="N734">
        <f>2*M734*SQRT((0.5*K734/I734)^2+(0.5*V734/U734)^2)</f>
        <v>0.26880214756351217</v>
      </c>
      <c r="O734" s="1">
        <v>2.879</v>
      </c>
      <c r="P734" s="1">
        <v>0.11700000000000001</v>
      </c>
      <c r="S734" s="1">
        <v>2.5179999999999998</v>
      </c>
      <c r="T734" s="1">
        <v>4.4999999999999998E-2</v>
      </c>
      <c r="U734" s="1">
        <v>1.0049999999999999</v>
      </c>
      <c r="V734" s="1">
        <v>7.0000000000000001E-3</v>
      </c>
      <c r="W734" s="50">
        <f>U734*Info!$B$2</f>
        <v>0.48239999999999994</v>
      </c>
      <c r="X734" s="50">
        <f>W734*SQRT((0.5*V734/U734)^2+Info!$B$3^2)</f>
        <v>2.4178436674028365E-2</v>
      </c>
      <c r="Y734" s="39">
        <f>W734*Info!$D$2</f>
        <v>0.39074399999999998</v>
      </c>
      <c r="Z734" s="39">
        <f>Y734*SQRT(Info!$D$3^2+(X734/W734)^2)</f>
        <v>2.7663263443057477E-2</v>
      </c>
      <c r="AA734" s="50">
        <f>IF(O734-W734&gt;0,O734-W734,0)</f>
        <v>2.3966000000000003</v>
      </c>
      <c r="AB734" s="50">
        <f>SQRT((0.5*P734)^2+X734^2)</f>
        <v>6.329965876685277E-2</v>
      </c>
      <c r="AC734" s="50">
        <f>(1-EXP(-Info!$B$6*G734*1000))+(Info!$B$6/(Info!$B$6-Info!$B$7))*(EXP(-Info!$B$7*G734*1000)-EXP(-Info!$B$6*G734*1000))*(Info!$B$9-1)</f>
        <v>0.10991582223156049</v>
      </c>
      <c r="AD734" s="50">
        <f>SQRT((Info!$B$6*EXP(-Info!$B$6*G734*1000)+(Info!$B$6/(Info!$B$6+Info!$B$7))*(Info!$B$9-1)*(-Info!$B$7*EXP(-Info!$B$7*G734*1000)+Info!$B$6*EXP(-Info!$B$6*G734*1000)))^2*(0.01*G734*1000)^2)</f>
        <v>9.8135632146775374E-4</v>
      </c>
      <c r="AE734" s="50">
        <f>IF(AA734&gt;0,AA734*AC734*SQRT((AB734/AA734)^2+(AD734/AC734)^2),AA734*AC734*SQRT((AD734/AC734)^2))</f>
        <v>7.344398705969854E-3</v>
      </c>
      <c r="AF734" s="50">
        <f>IF((S734-Y734-AA734*AC734)&gt;0,S734-Y734-AA734*AC734,0)</f>
        <v>1.8638317404398421</v>
      </c>
      <c r="AG734" s="50">
        <f>SQRT((T734*0.5)^2+Z734^2+AE734^2)</f>
        <v>3.6406679835879731E-2</v>
      </c>
      <c r="AH734" s="50">
        <f>AF734/S734</f>
        <v>0.74020323289906365</v>
      </c>
      <c r="AI734">
        <f>AF734*EXP(Info!$B$6*G734*1000)</f>
        <v>2.0618471332474271</v>
      </c>
      <c r="AJ734">
        <f>2*SQRT((EXP(Info!$B$6*G734)*AG734)^2+(Info!$B$6*G734*0.01*AI734)^2)</f>
        <v>7.2820711966938831E-2</v>
      </c>
      <c r="AK734" s="28">
        <f>AI734/(E734/1000)</f>
        <v>1.4180516734851631</v>
      </c>
      <c r="AL734">
        <f>AA734/0.752049334436339</f>
        <v>3.1867590200000002</v>
      </c>
      <c r="AM734"/>
      <c r="AN734">
        <f>U734/0.242530074</f>
        <v>4.1438159953721856</v>
      </c>
      <c r="AO734">
        <f>O734/U734</f>
        <v>2.8646766169154234</v>
      </c>
      <c r="AV734" s="1"/>
    </row>
    <row r="735" spans="1:48">
      <c r="A735" s="14" t="s">
        <v>145</v>
      </c>
      <c r="B735" s="14" t="s">
        <v>215</v>
      </c>
      <c r="C735" s="15">
        <v>-17.86</v>
      </c>
      <c r="D735" s="15">
        <v>19.940000000000001</v>
      </c>
      <c r="E735" s="15">
        <v>1454</v>
      </c>
      <c r="F735" s="31">
        <v>2.2050000000000001</v>
      </c>
      <c r="G735" s="31">
        <v>11.244999999999999</v>
      </c>
      <c r="I735">
        <f>(E735*100*Info!$B$11)/AI735</f>
        <v>1.886195323975294</v>
      </c>
      <c r="J735">
        <f>LOG10(I735)</f>
        <v>0.27558666386914404</v>
      </c>
      <c r="K735">
        <f>2*((E735*100*Info!$B$11)/AI735^2)*(AJ735/2)</f>
        <v>6.8283705789554131E-2</v>
      </c>
      <c r="L735">
        <f>(M735/10.7)/I735</f>
        <v>0.41617345794392602</v>
      </c>
      <c r="M735">
        <f>((U735/0.242530073729142))*I735</f>
        <v>8.3993334046001422</v>
      </c>
      <c r="N735">
        <f>2*M735*SQRT((0.5*K735/I735)^2+(0.5*V735/U735)^2)</f>
        <v>0.30890613613854184</v>
      </c>
      <c r="O735" s="1">
        <v>2.9289999999999998</v>
      </c>
      <c r="P735" s="1">
        <v>0.14599999999999999</v>
      </c>
      <c r="S735" s="1">
        <v>2.4670000000000001</v>
      </c>
      <c r="T735" s="1">
        <v>3.5000000000000003E-2</v>
      </c>
      <c r="U735" s="1">
        <v>1.08</v>
      </c>
      <c r="V735" s="1">
        <v>7.0000000000000001E-3</v>
      </c>
      <c r="W735" s="50">
        <f>U735*Info!$B$2</f>
        <v>0.51839999999999997</v>
      </c>
      <c r="X735" s="50">
        <f>W735*SQRT((0.5*V735/U735)^2+Info!$B$3^2)</f>
        <v>2.5974387384498601E-2</v>
      </c>
      <c r="Y735" s="39">
        <f>W735*Info!$D$2</f>
        <v>0.419904</v>
      </c>
      <c r="Z735" s="39">
        <f>Y735*SQRT(Info!$D$3^2+(X735/W735)^2)</f>
        <v>2.9722863635928493E-2</v>
      </c>
      <c r="AA735" s="50">
        <f>IF(O735-W735&gt;0,O735-W735,0)</f>
        <v>2.4105999999999996</v>
      </c>
      <c r="AB735" s="50">
        <f>SQRT((0.5*P735)^2+X735^2)</f>
        <v>7.7483345307233609E-2</v>
      </c>
      <c r="AC735" s="50">
        <f>(1-EXP(-Info!$B$6*G735*1000))+(Info!$B$6/(Info!$B$6-Info!$B$7))*(EXP(-Info!$B$7*G735*1000)-EXP(-Info!$B$6*G735*1000))*(Info!$B$9-1)</f>
        <v>0.11213821505959976</v>
      </c>
      <c r="AD735" s="50">
        <f>SQRT((Info!$B$6*EXP(-Info!$B$6*G735*1000)+(Info!$B$6/(Info!$B$6+Info!$B$7))*(Info!$B$9-1)*(-Info!$B$7*EXP(-Info!$B$7*G735*1000)+Info!$B$6*EXP(-Info!$B$6*G735*1000)))^2*(0.01*G735*1000)^2)</f>
        <v>1.0000934546556476E-3</v>
      </c>
      <c r="AE735" s="50">
        <f>IF(AA735&gt;0,AA735*AC735*SQRT((AB735/AA735)^2+(AD735/AC735)^2),AA735*AC735*SQRT((AD735/AC735)^2))</f>
        <v>9.0170998266527261E-3</v>
      </c>
      <c r="AF735" s="50">
        <f>IF((S735-Y735-AA735*AC735)&gt;0,S735-Y735-AA735*AC735,0)</f>
        <v>1.7767756187773291</v>
      </c>
      <c r="AG735" s="50">
        <f>SQRT((T735*0.5)^2+Z735^2+AE735^2)</f>
        <v>3.5651181074458402E-2</v>
      </c>
      <c r="AH735" s="50">
        <f>AF735/S735</f>
        <v>0.72021711340791617</v>
      </c>
      <c r="AI735">
        <f>AF735*EXP(Info!$B$6*G735*1000)</f>
        <v>1.9697825486659353</v>
      </c>
      <c r="AJ735">
        <f>2*SQRT((EXP(Info!$B$6*G735)*AG735)^2+(Info!$B$6*G735*0.01*AI735)^2)</f>
        <v>7.1309715548984465E-2</v>
      </c>
      <c r="AK735" s="28">
        <f>AI735/(E735/1000)</f>
        <v>1.3547335272805607</v>
      </c>
      <c r="AL735">
        <f>AA735/0.752049334436339</f>
        <v>3.2053748199999994</v>
      </c>
      <c r="AM735"/>
      <c r="AN735">
        <f>U735/0.242530074</f>
        <v>4.4530559950268271</v>
      </c>
      <c r="AO735">
        <f>O735/U735</f>
        <v>2.7120370370370366</v>
      </c>
      <c r="AV735" s="1"/>
    </row>
    <row r="736" spans="1:48">
      <c r="A736" s="14" t="s">
        <v>145</v>
      </c>
      <c r="B736" s="14" t="s">
        <v>215</v>
      </c>
      <c r="C736" s="15">
        <v>-17.86</v>
      </c>
      <c r="D736" s="15">
        <v>19.940000000000001</v>
      </c>
      <c r="E736" s="15">
        <v>1454</v>
      </c>
      <c r="F736" s="31">
        <v>2.3050000000000002</v>
      </c>
      <c r="G736" s="31">
        <v>11.48</v>
      </c>
      <c r="I736">
        <f>(E736*100*Info!$B$11)/AI736</f>
        <v>1.8359582715679958</v>
      </c>
      <c r="J736">
        <f>LOG10(I736)</f>
        <v>0.26386280614969893</v>
      </c>
      <c r="K736">
        <f>2*((E736*100*Info!$B$11)/AI736^2)*(AJ736/2)</f>
        <v>6.8791704083070643E-2</v>
      </c>
      <c r="L736">
        <f>(M736/10.7)/I736</f>
        <v>0.43621143925233724</v>
      </c>
      <c r="M736">
        <f>((U736/0.242530073729142))*I736</f>
        <v>8.5692662005126241</v>
      </c>
      <c r="N736">
        <f>2*M736*SQRT((0.5*K736/I736)^2+(0.5*V736/U736)^2)</f>
        <v>0.32674398431004081</v>
      </c>
      <c r="O736" s="1">
        <v>2.9780000000000002</v>
      </c>
      <c r="P736" s="1">
        <v>0.124</v>
      </c>
      <c r="S736" s="1">
        <v>2.54</v>
      </c>
      <c r="T736" s="1">
        <v>0.04</v>
      </c>
      <c r="U736" s="1">
        <v>1.1319999999999999</v>
      </c>
      <c r="V736" s="1">
        <v>8.0000000000000002E-3</v>
      </c>
      <c r="W736" s="50">
        <f>U736*Info!$B$2</f>
        <v>0.54335999999999995</v>
      </c>
      <c r="X736" s="50">
        <f>W736*SQRT((0.5*V736/U736)^2+Info!$B$3^2)</f>
        <v>2.7235760022441085E-2</v>
      </c>
      <c r="Y736" s="39">
        <f>W736*Info!$D$2</f>
        <v>0.4401216</v>
      </c>
      <c r="Z736" s="39">
        <f>Y736*SQRT(Info!$D$3^2+(X736/W736)^2)</f>
        <v>3.1160130952433439E-2</v>
      </c>
      <c r="AA736" s="50">
        <f>IF(O736-W736&gt;0,O736-W736,0)</f>
        <v>2.4346400000000004</v>
      </c>
      <c r="AB736" s="50">
        <f>SQRT((0.5*P736)^2+X736^2)</f>
        <v>6.7718436367063289E-2</v>
      </c>
      <c r="AC736" s="50">
        <f>(1-EXP(-Info!$B$6*G736*1000))+(Info!$B$6/(Info!$B$6-Info!$B$7))*(EXP(-Info!$B$7*G736*1000)-EXP(-Info!$B$6*G736*1000))*(Info!$B$9-1)</f>
        <v>0.11435562057550511</v>
      </c>
      <c r="AD736" s="50">
        <f>SQRT((Info!$B$6*EXP(-Info!$B$6*G736*1000)+(Info!$B$6/(Info!$B$6+Info!$B$7))*(Info!$B$9-1)*(-Info!$B$7*EXP(-Info!$B$7*G736*1000)+Info!$B$6*EXP(-Info!$B$6*G736*1000)))^2*(0.01*G736*1000)^2)</f>
        <v>1.018743142837712E-3</v>
      </c>
      <c r="AE736" s="50">
        <f>IF(AA736&gt;0,AA736*AC736*SQRT((AB736/AA736)^2+(AD736/AC736)^2),AA736*AC736*SQRT((AD736/AC736)^2))</f>
        <v>8.1314843981919131E-3</v>
      </c>
      <c r="AF736" s="50">
        <f>IF((S736-Y736-AA736*AC736)&gt;0,S736-Y736-AA736*AC736,0)</f>
        <v>1.8214636319220523</v>
      </c>
      <c r="AG736" s="50">
        <f>SQRT((T736*0.5)^2+Z736^2+AE736^2)</f>
        <v>3.7908769427282114E-2</v>
      </c>
      <c r="AH736" s="50">
        <f>AF736/S736</f>
        <v>0.71711166611104415</v>
      </c>
      <c r="AI736">
        <f>AF736*EXP(Info!$B$6*G736*1000)</f>
        <v>2.0236814148116231</v>
      </c>
      <c r="AJ736">
        <f>2*SQRT((EXP(Info!$B$6*G736)*AG736)^2+(Info!$B$6*G736*0.01*AI736)^2)</f>
        <v>7.5825521310588825E-2</v>
      </c>
      <c r="AK736" s="28">
        <f>AI736/(E736/1000)</f>
        <v>1.3918028987700297</v>
      </c>
      <c r="AL736">
        <f>AA736/0.752049334436339</f>
        <v>3.2373408080000003</v>
      </c>
      <c r="AM736"/>
      <c r="AN736">
        <f>U736/0.242530074</f>
        <v>4.6674623947873775</v>
      </c>
      <c r="AO736">
        <f>O736/U736</f>
        <v>2.6307420494699651</v>
      </c>
      <c r="AV736" s="1"/>
    </row>
    <row r="737" spans="1:48">
      <c r="A737" s="14" t="s">
        <v>145</v>
      </c>
      <c r="B737" s="14" t="s">
        <v>215</v>
      </c>
      <c r="C737" s="15">
        <v>-17.86</v>
      </c>
      <c r="D737" s="15">
        <v>19.940000000000001</v>
      </c>
      <c r="E737" s="15">
        <v>1454</v>
      </c>
      <c r="F737" s="31">
        <v>2.4049999999999998</v>
      </c>
      <c r="G737" s="31">
        <v>11.714</v>
      </c>
      <c r="I737">
        <f>(E737*100*Info!$B$11)/AI737</f>
        <v>2.3612883656005086</v>
      </c>
      <c r="J737">
        <f>LOG10(I737)</f>
        <v>0.373149027291239</v>
      </c>
      <c r="K737">
        <f>2*((E737*100*Info!$B$11)/AI737^2)*(AJ737/2)</f>
        <v>0.1283883966300394</v>
      </c>
      <c r="L737">
        <f>(M737/10.7)/I737</f>
        <v>0.35066467289719688</v>
      </c>
      <c r="M737">
        <f>((U737/0.242530073729142))*I737</f>
        <v>8.8598184120300711</v>
      </c>
      <c r="N737">
        <f>2*M737*SQRT((0.5*K737/I737)^2+(0.5*V737/U737)^2)</f>
        <v>0.48652469517121877</v>
      </c>
      <c r="O737" s="1">
        <v>3.0019999999999998</v>
      </c>
      <c r="P737" s="1">
        <v>0.19700000000000001</v>
      </c>
      <c r="S737" s="1">
        <v>2.0659999999999998</v>
      </c>
      <c r="T737" s="1">
        <v>6.5000000000000002E-2</v>
      </c>
      <c r="U737" s="1">
        <v>0.91</v>
      </c>
      <c r="V737" s="1">
        <v>7.0000000000000001E-3</v>
      </c>
      <c r="W737" s="50">
        <f>U737*Info!$B$2</f>
        <v>0.43680000000000002</v>
      </c>
      <c r="X737" s="50">
        <f>W737*SQRT((0.5*V737/U737)^2+Info!$B$3^2)</f>
        <v>2.1904520081480902E-2</v>
      </c>
      <c r="Y737" s="39">
        <f>W737*Info!$D$2</f>
        <v>0.35380800000000007</v>
      </c>
      <c r="Z737" s="39">
        <f>Y737*SQRT(Info!$D$3^2+(X737/W737)^2)</f>
        <v>2.5054985151861501E-2</v>
      </c>
      <c r="AA737" s="50">
        <f>IF(O737-W737&gt;0,O737-W737,0)</f>
        <v>2.5651999999999999</v>
      </c>
      <c r="AB737" s="50">
        <f>SQRT((0.5*P737)^2+X737^2)</f>
        <v>0.1009061841514186</v>
      </c>
      <c r="AC737" s="50">
        <f>(1-EXP(-Info!$B$6*G737*1000))+(Info!$B$6/(Info!$B$6-Info!$B$7))*(EXP(-Info!$B$7*G737*1000)-EXP(-Info!$B$6*G737*1000))*(Info!$B$9-1)</f>
        <v>0.11655864558637596</v>
      </c>
      <c r="AD737" s="50">
        <f>SQRT((Info!$B$6*EXP(-Info!$B$6*G737*1000)+(Info!$B$6/(Info!$B$6+Info!$B$7))*(Info!$B$9-1)*(-Info!$B$7*EXP(-Info!$B$7*G737*1000)+Info!$B$6*EXP(-Info!$B$6*G737*1000)))^2*(0.01*G737*1000)^2)</f>
        <v>1.0372268702888907E-3</v>
      </c>
      <c r="AE737" s="50">
        <f>IF(AA737&gt;0,AA737*AC737*SQRT((AB737/AA737)^2+(AD737/AC737)^2),AA737*AC737*SQRT((AD737/AC737)^2))</f>
        <v>1.2058685590119425E-2</v>
      </c>
      <c r="AF737" s="50">
        <f>IF((S737-Y737-AA737*AC737)&gt;0,S737-Y737-AA737*AC737,0)</f>
        <v>1.4131957623418281</v>
      </c>
      <c r="AG737" s="50">
        <f>SQRT((T737*0.5)^2+Z737^2+AE737^2)</f>
        <v>4.2771651582810717E-2</v>
      </c>
      <c r="AH737" s="50">
        <f>AF737/S737</f>
        <v>0.68402505437648997</v>
      </c>
      <c r="AI737">
        <f>AF737*EXP(Info!$B$6*G737*1000)</f>
        <v>1.5734607795761308</v>
      </c>
      <c r="AJ737">
        <f>2*SQRT((EXP(Info!$B$6*G737)*AG737)^2+(Info!$B$6*G737*0.01*AI737)^2)</f>
        <v>8.5552493119008047E-2</v>
      </c>
      <c r="AK737" s="28">
        <f>AI737/(E737/1000)</f>
        <v>1.0821600959945878</v>
      </c>
      <c r="AL737">
        <f>AA737/0.752049334436339</f>
        <v>3.41094644</v>
      </c>
      <c r="AM737"/>
      <c r="AN737">
        <f>U737/0.242530074</f>
        <v>3.7521119958096412</v>
      </c>
      <c r="AO737">
        <f>O737/U737</f>
        <v>3.2989010989010987</v>
      </c>
      <c r="AV737" s="1"/>
    </row>
    <row r="738" spans="1:48">
      <c r="A738" s="14" t="s">
        <v>145</v>
      </c>
      <c r="B738" s="14" t="s">
        <v>215</v>
      </c>
      <c r="C738" s="15">
        <v>-17.86</v>
      </c>
      <c r="D738" s="15">
        <v>19.940000000000001</v>
      </c>
      <c r="E738" s="15">
        <v>1454</v>
      </c>
      <c r="F738" s="31">
        <v>2.4550000000000001</v>
      </c>
      <c r="G738" s="31">
        <v>11.833</v>
      </c>
      <c r="I738">
        <f>(E738*100*Info!$B$11)/AI738</f>
        <v>2.5685351855705414</v>
      </c>
      <c r="J738">
        <f>LOG10(I738)</f>
        <v>0.40968551936713588</v>
      </c>
      <c r="K738">
        <f>2*((E738*100*Info!$B$11)/AI738^2)*(AJ738/2)</f>
        <v>0.14397641806378117</v>
      </c>
      <c r="L738">
        <f>(M738/10.7)/I738</f>
        <v>0.37840957009345866</v>
      </c>
      <c r="M738">
        <f>((U738/0.242530073729142))*I738</f>
        <v>10.399953760155874</v>
      </c>
      <c r="N738">
        <f>2*M738*SQRT((0.5*K738/I738)^2+(0.5*V738/U738)^2)</f>
        <v>0.58535802851024699</v>
      </c>
      <c r="O738" s="1">
        <v>3.016</v>
      </c>
      <c r="P738" s="1">
        <v>0.129</v>
      </c>
      <c r="S738" s="1">
        <v>1.9790000000000001</v>
      </c>
      <c r="T738" s="1">
        <v>5.8000000000000003E-2</v>
      </c>
      <c r="U738" s="1">
        <v>0.98199999999999998</v>
      </c>
      <c r="V738" s="1">
        <v>5.0000000000000001E-3</v>
      </c>
      <c r="W738" s="50">
        <f>U738*Info!$B$2</f>
        <v>0.47136</v>
      </c>
      <c r="X738" s="50">
        <f>W738*SQRT((0.5*V738/U738)^2+Info!$B$3^2)</f>
        <v>2.3598530123717452E-2</v>
      </c>
      <c r="Y738" s="39">
        <f>W738*Info!$D$2</f>
        <v>0.38180160000000002</v>
      </c>
      <c r="Z738" s="39">
        <f>Y738*SQRT(Info!$D$3^2+(X738/W738)^2)</f>
        <v>2.7014942028677394E-2</v>
      </c>
      <c r="AA738" s="50">
        <f>IF(O738-W738&gt;0,O738-W738,0)</f>
        <v>2.5446400000000002</v>
      </c>
      <c r="AB738" s="50">
        <f>SQRT((0.5*P738)^2+X738^2)</f>
        <v>6.868144308326668E-2</v>
      </c>
      <c r="AC738" s="50">
        <f>(1-EXP(-Info!$B$6*G738*1000))+(Info!$B$6/(Info!$B$6-Info!$B$7))*(EXP(-Info!$B$7*G738*1000)-EXP(-Info!$B$6*G738*1000))*(Info!$B$9-1)</f>
        <v>0.11767709813181637</v>
      </c>
      <c r="AD738" s="50">
        <f>SQRT((Info!$B$6*EXP(-Info!$B$6*G738*1000)+(Info!$B$6/(Info!$B$6+Info!$B$7))*(Info!$B$9-1)*(-Info!$B$7*EXP(-Info!$B$7*G738*1000)+Info!$B$6*EXP(-Info!$B$6*G738*1000)))^2*(0.01*G738*1000)^2)</f>
        <v>1.0465936585584805E-3</v>
      </c>
      <c r="AE738" s="50">
        <f>IF(AA738&gt;0,AA738*AC738*SQRT((AB738/AA738)^2+(AD738/AC738)^2),AA738*AC738*SQRT((AD738/AC738)^2))</f>
        <v>8.5097088636524199E-3</v>
      </c>
      <c r="AF738" s="50">
        <f>IF((S738-Y738-AA738*AC738)&gt;0,S738-Y738-AA738*AC738,0)</f>
        <v>1.2977525490098549</v>
      </c>
      <c r="AG738" s="50">
        <f>SQRT((T738*0.5)^2+Z738^2+AE738^2)</f>
        <v>4.0536677685238651E-2</v>
      </c>
      <c r="AH738" s="50">
        <f>AF738/S738</f>
        <v>0.655761773122716</v>
      </c>
      <c r="AI738">
        <f>AF738*EXP(Info!$B$6*G738*1000)</f>
        <v>1.4465033040676583</v>
      </c>
      <c r="AJ738">
        <f>2*SQRT((EXP(Info!$B$6*G738)*AG738)^2+(Info!$B$6*G738*0.01*AI738)^2)</f>
        <v>8.1082153597528073E-2</v>
      </c>
      <c r="AK738" s="28">
        <f>AI738/(E738/1000)</f>
        <v>0.99484408807954494</v>
      </c>
      <c r="AL738">
        <f>AA738/0.752049334436339</f>
        <v>3.3836078080000003</v>
      </c>
      <c r="AM738"/>
      <c r="AN738">
        <f>U738/0.242530074</f>
        <v>4.0489823954780961</v>
      </c>
      <c r="AO738">
        <f>O738/U738</f>
        <v>3.0712830957230142</v>
      </c>
      <c r="AV738" s="1"/>
    </row>
    <row r="739" spans="1:48">
      <c r="A739" s="14" t="s">
        <v>145</v>
      </c>
      <c r="B739" s="14" t="s">
        <v>215</v>
      </c>
      <c r="C739" s="15">
        <v>-17.86</v>
      </c>
      <c r="D739" s="15">
        <v>19.940000000000001</v>
      </c>
      <c r="E739" s="15">
        <v>1454</v>
      </c>
      <c r="F739" s="31">
        <v>2.5049999999999999</v>
      </c>
      <c r="G739" s="31">
        <v>11.95</v>
      </c>
      <c r="I739">
        <f>(E739*100*Info!$B$11)/AI739</f>
        <v>2.8407400455670362</v>
      </c>
      <c r="J739">
        <f>LOG10(I739)</f>
        <v>0.45343149351132611</v>
      </c>
      <c r="K739">
        <f>2*((E739*100*Info!$B$11)/AI739^2)*(AJ739/2)</f>
        <v>0.18568106733178488</v>
      </c>
      <c r="L739">
        <f>(M739/10.7)/I739</f>
        <v>0.45278130841121567</v>
      </c>
      <c r="M739">
        <f>((U739/0.242530073729142))*I739</f>
        <v>13.762703743161376</v>
      </c>
      <c r="N739">
        <f>2*M739*SQRT((0.5*K739/I739)^2+(0.5*V739/U739)^2)</f>
        <v>0.90330891984652983</v>
      </c>
      <c r="O739" s="1">
        <v>2.77</v>
      </c>
      <c r="P739" s="1">
        <v>0.13300000000000001</v>
      </c>
      <c r="S739" s="1">
        <v>1.891</v>
      </c>
      <c r="T739" s="1">
        <v>5.2999999999999999E-2</v>
      </c>
      <c r="U739" s="1">
        <v>1.175</v>
      </c>
      <c r="V739" s="1">
        <v>7.0000000000000001E-3</v>
      </c>
      <c r="W739" s="50">
        <f>U739*Info!$B$2</f>
        <v>0.56399999999999995</v>
      </c>
      <c r="X739" s="50">
        <f>W739*SQRT((0.5*V739/U739)^2+Info!$B$3^2)</f>
        <v>2.824999823008844E-2</v>
      </c>
      <c r="Y739" s="39">
        <f>W739*Info!$D$2</f>
        <v>0.45683999999999997</v>
      </c>
      <c r="Z739" s="39">
        <f>Y739*SQRT(Info!$D$3^2+(X739/W739)^2)</f>
        <v>3.2332115684563546E-2</v>
      </c>
      <c r="AA739" s="50">
        <f>IF(O739-W739&gt;0,O739-W739,0)</f>
        <v>2.206</v>
      </c>
      <c r="AB739" s="50">
        <f>SQRT((0.5*P739)^2+X739^2)</f>
        <v>7.2251729391067179E-2</v>
      </c>
      <c r="AC739" s="50">
        <f>(1-EXP(-Info!$B$6*G739*1000))+(Info!$B$6/(Info!$B$6-Info!$B$7))*(EXP(-Info!$B$7*G739*1000)-EXP(-Info!$B$6*G739*1000))*(Info!$B$9-1)</f>
        <v>0.11877551313177337</v>
      </c>
      <c r="AD739" s="50">
        <f>SQRT((Info!$B$6*EXP(-Info!$B$6*G739*1000)+(Info!$B$6/(Info!$B$6+Info!$B$7))*(Info!$B$9-1)*(-Info!$B$7*EXP(-Info!$B$7*G739*1000)+Info!$B$6*EXP(-Info!$B$6*G739*1000)))^2*(0.01*G739*1000)^2)</f>
        <v>1.0557813414839429E-3</v>
      </c>
      <c r="AE739" s="50">
        <f>IF(AA739&gt;0,AA739*AC739*SQRT((AB739/AA739)^2+(AD739/AC739)^2),AA739*AC739*SQRT((AD739/AC739)^2))</f>
        <v>8.8921700179985814E-3</v>
      </c>
      <c r="AF739" s="50">
        <f>IF((S739-Y739-AA739*AC739)&gt;0,S739-Y739-AA739*AC739,0)</f>
        <v>1.172141218031308</v>
      </c>
      <c r="AG739" s="50">
        <f>SQRT((T739*0.5)^2+Z739^2+AE739^2)</f>
        <v>4.2739751897606905E-2</v>
      </c>
      <c r="AH739" s="50">
        <f>AF739/S739</f>
        <v>0.61985257431586882</v>
      </c>
      <c r="AI739">
        <f>AF739*EXP(Info!$B$6*G739*1000)</f>
        <v>1.3078967356902942</v>
      </c>
      <c r="AJ739">
        <f>2*SQRT((EXP(Info!$B$6*G739)*AG739)^2+(Info!$B$6*G739*0.01*AI739)^2)</f>
        <v>8.5488871895089524E-2</v>
      </c>
      <c r="AK739" s="28">
        <f>AI739/(E739/1000)</f>
        <v>0.89951632440873053</v>
      </c>
      <c r="AL739">
        <f>AA739/0.752049334436339</f>
        <v>2.9333182</v>
      </c>
      <c r="AM739"/>
      <c r="AN739">
        <f>U739/0.242530074</f>
        <v>4.8447599945893716</v>
      </c>
      <c r="AO739">
        <f>O739/U739</f>
        <v>2.3574468085106384</v>
      </c>
      <c r="AV739" s="1"/>
    </row>
    <row r="740" spans="1:48">
      <c r="A740" s="14" t="s">
        <v>145</v>
      </c>
      <c r="B740" s="14" t="s">
        <v>215</v>
      </c>
      <c r="C740" s="15">
        <v>-17.86</v>
      </c>
      <c r="D740" s="15">
        <v>19.940000000000001</v>
      </c>
      <c r="E740" s="15">
        <v>1454</v>
      </c>
      <c r="F740" s="31">
        <v>2.5550000000000002</v>
      </c>
      <c r="G740" s="31">
        <v>12.069000000000001</v>
      </c>
      <c r="I740">
        <f>(E740*100*Info!$B$11)/AI740</f>
        <v>2.7056779095358299</v>
      </c>
      <c r="J740">
        <f>LOG10(I740)</f>
        <v>0.4322760958695549</v>
      </c>
      <c r="K740">
        <f>2*((E740*100*Info!$B$11)/AI740^2)*(AJ740/2)</f>
        <v>0.16150018606316235</v>
      </c>
      <c r="L740">
        <f>(M740/10.7)/I740</f>
        <v>0.39228201869158946</v>
      </c>
      <c r="M740">
        <f>((U740/0.242530073729142))*I740</f>
        <v>11.356860077416918</v>
      </c>
      <c r="N740">
        <f>2*M740*SQRT((0.5*K740/I740)^2+(0.5*V740/U740)^2)</f>
        <v>0.68373358918820404</v>
      </c>
      <c r="O740" s="1">
        <v>2.99</v>
      </c>
      <c r="P740" s="1">
        <v>0.13500000000000001</v>
      </c>
      <c r="S740" s="1">
        <v>1.925</v>
      </c>
      <c r="T740" s="1">
        <v>5.7000000000000002E-2</v>
      </c>
      <c r="U740" s="1">
        <v>1.018</v>
      </c>
      <c r="V740" s="1">
        <v>8.0000000000000002E-3</v>
      </c>
      <c r="W740" s="50">
        <f>U740*Info!$B$2</f>
        <v>0.48863999999999996</v>
      </c>
      <c r="X740" s="50">
        <f>W740*SQRT((0.5*V740/U740)^2+Info!$B$3^2)</f>
        <v>2.4507325925118797E-2</v>
      </c>
      <c r="Y740" s="39">
        <f>W740*Info!$D$2</f>
        <v>0.39579839999999999</v>
      </c>
      <c r="Z740" s="39">
        <f>Y740*SQRT(Info!$D$3^2+(X740/W740)^2)</f>
        <v>2.8030349877459611E-2</v>
      </c>
      <c r="AA740" s="50">
        <f>IF(O740-W740&gt;0,O740-W740,0)</f>
        <v>2.50136</v>
      </c>
      <c r="AB740" s="50">
        <f>SQRT((0.5*P740)^2+X740^2)</f>
        <v>7.1811273655325178E-2</v>
      </c>
      <c r="AC740" s="50">
        <f>(1-EXP(-Info!$B$6*G740*1000))+(Info!$B$6/(Info!$B$6-Info!$B$7))*(EXP(-Info!$B$7*G740*1000)-EXP(-Info!$B$6*G740*1000))*(Info!$B$9-1)</f>
        <v>0.11989144462094749</v>
      </c>
      <c r="AD740" s="50">
        <f>SQRT((Info!$B$6*EXP(-Info!$B$6*G740*1000)+(Info!$B$6/(Info!$B$6+Info!$B$7))*(Info!$B$9-1)*(-Info!$B$7*EXP(-Info!$B$7*G740*1000)+Info!$B$6*EXP(-Info!$B$6*G740*1000)))^2*(0.01*G740*1000)^2)</f>
        <v>1.065104064712394E-3</v>
      </c>
      <c r="AE740" s="50">
        <f>IF(AA740&gt;0,AA740*AC740*SQRT((AB740/AA740)^2+(AD740/AC740)^2),AA740*AC740*SQRT((AD740/AC740)^2))</f>
        <v>9.0123518340969773E-3</v>
      </c>
      <c r="AF740" s="50">
        <f>IF((S740-Y740-AA740*AC740)&gt;0,S740-Y740-AA740*AC740,0)</f>
        <v>1.2293099360829467</v>
      </c>
      <c r="AG740" s="50">
        <f>SQRT((T740*0.5)^2+Z740^2+AE740^2)</f>
        <v>4.0977713452977717E-2</v>
      </c>
      <c r="AH740" s="50">
        <f>AF740/S740</f>
        <v>0.63860256419893335</v>
      </c>
      <c r="AI740">
        <f>AF740*EXP(Info!$B$6*G740*1000)</f>
        <v>1.3731843762509097</v>
      </c>
      <c r="AJ740">
        <f>2*SQRT((EXP(Info!$B$6*G740)*AG740)^2+(Info!$B$6*G740*0.01*AI740)^2)</f>
        <v>8.1964498243471601E-2</v>
      </c>
      <c r="AK740" s="28">
        <f>AI740/(E740/1000)</f>
        <v>0.94441841557834239</v>
      </c>
      <c r="AL740">
        <f>AA740/0.752049334436339</f>
        <v>3.3260583920000002</v>
      </c>
      <c r="AM740"/>
      <c r="AN740">
        <f>U740/0.242530074</f>
        <v>4.1974175953123236</v>
      </c>
      <c r="AO740">
        <f>O740/U740</f>
        <v>2.9371316306483304</v>
      </c>
      <c r="AV740" s="1"/>
    </row>
    <row r="741" spans="1:48">
      <c r="A741" s="14" t="s">
        <v>145</v>
      </c>
      <c r="B741" s="14" t="s">
        <v>215</v>
      </c>
      <c r="C741" s="15">
        <v>-17.86</v>
      </c>
      <c r="D741" s="15">
        <v>19.940000000000001</v>
      </c>
      <c r="E741" s="15">
        <v>1454</v>
      </c>
      <c r="F741" s="31">
        <v>2.605</v>
      </c>
      <c r="G741" s="31">
        <v>12.186</v>
      </c>
      <c r="I741">
        <f>(E741*100*Info!$B$11)/AI741</f>
        <v>2.8322860441177928</v>
      </c>
      <c r="J741">
        <f>LOG10(I741)</f>
        <v>0.45213711240354076</v>
      </c>
      <c r="K741">
        <f>2*((E741*100*Info!$B$11)/AI741^2)*(AJ741/2)</f>
        <v>0.20569062507828073</v>
      </c>
      <c r="L741">
        <f>(M741/10.7)/I741</f>
        <v>0.42388037383177646</v>
      </c>
      <c r="M741">
        <f>((U741/0.242530073729142))*I741</f>
        <v>12.845889998817155</v>
      </c>
      <c r="N741">
        <f>2*M741*SQRT((0.5*K741/I741)^2+(0.5*V741/U741)^2)</f>
        <v>0.93648861647678339</v>
      </c>
      <c r="O741" s="1">
        <v>2.3730000000000002</v>
      </c>
      <c r="P741" s="1">
        <v>0.107</v>
      </c>
      <c r="S741" s="1">
        <v>1.8240000000000001</v>
      </c>
      <c r="T741" s="1">
        <v>7.1999999999999995E-2</v>
      </c>
      <c r="U741" s="1">
        <v>1.1000000000000001</v>
      </c>
      <c r="V741" s="1">
        <v>7.0000000000000001E-3</v>
      </c>
      <c r="W741" s="50">
        <f>U741*Info!$B$2</f>
        <v>0.52800000000000002</v>
      </c>
      <c r="X741" s="50">
        <f>W741*SQRT((0.5*V741/U741)^2+Info!$B$3^2)</f>
        <v>2.6453400537549049E-2</v>
      </c>
      <c r="Y741" s="39">
        <f>W741*Info!$D$2</f>
        <v>0.42768000000000006</v>
      </c>
      <c r="Z741" s="39">
        <f>Y741*SQRT(Info!$D$3^2+(X741/W741)^2)</f>
        <v>3.0272143773442943E-2</v>
      </c>
      <c r="AA741" s="50">
        <f>IF(O741-W741&gt;0,O741-W741,0)</f>
        <v>1.8450000000000002</v>
      </c>
      <c r="AB741" s="50">
        <f>SQRT((0.5*P741)^2+X741^2)</f>
        <v>5.9682764681271261E-2</v>
      </c>
      <c r="AC741" s="50">
        <f>(1-EXP(-Info!$B$6*G741*1000))+(Info!$B$6/(Info!$B$6-Info!$B$7))*(EXP(-Info!$B$7*G741*1000)-EXP(-Info!$B$6*G741*1000))*(Info!$B$9-1)</f>
        <v>0.1209873836498891</v>
      </c>
      <c r="AD741" s="50">
        <f>SQRT((Info!$B$6*EXP(-Info!$B$6*G741*1000)+(Info!$B$6/(Info!$B$6+Info!$B$7))*(Info!$B$9-1)*(-Info!$B$7*EXP(-Info!$B$7*G741*1000)+Info!$B$6*EXP(-Info!$B$6*G741*1000)))^2*(0.01*G741*1000)^2)</f>
        <v>1.0742484953494681E-3</v>
      </c>
      <c r="AE741" s="50">
        <f>IF(AA741&gt;0,AA741*AC741*SQRT((AB741/AA741)^2+(AD741/AC741)^2),AA741*AC741*SQRT((AD741/AC741)^2))</f>
        <v>7.4879316104612239E-3</v>
      </c>
      <c r="AF741" s="50">
        <f>IF((S741-Y741-AA741*AC741)&gt;0,S741-Y741-AA741*AC741,0)</f>
        <v>1.1730982771659546</v>
      </c>
      <c r="AG741" s="50">
        <f>SQRT((T741*0.5)^2+Z741^2+AE741^2)</f>
        <v>4.7628476864612669E-2</v>
      </c>
      <c r="AH741" s="50">
        <f>AF741/S741</f>
        <v>0.64314598528835232</v>
      </c>
      <c r="AI741">
        <f>AF741*EXP(Info!$B$6*G741*1000)</f>
        <v>1.3118006354824603</v>
      </c>
      <c r="AJ741">
        <f>2*SQRT((EXP(Info!$B$6*G741)*AG741)^2+(Info!$B$6*G741*0.01*AI741)^2)</f>
        <v>9.5267599560029226E-2</v>
      </c>
      <c r="AK741" s="28">
        <f>AI741/(E741/1000)</f>
        <v>0.90220126236757936</v>
      </c>
      <c r="AL741">
        <f>AA741/0.752049334436339</f>
        <v>2.4532965000000004</v>
      </c>
      <c r="AM741"/>
      <c r="AN741">
        <f>U741/0.242530074</f>
        <v>4.5355199949347318</v>
      </c>
      <c r="AO741">
        <f>O741/U741</f>
        <v>2.1572727272727272</v>
      </c>
      <c r="AV741" s="1"/>
    </row>
    <row r="742" spans="1:48">
      <c r="A742" s="14" t="s">
        <v>146</v>
      </c>
      <c r="B742" s="14" t="s">
        <v>215</v>
      </c>
      <c r="C742" s="15">
        <v>-17.28</v>
      </c>
      <c r="D742" s="15">
        <v>19.36</v>
      </c>
      <c r="E742" s="15">
        <v>1396</v>
      </c>
      <c r="F742" s="31">
        <v>5.0000000000000001E-3</v>
      </c>
      <c r="G742" s="31">
        <v>1.919</v>
      </c>
      <c r="I742">
        <f>(E742*100*Info!$B$11)/AI742</f>
        <v>2.6593316303531664</v>
      </c>
      <c r="J742">
        <f>LOG10(I742)</f>
        <v>0.42477249914117532</v>
      </c>
      <c r="K742">
        <f>2*((E742*100*Info!$B$11)/AI742^2)*(AJ742/2)</f>
        <v>0.20061657024522944</v>
      </c>
      <c r="L742">
        <f>(M742/10.7)/I742</f>
        <v>0.5703117757009355</v>
      </c>
      <c r="M742">
        <f>((U742/0.242530073729142))*I742</f>
        <v>16.228135143842845</v>
      </c>
      <c r="N742">
        <f>2*M742*SQRT((0.5*K742/I742)^2+(0.5*V742/U742)^2)</f>
        <v>1.229130355496133</v>
      </c>
      <c r="O742" s="1">
        <v>1.54</v>
      </c>
      <c r="P742" s="1">
        <v>0.01</v>
      </c>
      <c r="S742" s="1">
        <v>1.91</v>
      </c>
      <c r="T742" s="1">
        <v>0.06</v>
      </c>
      <c r="U742" s="1">
        <v>1.48</v>
      </c>
      <c r="V742" s="1">
        <v>0.01</v>
      </c>
      <c r="W742" s="50">
        <f>U742*Info!$B$2</f>
        <v>0.71039999999999992</v>
      </c>
      <c r="X742" s="50">
        <f>W742*SQRT((0.5*V742/U742)^2+Info!$B$3^2)</f>
        <v>3.5600988750314227E-2</v>
      </c>
      <c r="Y742" s="39">
        <f>W742*Info!$D$2</f>
        <v>0.57542399999999994</v>
      </c>
      <c r="Z742" s="39">
        <f>Y742*SQRT(Info!$D$3^2+(X742/W742)^2)</f>
        <v>4.0735034489736234E-2</v>
      </c>
      <c r="AA742" s="50">
        <f>IF(O742-W742&gt;0,O742-W742,0)</f>
        <v>0.82960000000000012</v>
      </c>
      <c r="AB742" s="50">
        <f>SQRT((0.5*P742)^2+X742^2)</f>
        <v>3.5950388036848781E-2</v>
      </c>
      <c r="AC742" s="50">
        <f>(1-EXP(-Info!$B$6*G742*1000))+(Info!$B$6/(Info!$B$6-Info!$B$7))*(EXP(-Info!$B$7*G742*1000)-EXP(-Info!$B$6*G742*1000))*(Info!$B$9-1)</f>
        <v>1.9998236699899096E-2</v>
      </c>
      <c r="AD742" s="50">
        <f>SQRT((Info!$B$6*EXP(-Info!$B$6*G742*1000)+(Info!$B$6/(Info!$B$6+Info!$B$7))*(Info!$B$9-1)*(-Info!$B$7*EXP(-Info!$B$7*G742*1000)+Info!$B$6*EXP(-Info!$B$6*G742*1000)))^2*(0.01*G742*1000)^2)</f>
        <v>1.8627716830243481E-4</v>
      </c>
      <c r="AE742" s="50">
        <f>IF(AA742&gt;0,AA742*AC742*SQRT((AB742/AA742)^2+(AD742/AC742)^2),AA742*AC742*SQRT((AD742/AC742)^2))</f>
        <v>7.3536537793929475E-4</v>
      </c>
      <c r="AF742" s="50">
        <f>IF((S742-Y742-AA742*AC742)&gt;0,S742-Y742-AA742*AC742,0)</f>
        <v>1.3179854628337637</v>
      </c>
      <c r="AG742" s="50">
        <f>SQRT((T742*0.5)^2+Z742^2+AE742^2)</f>
        <v>5.059529421911757E-2</v>
      </c>
      <c r="AH742" s="50">
        <f>AF742/S742</f>
        <v>0.69004474493914336</v>
      </c>
      <c r="AI742">
        <f>AF742*EXP(Info!$B$6*G742*1000)</f>
        <v>1.3413850507593599</v>
      </c>
      <c r="AJ742">
        <f>2*SQRT((EXP(Info!$B$6*G742)*AG742)^2+(Info!$B$6*G742*0.01*AI742)^2)</f>
        <v>0.10119236923671232</v>
      </c>
      <c r="AK742" s="28">
        <f>AI742/(E742/1000)</f>
        <v>0.96087754352389687</v>
      </c>
      <c r="AL742">
        <f>AA742/0.752049334436339</f>
        <v>1.1031191200000001</v>
      </c>
      <c r="AM742"/>
      <c r="AN742">
        <f>U742/0.242530074</f>
        <v>6.1023359931849104</v>
      </c>
      <c r="AO742">
        <f>O742/U742</f>
        <v>1.0405405405405406</v>
      </c>
      <c r="AV742" s="1"/>
    </row>
    <row r="743" spans="1:48">
      <c r="A743" s="14" t="s">
        <v>146</v>
      </c>
      <c r="B743" s="14" t="s">
        <v>215</v>
      </c>
      <c r="C743" s="15">
        <v>-17.28</v>
      </c>
      <c r="D743" s="15">
        <v>19.36</v>
      </c>
      <c r="E743" s="15">
        <v>1396</v>
      </c>
      <c r="F743" s="31">
        <v>5.5E-2</v>
      </c>
      <c r="G743" s="31">
        <v>2.3479999999999999</v>
      </c>
      <c r="I743">
        <f>(E743*100*Info!$B$11)/AI743</f>
        <v>2.406757263379192</v>
      </c>
      <c r="J743">
        <f>LOG10(I743)</f>
        <v>0.38143229115127109</v>
      </c>
      <c r="K743">
        <f>2*((E743*100*Info!$B$11)/AI743^2)*(AJ743/2)</f>
        <v>0.14267243692532999</v>
      </c>
      <c r="L743">
        <f>(M743/10.7)/I743</f>
        <v>0.54719102803738418</v>
      </c>
      <c r="M743">
        <f>((U743/0.242530073729142))*I743</f>
        <v>14.091428998678444</v>
      </c>
      <c r="N743">
        <f>2*M743*SQRT((0.5*K743/I743)^2+(0.5*V743/U743)^2)</f>
        <v>0.84121289062782401</v>
      </c>
      <c r="O743" s="1">
        <v>2.21</v>
      </c>
      <c r="P743" s="1">
        <v>0.09</v>
      </c>
      <c r="S743" s="1">
        <v>2.04</v>
      </c>
      <c r="T743" s="1">
        <v>0.04</v>
      </c>
      <c r="U743" s="1">
        <v>1.42</v>
      </c>
      <c r="V743" s="1">
        <v>0.01</v>
      </c>
      <c r="W743" s="50">
        <f>U743*Info!$B$2</f>
        <v>0.68159999999999998</v>
      </c>
      <c r="X743" s="50">
        <f>W743*SQRT((0.5*V743/U743)^2+Info!$B$3^2)</f>
        <v>3.4164402526606553E-2</v>
      </c>
      <c r="Y743" s="39">
        <f>W743*Info!$D$2</f>
        <v>0.55209600000000003</v>
      </c>
      <c r="Z743" s="39">
        <f>Y743*SQRT(Info!$D$3^2+(X743/W743)^2)</f>
        <v>3.9087454535694705E-2</v>
      </c>
      <c r="AA743" s="50">
        <f>IF(O743-W743&gt;0,O743-W743,0)</f>
        <v>1.5284</v>
      </c>
      <c r="AB743" s="50">
        <f>SQRT((0.5*P743)^2+X743^2)</f>
        <v>5.6499614157974568E-2</v>
      </c>
      <c r="AC743" s="50">
        <f>(1-EXP(-Info!$B$6*G743*1000))+(Info!$B$6/(Info!$B$6-Info!$B$7))*(EXP(-Info!$B$7*G743*1000)-EXP(-Info!$B$6*G743*1000))*(Info!$B$9-1)</f>
        <v>2.4419095059382265E-2</v>
      </c>
      <c r="AD743" s="50">
        <f>SQRT((Info!$B$6*EXP(-Info!$B$6*G743*1000)+(Info!$B$6/(Info!$B$6+Info!$B$7))*(Info!$B$9-1)*(-Info!$B$7*EXP(-Info!$B$7*G743*1000)+Info!$B$6*EXP(-Info!$B$6*G743*1000)))^2*(0.01*G743*1000)^2)</f>
        <v>2.2700515058258957E-4</v>
      </c>
      <c r="AE743" s="50">
        <f>IF(AA743&gt;0,AA743*AC743*SQRT((AB743/AA743)^2+(AD743/AC743)^2),AA743*AC743*SQRT((AD743/AC743)^2))</f>
        <v>1.4226262098214475E-3</v>
      </c>
      <c r="AF743" s="50">
        <f>IF((S743-Y743-AA743*AC743)&gt;0,S743-Y743-AA743*AC743,0)</f>
        <v>1.4505818551112399</v>
      </c>
      <c r="AG743" s="50">
        <f>SQRT((T743*0.5)^2+Z743^2+AE743^2)</f>
        <v>4.393009182112953E-2</v>
      </c>
      <c r="AH743" s="50">
        <f>AF743/S743</f>
        <v>0.71106953681923524</v>
      </c>
      <c r="AI743">
        <f>AF743*EXP(Info!$B$6*G743*1000)</f>
        <v>1.4821551588292567</v>
      </c>
      <c r="AJ743">
        <f>2*SQRT((EXP(Info!$B$6*G743)*AG743)^2+(Info!$B$6*G743*0.01*AI743)^2)</f>
        <v>8.7862075510978938E-2</v>
      </c>
      <c r="AK743" s="28">
        <f>AI743/(E743/1000)</f>
        <v>1.0617157298203845</v>
      </c>
      <c r="AL743">
        <f>AA743/0.752049334436339</f>
        <v>2.03231348</v>
      </c>
      <c r="AM743"/>
      <c r="AN743">
        <f>U743/0.242530074</f>
        <v>5.8549439934611982</v>
      </c>
      <c r="AO743">
        <f>O743/U743</f>
        <v>1.5563380281690142</v>
      </c>
      <c r="AV743" s="1"/>
    </row>
    <row r="744" spans="1:48">
      <c r="A744" s="14" t="s">
        <v>146</v>
      </c>
      <c r="B744" s="14" t="s">
        <v>215</v>
      </c>
      <c r="C744" s="15">
        <v>-17.28</v>
      </c>
      <c r="D744" s="15">
        <v>19.36</v>
      </c>
      <c r="E744" s="15">
        <v>1396</v>
      </c>
      <c r="F744" s="31">
        <v>0.105</v>
      </c>
      <c r="G744" s="31">
        <v>3.28</v>
      </c>
      <c r="I744">
        <f>(E744*100*Info!$B$11)/AI744</f>
        <v>2.2919695742962398</v>
      </c>
      <c r="J744">
        <f>LOG10(I744)</f>
        <v>0.36020884811081649</v>
      </c>
      <c r="K744">
        <f>2*((E744*100*Info!$B$11)/AI744^2)*(AJ744/2)</f>
        <v>0.1322617633184868</v>
      </c>
      <c r="L744">
        <f>(M744/10.7)/I744</f>
        <v>0.56260485981308517</v>
      </c>
      <c r="M744">
        <f>((U744/0.242530073729142))*I744</f>
        <v>13.797363465157877</v>
      </c>
      <c r="N744">
        <f>2*M744*SQRT((0.5*K744/I744)^2+(0.5*V744/U744)^2)</f>
        <v>0.80178761905132323</v>
      </c>
      <c r="O744" s="1">
        <v>1.94</v>
      </c>
      <c r="P744" s="1">
        <v>0.01</v>
      </c>
      <c r="S744" s="1">
        <v>2.12</v>
      </c>
      <c r="T744" s="1">
        <v>0.04</v>
      </c>
      <c r="U744" s="1">
        <v>1.46</v>
      </c>
      <c r="V744" s="1">
        <v>0.01</v>
      </c>
      <c r="W744" s="50">
        <f>U744*Info!$B$2</f>
        <v>0.70079999999999998</v>
      </c>
      <c r="X744" s="50">
        <f>W744*SQRT((0.5*V744/U744)^2+Info!$B$3^2)</f>
        <v>3.5122095609459301E-2</v>
      </c>
      <c r="Y744" s="39">
        <f>W744*Info!$D$2</f>
        <v>0.56764800000000004</v>
      </c>
      <c r="Z744" s="39">
        <f>Y744*SQRT(Info!$D$3^2+(X744/W744)^2)</f>
        <v>4.0185823315194137E-2</v>
      </c>
      <c r="AA744" s="50">
        <f>IF(O744-W744&gt;0,O744-W744,0)</f>
        <v>1.2391999999999999</v>
      </c>
      <c r="AB744" s="50">
        <f>SQRT((0.5*P744)^2+X744^2)</f>
        <v>3.5476211748155982E-2</v>
      </c>
      <c r="AC744" s="50">
        <f>(1-EXP(-Info!$B$6*G744*1000))+(Info!$B$6/(Info!$B$6-Info!$B$7))*(EXP(-Info!$B$7*G744*1000)-EXP(-Info!$B$6*G744*1000))*(Info!$B$9-1)</f>
        <v>3.3961273352449396E-2</v>
      </c>
      <c r="AD744" s="50">
        <f>SQRT((Info!$B$6*EXP(-Info!$B$6*G744*1000)+(Info!$B$6/(Info!$B$6+Info!$B$7))*(Info!$B$9-1)*(-Info!$B$7*EXP(-Info!$B$7*G744*1000)+Info!$B$6*EXP(-Info!$B$6*G744*1000)))^2*(0.01*G744*1000)^2)</f>
        <v>3.1435159434976682E-4</v>
      </c>
      <c r="AE744" s="50">
        <f>IF(AA744&gt;0,AA744*AC744*SQRT((AB744/AA744)^2+(AD744/AC744)^2),AA744*AC744*SQRT((AD744/AC744)^2))</f>
        <v>1.2662265595121318E-3</v>
      </c>
      <c r="AF744" s="50">
        <f>IF((S744-Y744-AA744*AC744)&gt;0,S744-Y744-AA744*AC744,0)</f>
        <v>1.5102671900616447</v>
      </c>
      <c r="AG744" s="50">
        <f>SQRT((T744*0.5)^2+Z744^2+AE744^2)</f>
        <v>4.4905497717094893E-2</v>
      </c>
      <c r="AH744" s="50">
        <f>AF744/S744</f>
        <v>0.7123901839913418</v>
      </c>
      <c r="AI744">
        <f>AF744*EXP(Info!$B$6*G744*1000)</f>
        <v>1.5563852740333934</v>
      </c>
      <c r="AJ744">
        <f>2*SQRT((EXP(Info!$B$6*G744)*AG744)^2+(Info!$B$6*G744*0.01*AI744)^2)</f>
        <v>8.9813696942198804E-2</v>
      </c>
      <c r="AK744" s="28">
        <f>AI744/(E744/1000)</f>
        <v>1.1148891647803678</v>
      </c>
      <c r="AL744">
        <f>AA744/0.752049334436339</f>
        <v>1.6477642399999999</v>
      </c>
      <c r="AM744"/>
      <c r="AN744">
        <f>U744/0.242530074</f>
        <v>6.0198719932770066</v>
      </c>
      <c r="AO744">
        <f>O744/U744</f>
        <v>1.3287671232876712</v>
      </c>
      <c r="AV744" s="1"/>
    </row>
    <row r="745" spans="1:48">
      <c r="A745" s="14" t="s">
        <v>146</v>
      </c>
      <c r="B745" s="14" t="s">
        <v>215</v>
      </c>
      <c r="C745" s="15">
        <v>-17.28</v>
      </c>
      <c r="D745" s="15">
        <v>19.36</v>
      </c>
      <c r="E745" s="15">
        <v>1396</v>
      </c>
      <c r="F745" s="31">
        <v>0.155</v>
      </c>
      <c r="G745" s="31">
        <v>4.2300000000000004</v>
      </c>
      <c r="I745">
        <f>(E745*100*Info!$B$11)/AI745</f>
        <v>2.2750589792662876</v>
      </c>
      <c r="J745">
        <f>LOG10(I745)</f>
        <v>0.3569926599108787</v>
      </c>
      <c r="K745">
        <f>2*((E745*100*Info!$B$11)/AI745^2)*(AJ745/2)</f>
        <v>0.12317910560234456</v>
      </c>
      <c r="L745">
        <f>(M745/10.7)/I745</f>
        <v>0.5548979439252345</v>
      </c>
      <c r="M745">
        <f>((U745/0.242530073729142))*I745</f>
        <v>13.507953383967511</v>
      </c>
      <c r="N745">
        <f>2*M745*SQRT((0.5*K745/I745)^2+(0.5*V745/U745)^2)</f>
        <v>0.73735582315764481</v>
      </c>
      <c r="O745" s="1">
        <v>1.88</v>
      </c>
      <c r="P745" s="1">
        <v>0.08</v>
      </c>
      <c r="S745" s="1">
        <v>2.12</v>
      </c>
      <c r="T745" s="1">
        <v>0.03</v>
      </c>
      <c r="U745" s="1">
        <v>1.44</v>
      </c>
      <c r="V745" s="1">
        <v>0.01</v>
      </c>
      <c r="W745" s="50">
        <f>U745*Info!$B$2</f>
        <v>0.69119999999999993</v>
      </c>
      <c r="X745" s="50">
        <f>W745*SQRT((0.5*V745/U745)^2+Info!$B$3^2)</f>
        <v>3.4643233105470968E-2</v>
      </c>
      <c r="Y745" s="39">
        <f>W745*Info!$D$2</f>
        <v>0.55987199999999993</v>
      </c>
      <c r="Z745" s="39">
        <f>Y745*SQRT(Info!$D$3^2+(X745/W745)^2)</f>
        <v>3.9636629749765555E-2</v>
      </c>
      <c r="AA745" s="50">
        <f>IF(O745-W745&gt;0,O745-W745,0)</f>
        <v>1.1888000000000001</v>
      </c>
      <c r="AB745" s="50">
        <f>SQRT((0.5*P745)^2+X745^2)</f>
        <v>5.2916477584964025E-2</v>
      </c>
      <c r="AC745" s="50">
        <f>(1-EXP(-Info!$B$6*G745*1000))+(Info!$B$6/(Info!$B$6-Info!$B$7))*(EXP(-Info!$B$7*G745*1000)-EXP(-Info!$B$6*G745*1000))*(Info!$B$9-1)</f>
        <v>4.3600820067532645E-2</v>
      </c>
      <c r="AD745" s="50">
        <f>SQRT((Info!$B$6*EXP(-Info!$B$6*G745*1000)+(Info!$B$6/(Info!$B$6+Info!$B$7))*(Info!$B$9-1)*(-Info!$B$7*EXP(-Info!$B$7*G745*1000)+Info!$B$6*EXP(-Info!$B$6*G745*1000)))^2*(0.01*G745*1000)^2)</f>
        <v>4.0180242872617163E-4</v>
      </c>
      <c r="AE745" s="50">
        <f>IF(AA745&gt;0,AA745*AC745*SQRT((AB745/AA745)^2+(AD745/AC745)^2),AA745*AC745*SQRT((AD745/AC745)^2))</f>
        <v>2.356128584995845E-3</v>
      </c>
      <c r="AF745" s="50">
        <f>IF((S745-Y745-AA745*AC745)&gt;0,S745-Y745-AA745*AC745,0)</f>
        <v>1.5082953451037173</v>
      </c>
      <c r="AG745" s="50">
        <f>SQRT((T745*0.5)^2+Z745^2+AE745^2)</f>
        <v>4.2445420952430597E-2</v>
      </c>
      <c r="AH745" s="50">
        <f>AF745/S745</f>
        <v>0.71146006844514964</v>
      </c>
      <c r="AI745">
        <f>AF745*EXP(Info!$B$6*G745*1000)</f>
        <v>1.5679539416238257</v>
      </c>
      <c r="AJ745">
        <f>2*SQRT((EXP(Info!$B$6*G745)*AG745)^2+(Info!$B$6*G745*0.01*AI745)^2)</f>
        <v>8.4894135015867359E-2</v>
      </c>
      <c r="AK745" s="28">
        <f>AI745/(E745/1000)</f>
        <v>1.1231761759482992</v>
      </c>
      <c r="AL745">
        <f>AA745/0.752049334436339</f>
        <v>1.5807473600000002</v>
      </c>
      <c r="AM745"/>
      <c r="AN745">
        <f>U745/0.242530074</f>
        <v>5.937407993369102</v>
      </c>
      <c r="AO745">
        <f>O745/U745</f>
        <v>1.3055555555555556</v>
      </c>
      <c r="AV745" s="1"/>
    </row>
    <row r="746" spans="1:48">
      <c r="A746" s="14" t="s">
        <v>146</v>
      </c>
      <c r="B746" s="14" t="s">
        <v>215</v>
      </c>
      <c r="C746" s="15">
        <v>-17.28</v>
      </c>
      <c r="D746" s="15">
        <v>19.36</v>
      </c>
      <c r="E746" s="15">
        <v>1396</v>
      </c>
      <c r="F746" s="31">
        <v>0.20499999999999999</v>
      </c>
      <c r="G746" s="31">
        <v>4.97</v>
      </c>
      <c r="I746">
        <f>(E746*100*Info!$B$11)/AI746</f>
        <v>2.0269929162947298</v>
      </c>
      <c r="J746">
        <f>LOG10(I746)</f>
        <v>0.30685223097249276</v>
      </c>
      <c r="K746">
        <f>2*((E746*100*Info!$B$11)/AI746^2)*(AJ746/2)</f>
        <v>9.366915758008916E-2</v>
      </c>
      <c r="L746">
        <f>(M746/10.7)/I746</f>
        <v>0.5510444859813094</v>
      </c>
      <c r="M746">
        <f>((U746/0.242530073729142))*I746</f>
        <v>11.951506985227013</v>
      </c>
      <c r="N746">
        <f>2*M746*SQRT((0.5*K746/I746)^2+(0.5*V746/U746)^2)</f>
        <v>0.55857781583988242</v>
      </c>
      <c r="O746" s="1">
        <v>2.5</v>
      </c>
      <c r="P746" s="1">
        <v>0.01</v>
      </c>
      <c r="S746" s="1">
        <v>2.33</v>
      </c>
      <c r="T746" s="1">
        <v>0.02</v>
      </c>
      <c r="U746" s="1">
        <v>1.43</v>
      </c>
      <c r="V746" s="1">
        <v>0.01</v>
      </c>
      <c r="W746" s="50">
        <f>U746*Info!$B$2</f>
        <v>0.6863999999999999</v>
      </c>
      <c r="X746" s="50">
        <f>W746*SQRT((0.5*V746/U746)^2+Info!$B$3^2)</f>
        <v>3.4403813742083879E-2</v>
      </c>
      <c r="Y746" s="39">
        <f>W746*Info!$D$2</f>
        <v>0.55598399999999992</v>
      </c>
      <c r="Z746" s="39">
        <f>Y746*SQRT(Info!$D$3^2+(X746/W746)^2)</f>
        <v>3.9362039800803002E-2</v>
      </c>
      <c r="AA746" s="50">
        <f>IF(O746-W746&gt;0,O746-W746,0)</f>
        <v>1.8136000000000001</v>
      </c>
      <c r="AB746" s="50">
        <f>SQRT((0.5*P746)^2+X746^2)</f>
        <v>3.4765247014799126E-2</v>
      </c>
      <c r="AC746" s="50">
        <f>(1-EXP(-Info!$B$6*G746*1000))+(Info!$B$6/(Info!$B$6-Info!$B$7))*(EXP(-Info!$B$7*G746*1000)-EXP(-Info!$B$6*G746*1000))*(Info!$B$9-1)</f>
        <v>5.1049210245172762E-2</v>
      </c>
      <c r="AD746" s="50">
        <f>SQRT((Info!$B$6*EXP(-Info!$B$6*G746*1000)+(Info!$B$6/(Info!$B$6+Info!$B$7))*(Info!$B$9-1)*(-Info!$B$7*EXP(-Info!$B$7*G746*1000)+Info!$B$6*EXP(-Info!$B$6*G746*1000)))^2*(0.01*G746*1000)^2)</f>
        <v>4.6882845809801825E-4</v>
      </c>
      <c r="AE746" s="50">
        <f>IF(AA746&gt;0,AA746*AC746*SQRT((AB746/AA746)^2+(AD746/AC746)^2),AA746*AC746*SQRT((AD746/AC746)^2))</f>
        <v>1.9679051984549559E-3</v>
      </c>
      <c r="AF746" s="50">
        <f>IF((S746-Y746-AA746*AC746)&gt;0,S746-Y746-AA746*AC746,0)</f>
        <v>1.6814331522993546</v>
      </c>
      <c r="AG746" s="50">
        <f>SQRT((T746*0.5)^2+Z746^2+AE746^2)</f>
        <v>4.0660088885172224E-2</v>
      </c>
      <c r="AH746" s="50">
        <f>AF746/S746</f>
        <v>0.72164512974221229</v>
      </c>
      <c r="AI746">
        <f>AF746*EXP(Info!$B$6*G746*1000)</f>
        <v>1.7598422102470612</v>
      </c>
      <c r="AJ746">
        <f>2*SQRT((EXP(Info!$B$6*G746)*AG746)^2+(Info!$B$6*G746*0.01*AI746)^2)</f>
        <v>8.132388425365164E-2</v>
      </c>
      <c r="AK746" s="28">
        <f>AI746/(E746/1000)</f>
        <v>1.2606319557643706</v>
      </c>
      <c r="AL746">
        <f>AA746/0.752049334436339</f>
        <v>2.4115439200000002</v>
      </c>
      <c r="AM746"/>
      <c r="AN746">
        <f>U746/0.242530074</f>
        <v>5.8961759934151505</v>
      </c>
      <c r="AO746">
        <f>O746/U746</f>
        <v>1.7482517482517483</v>
      </c>
      <c r="AV746" s="1"/>
    </row>
    <row r="747" spans="1:48">
      <c r="A747" s="14" t="s">
        <v>146</v>
      </c>
      <c r="B747" s="14" t="s">
        <v>215</v>
      </c>
      <c r="C747" s="15">
        <v>-17.28</v>
      </c>
      <c r="D747" s="15">
        <v>19.36</v>
      </c>
      <c r="E747" s="15">
        <v>1396</v>
      </c>
      <c r="F747" s="31">
        <v>0.22500000000000001</v>
      </c>
      <c r="G747" s="31">
        <v>5.26</v>
      </c>
      <c r="I747">
        <f>(E747*100*Info!$B$11)/AI747</f>
        <v>2.1314209685831966</v>
      </c>
      <c r="J747">
        <f>LOG10(I747)</f>
        <v>0.32866923398313219</v>
      </c>
      <c r="K747">
        <f>2*((E747*100*Info!$B$11)/AI747^2)*(AJ747/2)</f>
        <v>0.12034976931319984</v>
      </c>
      <c r="L747">
        <f>(M747/10.7)/I747</f>
        <v>0.55875140186915995</v>
      </c>
      <c r="M747">
        <f>((U747/0.242530073729142))*I747</f>
        <v>12.742998659610265</v>
      </c>
      <c r="N747">
        <f>2*M747*SQRT((0.5*K747/I747)^2+(0.5*V747/U747)^2)</f>
        <v>0.72487505198875823</v>
      </c>
      <c r="O747" s="1">
        <v>2.02</v>
      </c>
      <c r="P747" s="1">
        <v>0.12</v>
      </c>
      <c r="S747" s="1">
        <v>2.23</v>
      </c>
      <c r="T747" s="1">
        <v>0.05</v>
      </c>
      <c r="U747" s="1">
        <v>1.45</v>
      </c>
      <c r="V747" s="1">
        <v>0.01</v>
      </c>
      <c r="W747" s="50">
        <f>U747*Info!$B$2</f>
        <v>0.69599999999999995</v>
      </c>
      <c r="X747" s="50">
        <f>W747*SQRT((0.5*V747/U747)^2+Info!$B$3^2)</f>
        <v>3.4882660448996718E-2</v>
      </c>
      <c r="Y747" s="39">
        <f>W747*Info!$D$2</f>
        <v>0.56376000000000004</v>
      </c>
      <c r="Z747" s="39">
        <f>Y747*SQRT(Info!$D$3^2+(X747/W747)^2)</f>
        <v>3.9911224285907348E-2</v>
      </c>
      <c r="AA747" s="50">
        <f>IF(O747-W747&gt;0,O747-W747,0)</f>
        <v>1.3240000000000001</v>
      </c>
      <c r="AB747" s="50">
        <f>SQRT((0.5*P747)^2+X747^2)</f>
        <v>6.9403169956422012E-2</v>
      </c>
      <c r="AC747" s="50">
        <f>(1-EXP(-Info!$B$6*G747*1000))+(Info!$B$6/(Info!$B$6-Info!$B$7))*(EXP(-Info!$B$7*G747*1000)-EXP(-Info!$B$6*G747*1000))*(Info!$B$9-1)</f>
        <v>5.395385735716457E-2</v>
      </c>
      <c r="AD747" s="50">
        <f>SQRT((Info!$B$6*EXP(-Info!$B$6*G747*1000)+(Info!$B$6/(Info!$B$6+Info!$B$7))*(Info!$B$9-1)*(-Info!$B$7*EXP(-Info!$B$7*G747*1000)+Info!$B$6*EXP(-Info!$B$6*G747*1000)))^2*(0.01*G747*1000)^2)</f>
        <v>4.9483661715635859E-4</v>
      </c>
      <c r="AE747" s="50">
        <f>IF(AA747&gt;0,AA747*AC747*SQRT((AB747/AA747)^2+(AD747/AC747)^2),AA747*AC747*SQRT((AD747/AC747)^2))</f>
        <v>3.8014516224007745E-3</v>
      </c>
      <c r="AF747" s="50">
        <f>IF((S747-Y747-AA747*AC747)&gt;0,S747-Y747-AA747*AC747,0)</f>
        <v>1.594805092859114</v>
      </c>
      <c r="AG747" s="50">
        <f>SQRT((T747*0.5)^2+Z747^2+AE747^2)</f>
        <v>4.7247823848696503E-2</v>
      </c>
      <c r="AH747" s="50">
        <f>AF747/S747</f>
        <v>0.71515923446597041</v>
      </c>
      <c r="AI747">
        <f>AF747*EXP(Info!$B$6*G747*1000)</f>
        <v>1.6736194991731002</v>
      </c>
      <c r="AJ747">
        <f>2*SQRT((EXP(Info!$B$6*G747)*AG747)^2+(Info!$B$6*G747*0.01*AI747)^2)</f>
        <v>9.4500206018637359E-2</v>
      </c>
      <c r="AK747" s="28">
        <f>AI747/(E747/1000)</f>
        <v>1.1988678360838827</v>
      </c>
      <c r="AL747">
        <f>AA747/0.752049334436339</f>
        <v>1.7605228000000002</v>
      </c>
      <c r="AM747"/>
      <c r="AN747">
        <f>U747/0.242530074</f>
        <v>5.9786399933230543</v>
      </c>
      <c r="AO747">
        <f>O747/U747</f>
        <v>1.3931034482758622</v>
      </c>
      <c r="AV747" s="1"/>
    </row>
    <row r="748" spans="1:48">
      <c r="A748" s="14" t="s">
        <v>146</v>
      </c>
      <c r="B748" s="14" t="s">
        <v>215</v>
      </c>
      <c r="C748" s="15">
        <v>-17.28</v>
      </c>
      <c r="D748" s="15">
        <v>19.36</v>
      </c>
      <c r="E748" s="15">
        <v>1396</v>
      </c>
      <c r="F748" s="31">
        <v>0.255</v>
      </c>
      <c r="G748" s="31">
        <v>5.6890000000000001</v>
      </c>
      <c r="I748">
        <f>(E748*100*Info!$B$11)/AI748</f>
        <v>2.0052321393481929</v>
      </c>
      <c r="J748">
        <f>LOG10(I748)</f>
        <v>0.30216465675774984</v>
      </c>
      <c r="K748">
        <f>2*((E748*100*Info!$B$11)/AI748^2)*(AJ748/2)</f>
        <v>0.10264657683353054</v>
      </c>
      <c r="L748">
        <f>(M748/10.7)/I748</f>
        <v>0.57031177570093561</v>
      </c>
      <c r="M748">
        <f>((U748/0.242530073729142))*I748</f>
        <v>12.236600272301514</v>
      </c>
      <c r="N748">
        <f>2*M748*SQRT((0.5*K748/I748)^2+(0.5*V748/U748)^2)</f>
        <v>0.63181700638291527</v>
      </c>
      <c r="O748" s="1">
        <v>2.36</v>
      </c>
      <c r="P748" s="1">
        <v>0.1</v>
      </c>
      <c r="S748" s="1">
        <v>2.36</v>
      </c>
      <c r="T748" s="1">
        <v>0.04</v>
      </c>
      <c r="U748" s="1">
        <v>1.48</v>
      </c>
      <c r="V748" s="1">
        <v>0.01</v>
      </c>
      <c r="W748" s="50">
        <f>U748*Info!$B$2</f>
        <v>0.71039999999999992</v>
      </c>
      <c r="X748" s="50">
        <f>W748*SQRT((0.5*V748/U748)^2+Info!$B$3^2)</f>
        <v>3.5600988750314227E-2</v>
      </c>
      <c r="Y748" s="39">
        <f>W748*Info!$D$2</f>
        <v>0.57542399999999994</v>
      </c>
      <c r="Z748" s="39">
        <f>Y748*SQRT(Info!$D$3^2+(X748/W748)^2)</f>
        <v>4.0735034489736234E-2</v>
      </c>
      <c r="AA748" s="50">
        <f>IF(O748-W748&gt;0,O748-W748,0)</f>
        <v>1.6496</v>
      </c>
      <c r="AB748" s="50">
        <f>SQRT((0.5*P748)^2+X748^2)</f>
        <v>6.1379397194824263E-2</v>
      </c>
      <c r="AC748" s="50">
        <f>(1-EXP(-Info!$B$6*G748*1000))+(Info!$B$6/(Info!$B$6-Info!$B$7))*(EXP(-Info!$B$7*G748*1000)-EXP(-Info!$B$6*G748*1000))*(Info!$B$9-1)</f>
        <v>5.8236014504789907E-2</v>
      </c>
      <c r="AD748" s="50">
        <f>SQRT((Info!$B$6*EXP(-Info!$B$6*G748*1000)+(Info!$B$6/(Info!$B$6+Info!$B$7))*(Info!$B$9-1)*(-Info!$B$7*EXP(-Info!$B$7*G748*1000)+Info!$B$6*EXP(-Info!$B$6*G748*1000)))^2*(0.01*G748*1000)^2)</f>
        <v>5.330453182062992E-4</v>
      </c>
      <c r="AE748" s="50">
        <f>IF(AA748&gt;0,AA748*AC748*SQRT((AB748/AA748)^2+(AD748/AC748)^2),AA748*AC748*SQRT((AD748/AC748)^2))</f>
        <v>3.6810566485534768E-3</v>
      </c>
      <c r="AF748" s="50">
        <f>IF((S748-Y748-AA748*AC748)&gt;0,S748-Y748-AA748*AC748,0)</f>
        <v>1.6885098704728985</v>
      </c>
      <c r="AG748" s="50">
        <f>SQRT((T748*0.5)^2+Z748^2+AE748^2)</f>
        <v>4.5529037030557329E-2</v>
      </c>
      <c r="AH748" s="50">
        <f>AF748/S748</f>
        <v>0.71547028409868585</v>
      </c>
      <c r="AI748">
        <f>AF748*EXP(Info!$B$6*G748*1000)</f>
        <v>1.7789400159558482</v>
      </c>
      <c r="AJ748">
        <f>2*SQRT((EXP(Info!$B$6*G748)*AG748)^2+(Info!$B$6*G748*0.01*AI748)^2)</f>
        <v>9.106282482057633E-2</v>
      </c>
      <c r="AK748" s="28">
        <f>AI748/(E748/1000)</f>
        <v>1.2743123323465961</v>
      </c>
      <c r="AL748">
        <f>AA748/0.752049334436339</f>
        <v>2.1934731199999997</v>
      </c>
      <c r="AM748"/>
      <c r="AN748">
        <f>U748/0.242530074</f>
        <v>6.1023359931849104</v>
      </c>
      <c r="AO748">
        <f>O748/U748</f>
        <v>1.5945945945945945</v>
      </c>
      <c r="AV748" s="1"/>
    </row>
    <row r="749" spans="1:48">
      <c r="A749" s="14" t="s">
        <v>146</v>
      </c>
      <c r="B749" s="14" t="s">
        <v>215</v>
      </c>
      <c r="C749" s="15">
        <v>-17.28</v>
      </c>
      <c r="D749" s="15">
        <v>19.36</v>
      </c>
      <c r="E749" s="15">
        <v>1396</v>
      </c>
      <c r="F749" s="31">
        <v>0.27500000000000002</v>
      </c>
      <c r="G749" s="31">
        <v>5.8890000000000002</v>
      </c>
      <c r="I749">
        <f>(E749*100*Info!$B$11)/AI749</f>
        <v>1.5588346307655894</v>
      </c>
      <c r="J749">
        <f>LOG10(I749)</f>
        <v>0.19280004542918236</v>
      </c>
      <c r="K749">
        <f>2*((E749*100*Info!$B$11)/AI749^2)*(AJ749/2)</f>
        <v>5.8293593311259516E-2</v>
      </c>
      <c r="L749">
        <f>(M749/10.7)/I749</f>
        <v>0.52407028037383274</v>
      </c>
      <c r="M749">
        <f>((U749/0.242530073729142))*I749</f>
        <v>8.7412462514188576</v>
      </c>
      <c r="N749">
        <f>2*M749*SQRT((0.5*K749/I749)^2+(0.5*V749/U749)^2)</f>
        <v>0.33314338105448577</v>
      </c>
      <c r="O749" s="1">
        <v>3.03</v>
      </c>
      <c r="P749" s="1">
        <v>0.16</v>
      </c>
      <c r="S749" s="1">
        <v>2.84</v>
      </c>
      <c r="T749" s="1">
        <v>0.04</v>
      </c>
      <c r="U749" s="1">
        <v>1.36</v>
      </c>
      <c r="V749" s="1">
        <v>0.01</v>
      </c>
      <c r="W749" s="50">
        <f>U749*Info!$B$2</f>
        <v>0.65280000000000005</v>
      </c>
      <c r="X749" s="50">
        <f>W749*SQRT((0.5*V749/U749)^2+Info!$B$3^2)</f>
        <v>3.2728116352763112E-2</v>
      </c>
      <c r="Y749" s="39">
        <f>W749*Info!$D$2</f>
        <v>0.52876800000000013</v>
      </c>
      <c r="Z749" s="39">
        <f>Y749*SQRT(Info!$D$3^2+(X749/W749)^2)</f>
        <v>3.7440047076893489E-2</v>
      </c>
      <c r="AA749" s="50">
        <f>IF(O749-W749&gt;0,O749-W749,0)</f>
        <v>2.3771999999999998</v>
      </c>
      <c r="AB749" s="50">
        <f>SQRT((0.5*P749)^2+X749^2)</f>
        <v>8.6435696329699344E-2</v>
      </c>
      <c r="AC749" s="50">
        <f>(1-EXP(-Info!$B$6*G749*1000))+(Info!$B$6/(Info!$B$6-Info!$B$7))*(EXP(-Info!$B$7*G749*1000)-EXP(-Info!$B$6*G749*1000))*(Info!$B$9-1)</f>
        <v>6.022637280859066E-2</v>
      </c>
      <c r="AD749" s="50">
        <f>SQRT((Info!$B$6*EXP(-Info!$B$6*G749*1000)+(Info!$B$6/(Info!$B$6+Info!$B$7))*(Info!$B$9-1)*(-Info!$B$7*EXP(-Info!$B$7*G749*1000)+Info!$B$6*EXP(-Info!$B$6*G749*1000)))^2*(0.01*G749*1000)^2)</f>
        <v>5.5075043756969318E-4</v>
      </c>
      <c r="AE749" s="50">
        <f>IF(AA749&gt;0,AA749*AC749*SQRT((AB749/AA749)^2+(AD749/AC749)^2),AA749*AC749*SQRT((AD749/AC749)^2))</f>
        <v>5.3678226853393404E-3</v>
      </c>
      <c r="AF749" s="50">
        <f>IF((S749-Y749-AA749*AC749)&gt;0,S749-Y749-AA749*AC749,0)</f>
        <v>2.1680618665594178</v>
      </c>
      <c r="AG749" s="50">
        <f>SQRT((T749*0.5)^2+Z749^2+AE749^2)</f>
        <v>4.2785168522529442E-2</v>
      </c>
      <c r="AH749" s="50">
        <f>AF749/S749</f>
        <v>0.76340206568993585</v>
      </c>
      <c r="AI749">
        <f>AF749*EXP(Info!$B$6*G749*1000)</f>
        <v>2.2883682614975669</v>
      </c>
      <c r="AJ749">
        <f>2*SQRT((EXP(Info!$B$6*G749)*AG749)^2+(Info!$B$6*G749*0.01*AI749)^2)</f>
        <v>8.5574958465361936E-2</v>
      </c>
      <c r="AK749" s="28">
        <f>AI749/(E749/1000)</f>
        <v>1.6392322790097185</v>
      </c>
      <c r="AL749">
        <f>AA749/0.752049334436339</f>
        <v>3.1609628399999998</v>
      </c>
      <c r="AM749"/>
      <c r="AN749">
        <f>U749/0.242530074</f>
        <v>5.607551993737486</v>
      </c>
      <c r="AO749">
        <f>O749/U749</f>
        <v>2.2279411764705879</v>
      </c>
      <c r="AV749" s="1"/>
    </row>
    <row r="750" spans="1:48">
      <c r="A750" s="14" t="s">
        <v>146</v>
      </c>
      <c r="B750" s="14" t="s">
        <v>215</v>
      </c>
      <c r="C750" s="15">
        <v>-17.28</v>
      </c>
      <c r="D750" s="15">
        <v>19.36</v>
      </c>
      <c r="E750" s="15">
        <v>1396</v>
      </c>
      <c r="F750" s="31">
        <v>0.30499999999999999</v>
      </c>
      <c r="G750" s="31">
        <v>6.3</v>
      </c>
      <c r="I750">
        <f>(E750*100*Info!$B$11)/AI750</f>
        <v>1.5346977158420276</v>
      </c>
      <c r="J750">
        <f>LOG10(I750)</f>
        <v>0.18602284673838754</v>
      </c>
      <c r="K750">
        <f>2*((E750*100*Info!$B$11)/AI750^2)*(AJ750/2)</f>
        <v>8.2525123921772262E-2</v>
      </c>
      <c r="L750">
        <f>(M750/10.7)/I750</f>
        <v>0.52021682242990752</v>
      </c>
      <c r="M750">
        <f>((U750/0.242530073729142))*I750</f>
        <v>8.5426185896458104</v>
      </c>
      <c r="N750">
        <f>2*M750*SQRT((0.5*K750/I750)^2+(0.5*V750/U750)^2)</f>
        <v>0.46369919592611664</v>
      </c>
      <c r="O750" s="1">
        <v>3</v>
      </c>
      <c r="P750" s="1">
        <v>0.13</v>
      </c>
      <c r="S750" s="1">
        <v>2.87</v>
      </c>
      <c r="T750" s="1">
        <v>0.1</v>
      </c>
      <c r="U750" s="1">
        <v>1.35</v>
      </c>
      <c r="V750" s="1">
        <v>0.01</v>
      </c>
      <c r="W750" s="50">
        <f>U750*Info!$B$2</f>
        <v>0.64800000000000002</v>
      </c>
      <c r="X750" s="50">
        <f>W750*SQRT((0.5*V750/U750)^2+Info!$B$3^2)</f>
        <v>3.2488767289634124E-2</v>
      </c>
      <c r="Y750" s="39">
        <f>W750*Info!$D$2</f>
        <v>0.52488000000000001</v>
      </c>
      <c r="Z750" s="39">
        <f>Y750*SQRT(Info!$D$3^2+(X750/W750)^2)</f>
        <v>3.7165497548129235E-2</v>
      </c>
      <c r="AA750" s="50">
        <f>IF(O750-W750&gt;0,O750-W750,0)</f>
        <v>2.3519999999999999</v>
      </c>
      <c r="AB750" s="50">
        <f>SQRT((0.5*P750)^2+X750^2)</f>
        <v>7.2667186542482845E-2</v>
      </c>
      <c r="AC750" s="50">
        <f>(1-EXP(-Info!$B$6*G750*1000))+(Info!$B$6/(Info!$B$6-Info!$B$7))*(EXP(-Info!$B$7*G750*1000)-EXP(-Info!$B$6*G750*1000))*(Info!$B$9-1)</f>
        <v>6.4304649585929033E-2</v>
      </c>
      <c r="AD750" s="50">
        <f>SQRT((Info!$B$6*EXP(-Info!$B$6*G750*1000)+(Info!$B$6/(Info!$B$6+Info!$B$7))*(Info!$B$9-1)*(-Info!$B$7*EXP(-Info!$B$7*G750*1000)+Info!$B$6*EXP(-Info!$B$6*G750*1000)))^2*(0.01*G750*1000)^2)</f>
        <v>5.8692031882345657E-4</v>
      </c>
      <c r="AE750" s="50">
        <f>IF(AA750&gt;0,AA750*AC750*SQRT((AB750/AA750)^2+(AD750/AC750)^2),AA750*AC750*SQRT((AD750/AC750)^2))</f>
        <v>4.8724757407899817E-3</v>
      </c>
      <c r="AF750" s="50">
        <f>IF((S750-Y750-AA750*AC750)&gt;0,S750-Y750-AA750*AC750,0)</f>
        <v>2.1938754641738951</v>
      </c>
      <c r="AG750" s="50">
        <f>SQRT((T750*0.5)^2+Z750^2+AE750^2)</f>
        <v>6.2490121042006214E-2</v>
      </c>
      <c r="AH750" s="50">
        <f>AF750/S750</f>
        <v>0.76441653803968468</v>
      </c>
      <c r="AI750">
        <f>AF750*EXP(Info!$B$6*G750*1000)</f>
        <v>2.3243585086135869</v>
      </c>
      <c r="AJ750">
        <f>2*SQRT((EXP(Info!$B$6*G750)*AG750)^2+(Info!$B$6*G750*0.01*AI750)^2)</f>
        <v>0.1249874629915111</v>
      </c>
      <c r="AK750" s="28">
        <f>AI750/(E750/1000)</f>
        <v>1.6650132583191886</v>
      </c>
      <c r="AL750">
        <f>AA750/0.752049334436339</f>
        <v>3.1274544</v>
      </c>
      <c r="AM750"/>
      <c r="AN750">
        <f>U750/0.242530074</f>
        <v>5.5663199937835337</v>
      </c>
      <c r="AO750">
        <f>O750/U750</f>
        <v>2.2222222222222219</v>
      </c>
      <c r="AV750" s="1"/>
    </row>
    <row r="751" spans="1:48">
      <c r="A751" s="14" t="s">
        <v>146</v>
      </c>
      <c r="B751" s="14" t="s">
        <v>215</v>
      </c>
      <c r="C751" s="15">
        <v>-17.28</v>
      </c>
      <c r="D751" s="15">
        <v>19.36</v>
      </c>
      <c r="E751" s="15">
        <v>1396</v>
      </c>
      <c r="F751" s="31">
        <v>0.35499999999999998</v>
      </c>
      <c r="G751" s="31">
        <v>7.0090000000000003</v>
      </c>
      <c r="I751">
        <f>(E751*100*Info!$B$11)/AI751</f>
        <v>1.6275907544012918</v>
      </c>
      <c r="J751">
        <f>LOG10(I751)</f>
        <v>0.21154521415992456</v>
      </c>
      <c r="K751">
        <f>2*((E751*100*Info!$B$11)/AI751^2)*(AJ751/2)</f>
        <v>0.19855550803155733</v>
      </c>
      <c r="L751">
        <f>(M751/10.7)/I751</f>
        <v>0.41617345794392602</v>
      </c>
      <c r="M751">
        <f>((U751/0.242530073729142))*I751</f>
        <v>7.2477527744312118</v>
      </c>
      <c r="N751">
        <f>2*M751*SQRT((0.5*K751/I751)^2+(0.5*V751/U751)^2)</f>
        <v>0.97154594720660292</v>
      </c>
      <c r="O751" s="1">
        <v>2.69</v>
      </c>
      <c r="P751" s="1">
        <v>0.98</v>
      </c>
      <c r="S751" s="1">
        <v>2.63</v>
      </c>
      <c r="T751" s="1">
        <v>0.25</v>
      </c>
      <c r="U751" s="1">
        <v>1.08</v>
      </c>
      <c r="V751" s="1">
        <v>0.06</v>
      </c>
      <c r="W751" s="50">
        <f>U751*Info!$B$2</f>
        <v>0.51839999999999997</v>
      </c>
      <c r="X751" s="50">
        <f>W751*SQRT((0.5*V751/U751)^2+Info!$B$3^2)</f>
        <v>2.9651414806042563E-2</v>
      </c>
      <c r="Y751" s="39">
        <f>W751*Info!$D$2</f>
        <v>0.419904</v>
      </c>
      <c r="Z751" s="39">
        <f>Y751*SQRT(Info!$D$3^2+(X751/W751)^2)</f>
        <v>3.1900560215770507E-2</v>
      </c>
      <c r="AA751" s="50">
        <f>IF(O751-W751&gt;0,O751-W751,0)</f>
        <v>2.1715999999999998</v>
      </c>
      <c r="AB751" s="50">
        <f>SQRT((0.5*P751)^2+X751^2)</f>
        <v>0.49089632958497459</v>
      </c>
      <c r="AC751" s="50">
        <f>(1-EXP(-Info!$B$6*G751*1000))+(Info!$B$6/(Info!$B$6-Info!$B$7))*(EXP(-Info!$B$7*G751*1000)-EXP(-Info!$B$6*G751*1000))*(Info!$B$9-1)</f>
        <v>7.1302418891736302E-2</v>
      </c>
      <c r="AD751" s="50">
        <f>SQRT((Info!$B$6*EXP(-Info!$B$6*G751*1000)+(Info!$B$6/(Info!$B$6+Info!$B$7))*(Info!$B$9-1)*(-Info!$B$7*EXP(-Info!$B$7*G751*1000)+Info!$B$6*EXP(-Info!$B$6*G751*1000)))^2*(0.01*G751*1000)^2)</f>
        <v>6.4864257900708973E-4</v>
      </c>
      <c r="AE751" s="50">
        <f>IF(AA751&gt;0,AA751*AC751*SQRT((AB751/AA751)^2+(AD751/AC751)^2),AA751*AC751*SQRT((AD751/AC751)^2))</f>
        <v>3.5030427304859474E-2</v>
      </c>
      <c r="AF751" s="50">
        <f>IF((S751-Y751-AA751*AC751)&gt;0,S751-Y751-AA751*AC751,0)</f>
        <v>2.0552556671347055</v>
      </c>
      <c r="AG751" s="50">
        <f>SQRT((T751*0.5)^2+Z751^2+AE751^2)</f>
        <v>0.13367788365784763</v>
      </c>
      <c r="AH751" s="50">
        <f>AF751/S751</f>
        <v>0.78146603313106677</v>
      </c>
      <c r="AI751">
        <f>AF751*EXP(Info!$B$6*G751*1000)</f>
        <v>2.191698179853228</v>
      </c>
      <c r="AJ751">
        <f>2*SQRT((EXP(Info!$B$6*G751)*AG751)^2+(Info!$B$6*G751*0.01*AI751)^2)</f>
        <v>0.26737295255322069</v>
      </c>
      <c r="AK751" s="28">
        <f>AI751/(E751/1000)</f>
        <v>1.5699843695223696</v>
      </c>
      <c r="AL751">
        <f>AA751/0.752049334436339</f>
        <v>2.8875765199999996</v>
      </c>
      <c r="AM751"/>
      <c r="AN751">
        <f>U751/0.242530074</f>
        <v>4.4530559950268271</v>
      </c>
      <c r="AO751">
        <f>O751/U751</f>
        <v>2.4907407407407405</v>
      </c>
      <c r="AV751" s="1"/>
    </row>
    <row r="752" spans="1:48">
      <c r="A752" s="14" t="s">
        <v>146</v>
      </c>
      <c r="B752" s="14" t="s">
        <v>215</v>
      </c>
      <c r="C752" s="15">
        <v>-17.28</v>
      </c>
      <c r="D752" s="15">
        <v>19.36</v>
      </c>
      <c r="E752" s="15">
        <v>1396</v>
      </c>
      <c r="F752" s="31">
        <v>0.40500000000000003</v>
      </c>
      <c r="G752" s="31">
        <v>7.657</v>
      </c>
      <c r="I752">
        <f>(E752*100*Info!$B$11)/AI752</f>
        <v>1.575847842252261</v>
      </c>
      <c r="J752">
        <f>LOG10(I752)</f>
        <v>0.19751428138932675</v>
      </c>
      <c r="K752">
        <f>2*((E752*100*Info!$B$11)/AI752^2)*(AJ752/2)</f>
        <v>6.8848213975406497E-2</v>
      </c>
      <c r="L752">
        <f>(M752/10.7)/I752</f>
        <v>0.40461308411215025</v>
      </c>
      <c r="M752">
        <f>((U752/0.242530073729142))*I752</f>
        <v>6.8224126143332606</v>
      </c>
      <c r="N752">
        <f>2*M752*SQRT((0.5*K752/I752)^2+(0.5*V752/U752)^2)</f>
        <v>0.30506843376011494</v>
      </c>
      <c r="O752" s="1">
        <v>3.1</v>
      </c>
      <c r="P752" s="1">
        <v>0.02</v>
      </c>
      <c r="S752" s="1">
        <v>2.72</v>
      </c>
      <c r="T752" s="1">
        <v>0.08</v>
      </c>
      <c r="U752" s="1">
        <v>1.05</v>
      </c>
      <c r="V752" s="1">
        <v>0.01</v>
      </c>
      <c r="W752" s="50">
        <f>U752*Info!$B$2</f>
        <v>0.504</v>
      </c>
      <c r="X752" s="50">
        <f>W752*SQRT((0.5*V752/U752)^2+Info!$B$3^2)</f>
        <v>2.5314027731674786E-2</v>
      </c>
      <c r="Y752" s="39">
        <f>W752*Info!$D$2</f>
        <v>0.40824000000000005</v>
      </c>
      <c r="Z752" s="39">
        <f>Y752*SQRT(Info!$D$3^2+(X752/W752)^2)</f>
        <v>2.8932311072570757E-2</v>
      </c>
      <c r="AA752" s="50">
        <f>IF(O752-W752&gt;0,O752-W752,0)</f>
        <v>2.5960000000000001</v>
      </c>
      <c r="AB752" s="50">
        <f>SQRT((0.5*P752)^2+X752^2)</f>
        <v>2.7217641337926403E-2</v>
      </c>
      <c r="AC752" s="50">
        <f>(1-EXP(-Info!$B$6*G752*1000))+(Info!$B$6/(Info!$B$6-Info!$B$7))*(EXP(-Info!$B$7*G752*1000)-EXP(-Info!$B$6*G752*1000))*(Info!$B$9-1)</f>
        <v>7.7656816917061056E-2</v>
      </c>
      <c r="AD752" s="50">
        <f>SQRT((Info!$B$6*EXP(-Info!$B$6*G752*1000)+(Info!$B$6/(Info!$B$6+Info!$B$7))*(Info!$B$9-1)*(-Info!$B$7*EXP(-Info!$B$7*G752*1000)+Info!$B$6*EXP(-Info!$B$6*G752*1000)))^2*(0.01*G752*1000)^2)</f>
        <v>7.0431534370217236E-4</v>
      </c>
      <c r="AE752" s="50">
        <f>IF(AA752&gt;0,AA752*AC752*SQRT((AB752/AA752)^2+(AD752/AC752)^2),AA752*AC752*SQRT((AD752/AC752)^2))</f>
        <v>2.7947291011336515E-3</v>
      </c>
      <c r="AF752" s="50">
        <f>IF((S752-Y752-AA752*AC752)&gt;0,S752-Y752-AA752*AC752,0)</f>
        <v>2.1101629032833094</v>
      </c>
      <c r="AG752" s="50">
        <f>SQRT((T752*0.5)^2+Z752^2+AE752^2)</f>
        <v>4.9445820194923697E-2</v>
      </c>
      <c r="AH752" s="50">
        <f>AF752/S752</f>
        <v>0.77579518503062839</v>
      </c>
      <c r="AI752">
        <f>AF752*EXP(Info!$B$6*G752*1000)</f>
        <v>2.2636625176126741</v>
      </c>
      <c r="AJ752">
        <f>2*SQRT((EXP(Info!$B$6*G752)*AG752)^2+(Info!$B$6*G752*0.01*AI752)^2)</f>
        <v>9.8898584750390206E-2</v>
      </c>
      <c r="AK752" s="28">
        <f>AI752/(E752/1000)</f>
        <v>1.6215347547368726</v>
      </c>
      <c r="AL752">
        <f>AA752/0.752049334436339</f>
        <v>3.4519012</v>
      </c>
      <c r="AM752"/>
      <c r="AN752">
        <f>U752/0.242530074</f>
        <v>4.3293599951649711</v>
      </c>
      <c r="AO752">
        <f>O752/U752</f>
        <v>2.9523809523809526</v>
      </c>
    </row>
    <row r="753" spans="1:41">
      <c r="A753" s="14" t="s">
        <v>146</v>
      </c>
      <c r="B753" s="14" t="s">
        <v>215</v>
      </c>
      <c r="C753" s="15">
        <v>-17.28</v>
      </c>
      <c r="D753" s="15">
        <v>19.36</v>
      </c>
      <c r="E753" s="15">
        <v>1396</v>
      </c>
      <c r="F753" s="31">
        <v>0.45500000000000002</v>
      </c>
      <c r="G753" s="31">
        <v>7.9820000000000002</v>
      </c>
      <c r="I753">
        <f>(E753*100*Info!$B$11)/AI753</f>
        <v>1.5465596184065249</v>
      </c>
      <c r="J753">
        <f>LOG10(I753)</f>
        <v>0.18936666630228363</v>
      </c>
      <c r="K753">
        <f>2*((E753*100*Info!$B$11)/AI753^2)*(AJ753/2)</f>
        <v>4.8273268440443801E-2</v>
      </c>
      <c r="L753">
        <f>(M753/10.7)/I753</f>
        <v>0.41232000000000069</v>
      </c>
      <c r="M753">
        <f>((U753/0.242530073729142))*I753</f>
        <v>6.8231488419167592</v>
      </c>
      <c r="N753">
        <f>2*M753*SQRT((0.5*K753/I753)^2+(0.5*V753/U753)^2)</f>
        <v>0.22231485364293002</v>
      </c>
      <c r="O753" s="1">
        <v>2.62</v>
      </c>
      <c r="P753" s="1">
        <v>0.11</v>
      </c>
      <c r="S753" s="1">
        <v>2.73</v>
      </c>
      <c r="T753" s="1">
        <v>0.04</v>
      </c>
      <c r="U753" s="1">
        <v>1.07</v>
      </c>
      <c r="V753" s="1">
        <v>0.01</v>
      </c>
      <c r="W753" s="50">
        <f>U753*Info!$B$2</f>
        <v>0.51360000000000006</v>
      </c>
      <c r="X753" s="50">
        <f>W753*SQRT((0.5*V753/U753)^2+Info!$B$3^2)</f>
        <v>2.5791905707023673E-2</v>
      </c>
      <c r="Y753" s="39">
        <f>W753*Info!$D$2</f>
        <v>0.41601600000000005</v>
      </c>
      <c r="Z753" s="39">
        <f>Y753*SQRT(Info!$D$3^2+(X753/W753)^2)</f>
        <v>2.9480937862964948E-2</v>
      </c>
      <c r="AA753" s="50">
        <f>IF(O753-W753&gt;0,O753-W753,0)</f>
        <v>2.1063999999999998</v>
      </c>
      <c r="AB753" s="50">
        <f>SQRT((0.5*P753)^2+X753^2)</f>
        <v>6.0747200758553478E-2</v>
      </c>
      <c r="AC753" s="50">
        <f>(1-EXP(-Info!$B$6*G753*1000))+(Info!$B$6/(Info!$B$6-Info!$B$7))*(EXP(-Info!$B$7*G753*1000)-EXP(-Info!$B$6*G753*1000))*(Info!$B$9-1)</f>
        <v>8.0829044672183561E-2</v>
      </c>
      <c r="AD753" s="50">
        <f>SQRT((Info!$B$6*EXP(-Info!$B$6*G753*1000)+(Info!$B$6/(Info!$B$6+Info!$B$7))*(Info!$B$9-1)*(-Info!$B$7*EXP(-Info!$B$7*G753*1000)+Info!$B$6*EXP(-Info!$B$6*G753*1000)))^2*(0.01*G753*1000)^2)</f>
        <v>7.3197392190887413E-4</v>
      </c>
      <c r="AE753" s="50">
        <f>IF(AA753&gt;0,AA753*AC753*SQRT((AB753/AA753)^2+(AD753/AC753)^2),AA753*AC753*SQRT((AD753/AC753)^2))</f>
        <v>5.146522760653114E-3</v>
      </c>
      <c r="AF753" s="50">
        <f>IF((S753-Y753-AA753*AC753)&gt;0,S753-Y753-AA753*AC753,0)</f>
        <v>2.1437257003025127</v>
      </c>
      <c r="AG753" s="50">
        <f>SQRT((T753*0.5)^2+Z753^2+AE753^2)</f>
        <v>3.5994616178060865E-2</v>
      </c>
      <c r="AH753" s="50">
        <f>AF753/S753</f>
        <v>0.78524750926831965</v>
      </c>
      <c r="AI753">
        <f>AF753*EXP(Info!$B$6*G753*1000)</f>
        <v>2.3065309940283152</v>
      </c>
      <c r="AJ753">
        <f>2*SQRT((EXP(Info!$B$6*G753)*AG753)^2+(Info!$B$6*G753*0.01*AI753)^2)</f>
        <v>7.1994502194266508E-2</v>
      </c>
      <c r="AK753" s="28">
        <f>AI753/(E753/1000)</f>
        <v>1.6522428323985068</v>
      </c>
      <c r="AL753">
        <f>AA753/0.752049334436339</f>
        <v>2.8008800799999998</v>
      </c>
      <c r="AM753"/>
      <c r="AN753">
        <f>U753/0.242530074</f>
        <v>4.4118239950728748</v>
      </c>
      <c r="AO753">
        <f>O753/U753</f>
        <v>2.4485981308411215</v>
      </c>
    </row>
    <row r="754" spans="1:41">
      <c r="A754" s="14" t="s">
        <v>146</v>
      </c>
      <c r="B754" s="14" t="s">
        <v>215</v>
      </c>
      <c r="C754" s="15">
        <v>-17.28</v>
      </c>
      <c r="D754" s="15">
        <v>19.36</v>
      </c>
      <c r="E754" s="15">
        <v>1396</v>
      </c>
      <c r="F754" s="31">
        <v>0.505</v>
      </c>
      <c r="G754" s="31">
        <v>8.3249999999999993</v>
      </c>
      <c r="I754">
        <f>(E754*100*Info!$B$11)/AI754</f>
        <v>1.6483397017176333</v>
      </c>
      <c r="J754">
        <f>LOG10(I754)</f>
        <v>0.21704671911979503</v>
      </c>
      <c r="K754">
        <f>2*((E754*100*Info!$B$11)/AI754^2)*(AJ754/2)</f>
        <v>5.1210168054657272E-2</v>
      </c>
      <c r="L754">
        <f>(M754/10.7)/I754</f>
        <v>0.44700112149532784</v>
      </c>
      <c r="M754">
        <f>((U754/0.242530073729142))*I754</f>
        <v>7.8838637394217015</v>
      </c>
      <c r="N754">
        <f>2*M754*SQRT((0.5*K754/I754)^2+(0.5*V754/U754)^2)</f>
        <v>0.25418828186362025</v>
      </c>
      <c r="O754" s="1">
        <v>2.98</v>
      </c>
      <c r="P754" s="1">
        <v>0.01</v>
      </c>
      <c r="S754" s="1">
        <v>2.66</v>
      </c>
      <c r="T754" s="1">
        <v>0.02</v>
      </c>
      <c r="U754" s="1">
        <v>1.1599999999999999</v>
      </c>
      <c r="V754" s="1">
        <v>0.01</v>
      </c>
      <c r="W754" s="50">
        <f>U754*Info!$B$2</f>
        <v>0.55679999999999996</v>
      </c>
      <c r="X754" s="50">
        <f>W754*SQRT((0.5*V754/U754)^2+Info!$B$3^2)</f>
        <v>2.7943256789429539E-2</v>
      </c>
      <c r="Y754" s="39">
        <f>W754*Info!$D$2</f>
        <v>0.45100800000000002</v>
      </c>
      <c r="Z754" s="39">
        <f>Y754*SQRT(Info!$D$3^2+(X754/W754)^2)</f>
        <v>3.1950277249501301E-2</v>
      </c>
      <c r="AA754" s="50">
        <f>IF(O754-W754&gt;0,O754-W754,0)</f>
        <v>2.4232</v>
      </c>
      <c r="AB754" s="50">
        <f>SQRT((0.5*P754)^2+X754^2)</f>
        <v>2.838706747799075E-2</v>
      </c>
      <c r="AC754" s="50">
        <f>(1-EXP(-Info!$B$6*G754*1000))+(Info!$B$6/(Info!$B$6-Info!$B$7))*(EXP(-Info!$B$7*G754*1000)-EXP(-Info!$B$6*G754*1000))*(Info!$B$9-1)</f>
        <v>8.4166301430557575E-2</v>
      </c>
      <c r="AD754" s="50">
        <f>SQRT((Info!$B$6*EXP(-Info!$B$6*G754*1000)+(Info!$B$6/(Info!$B$6+Info!$B$7))*(Info!$B$9-1)*(-Info!$B$7*EXP(-Info!$B$7*G754*1000)+Info!$B$6*EXP(-Info!$B$6*G754*1000)))^2*(0.01*G754*1000)^2)</f>
        <v>7.6097445206564716E-4</v>
      </c>
      <c r="AE754" s="50">
        <f>IF(AA754&gt;0,AA754*AC754*SQRT((AB754/AA754)^2+(AD754/AC754)^2),AA754*AC754*SQRT((AD754/AC754)^2))</f>
        <v>3.0180710152517584E-3</v>
      </c>
      <c r="AF754" s="50">
        <f>IF((S754-Y754-AA754*AC754)&gt;0,S754-Y754-AA754*AC754,0)</f>
        <v>2.0050402183734732</v>
      </c>
      <c r="AG754" s="50">
        <f>SQRT((T754*0.5)^2+Z754^2+AE754^2)</f>
        <v>3.3614416088534139E-2</v>
      </c>
      <c r="AH754" s="50">
        <f>AF754/S754</f>
        <v>0.75377451818551622</v>
      </c>
      <c r="AI754">
        <f>AF754*EXP(Info!$B$6*G754*1000)</f>
        <v>2.1641095523271732</v>
      </c>
      <c r="AJ754">
        <f>2*SQRT((EXP(Info!$B$6*G754)*AG754)^2+(Info!$B$6*G754*0.01*AI754)^2)</f>
        <v>6.7233965030315271E-2</v>
      </c>
      <c r="AK754" s="28">
        <f>AI754/(E754/1000)</f>
        <v>1.5502217423547087</v>
      </c>
      <c r="AL754">
        <f>AA754/0.752049334436339</f>
        <v>3.22212904</v>
      </c>
      <c r="AM754"/>
      <c r="AN754">
        <f>U754/0.242530074</f>
        <v>4.7829119946584431</v>
      </c>
      <c r="AO754">
        <f>O754/U754</f>
        <v>2.5689655172413794</v>
      </c>
    </row>
    <row r="755" spans="1:41">
      <c r="A755" s="14" t="s">
        <v>146</v>
      </c>
      <c r="B755" s="14" t="s">
        <v>215</v>
      </c>
      <c r="C755" s="15">
        <v>-17.28</v>
      </c>
      <c r="D755" s="15">
        <v>19.36</v>
      </c>
      <c r="E755" s="15">
        <v>1396</v>
      </c>
      <c r="F755" s="31">
        <v>0.55500000000000005</v>
      </c>
      <c r="G755" s="31">
        <v>8.6690000000000005</v>
      </c>
      <c r="I755">
        <f>(E755*100*Info!$B$11)/AI755</f>
        <v>1.5828250142713718</v>
      </c>
      <c r="J755">
        <f>LOG10(I755)</f>
        <v>0.19943290504747993</v>
      </c>
      <c r="K755">
        <f>2*((E755*100*Info!$B$11)/AI755^2)*(AJ755/2)</f>
        <v>4.6237075063914314E-2</v>
      </c>
      <c r="L755">
        <f>(M755/10.7)/I755</f>
        <v>0.43158728971962695</v>
      </c>
      <c r="M755">
        <f>((U755/0.242530073729142))*I755</f>
        <v>7.3094605907049788</v>
      </c>
      <c r="N755">
        <f>2*M755*SQRT((0.5*K755/I755)^2+(0.5*V755/U755)^2)</f>
        <v>0.22327324092701814</v>
      </c>
      <c r="O755" s="1">
        <v>2.63</v>
      </c>
      <c r="P755" s="1">
        <v>0.11</v>
      </c>
      <c r="S755" s="1">
        <v>2.7</v>
      </c>
      <c r="T755" s="1">
        <v>0.02</v>
      </c>
      <c r="U755" s="1">
        <v>1.1200000000000001</v>
      </c>
      <c r="V755" s="1">
        <v>0.01</v>
      </c>
      <c r="W755" s="50">
        <f>U755*Info!$B$2</f>
        <v>0.53760000000000008</v>
      </c>
      <c r="X755" s="50">
        <f>W755*SQRT((0.5*V755/U755)^2+Info!$B$3^2)</f>
        <v>2.6986930169991555E-2</v>
      </c>
      <c r="Y755" s="39">
        <f>W755*Info!$D$2</f>
        <v>0.43545600000000007</v>
      </c>
      <c r="Z755" s="39">
        <f>Y755*SQRT(Info!$D$3^2+(X755/W755)^2)</f>
        <v>3.0852694787975986E-2</v>
      </c>
      <c r="AA755" s="50">
        <f>IF(O755-W755&gt;0,O755-W755,0)</f>
        <v>2.0923999999999996</v>
      </c>
      <c r="AB755" s="50">
        <f>SQRT((0.5*P755)^2+X755^2)</f>
        <v>6.1264136327871303E-2</v>
      </c>
      <c r="AC755" s="50">
        <f>(1-EXP(-Info!$B$6*G755*1000))+(Info!$B$6/(Info!$B$6-Info!$B$7))*(EXP(-Info!$B$7*G755*1000)-EXP(-Info!$B$6*G755*1000))*(Info!$B$9-1)</f>
        <v>8.7502323299125495E-2</v>
      </c>
      <c r="AD755" s="50">
        <f>SQRT((Info!$B$6*EXP(-Info!$B$6*G755*1000)+(Info!$B$6/(Info!$B$6+Info!$B$7))*(Info!$B$9-1)*(-Info!$B$7*EXP(-Info!$B$7*G755*1000)+Info!$B$6*EXP(-Info!$B$6*G755*1000)))^2*(0.01*G755*1000)^2)</f>
        <v>7.8986457830510838E-4</v>
      </c>
      <c r="AE755" s="50">
        <f>IF(AA755&gt;0,AA755*AC755*SQRT((AB755/AA755)^2+(AD755/AC755)^2),AA755*AC755*SQRT((AD755/AC755)^2))</f>
        <v>5.6097366566715771E-3</v>
      </c>
      <c r="AF755" s="50">
        <f>IF((S755-Y755-AA755*AC755)&gt;0,S755-Y755-AA755*AC755,0)</f>
        <v>2.0814541387289096</v>
      </c>
      <c r="AG755" s="50">
        <f>SQRT((T755*0.5)^2+Z755^2+AE755^2)</f>
        <v>3.2914402942134706E-2</v>
      </c>
      <c r="AH755" s="50">
        <f>AF755/S755</f>
        <v>0.77090894026996648</v>
      </c>
      <c r="AI755">
        <f>AF755*EXP(Info!$B$6*G755*1000)</f>
        <v>2.2536841797445004</v>
      </c>
      <c r="AJ755">
        <f>2*SQRT((EXP(Info!$B$6*G755)*AG755)^2+(Info!$B$6*G755*0.01*AI755)^2)</f>
        <v>6.5834039549325152E-2</v>
      </c>
      <c r="AK755" s="28">
        <f>AI755/(E755/1000)</f>
        <v>1.6143869482410462</v>
      </c>
      <c r="AL755">
        <f>AA755/0.752049334436339</f>
        <v>2.7822642799999993</v>
      </c>
      <c r="AM755"/>
      <c r="AN755">
        <f>U755/0.242530074</f>
        <v>4.6179839948426356</v>
      </c>
      <c r="AO755">
        <f>O755/U755</f>
        <v>2.3482142857142856</v>
      </c>
    </row>
    <row r="756" spans="1:41">
      <c r="A756" s="14" t="s">
        <v>146</v>
      </c>
      <c r="B756" s="14" t="s">
        <v>215</v>
      </c>
      <c r="C756" s="15">
        <v>-17.28</v>
      </c>
      <c r="D756" s="15">
        <v>19.36</v>
      </c>
      <c r="E756" s="15">
        <v>1396</v>
      </c>
      <c r="F756" s="31">
        <v>0.60499999999999998</v>
      </c>
      <c r="G756" s="31">
        <v>9.0039999999999996</v>
      </c>
      <c r="I756">
        <f>(E756*100*Info!$B$11)/AI756</f>
        <v>1.8895493546595199</v>
      </c>
      <c r="J756">
        <f>LOG10(I756)</f>
        <v>0.27635824008809623</v>
      </c>
      <c r="K756">
        <f>2*((E756*100*Info!$B$11)/AI756^2)*(AJ756/2)</f>
        <v>7.5251296031229153E-2</v>
      </c>
      <c r="L756">
        <f>(M756/10.7)/I756</f>
        <v>0.50480299065420653</v>
      </c>
      <c r="M756">
        <f>((U756/0.242530073729142))*I756</f>
        <v>10.20619676786311</v>
      </c>
      <c r="N756">
        <f>2*M756*SQRT((0.5*K756/I756)^2+(0.5*V756/U756)^2)</f>
        <v>0.41386121496347184</v>
      </c>
      <c r="O756" s="1">
        <v>2.97</v>
      </c>
      <c r="P756" s="1">
        <v>0.01</v>
      </c>
      <c r="S756" s="1">
        <v>2.46</v>
      </c>
      <c r="T756" s="1">
        <v>0.02</v>
      </c>
      <c r="U756" s="1">
        <v>1.31</v>
      </c>
      <c r="V756" s="1">
        <v>0.01</v>
      </c>
      <c r="W756" s="50">
        <f>U756*Info!$B$2</f>
        <v>0.62880000000000003</v>
      </c>
      <c r="X756" s="50">
        <f>W756*SQRT((0.5*V756/U756)^2+Info!$B$3^2)</f>
        <v>3.1531469994277153E-2</v>
      </c>
      <c r="Y756" s="39">
        <f>W756*Info!$D$2</f>
        <v>0.509328</v>
      </c>
      <c r="Z756" s="39">
        <f>Y756*SQRT(Info!$D$3^2+(X756/W756)^2)</f>
        <v>3.6067356347811247E-2</v>
      </c>
      <c r="AA756" s="50">
        <f>IF(O756-W756&gt;0,O756-W756,0)</f>
        <v>2.3412000000000002</v>
      </c>
      <c r="AB756" s="50">
        <f>SQRT((0.5*P756)^2+X756^2)</f>
        <v>3.1925438133250425E-2</v>
      </c>
      <c r="AC756" s="50">
        <f>(1-EXP(-Info!$B$6*G756*1000))+(Info!$B$6/(Info!$B$6-Info!$B$7))*(EXP(-Info!$B$7*G756*1000)-EXP(-Info!$B$6*G756*1000))*(Info!$B$9-1)</f>
        <v>9.0740545548978729E-2</v>
      </c>
      <c r="AD756" s="50">
        <f>SQRT((Info!$B$6*EXP(-Info!$B$6*G756*1000)+(Info!$B$6/(Info!$B$6+Info!$B$7))*(Info!$B$9-1)*(-Info!$B$7*EXP(-Info!$B$7*G756*1000)+Info!$B$6*EXP(-Info!$B$6*G756*1000)))^2*(0.01*G756*1000)^2)</f>
        <v>8.1781211154286718E-4</v>
      </c>
      <c r="AE756" s="50">
        <f>IF(AA756&gt;0,AA756*AC756*SQRT((AB756/AA756)^2+(AD756/AC756)^2),AA756*AC756*SQRT((AD756/AC756)^2))</f>
        <v>3.4724836361872294E-3</v>
      </c>
      <c r="AF756" s="50">
        <f>IF((S756-Y756-AA756*AC756)&gt;0,S756-Y756-AA756*AC756,0)</f>
        <v>1.738230234760731</v>
      </c>
      <c r="AG756" s="50">
        <f>SQRT((T756*0.5)^2+Z756^2+AE756^2)</f>
        <v>3.7588726189159274E-2</v>
      </c>
      <c r="AH756" s="50">
        <f>AF756/S756</f>
        <v>0.70659765640680128</v>
      </c>
      <c r="AI756">
        <f>AF756*EXP(Info!$B$6*G756*1000)</f>
        <v>1.887851029225976</v>
      </c>
      <c r="AJ756">
        <f>2*SQRT((EXP(Info!$B$6*G756)*AG756)^2+(Info!$B$6*G756*0.01*AI756)^2)</f>
        <v>7.5183660227146121E-2</v>
      </c>
      <c r="AK756" s="28">
        <f>AI756/(E756/1000)</f>
        <v>1.3523288174971175</v>
      </c>
      <c r="AL756">
        <f>AA756/0.752049334436339</f>
        <v>3.1130936400000002</v>
      </c>
      <c r="AM756"/>
      <c r="AN756">
        <f>U756/0.242530074</f>
        <v>5.4013919939677253</v>
      </c>
      <c r="AO756">
        <f>O756/U756</f>
        <v>2.2671755725190841</v>
      </c>
    </row>
    <row r="757" spans="1:41">
      <c r="A757" s="14" t="s">
        <v>146</v>
      </c>
      <c r="B757" s="14" t="s">
        <v>215</v>
      </c>
      <c r="C757" s="15">
        <v>-17.28</v>
      </c>
      <c r="D757" s="15">
        <v>19.36</v>
      </c>
      <c r="E757" s="15">
        <v>1396</v>
      </c>
      <c r="F757" s="31">
        <v>0.65500000000000003</v>
      </c>
      <c r="G757" s="31">
        <v>9.5510000000000002</v>
      </c>
      <c r="I757">
        <f>(E757*100*Info!$B$11)/AI757</f>
        <v>1.8672588358990334</v>
      </c>
      <c r="J757">
        <f>LOG10(I757)</f>
        <v>0.27120452320414423</v>
      </c>
      <c r="K757">
        <f>2*((E757*100*Info!$B$11)/AI757^2)*(AJ757/2)</f>
        <v>8.4687298730100266E-2</v>
      </c>
      <c r="L757">
        <f>(M757/10.7)/I757</f>
        <v>0.56260485981308506</v>
      </c>
      <c r="M757">
        <f>((U757/0.242530073729142))*I757</f>
        <v>11.240659182981204</v>
      </c>
      <c r="N757">
        <f>2*M757*SQRT((0.5*K757/I757)^2+(0.5*V757/U757)^2)</f>
        <v>0.51558748579847979</v>
      </c>
      <c r="O757" s="1">
        <v>2.39</v>
      </c>
      <c r="P757" s="1">
        <v>0.1</v>
      </c>
      <c r="S757" s="1">
        <v>2.48</v>
      </c>
      <c r="T757" s="1">
        <v>0.03</v>
      </c>
      <c r="U757" s="1">
        <v>1.46</v>
      </c>
      <c r="V757" s="1">
        <v>0.01</v>
      </c>
      <c r="W757" s="50">
        <f>U757*Info!$B$2</f>
        <v>0.70079999999999998</v>
      </c>
      <c r="X757" s="50">
        <f>W757*SQRT((0.5*V757/U757)^2+Info!$B$3^2)</f>
        <v>3.5122095609459301E-2</v>
      </c>
      <c r="Y757" s="39">
        <f>W757*Info!$D$2</f>
        <v>0.56764800000000004</v>
      </c>
      <c r="Z757" s="39">
        <f>Y757*SQRT(Info!$D$3^2+(X757/W757)^2)</f>
        <v>4.0185823315194137E-2</v>
      </c>
      <c r="AA757" s="50">
        <f>IF(O757-W757&gt;0,O757-W757,0)</f>
        <v>1.6892</v>
      </c>
      <c r="AB757" s="50">
        <f>SQRT((0.5*P757)^2+X757^2)</f>
        <v>6.1102877182666292E-2</v>
      </c>
      <c r="AC757" s="50">
        <f>(1-EXP(-Info!$B$6*G757*1000))+(Info!$B$6/(Info!$B$6-Info!$B$7))*(EXP(-Info!$B$7*G757*1000)-EXP(-Info!$B$6*G757*1000))*(Info!$B$9-1)</f>
        <v>9.6005802411065086E-2</v>
      </c>
      <c r="AD757" s="50">
        <f>SQRT((Info!$B$6*EXP(-Info!$B$6*G757*1000)+(Info!$B$6/(Info!$B$6+Info!$B$7))*(Info!$B$9-1)*(-Info!$B$7*EXP(-Info!$B$7*G757*1000)+Info!$B$6*EXP(-Info!$B$6*G757*1000)))^2*(0.01*G757*1000)^2)</f>
        <v>8.630520222467588E-4</v>
      </c>
      <c r="AE757" s="50">
        <f>IF(AA757&gt;0,AA757*AC757*SQRT((AB757/AA757)^2+(AD757/AC757)^2),AA757*AC757*SQRT((AD757/AC757)^2))</f>
        <v>6.0446704485335161E-3</v>
      </c>
      <c r="AF757" s="50">
        <f>IF((S757-Y757-AA757*AC757)&gt;0,S757-Y757-AA757*AC757,0)</f>
        <v>1.7501789985672287</v>
      </c>
      <c r="AG757" s="50">
        <f>SQRT((T757*0.5)^2+Z757^2+AE757^2)</f>
        <v>4.3317876637150338E-2</v>
      </c>
      <c r="AH757" s="50">
        <f>AF757/S757</f>
        <v>0.70571733813194704</v>
      </c>
      <c r="AI757">
        <f>AF757*EXP(Info!$B$6*G757*1000)</f>
        <v>1.9103873685780426</v>
      </c>
      <c r="AJ757">
        <f>2*SQRT((EXP(Info!$B$6*G757)*AG757)^2+(Info!$B$6*G757*0.01*AI757)^2)</f>
        <v>8.6643341920555755E-2</v>
      </c>
      <c r="AK757" s="28">
        <f>AI757/(E757/1000)</f>
        <v>1.3684723270616352</v>
      </c>
      <c r="AL757">
        <f>AA757/0.752049334436339</f>
        <v>2.2461292400000001</v>
      </c>
      <c r="AM757"/>
      <c r="AN757">
        <f>U757/0.242530074</f>
        <v>6.0198719932770066</v>
      </c>
      <c r="AO757">
        <f>O757/U757</f>
        <v>1.6369863013698631</v>
      </c>
    </row>
    <row r="758" spans="1:41">
      <c r="A758" s="14" t="s">
        <v>146</v>
      </c>
      <c r="B758" s="14" t="s">
        <v>215</v>
      </c>
      <c r="C758" s="15">
        <v>-17.28</v>
      </c>
      <c r="D758" s="15">
        <v>19.36</v>
      </c>
      <c r="E758" s="15">
        <v>1396</v>
      </c>
      <c r="F758" s="31">
        <v>0.70499999999999996</v>
      </c>
      <c r="G758" s="31">
        <v>10.356999999999999</v>
      </c>
      <c r="I758">
        <f>(E758*100*Info!$B$11)/AI758</f>
        <v>2.076101527366021</v>
      </c>
      <c r="J758">
        <f>LOG10(I758)</f>
        <v>0.31724858795131211</v>
      </c>
      <c r="K758">
        <f>2*((E758*100*Info!$B$11)/AI758^2)*(AJ758/2)</f>
        <v>0.10773289709977768</v>
      </c>
      <c r="L758">
        <f>(M758/10.7)/I758</f>
        <v>0.55489794392523462</v>
      </c>
      <c r="M758">
        <f>((U758/0.242530073729142))*I758</f>
        <v>12.326661817395252</v>
      </c>
      <c r="N758">
        <f>2*M758*SQRT((0.5*K758/I758)^2+(0.5*V758/U758)^2)</f>
        <v>0.6453565853148342</v>
      </c>
      <c r="O758" s="1">
        <v>2.5</v>
      </c>
      <c r="P758" s="1">
        <v>0.01</v>
      </c>
      <c r="S758" s="1">
        <v>2.31</v>
      </c>
      <c r="T758" s="1">
        <v>0.04</v>
      </c>
      <c r="U758" s="1">
        <v>1.44</v>
      </c>
      <c r="V758" s="1">
        <v>0.01</v>
      </c>
      <c r="W758" s="50">
        <f>U758*Info!$B$2</f>
        <v>0.69119999999999993</v>
      </c>
      <c r="X758" s="50">
        <f>W758*SQRT((0.5*V758/U758)^2+Info!$B$3^2)</f>
        <v>3.4643233105470968E-2</v>
      </c>
      <c r="Y758" s="39">
        <f>W758*Info!$D$2</f>
        <v>0.55987199999999993</v>
      </c>
      <c r="Z758" s="39">
        <f>Y758*SQRT(Info!$D$3^2+(X758/W758)^2)</f>
        <v>3.9636629749765555E-2</v>
      </c>
      <c r="AA758" s="50">
        <f>IF(O758-W758&gt;0,O758-W758,0)</f>
        <v>1.8088000000000002</v>
      </c>
      <c r="AB758" s="50">
        <f>SQRT((0.5*P758)^2+X758^2)</f>
        <v>3.500219421693445E-2</v>
      </c>
      <c r="AC758" s="50">
        <f>(1-EXP(-Info!$B$6*G758*1000))+(Info!$B$6/(Info!$B$6-Info!$B$7))*(EXP(-Info!$B$7*G758*1000)-EXP(-Info!$B$6*G758*1000))*(Info!$B$9-1)</f>
        <v>0.10371413261315091</v>
      </c>
      <c r="AD758" s="50">
        <f>SQRT((Info!$B$6*EXP(-Info!$B$6*G758*1000)+(Info!$B$6/(Info!$B$6+Info!$B$7))*(Info!$B$9-1)*(-Info!$B$7*EXP(-Info!$B$7*G758*1000)+Info!$B$6*EXP(-Info!$B$6*G758*1000)))^2*(0.01*G758*1000)^2)</f>
        <v>9.2882949197414409E-4</v>
      </c>
      <c r="AE758" s="50">
        <f>IF(AA758&gt;0,AA758*AC758*SQRT((AB758/AA758)^2+(AD758/AC758)^2),AA758*AC758*SQRT((AD758/AC758)^2))</f>
        <v>4.0001422120221133E-3</v>
      </c>
      <c r="AF758" s="50">
        <f>IF((S758-Y758-AA758*AC758)&gt;0,S758-Y758-AA758*AC758,0)</f>
        <v>1.5625298769293328</v>
      </c>
      <c r="AG758" s="50">
        <f>SQRT((T758*0.5)^2+Z758^2+AE758^2)</f>
        <v>4.4576491064645285E-2</v>
      </c>
      <c r="AH758" s="50">
        <f>AF758/S758</f>
        <v>0.67641986014256827</v>
      </c>
      <c r="AI758">
        <f>AF758*EXP(Info!$B$6*G758*1000)</f>
        <v>1.718214474073912</v>
      </c>
      <c r="AJ758">
        <f>2*SQRT((EXP(Info!$B$6*G758)*AG758)^2+(Info!$B$6*G758*0.01*AI758)^2)</f>
        <v>8.9161450290729638E-2</v>
      </c>
      <c r="AK758" s="28">
        <f>AI758/(E758/1000)</f>
        <v>1.2308126605113985</v>
      </c>
      <c r="AL758">
        <f>AA758/0.752049334436339</f>
        <v>2.4051613600000001</v>
      </c>
      <c r="AM758"/>
      <c r="AN758">
        <f>U758/0.242530074</f>
        <v>5.937407993369102</v>
      </c>
      <c r="AO758">
        <f>O758/U758</f>
        <v>1.7361111111111112</v>
      </c>
    </row>
    <row r="759" spans="1:41">
      <c r="A759" s="14" t="s">
        <v>146</v>
      </c>
      <c r="B759" s="14" t="s">
        <v>215</v>
      </c>
      <c r="C759" s="15">
        <v>-17.28</v>
      </c>
      <c r="D759" s="15">
        <v>19.36</v>
      </c>
      <c r="E759" s="15">
        <v>1396</v>
      </c>
      <c r="F759" s="31">
        <v>0.755</v>
      </c>
      <c r="G759" s="31">
        <v>11.166</v>
      </c>
      <c r="I759">
        <f>(E759*100*Info!$B$11)/AI759</f>
        <v>1.9930543222930406</v>
      </c>
      <c r="J759">
        <f>LOG10(I759)</f>
        <v>0.29951913590600754</v>
      </c>
      <c r="K759">
        <f>2*((E759*100*Info!$B$11)/AI759^2)*(AJ759/2)</f>
        <v>8.4712878027710797E-2</v>
      </c>
      <c r="L759">
        <f>(M759/10.7)/I759</f>
        <v>0.52021682242990752</v>
      </c>
      <c r="M759">
        <f>((U759/0.242530073729142))*I759</f>
        <v>11.093978135266218</v>
      </c>
      <c r="N759">
        <f>2*M759*SQRT((0.5*K759/I759)^2+(0.5*V759/U759)^2)</f>
        <v>0.47864619189211155</v>
      </c>
      <c r="O759" s="1">
        <v>2.08</v>
      </c>
      <c r="P759" s="1">
        <v>0.09</v>
      </c>
      <c r="S759" s="1">
        <v>2.2999999999999998</v>
      </c>
      <c r="T759" s="1">
        <v>0.01</v>
      </c>
      <c r="U759" s="1">
        <v>1.35</v>
      </c>
      <c r="V759" s="1">
        <v>0.01</v>
      </c>
      <c r="W759" s="50">
        <f>U759*Info!$B$2</f>
        <v>0.64800000000000002</v>
      </c>
      <c r="X759" s="50">
        <f>W759*SQRT((0.5*V759/U759)^2+Info!$B$3^2)</f>
        <v>3.2488767289634124E-2</v>
      </c>
      <c r="Y759" s="39">
        <f>W759*Info!$D$2</f>
        <v>0.52488000000000001</v>
      </c>
      <c r="Z759" s="39">
        <f>Y759*SQRT(Info!$D$3^2+(X759/W759)^2)</f>
        <v>3.7165497548129235E-2</v>
      </c>
      <c r="AA759" s="50">
        <f>IF(O759-W759&gt;0,O759-W759,0)</f>
        <v>1.4319999999999999</v>
      </c>
      <c r="AB759" s="50">
        <f>SQRT((0.5*P759)^2+X759^2)</f>
        <v>5.5502432379130918E-2</v>
      </c>
      <c r="AC759" s="50">
        <f>(1-EXP(-Info!$B$6*G759*1000))+(Info!$B$6/(Info!$B$6-Info!$B$7))*(EXP(-Info!$B$7*G759*1000)-EXP(-Info!$B$6*G759*1000))*(Info!$B$9-1)</f>
        <v>0.11139166981447819</v>
      </c>
      <c r="AD759" s="50">
        <f>SQRT((Info!$B$6*EXP(-Info!$B$6*G759*1000)+(Info!$B$6/(Info!$B$6+Info!$B$7))*(Info!$B$9-1)*(-Info!$B$7*EXP(-Info!$B$7*G759*1000)+Info!$B$6*EXP(-Info!$B$6*G759*1000)))^2*(0.01*G759*1000)^2)</f>
        <v>9.9380436012361847E-4</v>
      </c>
      <c r="AE759" s="50">
        <f>IF(AA759&gt;0,AA759*AC759*SQRT((AB759/AA759)^2+(AD759/AC759)^2),AA759*AC759*SQRT((AD759/AC759)^2))</f>
        <v>6.3441867653890567E-3</v>
      </c>
      <c r="AF759" s="50">
        <f>IF((S759-Y759-AA759*AC759)&gt;0,S759-Y759-AA759*AC759,0)</f>
        <v>1.615607128825667</v>
      </c>
      <c r="AG759" s="50">
        <f>SQRT((T759*0.5)^2+Z759^2+AE759^2)</f>
        <v>3.8033181745866833E-2</v>
      </c>
      <c r="AH759" s="50">
        <f>AF759/S759</f>
        <v>0.7024378820981162</v>
      </c>
      <c r="AI759">
        <f>AF759*EXP(Info!$B$6*G759*1000)</f>
        <v>1.7898095671888901</v>
      </c>
      <c r="AJ759">
        <f>2*SQRT((EXP(Info!$B$6*G759)*AG759)^2+(Info!$B$6*G759*0.01*AI759)^2)</f>
        <v>7.6074153053520971E-2</v>
      </c>
      <c r="AK759" s="28">
        <f>AI759/(E759/1000)</f>
        <v>1.2820985438315833</v>
      </c>
      <c r="AL759">
        <f>AA759/0.752049334436339</f>
        <v>1.9041303999999999</v>
      </c>
      <c r="AM759"/>
      <c r="AN759">
        <f>U759/0.242530074</f>
        <v>5.5663199937835337</v>
      </c>
      <c r="AO759">
        <f>O759/U759</f>
        <v>1.5407407407407407</v>
      </c>
    </row>
    <row r="760" spans="1:41">
      <c r="A760" s="14" t="s">
        <v>146</v>
      </c>
      <c r="B760" s="14" t="s">
        <v>215</v>
      </c>
      <c r="C760" s="15">
        <v>-17.28</v>
      </c>
      <c r="D760" s="15">
        <v>19.36</v>
      </c>
      <c r="E760" s="15">
        <v>1396</v>
      </c>
      <c r="F760" s="31">
        <v>0.80500000000000005</v>
      </c>
      <c r="G760" s="31">
        <v>11.952999999999999</v>
      </c>
      <c r="I760">
        <f>(E760*100*Info!$B$11)/AI760</f>
        <v>2.6804040929003241</v>
      </c>
      <c r="J760">
        <f>LOG10(I760)</f>
        <v>0.42820027241962577</v>
      </c>
      <c r="K760">
        <f>2*((E760*100*Info!$B$11)/AI760^2)*(AJ760/2)</f>
        <v>0.16136159578616854</v>
      </c>
      <c r="L760">
        <f>(M760/10.7)/I760</f>
        <v>0.51636336448598219</v>
      </c>
      <c r="M760">
        <f>((U760/0.242530073729142))*I760</f>
        <v>14.80946848883449</v>
      </c>
      <c r="N760">
        <f>2*M760*SQRT((0.5*K760/I760)^2+(0.5*V760/U760)^2)</f>
        <v>0.89836104844492071</v>
      </c>
      <c r="O760" s="1">
        <v>2.38</v>
      </c>
      <c r="P760" s="1">
        <v>0.01</v>
      </c>
      <c r="S760" s="1">
        <v>1.92</v>
      </c>
      <c r="T760" s="1">
        <v>0.03</v>
      </c>
      <c r="U760" s="1">
        <v>1.34</v>
      </c>
      <c r="V760" s="1">
        <v>0.01</v>
      </c>
      <c r="W760" s="50">
        <f>U760*Info!$B$2</f>
        <v>0.64319999999999999</v>
      </c>
      <c r="X760" s="50">
        <f>W760*SQRT((0.5*V760/U760)^2+Info!$B$3^2)</f>
        <v>3.2249427901902383E-2</v>
      </c>
      <c r="Y760" s="39">
        <f>W760*Info!$D$2</f>
        <v>0.52099200000000001</v>
      </c>
      <c r="Z760" s="39">
        <f>Y760*SQRT(Info!$D$3^2+(X760/W760)^2)</f>
        <v>3.689095358377173E-2</v>
      </c>
      <c r="AA760" s="50">
        <f>IF(O760-W760&gt;0,O760-W760,0)</f>
        <v>1.7367999999999999</v>
      </c>
      <c r="AB760" s="50">
        <f>SQRT((0.5*P760)^2+X760^2)</f>
        <v>3.2634729966708777E-2</v>
      </c>
      <c r="AC760" s="50">
        <f>(1-EXP(-Info!$B$6*G760*1000))+(Info!$B$6/(Info!$B$6-Info!$B$7))*(EXP(-Info!$B$7*G760*1000)-EXP(-Info!$B$6*G760*1000))*(Info!$B$9-1)</f>
        <v>0.11880366146371557</v>
      </c>
      <c r="AD760" s="50">
        <f>SQRT((Info!$B$6*EXP(-Info!$B$6*G760*1000)+(Info!$B$6/(Info!$B$6+Info!$B$7))*(Info!$B$9-1)*(-Info!$B$7*EXP(-Info!$B$7*G760*1000)+Info!$B$6*EXP(-Info!$B$6*G760*1000)))^2*(0.01*G760*1000)^2)</f>
        <v>1.0560166407513362E-3</v>
      </c>
      <c r="AE760" s="50">
        <f>IF(AA760&gt;0,AA760*AC760*SQRT((AB760/AA760)^2+(AD760/AC760)^2),AA760*AC760*SQRT((AD760/AC760)^2))</f>
        <v>4.2890542647256811E-3</v>
      </c>
      <c r="AF760" s="50">
        <f>IF((S760-Y760-AA760*AC760)&gt;0,S760-Y760-AA760*AC760,0)</f>
        <v>1.1926698007698187</v>
      </c>
      <c r="AG760" s="50">
        <f>SQRT((T760*0.5)^2+Z760^2+AE760^2)</f>
        <v>4.005419382294146E-2</v>
      </c>
      <c r="AH760" s="50">
        <f>AF760/S760</f>
        <v>0.62118218790094726</v>
      </c>
      <c r="AI760">
        <f>AF760*EXP(Info!$B$6*G760*1000)</f>
        <v>1.330839519091835</v>
      </c>
      <c r="AJ760">
        <f>2*SQRT((EXP(Info!$B$6*G760)*AG760)^2+(Info!$B$6*G760*0.01*AI760)^2)</f>
        <v>8.0117169312180034E-2</v>
      </c>
      <c r="AK760" s="28">
        <f>AI760/(E760/1000)</f>
        <v>0.9533234377448675</v>
      </c>
      <c r="AL760">
        <f>AA760/0.752049334436339</f>
        <v>2.30942296</v>
      </c>
      <c r="AM760"/>
      <c r="AN760">
        <f>U760/0.242530074</f>
        <v>5.5250879938295814</v>
      </c>
      <c r="AO760">
        <f>O760/U760</f>
        <v>1.7761194029850744</v>
      </c>
    </row>
    <row r="761" spans="1:41">
      <c r="A761" s="14" t="s">
        <v>146</v>
      </c>
      <c r="B761" s="14" t="s">
        <v>215</v>
      </c>
      <c r="C761" s="15">
        <v>-17.28</v>
      </c>
      <c r="D761" s="15">
        <v>19.36</v>
      </c>
      <c r="E761" s="15">
        <v>1396</v>
      </c>
      <c r="F761" s="31">
        <v>0.85499999999999998</v>
      </c>
      <c r="G761" s="31">
        <v>12.218999999999999</v>
      </c>
      <c r="I761">
        <f>(E761*100*Info!$B$11)/AI761</f>
        <v>3.5178877912411335</v>
      </c>
      <c r="J761">
        <f>LOG10(I761)</f>
        <v>0.54628198281275109</v>
      </c>
      <c r="K761">
        <f>2*((E761*100*Info!$B$11)/AI761^2)*(AJ761/2)</f>
        <v>0.29811796945710634</v>
      </c>
      <c r="L761">
        <f>(M761/10.7)/I761</f>
        <v>0.5548979439252345</v>
      </c>
      <c r="M761">
        <f>((U761/0.242530073729142))*I761</f>
        <v>20.887135114817468</v>
      </c>
      <c r="N761">
        <f>2*M761*SQRT((0.5*K761/I761)^2+(0.5*V761/U761)^2)</f>
        <v>1.7759812368252883</v>
      </c>
      <c r="O761" s="1">
        <v>2.04</v>
      </c>
      <c r="P761" s="1">
        <v>0.09</v>
      </c>
      <c r="S761" s="1">
        <v>1.63</v>
      </c>
      <c r="T761" s="1">
        <v>0.03</v>
      </c>
      <c r="U761" s="1">
        <v>1.44</v>
      </c>
      <c r="V761" s="1">
        <v>0.01</v>
      </c>
      <c r="W761" s="50">
        <f>U761*Info!$B$2</f>
        <v>0.69119999999999993</v>
      </c>
      <c r="X761" s="50">
        <f>W761*SQRT((0.5*V761/U761)^2+Info!$B$3^2)</f>
        <v>3.4643233105470968E-2</v>
      </c>
      <c r="Y761" s="39">
        <f>W761*Info!$D$2</f>
        <v>0.55987199999999993</v>
      </c>
      <c r="Z761" s="39">
        <f>Y761*SQRT(Info!$D$3^2+(X761/W761)^2)</f>
        <v>3.9636629749765555E-2</v>
      </c>
      <c r="AA761" s="50">
        <f>IF(O761-W761&gt;0,O761-W761,0)</f>
        <v>1.3488000000000002</v>
      </c>
      <c r="AB761" s="50">
        <f>SQRT((0.5*P761)^2+X761^2)</f>
        <v>5.6790435814492564E-2</v>
      </c>
      <c r="AC761" s="50">
        <f>(1-EXP(-Info!$B$6*G761*1000))+(Info!$B$6/(Info!$B$6-Info!$B$7))*(EXP(-Info!$B$7*G761*1000)-EXP(-Info!$B$6*G761*1000))*(Info!$B$9-1)</f>
        <v>0.12129627303041554</v>
      </c>
      <c r="AD761" s="50">
        <f>SQRT((Info!$B$6*EXP(-Info!$B$6*G761*1000)+(Info!$B$6/(Info!$B$6+Info!$B$7))*(Info!$B$9-1)*(-Info!$B$7*EXP(-Info!$B$7*G761*1000)+Info!$B$6*EXP(-Info!$B$6*G761*1000)))^2*(0.01*G761*1000)^2)</f>
        <v>1.0768238249464494E-3</v>
      </c>
      <c r="AE761" s="50">
        <f>IF(AA761&gt;0,AA761*AC761*SQRT((AB761/AA761)^2+(AD761/AC761)^2),AA761*AC761*SQRT((AD761/AC761)^2))</f>
        <v>7.0399231556628923E-3</v>
      </c>
      <c r="AF761" s="50">
        <f>IF((S761-Y761-AA761*AC761)&gt;0,S761-Y761-AA761*AC761,0)</f>
        <v>0.90652358693657542</v>
      </c>
      <c r="AG761" s="50">
        <f>SQRT((T761*0.5)^2+Z761^2+AE761^2)</f>
        <v>4.2960713866946373E-2</v>
      </c>
      <c r="AH761" s="50">
        <f>AF761/S761</f>
        <v>0.55614943983838983</v>
      </c>
      <c r="AI761">
        <f>AF761*EXP(Info!$B$6*G761*1000)</f>
        <v>1.0140140634527535</v>
      </c>
      <c r="AJ761">
        <f>2*SQRT((EXP(Info!$B$6*G761)*AG761)^2+(Info!$B$6*G761*0.01*AI761)^2)</f>
        <v>8.5931056229292715E-2</v>
      </c>
      <c r="AK761" s="28">
        <f>AI761/(E761/1000)</f>
        <v>0.72637110562518159</v>
      </c>
      <c r="AL761">
        <f>AA761/0.752049334436339</f>
        <v>1.7934993600000002</v>
      </c>
      <c r="AM761"/>
      <c r="AN761">
        <f>U761/0.242530074</f>
        <v>5.937407993369102</v>
      </c>
      <c r="AO761">
        <f>O761/U761</f>
        <v>1.4166666666666667</v>
      </c>
    </row>
    <row r="762" spans="1:41">
      <c r="A762" s="14" t="s">
        <v>146</v>
      </c>
      <c r="B762" s="14" t="s">
        <v>215</v>
      </c>
      <c r="C762" s="15">
        <v>-17.28</v>
      </c>
      <c r="D762" s="15">
        <v>19.36</v>
      </c>
      <c r="E762" s="15">
        <v>1396</v>
      </c>
      <c r="F762" s="31">
        <v>0.90500000000000003</v>
      </c>
      <c r="G762" s="31">
        <v>12.41</v>
      </c>
      <c r="I762">
        <f>(E762*100*Info!$B$11)/AI762</f>
        <v>3.6052078531790186</v>
      </c>
      <c r="J762">
        <f>LOG10(I762)</f>
        <v>0.55693030841369018</v>
      </c>
      <c r="K762">
        <f>2*((E762*100*Info!$B$11)/AI762^2)*(AJ762/2)</f>
        <v>0.29386995569576646</v>
      </c>
      <c r="L762">
        <f>(M762/10.7)/I762</f>
        <v>0.52021682242990752</v>
      </c>
      <c r="M762">
        <f>((U762/0.242530073729142))*I762</f>
        <v>20.067740577307472</v>
      </c>
      <c r="N762">
        <f>2*M762*SQRT((0.5*K762/I762)^2+(0.5*V762/U762)^2)</f>
        <v>1.6425145581398375</v>
      </c>
      <c r="O762" s="1">
        <v>2.29</v>
      </c>
      <c r="P762" s="1">
        <v>0.01</v>
      </c>
      <c r="S762" s="1">
        <v>1.61</v>
      </c>
      <c r="T762" s="1">
        <v>0.03</v>
      </c>
      <c r="U762" s="1">
        <v>1.35</v>
      </c>
      <c r="V762" s="1">
        <v>0.01</v>
      </c>
      <c r="W762" s="50">
        <f>U762*Info!$B$2</f>
        <v>0.64800000000000002</v>
      </c>
      <c r="X762" s="50">
        <f>W762*SQRT((0.5*V762/U762)^2+Info!$B$3^2)</f>
        <v>3.2488767289634124E-2</v>
      </c>
      <c r="Y762" s="39">
        <f>W762*Info!$D$2</f>
        <v>0.52488000000000001</v>
      </c>
      <c r="Z762" s="39">
        <f>Y762*SQRT(Info!$D$3^2+(X762/W762)^2)</f>
        <v>3.7165497548129235E-2</v>
      </c>
      <c r="AA762" s="50">
        <f>IF(O762-W762&gt;0,O762-W762,0)</f>
        <v>1.6419999999999999</v>
      </c>
      <c r="AB762" s="50">
        <f>SQRT((0.5*P762)^2+X762^2)</f>
        <v>3.287126404627605E-2</v>
      </c>
      <c r="AC762" s="50">
        <f>(1-EXP(-Info!$B$6*G762*1000))+(Info!$B$6/(Info!$B$6-Info!$B$7))*(EXP(-Info!$B$7*G762*1000)-EXP(-Info!$B$6*G762*1000))*(Info!$B$9-1)</f>
        <v>0.12308217376540539</v>
      </c>
      <c r="AD762" s="50">
        <f>SQRT((Info!$B$6*EXP(-Info!$B$6*G762*1000)+(Info!$B$6/(Info!$B$6+Info!$B$7))*(Info!$B$9-1)*(-Info!$B$7*EXP(-Info!$B$7*G762*1000)+Info!$B$6*EXP(-Info!$B$6*G762*1000)))^2*(0.01*G762*1000)^2)</f>
        <v>1.0916961353352535E-3</v>
      </c>
      <c r="AE762" s="50">
        <f>IF(AA762&gt;0,AA762*AC762*SQRT((AB762/AA762)^2+(AD762/AC762)^2),AA762*AC762*SQRT((AD762/AC762)^2))</f>
        <v>4.4251922317018865E-3</v>
      </c>
      <c r="AF762" s="50">
        <f>IF((S762-Y762-AA762*AC762)&gt;0,S762-Y762-AA762*AC762,0)</f>
        <v>0.88301907067720442</v>
      </c>
      <c r="AG762" s="50">
        <f>SQRT((T762*0.5)^2+Z762^2+AE762^2)</f>
        <v>4.0321911342191048E-2</v>
      </c>
      <c r="AH762" s="50">
        <f>AF762/S762</f>
        <v>0.54845905011006479</v>
      </c>
      <c r="AI762">
        <f>AF762*EXP(Info!$B$6*G762*1000)</f>
        <v>0.98945410063438111</v>
      </c>
      <c r="AJ762">
        <f>2*SQRT((EXP(Info!$B$6*G762)*AG762)^2+(Info!$B$6*G762*0.01*AI762)^2)</f>
        <v>8.0653001035716335E-2</v>
      </c>
      <c r="AK762" s="28">
        <f>AI762/(E762/1000)</f>
        <v>0.70877800905041632</v>
      </c>
      <c r="AL762">
        <f>AA762/0.752049334436339</f>
        <v>2.1833673999999998</v>
      </c>
      <c r="AM762"/>
      <c r="AN762">
        <f>U762/0.242530074</f>
        <v>5.5663199937835337</v>
      </c>
      <c r="AO762">
        <f>O762/U762</f>
        <v>1.6962962962962962</v>
      </c>
    </row>
    <row r="763" spans="1:41">
      <c r="A763" s="14" t="s">
        <v>146</v>
      </c>
      <c r="B763" s="14" t="s">
        <v>215</v>
      </c>
      <c r="C763" s="15">
        <v>-17.28</v>
      </c>
      <c r="D763" s="15">
        <v>19.36</v>
      </c>
      <c r="E763" s="15">
        <v>1396</v>
      </c>
      <c r="F763" s="31">
        <v>0.95499999999999996</v>
      </c>
      <c r="G763" s="31">
        <v>12.641</v>
      </c>
      <c r="I763">
        <f>(E763*100*Info!$B$11)/AI763</f>
        <v>3.4341715208913697</v>
      </c>
      <c r="J763">
        <f>LOG10(I763)</f>
        <v>0.53582198235558876</v>
      </c>
      <c r="K763">
        <f>2*((E763*100*Info!$B$11)/AI763^2)*(AJ763/2)</f>
        <v>0.2599814427142183</v>
      </c>
      <c r="L763">
        <f>(M763/10.7)/I763</f>
        <v>0.52407028037383274</v>
      </c>
      <c r="M763">
        <f>((U763/0.242530073729142))*I763</f>
        <v>19.257295380317476</v>
      </c>
      <c r="N763">
        <f>2*M763*SQRT((0.5*K763/I763)^2+(0.5*V763/U763)^2)</f>
        <v>1.4647198121263569</v>
      </c>
      <c r="O763" s="1">
        <v>1.9</v>
      </c>
      <c r="P763" s="1">
        <v>0.08</v>
      </c>
      <c r="S763" s="1">
        <v>1.61</v>
      </c>
      <c r="T763" s="1">
        <v>0.02</v>
      </c>
      <c r="U763" s="1">
        <v>1.36</v>
      </c>
      <c r="V763" s="1">
        <v>0.01</v>
      </c>
      <c r="W763" s="50">
        <f>U763*Info!$B$2</f>
        <v>0.65280000000000005</v>
      </c>
      <c r="X763" s="50">
        <f>W763*SQRT((0.5*V763/U763)^2+Info!$B$3^2)</f>
        <v>3.2728116352763112E-2</v>
      </c>
      <c r="Y763" s="39">
        <f>W763*Info!$D$2</f>
        <v>0.52876800000000013</v>
      </c>
      <c r="Z763" s="39">
        <f>Y763*SQRT(Info!$D$3^2+(X763/W763)^2)</f>
        <v>3.7440047076893489E-2</v>
      </c>
      <c r="AA763" s="50">
        <f>IF(O763-W763&gt;0,O763-W763,0)</f>
        <v>1.2471999999999999</v>
      </c>
      <c r="AB763" s="50">
        <f>SQRT((0.5*P763)^2+X763^2)</f>
        <v>5.1682972050763498E-2</v>
      </c>
      <c r="AC763" s="50">
        <f>(1-EXP(-Info!$B$6*G763*1000))+(Info!$B$6/(Info!$B$6-Info!$B$7))*(EXP(-Info!$B$7*G763*1000)-EXP(-Info!$B$6*G763*1000))*(Info!$B$9-1)</f>
        <v>0.12523773127841067</v>
      </c>
      <c r="AD763" s="50">
        <f>SQRT((Info!$B$6*EXP(-Info!$B$6*G763*1000)+(Info!$B$6/(Info!$B$6+Info!$B$7))*(Info!$B$9-1)*(-Info!$B$7*EXP(-Info!$B$7*G763*1000)+Info!$B$6*EXP(-Info!$B$6*G763*1000)))^2*(0.01*G763*1000)^2)</f>
        <v>1.1096071615610543E-3</v>
      </c>
      <c r="AE763" s="50">
        <f>IF(AA763&gt;0,AA763*AC763*SQRT((AB763/AA763)^2+(AD763/AC763)^2),AA763*AC763*SQRT((AD763/AC763)^2))</f>
        <v>6.6189492077588941E-3</v>
      </c>
      <c r="AF763" s="50">
        <f>IF((S763-Y763-AA763*AC763)&gt;0,S763-Y763-AA763*AC763,0)</f>
        <v>0.92503550154956615</v>
      </c>
      <c r="AG763" s="50">
        <f>SQRT((T763*0.5)^2+Z763^2+AE763^2)</f>
        <v>3.9313707707807122E-2</v>
      </c>
      <c r="AH763" s="50">
        <f>AF763/S763</f>
        <v>0.57455621214258767</v>
      </c>
      <c r="AI763">
        <f>AF763*EXP(Info!$B$6*G763*1000)</f>
        <v>1.0387331186770072</v>
      </c>
      <c r="AJ763">
        <f>2*SQRT((EXP(Info!$B$6*G763)*AG763)^2+(Info!$B$6*G763*0.01*AI763)^2)</f>
        <v>7.8636530862207329E-2</v>
      </c>
      <c r="AK763" s="28">
        <f>AI763/(E763/1000)</f>
        <v>0.74407816524140924</v>
      </c>
      <c r="AL763">
        <f>AA763/0.752049334436339</f>
        <v>1.6584018399999998</v>
      </c>
      <c r="AM763"/>
      <c r="AN763">
        <f>U763/0.242530074</f>
        <v>5.607551993737486</v>
      </c>
      <c r="AO763">
        <f>O763/U763</f>
        <v>1.3970588235294117</v>
      </c>
    </row>
    <row r="764" spans="1:41">
      <c r="A764" s="14" t="s">
        <v>146</v>
      </c>
      <c r="B764" s="14" t="s">
        <v>215</v>
      </c>
      <c r="C764" s="15">
        <v>-17.28</v>
      </c>
      <c r="D764" s="15">
        <v>19.36</v>
      </c>
      <c r="E764" s="15">
        <v>1396</v>
      </c>
      <c r="F764" s="31">
        <v>1.0049999999999999</v>
      </c>
      <c r="G764" s="31">
        <v>12.877000000000001</v>
      </c>
      <c r="I764">
        <f>(E764*100*Info!$B$11)/AI764</f>
        <v>3.5404607210729915</v>
      </c>
      <c r="J764">
        <f>LOG10(I764)</f>
        <v>0.54905978055695726</v>
      </c>
      <c r="K764">
        <f>2*((E764*100*Info!$B$11)/AI764^2)*(AJ764/2)</f>
        <v>0.2636290718900155</v>
      </c>
      <c r="L764">
        <f>(M764/10.7)/I764</f>
        <v>0.51636336448598219</v>
      </c>
      <c r="M764">
        <f>((U764/0.242530073729142))*I764</f>
        <v>19.561357044471766</v>
      </c>
      <c r="N764">
        <f>2*M764*SQRT((0.5*K764/I764)^2+(0.5*V764/U764)^2)</f>
        <v>1.4638707383985445</v>
      </c>
      <c r="O764" s="1">
        <v>2.3199999999999998</v>
      </c>
      <c r="P764" s="1">
        <v>0.01</v>
      </c>
      <c r="S764" s="1">
        <v>1.63</v>
      </c>
      <c r="T764" s="1">
        <v>0.01</v>
      </c>
      <c r="U764" s="1">
        <v>1.34</v>
      </c>
      <c r="V764" s="1">
        <v>0.01</v>
      </c>
      <c r="W764" s="50">
        <f>U764*Info!$B$2</f>
        <v>0.64319999999999999</v>
      </c>
      <c r="X764" s="50">
        <f>W764*SQRT((0.5*V764/U764)^2+Info!$B$3^2)</f>
        <v>3.2249427901902383E-2</v>
      </c>
      <c r="Y764" s="39">
        <f>W764*Info!$D$2</f>
        <v>0.52099200000000001</v>
      </c>
      <c r="Z764" s="39">
        <f>Y764*SQRT(Info!$D$3^2+(X764/W764)^2)</f>
        <v>3.689095358377173E-2</v>
      </c>
      <c r="AA764" s="50">
        <f>IF(O764-W764&gt;0,O764-W764,0)</f>
        <v>1.6767999999999998</v>
      </c>
      <c r="AB764" s="50">
        <f>SQRT((0.5*P764)^2+X764^2)</f>
        <v>3.2634729966708777E-2</v>
      </c>
      <c r="AC764" s="50">
        <f>(1-EXP(-Info!$B$6*G764*1000))+(Info!$B$6/(Info!$B$6-Info!$B$7))*(EXP(-Info!$B$7*G764*1000)-EXP(-Info!$B$6*G764*1000))*(Info!$B$9-1)</f>
        <v>0.12743503348785348</v>
      </c>
      <c r="AD764" s="50">
        <f>SQRT((Info!$B$6*EXP(-Info!$B$6*G764*1000)+(Info!$B$6/(Info!$B$6+Info!$B$7))*(Info!$B$9-1)*(-Info!$B$7*EXP(-Info!$B$7*G764*1000)+Info!$B$6*EXP(-Info!$B$6*G764*1000)))^2*(0.01*G764*1000)^2)</f>
        <v>1.1278203217730458E-3</v>
      </c>
      <c r="AE764" s="50">
        <f>IF(AA764&gt;0,AA764*AC764*SQRT((AB764/AA764)^2+(AD764/AC764)^2),AA764*AC764*SQRT((AD764/AC764)^2))</f>
        <v>4.5685941527057947E-3</v>
      </c>
      <c r="AF764" s="50">
        <f>IF((S764-Y764-AA764*AC764)&gt;0,S764-Y764-AA764*AC764,0)</f>
        <v>0.895324935847567</v>
      </c>
      <c r="AG764" s="50">
        <f>SQRT((T764*0.5)^2+Z764^2+AE764^2)</f>
        <v>3.7507526029480244E-2</v>
      </c>
      <c r="AH764" s="50">
        <f>AF764/S764</f>
        <v>0.5492791017469737</v>
      </c>
      <c r="AI764">
        <f>AF764*EXP(Info!$B$6*G764*1000)</f>
        <v>1.0075490098605477</v>
      </c>
      <c r="AJ764">
        <f>2*SQRT((EXP(Info!$B$6*G764)*AG764)^2+(Info!$B$6*G764*0.01*AI764)^2)</f>
        <v>7.5023911089385067E-2</v>
      </c>
      <c r="AK764" s="28">
        <f>AI764/(E764/1000)</f>
        <v>0.72173997841013449</v>
      </c>
      <c r="AL764">
        <f>AA764/0.752049334436339</f>
        <v>2.2296409599999998</v>
      </c>
      <c r="AM764"/>
      <c r="AN764">
        <f>U764/0.242530074</f>
        <v>5.5250879938295814</v>
      </c>
      <c r="AO764">
        <f>O764/U764</f>
        <v>1.7313432835820892</v>
      </c>
    </row>
    <row r="765" spans="1:41">
      <c r="A765" s="14" t="s">
        <v>146</v>
      </c>
      <c r="B765" s="14" t="s">
        <v>215</v>
      </c>
      <c r="C765" s="15">
        <v>-17.28</v>
      </c>
      <c r="D765" s="15">
        <v>19.36</v>
      </c>
      <c r="E765" s="15">
        <v>1396</v>
      </c>
      <c r="F765" s="31">
        <v>1.0549999999999999</v>
      </c>
      <c r="G765" s="31">
        <v>13.116</v>
      </c>
      <c r="I765">
        <f>(E765*100*Info!$B$11)/AI765</f>
        <v>3.9198484481236826</v>
      </c>
      <c r="J765">
        <f>LOG10(I765)</f>
        <v>0.59326927635312476</v>
      </c>
      <c r="K765">
        <f>2*((E765*100*Info!$B$11)/AI765^2)*(AJ765/2)</f>
        <v>0.35798840709017932</v>
      </c>
      <c r="L765">
        <f>(M765/10.7)/I765</f>
        <v>0.50094953271028131</v>
      </c>
      <c r="M765">
        <f>((U765/0.242530073729142))*I765</f>
        <v>21.011014857694676</v>
      </c>
      <c r="N765">
        <f>2*M765*SQRT((0.5*K765/I765)^2+(0.5*V765/U765)^2)</f>
        <v>1.9256697171160497</v>
      </c>
      <c r="O765" s="1">
        <v>1.84</v>
      </c>
      <c r="P765" s="1">
        <v>0.08</v>
      </c>
      <c r="S765" s="1">
        <v>1.47</v>
      </c>
      <c r="T765" s="1">
        <v>0.04</v>
      </c>
      <c r="U765" s="1">
        <v>1.3</v>
      </c>
      <c r="V765" s="1">
        <v>0.01</v>
      </c>
      <c r="W765" s="50">
        <f>U765*Info!$B$2</f>
        <v>0.624</v>
      </c>
      <c r="X765" s="50">
        <f>W765*SQRT((0.5*V765/U765)^2+Info!$B$3^2)</f>
        <v>3.129217154497272E-2</v>
      </c>
      <c r="Y765" s="39">
        <f>W765*Info!$D$2</f>
        <v>0.50544</v>
      </c>
      <c r="Z765" s="39">
        <f>Y765*SQRT(Info!$D$3^2+(X765/W765)^2)</f>
        <v>3.5792835931230713E-2</v>
      </c>
      <c r="AA765" s="50">
        <f>IF(O765-W765&gt;0,O765-W765,0)</f>
        <v>1.2160000000000002</v>
      </c>
      <c r="AB765" s="50">
        <f>SQRT((0.5*P765)^2+X765^2)</f>
        <v>5.0785824793932413E-2</v>
      </c>
      <c r="AC765" s="50">
        <f>(1-EXP(-Info!$B$6*G765*1000))+(Info!$B$6/(Info!$B$6-Info!$B$7))*(EXP(-Info!$B$7*G765*1000)-EXP(-Info!$B$6*G765*1000))*(Info!$B$9-1)</f>
        <v>0.12965521849117967</v>
      </c>
      <c r="AD765" s="50">
        <f>SQRT((Info!$B$6*EXP(-Info!$B$6*G765*1000)+(Info!$B$6/(Info!$B$6+Info!$B$7))*(Info!$B$9-1)*(-Info!$B$7*EXP(-Info!$B$7*G765*1000)+Info!$B$6*EXP(-Info!$B$6*G765*1000)))^2*(0.01*G765*1000)^2)</f>
        <v>1.1461771758784849E-3</v>
      </c>
      <c r="AE765" s="50">
        <f>IF(AA765&gt;0,AA765*AC765*SQRT((AB765/AA765)^2+(AD765/AC765)^2),AA765*AC765*SQRT((AD765/AC765)^2))</f>
        <v>6.7305365292718456E-3</v>
      </c>
      <c r="AF765" s="50">
        <f>IF((S765-Y765-AA765*AC765)&gt;0,S765-Y765-AA765*AC765,0)</f>
        <v>0.80689925431472553</v>
      </c>
      <c r="AG765" s="50">
        <f>SQRT((T765*0.5)^2+Z765^2+AE765^2)</f>
        <v>4.1550297543722393E-2</v>
      </c>
      <c r="AH765" s="50">
        <f>AF765/S765</f>
        <v>0.54891105735695611</v>
      </c>
      <c r="AI765">
        <f>AF765*EXP(Info!$B$6*G765*1000)</f>
        <v>0.91003204363035073</v>
      </c>
      <c r="AJ765">
        <f>2*SQRT((EXP(Info!$B$6*G765)*AG765)^2+(Info!$B$6*G765*0.01*AI765)^2)</f>
        <v>8.3110591139356857E-2</v>
      </c>
      <c r="AK765" s="28">
        <f>AI765/(E765/1000)</f>
        <v>0.65188541807331724</v>
      </c>
      <c r="AL765">
        <f>AA765/0.752049334436339</f>
        <v>1.6169152000000002</v>
      </c>
      <c r="AM765"/>
      <c r="AN765">
        <f>U765/0.242530074</f>
        <v>5.360159994013773</v>
      </c>
      <c r="AO765">
        <f>O765/U765</f>
        <v>1.4153846153846155</v>
      </c>
    </row>
    <row r="766" spans="1:41">
      <c r="A766" s="14" t="s">
        <v>146</v>
      </c>
      <c r="B766" s="14" t="s">
        <v>215</v>
      </c>
      <c r="C766" s="15">
        <v>-17.28</v>
      </c>
      <c r="D766" s="15">
        <v>19.36</v>
      </c>
      <c r="E766" s="15">
        <v>1396</v>
      </c>
      <c r="F766" s="31">
        <v>1.105</v>
      </c>
      <c r="G766" s="31">
        <v>13.356</v>
      </c>
      <c r="I766">
        <f>(E766*100*Info!$B$11)/AI766</f>
        <v>3.5778686120715015</v>
      </c>
      <c r="J766">
        <f>LOG10(I766)</f>
        <v>0.5536243881877454</v>
      </c>
      <c r="K766">
        <f>2*((E766*100*Info!$B$11)/AI766^2)*(AJ766/2)</f>
        <v>0.28786481951840986</v>
      </c>
      <c r="L766">
        <f>(M766/10.7)/I766</f>
        <v>0.53948411214953362</v>
      </c>
      <c r="M766">
        <f>((U766/0.242530073729142))*I766</f>
        <v>20.653175005810535</v>
      </c>
      <c r="N766">
        <f>2*M766*SQRT((0.5*K766/I766)^2+(0.5*V766/U766)^2)</f>
        <v>1.6682294813508465</v>
      </c>
      <c r="O766" s="1">
        <v>2.14</v>
      </c>
      <c r="P766" s="1">
        <v>0.01</v>
      </c>
      <c r="S766" s="1">
        <v>1.62</v>
      </c>
      <c r="T766" s="1">
        <v>0.02</v>
      </c>
      <c r="U766" s="1">
        <v>1.4</v>
      </c>
      <c r="V766" s="1">
        <v>0.01</v>
      </c>
      <c r="W766" s="50">
        <f>U766*Info!$B$2</f>
        <v>0.67199999999999993</v>
      </c>
      <c r="X766" s="50">
        <f>W766*SQRT((0.5*V766/U766)^2+Info!$B$3^2)</f>
        <v>3.3685605234283683E-2</v>
      </c>
      <c r="Y766" s="39">
        <f>W766*Info!$D$2</f>
        <v>0.54432000000000003</v>
      </c>
      <c r="Z766" s="39">
        <f>Y766*SQRT(Info!$D$3^2+(X766/W766)^2)</f>
        <v>3.8538298457508481E-2</v>
      </c>
      <c r="AA766" s="50">
        <f>IF(O766-W766&gt;0,O766-W766,0)</f>
        <v>1.4680000000000002</v>
      </c>
      <c r="AB766" s="50">
        <f>SQRT((0.5*P766)^2+X766^2)</f>
        <v>3.4054661942236344E-2</v>
      </c>
      <c r="AC766" s="50">
        <f>(1-EXP(-Info!$B$6*G766*1000))+(Info!$B$6/(Info!$B$6-Info!$B$7))*(EXP(-Info!$B$7*G766*1000)-EXP(-Info!$B$6*G766*1000))*(Info!$B$9-1)</f>
        <v>0.13187959144020636</v>
      </c>
      <c r="AD766" s="50">
        <f>SQRT((Info!$B$6*EXP(-Info!$B$6*G766*1000)+(Info!$B$6/(Info!$B$6+Info!$B$7))*(Info!$B$9-1)*(-Info!$B$7*EXP(-Info!$B$7*G766*1000)+Info!$B$6*EXP(-Info!$B$6*G766*1000)))^2*(0.01*G766*1000)^2)</f>
        <v>1.1645221968895041E-3</v>
      </c>
      <c r="AE766" s="50">
        <f>IF(AA766&gt;0,AA766*AC766*SQRT((AB766/AA766)^2+(AD766/AC766)^2),AA766*AC766*SQRT((AD766/AC766)^2))</f>
        <v>4.8054725958746923E-3</v>
      </c>
      <c r="AF766" s="50">
        <f>IF((S766-Y766-AA766*AC766)&gt;0,S766-Y766-AA766*AC766,0)</f>
        <v>0.88208075976577727</v>
      </c>
      <c r="AG766" s="50">
        <f>SQRT((T766*0.5)^2+Z766^2+AE766^2)</f>
        <v>4.0103528708452865E-2</v>
      </c>
      <c r="AH766" s="50">
        <f>AF766/S766</f>
        <v>0.5444942961517143</v>
      </c>
      <c r="AI766">
        <f>AF766*EXP(Info!$B$6*G766*1000)</f>
        <v>0.99701472601084029</v>
      </c>
      <c r="AJ766">
        <f>2*SQRT((EXP(Info!$B$6*G766)*AG766)^2+(Info!$B$6*G766*0.01*AI766)^2)</f>
        <v>8.0216881970447199E-2</v>
      </c>
      <c r="AK766" s="28">
        <f>AI766/(E766/1000)</f>
        <v>0.71419392980719221</v>
      </c>
      <c r="AL766">
        <f>AA766/0.752049334436339</f>
        <v>1.9519996000000002</v>
      </c>
      <c r="AM766"/>
      <c r="AN766">
        <f>U766/0.242530074</f>
        <v>5.7724799935532936</v>
      </c>
      <c r="AO766">
        <f>O766/U766</f>
        <v>1.5285714285714287</v>
      </c>
    </row>
    <row r="767" spans="1:41">
      <c r="A767" s="14" t="s">
        <v>146</v>
      </c>
      <c r="B767" s="14" t="s">
        <v>215</v>
      </c>
      <c r="C767" s="15">
        <v>-17.28</v>
      </c>
      <c r="D767" s="15">
        <v>19.36</v>
      </c>
      <c r="E767" s="15">
        <v>1396</v>
      </c>
      <c r="F767" s="31">
        <v>1.155</v>
      </c>
      <c r="G767" s="31">
        <v>13.593999999999999</v>
      </c>
      <c r="I767">
        <f>(E767*100*Info!$B$11)/AI767</f>
        <v>3.1231091695150082</v>
      </c>
      <c r="J767">
        <f>LOG10(I767)</f>
        <v>0.49458716543074382</v>
      </c>
      <c r="K767">
        <f>2*((E767*100*Info!$B$11)/AI767^2)*(AJ767/2)</f>
        <v>0.2500548527856325</v>
      </c>
      <c r="L767">
        <f>(M767/10.7)/I767</f>
        <v>0.56645831775701028</v>
      </c>
      <c r="M767">
        <f>((U767/0.242530073729142))*I767</f>
        <v>18.929489479784124</v>
      </c>
      <c r="N767">
        <f>2*M767*SQRT((0.5*K767/I767)^2+(0.5*V767/U767)^2)</f>
        <v>1.5210691197926569</v>
      </c>
      <c r="O767" s="1">
        <v>1.9</v>
      </c>
      <c r="P767" s="1">
        <v>0.08</v>
      </c>
      <c r="S767" s="1">
        <v>1.74</v>
      </c>
      <c r="T767" s="1">
        <v>0.04</v>
      </c>
      <c r="U767" s="1">
        <v>1.47</v>
      </c>
      <c r="V767" s="1">
        <v>0.01</v>
      </c>
      <c r="W767" s="50">
        <f>U767*Info!$B$2</f>
        <v>0.7056</v>
      </c>
      <c r="X767" s="50">
        <f>W767*SQRT((0.5*V767/U767)^2+Info!$B$3^2)</f>
        <v>3.5361538428071819E-2</v>
      </c>
      <c r="Y767" s="39">
        <f>W767*Info!$D$2</f>
        <v>0.57153600000000004</v>
      </c>
      <c r="Z767" s="39">
        <f>Y767*SQRT(Info!$D$3^2+(X767/W767)^2)</f>
        <v>4.0460426746142961E-2</v>
      </c>
      <c r="AA767" s="50">
        <f>IF(O767-W767&gt;0,O767-W767,0)</f>
        <v>1.1943999999999999</v>
      </c>
      <c r="AB767" s="50">
        <f>SQRT((0.5*P767)^2+X767^2)</f>
        <v>5.3389497094466061E-2</v>
      </c>
      <c r="AC767" s="50">
        <f>(1-EXP(-Info!$B$6*G767*1000))+(Info!$B$6/(Info!$B$6-Info!$B$7))*(EXP(-Info!$B$7*G767*1000)-EXP(-Info!$B$6*G767*1000))*(Info!$B$9-1)</f>
        <v>0.13408039068424205</v>
      </c>
      <c r="AD767" s="50">
        <f>SQRT((Info!$B$6*EXP(-Info!$B$6*G767*1000)+(Info!$B$6/(Info!$B$6+Info!$B$7))*(Info!$B$9-1)*(-Info!$B$7*EXP(-Info!$B$7*G767*1000)+Info!$B$6*EXP(-Info!$B$6*G767*1000)))^2*(0.01*G767*1000)^2)</f>
        <v>1.1826269212354349E-3</v>
      </c>
      <c r="AE767" s="50">
        <f>IF(AA767&gt;0,AA767*AC767*SQRT((AB767/AA767)^2+(AD767/AC767)^2),AA767*AC767*SQRT((AD767/AC767)^2))</f>
        <v>7.2965157464102218E-3</v>
      </c>
      <c r="AF767" s="50">
        <f>IF((S767-Y767-AA767*AC767)&gt;0,S767-Y767-AA767*AC767,0)</f>
        <v>1.0083183813667413</v>
      </c>
      <c r="AG767" s="50">
        <f>SQRT((T767*0.5)^2+Z767^2+AE767^2)</f>
        <v>4.5719637733884252E-2</v>
      </c>
      <c r="AH767" s="50">
        <f>AF767/S767</f>
        <v>0.57949332262456399</v>
      </c>
      <c r="AI767">
        <f>AF767*EXP(Info!$B$6*G767*1000)</f>
        <v>1.1421911628280375</v>
      </c>
      <c r="AJ767">
        <f>2*SQRT((EXP(Info!$B$6*G767)*AG767)^2+(Info!$B$6*G767*0.01*AI767)^2)</f>
        <v>9.1450675455692798E-2</v>
      </c>
      <c r="AK767" s="28">
        <f>AI767/(E767/1000)</f>
        <v>0.81818851205446819</v>
      </c>
      <c r="AL767">
        <f>AA767/0.752049334436339</f>
        <v>1.5881936799999998</v>
      </c>
      <c r="AM767"/>
      <c r="AN767">
        <f>U767/0.242530074</f>
        <v>6.0611039932309589</v>
      </c>
      <c r="AO767">
        <f>O767/U767</f>
        <v>1.292517006802721</v>
      </c>
    </row>
    <row r="768" spans="1:41">
      <c r="A768" s="14" t="s">
        <v>146</v>
      </c>
      <c r="B768" s="14" t="s">
        <v>215</v>
      </c>
      <c r="C768" s="15">
        <v>-17.28</v>
      </c>
      <c r="D768" s="15">
        <v>19.36</v>
      </c>
      <c r="E768" s="15">
        <v>1396</v>
      </c>
      <c r="F768" s="31">
        <v>1.2050000000000001</v>
      </c>
      <c r="G768" s="31">
        <v>13.819000000000001</v>
      </c>
      <c r="I768">
        <f>(E768*100*Info!$B$11)/AI768</f>
        <v>2.8686268609241061</v>
      </c>
      <c r="J768">
        <f>LOG10(I768)</f>
        <v>0.45767406069607586</v>
      </c>
      <c r="K768">
        <f>2*((E768*100*Info!$B$11)/AI768^2)*(AJ768/2)</f>
        <v>0.18841326580413845</v>
      </c>
      <c r="L768">
        <f>(M768/10.7)/I768</f>
        <v>0.52792373831775807</v>
      </c>
      <c r="M768">
        <f>((U768/0.242530073729142))*I768</f>
        <v>16.204253513958346</v>
      </c>
      <c r="N768">
        <f>2*M768*SQRT((0.5*K768/I768)^2+(0.5*V768/U768)^2)</f>
        <v>1.0643058412621664</v>
      </c>
      <c r="O768" s="1">
        <v>2.14</v>
      </c>
      <c r="P768" s="1">
        <v>0.01</v>
      </c>
      <c r="S768" s="1">
        <v>1.83</v>
      </c>
      <c r="T768" s="1">
        <v>0.03</v>
      </c>
      <c r="U768" s="1">
        <v>1.37</v>
      </c>
      <c r="V768" s="1">
        <v>0</v>
      </c>
      <c r="W768" s="50">
        <f>U768*Info!$B$2</f>
        <v>0.65760000000000007</v>
      </c>
      <c r="X768" s="50">
        <f>W768*SQRT((0.5*V768/U768)^2+Info!$B$3^2)</f>
        <v>3.2880000000000006E-2</v>
      </c>
      <c r="Y768" s="39">
        <f>W768*Info!$D$2</f>
        <v>0.53265600000000013</v>
      </c>
      <c r="Z768" s="39">
        <f>Y768*SQRT(Info!$D$3^2+(X768/W768)^2)</f>
        <v>3.7664466963970182E-2</v>
      </c>
      <c r="AA768" s="50">
        <f>IF(O768-W768&gt;0,O768-W768,0)</f>
        <v>1.4824000000000002</v>
      </c>
      <c r="AB768" s="50">
        <f>SQRT((0.5*P768)^2+X768^2)</f>
        <v>3.3257997534427722E-2</v>
      </c>
      <c r="AC768" s="50">
        <f>(1-EXP(-Info!$B$6*G768*1000))+(Info!$B$6/(Info!$B$6-Info!$B$7))*(EXP(-Info!$B$7*G768*1000)-EXP(-Info!$B$6*G768*1000))*(Info!$B$9-1)</f>
        <v>0.13615637555246918</v>
      </c>
      <c r="AD768" s="50">
        <f>SQRT((Info!$B$6*EXP(-Info!$B$6*G768*1000)+(Info!$B$6/(Info!$B$6+Info!$B$7))*(Info!$B$9-1)*(-Info!$B$7*EXP(-Info!$B$7*G768*1000)+Info!$B$6*EXP(-Info!$B$6*G768*1000)))^2*(0.01*G768*1000)^2)</f>
        <v>1.1996629445012964E-3</v>
      </c>
      <c r="AE768" s="50">
        <f>IF(AA768&gt;0,AA768*AC768*SQRT((AB768/AA768)^2+(AD768/AC768)^2),AA768*AC768*SQRT((AD768/AC768)^2))</f>
        <v>4.8649802179405689E-3</v>
      </c>
      <c r="AF768" s="50">
        <f>IF((S768-Y768-AA768*AC768)&gt;0,S768-Y768-AA768*AC768,0)</f>
        <v>1.0955057888810196</v>
      </c>
      <c r="AG768" s="50">
        <f>SQRT((T768*0.5)^2+Z768^2+AE768^2)</f>
        <v>4.0832341399936328E-2</v>
      </c>
      <c r="AH768" s="50">
        <f>AF768/S768</f>
        <v>0.59863704310438226</v>
      </c>
      <c r="AI768">
        <f>AF768*EXP(Info!$B$6*G768*1000)</f>
        <v>1.2435174970153182</v>
      </c>
      <c r="AJ768">
        <f>2*SQRT((EXP(Info!$B$6*G768)*AG768)^2+(Info!$B$6*G768*0.01*AI768)^2)</f>
        <v>8.1675032709471213E-2</v>
      </c>
      <c r="AK768" s="28">
        <f>AI768/(E768/1000)</f>
        <v>0.89077184599951165</v>
      </c>
      <c r="AL768">
        <f>AA768/0.752049334436339</f>
        <v>1.9711472800000003</v>
      </c>
      <c r="AM768"/>
      <c r="AN768">
        <f>U768/0.242530074</f>
        <v>5.6487839936914384</v>
      </c>
      <c r="AO768">
        <f>O768/U768</f>
        <v>1.5620437956204378</v>
      </c>
    </row>
    <row r="769" spans="1:41">
      <c r="A769" s="14" t="s">
        <v>146</v>
      </c>
      <c r="B769" s="14" t="s">
        <v>215</v>
      </c>
      <c r="C769" s="15">
        <v>-17.28</v>
      </c>
      <c r="D769" s="15">
        <v>19.36</v>
      </c>
      <c r="E769" s="15">
        <v>1396</v>
      </c>
      <c r="F769" s="31">
        <v>1.2549999999999999</v>
      </c>
      <c r="G769" s="31">
        <v>14.263</v>
      </c>
      <c r="I769">
        <f>(E769*100*Info!$B$11)/AI769</f>
        <v>2.8989899156297607</v>
      </c>
      <c r="J769">
        <f>LOG10(I769)</f>
        <v>0.46224670462924172</v>
      </c>
      <c r="K769">
        <f>2*((E769*100*Info!$B$11)/AI769^2)*(AJ769/2)</f>
        <v>0.22534539315980398</v>
      </c>
      <c r="L769">
        <f>(M769/10.7)/I769</f>
        <v>0.51250990654205697</v>
      </c>
      <c r="M769">
        <f>((U769/0.242530073729142))*I769</f>
        <v>15.897643242765783</v>
      </c>
      <c r="N769">
        <f>2*M769*SQRT((0.5*K769/I769)^2+(0.5*V769/U769)^2)</f>
        <v>1.2415291546320946</v>
      </c>
      <c r="O769" s="1">
        <v>1.66</v>
      </c>
      <c r="P769" s="1">
        <v>7.0000000000000007E-2</v>
      </c>
      <c r="S769" s="1">
        <v>1.74</v>
      </c>
      <c r="T769" s="1">
        <v>0.06</v>
      </c>
      <c r="U769" s="1">
        <v>1.33</v>
      </c>
      <c r="V769" s="1">
        <v>0.01</v>
      </c>
      <c r="W769" s="50">
        <f>U769*Info!$B$2</f>
        <v>0.63839999999999997</v>
      </c>
      <c r="X769" s="50">
        <f>W769*SQRT((0.5*V769/U769)^2+Info!$B$3^2)</f>
        <v>3.2010098406596632E-2</v>
      </c>
      <c r="Y769" s="39">
        <f>W769*Info!$D$2</f>
        <v>0.51710400000000001</v>
      </c>
      <c r="Z769" s="39">
        <f>Y769*SQRT(Info!$D$3^2+(X769/W769)^2)</f>
        <v>3.6616415308984039E-2</v>
      </c>
      <c r="AA769" s="50">
        <f>IF(O769-W769&gt;0,O769-W769,0)</f>
        <v>1.0215999999999998</v>
      </c>
      <c r="AB769" s="50">
        <f>SQRT((0.5*P769)^2+X769^2)</f>
        <v>4.7430437484805049E-2</v>
      </c>
      <c r="AC769" s="50">
        <f>(1-EXP(-Info!$B$6*G769*1000))+(Info!$B$6/(Info!$B$6-Info!$B$7))*(EXP(-Info!$B$7*G769*1000)-EXP(-Info!$B$6*G769*1000))*(Info!$B$9-1)</f>
        <v>0.14023989886148386</v>
      </c>
      <c r="AD769" s="50">
        <f>SQRT((Info!$B$6*EXP(-Info!$B$6*G769*1000)+(Info!$B$6/(Info!$B$6+Info!$B$7))*(Info!$B$9-1)*(-Info!$B$7*EXP(-Info!$B$7*G769*1000)+Info!$B$6*EXP(-Info!$B$6*G769*1000)))^2*(0.01*G769*1000)^2)</f>
        <v>1.2330541698894859E-3</v>
      </c>
      <c r="AE769" s="50">
        <f>IF(AA769&gt;0,AA769*AC769*SQRT((AB769/AA769)^2+(AD769/AC769)^2),AA769*AC769*SQRT((AD769/AC769)^2))</f>
        <v>6.7698689537704628E-3</v>
      </c>
      <c r="AF769" s="50">
        <f>IF((S769-Y769-AA769*AC769)&gt;0,S769-Y769-AA769*AC769,0)</f>
        <v>1.0796269193231081</v>
      </c>
      <c r="AG769" s="50">
        <f>SQRT((T769*0.5)^2+Z769^2+AE769^2)</f>
        <v>4.7818333259652887E-2</v>
      </c>
      <c r="AH769" s="50">
        <f>AF769/S769</f>
        <v>0.62047524099029194</v>
      </c>
      <c r="AI769">
        <f>AF769*EXP(Info!$B$6*G769*1000)</f>
        <v>1.2304933089745975</v>
      </c>
      <c r="AJ769">
        <f>2*SQRT((EXP(Info!$B$6*G769)*AG769)^2+(Info!$B$6*G769*0.01*AI769)^2)</f>
        <v>9.5649176630941371E-2</v>
      </c>
      <c r="AK769" s="28">
        <f>AI769/(E769/1000)</f>
        <v>0.88144219840587223</v>
      </c>
      <c r="AL769">
        <f>AA769/0.752049334436339</f>
        <v>1.3584215199999998</v>
      </c>
      <c r="AM769"/>
      <c r="AN769">
        <f>U769/0.242530074</f>
        <v>5.4838559938756299</v>
      </c>
      <c r="AO769">
        <f>O769/U769</f>
        <v>1.2481203007518795</v>
      </c>
    </row>
    <row r="770" spans="1:41">
      <c r="A770" s="14" t="s">
        <v>146</v>
      </c>
      <c r="B770" s="14" t="s">
        <v>215</v>
      </c>
      <c r="C770" s="15">
        <v>-17.28</v>
      </c>
      <c r="D770" s="15">
        <v>19.36</v>
      </c>
      <c r="E770" s="15">
        <v>1396</v>
      </c>
      <c r="F770" s="31">
        <v>1.3049999999999999</v>
      </c>
      <c r="G770" s="31">
        <v>14.739000000000001</v>
      </c>
      <c r="I770">
        <f>(E770*100*Info!$B$11)/AI770</f>
        <v>3.1023942715756569</v>
      </c>
      <c r="J770">
        <f>LOG10(I770)</f>
        <v>0.49169698983114285</v>
      </c>
      <c r="K770">
        <f>2*((E770*100*Info!$B$11)/AI770^2)*(AJ770/2)</f>
        <v>0.22157113351866398</v>
      </c>
      <c r="L770">
        <f>(M770/10.7)/I770</f>
        <v>0.49709607476635614</v>
      </c>
      <c r="M770">
        <f>((U770/0.242530073729142))*I770</f>
        <v>16.501411758123396</v>
      </c>
      <c r="N770">
        <f>2*M770*SQRT((0.5*K770/I770)^2+(0.5*V770/U770)^2)</f>
        <v>1.185442752916545</v>
      </c>
      <c r="O770" s="1">
        <v>2.0299999999999998</v>
      </c>
      <c r="P770" s="1">
        <v>0.01</v>
      </c>
      <c r="S770" s="1">
        <v>1.71</v>
      </c>
      <c r="T770" s="1">
        <v>0.04</v>
      </c>
      <c r="U770" s="1">
        <v>1.29</v>
      </c>
      <c r="V770" s="1">
        <v>0.01</v>
      </c>
      <c r="W770" s="50">
        <f>U770*Info!$B$2</f>
        <v>0.61919999999999997</v>
      </c>
      <c r="X770" s="50">
        <f>W770*SQRT((0.5*V770/U770)^2+Info!$B$3^2)</f>
        <v>3.1052883924041583E-2</v>
      </c>
      <c r="Y770" s="39">
        <f>W770*Info!$D$2</f>
        <v>0.501552</v>
      </c>
      <c r="Z770" s="39">
        <f>Y770*SQRT(Info!$D$3^2+(X770/W770)^2)</f>
        <v>3.5518321744136508E-2</v>
      </c>
      <c r="AA770" s="50">
        <f>IF(O770-W770&gt;0,O770-W770,0)</f>
        <v>1.4107999999999998</v>
      </c>
      <c r="AB770" s="50">
        <f>SQRT((0.5*P770)^2+X770^2)</f>
        <v>3.1452847247904286E-2</v>
      </c>
      <c r="AC770" s="50">
        <f>(1-EXP(-Info!$B$6*G770*1000))+(Info!$B$6/(Info!$B$6-Info!$B$7))*(EXP(-Info!$B$7*G770*1000)-EXP(-Info!$B$6*G770*1000))*(Info!$B$9-1)</f>
        <v>0.14459850450845402</v>
      </c>
      <c r="AD770" s="50">
        <f>SQRT((Info!$B$6*EXP(-Info!$B$6*G770*1000)+(Info!$B$6/(Info!$B$6+Info!$B$7))*(Info!$B$9-1)*(-Info!$B$7*EXP(-Info!$B$7*G770*1000)+Info!$B$6*EXP(-Info!$B$6*G770*1000)))^2*(0.01*G770*1000)^2)</f>
        <v>1.2685198034042573E-3</v>
      </c>
      <c r="AE770" s="50">
        <f>IF(AA770&gt;0,AA770*AC770*SQRT((AB770/AA770)^2+(AD770/AC770)^2),AA770*AC770*SQRT((AD770/AC770)^2))</f>
        <v>4.8874724392163789E-3</v>
      </c>
      <c r="AF770" s="50">
        <f>IF((S770-Y770-AA770*AC770)&gt;0,S770-Y770-AA770*AC770,0)</f>
        <v>1.0044484298394731</v>
      </c>
      <c r="AG770" s="50">
        <f>SQRT((T770*0.5)^2+Z770^2+AE770^2)</f>
        <v>4.1054093174299928E-2</v>
      </c>
      <c r="AH770" s="50">
        <f>AF770/S770</f>
        <v>0.58739674259618313</v>
      </c>
      <c r="AI770">
        <f>AF770*EXP(Info!$B$6*G770*1000)</f>
        <v>1.149817651047794</v>
      </c>
      <c r="AJ770">
        <f>2*SQRT((EXP(Info!$B$6*G770)*AG770)^2+(Info!$B$6*G770*0.01*AI770)^2)</f>
        <v>8.2119285294140115E-2</v>
      </c>
      <c r="AK770" s="28">
        <f>AI770/(E770/1000)</f>
        <v>0.82365161249841978</v>
      </c>
      <c r="AL770">
        <f>AA770/0.752049334436339</f>
        <v>1.8759407599999998</v>
      </c>
      <c r="AM770"/>
      <c r="AN770">
        <f>U770/0.242530074</f>
        <v>5.3189279940598215</v>
      </c>
      <c r="AO770">
        <f>O770/U770</f>
        <v>1.5736434108527131</v>
      </c>
    </row>
    <row r="771" spans="1:41">
      <c r="A771" s="14" t="s">
        <v>146</v>
      </c>
      <c r="B771" s="14" t="s">
        <v>215</v>
      </c>
      <c r="C771" s="15">
        <v>-17.28</v>
      </c>
      <c r="D771" s="15">
        <v>19.36</v>
      </c>
      <c r="E771" s="15">
        <v>1396</v>
      </c>
      <c r="F771" s="31">
        <v>1.355</v>
      </c>
      <c r="G771" s="31">
        <v>15.215</v>
      </c>
      <c r="I771">
        <f>(E771*100*Info!$B$11)/AI771</f>
        <v>3.4611832186809868</v>
      </c>
      <c r="J771">
        <f>LOG10(I771)</f>
        <v>0.53922458939989026</v>
      </c>
      <c r="K771">
        <f>2*((E771*100*Info!$B$11)/AI771^2)*(AJ771/2)</f>
        <v>0.32235409016816791</v>
      </c>
      <c r="L771">
        <f>(M771/10.7)/I771</f>
        <v>0.450854579439253</v>
      </c>
      <c r="M771">
        <f>((U771/0.242530073729142))*I771</f>
        <v>16.697246257300595</v>
      </c>
      <c r="N771">
        <f>2*M771*SQRT((0.5*K771/I771)^2+(0.5*V771/U771)^2)</f>
        <v>1.5616172102248687</v>
      </c>
      <c r="O771" s="1">
        <v>1.56</v>
      </c>
      <c r="P771" s="1">
        <v>0.06</v>
      </c>
      <c r="S771" s="1">
        <v>1.5</v>
      </c>
      <c r="T771" s="1">
        <v>7.0000000000000007E-2</v>
      </c>
      <c r="U771" s="1">
        <v>1.17</v>
      </c>
      <c r="V771" s="1">
        <v>0.01</v>
      </c>
      <c r="W771" s="50">
        <f>U771*Info!$B$2</f>
        <v>0.56159999999999999</v>
      </c>
      <c r="X771" s="50">
        <f>W771*SQRT((0.5*V771/U771)^2+Info!$B$3^2)</f>
        <v>2.8182377472456083E-2</v>
      </c>
      <c r="Y771" s="39">
        <f>W771*Info!$D$2</f>
        <v>0.45489600000000002</v>
      </c>
      <c r="Z771" s="39">
        <f>Y771*SQRT(Info!$D$3^2+(X771/W771)^2)</f>
        <v>3.2224695345030037E-2</v>
      </c>
      <c r="AA771" s="50">
        <f>IF(O771-W771&gt;0,O771-W771,0)</f>
        <v>0.99840000000000007</v>
      </c>
      <c r="AB771" s="50">
        <f>SQRT((0.5*P771)^2+X771^2)</f>
        <v>4.1161224471582478E-2</v>
      </c>
      <c r="AC771" s="50">
        <f>(1-EXP(-Info!$B$6*G771*1000))+(Info!$B$6/(Info!$B$6-Info!$B$7))*(EXP(-Info!$B$7*G771*1000)-EXP(-Info!$B$6*G771*1000))*(Info!$B$9-1)</f>
        <v>0.14893730158519655</v>
      </c>
      <c r="AD771" s="50">
        <f>SQRT((Info!$B$6*EXP(-Info!$B$6*G771*1000)+(Info!$B$6/(Info!$B$6+Info!$B$7))*(Info!$B$9-1)*(-Info!$B$7*EXP(-Info!$B$7*G771*1000)+Info!$B$6*EXP(-Info!$B$6*G771*1000)))^2*(0.01*G771*1000)^2)</f>
        <v>1.3036439789561175E-3</v>
      </c>
      <c r="AE771" s="50">
        <f>IF(AA771&gt;0,AA771*AC771*SQRT((AB771/AA771)^2+(AD771/AC771)^2),AA771*AC771*SQRT((AD771/AC771)^2))</f>
        <v>6.267086171807025E-3</v>
      </c>
      <c r="AF771" s="50">
        <f>IF((S771-Y771-AA771*AC771)&gt;0,S771-Y771-AA771*AC771,0)</f>
        <v>0.89640499809733976</v>
      </c>
      <c r="AG771" s="50">
        <f>SQRT((T771*0.5)^2+Z771^2+AE771^2)</f>
        <v>4.7986533102161645E-2</v>
      </c>
      <c r="AH771" s="50">
        <f>AF771/S771</f>
        <v>0.59760333206489313</v>
      </c>
      <c r="AI771">
        <f>AF771*EXP(Info!$B$6*G771*1000)</f>
        <v>1.0306266581653727</v>
      </c>
      <c r="AJ771">
        <f>2*SQRT((EXP(Info!$B$6*G771)*AG771)^2+(Info!$B$6*G771*0.01*AI771)^2)</f>
        <v>9.5986458302130997E-2</v>
      </c>
      <c r="AK771" s="28">
        <f>AI771/(E771/1000)</f>
        <v>0.73827124510413522</v>
      </c>
      <c r="AL771">
        <f>AA771/0.752049334436339</f>
        <v>1.3275724800000002</v>
      </c>
      <c r="AM771"/>
      <c r="AN771">
        <f>U771/0.242530074</f>
        <v>4.8241439946123954</v>
      </c>
      <c r="AO771">
        <f>O771/U771</f>
        <v>1.3333333333333335</v>
      </c>
    </row>
    <row r="772" spans="1:41">
      <c r="A772" s="14" t="s">
        <v>146</v>
      </c>
      <c r="B772" s="14" t="s">
        <v>215</v>
      </c>
      <c r="C772" s="15">
        <v>-17.28</v>
      </c>
      <c r="D772" s="15">
        <v>19.36</v>
      </c>
      <c r="E772" s="15">
        <v>1396</v>
      </c>
      <c r="F772" s="31">
        <v>1.405</v>
      </c>
      <c r="G772" s="31">
        <v>15.694000000000001</v>
      </c>
      <c r="I772">
        <f>(E772*100*Info!$B$11)/AI772</f>
        <v>4.0729021523158808</v>
      </c>
      <c r="J772">
        <f>LOG10(I772)</f>
        <v>0.60990397669053398</v>
      </c>
      <c r="K772">
        <f>2*((E772*100*Info!$B$11)/AI772^2)*(AJ772/2)</f>
        <v>0.28691247866910086</v>
      </c>
      <c r="L772">
        <f>(M772/10.7)/I772</f>
        <v>0.4046130841121503</v>
      </c>
      <c r="M772">
        <f>((U772/0.242530073729142))*I772</f>
        <v>17.633059662150313</v>
      </c>
      <c r="N772">
        <f>2*M772*SQRT((0.5*K772/I772)^2+(0.5*V772/U772)^2)</f>
        <v>1.2421474086508606</v>
      </c>
      <c r="O772" s="1">
        <v>1.7</v>
      </c>
      <c r="P772" s="1">
        <v>0.01</v>
      </c>
      <c r="S772" s="1">
        <v>1.35</v>
      </c>
      <c r="T772" s="1">
        <v>0.02</v>
      </c>
      <c r="U772" s="1">
        <v>1.05</v>
      </c>
      <c r="V772" s="1">
        <v>0</v>
      </c>
      <c r="W772" s="50">
        <f>U772*Info!$B$2</f>
        <v>0.504</v>
      </c>
      <c r="X772" s="50">
        <f>W772*SQRT((0.5*V772/U772)^2+Info!$B$3^2)</f>
        <v>2.52E-2</v>
      </c>
      <c r="Y772" s="39">
        <f>W772*Info!$D$2</f>
        <v>0.40824000000000005</v>
      </c>
      <c r="Z772" s="39">
        <f>Y772*SQRT(Info!$D$3^2+(X772/W772)^2)</f>
        <v>2.8866927235159625E-2</v>
      </c>
      <c r="AA772" s="50">
        <f>IF(O772-W772&gt;0,O772-W772,0)</f>
        <v>1.196</v>
      </c>
      <c r="AB772" s="50">
        <f>SQRT((0.5*P772)^2+X772^2)</f>
        <v>2.5691243644479337E-2</v>
      </c>
      <c r="AC772" s="50">
        <f>(1-EXP(-Info!$B$6*G772*1000))+(Info!$B$6/(Info!$B$6-Info!$B$7))*(EXP(-Info!$B$7*G772*1000)-EXP(-Info!$B$6*G772*1000))*(Info!$B$9-1)</f>
        <v>0.15328353619032109</v>
      </c>
      <c r="AD772" s="50">
        <f>SQRT((Info!$B$6*EXP(-Info!$B$6*G772*1000)+(Info!$B$6/(Info!$B$6+Info!$B$7))*(Info!$B$9-1)*(-Info!$B$7*EXP(-Info!$B$7*G772*1000)+Info!$B$6*EXP(-Info!$B$6*G772*1000)))^2*(0.01*G772*1000)^2)</f>
        <v>1.3386471600081136E-3</v>
      </c>
      <c r="AE772" s="50">
        <f>IF(AA772&gt;0,AA772*AC772*SQRT((AB772/AA772)^2+(AD772/AC772)^2),AA772*AC772*SQRT((AD772/AC772)^2))</f>
        <v>4.2510548475876986E-3</v>
      </c>
      <c r="AF772" s="50">
        <f>IF((S772-Y772-AA772*AC772)&gt;0,S772-Y772-AA772*AC772,0)</f>
        <v>0.75843289071637598</v>
      </c>
      <c r="AG772" s="50">
        <f>SQRT((T772*0.5)^2+Z772^2+AE772^2)</f>
        <v>3.0844301828979685E-2</v>
      </c>
      <c r="AH772" s="50">
        <f>AF772/S772</f>
        <v>0.56180214127138961</v>
      </c>
      <c r="AI772">
        <f>AF772*EXP(Info!$B$6*G772*1000)</f>
        <v>0.87583437081564197</v>
      </c>
      <c r="AJ772">
        <f>2*SQRT((EXP(Info!$B$6*G772)*AG772)^2+(Info!$B$6*G772*0.01*AI772)^2)</f>
        <v>6.1697482737566936E-2</v>
      </c>
      <c r="AK772" s="28">
        <f>AI772/(E772/1000)</f>
        <v>0.62738851777624782</v>
      </c>
      <c r="AL772">
        <f>AA772/0.752049334436339</f>
        <v>1.5903212</v>
      </c>
      <c r="AM772"/>
      <c r="AN772">
        <f>U772/0.242530074</f>
        <v>4.3293599951649711</v>
      </c>
      <c r="AO772">
        <f>O772/U772</f>
        <v>1.6190476190476188</v>
      </c>
    </row>
    <row r="773" spans="1:41">
      <c r="A773" s="14" t="s">
        <v>146</v>
      </c>
      <c r="B773" s="14" t="s">
        <v>215</v>
      </c>
      <c r="C773" s="15">
        <v>-17.28</v>
      </c>
      <c r="D773" s="15">
        <v>19.36</v>
      </c>
      <c r="E773" s="15">
        <v>1396</v>
      </c>
      <c r="F773" s="31">
        <v>1.4550000000000001</v>
      </c>
      <c r="G773" s="31">
        <v>16.143000000000001</v>
      </c>
      <c r="I773">
        <f>(E773*100*Info!$B$11)/AI773</f>
        <v>5.3277937034048408</v>
      </c>
      <c r="J773">
        <f>LOG10(I773)</f>
        <v>0.72654740024492903</v>
      </c>
      <c r="K773">
        <f>2*((E773*100*Info!$B$11)/AI773^2)*(AJ773/2)</f>
        <v>1.2466772004670088</v>
      </c>
      <c r="L773">
        <f>(M773/10.7)/I773</f>
        <v>0.60113943925233759</v>
      </c>
      <c r="M773">
        <f>((U773/0.242530073729142))*I773</f>
        <v>34.269392036691052</v>
      </c>
      <c r="N773">
        <f>2*M773*SQRT((0.5*K773/I773)^2+(0.5*V773/U773)^2)</f>
        <v>8.0218755400279012</v>
      </c>
      <c r="O773" s="1">
        <v>1.55</v>
      </c>
      <c r="P773" s="1">
        <v>7.0000000000000007E-2</v>
      </c>
      <c r="S773" s="1">
        <v>1.31</v>
      </c>
      <c r="T773" s="1">
        <v>0.13</v>
      </c>
      <c r="U773" s="1">
        <v>1.56</v>
      </c>
      <c r="V773" s="1">
        <v>0.01</v>
      </c>
      <c r="W773" s="50">
        <f>U773*Info!$B$2</f>
        <v>0.74880000000000002</v>
      </c>
      <c r="X773" s="50">
        <f>W773*SQRT((0.5*V773/U773)^2+Info!$B$3^2)</f>
        <v>3.7516844216964738E-2</v>
      </c>
      <c r="Y773" s="39">
        <f>W773*Info!$D$2</f>
        <v>0.60652800000000007</v>
      </c>
      <c r="Z773" s="39">
        <f>Y773*SQRT(Info!$D$3^2+(X773/W773)^2)</f>
        <v>4.2932041762767367E-2</v>
      </c>
      <c r="AA773" s="50">
        <f>IF(O773-W773&gt;0,O773-W773,0)</f>
        <v>0.80120000000000002</v>
      </c>
      <c r="AB773" s="50">
        <f>SQRT((0.5*P773)^2+X773^2)</f>
        <v>5.1308026662501852E-2</v>
      </c>
      <c r="AC773" s="50">
        <f>(1-EXP(-Info!$B$6*G773*1000))+(Info!$B$6/(Info!$B$6-Info!$B$7))*(EXP(-Info!$B$7*G773*1000)-EXP(-Info!$B$6*G773*1000))*(Info!$B$9-1)</f>
        <v>0.15733950928797444</v>
      </c>
      <c r="AD773" s="50">
        <f>SQRT((Info!$B$6*EXP(-Info!$B$6*G773*1000)+(Info!$B$6/(Info!$B$6+Info!$B$7))*(Info!$B$9-1)*(-Info!$B$7*EXP(-Info!$B$7*G773*1000)+Info!$B$6*EXP(-Info!$B$6*G773*1000)))^2*(0.01*G773*1000)^2)</f>
        <v>1.3711482933026955E-3</v>
      </c>
      <c r="AE773" s="50">
        <f>IF(AA773&gt;0,AA773*AC773*SQRT((AB773/AA773)^2+(AD773/AC773)^2),AA773*AC773*SQRT((AD773/AC773)^2))</f>
        <v>8.1471845187016251E-3</v>
      </c>
      <c r="AF773" s="50">
        <f>IF((S773-Y773-AA773*AC773)&gt;0,S773-Y773-AA773*AC773,0)</f>
        <v>0.5774115851584749</v>
      </c>
      <c r="AG773" s="50">
        <f>SQRT((T773*0.5)^2+Z773^2+AE773^2)</f>
        <v>7.832328405718042E-2</v>
      </c>
      <c r="AH773" s="50">
        <f>AF773/S773</f>
        <v>0.44077220241104953</v>
      </c>
      <c r="AI773">
        <f>AF773*EXP(Info!$B$6*G773*1000)</f>
        <v>0.66954313409086497</v>
      </c>
      <c r="AJ773">
        <f>2*SQRT((EXP(Info!$B$6*G773)*AG773)^2+(Info!$B$6*G773*0.01*AI773)^2)</f>
        <v>0.15666975984202822</v>
      </c>
      <c r="AK773" s="28">
        <f>AI773/(E773/1000)</f>
        <v>0.4796154255665222</v>
      </c>
      <c r="AL773">
        <f>AA773/0.752049334436339</f>
        <v>1.0653556399999999</v>
      </c>
      <c r="AM773"/>
      <c r="AN773">
        <f>U773/0.242530074</f>
        <v>6.4321919928165281</v>
      </c>
      <c r="AO773">
        <f>O773/U773</f>
        <v>0.99358974358974361</v>
      </c>
    </row>
    <row r="774" spans="1:41">
      <c r="A774" s="14" t="s">
        <v>146</v>
      </c>
      <c r="B774" s="14" t="s">
        <v>215</v>
      </c>
      <c r="C774" s="15">
        <v>-17.28</v>
      </c>
      <c r="D774" s="15">
        <v>19.36</v>
      </c>
      <c r="E774" s="15">
        <v>1396</v>
      </c>
      <c r="F774" s="31">
        <v>1.5049999999999999</v>
      </c>
      <c r="G774" s="31">
        <v>16.504000000000001</v>
      </c>
      <c r="I774">
        <f>(E774*100*Info!$B$11)/AI774</f>
        <v>4.7288981722354597</v>
      </c>
      <c r="J774">
        <f>LOG10(I774)</f>
        <v>0.674759962416278</v>
      </c>
      <c r="K774">
        <f>2*((E774*100*Info!$B$11)/AI774^2)*(AJ774/2)</f>
        <v>0.39539736151090982</v>
      </c>
      <c r="L774">
        <f>(M774/10.7)/I774</f>
        <v>0.43158728971962695</v>
      </c>
      <c r="M774">
        <f>((U774/0.242530073729142))*I774</f>
        <v>21.837976097012636</v>
      </c>
      <c r="N774">
        <f>2*M774*SQRT((0.5*K774/I774)^2+(0.5*V774/U774)^2)</f>
        <v>1.8259386890996006</v>
      </c>
      <c r="O774" s="1">
        <v>1.51</v>
      </c>
      <c r="P774" s="1">
        <v>0.01</v>
      </c>
      <c r="S774" s="1">
        <v>1.24</v>
      </c>
      <c r="T774" s="1">
        <v>0.01</v>
      </c>
      <c r="U774" s="1">
        <v>1.1200000000000001</v>
      </c>
      <c r="V774" s="1">
        <v>0</v>
      </c>
      <c r="W774" s="50">
        <f>U774*Info!$B$2</f>
        <v>0.53760000000000008</v>
      </c>
      <c r="X774" s="50">
        <f>W774*SQRT((0.5*V774/U774)^2+Info!$B$3^2)</f>
        <v>2.6880000000000005E-2</v>
      </c>
      <c r="Y774" s="39">
        <f>W774*Info!$D$2</f>
        <v>0.43545600000000007</v>
      </c>
      <c r="Z774" s="39">
        <f>Y774*SQRT(Info!$D$3^2+(X774/W774)^2)</f>
        <v>3.0791389050836934E-2</v>
      </c>
      <c r="AA774" s="50">
        <f>IF(O774-W774&gt;0,O774-W774,0)</f>
        <v>0.97239999999999993</v>
      </c>
      <c r="AB774" s="50">
        <f>SQRT((0.5*P774)^2+X774^2)</f>
        <v>2.7341075326329071E-2</v>
      </c>
      <c r="AC774" s="50">
        <f>(1-EXP(-Info!$B$6*G774*1000))+(Info!$B$6/(Info!$B$6-Info!$B$7))*(EXP(-Info!$B$7*G774*1000)-EXP(-Info!$B$6*G774*1000))*(Info!$B$9-1)</f>
        <v>0.16058792789516774</v>
      </c>
      <c r="AD774" s="50">
        <f>SQRT((Info!$B$6*EXP(-Info!$B$6*G774*1000)+(Info!$B$6/(Info!$B$6+Info!$B$7))*(Info!$B$9-1)*(-Info!$B$7*EXP(-Info!$B$7*G774*1000)+Info!$B$6*EXP(-Info!$B$6*G774*1000)))^2*(0.01*G774*1000)^2)</f>
        <v>1.397063422009133E-3</v>
      </c>
      <c r="AE774" s="50">
        <f>IF(AA774&gt;0,AA774*AC774*SQRT((AB774/AA774)^2+(AD774/AC774)^2),AA774*AC774*SQRT((AD774/AC774)^2))</f>
        <v>4.5960104716849335E-3</v>
      </c>
      <c r="AF774" s="50">
        <f>IF((S774-Y774-AA774*AC774)&gt;0,S774-Y774-AA774*AC774,0)</f>
        <v>0.64838829891473881</v>
      </c>
      <c r="AG774" s="50">
        <f>SQRT((T774*0.5)^2+Z774^2+AE774^2)</f>
        <v>3.1531459717809421E-2</v>
      </c>
      <c r="AH774" s="50">
        <f>AF774/S774</f>
        <v>0.52289378944736997</v>
      </c>
      <c r="AI774">
        <f>AF774*EXP(Info!$B$6*G774*1000)</f>
        <v>0.75433802210229473</v>
      </c>
      <c r="AJ774">
        <f>2*SQRT((EXP(Info!$B$6*G774)*AG774)^2+(Info!$B$6*G774*0.01*AI774)^2)</f>
        <v>6.3072464824424357E-2</v>
      </c>
      <c r="AK774" s="28">
        <f>AI774/(E774/1000)</f>
        <v>0.54035674935694467</v>
      </c>
      <c r="AL774">
        <f>AA774/0.752049334436339</f>
        <v>1.2930002799999998</v>
      </c>
      <c r="AM774"/>
      <c r="AN774">
        <f>U774/0.242530074</f>
        <v>4.6179839948426356</v>
      </c>
      <c r="AO774">
        <f>O774/U774</f>
        <v>1.3482142857142856</v>
      </c>
    </row>
    <row r="775" spans="1:41">
      <c r="A775" s="14" t="s">
        <v>146</v>
      </c>
      <c r="B775" s="14" t="s">
        <v>215</v>
      </c>
      <c r="C775" s="15">
        <v>-17.28</v>
      </c>
      <c r="D775" s="15">
        <v>19.36</v>
      </c>
      <c r="E775" s="15">
        <v>1396</v>
      </c>
      <c r="F775" s="31">
        <v>1.5549999999999999</v>
      </c>
      <c r="G775" s="31">
        <v>16.753</v>
      </c>
      <c r="I775">
        <f>(E775*100*Info!$B$11)/AI775</f>
        <v>3.9989489320291272</v>
      </c>
      <c r="J775">
        <f>LOG10(I775)</f>
        <v>0.6019458580771162</v>
      </c>
      <c r="K775">
        <f>2*((E775*100*Info!$B$11)/AI775^2)*(AJ775/2)</f>
        <v>0.36057852390588113</v>
      </c>
      <c r="L775">
        <f>(M775/10.7)/I775</f>
        <v>0.42388037383177646</v>
      </c>
      <c r="M775">
        <f>((U775/0.242530073729142))*I775</f>
        <v>18.137312860196779</v>
      </c>
      <c r="N775">
        <f>2*M775*SQRT((0.5*K775/I775)^2+(0.5*V775/U775)^2)</f>
        <v>1.6437020532779791</v>
      </c>
      <c r="O775" s="1">
        <v>1.31</v>
      </c>
      <c r="P775" s="1">
        <v>0.09</v>
      </c>
      <c r="S775" s="1">
        <v>1.32</v>
      </c>
      <c r="T775" s="1">
        <v>0.05</v>
      </c>
      <c r="U775" s="1">
        <v>1.1000000000000001</v>
      </c>
      <c r="V775" s="1">
        <v>0.01</v>
      </c>
      <c r="W775" s="50">
        <f>U775*Info!$B$2</f>
        <v>0.52800000000000002</v>
      </c>
      <c r="X775" s="50">
        <f>W775*SQRT((0.5*V775/U775)^2+Info!$B$3^2)</f>
        <v>2.6508866441249428E-2</v>
      </c>
      <c r="Y775" s="39">
        <f>W775*Info!$D$2</f>
        <v>0.42768000000000006</v>
      </c>
      <c r="Z775" s="39">
        <f>Y775*SQRT(Info!$D$3^2+(X775/W775)^2)</f>
        <v>3.0303960929225087E-2</v>
      </c>
      <c r="AA775" s="50">
        <f>IF(O775-W775&gt;0,O775-W775,0)</f>
        <v>0.78200000000000003</v>
      </c>
      <c r="AB775" s="50">
        <f>SQRT((0.5*P775)^2+X775^2)</f>
        <v>5.222757892148553E-2</v>
      </c>
      <c r="AC775" s="50">
        <f>(1-EXP(-Info!$B$6*G775*1000))+(Info!$B$6/(Info!$B$6-Info!$B$7))*(EXP(-Info!$B$7*G775*1000)-EXP(-Info!$B$6*G775*1000))*(Info!$B$9-1)</f>
        <v>0.16282199304011349</v>
      </c>
      <c r="AD775" s="50">
        <f>SQRT((Info!$B$6*EXP(-Info!$B$6*G775*1000)+(Info!$B$6/(Info!$B$6+Info!$B$7))*(Info!$B$9-1)*(-Info!$B$7*EXP(-Info!$B$7*G775*1000)+Info!$B$6*EXP(-Info!$B$6*G775*1000)))^2*(0.01*G775*1000)^2)</f>
        <v>1.4148267259204755E-3</v>
      </c>
      <c r="AE775" s="50">
        <f>IF(AA775&gt;0,AA775*AC775*SQRT((AB775/AA775)^2+(AD775/AC775)^2),AA775*AC775*SQRT((AD775/AC775)^2))</f>
        <v>8.5754706911977795E-3</v>
      </c>
      <c r="AF775" s="50">
        <f>IF((S775-Y775-AA775*AC775)&gt;0,S775-Y775-AA775*AC775,0)</f>
        <v>0.76499320144263128</v>
      </c>
      <c r="AG775" s="50">
        <f>SQRT((T775*0.5)^2+Z775^2+AE775^2)</f>
        <v>4.0210306459607999E-2</v>
      </c>
      <c r="AH775" s="50">
        <f>AF775/S775</f>
        <v>0.57954030412320545</v>
      </c>
      <c r="AI775">
        <f>AF775*EXP(Info!$B$6*G775*1000)</f>
        <v>0.89203131987914852</v>
      </c>
      <c r="AJ775">
        <f>2*SQRT((EXP(Info!$B$6*G775)*AG775)^2+(Info!$B$6*G775*0.01*AI775)^2)</f>
        <v>8.04329692794125E-2</v>
      </c>
      <c r="AK775" s="28">
        <f>AI775/(E775/1000)</f>
        <v>0.63899091681887432</v>
      </c>
      <c r="AL775">
        <f>AA775/0.752049334436339</f>
        <v>1.0398254</v>
      </c>
      <c r="AM775"/>
      <c r="AN775">
        <f>U775/0.242530074</f>
        <v>4.5355199949347318</v>
      </c>
      <c r="AO775">
        <f>O775/U775</f>
        <v>1.1909090909090909</v>
      </c>
    </row>
    <row r="776" spans="1:41">
      <c r="A776" s="14" t="s">
        <v>146</v>
      </c>
      <c r="B776" s="14" t="s">
        <v>215</v>
      </c>
      <c r="C776" s="15">
        <v>-17.28</v>
      </c>
      <c r="D776" s="15">
        <v>19.36</v>
      </c>
      <c r="E776" s="15">
        <v>1396</v>
      </c>
      <c r="F776" s="31">
        <v>1.605</v>
      </c>
      <c r="G776" s="31">
        <v>17.009</v>
      </c>
      <c r="I776">
        <f>(E776*100*Info!$B$11)/AI776</f>
        <v>3.1463822398936196</v>
      </c>
      <c r="J776">
        <f>LOG10(I776)</f>
        <v>0.49781148198484321</v>
      </c>
      <c r="K776">
        <f>2*((E776*100*Info!$B$11)/AI776^2)*(AJ776/2)</f>
        <v>0.28105493074191817</v>
      </c>
      <c r="L776">
        <f>(M776/10.7)/I776</f>
        <v>0.63196710280373936</v>
      </c>
      <c r="M776">
        <f>((U776/0.242530073729142))*I776</f>
        <v>21.275987732508206</v>
      </c>
      <c r="N776">
        <f>2*M776*SQRT((0.5*K776/I776)^2+(0.5*V776/U776)^2)</f>
        <v>1.9049296302611458</v>
      </c>
      <c r="O776" s="1">
        <v>1.71</v>
      </c>
      <c r="P776" s="1">
        <v>0.11</v>
      </c>
      <c r="S776" s="1">
        <v>1.76</v>
      </c>
      <c r="T776" s="1">
        <v>0.04</v>
      </c>
      <c r="U776" s="1">
        <v>1.64</v>
      </c>
      <c r="V776" s="1">
        <v>0.01</v>
      </c>
      <c r="W776" s="50">
        <f>U776*Info!$B$2</f>
        <v>0.7871999999999999</v>
      </c>
      <c r="X776" s="50">
        <f>W776*SQRT((0.5*V776/U776)^2+Info!$B$3^2)</f>
        <v>3.9433102845198471E-2</v>
      </c>
      <c r="Y776" s="39">
        <f>W776*Info!$D$2</f>
        <v>0.63763199999999998</v>
      </c>
      <c r="Z776" s="39">
        <f>Y776*SQRT(Info!$D$3^2+(X776/W776)^2)</f>
        <v>4.5129280662558759E-2</v>
      </c>
      <c r="AA776" s="50">
        <f>IF(O776-W776&gt;0,O776-W776,0)</f>
        <v>0.92280000000000006</v>
      </c>
      <c r="AB776" s="50">
        <f>SQRT((0.5*P776)^2+X776^2)</f>
        <v>6.7675472661814493E-2</v>
      </c>
      <c r="AC776" s="50">
        <f>(1-EXP(-Info!$B$6*G776*1000))+(Info!$B$6/(Info!$B$6-Info!$B$7))*(EXP(-Info!$B$7*G776*1000)-EXP(-Info!$B$6*G776*1000))*(Info!$B$9-1)</f>
        <v>0.16511331689697376</v>
      </c>
      <c r="AD776" s="50">
        <f>SQRT((Info!$B$6*EXP(-Info!$B$6*G776*1000)+(Info!$B$6/(Info!$B$6+Info!$B$7))*(Info!$B$9-1)*(-Info!$B$7*EXP(-Info!$B$7*G776*1000)+Info!$B$6*EXP(-Info!$B$6*G776*1000)))^2*(0.01*G776*1000)^2)</f>
        <v>1.4329947394246547E-3</v>
      </c>
      <c r="AE776" s="50">
        <f>IF(AA776&gt;0,AA776*AC776*SQRT((AB776/AA776)^2+(AD776/AC776)^2),AA776*AC776*SQRT((AD776/AC776)^2))</f>
        <v>1.1252095498923509E-2</v>
      </c>
      <c r="AF776" s="50">
        <f>IF((S776-Y776-AA776*AC776)&gt;0,S776-Y776-AA776*AC776,0)</f>
        <v>0.97000143116747262</v>
      </c>
      <c r="AG776" s="50">
        <f>SQRT((T776*0.5)^2+Z776^2+AE776^2)</f>
        <v>5.0628664077149957E-2</v>
      </c>
      <c r="AH776" s="50">
        <f>AF776/S776</f>
        <v>0.55113717679970031</v>
      </c>
      <c r="AI776">
        <f>AF776*EXP(Info!$B$6*G776*1000)</f>
        <v>1.1337426358241398</v>
      </c>
      <c r="AJ776">
        <f>2*SQRT((EXP(Info!$B$6*G776)*AG776)^2+(Info!$B$6*G776*0.01*AI776)^2)</f>
        <v>0.10127312376435448</v>
      </c>
      <c r="AK776" s="28">
        <f>AI776/(E776/1000)</f>
        <v>0.81213655861328071</v>
      </c>
      <c r="AL776">
        <f>AA776/0.752049334436339</f>
        <v>1.2270471600000001</v>
      </c>
      <c r="AM776"/>
      <c r="AN776">
        <f>U776/0.242530074</f>
        <v>6.762047992448144</v>
      </c>
      <c r="AO776">
        <f>O776/U776</f>
        <v>1.0426829268292683</v>
      </c>
    </row>
    <row r="777" spans="1:41">
      <c r="A777" s="14" t="s">
        <v>146</v>
      </c>
      <c r="B777" s="14" t="s">
        <v>215</v>
      </c>
      <c r="C777" s="15">
        <v>-17.28</v>
      </c>
      <c r="D777" s="15">
        <v>19.36</v>
      </c>
      <c r="E777" s="15">
        <v>1396</v>
      </c>
      <c r="F777" s="31">
        <v>1.655</v>
      </c>
      <c r="G777" s="31">
        <v>17.274000000000001</v>
      </c>
      <c r="I777">
        <f>(E777*100*Info!$B$11)/AI777</f>
        <v>3.3534661038845814</v>
      </c>
      <c r="J777">
        <f>LOG10(I777)</f>
        <v>0.52549392094347169</v>
      </c>
      <c r="K777">
        <f>2*((E777*100*Info!$B$11)/AI777^2)*(AJ777/2)</f>
        <v>0.22930015573318474</v>
      </c>
      <c r="L777">
        <f>(M777/10.7)/I777</f>
        <v>0.45085457943925306</v>
      </c>
      <c r="M777">
        <f>((U777/0.242530073729142))*I777</f>
        <v>16.177603384258205</v>
      </c>
      <c r="N777">
        <f>2*M777*SQRT((0.5*K777/I777)^2+(0.5*V777/U777)^2)</f>
        <v>1.1147852324791954</v>
      </c>
      <c r="O777" s="1">
        <v>1.56</v>
      </c>
      <c r="P777" s="1">
        <v>7.0000000000000007E-2</v>
      </c>
      <c r="S777" s="1">
        <v>1.53</v>
      </c>
      <c r="T777" s="1">
        <v>0.03</v>
      </c>
      <c r="U777" s="1">
        <v>1.17</v>
      </c>
      <c r="V777" s="1">
        <v>0.01</v>
      </c>
      <c r="W777" s="50">
        <f>U777*Info!$B$2</f>
        <v>0.56159999999999999</v>
      </c>
      <c r="X777" s="50">
        <f>W777*SQRT((0.5*V777/U777)^2+Info!$B$3^2)</f>
        <v>2.8182377472456083E-2</v>
      </c>
      <c r="Y777" s="39">
        <f>W777*Info!$D$2</f>
        <v>0.45489600000000002</v>
      </c>
      <c r="Z777" s="39">
        <f>Y777*SQRT(Info!$D$3^2+(X777/W777)^2)</f>
        <v>3.2224695345030037E-2</v>
      </c>
      <c r="AA777" s="50">
        <f>IF(O777-W777&gt;0,O777-W777,0)</f>
        <v>0.99840000000000007</v>
      </c>
      <c r="AB777" s="50">
        <f>SQRT((0.5*P777)^2+X777^2)</f>
        <v>4.4936025636453436E-2</v>
      </c>
      <c r="AC777" s="50">
        <f>(1-EXP(-Info!$B$6*G777*1000))+(Info!$B$6/(Info!$B$6-Info!$B$7))*(EXP(-Info!$B$7*G777*1000)-EXP(-Info!$B$6*G777*1000))*(Info!$B$9-1)</f>
        <v>0.16747928599066647</v>
      </c>
      <c r="AD777" s="50">
        <f>SQRT((Info!$B$6*EXP(-Info!$B$6*G777*1000)+(Info!$B$6/(Info!$B$6+Info!$B$7))*(Info!$B$9-1)*(-Info!$B$7*EXP(-Info!$B$7*G777*1000)+Info!$B$6*EXP(-Info!$B$6*G777*1000)))^2*(0.01*G777*1000)^2)</f>
        <v>1.4517007484157337E-3</v>
      </c>
      <c r="AE777" s="50">
        <f>IF(AA777&gt;0,AA777*AC777*SQRT((AB777/AA777)^2+(AD777/AC777)^2),AA777*AC777*SQRT((AD777/AC777)^2))</f>
        <v>7.664148184987128E-3</v>
      </c>
      <c r="AF777" s="50">
        <f>IF((S777-Y777-AA777*AC777)&gt;0,S777-Y777-AA777*AC777,0)</f>
        <v>0.90789268086691866</v>
      </c>
      <c r="AG777" s="50">
        <f>SQRT((T777*0.5)^2+Z777^2+AE777^2)</f>
        <v>3.6361657793360327E-2</v>
      </c>
      <c r="AH777" s="50">
        <f>AF777/S777</f>
        <v>0.59339390906334555</v>
      </c>
      <c r="AI777">
        <f>AF777*EXP(Info!$B$6*G777*1000)</f>
        <v>1.0637315492275594</v>
      </c>
      <c r="AJ777">
        <f>2*SQRT((EXP(Info!$B$6*G777)*AG777)^2+(Info!$B$6*G777*0.01*AI777)^2)</f>
        <v>7.2734836834532746E-2</v>
      </c>
      <c r="AK777" s="28">
        <f>AI777/(E777/1000)</f>
        <v>0.76198535044954119</v>
      </c>
      <c r="AL777">
        <f>AA777/0.752049334436339</f>
        <v>1.3275724800000002</v>
      </c>
      <c r="AM777"/>
      <c r="AN777">
        <f>U777/0.242530074</f>
        <v>4.8241439946123954</v>
      </c>
      <c r="AO777">
        <f>O777/U777</f>
        <v>1.3333333333333335</v>
      </c>
    </row>
    <row r="778" spans="1:41">
      <c r="A778" s="14" t="s">
        <v>146</v>
      </c>
      <c r="B778" s="14" t="s">
        <v>215</v>
      </c>
      <c r="C778" s="15">
        <v>-17.28</v>
      </c>
      <c r="D778" s="15">
        <v>19.36</v>
      </c>
      <c r="E778" s="15">
        <v>1396</v>
      </c>
      <c r="F778" s="31">
        <v>1.7050000000000001</v>
      </c>
      <c r="G778" s="31">
        <v>17.603000000000002</v>
      </c>
      <c r="I778">
        <f>(E778*100*Info!$B$11)/AI778</f>
        <v>3.2608449933351813</v>
      </c>
      <c r="J778">
        <f>LOG10(I778)</f>
        <v>0.51333015478903521</v>
      </c>
      <c r="K778">
        <f>2*((E778*100*Info!$B$11)/AI778^2)*(AJ778/2)</f>
        <v>0.24961710901553086</v>
      </c>
      <c r="L778">
        <f>(M778/10.7)/I778</f>
        <v>0.45470803738317828</v>
      </c>
      <c r="M778">
        <f>((U778/0.242530073729142))*I778</f>
        <v>15.865236970293175</v>
      </c>
      <c r="N778">
        <f>2*M778*SQRT((0.5*K778/I778)^2+(0.5*V778/U778)^2)</f>
        <v>1.2219007471900389</v>
      </c>
      <c r="O778" s="1">
        <v>1.39</v>
      </c>
      <c r="P778" s="1">
        <v>0.08</v>
      </c>
      <c r="S778" s="1">
        <v>1.53</v>
      </c>
      <c r="T778" s="1">
        <v>0.05</v>
      </c>
      <c r="U778" s="1">
        <v>1.18</v>
      </c>
      <c r="V778" s="1">
        <v>0.01</v>
      </c>
      <c r="W778" s="50">
        <f>U778*Info!$B$2</f>
        <v>0.5663999999999999</v>
      </c>
      <c r="X778" s="50">
        <f>W778*SQRT((0.5*V778/U778)^2+Info!$B$3^2)</f>
        <v>2.8421512978727925E-2</v>
      </c>
      <c r="Y778" s="39">
        <f>W778*Info!$D$2</f>
        <v>0.45878399999999997</v>
      </c>
      <c r="Z778" s="39">
        <f>Y778*SQRT(Info!$D$3^2+(X778/W778)^2)</f>
        <v>3.2499121977062707E-2</v>
      </c>
      <c r="AA778" s="50">
        <f>IF(O778-W778&gt;0,O778-W778,0)</f>
        <v>0.8236</v>
      </c>
      <c r="AB778" s="50">
        <f>SQRT((0.5*P778)^2+X778^2)</f>
        <v>4.906915935697289E-2</v>
      </c>
      <c r="AC778" s="50">
        <f>(1-EXP(-Info!$B$6*G778*1000))+(Info!$B$6/(Info!$B$6-Info!$B$7))*(EXP(-Info!$B$7*G778*1000)-EXP(-Info!$B$6*G778*1000))*(Info!$B$9-1)</f>
        <v>0.17040831678516813</v>
      </c>
      <c r="AD778" s="50">
        <f>SQRT((Info!$B$6*EXP(-Info!$B$6*G778*1000)+(Info!$B$6/(Info!$B$6+Info!$B$7))*(Info!$B$9-1)*(-Info!$B$7*EXP(-Info!$B$7*G778*1000)+Info!$B$6*EXP(-Info!$B$6*G778*1000)))^2*(0.01*G778*1000)^2)</f>
        <v>1.4747824390821118E-3</v>
      </c>
      <c r="AE778" s="50">
        <f>IF(AA778&gt;0,AA778*AC778*SQRT((AB778/AA778)^2+(AD778/AC778)^2),AA778*AC778*SQRT((AD778/AC778)^2))</f>
        <v>8.4495507408599534E-3</v>
      </c>
      <c r="AF778" s="50">
        <f>IF((S778-Y778-AA778*AC778)&gt;0,S778-Y778-AA778*AC778,0)</f>
        <v>0.93086771029573567</v>
      </c>
      <c r="AG778" s="50">
        <f>SQRT((T778*0.5)^2+Z778^2+AE778^2)</f>
        <v>4.1863920468613154E-2</v>
      </c>
      <c r="AH778" s="50">
        <f>AF778/S778</f>
        <v>0.60841026816714749</v>
      </c>
      <c r="AI778">
        <f>AF778*EXP(Info!$B$6*G778*1000)</f>
        <v>1.0939458027775635</v>
      </c>
      <c r="AJ778">
        <f>2*SQRT((EXP(Info!$B$6*G778)*AG778)^2+(Info!$B$6*G778*0.01*AI778)^2)</f>
        <v>8.3741358226818649E-2</v>
      </c>
      <c r="AK778" s="28">
        <f>AI778/(E778/1000)</f>
        <v>0.78362879855126333</v>
      </c>
      <c r="AL778">
        <f>AA778/0.752049334436339</f>
        <v>1.09514092</v>
      </c>
      <c r="AM778"/>
      <c r="AN778">
        <f>U778/0.242530074</f>
        <v>4.8653759945663477</v>
      </c>
      <c r="AO778">
        <f>O778/U778</f>
        <v>1.1779661016949152</v>
      </c>
    </row>
    <row r="779" spans="1:41">
      <c r="A779" s="14" t="s">
        <v>146</v>
      </c>
      <c r="B779" s="14" t="s">
        <v>215</v>
      </c>
      <c r="C779" s="15">
        <v>-17.28</v>
      </c>
      <c r="D779" s="15">
        <v>19.36</v>
      </c>
      <c r="E779" s="15">
        <v>1396</v>
      </c>
      <c r="F779" s="31">
        <v>1.8049999999999999</v>
      </c>
      <c r="G779" s="31">
        <v>18.434000000000001</v>
      </c>
      <c r="I779">
        <f>(E779*100*Info!$B$11)/AI779</f>
        <v>2.607686905440421</v>
      </c>
      <c r="J779">
        <f>LOG10(I779)</f>
        <v>0.41625544618480032</v>
      </c>
      <c r="K779">
        <f>2*((E779*100*Info!$B$11)/AI779^2)*(AJ779/2)</f>
        <v>0.24745880943560056</v>
      </c>
      <c r="L779">
        <f>(M779/10.7)/I779</f>
        <v>0.46241495327102888</v>
      </c>
      <c r="M779">
        <f>((U779/0.242530073729142))*I779</f>
        <v>12.902417578214354</v>
      </c>
      <c r="N779">
        <f>2*M779*SQRT((0.5*K779/I779)^2+(0.5*V779/U779)^2)</f>
        <v>1.2290984979145332</v>
      </c>
      <c r="O779" s="1">
        <v>1.86</v>
      </c>
      <c r="P779" s="1">
        <v>0.09</v>
      </c>
      <c r="S779" s="1">
        <v>1.85</v>
      </c>
      <c r="T779" s="1">
        <v>0.11</v>
      </c>
      <c r="U779" s="1">
        <v>1.2</v>
      </c>
      <c r="V779" s="1">
        <v>0.01</v>
      </c>
      <c r="W779" s="50">
        <f>U779*Info!$B$2</f>
        <v>0.57599999999999996</v>
      </c>
      <c r="X779" s="50">
        <f>W779*SQRT((0.5*V779/U779)^2+Info!$B$3^2)</f>
        <v>2.8899826989101512E-2</v>
      </c>
      <c r="Y779" s="39">
        <f>W779*Info!$D$2</f>
        <v>0.46655999999999997</v>
      </c>
      <c r="Z779" s="39">
        <f>Y779*SQRT(Info!$D$3^2+(X779/W779)^2)</f>
        <v>3.3048000000000001E-2</v>
      </c>
      <c r="AA779" s="50">
        <f>IF(O779-W779&gt;0,O779-W779,0)</f>
        <v>1.2840000000000003</v>
      </c>
      <c r="AB779" s="50">
        <f>SQRT((0.5*P779)^2+X779^2)</f>
        <v>5.3480837689774456E-2</v>
      </c>
      <c r="AC779" s="50">
        <f>(1-EXP(-Info!$B$6*G779*1000))+(Info!$B$6/(Info!$B$6-Info!$B$7))*(EXP(-Info!$B$7*G779*1000)-EXP(-Info!$B$6*G779*1000))*(Info!$B$9-1)</f>
        <v>0.1777656003350559</v>
      </c>
      <c r="AD779" s="50">
        <f>SQRT((Info!$B$6*EXP(-Info!$B$6*G779*1000)+(Info!$B$6/(Info!$B$6+Info!$B$7))*(Info!$B$9-1)*(-Info!$B$7*EXP(-Info!$B$7*G779*1000)+Info!$B$6*EXP(-Info!$B$6*G779*1000)))^2*(0.01*G779*1000)^2)</f>
        <v>1.5323873193995928E-3</v>
      </c>
      <c r="AE779" s="50">
        <f>IF(AA779&gt;0,AA779*AC779*SQRT((AB779/AA779)^2+(AD779/AC779)^2),AA779*AC779*SQRT((AD779/AC779)^2))</f>
        <v>9.7085247530441926E-3</v>
      </c>
      <c r="AF779" s="50">
        <f>IF((S779-Y779-AA779*AC779)&gt;0,S779-Y779-AA779*AC779,0)</f>
        <v>1.1551889691697883</v>
      </c>
      <c r="AG779" s="50">
        <f>SQRT((T779*0.5)^2+Z779^2+AE779^2)</f>
        <v>6.4895498741287694E-2</v>
      </c>
      <c r="AH779" s="50">
        <f>AF779/S779</f>
        <v>0.62442646982150718</v>
      </c>
      <c r="AI779">
        <f>AF779*EXP(Info!$B$6*G779*1000)</f>
        <v>1.3679509171614983</v>
      </c>
      <c r="AJ779">
        <f>2*SQRT((EXP(Info!$B$6*G779)*AG779)^2+(Info!$B$6*G779*0.01*AI779)^2)</f>
        <v>0.12981294058764689</v>
      </c>
      <c r="AK779" s="28">
        <f>AI779/(E779/1000)</f>
        <v>0.9799075337833083</v>
      </c>
      <c r="AL779">
        <f>AA779/0.752049334436339</f>
        <v>1.7073348000000004</v>
      </c>
      <c r="AM779"/>
      <c r="AN779">
        <f>U779/0.242530074</f>
        <v>4.9478399944742515</v>
      </c>
      <c r="AO779">
        <f>O779/U779</f>
        <v>1.55</v>
      </c>
    </row>
    <row r="780" spans="1:41">
      <c r="A780" s="14" t="s">
        <v>146</v>
      </c>
      <c r="B780" s="14" t="s">
        <v>215</v>
      </c>
      <c r="C780" s="15">
        <v>-17.28</v>
      </c>
      <c r="D780" s="15">
        <v>19.36</v>
      </c>
      <c r="E780" s="15">
        <v>1396</v>
      </c>
      <c r="F780" s="31">
        <v>1.905</v>
      </c>
      <c r="G780" s="31">
        <v>19.273</v>
      </c>
      <c r="I780">
        <f>(E780*100*Info!$B$11)/AI780</f>
        <v>2.7396240531008287</v>
      </c>
      <c r="J780">
        <f>LOG10(I780)</f>
        <v>0.43769097053359141</v>
      </c>
      <c r="K780">
        <f>2*((E780*100*Info!$B$11)/AI780^2)*(AJ780/2)</f>
        <v>0.18753720457832099</v>
      </c>
      <c r="L780">
        <f>(M780/10.7)/I780</f>
        <v>0.43929420560747739</v>
      </c>
      <c r="M780">
        <f>((U780/0.242530073729142))*I780</f>
        <v>12.877460401149705</v>
      </c>
      <c r="N780">
        <f>2*M780*SQRT((0.5*K780/I780)^2+(0.5*V780/U780)^2)</f>
        <v>0.88871699902185897</v>
      </c>
      <c r="O780" s="1">
        <v>1.82</v>
      </c>
      <c r="P780" s="1">
        <v>0.09</v>
      </c>
      <c r="S780" s="1">
        <v>1.77</v>
      </c>
      <c r="T780" s="1">
        <v>0.06</v>
      </c>
      <c r="U780" s="1">
        <v>1.1399999999999999</v>
      </c>
      <c r="V780" s="1">
        <v>0.01</v>
      </c>
      <c r="W780" s="50">
        <f>U780*Info!$B$2</f>
        <v>0.54719999999999991</v>
      </c>
      <c r="X780" s="50">
        <f>W780*SQRT((0.5*V780/U780)^2+Info!$B$3^2)</f>
        <v>2.7465061441766338E-2</v>
      </c>
      <c r="Y780" s="39">
        <f>W780*Info!$D$2</f>
        <v>0.44323199999999996</v>
      </c>
      <c r="Z780" s="39">
        <f>Y780*SQRT(Info!$D$3^2+(X780/W780)^2)</f>
        <v>3.1401467563156982E-2</v>
      </c>
      <c r="AA780" s="50">
        <f>IF(O780-W780&gt;0,O780-W780,0)</f>
        <v>1.2728000000000002</v>
      </c>
      <c r="AB780" s="50">
        <f>SQRT((0.5*P780)^2+X780^2)</f>
        <v>5.2719347492168375E-2</v>
      </c>
      <c r="AC780" s="50">
        <f>(1-EXP(-Info!$B$6*G780*1000))+(Info!$B$6/(Info!$B$6-Info!$B$7))*(EXP(-Info!$B$7*G780*1000)-EXP(-Info!$B$6*G780*1000))*(Info!$B$9-1)</f>
        <v>0.18513453264459162</v>
      </c>
      <c r="AD780" s="50">
        <f>SQRT((Info!$B$6*EXP(-Info!$B$6*G780*1000)+(Info!$B$6/(Info!$B$6+Info!$B$7))*(Info!$B$9-1)*(-Info!$B$7*EXP(-Info!$B$7*G780*1000)+Info!$B$6*EXP(-Info!$B$6*G780*1000)))^2*(0.01*G780*1000)^2)</f>
        <v>1.5895451499205137E-3</v>
      </c>
      <c r="AE780" s="50">
        <f>IF(AA780&gt;0,AA780*AC780*SQRT((AB780/AA780)^2+(AD780/AC780)^2),AA780*AC780*SQRT((AD780/AC780)^2))</f>
        <v>9.967656797319582E-3</v>
      </c>
      <c r="AF780" s="50">
        <f>IF((S780-Y780-AA780*AC780)&gt;0,S780-Y780-AA780*AC780,0)</f>
        <v>1.0911287668499636</v>
      </c>
      <c r="AG780" s="50">
        <f>SQRT((T780*0.5)^2+Z780^2+AE780^2)</f>
        <v>4.4557898818830668E-2</v>
      </c>
      <c r="AH780" s="50">
        <f>AF780/S780</f>
        <v>0.6164569304237083</v>
      </c>
      <c r="AI780">
        <f>AF780*EXP(Info!$B$6*G780*1000)</f>
        <v>1.3020719722217913</v>
      </c>
      <c r="AJ780">
        <f>2*SQRT((EXP(Info!$B$6*G780)*AG780)^2+(Info!$B$6*G780*0.01*AI780)^2)</f>
        <v>8.913154983942935E-2</v>
      </c>
      <c r="AK780" s="28">
        <f>AI780/(E780/1000)</f>
        <v>0.93271631247979325</v>
      </c>
      <c r="AL780">
        <f>AA780/0.752049334436339</f>
        <v>1.6924421600000001</v>
      </c>
      <c r="AM780"/>
      <c r="AN780">
        <f>U780/0.242530074</f>
        <v>4.7004479947505393</v>
      </c>
      <c r="AO780">
        <f>O780/U780</f>
        <v>1.5964912280701757</v>
      </c>
    </row>
    <row r="781" spans="1:41">
      <c r="A781" s="14" t="s">
        <v>146</v>
      </c>
      <c r="B781" s="14" t="s">
        <v>215</v>
      </c>
      <c r="C781" s="15">
        <v>-17.28</v>
      </c>
      <c r="D781" s="15">
        <v>19.36</v>
      </c>
      <c r="E781" s="15">
        <v>1396</v>
      </c>
      <c r="F781" s="31">
        <v>2.0049999999999999</v>
      </c>
      <c r="G781" s="31">
        <v>20.082000000000001</v>
      </c>
      <c r="I781">
        <f>(E781*100*Info!$B$11)/AI781</f>
        <v>3.1903669573327131</v>
      </c>
      <c r="J781">
        <f>LOG10(I781)</f>
        <v>0.5038406386619082</v>
      </c>
      <c r="K781">
        <f>2*((E781*100*Info!$B$11)/AI781^2)*(AJ781/2)</f>
        <v>0.24723558959260777</v>
      </c>
      <c r="L781">
        <f>(M781/10.7)/I781</f>
        <v>0.42002691588785124</v>
      </c>
      <c r="M781">
        <f>((U781/0.242530073729142))*I781</f>
        <v>14.33842793193695</v>
      </c>
      <c r="N781">
        <f>2*M781*SQRT((0.5*K781/I781)^2+(0.5*V781/U781)^2)</f>
        <v>1.1189074558124732</v>
      </c>
      <c r="O781" s="1">
        <v>1.7</v>
      </c>
      <c r="P781" s="1">
        <v>7.0000000000000007E-2</v>
      </c>
      <c r="S781" s="1">
        <v>1.58</v>
      </c>
      <c r="T781" s="1">
        <v>0.06</v>
      </c>
      <c r="U781" s="1">
        <v>1.0900000000000001</v>
      </c>
      <c r="V781" s="1">
        <v>0.01</v>
      </c>
      <c r="W781" s="50">
        <f>U781*Info!$B$2</f>
        <v>0.5232</v>
      </c>
      <c r="X781" s="50">
        <f>W781*SQRT((0.5*V781/U781)^2+Info!$B$3^2)</f>
        <v>2.6269861057873909E-2</v>
      </c>
      <c r="Y781" s="39">
        <f>W781*Info!$D$2</f>
        <v>0.423792</v>
      </c>
      <c r="Z781" s="39">
        <f>Y781*SQRT(Info!$D$3^2+(X781/W781)^2)</f>
        <v>3.002960926019518E-2</v>
      </c>
      <c r="AA781" s="50">
        <f>IF(O781-W781&gt;0,O781-W781,0)</f>
        <v>1.1768000000000001</v>
      </c>
      <c r="AB781" s="50">
        <f>SQRT((0.5*P781)^2+X781^2)</f>
        <v>4.3761919519143586E-2</v>
      </c>
      <c r="AC781" s="50">
        <f>(1-EXP(-Info!$B$6*G781*1000))+(Info!$B$6/(Info!$B$6-Info!$B$7))*(EXP(-Info!$B$7*G781*1000)-EXP(-Info!$B$6*G781*1000))*(Info!$B$9-1)</f>
        <v>0.19218409414523613</v>
      </c>
      <c r="AD781" s="50">
        <f>SQRT((Info!$B$6*EXP(-Info!$B$6*G781*1000)+(Info!$B$6/(Info!$B$6+Info!$B$7))*(Info!$B$9-1)*(-Info!$B$7*EXP(-Info!$B$7*G781*1000)+Info!$B$6*EXP(-Info!$B$6*G781*1000)))^2*(0.01*G781*1000)^2)</f>
        <v>1.6437173240430962E-3</v>
      </c>
      <c r="AE781" s="50">
        <f>IF(AA781&gt;0,AA781*AC781*SQRT((AB781/AA781)^2+(AD781/AC781)^2),AA781*AC781*SQRT((AD781/AC781)^2))</f>
        <v>8.6299200383599863E-3</v>
      </c>
      <c r="AF781" s="50">
        <f>IF((S781-Y781-AA781*AC781)&gt;0,S781-Y781-AA781*AC781,0)</f>
        <v>0.9300457580098862</v>
      </c>
      <c r="AG781" s="50">
        <f>SQRT((T781*0.5)^2+Z781^2+AE781^2)</f>
        <v>4.3315735618692744E-2</v>
      </c>
      <c r="AH781" s="50">
        <f>AF781/S781</f>
        <v>0.58863655570245954</v>
      </c>
      <c r="AI781">
        <f>AF781*EXP(Info!$B$6*G781*1000)</f>
        <v>1.118112035911248</v>
      </c>
      <c r="AJ781">
        <f>2*SQRT((EXP(Info!$B$6*G781)*AG781)^2+(Info!$B$6*G781*0.01*AI781)^2)</f>
        <v>8.6647427122371529E-2</v>
      </c>
      <c r="AK781" s="28">
        <f>AI781/(E781/1000)</f>
        <v>0.80093985380461896</v>
      </c>
      <c r="AL781">
        <f>AA781/0.752049334436339</f>
        <v>1.5647909600000001</v>
      </c>
      <c r="AM781"/>
      <c r="AN781">
        <f>U781/0.242530074</f>
        <v>4.4942879949807795</v>
      </c>
      <c r="AO781">
        <f>O781/U781</f>
        <v>1.5596330275229355</v>
      </c>
    </row>
    <row r="782" spans="1:41">
      <c r="A782" s="14" t="s">
        <v>196</v>
      </c>
      <c r="B782" s="14" t="s">
        <v>216</v>
      </c>
      <c r="C782" s="96">
        <v>-75.42</v>
      </c>
      <c r="D782" s="96">
        <v>31.67</v>
      </c>
      <c r="E782" s="75">
        <v>2975</v>
      </c>
      <c r="F782" s="97">
        <v>10</v>
      </c>
      <c r="G782" s="15">
        <v>1.6132500000000001</v>
      </c>
      <c r="I782">
        <f>(E782*100*Info!$B$11)/AI782</f>
        <v>2.1066354222880759</v>
      </c>
      <c r="J782">
        <f>LOG10(I782)</f>
        <v>0.32358938240995155</v>
      </c>
      <c r="K782">
        <f>2*((E782*100*Info!$B$11)/AI782^2)*(AJ782/2)</f>
        <v>5.29764432871477E-2</v>
      </c>
      <c r="L782">
        <f>(M782/10.7)/I782</f>
        <v>0.60884635514018803</v>
      </c>
      <c r="M782">
        <f>((U782/0.242530073729142))*I782</f>
        <v>13.724005093621571</v>
      </c>
      <c r="N782">
        <f>2*M782*SQRT((0.5*K782/I782)^2+(0.5*V782/U782)^2)</f>
        <v>0.35204937894559779</v>
      </c>
      <c r="O782" s="33">
        <v>1.3580000000000001</v>
      </c>
      <c r="P782" s="33">
        <v>7.0000000000000001E-3</v>
      </c>
      <c r="S782" s="33">
        <v>4.18</v>
      </c>
      <c r="T782" s="33">
        <v>2.5999999999999999E-2</v>
      </c>
      <c r="U782" s="33">
        <v>1.58</v>
      </c>
      <c r="V782" s="33">
        <v>8.0000000000000002E-3</v>
      </c>
      <c r="W782" s="50">
        <f>U782*Info!$B$2</f>
        <v>0.75839999999999996</v>
      </c>
      <c r="X782" s="50">
        <f>W782*SQRT((0.5*V782/U782)^2+Info!$B$3^2)</f>
        <v>3.7968576481084988E-2</v>
      </c>
      <c r="Y782" s="39">
        <f>W782*Info!$D$2</f>
        <v>0.61430399999999996</v>
      </c>
      <c r="Z782" s="39">
        <f>Y782*SQRT(Info!$D$3^2+(X782/W782)^2)</f>
        <v>4.3465683810564863E-2</v>
      </c>
      <c r="AA782" s="50">
        <f>IF(O782-W782&gt;0,O782-W782,0)</f>
        <v>0.59960000000000013</v>
      </c>
      <c r="AB782" s="50">
        <f>SQRT((0.5*P782)^2+X782^2)</f>
        <v>3.8129552842906513E-2</v>
      </c>
      <c r="AC782" s="50">
        <f>(1-EXP(-Info!$B$6*G782*1000))+(Info!$B$6/(Info!$B$6-Info!$B$7))*(EXP(-Info!$B$7*G782*1000)-EXP(-Info!$B$6*G782*1000))*(Info!$B$9-1)</f>
        <v>1.6836416449183069E-2</v>
      </c>
      <c r="AD782" s="50">
        <f>SQRT((Info!$B$6*EXP(-Info!$B$6*G782*1000)+(Info!$B$6/(Info!$B$6+Info!$B$7))*(Info!$B$9-1)*(-Info!$B$7*EXP(-Info!$B$7*G782*1000)+Info!$B$6*EXP(-Info!$B$6*G782*1000)))^2*(0.01*G782*1000)^2)</f>
        <v>1.5704762701907777E-4</v>
      </c>
      <c r="AE782" s="50">
        <f>IF(AA782&gt;0,AA782*AC782*SQRT((AB782/AA782)^2+(AD782/AC782)^2),AA782*AC782*SQRT((AD782/AC782)^2))</f>
        <v>6.4883456323098175E-4</v>
      </c>
      <c r="AF782" s="50">
        <f>IF((S782-Y782-AA782*AC782)&gt;0,S782-Y782-AA782*AC782,0)</f>
        <v>3.5556008846970699</v>
      </c>
      <c r="AG782" s="50">
        <f>SQRT((T782*0.5)^2+Z782^2+AE782^2)</f>
        <v>4.5372752345548134E-2</v>
      </c>
      <c r="AH782" s="50">
        <f>AF782/S782</f>
        <v>0.85062222121939479</v>
      </c>
      <c r="AI782">
        <f>AF782*EXP(Info!$B$6*G782*1000)</f>
        <v>3.608594895741847</v>
      </c>
      <c r="AJ782">
        <f>2*SQRT((EXP(Info!$B$6*G782)*AG782)^2+(Info!$B$6*G782*0.01*AI782)^2)</f>
        <v>9.0746847232314617E-2</v>
      </c>
      <c r="AK782" s="28">
        <f>AI782/(E782/1000)</f>
        <v>1.2129730741989402</v>
      </c>
      <c r="AL782">
        <f>AA782/0.752049334436339</f>
        <v>0.79728812000000016</v>
      </c>
      <c r="AM782"/>
      <c r="AN782">
        <f>U782/0.242530074</f>
        <v>6.5146559927244319</v>
      </c>
      <c r="AO782">
        <f>O782/U782</f>
        <v>0.85949367088607598</v>
      </c>
    </row>
    <row r="783" spans="1:41">
      <c r="A783" s="14" t="s">
        <v>196</v>
      </c>
      <c r="B783" s="14" t="s">
        <v>216</v>
      </c>
      <c r="C783" s="96">
        <v>-75.42</v>
      </c>
      <c r="D783" s="96">
        <v>31.67</v>
      </c>
      <c r="E783" s="75">
        <v>2975</v>
      </c>
      <c r="F783" s="97">
        <v>20</v>
      </c>
      <c r="G783" s="15">
        <v>2.952</v>
      </c>
      <c r="I783">
        <f>(E783*100*Info!$B$11)/AI783</f>
        <v>2.3206122427134668</v>
      </c>
      <c r="J783">
        <f>LOG10(I783)</f>
        <v>0.36560257909514687</v>
      </c>
      <c r="K783">
        <f>2*((E783*100*Info!$B$11)/AI783^2)*(AJ783/2)</f>
        <v>8.6859499274340987E-2</v>
      </c>
      <c r="L783">
        <f>(M783/10.7)/I783</f>
        <v>0.58187214953271138</v>
      </c>
      <c r="M783">
        <f>((U783/0.242530073729142))*I783</f>
        <v>14.448206082725836</v>
      </c>
      <c r="N783">
        <f>2*M783*SQRT((0.5*K783/I783)^2+(0.5*V783/U783)^2)</f>
        <v>0.55951169636957809</v>
      </c>
      <c r="O783" s="33">
        <v>2.1800000000000002</v>
      </c>
      <c r="P783" s="33">
        <v>1.6E-2</v>
      </c>
      <c r="S783" s="33">
        <v>3.82</v>
      </c>
      <c r="T783" s="33">
        <v>0.09</v>
      </c>
      <c r="U783" s="33">
        <v>1.51</v>
      </c>
      <c r="V783" s="33">
        <v>1.4999999999999999E-2</v>
      </c>
      <c r="W783" s="50">
        <f>U783*Info!$B$2</f>
        <v>0.7248</v>
      </c>
      <c r="X783" s="50">
        <f>W783*SQRT((0.5*V783/U783)^2+Info!$B$3^2)</f>
        <v>3.6418368991485608E-2</v>
      </c>
      <c r="Y783" s="39">
        <f>W783*Info!$D$2</f>
        <v>0.58708800000000005</v>
      </c>
      <c r="Z783" s="39">
        <f>Y783*SQRT(Info!$D$3^2+(X783/W783)^2)</f>
        <v>4.1615677991833813E-2</v>
      </c>
      <c r="AA783" s="50">
        <f>IF(O783-W783&gt;0,O783-W783,0)</f>
        <v>1.4552</v>
      </c>
      <c r="AB783" s="50">
        <f>SQRT((0.5*P783)^2+X783^2)</f>
        <v>3.7286694677860638E-2</v>
      </c>
      <c r="AC783" s="50">
        <f>(1-EXP(-Info!$B$6*G783*1000))+(Info!$B$6/(Info!$B$6-Info!$B$7))*(EXP(-Info!$B$7*G783*1000)-EXP(-Info!$B$6*G783*1000))*(Info!$B$9-1)</f>
        <v>3.0612751592869612E-2</v>
      </c>
      <c r="AD783" s="50">
        <f>SQRT((Info!$B$6*EXP(-Info!$B$6*G783*1000)+(Info!$B$6/(Info!$B$6+Info!$B$7))*(Info!$B$9-1)*(-Info!$B$7*EXP(-Info!$B$7*G783*1000)+Info!$B$6*EXP(-Info!$B$6*G783*1000)))^2*(0.01*G783*1000)^2)</f>
        <v>2.8378804385170595E-4</v>
      </c>
      <c r="AE783" s="50">
        <f>IF(AA783&gt;0,AA783*AC783*SQRT((AB783/AA783)^2+(AD783/AC783)^2),AA783*AC783*SQRT((AD783/AC783)^2))</f>
        <v>1.2138563090742628E-3</v>
      </c>
      <c r="AF783" s="50">
        <f>IF((S783-Y783-AA783*AC783)&gt;0,S783-Y783-AA783*AC783,0)</f>
        <v>3.1883643238820558</v>
      </c>
      <c r="AG783" s="50">
        <f>SQRT((T783*0.5)^2+Z783^2+AE783^2)</f>
        <v>6.1305286084146773E-2</v>
      </c>
      <c r="AH783" s="50">
        <f>AF783/S783</f>
        <v>0.83465034656598325</v>
      </c>
      <c r="AI783">
        <f>AF783*EXP(Info!$B$6*G783*1000)</f>
        <v>3.2758569881406783</v>
      </c>
      <c r="AJ783">
        <f>2*SQRT((EXP(Info!$B$6*G783)*AG783)^2+(Info!$B$6*G783*0.01*AI783)^2)</f>
        <v>0.12261389147526922</v>
      </c>
      <c r="AK783" s="28">
        <f>AI783/(E783/1000)</f>
        <v>1.1011283993750178</v>
      </c>
      <c r="AL783">
        <f>AA783/0.752049334436339</f>
        <v>1.93497944</v>
      </c>
      <c r="AM783"/>
      <c r="AN783">
        <f>U783/0.242530074</f>
        <v>6.2260319930467674</v>
      </c>
      <c r="AO783">
        <f>O783/U783</f>
        <v>1.4437086092715232</v>
      </c>
    </row>
    <row r="784" spans="1:41">
      <c r="A784" s="14" t="s">
        <v>196</v>
      </c>
      <c r="B784" s="14" t="s">
        <v>216</v>
      </c>
      <c r="C784" s="96">
        <v>-75.42</v>
      </c>
      <c r="D784" s="96">
        <v>31.67</v>
      </c>
      <c r="E784" s="75">
        <v>2975</v>
      </c>
      <c r="F784" s="97">
        <v>30</v>
      </c>
      <c r="G784" s="15">
        <v>4.2112499999999997</v>
      </c>
      <c r="I784">
        <f>(E784*100*Info!$B$11)/AI784</f>
        <v>2.0399863628473738</v>
      </c>
      <c r="J784">
        <f>LOG10(I784)</f>
        <v>0.30962726421024667</v>
      </c>
      <c r="K784">
        <f>2*((E784*100*Info!$B$11)/AI784^2)*(AJ784/2)</f>
        <v>6.1640660723977565E-2</v>
      </c>
      <c r="L784">
        <f>(M784/10.7)/I784</f>
        <v>0.61655327102803847</v>
      </c>
      <c r="M784">
        <f>((U784/0.242530073729142))*I784</f>
        <v>13.458034834067689</v>
      </c>
      <c r="N784">
        <f>2*M784*SQRT((0.5*K784/I784)^2+(0.5*V784/U784)^2)</f>
        <v>0.42109567373751999</v>
      </c>
      <c r="O784" s="33">
        <v>2.21</v>
      </c>
      <c r="P784" s="33">
        <v>8.9999999999999993E-3</v>
      </c>
      <c r="S784" s="33">
        <v>4.2699999999999996</v>
      </c>
      <c r="T784" s="33">
        <v>7.0000000000000007E-2</v>
      </c>
      <c r="U784" s="33">
        <v>1.6</v>
      </c>
      <c r="V784" s="33">
        <v>1.2999999999999999E-2</v>
      </c>
      <c r="W784" s="50">
        <f>U784*Info!$B$2</f>
        <v>0.76800000000000002</v>
      </c>
      <c r="X784" s="50">
        <f>W784*SQRT((0.5*V784/U784)^2+Info!$B$3^2)</f>
        <v>3.8526541500633046E-2</v>
      </c>
      <c r="Y784" s="39">
        <f>W784*Info!$D$2</f>
        <v>0.62208000000000008</v>
      </c>
      <c r="Z784" s="39">
        <f>Y784*SQRT(Info!$D$3^2+(X784/W784)^2)</f>
        <v>4.4060235721566449E-2</v>
      </c>
      <c r="AA784" s="50">
        <f>IF(O784-W784&gt;0,O784-W784,0)</f>
        <v>1.4419999999999999</v>
      </c>
      <c r="AB784" s="50">
        <f>SQRT((0.5*P784)^2+X784^2)</f>
        <v>3.8788457045879007E-2</v>
      </c>
      <c r="AC784" s="50">
        <f>(1-EXP(-Info!$B$6*G784*1000))+(Info!$B$6/(Info!$B$6-Info!$B$7))*(EXP(-Info!$B$7*G784*1000)-EXP(-Info!$B$6*G784*1000))*(Info!$B$9-1)</f>
        <v>4.3411409874547745E-2</v>
      </c>
      <c r="AD784" s="50">
        <f>SQRT((Info!$B$6*EXP(-Info!$B$6*G784*1000)+(Info!$B$6/(Info!$B$6+Info!$B$7))*(Info!$B$9-1)*(-Info!$B$7*EXP(-Info!$B$7*G784*1000)+Info!$B$6*EXP(-Info!$B$6*G784*1000)))^2*(0.01*G784*1000)^2)</f>
        <v>4.0009174769253445E-4</v>
      </c>
      <c r="AE784" s="50">
        <f>IF(AA784&gt;0,AA784*AC784*SQRT((AB784/AA784)^2+(AD784/AC784)^2),AA784*AC784*SQRT((AD784/AC784)^2))</f>
        <v>1.7799552778797047E-3</v>
      </c>
      <c r="AF784" s="50">
        <f>IF((S784-Y784-AA784*AC784)&gt;0,S784-Y784-AA784*AC784,0)</f>
        <v>3.5853207469609019</v>
      </c>
      <c r="AG784" s="50">
        <f>SQRT((T784*0.5)^2+Z784^2+AE784^2)</f>
        <v>5.6298069350833445E-2</v>
      </c>
      <c r="AH784" s="50">
        <f>AF784/S784</f>
        <v>0.83965357071683888</v>
      </c>
      <c r="AI784">
        <f>AF784*EXP(Info!$B$6*G784*1000)</f>
        <v>3.7264924758844979</v>
      </c>
      <c r="AJ784">
        <f>2*SQRT((EXP(Info!$B$6*G784)*AG784)^2+(Info!$B$6*G784*0.01*AI784)^2)</f>
        <v>0.11260048722866746</v>
      </c>
      <c r="AK784" s="28">
        <f>AI784/(E784/1000)</f>
        <v>1.2526025129023521</v>
      </c>
      <c r="AL784">
        <f>AA784/0.752049334436339</f>
        <v>1.9174274</v>
      </c>
      <c r="AM784"/>
      <c r="AN784">
        <f>U784/0.242530074</f>
        <v>6.5971199926323365</v>
      </c>
      <c r="AO784">
        <f>O784/U784</f>
        <v>1.3812499999999999</v>
      </c>
    </row>
    <row r="785" spans="1:41">
      <c r="A785" s="14" t="s">
        <v>196</v>
      </c>
      <c r="B785" s="14" t="s">
        <v>216</v>
      </c>
      <c r="C785" s="96">
        <v>-75.42</v>
      </c>
      <c r="D785" s="96">
        <v>31.67</v>
      </c>
      <c r="E785" s="75">
        <v>2975</v>
      </c>
      <c r="F785" s="97">
        <v>40</v>
      </c>
      <c r="G785" s="15">
        <v>5.3927500000000004</v>
      </c>
      <c r="I785">
        <f>(E785*100*Info!$B$11)/AI785</f>
        <v>2.2139250757950721</v>
      </c>
      <c r="J785">
        <f>LOG10(I785)</f>
        <v>0.34516291928915643</v>
      </c>
      <c r="K785">
        <f>2*((E785*100*Info!$B$11)/AI785^2)*(AJ785/2)</f>
        <v>7.4969320394342218E-2</v>
      </c>
      <c r="L785">
        <f>(M785/10.7)/I785</f>
        <v>0.58957906542056171</v>
      </c>
      <c r="M785">
        <f>((U785/0.242530073729142))*I785</f>
        <v>13.966537484952934</v>
      </c>
      <c r="N785">
        <f>2*M785*SQRT((0.5*K785/I785)^2+(0.5*V785/U785)^2)</f>
        <v>0.485463734211735</v>
      </c>
      <c r="O785" s="33">
        <v>2.31</v>
      </c>
      <c r="P785" s="33">
        <v>0.01</v>
      </c>
      <c r="S785" s="33">
        <v>3.95</v>
      </c>
      <c r="T785" s="33">
        <v>0.08</v>
      </c>
      <c r="U785" s="33">
        <v>1.53</v>
      </c>
      <c r="V785" s="33">
        <v>1.2E-2</v>
      </c>
      <c r="W785" s="50">
        <f>U785*Info!$B$2</f>
        <v>0.73439999999999994</v>
      </c>
      <c r="X785" s="50">
        <f>W785*SQRT((0.5*V785/U785)^2+Info!$B$3^2)</f>
        <v>3.683276801979455E-2</v>
      </c>
      <c r="Y785" s="39">
        <f>W785*Info!$D$2</f>
        <v>0.59486399999999995</v>
      </c>
      <c r="Z785" s="39">
        <f>Y785*SQRT(Info!$D$3^2+(X785/W785)^2)</f>
        <v>4.2127874956138012E-2</v>
      </c>
      <c r="AA785" s="50">
        <f>IF(O785-W785&gt;0,O785-W785,0)</f>
        <v>1.5756000000000001</v>
      </c>
      <c r="AB785" s="50">
        <f>SQRT((0.5*P785)^2+X785^2)</f>
        <v>3.7170590525306434E-2</v>
      </c>
      <c r="AC785" s="50">
        <f>(1-EXP(-Info!$B$6*G785*1000))+(Info!$B$6/(Info!$B$6-Info!$B$7))*(EXP(-Info!$B$7*G785*1000)-EXP(-Info!$B$6*G785*1000))*(Info!$B$9-1)</f>
        <v>5.5280804456909825E-2</v>
      </c>
      <c r="AD785" s="50">
        <f>SQRT((Info!$B$6*EXP(-Info!$B$6*G785*1000)+(Info!$B$6/(Info!$B$6+Info!$B$7))*(Info!$B$9-1)*(-Info!$B$7*EXP(-Info!$B$7*G785*1000)+Info!$B$6*EXP(-Info!$B$6*G785*1000)))^2*(0.01*G785*1000)^2)</f>
        <v>5.0669371542368699E-4</v>
      </c>
      <c r="AE785" s="50">
        <f>IF(AA785&gt;0,AA785*AC785*SQRT((AB785/AA785)^2+(AD785/AC785)^2),AA785*AC785*SQRT((AD785/AC785)^2))</f>
        <v>2.204459833261794E-3</v>
      </c>
      <c r="AF785" s="50">
        <f>IF((S785-Y785-AA785*AC785)&gt;0,S785-Y785-AA785*AC785,0)</f>
        <v>3.2680355644976933</v>
      </c>
      <c r="AG785" s="50">
        <f>SQRT((T785*0.5)^2+Z785^2+AE785^2)</f>
        <v>5.8134477648607671E-2</v>
      </c>
      <c r="AH785" s="50">
        <f>AF785/S785</f>
        <v>0.82735077582220085</v>
      </c>
      <c r="AI785">
        <f>AF785*EXP(Info!$B$6*G785*1000)</f>
        <v>3.4337177509621317</v>
      </c>
      <c r="AJ785">
        <f>2*SQRT((EXP(Info!$B$6*G785)*AG785)^2+(Info!$B$6*G785*0.01*AI785)^2)</f>
        <v>0.11627470551286541</v>
      </c>
      <c r="AK785" s="28">
        <f>AI785/(E785/1000)</f>
        <v>1.15419084065954</v>
      </c>
      <c r="AL785">
        <f>AA785/0.752049334436339</f>
        <v>2.0950753200000003</v>
      </c>
      <c r="AM785"/>
      <c r="AN785">
        <f>U785/0.242530074</f>
        <v>6.3084959929546711</v>
      </c>
      <c r="AO785">
        <f>O785/U785</f>
        <v>1.5098039215686274</v>
      </c>
    </row>
    <row r="786" spans="1:41">
      <c r="A786" s="14" t="s">
        <v>196</v>
      </c>
      <c r="B786" s="14" t="s">
        <v>216</v>
      </c>
      <c r="C786" s="96">
        <v>-75.42</v>
      </c>
      <c r="D786" s="96">
        <v>31.67</v>
      </c>
      <c r="E786" s="75">
        <v>2975</v>
      </c>
      <c r="F786" s="97">
        <v>50</v>
      </c>
      <c r="G786" s="15">
        <v>6.49925</v>
      </c>
      <c r="I786">
        <f>(E786*100*Info!$B$11)/AI786</f>
        <v>2.2385339441176302</v>
      </c>
      <c r="J786">
        <f>LOG10(I786)</f>
        <v>0.34996368421475571</v>
      </c>
      <c r="K786">
        <f>2*((E786*100*Info!$B$11)/AI786^2)*(AJ786/2)</f>
        <v>7.2829803315145158E-2</v>
      </c>
      <c r="L786">
        <f>(M786/10.7)/I786</f>
        <v>0.59728598130841226</v>
      </c>
      <c r="M786">
        <f>((U786/0.242530073729142))*I786</f>
        <v>14.306380895498034</v>
      </c>
      <c r="N786">
        <f>2*M786*SQRT((0.5*K786/I786)^2+(0.5*V786/U786)^2)</f>
        <v>0.47451559235674062</v>
      </c>
      <c r="O786" s="33">
        <v>2.0699999999999998</v>
      </c>
      <c r="P786" s="33">
        <v>7.0000000000000001E-3</v>
      </c>
      <c r="S786" s="33">
        <v>3.89</v>
      </c>
      <c r="T786" s="33">
        <v>7.0000000000000007E-2</v>
      </c>
      <c r="U786" s="33">
        <v>1.55</v>
      </c>
      <c r="V786" s="33">
        <v>0.01</v>
      </c>
      <c r="W786" s="50">
        <f>U786*Info!$B$2</f>
        <v>0.74399999999999999</v>
      </c>
      <c r="X786" s="50">
        <f>W786*SQRT((0.5*V786/U786)^2+Info!$B$3^2)</f>
        <v>3.7277338960821763E-2</v>
      </c>
      <c r="Y786" s="39">
        <f>W786*Info!$D$2</f>
        <v>0.60264000000000006</v>
      </c>
      <c r="Z786" s="39">
        <f>Y786*SQRT(Info!$D$3^2+(X786/W786)^2)</f>
        <v>4.2657402452563845E-2</v>
      </c>
      <c r="AA786" s="50">
        <f>IF(O786-W786&gt;0,O786-W786,0)</f>
        <v>1.3259999999999998</v>
      </c>
      <c r="AB786" s="50">
        <f>SQRT((0.5*P786)^2+X786^2)</f>
        <v>3.7441287371029329E-2</v>
      </c>
      <c r="AC786" s="50">
        <f>(1-EXP(-Info!$B$6*G786*1000))+(Info!$B$6/(Info!$B$6-Info!$B$7))*(EXP(-Info!$B$7*G786*1000)-EXP(-Info!$B$6*G786*1000))*(Info!$B$9-1)</f>
        <v>6.6276018246355289E-2</v>
      </c>
      <c r="AD786" s="50">
        <f>SQRT((Info!$B$6*EXP(-Info!$B$6*G786*1000)+(Info!$B$6/(Info!$B$6+Info!$B$7))*(Info!$B$9-1)*(-Info!$B$7*EXP(-Info!$B$7*G786*1000)+Info!$B$6*EXP(-Info!$B$6*G786*1000)))^2*(0.01*G786*1000)^2)</f>
        <v>6.0435193605782949E-4</v>
      </c>
      <c r="AE786" s="50">
        <f>IF(AA786&gt;0,AA786*AC786*SQRT((AB786/AA786)^2+(AD786/AC786)^2),AA786*AC786*SQRT((AD786/AC786)^2))</f>
        <v>2.6076495016195333E-3</v>
      </c>
      <c r="AF786" s="50">
        <f>IF((S786-Y786-AA786*AC786)&gt;0,S786-Y786-AA786*AC786,0)</f>
        <v>3.1994779998053331</v>
      </c>
      <c r="AG786" s="50">
        <f>SQRT((T786*0.5)^2+Z786^2+AE786^2)</f>
        <v>5.5239965784957698E-2</v>
      </c>
      <c r="AH786" s="50">
        <f>AF786/S786</f>
        <v>0.82248791768774632</v>
      </c>
      <c r="AI786">
        <f>AF786*EXP(Info!$B$6*G786*1000)</f>
        <v>3.3959698721719511</v>
      </c>
      <c r="AJ786">
        <f>2*SQRT((EXP(Info!$B$6*G786)*AG786)^2+(Info!$B$6*G786*0.01*AI786)^2)</f>
        <v>0.11048651663485577</v>
      </c>
      <c r="AK786" s="28">
        <f>AI786/(E786/1000)</f>
        <v>1.1415024780409919</v>
      </c>
      <c r="AL786">
        <f>AA786/0.752049334436339</f>
        <v>1.7631821999999997</v>
      </c>
      <c r="AM786"/>
      <c r="AN786">
        <f>U786/0.242530074</f>
        <v>6.3909599928625758</v>
      </c>
      <c r="AO786">
        <f>O786/U786</f>
        <v>1.3354838709677419</v>
      </c>
    </row>
    <row r="787" spans="1:41">
      <c r="A787" s="14" t="s">
        <v>196</v>
      </c>
      <c r="B787" s="14" t="s">
        <v>216</v>
      </c>
      <c r="C787" s="96">
        <v>-75.42</v>
      </c>
      <c r="D787" s="96">
        <v>31.67</v>
      </c>
      <c r="E787" s="75">
        <v>2975</v>
      </c>
      <c r="F787" s="97">
        <v>60</v>
      </c>
      <c r="G787" s="15">
        <v>7.5342500000000001</v>
      </c>
      <c r="I787">
        <f>(E787*100*Info!$B$11)/AI787</f>
        <v>1.9611379362175956</v>
      </c>
      <c r="J787">
        <f>LOG10(I787)</f>
        <v>0.29250814075162213</v>
      </c>
      <c r="K787">
        <f>2*((E787*100*Info!$B$11)/AI787^2)*(AJ787/2)</f>
        <v>4.9856793861396478E-2</v>
      </c>
      <c r="L787">
        <f>(M787/10.7)/I787</f>
        <v>0.65701457943925345</v>
      </c>
      <c r="M787">
        <f>((U787/0.242530073729142))*I787</f>
        <v>13.786909515334148</v>
      </c>
      <c r="N787">
        <f>2*M787*SQRT((0.5*K787/I787)^2+(0.5*V787/U787)^2)</f>
        <v>0.37088993471936405</v>
      </c>
      <c r="O787" s="33">
        <v>2.5129999999999999</v>
      </c>
      <c r="P787" s="33">
        <v>1.2999999999999999E-2</v>
      </c>
      <c r="S787" s="33">
        <v>4.41</v>
      </c>
      <c r="T787" s="33">
        <v>2.9000000000000001E-2</v>
      </c>
      <c r="U787" s="33">
        <v>1.7050000000000001</v>
      </c>
      <c r="V787" s="33">
        <v>1.4999999999999999E-2</v>
      </c>
      <c r="W787" s="50">
        <f>U787*Info!$B$2</f>
        <v>0.81840000000000002</v>
      </c>
      <c r="X787" s="50">
        <f>W787*SQRT((0.5*V787/U787)^2+Info!$B$3^2)</f>
        <v>4.1078052534169636E-2</v>
      </c>
      <c r="Y787" s="39">
        <f>W787*Info!$D$2</f>
        <v>0.66290400000000005</v>
      </c>
      <c r="Z787" s="39">
        <f>Y787*SQRT(Info!$D$3^2+(X787/W787)^2)</f>
        <v>4.6965004227403205E-2</v>
      </c>
      <c r="AA787" s="50">
        <f>IF(O787-W787&gt;0,O787-W787,0)</f>
        <v>1.6945999999999999</v>
      </c>
      <c r="AB787" s="50">
        <f>SQRT((0.5*P787)^2+X787^2)</f>
        <v>4.15891380050128E-2</v>
      </c>
      <c r="AC787" s="50">
        <f>(1-EXP(-Info!$B$6*G787*1000))+(Info!$B$6/(Info!$B$6-Info!$B$7))*(EXP(-Info!$B$7*G787*1000)-EXP(-Info!$B$6*G787*1000))*(Info!$B$9-1)</f>
        <v>7.6456126687522219E-2</v>
      </c>
      <c r="AD787" s="50">
        <f>SQRT((Info!$B$6*EXP(-Info!$B$6*G787*1000)+(Info!$B$6/(Info!$B$6+Info!$B$7))*(Info!$B$9-1)*(-Info!$B$7*EXP(-Info!$B$7*G787*1000)+Info!$B$6*EXP(-Info!$B$6*G787*1000)))^2*(0.01*G787*1000)^2)</f>
        <v>6.9382318847430755E-4</v>
      </c>
      <c r="AE787" s="50">
        <f>IF(AA787&gt;0,AA787*AC787*SQRT((AB787/AA787)^2+(AD787/AC787)^2),AA787*AC787*SQRT((AD787/AC787)^2))</f>
        <v>3.3901576753889292E-3</v>
      </c>
      <c r="AF787" s="50">
        <f>IF((S787-Y787-AA787*AC787)&gt;0,S787-Y787-AA787*AC787,0)</f>
        <v>3.6175334477153247</v>
      </c>
      <c r="AG787" s="50">
        <f>SQRT((T787*0.5)^2+Z787^2+AE787^2)</f>
        <v>4.9269207332206993E-2</v>
      </c>
      <c r="AH787" s="50">
        <f>AF787/S787</f>
        <v>0.82030236909644549</v>
      </c>
      <c r="AI787">
        <f>AF787*EXP(Info!$B$6*G787*1000)</f>
        <v>3.8763177702428839</v>
      </c>
      <c r="AJ787">
        <f>2*SQRT((EXP(Info!$B$6*G787)*AG787)^2+(Info!$B$6*G787*0.01*AI787)^2)</f>
        <v>9.8545223384442493E-2</v>
      </c>
      <c r="AK787" s="28">
        <f>AI787/(E787/1000)</f>
        <v>1.3029639563841626</v>
      </c>
      <c r="AL787">
        <f>AA787/0.752049334436339</f>
        <v>2.25330962</v>
      </c>
      <c r="AM787"/>
      <c r="AN787">
        <f>U787/0.242530074</f>
        <v>7.0300559921488333</v>
      </c>
      <c r="AO787">
        <f>O787/U787</f>
        <v>1.4739002932551319</v>
      </c>
    </row>
    <row r="788" spans="1:41">
      <c r="A788" s="14" t="s">
        <v>196</v>
      </c>
      <c r="B788" s="14" t="s">
        <v>216</v>
      </c>
      <c r="C788" s="96">
        <v>-75.42</v>
      </c>
      <c r="D788" s="96">
        <v>31.67</v>
      </c>
      <c r="E788" s="75">
        <v>2975</v>
      </c>
      <c r="F788" s="97">
        <v>70</v>
      </c>
      <c r="G788" s="15">
        <v>8.5</v>
      </c>
      <c r="I788">
        <f>(E788*100*Info!$B$11)/AI788</f>
        <v>2.3269506886146307</v>
      </c>
      <c r="J788">
        <f>LOG10(I788)</f>
        <v>0.36678718006821964</v>
      </c>
      <c r="K788">
        <f>2*((E788*100*Info!$B$11)/AI788^2)*(AJ788/2)</f>
        <v>5.925764739313448E-2</v>
      </c>
      <c r="L788">
        <f>(M788/10.7)/I788</f>
        <v>0.54834706542056166</v>
      </c>
      <c r="M788">
        <f>((U788/0.242530073729142))*I788</f>
        <v>13.652949421838011</v>
      </c>
      <c r="N788">
        <f>2*M788*SQRT((0.5*K788/I788)^2+(0.5*V788/U788)^2)</f>
        <v>0.36625045949218754</v>
      </c>
      <c r="O788" s="33">
        <v>2.9049999999999998</v>
      </c>
      <c r="P788" s="33">
        <v>1.2E-2</v>
      </c>
      <c r="S788" s="33">
        <v>3.766</v>
      </c>
      <c r="T788" s="33">
        <v>2.7E-2</v>
      </c>
      <c r="U788" s="33">
        <v>1.423</v>
      </c>
      <c r="V788" s="33">
        <v>1.2E-2</v>
      </c>
      <c r="W788" s="50">
        <f>U788*Info!$B$2</f>
        <v>0.68303999999999998</v>
      </c>
      <c r="X788" s="50">
        <f>W788*SQRT((0.5*V788/U788)^2+Info!$B$3^2)</f>
        <v>3.4273218465735021E-2</v>
      </c>
      <c r="Y788" s="39">
        <f>W788*Info!$D$2</f>
        <v>0.55326240000000004</v>
      </c>
      <c r="Z788" s="39">
        <f>Y788*SQRT(Info!$D$3^2+(X788/W788)^2)</f>
        <v>3.9191049642855962E-2</v>
      </c>
      <c r="AA788" s="50">
        <f>IF(O788-W788&gt;0,O788-W788,0)</f>
        <v>2.2219599999999997</v>
      </c>
      <c r="AB788" s="50">
        <f>SQRT((0.5*P788)^2+X788^2)</f>
        <v>3.4794446453421272E-2</v>
      </c>
      <c r="AC788" s="50">
        <f>(1-EXP(-Info!$B$6*G788*1000))+(Info!$B$6/(Info!$B$6-Info!$B$7))*(EXP(-Info!$B$7*G788*1000)-EXP(-Info!$B$6*G788*1000))*(Info!$B$9-1)</f>
        <v>8.5864775520350586E-2</v>
      </c>
      <c r="AD788" s="50">
        <f>SQRT((Info!$B$6*EXP(-Info!$B$6*G788*1000)+(Info!$B$6/(Info!$B$6+Info!$B$7))*(Info!$B$9-1)*(-Info!$B$7*EXP(-Info!$B$7*G788*1000)+Info!$B$6*EXP(-Info!$B$6*G788*1000)))^2*(0.01*G788*1000)^2)</f>
        <v>7.7569580209489687E-4</v>
      </c>
      <c r="AE788" s="50">
        <f>IF(AA788&gt;0,AA788*AC788*SQRT((AB788/AA788)^2+(AD788/AC788)^2),AA788*AC788*SQRT((AD788/AC788)^2))</f>
        <v>3.4491352245510304E-3</v>
      </c>
      <c r="AF788" s="50">
        <f>IF((S788-Y788-AA788*AC788)&gt;0,S788-Y788-AA788*AC788,0)</f>
        <v>3.0219495033848021</v>
      </c>
      <c r="AG788" s="50">
        <f>SQRT((T788*0.5)^2+Z788^2+AE788^2)</f>
        <v>4.1594289342481126E-2</v>
      </c>
      <c r="AH788" s="50">
        <f>AF788/S788</f>
        <v>0.8024295016953803</v>
      </c>
      <c r="AI788">
        <f>AF788*EXP(Info!$B$6*G788*1000)</f>
        <v>3.2669337898963517</v>
      </c>
      <c r="AJ788">
        <f>2*SQRT((EXP(Info!$B$6*G788)*AG788)^2+(Info!$B$6*G788*0.01*AI788)^2)</f>
        <v>8.319506361935429E-2</v>
      </c>
      <c r="AK788" s="28">
        <f>AI788/(E788/1000)</f>
        <v>1.098129005007177</v>
      </c>
      <c r="AL788">
        <f>AA788/0.752049334436339</f>
        <v>2.9545402119999995</v>
      </c>
      <c r="AM788"/>
      <c r="AN788">
        <f>U788/0.242530074</f>
        <v>5.8673135934473839</v>
      </c>
      <c r="AO788">
        <f>O788/U788</f>
        <v>2.0414617006324662</v>
      </c>
    </row>
    <row r="789" spans="1:41">
      <c r="A789" s="14" t="s">
        <v>196</v>
      </c>
      <c r="B789" s="14" t="s">
        <v>216</v>
      </c>
      <c r="C789" s="96">
        <v>-75.42</v>
      </c>
      <c r="D789" s="96">
        <v>31.67</v>
      </c>
      <c r="E789" s="75">
        <v>2975</v>
      </c>
      <c r="F789" s="97">
        <v>80</v>
      </c>
      <c r="G789" s="15">
        <v>9.3987499999999997</v>
      </c>
      <c r="I789">
        <f>(E789*100*Info!$B$11)/AI789</f>
        <v>1.984319120987829</v>
      </c>
      <c r="J789">
        <f>LOG10(I789)</f>
        <v>0.29761151728346086</v>
      </c>
      <c r="K789">
        <f>2*((E789*100*Info!$B$11)/AI789^2)*(AJ789/2)</f>
        <v>5.9541590559536901E-2</v>
      </c>
      <c r="L789">
        <f>(M789/10.7)/I789</f>
        <v>0.76799416822430056</v>
      </c>
      <c r="M789">
        <f>((U789/0.242530073729142))*I789</f>
        <v>16.306216987116464</v>
      </c>
      <c r="N789">
        <f>2*M789*SQRT((0.5*K789/I789)^2+(0.5*V789/U789)^2)</f>
        <v>0.5025141689719026</v>
      </c>
      <c r="O789" s="33">
        <v>1.85</v>
      </c>
      <c r="P789" s="33">
        <v>6.0000000000000001E-3</v>
      </c>
      <c r="S789" s="33">
        <v>4.3739999999999997</v>
      </c>
      <c r="T789" s="33">
        <v>3.3000000000000002E-2</v>
      </c>
      <c r="U789" s="33">
        <v>1.9930000000000001</v>
      </c>
      <c r="V789" s="33">
        <v>1.4E-2</v>
      </c>
      <c r="W789" s="50">
        <f>U789*Info!$B$2</f>
        <v>0.95664000000000005</v>
      </c>
      <c r="X789" s="50">
        <f>W789*SQRT((0.5*V789/U789)^2+Info!$B$3^2)</f>
        <v>4.7949867820464329E-2</v>
      </c>
      <c r="Y789" s="39">
        <f>W789*Info!$D$2</f>
        <v>0.77487840000000008</v>
      </c>
      <c r="Z789" s="39">
        <f>Y789*SQRT(Info!$D$3^2+(X789/W789)^2)</f>
        <v>5.4859728221098587E-2</v>
      </c>
      <c r="AA789" s="50">
        <f>IF(O789-W789&gt;0,O789-W789,0)</f>
        <v>0.89336000000000004</v>
      </c>
      <c r="AB789" s="50">
        <f>SQRT((0.5*P789)^2+X789^2)</f>
        <v>4.8043624176367053E-2</v>
      </c>
      <c r="AC789" s="50">
        <f>(1-EXP(-Info!$B$6*G789*1000))+(Info!$B$6/(Info!$B$6-Info!$B$7))*(EXP(-Info!$B$7*G789*1000)-EXP(-Info!$B$6*G789*1000))*(Info!$B$9-1)</f>
        <v>9.45430526850701E-2</v>
      </c>
      <c r="AD789" s="50">
        <f>SQRT((Info!$B$6*EXP(-Info!$B$6*G789*1000)+(Info!$B$6/(Info!$B$6+Info!$B$7))*(Info!$B$9-1)*(-Info!$B$7*EXP(-Info!$B$7*G789*1000)+Info!$B$6*EXP(-Info!$B$6*G789*1000)))^2*(0.01*G789*1000)^2)</f>
        <v>8.5050900129858987E-4</v>
      </c>
      <c r="AE789" s="50">
        <f>IF(AA789&gt;0,AA789*AC789*SQRT((AB789/AA789)^2+(AD789/AC789)^2),AA789*AC789*SQRT((AD789/AC789)^2))</f>
        <v>4.6053024253449176E-3</v>
      </c>
      <c r="AF789" s="50">
        <f>IF((S789-Y789-AA789*AC789)&gt;0,S789-Y789-AA789*AC789,0)</f>
        <v>3.5146606184532656</v>
      </c>
      <c r="AG789" s="50">
        <f>SQRT((T789*0.5)^2+Z789^2+AE789^2)</f>
        <v>5.7472154918026937E-2</v>
      </c>
      <c r="AH789" s="50">
        <f>AF789/S789</f>
        <v>0.80353466356956238</v>
      </c>
      <c r="AI789">
        <f>AF789*EXP(Info!$B$6*G789*1000)</f>
        <v>3.8310339056115708</v>
      </c>
      <c r="AJ789">
        <f>2*SQRT((EXP(Info!$B$6*G789)*AG789)^2+(Info!$B$6*G789*0.01*AI789)^2)</f>
        <v>0.11495421770368901</v>
      </c>
      <c r="AK789" s="28">
        <f>AI789/(E789/1000)</f>
        <v>1.2877424892812002</v>
      </c>
      <c r="AL789">
        <f>AA789/0.752049334436339</f>
        <v>1.187900792</v>
      </c>
      <c r="AM789"/>
      <c r="AN789">
        <f>U789/0.242530074</f>
        <v>8.2175375908226549</v>
      </c>
      <c r="AO789">
        <f>O789/U789</f>
        <v>0.92824887104867038</v>
      </c>
    </row>
    <row r="790" spans="1:41">
      <c r="A790" s="14" t="s">
        <v>196</v>
      </c>
      <c r="B790" s="14" t="s">
        <v>216</v>
      </c>
      <c r="C790" s="96">
        <v>-75.42</v>
      </c>
      <c r="D790" s="96">
        <v>31.67</v>
      </c>
      <c r="E790" s="75">
        <v>2975</v>
      </c>
      <c r="F790" s="97">
        <v>90</v>
      </c>
      <c r="G790" s="15">
        <v>10.233000000000001</v>
      </c>
      <c r="I790">
        <f>(E790*100*Info!$B$11)/AI790</f>
        <v>2.1176439213003166</v>
      </c>
      <c r="J790">
        <f>LOG10(I790)</f>
        <v>0.32585293593427811</v>
      </c>
      <c r="K790">
        <f>2*((E790*100*Info!$B$11)/AI790^2)*(AJ790/2)</f>
        <v>7.2029572703966427E-2</v>
      </c>
      <c r="L790">
        <f>(M790/10.7)/I790</f>
        <v>0.80845547663551531</v>
      </c>
      <c r="M790">
        <f>((U790/0.242530073729142))*I790</f>
        <v>18.318622835408895</v>
      </c>
      <c r="N790">
        <f>2*M790*SQRT((0.5*K790/I790)^2+(0.5*V790/U790)^2)</f>
        <v>0.64052633676992532</v>
      </c>
      <c r="O790" s="33">
        <v>1.9630000000000001</v>
      </c>
      <c r="P790" s="33">
        <v>1.0999999999999999E-2</v>
      </c>
      <c r="S790" s="33">
        <v>4.1820000000000004</v>
      </c>
      <c r="T790" s="33">
        <v>3.7999999999999999E-2</v>
      </c>
      <c r="U790" s="33">
        <v>2.0979999999999999</v>
      </c>
      <c r="V790" s="33">
        <v>1.7000000000000001E-2</v>
      </c>
      <c r="W790" s="50">
        <f>U790*Info!$B$2</f>
        <v>1.0070399999999999</v>
      </c>
      <c r="X790" s="50">
        <f>W790*SQRT((0.5*V790/U790)^2+Info!$B$3^2)</f>
        <v>5.0517029841430701E-2</v>
      </c>
      <c r="Y790" s="39">
        <f>W790*Info!$D$2</f>
        <v>0.81570240000000005</v>
      </c>
      <c r="Z790" s="39">
        <f>Y790*SQRT(Info!$D$3^2+(X790/W790)^2)</f>
        <v>5.7773469082865368E-2</v>
      </c>
      <c r="AA790" s="50">
        <f>IF(O790-W790&gt;0,O790-W790,0)</f>
        <v>0.95596000000000014</v>
      </c>
      <c r="AB790" s="50">
        <f>SQRT((0.5*P790)^2+X790^2)</f>
        <v>5.0815551792733685E-2</v>
      </c>
      <c r="AC790" s="50">
        <f>(1-EXP(-Info!$B$6*G790*1000))+(Info!$B$6/(Info!$B$6-Info!$B$7))*(EXP(-Info!$B$7*G790*1000)-EXP(-Info!$B$6*G790*1000))*(Info!$B$9-1)</f>
        <v>0.10253209700043932</v>
      </c>
      <c r="AD790" s="50">
        <f>SQRT((Info!$B$6*EXP(-Info!$B$6*G790*1000)+(Info!$B$6/(Info!$B$6+Info!$B$7))*(Info!$B$9-1)*(-Info!$B$7*EXP(-Info!$B$7*G790*1000)+Info!$B$6*EXP(-Info!$B$6*G790*1000)))^2*(0.01*G790*1000)^2)</f>
        <v>9.1877797539517355E-4</v>
      </c>
      <c r="AE790" s="50">
        <f>IF(AA790&gt;0,AA790*AC790*SQRT((AB790/AA790)^2+(AD790/AC790)^2),AA790*AC790*SQRT((AD790/AC790)^2))</f>
        <v>5.2837375663051947E-3</v>
      </c>
      <c r="AF790" s="50">
        <f>IF((S790-Y790-AA790*AC790)&gt;0,S790-Y790-AA790*AC790,0)</f>
        <v>3.2682810165514602</v>
      </c>
      <c r="AG790" s="50">
        <f>SQRT((T790*0.5)^2+Z790^2+AE790^2)</f>
        <v>6.1046634735572321E-2</v>
      </c>
      <c r="AH790" s="50">
        <f>AF790/S790</f>
        <v>0.78151148171962215</v>
      </c>
      <c r="AI790">
        <f>AF790*EXP(Info!$B$6*G790*1000)</f>
        <v>3.589835739423934</v>
      </c>
      <c r="AJ790">
        <f>2*SQRT((EXP(Info!$B$6*G790)*AG790)^2+(Info!$B$6*G790*0.01*AI790)^2)</f>
        <v>0.12210472770576015</v>
      </c>
      <c r="AK790" s="28">
        <f>AI790/(E790/1000)</f>
        <v>1.2066674754366165</v>
      </c>
      <c r="AL790">
        <f>AA790/0.752049334436339</f>
        <v>1.2711400120000003</v>
      </c>
      <c r="AM790"/>
      <c r="AN790">
        <f>U790/0.242530074</f>
        <v>8.6504735903391499</v>
      </c>
      <c r="AO790">
        <f>O790/U790</f>
        <v>0.93565300285986663</v>
      </c>
    </row>
    <row r="791" spans="1:41">
      <c r="A791" s="14" t="s">
        <v>196</v>
      </c>
      <c r="B791" s="14" t="s">
        <v>216</v>
      </c>
      <c r="C791" s="96">
        <v>-75.42</v>
      </c>
      <c r="D791" s="96">
        <v>31.67</v>
      </c>
      <c r="E791" s="75">
        <v>2975</v>
      </c>
      <c r="F791" s="97">
        <v>100</v>
      </c>
      <c r="G791" s="15">
        <v>11.005750000000001</v>
      </c>
      <c r="I791">
        <f>(E791*100*Info!$B$11)/AI791</f>
        <v>2.2469142156746882</v>
      </c>
      <c r="J791">
        <f>LOG10(I791)</f>
        <v>0.35158649192500585</v>
      </c>
      <c r="K791">
        <f>2*((E791*100*Info!$B$11)/AI791^2)*(AJ791/2)</f>
        <v>8.1795904104695061E-2</v>
      </c>
      <c r="L791">
        <f>(M791/10.7)/I791</f>
        <v>0.81616239252336586</v>
      </c>
      <c r="M791">
        <f>((U791/0.242530073729142))*I791</f>
        <v>19.622161638040026</v>
      </c>
      <c r="N791">
        <f>2*M791*SQRT((0.5*K791/I791)^2+(0.5*V791/U791)^2)</f>
        <v>0.72599844410617542</v>
      </c>
      <c r="O791" s="33">
        <v>2.109</v>
      </c>
      <c r="P791" s="33">
        <v>7.0000000000000001E-3</v>
      </c>
      <c r="S791" s="33">
        <v>4.0019999999999998</v>
      </c>
      <c r="T791" s="33">
        <v>3.7999999999999999E-2</v>
      </c>
      <c r="U791" s="33">
        <v>2.1179999999999999</v>
      </c>
      <c r="V791" s="33">
        <v>1.4E-2</v>
      </c>
      <c r="W791" s="50">
        <f>U791*Info!$B$2</f>
        <v>1.01664</v>
      </c>
      <c r="X791" s="50">
        <f>W791*SQRT((0.5*V791/U791)^2+Info!$B$3^2)</f>
        <v>5.0942927124381074E-2</v>
      </c>
      <c r="Y791" s="39">
        <f>W791*Info!$D$2</f>
        <v>0.82347840000000005</v>
      </c>
      <c r="Z791" s="39">
        <f>Y791*SQRT(Info!$D$3^2+(X791/W791)^2)</f>
        <v>5.8292284934567472E-2</v>
      </c>
      <c r="AA791" s="50">
        <f>IF(O791-W791&gt;0,O791-W791,0)</f>
        <v>1.09236</v>
      </c>
      <c r="AB791" s="50">
        <f>SQRT((0.5*P791)^2+X791^2)</f>
        <v>5.1063018163833608E-2</v>
      </c>
      <c r="AC791" s="50">
        <f>(1-EXP(-Info!$B$6*G791*1000))+(Info!$B$6/(Info!$B$6-Info!$B$7))*(EXP(-Info!$B$7*G791*1000)-EXP(-Info!$B$6*G791*1000))*(Info!$B$9-1)</f>
        <v>0.1098755840397692</v>
      </c>
      <c r="AD791" s="50">
        <f>SQRT((Info!$B$6*EXP(-Info!$B$6*G791*1000)+(Info!$B$6/(Info!$B$6+Info!$B$7))*(Info!$B$9-1)*(-Info!$B$7*EXP(-Info!$B$7*G791*1000)+Info!$B$6*EXP(-Info!$B$6*G791*1000)))^2*(0.01*G791*1000)^2)</f>
        <v>9.8101665159726348E-4</v>
      </c>
      <c r="AE791" s="50">
        <f>IF(AA791&gt;0,AA791*AC791*SQRT((AB791/AA791)^2+(AD791/AC791)^2),AA791*AC791*SQRT((AD791/AC791)^2))</f>
        <v>5.7120025109825695E-3</v>
      </c>
      <c r="AF791" s="50">
        <f>IF((S791-Y791-AA791*AC791)&gt;0,S791-Y791-AA791*AC791,0)</f>
        <v>3.0584979070183174</v>
      </c>
      <c r="AG791" s="50">
        <f>SQRT((T791*0.5)^2+Z791^2+AE791^2)</f>
        <v>6.1576111078715197E-2</v>
      </c>
      <c r="AH791" s="50">
        <f>AF791/S791</f>
        <v>0.76424235557679099</v>
      </c>
      <c r="AI791">
        <f>AF791*EXP(Info!$B$6*G791*1000)</f>
        <v>3.3833039904351874</v>
      </c>
      <c r="AJ791">
        <f>2*SQRT((EXP(Info!$B$6*G791)*AG791)^2+(Info!$B$6*G791*0.01*AI791)^2)</f>
        <v>0.12316465258357495</v>
      </c>
      <c r="AK791" s="28">
        <f>AI791/(E791/1000)</f>
        <v>1.1372450388017437</v>
      </c>
      <c r="AL791">
        <f>AA791/0.752049334436339</f>
        <v>1.4525110919999999</v>
      </c>
      <c r="AM791"/>
      <c r="AN791">
        <f>U791/0.242530074</f>
        <v>8.7329375902470545</v>
      </c>
      <c r="AO791">
        <f>O791/U791</f>
        <v>0.99575070821529754</v>
      </c>
    </row>
    <row r="792" spans="1:41">
      <c r="A792" s="14" t="s">
        <v>196</v>
      </c>
      <c r="B792" s="14" t="s">
        <v>216</v>
      </c>
      <c r="C792" s="96">
        <v>-75.42</v>
      </c>
      <c r="D792" s="96">
        <v>31.67</v>
      </c>
      <c r="E792" s="75">
        <v>2975</v>
      </c>
      <c r="F792" s="97">
        <v>110</v>
      </c>
      <c r="G792" s="15">
        <v>11.72</v>
      </c>
      <c r="I792">
        <f>(E792*100*Info!$B$11)/AI792</f>
        <v>2.3427334234260471</v>
      </c>
      <c r="J792">
        <f>LOG10(I792)</f>
        <v>0.36972287360693429</v>
      </c>
      <c r="K792">
        <f>2*((E792*100*Info!$B$11)/AI792^2)*(AJ792/2)</f>
        <v>9.016908482317483E-2</v>
      </c>
      <c r="L792">
        <f>(M792/10.7)/I792</f>
        <v>0.8308055327102819</v>
      </c>
      <c r="M792">
        <f>((U792/0.242530073729142))*I792</f>
        <v>20.826008021369955</v>
      </c>
      <c r="N792">
        <f>2*M792*SQRT((0.5*K792/I792)^2+(0.5*V792/U792)^2)</f>
        <v>0.8099066634680222</v>
      </c>
      <c r="O792" s="33">
        <v>2.0510000000000002</v>
      </c>
      <c r="P792" s="33">
        <v>5.0000000000000001E-3</v>
      </c>
      <c r="S792" s="33">
        <v>3.871</v>
      </c>
      <c r="T792" s="33">
        <v>3.6999999999999998E-2</v>
      </c>
      <c r="U792" s="33">
        <v>2.1560000000000001</v>
      </c>
      <c r="V792" s="33">
        <v>1.2E-2</v>
      </c>
      <c r="W792" s="50">
        <f>U792*Info!$B$2</f>
        <v>1.03488</v>
      </c>
      <c r="X792" s="50">
        <f>W792*SQRT((0.5*V792/U792)^2+Info!$B$3^2)</f>
        <v>5.1824086446361994E-2</v>
      </c>
      <c r="Y792" s="39">
        <f>W792*Info!$D$2</f>
        <v>0.83825280000000002</v>
      </c>
      <c r="Z792" s="39">
        <f>Y792*SQRT(Info!$D$3^2+(X792/W792)^2)</f>
        <v>5.9319311690032281E-2</v>
      </c>
      <c r="AA792" s="50">
        <f>IF(O792-W792&gt;0,O792-W792,0)</f>
        <v>1.0161200000000001</v>
      </c>
      <c r="AB792" s="50">
        <f>SQRT((0.5*P792)^2+X792^2)</f>
        <v>5.1884351552274423E-2</v>
      </c>
      <c r="AC792" s="50">
        <f>(1-EXP(-Info!$B$6*G792*1000))+(Info!$B$6/(Info!$B$6-Info!$B$7))*(EXP(-Info!$B$7*G792*1000)-EXP(-Info!$B$6*G792*1000))*(Info!$B$9-1)</f>
        <v>0.11661506862158844</v>
      </c>
      <c r="AD792" s="50">
        <f>SQRT((Info!$B$6*EXP(-Info!$B$6*G792*1000)+(Info!$B$6/(Info!$B$6+Info!$B$7))*(Info!$B$9-1)*(-Info!$B$7*EXP(-Info!$B$7*G792*1000)+Info!$B$6*EXP(-Info!$B$6*G792*1000)))^2*(0.01*G792*1000)^2)</f>
        <v>1.03769967825496E-3</v>
      </c>
      <c r="AE792" s="50">
        <f>IF(AA792&gt;0,AA792*AC792*SQRT((AB792/AA792)^2+(AD792/AC792)^2),AA792*AC792*SQRT((AD792/AC792)^2))</f>
        <v>6.1416881803327992E-3</v>
      </c>
      <c r="AF792" s="50">
        <f>IF((S792-Y792-AA792*AC792)&gt;0,S792-Y792-AA792*AC792,0)</f>
        <v>2.9142522964722319</v>
      </c>
      <c r="AG792" s="50">
        <f>SQRT((T792*0.5)^2+Z792^2+AE792^2)</f>
        <v>6.2439979765240475E-2</v>
      </c>
      <c r="AH792" s="50">
        <f>AF792/S792</f>
        <v>0.75284223623669133</v>
      </c>
      <c r="AI792">
        <f>AF792*EXP(Info!$B$6*G792*1000)</f>
        <v>3.2449248198885798</v>
      </c>
      <c r="AJ792">
        <f>2*SQRT((EXP(Info!$B$6*G792)*AG792)^2+(Info!$B$6*G792*0.01*AI792)^2)</f>
        <v>0.12489338240689292</v>
      </c>
      <c r="AK792" s="28">
        <f>AI792/(E792/1000)</f>
        <v>1.0907310318953209</v>
      </c>
      <c r="AL792">
        <f>AA792/0.752049334436339</f>
        <v>1.3511347640000002</v>
      </c>
      <c r="AM792"/>
      <c r="AN792">
        <f>U792/0.242530074</f>
        <v>8.8896191900720734</v>
      </c>
      <c r="AO792">
        <f>O792/U792</f>
        <v>0.95129870129870131</v>
      </c>
    </row>
    <row r="793" spans="1:41">
      <c r="A793" s="14" t="s">
        <v>196</v>
      </c>
      <c r="B793" s="14" t="s">
        <v>216</v>
      </c>
      <c r="C793" s="96">
        <v>-75.42</v>
      </c>
      <c r="D793" s="96">
        <v>31.67</v>
      </c>
      <c r="E793" s="75">
        <v>2975</v>
      </c>
      <c r="F793" s="97">
        <v>120</v>
      </c>
      <c r="G793" s="15">
        <v>12.379</v>
      </c>
      <c r="I793">
        <f>(E793*100*Info!$B$11)/AI793</f>
        <v>2.460128751717197</v>
      </c>
      <c r="J793">
        <f>LOG10(I793)</f>
        <v>0.3909578366550428</v>
      </c>
      <c r="K793">
        <f>2*((E793*100*Info!$B$11)/AI793^2)*(AJ793/2)</f>
        <v>0.10027099030737302</v>
      </c>
      <c r="L793">
        <f>(M793/10.7)/I793</f>
        <v>0.8308055327102819</v>
      </c>
      <c r="M793">
        <f>((U793/0.242530073729142))*I793</f>
        <v>21.869607785737269</v>
      </c>
      <c r="N793">
        <f>2*M793*SQRT((0.5*K793/I793)^2+(0.5*V793/U793)^2)</f>
        <v>0.90602574137162251</v>
      </c>
      <c r="O793" s="33">
        <v>1.99</v>
      </c>
      <c r="P793" s="33">
        <v>4.0000000000000001E-3</v>
      </c>
      <c r="S793" s="33">
        <v>3.714</v>
      </c>
      <c r="T793" s="33">
        <v>0.04</v>
      </c>
      <c r="U793" s="33">
        <v>2.1560000000000001</v>
      </c>
      <c r="V793" s="33">
        <v>1.6E-2</v>
      </c>
      <c r="W793" s="50">
        <f>U793*Info!$B$2</f>
        <v>1.03488</v>
      </c>
      <c r="X793" s="50">
        <f>W793*SQRT((0.5*V793/U793)^2+Info!$B$3^2)</f>
        <v>5.1886290443622966E-2</v>
      </c>
      <c r="Y793" s="39">
        <f>W793*Info!$D$2</f>
        <v>0.83825280000000002</v>
      </c>
      <c r="Z793" s="39">
        <f>Y793*SQRT(Info!$D$3^2+(X793/W793)^2)</f>
        <v>5.9354977648881313E-2</v>
      </c>
      <c r="AA793" s="50">
        <f>IF(O793-W793&gt;0,O793-W793,0)</f>
        <v>0.95511999999999997</v>
      </c>
      <c r="AB793" s="50">
        <f>SQRT((0.5*P793)^2+X793^2)</f>
        <v>5.1924821964066475E-2</v>
      </c>
      <c r="AC793" s="50">
        <f>(1-EXP(-Info!$B$6*G793*1000))+(Info!$B$6/(Info!$B$6-Info!$B$7))*(EXP(-Info!$B$7*G793*1000)-EXP(-Info!$B$6*G793*1000))*(Info!$B$9-1)</f>
        <v>0.12279253723952721</v>
      </c>
      <c r="AD793" s="50">
        <f>SQRT((Info!$B$6*EXP(-Info!$B$6*G793*1000)+(Info!$B$6/(Info!$B$6+Info!$B$7))*(Info!$B$9-1)*(-Info!$B$7*EXP(-Info!$B$7*G793*1000)+Info!$B$6*EXP(-Info!$B$6*G793*1000)))^2*(0.01*G793*1000)^2)</f>
        <v>1.0892861717158061E-3</v>
      </c>
      <c r="AE793" s="50">
        <f>IF(AA793&gt;0,AA793*AC793*SQRT((AB793/AA793)^2+(AD793/AC793)^2),AA793*AC793*SQRT((AD793/AC793)^2))</f>
        <v>6.4603064285161443E-3</v>
      </c>
      <c r="AF793" s="50">
        <f>IF((S793-Y793-AA793*AC793)&gt;0,S793-Y793-AA793*AC793,0)</f>
        <v>2.7584655918317829</v>
      </c>
      <c r="AG793" s="50">
        <f>SQRT((T793*0.5)^2+Z793^2+AE793^2)</f>
        <v>6.2966252317011279E-2</v>
      </c>
      <c r="AH793" s="50">
        <f>AF793/S793</f>
        <v>0.74272094556590817</v>
      </c>
      <c r="AI793">
        <f>AF793*EXP(Info!$B$6*G793*1000)</f>
        <v>3.0900796662578922</v>
      </c>
      <c r="AJ793">
        <f>2*SQRT((EXP(Info!$B$6*G793)*AG793)^2+(Info!$B$6*G793*0.01*AI793)^2)</f>
        <v>0.12594680178754061</v>
      </c>
      <c r="AK793" s="28">
        <f>AI793/(E793/1000)</f>
        <v>1.0386822407589553</v>
      </c>
      <c r="AL793">
        <f>AA793/0.752049334436339</f>
        <v>1.2700230639999999</v>
      </c>
      <c r="AM793"/>
      <c r="AN793">
        <f>U793/0.242530074</f>
        <v>8.8896191900720734</v>
      </c>
      <c r="AO793">
        <f>O793/U793</f>
        <v>0.92300556586270865</v>
      </c>
    </row>
    <row r="794" spans="1:41">
      <c r="A794" s="14" t="s">
        <v>196</v>
      </c>
      <c r="B794" s="14" t="s">
        <v>216</v>
      </c>
      <c r="C794" s="96">
        <v>-75.42</v>
      </c>
      <c r="D794" s="96">
        <v>31.67</v>
      </c>
      <c r="E794" s="75">
        <v>2975</v>
      </c>
      <c r="F794" s="97">
        <v>130</v>
      </c>
      <c r="G794" s="15">
        <v>12.983000000000001</v>
      </c>
      <c r="I794">
        <f>(E794*100*Info!$B$11)/AI794</f>
        <v>2.992543106763073</v>
      </c>
      <c r="J794">
        <f>LOG10(I794)</f>
        <v>0.47604041501645966</v>
      </c>
      <c r="K794">
        <f>2*((E794*100*Info!$B$11)/AI794^2)*(AJ794/2)</f>
        <v>0.1591513269024103</v>
      </c>
      <c r="L794">
        <f>(M794/10.7)/I794</f>
        <v>0.87589099065420717</v>
      </c>
      <c r="M794">
        <f>((U794/0.242530073729142))*I794</f>
        <v>28.046214546031955</v>
      </c>
      <c r="N794">
        <f>2*M794*SQRT((0.5*K794/I794)^2+(0.5*V794/U794)^2)</f>
        <v>1.5001718513242361</v>
      </c>
      <c r="O794" s="33">
        <v>1.9950000000000001</v>
      </c>
      <c r="P794" s="33">
        <v>2E-3</v>
      </c>
      <c r="S794" s="33">
        <v>3.2549999999999999</v>
      </c>
      <c r="T794" s="33">
        <v>4.9000000000000002E-2</v>
      </c>
      <c r="U794" s="33">
        <v>2.2730000000000001</v>
      </c>
      <c r="V794" s="33">
        <v>1.2999999999999999E-2</v>
      </c>
      <c r="W794" s="50">
        <f>U794*Info!$B$2</f>
        <v>1.09104</v>
      </c>
      <c r="X794" s="50">
        <f>W794*SQRT((0.5*V794/U794)^2+Info!$B$3^2)</f>
        <v>5.4641148450595367E-2</v>
      </c>
      <c r="Y794" s="39">
        <f>W794*Info!$D$2</f>
        <v>0.88374240000000004</v>
      </c>
      <c r="Z794" s="39">
        <f>Y794*SQRT(Info!$D$3^2+(X794/W794)^2)</f>
        <v>6.2541105583678328E-2</v>
      </c>
      <c r="AA794" s="50">
        <f>IF(O794-W794&gt;0,O794-W794,0)</f>
        <v>0.9039600000000001</v>
      </c>
      <c r="AB794" s="50">
        <f>SQRT((0.5*P794)^2+X794^2)</f>
        <v>5.4650298297447567E-2</v>
      </c>
      <c r="AC794" s="50">
        <f>(1-EXP(-Info!$B$6*G794*1000))+(Info!$B$6/(Info!$B$6-Info!$B$7))*(EXP(-Info!$B$7*G794*1000)-EXP(-Info!$B$6*G794*1000))*(Info!$B$9-1)</f>
        <v>0.12842034439359493</v>
      </c>
      <c r="AD794" s="50">
        <f>SQRT((Info!$B$6*EXP(-Info!$B$6*G794*1000)+(Info!$B$6/(Info!$B$6+Info!$B$7))*(Info!$B$9-1)*(-Info!$B$7*EXP(-Info!$B$7*G794*1000)+Info!$B$6*EXP(-Info!$B$6*G794*1000)))^2*(0.01*G794*1000)^2)</f>
        <v>1.1359727448101704E-3</v>
      </c>
      <c r="AE794" s="50">
        <f>IF(AA794&gt;0,AA794*AC794*SQRT((AB794/AA794)^2+(AD794/AC794)^2),AA794*AC794*SQRT((AD794/AC794)^2))</f>
        <v>7.0929361664459943E-3</v>
      </c>
      <c r="AF794" s="50">
        <f>IF((S794-Y794-AA794*AC794)&gt;0,S794-Y794-AA794*AC794,0)</f>
        <v>2.2551707454819656</v>
      </c>
      <c r="AG794" s="50">
        <f>SQRT((T794*0.5)^2+Z794^2+AE794^2)</f>
        <v>6.7542206294213383E-2</v>
      </c>
      <c r="AH794" s="50">
        <f>AF794/S794</f>
        <v>0.69283279431089573</v>
      </c>
      <c r="AI794">
        <f>AF794*EXP(Info!$B$6*G794*1000)</f>
        <v>2.5403122230311084</v>
      </c>
      <c r="AJ794">
        <f>2*SQRT((EXP(Info!$B$6*G794)*AG794)^2+(Info!$B$6*G794*0.01*AI794)^2)</f>
        <v>0.13510049700808585</v>
      </c>
      <c r="AK794" s="28">
        <f>AI794/(E794/1000)</f>
        <v>0.85388646152306158</v>
      </c>
      <c r="AL794">
        <f>AA794/0.752049334436339</f>
        <v>1.2019956120000002</v>
      </c>
      <c r="AM794"/>
      <c r="AN794">
        <f>U794/0.242530074</f>
        <v>9.3720335895333129</v>
      </c>
      <c r="AO794">
        <f>O794/U794</f>
        <v>0.87769467663880329</v>
      </c>
    </row>
    <row r="795" spans="1:41">
      <c r="A795" s="14" t="s">
        <v>196</v>
      </c>
      <c r="B795" s="14" t="s">
        <v>216</v>
      </c>
      <c r="C795" s="96">
        <v>-75.42</v>
      </c>
      <c r="D795" s="96">
        <v>31.67</v>
      </c>
      <c r="E795" s="75">
        <v>2975</v>
      </c>
      <c r="F795" s="97">
        <v>140</v>
      </c>
      <c r="G795" s="15">
        <v>13.5365</v>
      </c>
      <c r="I795">
        <f>(E795*100*Info!$B$11)/AI795</f>
        <v>3.0813004870783072</v>
      </c>
      <c r="J795">
        <f>LOG10(I795)</f>
        <v>0.48873405259043612</v>
      </c>
      <c r="K795">
        <f>2*((E795*100*Info!$B$11)/AI795^2)*(AJ795/2)</f>
        <v>0.18810578631440747</v>
      </c>
      <c r="L795">
        <f>(M795/10.7)/I795</f>
        <v>0.97993435514018878</v>
      </c>
      <c r="M795">
        <f>((U795/0.242530073729142))*I795</f>
        <v>32.308352602041062</v>
      </c>
      <c r="N795">
        <f>2*M795*SQRT((0.5*K795/I795)^2+(0.5*V795/U795)^2)</f>
        <v>1.9841354729075202</v>
      </c>
      <c r="O795" s="33">
        <v>2.36</v>
      </c>
      <c r="P795" s="33">
        <v>5.0000000000000001E-3</v>
      </c>
      <c r="S795" s="33">
        <v>3.32</v>
      </c>
      <c r="T795" s="33">
        <v>5.2999999999999999E-2</v>
      </c>
      <c r="U795" s="33">
        <v>2.5430000000000001</v>
      </c>
      <c r="V795" s="33">
        <v>1.7000000000000001E-2</v>
      </c>
      <c r="W795" s="50">
        <f>U795*Info!$B$2</f>
        <v>1.2206399999999999</v>
      </c>
      <c r="X795" s="50">
        <f>W795*SQRT((0.5*V795/U795)^2+Info!$B$3^2)</f>
        <v>6.116822233807355E-2</v>
      </c>
      <c r="Y795" s="39">
        <f>W795*Info!$D$2</f>
        <v>0.9887184</v>
      </c>
      <c r="Z795" s="39">
        <f>Y795*SQRT(Info!$D$3^2+(X795/W795)^2)</f>
        <v>6.9991014248493355E-2</v>
      </c>
      <c r="AA795" s="50">
        <f>IF(O795-W795&gt;0,O795-W795,0)</f>
        <v>1.1393599999999999</v>
      </c>
      <c r="AB795" s="50">
        <f>SQRT((0.5*P795)^2+X795^2)</f>
        <v>6.1219289639785922E-2</v>
      </c>
      <c r="AC795" s="50">
        <f>(1-EXP(-Info!$B$6*G795*1000))+(Info!$B$6/(Info!$B$6-Info!$B$7))*(EXP(-Info!$B$7*G795*1000)-EXP(-Info!$B$6*G795*1000))*(Info!$B$9-1)</f>
        <v>0.1335491439387968</v>
      </c>
      <c r="AD795" s="50">
        <f>SQRT((Info!$B$6*EXP(-Info!$B$6*G795*1000)+(Info!$B$6/(Info!$B$6+Info!$B$7))*(Info!$B$9-1)*(-Info!$B$7*EXP(-Info!$B$7*G795*1000)+Info!$B$6*EXP(-Info!$B$6*G795*1000)))^2*(0.01*G795*1000)^2)</f>
        <v>1.1782608403750258E-3</v>
      </c>
      <c r="AE795" s="50">
        <f>IF(AA795&gt;0,AA795*AC795*SQRT((AB795/AA795)^2+(AD795/AC795)^2),AA795*AC795*SQRT((AD795/AC795)^2))</f>
        <v>8.285266871669238E-3</v>
      </c>
      <c r="AF795" s="50">
        <f>IF((S795-Y795-AA795*AC795)&gt;0,S795-Y795-AA795*AC795,0)</f>
        <v>2.179121047361892</v>
      </c>
      <c r="AG795" s="50">
        <f>SQRT((T795*0.5)^2+Z795^2+AE795^2)</f>
        <v>7.5296996770572333E-2</v>
      </c>
      <c r="AH795" s="50">
        <f>AF795/S795</f>
        <v>0.65636176125358192</v>
      </c>
      <c r="AI795">
        <f>AF795*EXP(Info!$B$6*G795*1000)</f>
        <v>2.4671381009211282</v>
      </c>
      <c r="AJ795">
        <f>2*SQRT((EXP(Info!$B$6*G795)*AG795)^2+(Info!$B$6*G795*0.01*AI795)^2)</f>
        <v>0.15061268914413692</v>
      </c>
      <c r="AK795" s="28">
        <f>AI795/(E795/1000)</f>
        <v>0.82929011795668173</v>
      </c>
      <c r="AL795">
        <f>AA795/0.752049334436339</f>
        <v>1.5150069919999998</v>
      </c>
      <c r="AM795"/>
      <c r="AN795">
        <f>U795/0.242530074</f>
        <v>10.48529758829002</v>
      </c>
      <c r="AO795">
        <f>O795/U795</f>
        <v>0.92803775068816352</v>
      </c>
    </row>
    <row r="796" spans="1:41">
      <c r="A796" s="14" t="s">
        <v>196</v>
      </c>
      <c r="B796" s="14" t="s">
        <v>216</v>
      </c>
      <c r="C796" s="96">
        <v>-75.42</v>
      </c>
      <c r="D796" s="96">
        <v>31.67</v>
      </c>
      <c r="E796" s="75">
        <v>2975</v>
      </c>
      <c r="F796" s="97">
        <v>150</v>
      </c>
      <c r="G796" s="15">
        <v>14.041</v>
      </c>
      <c r="I796">
        <f>(E796*100*Info!$B$11)/AI796</f>
        <v>3.385004331781047</v>
      </c>
      <c r="J796">
        <f>LOG10(I796)</f>
        <v>0.529559228787013</v>
      </c>
      <c r="K796">
        <f>2*((E796*100*Info!$B$11)/AI796^2)*(AJ796/2)</f>
        <v>0.23294762531051916</v>
      </c>
      <c r="L796">
        <f>(M796/10.7)/I796</f>
        <v>1.0096059813084131</v>
      </c>
      <c r="M796">
        <f>((U796/0.242530073729142))*I796</f>
        <v>36.567470635295052</v>
      </c>
      <c r="N796">
        <f>2*M796*SQRT((0.5*K796/I796)^2+(0.5*V796/U796)^2)</f>
        <v>2.5189587599725947</v>
      </c>
      <c r="O796" s="33">
        <v>2.1829999999999998</v>
      </c>
      <c r="P796" s="33">
        <v>2E-3</v>
      </c>
      <c r="S796" s="33">
        <v>3.121</v>
      </c>
      <c r="T796" s="33">
        <v>5.2999999999999999E-2</v>
      </c>
      <c r="U796" s="33">
        <v>2.62</v>
      </c>
      <c r="V796" s="33">
        <v>8.0000000000000002E-3</v>
      </c>
      <c r="W796" s="50">
        <f>U796*Info!$B$2</f>
        <v>1.2576000000000001</v>
      </c>
      <c r="X796" s="50">
        <f>W796*SQRT((0.5*V796/U796)^2+Info!$B$3^2)</f>
        <v>6.2909306147818866E-2</v>
      </c>
      <c r="Y796" s="39">
        <f>W796*Info!$D$2</f>
        <v>1.018656</v>
      </c>
      <c r="Z796" s="39">
        <f>Y796*SQRT(Info!$D$3^2+(X796/W796)^2)</f>
        <v>7.2046643771379107E-2</v>
      </c>
      <c r="AA796" s="50">
        <f>IF(O796-W796&gt;0,O796-W796,0)</f>
        <v>0.92539999999999978</v>
      </c>
      <c r="AB796" s="50">
        <f>SQRT((0.5*P796)^2+X796^2)</f>
        <v>6.2917253595496367E-2</v>
      </c>
      <c r="AC796" s="50">
        <f>(1-EXP(-Info!$B$6*G796*1000))+(Info!$B$6/(Info!$B$6-Info!$B$7))*(EXP(-Info!$B$7*G796*1000)-EXP(-Info!$B$6*G796*1000))*(Info!$B$9-1)</f>
        <v>0.13820030556078808</v>
      </c>
      <c r="AD796" s="50">
        <f>SQRT((Info!$B$6*EXP(-Info!$B$6*G796*1000)+(Info!$B$6/(Info!$B$6+Info!$B$7))*(Info!$B$9-1)*(-Info!$B$7*EXP(-Info!$B$7*G796*1000)+Info!$B$6*EXP(-Info!$B$6*G796*1000)))^2*(0.01*G796*1000)^2)</f>
        <v>1.2163960630716315E-3</v>
      </c>
      <c r="AE796" s="50">
        <f>IF(AA796&gt;0,AA796*AC796*SQRT((AB796/AA796)^2+(AD796/AC796)^2),AA796*AC796*SQRT((AD796/AC796)^2))</f>
        <v>8.767742786935092E-3</v>
      </c>
      <c r="AF796" s="50">
        <f>IF((S796-Y796-AA796*AC796)&gt;0,S796-Y796-AA796*AC796,0)</f>
        <v>1.9744534372340468</v>
      </c>
      <c r="AG796" s="50">
        <f>SQRT((T796*0.5)^2+Z796^2+AE796^2)</f>
        <v>7.7264753881041079E-2</v>
      </c>
      <c r="AH796" s="50">
        <f>AF796/S796</f>
        <v>0.63263487255176121</v>
      </c>
      <c r="AI796">
        <f>AF796*EXP(Info!$B$6*G796*1000)</f>
        <v>2.2457855550388239</v>
      </c>
      <c r="AJ796">
        <f>2*SQRT((EXP(Info!$B$6*G796)*AG796)^2+(Info!$B$6*G796*0.01*AI796)^2)</f>
        <v>0.1545494069508917</v>
      </c>
      <c r="AK796" s="28">
        <f>AI796/(E796/1000)</f>
        <v>0.75488590085338614</v>
      </c>
      <c r="AL796">
        <f>AA796/0.752049334436339</f>
        <v>1.2305043799999997</v>
      </c>
      <c r="AM796"/>
      <c r="AN796">
        <f>U796/0.242530074</f>
        <v>10.802783987935451</v>
      </c>
      <c r="AO796">
        <f>O796/U796</f>
        <v>0.83320610687022889</v>
      </c>
    </row>
    <row r="797" spans="1:41">
      <c r="A797" s="14" t="s">
        <v>196</v>
      </c>
      <c r="B797" s="14" t="s">
        <v>216</v>
      </c>
      <c r="C797" s="96">
        <v>-75.42</v>
      </c>
      <c r="D797" s="96">
        <v>31.67</v>
      </c>
      <c r="E797" s="75">
        <v>2975</v>
      </c>
      <c r="F797" s="97">
        <v>150</v>
      </c>
      <c r="G797" s="15">
        <v>14.041</v>
      </c>
      <c r="I797">
        <f>(E797*100*Info!$B$11)/AI797</f>
        <v>3.4273264384569138</v>
      </c>
      <c r="J797">
        <f>LOG10(I797)</f>
        <v>0.53495547112633191</v>
      </c>
      <c r="K797">
        <f>2*((E797*100*Info!$B$11)/AI797^2)*(AJ797/2)</f>
        <v>0.23683113734591371</v>
      </c>
      <c r="L797">
        <f>(M797/10.7)/I797</f>
        <v>0.98918265420560936</v>
      </c>
      <c r="M797">
        <f>((U797/0.242530073729142))*I797</f>
        <v>36.275694936473982</v>
      </c>
      <c r="N797">
        <f>2*M797*SQRT((0.5*K797/I797)^2+(0.5*V797/U797)^2)</f>
        <v>2.5114962605737889</v>
      </c>
      <c r="O797" s="33">
        <v>2.1429999999999998</v>
      </c>
      <c r="P797" s="33">
        <v>6.0000000000000001E-3</v>
      </c>
      <c r="S797" s="33">
        <v>3.0739999999999998</v>
      </c>
      <c r="T797" s="33">
        <v>5.7000000000000002E-2</v>
      </c>
      <c r="U797" s="33">
        <v>2.5670000000000002</v>
      </c>
      <c r="V797" s="33">
        <v>1.0999999999999999E-2</v>
      </c>
      <c r="W797" s="50">
        <f>U797*Info!$B$2</f>
        <v>1.2321600000000001</v>
      </c>
      <c r="X797" s="50">
        <f>W797*SQRT((0.5*V797/U797)^2+Info!$B$3^2)</f>
        <v>6.1664538139841782E-2</v>
      </c>
      <c r="Y797" s="39">
        <f>W797*Info!$D$2</f>
        <v>0.9980496000000002</v>
      </c>
      <c r="Z797" s="39">
        <f>Y797*SQRT(Info!$D$3^2+(X797/W797)^2)</f>
        <v>7.0605154024765096E-2</v>
      </c>
      <c r="AA797" s="50">
        <f>IF(O797-W797&gt;0,O797-W797,0)</f>
        <v>0.91083999999999965</v>
      </c>
      <c r="AB797" s="50">
        <f>SQRT((0.5*P797)^2+X797^2)</f>
        <v>6.1737470502118905E-2</v>
      </c>
      <c r="AC797" s="50">
        <f>(1-EXP(-Info!$B$6*G797*1000))+(Info!$B$6/(Info!$B$6-Info!$B$7))*(EXP(-Info!$B$7*G797*1000)-EXP(-Info!$B$6*G797*1000))*(Info!$B$9-1)</f>
        <v>0.13820030556078808</v>
      </c>
      <c r="AD797" s="50">
        <f>SQRT((Info!$B$6*EXP(-Info!$B$6*G797*1000)+(Info!$B$6/(Info!$B$6+Info!$B$7))*(Info!$B$9-1)*(-Info!$B$7*EXP(-Info!$B$7*G797*1000)+Info!$B$6*EXP(-Info!$B$6*G797*1000)))^2*(0.01*G797*1000)^2)</f>
        <v>1.2163960630716315E-3</v>
      </c>
      <c r="AE797" s="50">
        <f>IF(AA797&gt;0,AA797*AC797*SQRT((AB797/AA797)^2+(AD797/AC797)^2),AA797*AC797*SQRT((AD797/AC797)^2))</f>
        <v>8.6037725793331049E-3</v>
      </c>
      <c r="AF797" s="50">
        <f>IF((S797-Y797-AA797*AC797)&gt;0,S797-Y797-AA797*AC797,0)</f>
        <v>1.9500720336830113</v>
      </c>
      <c r="AG797" s="50">
        <f>SQRT((T797*0.5)^2+Z797^2+AE797^2)</f>
        <v>7.6624817634090903E-2</v>
      </c>
      <c r="AH797" s="50">
        <f>AF797/S797</f>
        <v>0.63437606821177994</v>
      </c>
      <c r="AI797">
        <f>AF797*EXP(Info!$B$6*G797*1000)</f>
        <v>2.2180536253442988</v>
      </c>
      <c r="AJ797">
        <f>2*SQRT((EXP(Info!$B$6*G797)*AG797)^2+(Info!$B$6*G797*0.01*AI797)^2)</f>
        <v>0.15326936964341958</v>
      </c>
      <c r="AK797" s="28">
        <f>AI797/(E797/1000)</f>
        <v>0.74556424381320963</v>
      </c>
      <c r="AL797">
        <f>AA797/0.752049334436339</f>
        <v>1.2111439479999995</v>
      </c>
      <c r="AM797"/>
      <c r="AN797">
        <f>U797/0.242530074</f>
        <v>10.584254388179504</v>
      </c>
      <c r="AO797">
        <f>O797/U797</f>
        <v>0.83482664589014399</v>
      </c>
    </row>
    <row r="798" spans="1:41">
      <c r="A798" s="14" t="s">
        <v>196</v>
      </c>
      <c r="B798" s="14" t="s">
        <v>216</v>
      </c>
      <c r="C798" s="96">
        <v>-75.42</v>
      </c>
      <c r="D798" s="96">
        <v>31.67</v>
      </c>
      <c r="E798" s="75">
        <v>2975</v>
      </c>
      <c r="F798" s="97">
        <v>160</v>
      </c>
      <c r="G798" s="15">
        <v>14.500999999999999</v>
      </c>
      <c r="I798">
        <f>(E798*100*Info!$B$11)/AI798</f>
        <v>3.5407043821881685</v>
      </c>
      <c r="J798">
        <f>LOG10(I798)</f>
        <v>0.549089668485363</v>
      </c>
      <c r="K798">
        <f>2*((E798*100*Info!$B$11)/AI798^2)*(AJ798/2)</f>
        <v>0.25520459590990768</v>
      </c>
      <c r="L798">
        <f>(M798/10.7)/I798</f>
        <v>0.99727491588785233</v>
      </c>
      <c r="M798">
        <f>((U798/0.242530073729142))*I798</f>
        <v>37.782295614755874</v>
      </c>
      <c r="N798">
        <f>2*M798*SQRT((0.5*K798/I798)^2+(0.5*V798/U798)^2)</f>
        <v>2.7264156602600536</v>
      </c>
      <c r="O798" s="33">
        <v>1.91</v>
      </c>
      <c r="P798" s="33">
        <v>2E-3</v>
      </c>
      <c r="S798" s="33">
        <v>2.9809999999999999</v>
      </c>
      <c r="T798" s="33">
        <v>5.8000000000000003E-2</v>
      </c>
      <c r="U798" s="33">
        <v>2.5880000000000001</v>
      </c>
      <c r="V798" s="33">
        <v>8.9999999999999993E-3</v>
      </c>
      <c r="W798" s="50">
        <f>U798*Info!$B$2</f>
        <v>1.24224</v>
      </c>
      <c r="X798" s="50">
        <f>W798*SQRT((0.5*V798/U798)^2+Info!$B$3^2)</f>
        <v>6.2149546611379239E-2</v>
      </c>
      <c r="Y798" s="39">
        <f>W798*Info!$D$2</f>
        <v>1.0062144000000002</v>
      </c>
      <c r="Z798" s="39">
        <f>Y798*SQRT(Info!$D$3^2+(X798/W798)^2)</f>
        <v>7.1171610871166899E-2</v>
      </c>
      <c r="AA798" s="50">
        <f>IF(O798-W798&gt;0,O798-W798,0)</f>
        <v>0.66775999999999991</v>
      </c>
      <c r="AB798" s="50">
        <f>SQRT((0.5*P798)^2+X798^2)</f>
        <v>6.2157591201718883E-2</v>
      </c>
      <c r="AC798" s="50">
        <f>(1-EXP(-Info!$B$6*G798*1000))+(Info!$B$6/(Info!$B$6-Info!$B$7))*(EXP(-Info!$B$7*G798*1000)-EXP(-Info!$B$6*G798*1000))*(Info!$B$9-1)</f>
        <v>0.14242168323282037</v>
      </c>
      <c r="AD798" s="50">
        <f>SQRT((Info!$B$6*EXP(-Info!$B$6*G798*1000)+(Info!$B$6/(Info!$B$6+Info!$B$7))*(Info!$B$9-1)*(-Info!$B$7*EXP(-Info!$B$7*G798*1000)+Info!$B$6*EXP(-Info!$B$6*G798*1000)))^2*(0.01*G798*1000)^2)</f>
        <v>1.2508298132237071E-3</v>
      </c>
      <c r="AE798" s="50">
        <f>IF(AA798&gt;0,AA798*AC798*SQRT((AB798/AA798)^2+(AD798/AC798)^2),AA798*AC798*SQRT((AD798/AC798)^2))</f>
        <v>8.8919051543731864E-3</v>
      </c>
      <c r="AF798" s="50">
        <f>IF((S798-Y798-AA798*AC798)&gt;0,S798-Y798-AA798*AC798,0)</f>
        <v>1.8796820968044516</v>
      </c>
      <c r="AG798" s="50">
        <f>SQRT((T798*0.5)^2+Z798^2+AE798^2)</f>
        <v>7.7365781656176469E-2</v>
      </c>
      <c r="AH798" s="50">
        <f>AF798/S798</f>
        <v>0.63055420892467351</v>
      </c>
      <c r="AI798">
        <f>AF798*EXP(Info!$B$6*G798*1000)</f>
        <v>2.1470286732493777</v>
      </c>
      <c r="AJ798">
        <f>2*SQRT((EXP(Info!$B$6*G798)*AG798)^2+(Info!$B$6*G798*0.01*AI798)^2)</f>
        <v>0.15475214133097687</v>
      </c>
      <c r="AK798" s="28">
        <f>AI798/(E798/1000)</f>
        <v>0.72169031033592523</v>
      </c>
      <c r="AL798">
        <f>AA798/0.752049334436339</f>
        <v>0.88792047199999991</v>
      </c>
      <c r="AM798"/>
      <c r="AN798">
        <f>U798/0.242530074</f>
        <v>10.670841588082803</v>
      </c>
      <c r="AO798">
        <f>O798/U798</f>
        <v>0.73802163833075729</v>
      </c>
    </row>
    <row r="799" spans="1:41">
      <c r="A799" s="14" t="s">
        <v>196</v>
      </c>
      <c r="B799" s="14" t="s">
        <v>216</v>
      </c>
      <c r="C799" s="96">
        <v>-75.42</v>
      </c>
      <c r="D799" s="96">
        <v>31.67</v>
      </c>
      <c r="E799" s="75">
        <v>2975</v>
      </c>
      <c r="F799" s="97">
        <v>160</v>
      </c>
      <c r="G799" s="15">
        <v>14.500999999999999</v>
      </c>
      <c r="I799">
        <f>(E799*100*Info!$B$11)/AI799</f>
        <v>3.4823485957102704</v>
      </c>
      <c r="J799">
        <f>LOG10(I799)</f>
        <v>0.54187224340843165</v>
      </c>
      <c r="K799">
        <f>2*((E799*100*Info!$B$11)/AI799^2)*(AJ799/2)</f>
        <v>0.24424335588137497</v>
      </c>
      <c r="L799">
        <f>(M799/10.7)/I799</f>
        <v>0.97569555140187103</v>
      </c>
      <c r="M799">
        <f>((U799/0.242530073729142))*I799</f>
        <v>36.355518755936174</v>
      </c>
      <c r="N799">
        <f>2*M799*SQRT((0.5*K799/I799)^2+(0.5*V799/U799)^2)</f>
        <v>2.5577978205960368</v>
      </c>
      <c r="O799" s="33">
        <v>1.871</v>
      </c>
      <c r="P799" s="33">
        <v>4.0000000000000001E-3</v>
      </c>
      <c r="S799" s="33">
        <v>2.9889999999999999</v>
      </c>
      <c r="T799" s="33">
        <v>6.0999999999999999E-2</v>
      </c>
      <c r="U799" s="33">
        <v>2.532</v>
      </c>
      <c r="V799" s="33">
        <v>1.4E-2</v>
      </c>
      <c r="W799" s="50">
        <f>U799*Info!$B$2</f>
        <v>1.21536</v>
      </c>
      <c r="X799" s="50">
        <f>W799*SQRT((0.5*V799/U799)^2+Info!$B$3^2)</f>
        <v>6.0860820106206262E-2</v>
      </c>
      <c r="Y799" s="39">
        <f>W799*Info!$D$2</f>
        <v>0.98444160000000003</v>
      </c>
      <c r="Z799" s="39">
        <f>Y799*SQRT(Info!$D$3^2+(X799/W799)^2)</f>
        <v>6.9663716708289414E-2</v>
      </c>
      <c r="AA799" s="50">
        <f>IF(O799-W799&gt;0,O799-W799,0)</f>
        <v>0.65564</v>
      </c>
      <c r="AB799" s="50">
        <f>SQRT((0.5*P799)^2+X799^2)</f>
        <v>6.0893673103205072E-2</v>
      </c>
      <c r="AC799" s="50">
        <f>(1-EXP(-Info!$B$6*G799*1000))+(Info!$B$6/(Info!$B$6-Info!$B$7))*(EXP(-Info!$B$7*G799*1000)-EXP(-Info!$B$6*G799*1000))*(Info!$B$9-1)</f>
        <v>0.14242168323282037</v>
      </c>
      <c r="AD799" s="50">
        <f>SQRT((Info!$B$6*EXP(-Info!$B$6*G799*1000)+(Info!$B$6/(Info!$B$6+Info!$B$7))*(Info!$B$9-1)*(-Info!$B$7*EXP(-Info!$B$7*G799*1000)+Info!$B$6*EXP(-Info!$B$6*G799*1000)))^2*(0.01*G799*1000)^2)</f>
        <v>1.2508298132237071E-3</v>
      </c>
      <c r="AE799" s="50">
        <f>IF(AA799&gt;0,AA799*AC799*SQRT((AB799/AA799)^2+(AD799/AC799)^2),AA799*AC799*SQRT((AD799/AC799)^2))</f>
        <v>8.7112678806777824E-3</v>
      </c>
      <c r="AF799" s="50">
        <f>IF((S799-Y799-AA799*AC799)&gt;0,S799-Y799-AA799*AC799,0)</f>
        <v>1.9111810476052333</v>
      </c>
      <c r="AG799" s="50">
        <f>SQRT((T799*0.5)^2+Z799^2+AE799^2)</f>
        <v>7.6545212872535198E-2</v>
      </c>
      <c r="AH799" s="50">
        <f>AF799/S799</f>
        <v>0.63940483359158029</v>
      </c>
      <c r="AI799">
        <f>AF799*EXP(Info!$B$6*G799*1000)</f>
        <v>2.1830077096308607</v>
      </c>
      <c r="AJ799">
        <f>2*SQRT((EXP(Info!$B$6*G799)*AG799)^2+(Info!$B$6*G799*0.01*AI799)^2)</f>
        <v>0.15311078551181218</v>
      </c>
      <c r="AK799" s="28">
        <f>AI799/(E799/1000)</f>
        <v>0.7337841040776002</v>
      </c>
      <c r="AL799">
        <f>AA799/0.752049334436339</f>
        <v>0.87180450799999998</v>
      </c>
      <c r="AM799"/>
      <c r="AN799">
        <f>U799/0.242530074</f>
        <v>10.439942388340672</v>
      </c>
      <c r="AO799">
        <f>O799/U799</f>
        <v>0.7389415481832543</v>
      </c>
    </row>
    <row r="800" spans="1:41">
      <c r="A800" s="14" t="s">
        <v>196</v>
      </c>
      <c r="B800" s="14" t="s">
        <v>216</v>
      </c>
      <c r="C800" s="96">
        <v>-75.42</v>
      </c>
      <c r="D800" s="96">
        <v>31.67</v>
      </c>
      <c r="E800" s="75">
        <v>2975</v>
      </c>
      <c r="F800" s="97">
        <v>170</v>
      </c>
      <c r="G800" s="15">
        <v>14.9175</v>
      </c>
      <c r="I800">
        <f>(E800*100*Info!$B$11)/AI800</f>
        <v>3.1810989859992915</v>
      </c>
      <c r="J800">
        <f>LOG10(I800)</f>
        <v>0.50257718322381328</v>
      </c>
      <c r="K800">
        <f>2*((E800*100*Info!$B$11)/AI800^2)*(AJ800/2)</f>
        <v>0.1906158156967164</v>
      </c>
      <c r="L800">
        <f>(M800/10.7)/I800</f>
        <v>0.92714198130841297</v>
      </c>
      <c r="M800">
        <f>((U800/0.242530073729142))*I800</f>
        <v>31.557835457807958</v>
      </c>
      <c r="N800">
        <f>2*M800*SQRT((0.5*K800/I800)^2+(0.5*V800/U800)^2)</f>
        <v>1.8926256852037218</v>
      </c>
      <c r="O800" s="33">
        <v>1.8480000000000001</v>
      </c>
      <c r="P800" s="33">
        <v>3.0000000000000001E-3</v>
      </c>
      <c r="S800" s="33">
        <v>3.121</v>
      </c>
      <c r="T800" s="33">
        <v>5.1999999999999998E-2</v>
      </c>
      <c r="U800" s="33">
        <v>2.4060000000000001</v>
      </c>
      <c r="V800" s="33">
        <v>6.0000000000000001E-3</v>
      </c>
      <c r="W800" s="50">
        <f>U800*Info!$B$2</f>
        <v>1.1548800000000001</v>
      </c>
      <c r="X800" s="50">
        <f>W800*SQRT((0.5*V800/U800)^2+Info!$B$3^2)</f>
        <v>5.7761952321575848E-2</v>
      </c>
      <c r="Y800" s="39">
        <f>W800*Info!$D$2</f>
        <v>0.9354528000000002</v>
      </c>
      <c r="Z800" s="39">
        <f>Y800*SQRT(Info!$D$3^2+(X800/W800)^2)</f>
        <v>6.6156784943792443E-2</v>
      </c>
      <c r="AA800" s="50">
        <f>IF(O800-W800&gt;0,O800-W800,0)</f>
        <v>0.69311999999999996</v>
      </c>
      <c r="AB800" s="50">
        <f>SQRT((0.5*P800)^2+X800^2)</f>
        <v>5.7781425527586298E-2</v>
      </c>
      <c r="AC800" s="50">
        <f>(1-EXP(-Info!$B$6*G800*1000))+(Info!$B$6/(Info!$B$6-Info!$B$7))*(EXP(-Info!$B$7*G800*1000)-EXP(-Info!$B$6*G800*1000))*(Info!$B$9-1)</f>
        <v>0.14622787002713569</v>
      </c>
      <c r="AD800" s="50">
        <f>SQRT((Info!$B$6*EXP(-Info!$B$6*G800*1000)+(Info!$B$6/(Info!$B$6+Info!$B$7))*(Info!$B$9-1)*(-Info!$B$7*EXP(-Info!$B$7*G800*1000)+Info!$B$6*EXP(-Info!$B$6*G800*1000)))^2*(0.01*G800*1000)^2)</f>
        <v>1.2817312599664316E-3</v>
      </c>
      <c r="AE800" s="50">
        <f>IF(AA800&gt;0,AA800*AC800*SQRT((AB800/AA800)^2+(AD800/AC800)^2),AA800*AC800*SQRT((AD800/AC800)^2))</f>
        <v>8.4958313017912488E-3</v>
      </c>
      <c r="AF800" s="50">
        <f>IF((S800-Y800-AA800*AC800)&gt;0,S800-Y800-AA800*AC800,0)</f>
        <v>2.0841937387267917</v>
      </c>
      <c r="AG800" s="50">
        <f>SQRT((T800*0.5)^2+Z800^2+AE800^2)</f>
        <v>7.1588402298191411E-2</v>
      </c>
      <c r="AH800" s="50">
        <f>AF800/S800</f>
        <v>0.66779677626619405</v>
      </c>
      <c r="AI800">
        <f>AF800*EXP(Info!$B$6*G800*1000)</f>
        <v>2.3897382211354472</v>
      </c>
      <c r="AJ800">
        <f>2*SQRT((EXP(Info!$B$6*G800)*AG800)^2+(Info!$B$6*G800*0.01*AI800)^2)</f>
        <v>0.14319639292213296</v>
      </c>
      <c r="AK800" s="28">
        <f>AI800/(E800/1000)</f>
        <v>0.80327335164216707</v>
      </c>
      <c r="AL800">
        <f>AA800/0.752049334436339</f>
        <v>0.92164166399999992</v>
      </c>
      <c r="AM800"/>
      <c r="AN800">
        <f>U800/0.242530074</f>
        <v>9.9204191889208762</v>
      </c>
      <c r="AO800">
        <f>O800/U800</f>
        <v>0.76807980049875313</v>
      </c>
    </row>
    <row r="801" spans="1:41">
      <c r="A801" s="14" t="s">
        <v>196</v>
      </c>
      <c r="B801" s="14" t="s">
        <v>216</v>
      </c>
      <c r="C801" s="96">
        <v>-75.42</v>
      </c>
      <c r="D801" s="96">
        <v>31.67</v>
      </c>
      <c r="E801" s="75">
        <v>2975</v>
      </c>
      <c r="F801" s="97">
        <v>180</v>
      </c>
      <c r="G801" s="15">
        <v>15.2935</v>
      </c>
      <c r="I801">
        <f>(E801*100*Info!$B$11)/AI801</f>
        <v>3.1705958204628684</v>
      </c>
      <c r="J801">
        <f>LOG10(I801)</f>
        <v>0.50114088279326752</v>
      </c>
      <c r="K801">
        <f>2*((E801*100*Info!$B$11)/AI801^2)*(AJ801/2)</f>
        <v>0.17621489749381555</v>
      </c>
      <c r="L801">
        <f>(M801/10.7)/I801</f>
        <v>0.86587200000000153</v>
      </c>
      <c r="M801">
        <f>((U801/0.242530073729142))*I801</f>
        <v>29.375032543537372</v>
      </c>
      <c r="N801">
        <f>2*M801*SQRT((0.5*K801/I801)^2+(0.5*V801/U801)^2)</f>
        <v>1.6368352546700038</v>
      </c>
      <c r="O801" s="33">
        <v>1.9370000000000001</v>
      </c>
      <c r="P801" s="33">
        <v>4.0000000000000001E-3</v>
      </c>
      <c r="S801" s="33">
        <v>3.0859999999999999</v>
      </c>
      <c r="T801" s="33">
        <v>4.7E-2</v>
      </c>
      <c r="U801" s="33">
        <v>2.2469999999999999</v>
      </c>
      <c r="V801" s="33">
        <v>8.9999999999999993E-3</v>
      </c>
      <c r="W801" s="50">
        <f>U801*Info!$B$2</f>
        <v>1.07856</v>
      </c>
      <c r="X801" s="50">
        <f>W801*SQRT((0.5*V801/U801)^2+Info!$B$3^2)</f>
        <v>5.3971240341500401E-2</v>
      </c>
      <c r="Y801" s="39">
        <f>W801*Info!$D$2</f>
        <v>0.87363360000000001</v>
      </c>
      <c r="Z801" s="39">
        <f>Y801*SQRT(Info!$D$3^2+(X801/W801)^2)</f>
        <v>6.1799995432077516E-2</v>
      </c>
      <c r="AA801" s="50">
        <f>IF(O801-W801&gt;0,O801-W801,0)</f>
        <v>0.85844000000000009</v>
      </c>
      <c r="AB801" s="50">
        <f>SQRT((0.5*P801)^2+X801^2)</f>
        <v>5.4008284401561954E-2</v>
      </c>
      <c r="AC801" s="50">
        <f>(1-EXP(-Info!$B$6*G801*1000))+(Info!$B$6/(Info!$B$6-Info!$B$7))*(EXP(-Info!$B$7*G801*1000)-EXP(-Info!$B$6*G801*1000))*(Info!$B$9-1)</f>
        <v>0.14965094181668623</v>
      </c>
      <c r="AD801" s="50">
        <f>SQRT((Info!$B$6*EXP(-Info!$B$6*G801*1000)+(Info!$B$6/(Info!$B$6+Info!$B$7))*(Info!$B$9-1)*(-Info!$B$7*EXP(-Info!$B$7*G801*1000)+Info!$B$6*EXP(-Info!$B$6*G801*1000)))^2*(0.01*G801*1000)^2)</f>
        <v>1.3094038766965866E-3</v>
      </c>
      <c r="AE801" s="50">
        <f>IF(AA801&gt;0,AA801*AC801*SQRT((AB801/AA801)^2+(AD801/AC801)^2),AA801*AC801*SQRT((AD801/AC801)^2))</f>
        <v>8.1601785916347348E-3</v>
      </c>
      <c r="AF801" s="50">
        <f>IF((S801-Y801-AA801*AC801)&gt;0,S801-Y801-AA801*AC801,0)</f>
        <v>2.0839000455068835</v>
      </c>
      <c r="AG801" s="50">
        <f>SQRT((T801*0.5)^2+Z801^2+AE801^2)</f>
        <v>6.6618900846923124E-2</v>
      </c>
      <c r="AH801" s="50">
        <f>AF801/S801</f>
        <v>0.67527545220573026</v>
      </c>
      <c r="AI801">
        <f>AF801*EXP(Info!$B$6*G801*1000)</f>
        <v>2.397654656262028</v>
      </c>
      <c r="AJ801">
        <f>2*SQRT((EXP(Info!$B$6*G801)*AG801)^2+(Info!$B$6*G801*0.01*AI801)^2)</f>
        <v>0.13325648975879323</v>
      </c>
      <c r="AK801" s="28">
        <f>AI801/(E801/1000)</f>
        <v>0.80593433823933713</v>
      </c>
      <c r="AL801">
        <f>AA801/0.752049334436339</f>
        <v>1.1414676680000002</v>
      </c>
      <c r="AM801"/>
      <c r="AN801">
        <f>U801/0.242530074</f>
        <v>9.2648303896530368</v>
      </c>
      <c r="AO801">
        <f>O801/U801</f>
        <v>0.86203827325322657</v>
      </c>
    </row>
    <row r="802" spans="1:41">
      <c r="A802" s="14" t="s">
        <v>196</v>
      </c>
      <c r="B802" s="14" t="s">
        <v>216</v>
      </c>
      <c r="C802" s="96">
        <v>-75.42</v>
      </c>
      <c r="D802" s="96">
        <v>31.67</v>
      </c>
      <c r="E802" s="75">
        <v>2975</v>
      </c>
      <c r="F802" s="97">
        <v>190</v>
      </c>
      <c r="G802" s="15">
        <v>15.630750000000001</v>
      </c>
      <c r="I802">
        <f>(E802*100*Info!$B$11)/AI802</f>
        <v>2.8034587410208687</v>
      </c>
      <c r="J802">
        <f>LOG10(I802)</f>
        <v>0.44769416889578662</v>
      </c>
      <c r="K802">
        <f>2*((E802*100*Info!$B$11)/AI802^2)*(AJ802/2)</f>
        <v>0.16795666857687905</v>
      </c>
      <c r="L802">
        <f>(M802/10.7)/I802</f>
        <v>1.0612423177570112</v>
      </c>
      <c r="M802">
        <f>((U802/0.242530073729142))*I802</f>
        <v>31.834094857011387</v>
      </c>
      <c r="N802">
        <f>2*M802*SQRT((0.5*K802/I802)^2+(0.5*V802/U802)^2)</f>
        <v>1.9106968691791253</v>
      </c>
      <c r="O802" s="33">
        <v>2.1909999999999998</v>
      </c>
      <c r="P802" s="33">
        <v>5.0000000000000001E-3</v>
      </c>
      <c r="S802" s="33">
        <v>3.5529999999999999</v>
      </c>
      <c r="T802" s="33">
        <v>5.5E-2</v>
      </c>
      <c r="U802" s="33">
        <v>2.754</v>
      </c>
      <c r="V802" s="33">
        <v>0.01</v>
      </c>
      <c r="W802" s="50">
        <f>U802*Info!$B$2</f>
        <v>1.32192</v>
      </c>
      <c r="X802" s="50">
        <f>W802*SQRT((0.5*V802/U802)^2+Info!$B$3^2)</f>
        <v>6.6139558631729628E-2</v>
      </c>
      <c r="Y802" s="39">
        <f>W802*Info!$D$2</f>
        <v>1.0707552</v>
      </c>
      <c r="Z802" s="39">
        <f>Y802*SQRT(Info!$D$3^2+(X802/W802)^2)</f>
        <v>7.5738778889253289E-2</v>
      </c>
      <c r="AA802" s="50">
        <f>IF(O802-W802&gt;0,O802-W802,0)</f>
        <v>0.86907999999999985</v>
      </c>
      <c r="AB802" s="50">
        <f>SQRT((0.5*P802)^2+X802^2)</f>
        <v>6.6186790343693222E-2</v>
      </c>
      <c r="AC802" s="50">
        <f>(1-EXP(-Info!$B$6*G802*1000))+(Info!$B$6/(Info!$B$6-Info!$B$7))*(EXP(-Info!$B$7*G802*1000)-EXP(-Info!$B$6*G802*1000))*(Info!$B$9-1)</f>
        <v>0.15271077484747231</v>
      </c>
      <c r="AD802" s="50">
        <f>SQRT((Info!$B$6*EXP(-Info!$B$6*G802*1000)+(Info!$B$6/(Info!$B$6+Info!$B$7))*(Info!$B$9-1)*(-Info!$B$7*EXP(-Info!$B$7*G802*1000)+Info!$B$6*EXP(-Info!$B$6*G802*1000)))^2*(0.01*G802*1000)^2)</f>
        <v>1.3340447302685559E-3</v>
      </c>
      <c r="AE802" s="50">
        <f>IF(AA802&gt;0,AA802*AC802*SQRT((AB802/AA802)^2+(AD802/AC802)^2),AA802*AC802*SQRT((AD802/AC802)^2))</f>
        <v>1.0173713782684456E-2</v>
      </c>
      <c r="AF802" s="50">
        <f>IF((S802-Y802-AA802*AC802)&gt;0,S802-Y802-AA802*AC802,0)</f>
        <v>2.3495269197955588</v>
      </c>
      <c r="AG802" s="50">
        <f>SQRT((T802*0.5)^2+Z802^2+AE802^2)</f>
        <v>8.1216482808400312E-2</v>
      </c>
      <c r="AH802" s="50">
        <f>AF802/S802</f>
        <v>0.66127974100634923</v>
      </c>
      <c r="AI802">
        <f>AF802*EXP(Info!$B$6*G802*1000)</f>
        <v>2.7116481940053396</v>
      </c>
      <c r="AJ802">
        <f>2*SQRT((EXP(Info!$B$6*G802)*AG802)^2+(Info!$B$6*G802*0.01*AI802)^2)</f>
        <v>0.16245625104216835</v>
      </c>
      <c r="AK802" s="28">
        <f>AI802/(E802/1000)</f>
        <v>0.91147838453960994</v>
      </c>
      <c r="AL802">
        <f>AA802/0.752049334436339</f>
        <v>1.1556156759999998</v>
      </c>
      <c r="AM802"/>
      <c r="AN802">
        <f>U802/0.242530074</f>
        <v>11.355292787318408</v>
      </c>
      <c r="AO802">
        <f>O802/U802</f>
        <v>0.79557007988380535</v>
      </c>
    </row>
    <row r="803" spans="1:41">
      <c r="A803" s="14" t="s">
        <v>196</v>
      </c>
      <c r="B803" s="14" t="s">
        <v>216</v>
      </c>
      <c r="C803" s="96">
        <v>-75.42</v>
      </c>
      <c r="D803" s="96">
        <v>31.67</v>
      </c>
      <c r="E803" s="75">
        <v>2975</v>
      </c>
      <c r="F803" s="97">
        <v>200</v>
      </c>
      <c r="G803" s="15">
        <v>15.93425</v>
      </c>
      <c r="I803">
        <f>(E803*100*Info!$B$11)/AI803</f>
        <v>3.0093922193321903</v>
      </c>
      <c r="J803">
        <f>LOG10(I803)</f>
        <v>0.47847879378558222</v>
      </c>
      <c r="K803">
        <f>2*((E803*100*Info!$B$11)/AI803^2)*(AJ803/2)</f>
        <v>0.19715420431158426</v>
      </c>
      <c r="L803">
        <f>(M803/10.7)/I803</f>
        <v>1.0832070280373849</v>
      </c>
      <c r="M803">
        <f>((U803/0.242530073729142))*I803</f>
        <v>34.879804382487677</v>
      </c>
      <c r="N803">
        <f>2*M803*SQRT((0.5*K803/I803)^2+(0.5*V803/U803)^2)</f>
        <v>2.289152175961056</v>
      </c>
      <c r="O803" s="33">
        <v>2.0659999999999998</v>
      </c>
      <c r="P803" s="33">
        <v>0.01</v>
      </c>
      <c r="S803" s="33">
        <v>3.387</v>
      </c>
      <c r="T803" s="33">
        <v>5.5E-2</v>
      </c>
      <c r="U803" s="33">
        <v>2.8109999999999999</v>
      </c>
      <c r="V803" s="33">
        <v>1.0999999999999999E-2</v>
      </c>
      <c r="W803" s="50">
        <f>U803*Info!$B$2</f>
        <v>1.3492799999999998</v>
      </c>
      <c r="X803" s="50">
        <f>W803*SQRT((0.5*V803/U803)^2+Info!$B$3^2)</f>
        <v>6.7515634456028026E-2</v>
      </c>
      <c r="Y803" s="39">
        <f>W803*Info!$D$2</f>
        <v>1.0929168</v>
      </c>
      <c r="Z803" s="39">
        <f>Y803*SQRT(Info!$D$3^2+(X803/W803)^2)</f>
        <v>7.7310467681751871E-2</v>
      </c>
      <c r="AA803" s="50">
        <f>IF(O803-W803&gt;0,O803-W803,0)</f>
        <v>0.71672000000000002</v>
      </c>
      <c r="AB803" s="50">
        <f>SQRT((0.5*P803)^2+X803^2)</f>
        <v>6.7700523602111082E-2</v>
      </c>
      <c r="AC803" s="50">
        <f>(1-EXP(-Info!$B$6*G803*1000))+(Info!$B$6/(Info!$B$6-Info!$B$7))*(EXP(-Info!$B$7*G803*1000)-EXP(-Info!$B$6*G803*1000))*(Info!$B$9-1)</f>
        <v>0.15545596626426036</v>
      </c>
      <c r="AD803" s="50">
        <f>SQRT((Info!$B$6*EXP(-Info!$B$6*G803*1000)+(Info!$B$6/(Info!$B$6+Info!$B$7))*(Info!$B$9-1)*(-Info!$B$7*EXP(-Info!$B$7*G803*1000)+Info!$B$6*EXP(-Info!$B$6*G803*1000)))^2*(0.01*G803*1000)^2)</f>
        <v>1.3560749592567692E-3</v>
      </c>
      <c r="AE803" s="50">
        <f>IF(AA803&gt;0,AA803*AC803*SQRT((AB803/AA803)^2+(AD803/AC803)^2),AA803*AC803*SQRT((AD803/AC803)^2))</f>
        <v>1.0569233398444034E-2</v>
      </c>
      <c r="AF803" s="50">
        <f>IF((S803-Y803-AA803*AC803)&gt;0,S803-Y803-AA803*AC803,0)</f>
        <v>2.1826647998590794</v>
      </c>
      <c r="AG803" s="50">
        <f>SQRT((T803*0.5)^2+Z803^2+AE803^2)</f>
        <v>8.2733712039301036E-2</v>
      </c>
      <c r="AH803" s="50">
        <f>AF803/S803</f>
        <v>0.6444242101739236</v>
      </c>
      <c r="AI803">
        <f>AF803*EXP(Info!$B$6*G803*1000)</f>
        <v>2.5260894154051705</v>
      </c>
      <c r="AJ803">
        <f>2*SQRT((EXP(Info!$B$6*G803)*AG803)^2+(Info!$B$6*G803*0.01*AI803)^2)</f>
        <v>0.16549160508716884</v>
      </c>
      <c r="AK803" s="28">
        <f>AI803/(E803/1000)</f>
        <v>0.84910568585047741</v>
      </c>
      <c r="AL803">
        <f>AA803/0.752049334436339</f>
        <v>0.95302258400000006</v>
      </c>
      <c r="AM803"/>
      <c r="AN803">
        <f>U803/0.242530074</f>
        <v>11.590315187055936</v>
      </c>
      <c r="AO803">
        <f>O803/U803</f>
        <v>0.73496976165065808</v>
      </c>
    </row>
    <row r="804" spans="1:41">
      <c r="A804" s="14" t="s">
        <v>196</v>
      </c>
      <c r="B804" s="14" t="s">
        <v>216</v>
      </c>
      <c r="C804" s="96">
        <v>-75.42</v>
      </c>
      <c r="D804" s="96">
        <v>31.67</v>
      </c>
      <c r="E804" s="75">
        <v>2975</v>
      </c>
      <c r="F804" s="97">
        <v>210</v>
      </c>
      <c r="G804" s="15">
        <v>16.204249999999998</v>
      </c>
      <c r="I804">
        <f>(E804*100*Info!$B$11)/AI804</f>
        <v>2.7580516955030467</v>
      </c>
      <c r="J804">
        <f>LOG10(I804)</f>
        <v>0.44060240210861462</v>
      </c>
      <c r="K804">
        <f>2*((E804*100*Info!$B$11)/AI804^2)*(AJ804/2)</f>
        <v>0.1625452886079651</v>
      </c>
      <c r="L804">
        <f>(M804/10.7)/I804</f>
        <v>1.064710429906544</v>
      </c>
      <c r="M804">
        <f>((U804/0.242530073729142))*I804</f>
        <v>31.420832548731674</v>
      </c>
      <c r="N804">
        <f>2*M804*SQRT((0.5*K804/I804)^2+(0.5*V804/U804)^2)</f>
        <v>1.8618452663142862</v>
      </c>
      <c r="O804" s="33">
        <v>2.1309999999999998</v>
      </c>
      <c r="P804" s="33">
        <v>7.0000000000000001E-3</v>
      </c>
      <c r="S804" s="33">
        <v>3.577</v>
      </c>
      <c r="T804" s="33">
        <v>5.2999999999999999E-2</v>
      </c>
      <c r="U804" s="33">
        <v>2.7629999999999999</v>
      </c>
      <c r="V804" s="33">
        <v>1.7000000000000001E-2</v>
      </c>
      <c r="W804" s="50">
        <f>U804*Info!$B$2</f>
        <v>1.3262399999999999</v>
      </c>
      <c r="X804" s="50">
        <f>W804*SQRT((0.5*V804/U804)^2+Info!$B$3^2)</f>
        <v>6.6437397179600594E-2</v>
      </c>
      <c r="Y804" s="39">
        <f>W804*Info!$D$2</f>
        <v>1.0742544000000001</v>
      </c>
      <c r="Z804" s="39">
        <f>Y804*SQRT(Info!$D$3^2+(X804/W804)^2)</f>
        <v>7.6033113066852676E-2</v>
      </c>
      <c r="AA804" s="50">
        <f>IF(O804-W804&gt;0,O804-W804,0)</f>
        <v>0.80475999999999992</v>
      </c>
      <c r="AB804" s="50">
        <f>SQRT((0.5*P804)^2+X804^2)</f>
        <v>6.6529525355288693E-2</v>
      </c>
      <c r="AC804" s="50">
        <f>(1-EXP(-Info!$B$6*G804*1000))+(Info!$B$6/(Info!$B$6-Info!$B$7))*(EXP(-Info!$B$7*G804*1000)-EXP(-Info!$B$6*G804*1000))*(Info!$B$9-1)</f>
        <v>0.15789145176434882</v>
      </c>
      <c r="AD804" s="50">
        <f>SQRT((Info!$B$6*EXP(-Info!$B$6*G804*1000)+(Info!$B$6/(Info!$B$6+Info!$B$7))*(Info!$B$9-1)*(-Info!$B$7*EXP(-Info!$B$7*G804*1000)+Info!$B$6*EXP(-Info!$B$6*G804*1000)))^2*(0.01*G804*1000)^2)</f>
        <v>1.3755587845198773E-3</v>
      </c>
      <c r="AE804" s="50">
        <f>IF(AA804&gt;0,AA804*AC804*SQRT((AB804/AA804)^2+(AD804/AC804)^2),AA804*AC804*SQRT((AD804/AC804)^2))</f>
        <v>1.0562611760148711E-2</v>
      </c>
      <c r="AF804" s="50">
        <f>IF((S804-Y804-AA804*AC804)&gt;0,S804-Y804-AA804*AC804,0)</f>
        <v>2.3756808752781224</v>
      </c>
      <c r="AG804" s="50">
        <f>SQRT((T804*0.5)^2+Z804^2+AE804^2)</f>
        <v>8.1208700579632684E-2</v>
      </c>
      <c r="AH804" s="50">
        <f>AF804/S804</f>
        <v>0.66415456395809969</v>
      </c>
      <c r="AI804">
        <f>AF804*EXP(Info!$B$6*G804*1000)</f>
        <v>2.7562912778076765</v>
      </c>
      <c r="AJ804">
        <f>2*SQRT((EXP(Info!$B$6*G804)*AG804)^2+(Info!$B$6*G804*0.01*AI804)^2)</f>
        <v>0.16244153870261305</v>
      </c>
      <c r="AK804" s="28">
        <f>AI804/(E804/1000)</f>
        <v>0.92648446312863075</v>
      </c>
      <c r="AL804">
        <f>AA804/0.752049334436339</f>
        <v>1.070089372</v>
      </c>
      <c r="AM804"/>
      <c r="AN804">
        <f>U804/0.242530074</f>
        <v>11.392401587276964</v>
      </c>
      <c r="AO804">
        <f>O804/U804</f>
        <v>0.77126311979732165</v>
      </c>
    </row>
    <row r="805" spans="1:41">
      <c r="A805" s="14" t="s">
        <v>196</v>
      </c>
      <c r="B805" s="14" t="s">
        <v>216</v>
      </c>
      <c r="C805" s="96">
        <v>-75.42</v>
      </c>
      <c r="D805" s="96">
        <v>31.67</v>
      </c>
      <c r="E805" s="75">
        <v>2975</v>
      </c>
      <c r="F805" s="97">
        <v>220</v>
      </c>
      <c r="G805" s="15">
        <v>16.443999999999999</v>
      </c>
      <c r="I805">
        <f>(E805*100*Info!$B$11)/AI805</f>
        <v>3.1864890778750148</v>
      </c>
      <c r="J805">
        <f>LOG10(I805)</f>
        <v>0.50331243421499305</v>
      </c>
      <c r="K805">
        <f>2*((E805*100*Info!$B$11)/AI805^2)*(AJ805/2)</f>
        <v>0.21614417705684705</v>
      </c>
      <c r="L805">
        <f>(M805/10.7)/I805</f>
        <v>1.0277172336448614</v>
      </c>
      <c r="M805">
        <f>((U805/0.242530073729142))*I805</f>
        <v>35.04046421964005</v>
      </c>
      <c r="N805">
        <f>2*M805*SQRT((0.5*K805/I805)^2+(0.5*V805/U805)^2)</f>
        <v>2.3829745272358696</v>
      </c>
      <c r="O805" s="33">
        <v>1.9319999999999999</v>
      </c>
      <c r="P805" s="33">
        <v>4.0000000000000001E-3</v>
      </c>
      <c r="S805" s="33">
        <v>3.1930000000000001</v>
      </c>
      <c r="T805" s="33">
        <v>6.5000000000000002E-2</v>
      </c>
      <c r="U805" s="33">
        <v>2.6669999999999998</v>
      </c>
      <c r="V805" s="33">
        <v>1.2999999999999999E-2</v>
      </c>
      <c r="W805" s="50">
        <f>U805*Info!$B$2</f>
        <v>1.28016</v>
      </c>
      <c r="X805" s="50">
        <f>W805*SQRT((0.5*V805/U805)^2+Info!$B$3^2)</f>
        <v>6.4083995381062187E-2</v>
      </c>
      <c r="Y805" s="39">
        <f>W805*Info!$D$2</f>
        <v>1.0369296000000001</v>
      </c>
      <c r="Z805" s="39">
        <f>Y805*SQRT(Info!$D$3^2+(X805/W805)^2)</f>
        <v>7.3365534937195137E-2</v>
      </c>
      <c r="AA805" s="50">
        <f>IF(O805-W805&gt;0,O805-W805,0)</f>
        <v>0.65183999999999997</v>
      </c>
      <c r="AB805" s="50">
        <f>SQRT((0.5*P805)^2+X805^2)</f>
        <v>6.4115196825713622E-2</v>
      </c>
      <c r="AC805" s="50">
        <f>(1-EXP(-Info!$B$6*G805*1000))+(Info!$B$6/(Info!$B$6-Info!$B$7))*(EXP(-Info!$B$7*G805*1000)-EXP(-Info!$B$6*G805*1000))*(Info!$B$9-1)</f>
        <v>0.1600488021543835</v>
      </c>
      <c r="AD805" s="50">
        <f>SQRT((Info!$B$6*EXP(-Info!$B$6*G805*1000)+(Info!$B$6/(Info!$B$6+Info!$B$7))*(Info!$B$9-1)*(-Info!$B$7*EXP(-Info!$B$7*G805*1000)+Info!$B$6*EXP(-Info!$B$6*G805*1000)))^2*(0.01*G805*1000)^2)</f>
        <v>1.3927694961321259E-3</v>
      </c>
      <c r="AE805" s="50">
        <f>IF(AA805&gt;0,AA805*AC805*SQRT((AB805/AA805)^2+(AD805/AC805)^2),AA805*AC805*SQRT((AD805/AC805)^2))</f>
        <v>1.0301642485287258E-2</v>
      </c>
      <c r="AF805" s="50">
        <f>IF((S805-Y805-AA805*AC805)&gt;0,S805-Y805-AA805*AC805,0)</f>
        <v>2.0517441888036867</v>
      </c>
      <c r="AG805" s="50">
        <f>SQRT((T805*0.5)^2+Z805^2+AE805^2)</f>
        <v>8.0900405156683092E-2</v>
      </c>
      <c r="AH805" s="50">
        <f>AF805/S805</f>
        <v>0.64257569333031217</v>
      </c>
      <c r="AI805">
        <f>AF805*EXP(Info!$B$6*G805*1000)</f>
        <v>2.3856958697398989</v>
      </c>
      <c r="AJ805">
        <f>2*SQRT((EXP(Info!$B$6*G805)*AG805)^2+(Info!$B$6*G805*0.01*AI805)^2)</f>
        <v>0.1618252119717685</v>
      </c>
      <c r="AK805" s="28">
        <f>AI805/(E805/1000)</f>
        <v>0.80191457806383148</v>
      </c>
      <c r="AL805">
        <f>AA805/0.752049334436339</f>
        <v>0.86675164799999993</v>
      </c>
      <c r="AM805"/>
      <c r="AN805">
        <f>U805/0.242530074</f>
        <v>10.996574387719024</v>
      </c>
      <c r="AO805">
        <f>O805/U805</f>
        <v>0.72440944881889768</v>
      </c>
    </row>
    <row r="806" spans="1:41">
      <c r="A806" s="14" t="s">
        <v>196</v>
      </c>
      <c r="B806" s="14" t="s">
        <v>216</v>
      </c>
      <c r="C806" s="96">
        <v>-75.42</v>
      </c>
      <c r="D806" s="96">
        <v>31.67</v>
      </c>
      <c r="E806" s="75">
        <v>2975</v>
      </c>
      <c r="F806" s="97">
        <v>240</v>
      </c>
      <c r="G806" s="15">
        <v>16.658750000000001</v>
      </c>
      <c r="I806">
        <f>(E806*100*Info!$B$11)/AI806</f>
        <v>3.282397768224242</v>
      </c>
      <c r="J806">
        <f>LOG10(I806)</f>
        <v>0.51619120867241153</v>
      </c>
      <c r="K806">
        <f>2*((E806*100*Info!$B$11)/AI806^2)*(AJ806/2)</f>
        <v>0.22620721863361476</v>
      </c>
      <c r="L806">
        <f>(M806/10.7)/I806</f>
        <v>1.0365801869158897</v>
      </c>
      <c r="M806">
        <f>((U806/0.242530073729142))*I806</f>
        <v>36.406412865664564</v>
      </c>
      <c r="N806">
        <f>2*M806*SQRT((0.5*K806/I806)^2+(0.5*V806/U806)^2)</f>
        <v>2.5119115540040067</v>
      </c>
      <c r="O806" s="33">
        <v>1.9410000000000001</v>
      </c>
      <c r="P806" s="33">
        <v>2E-3</v>
      </c>
      <c r="S806" s="33">
        <v>3.1389999999999998</v>
      </c>
      <c r="T806" s="33">
        <v>5.6000000000000001E-2</v>
      </c>
      <c r="U806" s="33">
        <v>2.69</v>
      </c>
      <c r="V806" s="33">
        <v>8.9999999999999993E-3</v>
      </c>
      <c r="W806" s="50">
        <f>U806*Info!$B$2</f>
        <v>1.2911999999999999</v>
      </c>
      <c r="X806" s="50">
        <f>W806*SQRT((0.5*V806/U806)^2+Info!$B$3^2)</f>
        <v>6.4596123722712645E-2</v>
      </c>
      <c r="Y806" s="39">
        <f>W806*Info!$D$2</f>
        <v>1.0458719999999999</v>
      </c>
      <c r="Z806" s="39">
        <f>Y806*SQRT(Info!$D$3^2+(X806/W806)^2)</f>
        <v>7.39750113354503E-2</v>
      </c>
      <c r="AA806" s="50">
        <f>IF(O806-W806&gt;0,O806-W806,0)</f>
        <v>0.64980000000000016</v>
      </c>
      <c r="AB806" s="50">
        <f>SQRT((0.5*P806)^2+X806^2)</f>
        <v>6.460386366154891E-2</v>
      </c>
      <c r="AC806" s="50">
        <f>(1-EXP(-Info!$B$6*G806*1000))+(Info!$B$6/(Info!$B$6-Info!$B$7))*(EXP(-Info!$B$7*G806*1000)-EXP(-Info!$B$6*G806*1000))*(Info!$B$9-1)</f>
        <v>0.16197699438843166</v>
      </c>
      <c r="AD806" s="50">
        <f>SQRT((Info!$B$6*EXP(-Info!$B$6*G806*1000)+(Info!$B$6/(Info!$B$6+Info!$B$7))*(Info!$B$9-1)*(-Info!$B$7*EXP(-Info!$B$7*G806*1000)+Info!$B$6*EXP(-Info!$B$6*G806*1000)))^2*(0.01*G806*1000)^2)</f>
        <v>1.4081137629298104E-3</v>
      </c>
      <c r="AE806" s="50">
        <f>IF(AA806&gt;0,AA806*AC806*SQRT((AB806/AA806)^2+(AD806/AC806)^2),AA806*AC806*SQRT((AD806/AC806)^2))</f>
        <v>1.050426653833959E-2</v>
      </c>
      <c r="AF806" s="50">
        <f>IF((S806-Y806-AA806*AC806)&gt;0,S806-Y806-AA806*AC806,0)</f>
        <v>1.9878753490463972</v>
      </c>
      <c r="AG806" s="50">
        <f>SQRT((T806*0.5)^2+Z806^2+AE806^2)</f>
        <v>7.9791239604285386E-2</v>
      </c>
      <c r="AH806" s="50">
        <f>AF806/S806</f>
        <v>0.63328300383765446</v>
      </c>
      <c r="AI806">
        <f>AF806*EXP(Info!$B$6*G806*1000)</f>
        <v>2.3159879968387731</v>
      </c>
      <c r="AJ806">
        <f>2*SQRT((EXP(Info!$B$6*G806)*AG806)^2+(Info!$B$6*G806*0.01*AI806)^2)</f>
        <v>0.15960686063869672</v>
      </c>
      <c r="AK806" s="28">
        <f>AI806/(E806/1000)</f>
        <v>0.77848336028194054</v>
      </c>
      <c r="AL806">
        <f>AA806/0.752049334436339</f>
        <v>0.86403906000000019</v>
      </c>
      <c r="AM806"/>
      <c r="AN806">
        <f>U806/0.242530074</f>
        <v>11.091407987613115</v>
      </c>
      <c r="AO806">
        <f>O806/U806</f>
        <v>0.72156133828996283</v>
      </c>
    </row>
    <row r="807" spans="1:41">
      <c r="A807" s="14" t="s">
        <v>196</v>
      </c>
      <c r="B807" s="14" t="s">
        <v>216</v>
      </c>
      <c r="C807" s="96">
        <v>-75.42</v>
      </c>
      <c r="D807" s="96">
        <v>31.67</v>
      </c>
      <c r="E807" s="75">
        <v>2975</v>
      </c>
      <c r="F807" s="97">
        <v>250</v>
      </c>
      <c r="G807" s="15">
        <v>16.8475</v>
      </c>
      <c r="I807">
        <f>(E807*100*Info!$B$11)/AI807</f>
        <v>3.1977443518855972</v>
      </c>
      <c r="J807">
        <f>LOG10(I807)</f>
        <v>0.50484374052236025</v>
      </c>
      <c r="K807">
        <f>2*((E807*100*Info!$B$11)/AI807^2)*(AJ807/2)</f>
        <v>0.2173610495673988</v>
      </c>
      <c r="L807">
        <f>(M807/10.7)/I807</f>
        <v>1.0558474766355159</v>
      </c>
      <c r="M807">
        <f>((U807/0.242530073729142))*I807</f>
        <v>36.126734262043527</v>
      </c>
      <c r="N807">
        <f>2*M807*SQRT((0.5*K807/I807)^2+(0.5*V807/U807)^2)</f>
        <v>2.4607430466410505</v>
      </c>
      <c r="O807" s="33">
        <v>2.0099999999999998</v>
      </c>
      <c r="P807" s="33">
        <v>4.0000000000000001E-3</v>
      </c>
      <c r="S807" s="33">
        <v>3.2160000000000002</v>
      </c>
      <c r="T807" s="33">
        <v>5.3999999999999999E-2</v>
      </c>
      <c r="U807" s="33">
        <v>2.74</v>
      </c>
      <c r="V807" s="33">
        <v>1.2E-2</v>
      </c>
      <c r="W807" s="50">
        <f>U807*Info!$B$2</f>
        <v>1.3152000000000001</v>
      </c>
      <c r="X807" s="50">
        <f>W807*SQRT((0.5*V807/U807)^2+Info!$B$3^2)</f>
        <v>6.5823035481509071E-2</v>
      </c>
      <c r="Y807" s="39">
        <f>W807*Info!$D$2</f>
        <v>1.0653120000000003</v>
      </c>
      <c r="Z807" s="39">
        <f>Y807*SQRT(Info!$D$3^2+(X807/W807)^2)</f>
        <v>7.5365046557140811E-2</v>
      </c>
      <c r="AA807" s="50">
        <f>IF(O807-W807&gt;0,O807-W807,0)</f>
        <v>0.69479999999999964</v>
      </c>
      <c r="AB807" s="50">
        <f>SQRT((0.5*P807)^2+X807^2)</f>
        <v>6.5853412971538544E-2</v>
      </c>
      <c r="AC807" s="50">
        <f>(1-EXP(-Info!$B$6*G807*1000))+(Info!$B$6/(Info!$B$6-Info!$B$7))*(EXP(-Info!$B$7*G807*1000)-EXP(-Info!$B$6*G807*1000))*(Info!$B$9-1)</f>
        <v>0.16366846781949804</v>
      </c>
      <c r="AD807" s="50">
        <f>SQRT((Info!$B$6*EXP(-Info!$B$6*G807*1000)+(Info!$B$6/(Info!$B$6+Info!$B$7))*(Info!$B$9-1)*(-Info!$B$7*EXP(-Info!$B$7*G807*1000)+Info!$B$6*EXP(-Info!$B$6*G807*1000)))^2*(0.01*G807*1000)^2)</f>
        <v>1.4215444343928874E-3</v>
      </c>
      <c r="AE807" s="50">
        <f>IF(AA807&gt;0,AA807*AC807*SQRT((AB807/AA807)^2+(AD807/AC807)^2),AA807*AC807*SQRT((AD807/AC807)^2))</f>
        <v>1.082328765587264E-2</v>
      </c>
      <c r="AF807" s="50">
        <f>IF((S807-Y807-AA807*AC807)&gt;0,S807-Y807-AA807*AC807,0)</f>
        <v>2.0369711485590125</v>
      </c>
      <c r="AG807" s="50">
        <f>SQRT((T807*0.5)^2+Z807^2+AE807^2)</f>
        <v>8.078387090404722E-2</v>
      </c>
      <c r="AH807" s="50">
        <f>AF807/S807</f>
        <v>0.63338655116884712</v>
      </c>
      <c r="AI807">
        <f>AF807*EXP(Info!$B$6*G807*1000)</f>
        <v>2.3772988067589247</v>
      </c>
      <c r="AJ807">
        <f>2*SQRT((EXP(Info!$B$6*G807)*AG807)^2+(Info!$B$6*G807*0.01*AI807)^2)</f>
        <v>0.16159270626738684</v>
      </c>
      <c r="AK807" s="28">
        <f>AI807/(E807/1000)</f>
        <v>0.79909203588535282</v>
      </c>
      <c r="AL807">
        <f>AA807/0.752049334436339</f>
        <v>0.92387555999999948</v>
      </c>
      <c r="AM807"/>
      <c r="AN807">
        <f>U807/0.242530074</f>
        <v>11.297567987382877</v>
      </c>
      <c r="AO807">
        <f>O807/U807</f>
        <v>0.73357664233576625</v>
      </c>
    </row>
    <row r="808" spans="1:41">
      <c r="A808" s="14" t="s">
        <v>196</v>
      </c>
      <c r="B808" s="14" t="s">
        <v>216</v>
      </c>
      <c r="C808" s="96">
        <v>-75.42</v>
      </c>
      <c r="D808" s="96">
        <v>31.67</v>
      </c>
      <c r="E808" s="75">
        <v>2975</v>
      </c>
      <c r="F808" s="97">
        <v>260</v>
      </c>
      <c r="G808" s="15">
        <v>17.013999999999999</v>
      </c>
      <c r="I808">
        <f>(E808*100*Info!$B$11)/AI808</f>
        <v>3.2379114372024276</v>
      </c>
      <c r="J808">
        <f>LOG10(I808)</f>
        <v>0.51026496583171865</v>
      </c>
      <c r="K808">
        <f>2*((E808*100*Info!$B$11)/AI808^2)*(AJ808/2)</f>
        <v>0.22656286400609238</v>
      </c>
      <c r="L808">
        <f>(M808/10.7)/I808</f>
        <v>1.0778121869158896</v>
      </c>
      <c r="M808">
        <f>((U808/0.242530073729142))*I808</f>
        <v>37.341506356730982</v>
      </c>
      <c r="N808">
        <f>2*M808*SQRT((0.5*K808/I808)^2+(0.5*V808/U808)^2)</f>
        <v>2.6177636197129357</v>
      </c>
      <c r="O808" s="33">
        <v>2.0139999999999998</v>
      </c>
      <c r="P808" s="33">
        <v>5.0000000000000001E-3</v>
      </c>
      <c r="S808" s="33">
        <v>3.2069999999999999</v>
      </c>
      <c r="T808" s="33">
        <v>5.2999999999999999E-2</v>
      </c>
      <c r="U808" s="33">
        <v>2.7970000000000002</v>
      </c>
      <c r="V808" s="33">
        <v>1.2E-2</v>
      </c>
      <c r="W808" s="50">
        <f>U808*Info!$B$2</f>
        <v>1.34256</v>
      </c>
      <c r="X808" s="50">
        <f>W808*SQRT((0.5*V808/U808)^2+Info!$B$3^2)</f>
        <v>6.7189752075744402E-2</v>
      </c>
      <c r="Y808" s="39">
        <f>W808*Info!$D$2</f>
        <v>1.0874736</v>
      </c>
      <c r="Z808" s="39">
        <f>Y808*SQRT(Info!$D$3^2+(X808/W808)^2)</f>
        <v>7.6931372724817551E-2</v>
      </c>
      <c r="AA808" s="50">
        <f>IF(O808-W808&gt;0,O808-W808,0)</f>
        <v>0.67143999999999981</v>
      </c>
      <c r="AB808" s="50">
        <f>SQRT((0.5*P808)^2+X808^2)</f>
        <v>6.7236246058208812E-2</v>
      </c>
      <c r="AC808" s="50">
        <f>(1-EXP(-Info!$B$6*G808*1000))+(Info!$B$6/(Info!$B$6-Info!$B$7))*(EXP(-Info!$B$7*G808*1000)-EXP(-Info!$B$6*G808*1000))*(Info!$B$9-1)</f>
        <v>0.16515801341769371</v>
      </c>
      <c r="AD808" s="50">
        <f>SQRT((Info!$B$6*EXP(-Info!$B$6*G808*1000)+(Info!$B$6/(Info!$B$6+Info!$B$7))*(Info!$B$9-1)*(-Info!$B$7*EXP(-Info!$B$7*G808*1000)+Info!$B$6*EXP(-Info!$B$6*G808*1000)))^2*(0.01*G808*1000)^2)</f>
        <v>1.4333486302143248E-3</v>
      </c>
      <c r="AE808" s="50">
        <f>IF(AA808&gt;0,AA808*AC808*SQRT((AB808/AA808)^2+(AD808/AC808)^2),AA808*AC808*SQRT((AD808/AC808)^2))</f>
        <v>1.1146231506520362E-2</v>
      </c>
      <c r="AF808" s="50">
        <f>IF((S808-Y808-AA808*AC808)&gt;0,S808-Y808-AA808*AC808,0)</f>
        <v>2.0086327034708238</v>
      </c>
      <c r="AG808" s="50">
        <f>SQRT((T808*0.5)^2+Z808^2+AE808^2)</f>
        <v>8.2127489832100359E-2</v>
      </c>
      <c r="AH808" s="50">
        <f>AF808/S808</f>
        <v>0.62632762814805854</v>
      </c>
      <c r="AI808">
        <f>AF808*EXP(Info!$B$6*G808*1000)</f>
        <v>2.3478078321456142</v>
      </c>
      <c r="AJ808">
        <f>2*SQRT((EXP(Info!$B$6*G808)*AG808)^2+(Info!$B$6*G808*0.01*AI808)^2)</f>
        <v>0.16428061017210288</v>
      </c>
      <c r="AK808" s="28">
        <f>AI808/(E808/1000)</f>
        <v>0.78917910324222318</v>
      </c>
      <c r="AL808">
        <f>AA808/0.752049334436339</f>
        <v>0.89281376799999979</v>
      </c>
      <c r="AM808"/>
      <c r="AN808">
        <f>U808/0.242530074</f>
        <v>11.532590387120402</v>
      </c>
      <c r="AO808">
        <f>O808/U808</f>
        <v>0.72005720414730057</v>
      </c>
    </row>
    <row r="809" spans="1:41">
      <c r="A809" s="14" t="s">
        <v>196</v>
      </c>
      <c r="B809" s="14" t="s">
        <v>216</v>
      </c>
      <c r="C809" s="96">
        <v>-75.42</v>
      </c>
      <c r="D809" s="96">
        <v>31.67</v>
      </c>
      <c r="E809" s="75">
        <v>2975</v>
      </c>
      <c r="F809" s="97">
        <v>270</v>
      </c>
      <c r="G809" s="15">
        <v>17.1615</v>
      </c>
      <c r="I809">
        <f>(E809*100*Info!$B$11)/AI809</f>
        <v>3.191367829423124</v>
      </c>
      <c r="J809">
        <f>LOG10(I809)</f>
        <v>0.5039768628216531</v>
      </c>
      <c r="K809">
        <f>2*((E809*100*Info!$B$11)/AI809^2)*(AJ809/2)</f>
        <v>0.22214005716766971</v>
      </c>
      <c r="L809">
        <f>(M809/10.7)/I809</f>
        <v>1.081665644859815</v>
      </c>
      <c r="M809">
        <f>((U809/0.242530073729142))*I809</f>
        <v>36.936324470816793</v>
      </c>
      <c r="N809">
        <f>2*M809*SQRT((0.5*K809/I809)^2+(0.5*V809/U809)^2)</f>
        <v>2.5743747217873172</v>
      </c>
      <c r="O809" s="33">
        <v>2.0830000000000002</v>
      </c>
      <c r="P809" s="33">
        <v>8.9999999999999993E-3</v>
      </c>
      <c r="S809" s="33">
        <v>3.2490000000000001</v>
      </c>
      <c r="T809" s="33">
        <v>5.6000000000000001E-2</v>
      </c>
      <c r="U809" s="33">
        <v>2.8069999999999999</v>
      </c>
      <c r="V809" s="33">
        <v>0.01</v>
      </c>
      <c r="W809" s="50">
        <f>U809*Info!$B$2</f>
        <v>1.3473599999999999</v>
      </c>
      <c r="X809" s="50">
        <f>W809*SQRT((0.5*V809/U809)^2+Info!$B$3^2)</f>
        <v>6.7410736711595143E-2</v>
      </c>
      <c r="Y809" s="39">
        <f>W809*Info!$D$2</f>
        <v>1.0913615999999999</v>
      </c>
      <c r="Z809" s="39">
        <f>Y809*SQRT(Info!$D$3^2+(X809/W809)^2)</f>
        <v>7.719540041850162E-2</v>
      </c>
      <c r="AA809" s="50">
        <f>IF(O809-W809&gt;0,O809-W809,0)</f>
        <v>0.73564000000000029</v>
      </c>
      <c r="AB809" s="50">
        <f>SQRT((0.5*P809)^2+X809^2)</f>
        <v>6.7560768379289482E-2</v>
      </c>
      <c r="AC809" s="50">
        <f>(1-EXP(-Info!$B$6*G809*1000))+(Info!$B$6/(Info!$B$6-Info!$B$7))*(EXP(-Info!$B$7*G809*1000)-EXP(-Info!$B$6*G809*1000))*(Info!$B$9-1)</f>
        <v>0.16647559849996227</v>
      </c>
      <c r="AD809" s="50">
        <f>SQRT((Info!$B$6*EXP(-Info!$B$6*G809*1000)+(Info!$B$6/(Info!$B$6+Info!$B$7))*(Info!$B$9-1)*(-Info!$B$7*EXP(-Info!$B$7*G809*1000)+Info!$B$6*EXP(-Info!$B$6*G809*1000)))^2*(0.01*G809*1000)^2)</f>
        <v>1.4437720100436251E-3</v>
      </c>
      <c r="AE809" s="50">
        <f>IF(AA809&gt;0,AA809*AC809*SQRT((AB809/AA809)^2+(AD809/AC809)^2),AA809*AC809*SQRT((AD809/AC809)^2))</f>
        <v>1.1297255949204136E-2</v>
      </c>
      <c r="AF809" s="50">
        <f>IF((S809-Y809-AA809*AC809)&gt;0,S809-Y809-AA809*AC809,0)</f>
        <v>2.0351722907194878</v>
      </c>
      <c r="AG809" s="50">
        <f>SQRT((T809*0.5)^2+Z809^2+AE809^2)</f>
        <v>8.2890034610649241E-2</v>
      </c>
      <c r="AH809" s="50">
        <f>AF809/S809</f>
        <v>0.62639959702046411</v>
      </c>
      <c r="AI809">
        <f>AF809*EXP(Info!$B$6*G809*1000)</f>
        <v>2.3820487760672413</v>
      </c>
      <c r="AJ809">
        <f>2*SQRT((EXP(Info!$B$6*G809)*AG809)^2+(Info!$B$6*G809*0.01*AI809)^2)</f>
        <v>0.16580616198898143</v>
      </c>
      <c r="AK809" s="28">
        <f>AI809/(E809/1000)</f>
        <v>0.80068866422428275</v>
      </c>
      <c r="AL809">
        <f>AA809/0.752049334436339</f>
        <v>0.97818050800000034</v>
      </c>
      <c r="AM809"/>
      <c r="AN809">
        <f>U809/0.242530074</f>
        <v>11.573822387074355</v>
      </c>
      <c r="AO809">
        <f>O809/U809</f>
        <v>0.74207338795867483</v>
      </c>
    </row>
    <row r="810" spans="1:41">
      <c r="A810" s="14" t="s">
        <v>196</v>
      </c>
      <c r="B810" s="14" t="s">
        <v>216</v>
      </c>
      <c r="C810" s="96">
        <v>-75.42</v>
      </c>
      <c r="D810" s="96">
        <v>31.67</v>
      </c>
      <c r="E810" s="75">
        <v>2975</v>
      </c>
      <c r="F810" s="97">
        <v>280</v>
      </c>
      <c r="G810" s="15">
        <v>17.2925</v>
      </c>
      <c r="I810">
        <f>(E810*100*Info!$B$11)/AI810</f>
        <v>3.2589807346415127</v>
      </c>
      <c r="J810">
        <f>LOG10(I810)</f>
        <v>0.5130817931550451</v>
      </c>
      <c r="K810">
        <f>2*((E810*100*Info!$B$11)/AI810^2)*(AJ810/2)</f>
        <v>0.23076591282281533</v>
      </c>
      <c r="L810">
        <f>(M810/10.7)/I810</f>
        <v>1.0793535700934598</v>
      </c>
      <c r="M810">
        <f>((U810/0.242530073729142))*I810</f>
        <v>37.638239651572015</v>
      </c>
      <c r="N810">
        <f>2*M810*SQRT((0.5*K810/I810)^2+(0.5*V810/U810)^2)</f>
        <v>2.6685201073629812</v>
      </c>
      <c r="O810" s="33">
        <v>2.0209999999999999</v>
      </c>
      <c r="P810" s="33">
        <v>5.0000000000000001E-3</v>
      </c>
      <c r="S810" s="33">
        <v>3.1930000000000001</v>
      </c>
      <c r="T810" s="33">
        <v>5.5E-2</v>
      </c>
      <c r="U810" s="33">
        <v>2.8010000000000002</v>
      </c>
      <c r="V810" s="33">
        <v>0.01</v>
      </c>
      <c r="W810" s="50">
        <f>U810*Info!$B$2</f>
        <v>1.3444800000000001</v>
      </c>
      <c r="X810" s="50">
        <f>W810*SQRT((0.5*V810/U810)^2+Info!$B$3^2)</f>
        <v>6.7266828199343556E-2</v>
      </c>
      <c r="Y810" s="39">
        <f>W810*Info!$D$2</f>
        <v>1.0890288000000001</v>
      </c>
      <c r="Z810" s="39">
        <f>Y810*SQRT(Info!$D$3^2+(X810/W810)^2)</f>
        <v>7.7030498973764946E-2</v>
      </c>
      <c r="AA810" s="50">
        <f>IF(O810-W810&gt;0,O810-W810,0)</f>
        <v>0.67651999999999979</v>
      </c>
      <c r="AB810" s="50">
        <f>SQRT((0.5*P810)^2+X810^2)</f>
        <v>6.7313268944540205E-2</v>
      </c>
      <c r="AC810" s="50">
        <f>(1-EXP(-Info!$B$6*G810*1000))+(Info!$B$6/(Info!$B$6-Info!$B$7))*(EXP(-Info!$B$7*G810*1000)-EXP(-Info!$B$6*G810*1000))*(Info!$B$9-1)</f>
        <v>0.16764423331988307</v>
      </c>
      <c r="AD810" s="50">
        <f>SQRT((Info!$B$6*EXP(-Info!$B$6*G810*1000)+(Info!$B$6/(Info!$B$6+Info!$B$7))*(Info!$B$9-1)*(-Info!$B$7*EXP(-Info!$B$7*G810*1000)+Info!$B$6*EXP(-Info!$B$6*G810*1000)))^2*(0.01*G810*1000)^2)</f>
        <v>1.4530028231632753E-3</v>
      </c>
      <c r="AE810" s="50">
        <f>IF(AA810&gt;0,AA810*AC810*SQRT((AB810/AA810)^2+(AD810/AC810)^2),AA810*AC810*SQRT((AD810/AC810)^2))</f>
        <v>1.1327413382212839E-2</v>
      </c>
      <c r="AF810" s="50">
        <f>IF((S810-Y810-AA810*AC810)&gt;0,S810-Y810-AA810*AC810,0)</f>
        <v>1.9905565232744329</v>
      </c>
      <c r="AG810" s="50">
        <f>SQRT((T810*0.5)^2+Z810^2+AE810^2)</f>
        <v>8.2572744087130459E-2</v>
      </c>
      <c r="AH810" s="50">
        <f>AF810/S810</f>
        <v>0.62341262864842872</v>
      </c>
      <c r="AI810">
        <f>AF810*EXP(Info!$B$6*G810*1000)</f>
        <v>2.332629263883617</v>
      </c>
      <c r="AJ810">
        <f>2*SQRT((EXP(Info!$B$6*G810)*AG810)^2+(Info!$B$6*G810*0.01*AI810)^2)</f>
        <v>0.16517167948724515</v>
      </c>
      <c r="AK810" s="28">
        <f>AI810/(E810/1000)</f>
        <v>0.78407706349029138</v>
      </c>
      <c r="AL810">
        <f>AA810/0.752049334436339</f>
        <v>0.8995686439999997</v>
      </c>
      <c r="AM810"/>
      <c r="AN810">
        <f>U810/0.242530074</f>
        <v>11.549083187101983</v>
      </c>
      <c r="AO810">
        <f>O810/U810</f>
        <v>0.72152802570510521</v>
      </c>
    </row>
    <row r="811" spans="1:41">
      <c r="A811" s="14" t="s">
        <v>196</v>
      </c>
      <c r="B811" s="14" t="s">
        <v>216</v>
      </c>
      <c r="C811" s="96">
        <v>-75.42</v>
      </c>
      <c r="D811" s="96">
        <v>31.67</v>
      </c>
      <c r="E811" s="75">
        <v>2975</v>
      </c>
      <c r="F811" s="97">
        <v>290</v>
      </c>
      <c r="G811" s="15">
        <v>17.408750000000001</v>
      </c>
      <c r="I811">
        <f>(E811*100*Info!$B$11)/AI811</f>
        <v>3.4294822039504909</v>
      </c>
      <c r="J811">
        <f>LOG10(I811)</f>
        <v>0.53522855358722932</v>
      </c>
      <c r="K811">
        <f>2*((E811*100*Info!$B$11)/AI811^2)*(AJ811/2)</f>
        <v>0.26348101474039953</v>
      </c>
      <c r="L811">
        <f>(M811/10.7)/I811</f>
        <v>1.0990062056074783</v>
      </c>
      <c r="M811">
        <f>((U811/0.242530073729142))*I811</f>
        <v>40.328537798533411</v>
      </c>
      <c r="N811">
        <f>2*M811*SQRT((0.5*K811/I811)^2+(0.5*V811/U811)^2)</f>
        <v>3.1022716785193896</v>
      </c>
      <c r="O811" s="33">
        <v>2.06</v>
      </c>
      <c r="P811" s="33">
        <v>8.0000000000000002E-3</v>
      </c>
      <c r="S811" s="33">
        <v>3.1150000000000002</v>
      </c>
      <c r="T811" s="33">
        <v>6.2E-2</v>
      </c>
      <c r="U811" s="33">
        <v>2.8519999999999999</v>
      </c>
      <c r="V811" s="33">
        <v>1.0999999999999999E-2</v>
      </c>
      <c r="W811" s="50">
        <f>U811*Info!$B$2</f>
        <v>1.36896</v>
      </c>
      <c r="X811" s="50">
        <f>W811*SQRT((0.5*V811/U811)^2+Info!$B$3^2)</f>
        <v>6.8498892720977617E-2</v>
      </c>
      <c r="Y811" s="39">
        <f>W811*Info!$D$2</f>
        <v>1.1088576000000001</v>
      </c>
      <c r="Z811" s="39">
        <f>Y811*SQRT(Info!$D$3^2+(X811/W811)^2)</f>
        <v>7.8437227385654076E-2</v>
      </c>
      <c r="AA811" s="50">
        <f>IF(O811-W811&gt;0,O811-W811,0)</f>
        <v>0.6910400000000001</v>
      </c>
      <c r="AB811" s="50">
        <f>SQRT((0.5*P811)^2+X811^2)</f>
        <v>6.8615583536103517E-2</v>
      </c>
      <c r="AC811" s="50">
        <f>(1-EXP(-Info!$B$6*G811*1000))+(Info!$B$6/(Info!$B$6-Info!$B$7))*(EXP(-Info!$B$7*G811*1000)-EXP(-Info!$B$6*G811*1000))*(Info!$B$9-1)</f>
        <v>0.16868005817856843</v>
      </c>
      <c r="AD811" s="50">
        <f>SQRT((Info!$B$6*EXP(-Info!$B$6*G811*1000)+(Info!$B$6/(Info!$B$6+Info!$B$7))*(Info!$B$9-1)*(-Info!$B$7*EXP(-Info!$B$7*G811*1000)+Info!$B$6*EXP(-Info!$B$6*G811*1000)))^2*(0.01*G811*1000)^2)</f>
        <v>1.4611734022733781E-3</v>
      </c>
      <c r="AE811" s="50">
        <f>IF(AA811&gt;0,AA811*AC811*SQRT((AB811/AA811)^2+(AD811/AC811)^2),AA811*AC811*SQRT((AD811/AC811)^2))</f>
        <v>1.1618041808246032E-2</v>
      </c>
      <c r="AF811" s="50">
        <f>IF((S811-Y811-AA811*AC811)&gt;0,S811-Y811-AA811*AC811,0)</f>
        <v>1.8895777325962819</v>
      </c>
      <c r="AG811" s="50">
        <f>SQRT((T811*0.5)^2+Z811^2+AE811^2)</f>
        <v>8.5137403856395316E-2</v>
      </c>
      <c r="AH811" s="50">
        <f>AF811/S811</f>
        <v>0.60660601367456879</v>
      </c>
      <c r="AI811">
        <f>AF811*EXP(Info!$B$6*G811*1000)</f>
        <v>2.2166593613755539</v>
      </c>
      <c r="AJ811">
        <f>2*SQRT((EXP(Info!$B$6*G811)*AG811)^2+(Info!$B$6*G811*0.01*AI811)^2)</f>
        <v>0.17030199404337498</v>
      </c>
      <c r="AK811" s="28">
        <f>AI811/(E811/1000)</f>
        <v>0.74509558365564832</v>
      </c>
      <c r="AL811">
        <f>AA811/0.752049334436339</f>
        <v>0.91887588800000009</v>
      </c>
      <c r="AM811"/>
      <c r="AN811">
        <f>U811/0.242530074</f>
        <v>11.759366386867139</v>
      </c>
      <c r="AO811">
        <f>O811/U811</f>
        <v>0.72230014025245448</v>
      </c>
    </row>
    <row r="812" spans="1:41">
      <c r="A812" s="14" t="s">
        <v>196</v>
      </c>
      <c r="B812" s="14" t="s">
        <v>216</v>
      </c>
      <c r="C812" s="96">
        <v>-75.42</v>
      </c>
      <c r="D812" s="96">
        <v>31.67</v>
      </c>
      <c r="E812" s="75">
        <v>2975</v>
      </c>
      <c r="F812" s="97">
        <v>300</v>
      </c>
      <c r="G812" s="15">
        <v>17.513750000000002</v>
      </c>
      <c r="I812">
        <f>(E812*100*Info!$B$11)/AI812</f>
        <v>3.1627167709033608</v>
      </c>
      <c r="J812">
        <f>LOG10(I812)</f>
        <v>0.50006030151379</v>
      </c>
      <c r="K812">
        <f>2*((E812*100*Info!$B$11)/AI812^2)*(AJ812/2)</f>
        <v>0.21612326783391186</v>
      </c>
      <c r="L812">
        <f>(M812/10.7)/I812</f>
        <v>1.0720320000000019</v>
      </c>
      <c r="M812">
        <f>((U812/0.242530073729142))*I812</f>
        <v>36.278709363192327</v>
      </c>
      <c r="N812">
        <f>2*M812*SQRT((0.5*K812/I812)^2+(0.5*V812/U812)^2)</f>
        <v>2.4848839010674664</v>
      </c>
      <c r="O812" s="33">
        <v>2.1040000000000001</v>
      </c>
      <c r="P812" s="33">
        <v>6.0000000000000001E-3</v>
      </c>
      <c r="S812" s="33">
        <v>3.2589999999999999</v>
      </c>
      <c r="T812" s="33">
        <v>5.5E-2</v>
      </c>
      <c r="U812" s="33">
        <v>2.782</v>
      </c>
      <c r="V812" s="33">
        <v>1.2999999999999999E-2</v>
      </c>
      <c r="W812" s="50">
        <f>U812*Info!$B$2</f>
        <v>1.3353599999999999</v>
      </c>
      <c r="X812" s="50">
        <f>W812*SQRT((0.5*V812/U812)^2+Info!$B$3^2)</f>
        <v>6.6840857445128576E-2</v>
      </c>
      <c r="Y812" s="39">
        <f>W812*Info!$D$2</f>
        <v>1.0816416</v>
      </c>
      <c r="Z812" s="39">
        <f>Y812*SQRT(Info!$D$3^2+(X812/W812)^2)</f>
        <v>7.652535196974139E-2</v>
      </c>
      <c r="AA812" s="50">
        <f>IF(O812-W812&gt;0,O812-W812,0)</f>
        <v>0.76864000000000021</v>
      </c>
      <c r="AB812" s="50">
        <f>SQRT((0.5*P812)^2+X812^2)</f>
        <v>6.6908147665288131E-2</v>
      </c>
      <c r="AC812" s="50">
        <f>(1-EXP(-Info!$B$6*G812*1000))+(Info!$B$6/(Info!$B$6-Info!$B$7))*(EXP(-Info!$B$7*G812*1000)-EXP(-Info!$B$6*G812*1000))*(Info!$B$9-1)</f>
        <v>0.16961465125916636</v>
      </c>
      <c r="AD812" s="50">
        <f>SQRT((Info!$B$6*EXP(-Info!$B$6*G812*1000)+(Info!$B$6/(Info!$B$6+Info!$B$7))*(Info!$B$9-1)*(-Info!$B$7*EXP(-Info!$B$7*G812*1000)+Info!$B$6*EXP(-Info!$B$6*G812*1000)))^2*(0.01*G812*1000)^2)</f>
        <v>1.4685364268253625E-3</v>
      </c>
      <c r="AE812" s="50">
        <f>IF(AA812&gt;0,AA812*AC812*SQRT((AB812/AA812)^2+(AD812/AC812)^2),AA812*AC812*SQRT((AD812/AC812)^2))</f>
        <v>1.1404600179753635E-2</v>
      </c>
      <c r="AF812" s="50">
        <f>IF((S812-Y812-AA812*AC812)&gt;0,S812-Y812-AA812*AC812,0)</f>
        <v>2.0469857944561545</v>
      </c>
      <c r="AG812" s="50">
        <f>SQRT((T812*0.5)^2+Z812^2+AE812^2)</f>
        <v>8.211238882990092E-2</v>
      </c>
      <c r="AH812" s="50">
        <f>AF812/S812</f>
        <v>0.62810242235537117</v>
      </c>
      <c r="AI812">
        <f>AF812*EXP(Info!$B$6*G812*1000)</f>
        <v>2.4036277614218293</v>
      </c>
      <c r="AJ812">
        <f>2*SQRT((EXP(Info!$B$6*G812)*AG812)^2+(Info!$B$6*G812*0.01*AI812)^2)</f>
        <v>0.1642511562318677</v>
      </c>
      <c r="AK812" s="28">
        <f>AI812/(E812/1000)</f>
        <v>0.80794210467960648</v>
      </c>
      <c r="AL812">
        <f>AA812/0.752049334436339</f>
        <v>1.0220606080000003</v>
      </c>
      <c r="AM812"/>
      <c r="AN812">
        <f>U812/0.242530074</f>
        <v>11.470742387189475</v>
      </c>
      <c r="AO812">
        <f>O812/U812</f>
        <v>0.75629043853342925</v>
      </c>
    </row>
    <row r="813" spans="1:41">
      <c r="A813" s="14" t="s">
        <v>196</v>
      </c>
      <c r="B813" s="14" t="s">
        <v>216</v>
      </c>
      <c r="C813" s="96">
        <v>-75.42</v>
      </c>
      <c r="D813" s="96">
        <v>31.67</v>
      </c>
      <c r="E813" s="75">
        <v>2975</v>
      </c>
      <c r="F813" s="97">
        <v>310</v>
      </c>
      <c r="G813" s="15">
        <v>17.610250000000001</v>
      </c>
      <c r="I813">
        <f>(E813*100*Info!$B$11)/AI813</f>
        <v>3.2878351855455716</v>
      </c>
      <c r="J813">
        <f>LOG10(I813)</f>
        <v>0.51691003885520337</v>
      </c>
      <c r="K813">
        <f>2*((E813*100*Info!$B$11)/AI813^2)*(AJ813/2)</f>
        <v>0.23434603078847041</v>
      </c>
      <c r="L813">
        <f>(M813/10.7)/I813</f>
        <v>1.0550767850467309</v>
      </c>
      <c r="M813">
        <f>((U813/0.242530073729142))*I813</f>
        <v>37.11742877741969</v>
      </c>
      <c r="N813">
        <f>2*M813*SQRT((0.5*K813/I813)^2+(0.5*V813/U813)^2)</f>
        <v>2.6468577744162047</v>
      </c>
      <c r="O813" s="33">
        <v>2.0129999999999999</v>
      </c>
      <c r="P813" s="33">
        <v>1.4E-2</v>
      </c>
      <c r="S813" s="33">
        <v>3.1509999999999998</v>
      </c>
      <c r="T813" s="33">
        <v>6.3E-2</v>
      </c>
      <c r="U813" s="33">
        <v>2.738</v>
      </c>
      <c r="V813" s="33">
        <v>6.0000000000000001E-3</v>
      </c>
      <c r="W813" s="50">
        <f>U813*Info!$B$2</f>
        <v>1.3142399999999999</v>
      </c>
      <c r="X813" s="50">
        <f>W813*SQRT((0.5*V813/U813)^2+Info!$B$3^2)</f>
        <v>6.5727776046356545E-2</v>
      </c>
      <c r="Y813" s="39">
        <f>W813*Info!$D$2</f>
        <v>1.0645343999999999</v>
      </c>
      <c r="Z813" s="39">
        <f>Y813*SQRT(Info!$D$3^2+(X813/W813)^2)</f>
        <v>7.5282985679878567E-2</v>
      </c>
      <c r="AA813" s="50">
        <f>IF(O813-W813&gt;0,O813-W813,0)</f>
        <v>0.69876000000000005</v>
      </c>
      <c r="AB813" s="50">
        <f>SQRT((0.5*P813)^2+X813^2)</f>
        <v>6.6099474612132905E-2</v>
      </c>
      <c r="AC813" s="50">
        <f>(1-EXP(-Info!$B$6*G813*1000))+(Info!$B$6/(Info!$B$6-Info!$B$7))*(EXP(-Info!$B$7*G813*1000)-EXP(-Info!$B$6*G813*1000))*(Info!$B$9-1)</f>
        <v>0.17047275842723325</v>
      </c>
      <c r="AD813" s="50">
        <f>SQRT((Info!$B$6*EXP(-Info!$B$6*G813*1000)+(Info!$B$6/(Info!$B$6+Info!$B$7))*(Info!$B$9-1)*(-Info!$B$7*EXP(-Info!$B$7*G813*1000)+Info!$B$6*EXP(-Info!$B$6*G813*1000)))^2*(0.01*G813*1000)^2)</f>
        <v>1.4752893119132891E-3</v>
      </c>
      <c r="AE813" s="50">
        <f>IF(AA813&gt;0,AA813*AC813*SQRT((AB813/AA813)^2+(AD813/AC813)^2),AA813*AC813*SQRT((AD813/AC813)^2))</f>
        <v>1.1315216481449142E-2</v>
      </c>
      <c r="AF813" s="50">
        <f>IF((S813-Y813-AA813*AC813)&gt;0,S813-Y813-AA813*AC813,0)</f>
        <v>1.9673460553213864</v>
      </c>
      <c r="AG813" s="50">
        <f>SQRT((T813*0.5)^2+Z813^2+AE813^2)</f>
        <v>8.2388179109013318E-2</v>
      </c>
      <c r="AH813" s="50">
        <f>AF813/S813</f>
        <v>0.62435609499250599</v>
      </c>
      <c r="AI813">
        <f>AF813*EXP(Info!$B$6*G813*1000)</f>
        <v>2.3121578190654573</v>
      </c>
      <c r="AJ813">
        <f>2*SQRT((EXP(Info!$B$6*G813)*AG813)^2+(Info!$B$6*G813*0.01*AI813)^2)</f>
        <v>0.16480297121846285</v>
      </c>
      <c r="AK813" s="28">
        <f>AI813/(E813/1000)</f>
        <v>0.77719590556822093</v>
      </c>
      <c r="AL813">
        <f>AA813/0.752049334436339</f>
        <v>0.92914117200000002</v>
      </c>
      <c r="AM813"/>
      <c r="AN813">
        <f>U813/0.242530074</f>
        <v>11.289321587392084</v>
      </c>
      <c r="AO813">
        <f>O813/U813</f>
        <v>0.73520818115412712</v>
      </c>
    </row>
    <row r="814" spans="1:41">
      <c r="A814" s="14" t="s">
        <v>196</v>
      </c>
      <c r="B814" s="14" t="s">
        <v>216</v>
      </c>
      <c r="C814" s="96">
        <v>-75.42</v>
      </c>
      <c r="D814" s="96">
        <v>31.67</v>
      </c>
      <c r="E814" s="75">
        <v>2975</v>
      </c>
      <c r="F814" s="97">
        <v>320</v>
      </c>
      <c r="G814" s="15">
        <v>17.700125</v>
      </c>
      <c r="I814">
        <f>(E814*100*Info!$B$11)/AI814</f>
        <v>3.2772152439088269</v>
      </c>
      <c r="J814">
        <f>LOG10(I814)</f>
        <v>0.51550496630516873</v>
      </c>
      <c r="K814">
        <f>2*((E814*100*Info!$B$11)/AI814^2)*(AJ814/2)</f>
        <v>0.2292806476989446</v>
      </c>
      <c r="L814">
        <f>(M814/10.7)/I814</f>
        <v>1.0327267289719644</v>
      </c>
      <c r="M814">
        <f>((U814/0.242530073729142))*I814</f>
        <v>36.213805235075526</v>
      </c>
      <c r="N814">
        <f>2*M814*SQRT((0.5*K814/I814)^2+(0.5*V814/U814)^2)</f>
        <v>2.5387750998547896</v>
      </c>
      <c r="O814" s="33">
        <v>1.899</v>
      </c>
      <c r="P814" s="33">
        <v>1.4999999999999999E-2</v>
      </c>
      <c r="S814" s="33">
        <v>3.1190000000000002</v>
      </c>
      <c r="T814" s="33">
        <v>6.4000000000000001E-2</v>
      </c>
      <c r="U814" s="33">
        <v>2.68</v>
      </c>
      <c r="V814" s="33">
        <v>1.2E-2</v>
      </c>
      <c r="W814" s="50">
        <f>U814*Info!$B$2</f>
        <v>1.2864</v>
      </c>
      <c r="X814" s="50">
        <f>W814*SQRT((0.5*V814/U814)^2+Info!$B$3^2)</f>
        <v>6.4384445326491707E-2</v>
      </c>
      <c r="Y814" s="39">
        <f>W814*Info!$D$2</f>
        <v>1.041984</v>
      </c>
      <c r="Z814" s="39">
        <f>Y814*SQRT(Info!$D$3^2+(X814/W814)^2)</f>
        <v>7.3716315949184555E-2</v>
      </c>
      <c r="AA814" s="50">
        <f>IF(O814-W814&gt;0,O814-W814,0)</f>
        <v>0.61260000000000003</v>
      </c>
      <c r="AB814" s="50">
        <f>SQRT((0.5*P814)^2+X814^2)</f>
        <v>6.4819802529782519E-2</v>
      </c>
      <c r="AC814" s="50">
        <f>(1-EXP(-Info!$B$6*G814*1000))+(Info!$B$6/(Info!$B$6-Info!$B$7))*(EXP(-Info!$B$7*G814*1000)-EXP(-Info!$B$6*G814*1000))*(Info!$B$9-1)</f>
        <v>0.17127124114036157</v>
      </c>
      <c r="AD814" s="50">
        <f>SQRT((Info!$B$6*EXP(-Info!$B$6*G814*1000)+(Info!$B$6/(Info!$B$6+Info!$B$7))*(Info!$B$9-1)*(-Info!$B$7*EXP(-Info!$B$7*G814*1000)+Info!$B$6*EXP(-Info!$B$6*G814*1000)))^2*(0.01*G814*1000)^2)</f>
        <v>1.481566475560693E-3</v>
      </c>
      <c r="AE814" s="50">
        <f>IF(AA814&gt;0,AA814*AC814*SQRT((AB814/AA814)^2+(AD814/AC814)^2),AA814*AC814*SQRT((AD814/AC814)^2))</f>
        <v>1.1138806263848694E-2</v>
      </c>
      <c r="AF814" s="50">
        <f>IF((S814-Y814-AA814*AC814)&gt;0,S814-Y814-AA814*AC814,0)</f>
        <v>1.972095237677415</v>
      </c>
      <c r="AG814" s="50">
        <f>SQRT((T814*0.5)^2+Z814^2+AE814^2)</f>
        <v>8.1130562934713796E-2</v>
      </c>
      <c r="AH814" s="50">
        <f>AF814/S814</f>
        <v>0.63228446222424328</v>
      </c>
      <c r="AI814">
        <f>AF814*EXP(Info!$B$6*G814*1000)</f>
        <v>2.3196504551195147</v>
      </c>
      <c r="AJ814">
        <f>2*SQRT((EXP(Info!$B$6*G814)*AG814)^2+(Info!$B$6*G814*0.01*AI814)^2)</f>
        <v>0.16228746640107788</v>
      </c>
      <c r="AK814" s="28">
        <f>AI814/(E814/1000)</f>
        <v>0.77971443869563517</v>
      </c>
      <c r="AL814">
        <f>AA814/0.752049334436339</f>
        <v>0.81457422000000002</v>
      </c>
      <c r="AM814"/>
      <c r="AN814">
        <f>U814/0.242530074</f>
        <v>11.050175987659163</v>
      </c>
      <c r="AO814">
        <f>O814/U814</f>
        <v>0.70858208955223878</v>
      </c>
    </row>
    <row r="815" spans="1:41">
      <c r="A815" s="14" t="s">
        <v>196</v>
      </c>
      <c r="B815" s="14" t="s">
        <v>216</v>
      </c>
      <c r="C815" s="96">
        <v>-75.42</v>
      </c>
      <c r="D815" s="96">
        <v>31.67</v>
      </c>
      <c r="E815" s="75">
        <v>2975</v>
      </c>
      <c r="F815" s="97">
        <v>330</v>
      </c>
      <c r="G815" s="15">
        <v>17.786625000000001</v>
      </c>
      <c r="I815">
        <f>(E815*100*Info!$B$11)/AI815</f>
        <v>3.354829595596156</v>
      </c>
      <c r="J815">
        <f>LOG10(I815)</f>
        <v>0.52567046561625874</v>
      </c>
      <c r="K815">
        <f>2*((E815*100*Info!$B$11)/AI815^2)*(AJ815/2)</f>
        <v>0.23353020632510499</v>
      </c>
      <c r="L815">
        <f>(M815/10.7)/I815</f>
        <v>1.0072939065420579</v>
      </c>
      <c r="M815">
        <f>((U815/0.242530073729142))*I815</f>
        <v>36.158503677701312</v>
      </c>
      <c r="N815">
        <f>2*M815*SQRT((0.5*K815/I815)^2+(0.5*V815/U815)^2)</f>
        <v>2.5215940291471384</v>
      </c>
      <c r="O815" s="33">
        <v>1.91</v>
      </c>
      <c r="P815" s="33">
        <v>1.2E-2</v>
      </c>
      <c r="S815" s="33">
        <v>3.0539999999999998</v>
      </c>
      <c r="T815" s="33">
        <v>6.0999999999999999E-2</v>
      </c>
      <c r="U815" s="33">
        <v>2.6139999999999999</v>
      </c>
      <c r="V815" s="33">
        <v>1.0999999999999999E-2</v>
      </c>
      <c r="W815" s="50">
        <f>U815*Info!$B$2</f>
        <v>1.2547199999999998</v>
      </c>
      <c r="X815" s="50">
        <f>W815*SQRT((0.5*V815/U815)^2+Info!$B$3^2)</f>
        <v>6.2791522485125331E-2</v>
      </c>
      <c r="Y815" s="39">
        <f>W815*Info!$D$2</f>
        <v>1.0163232</v>
      </c>
      <c r="Z815" s="39">
        <f>Y815*SQRT(Info!$D$3^2+(X815/W815)^2)</f>
        <v>7.1896710556542162E-2</v>
      </c>
      <c r="AA815" s="50">
        <f>IF(O815-W815&gt;0,O815-W815,0)</f>
        <v>0.65528000000000008</v>
      </c>
      <c r="AB815" s="50">
        <f>SQRT((0.5*P815)^2+X815^2)</f>
        <v>6.3077534003795677E-2</v>
      </c>
      <c r="AC815" s="50">
        <f>(1-EXP(-Info!$B$6*G815*1000))+(Info!$B$6/(Info!$B$6-Info!$B$7))*(EXP(-Info!$B$7*G815*1000)-EXP(-Info!$B$6*G815*1000))*(Info!$B$9-1)</f>
        <v>0.17203909029235706</v>
      </c>
      <c r="AD815" s="50">
        <f>SQRT((Info!$B$6*EXP(-Info!$B$6*G815*1000)+(Info!$B$6/(Info!$B$6+Info!$B$7))*(Info!$B$9-1)*(-Info!$B$7*EXP(-Info!$B$7*G815*1000)+Info!$B$6*EXP(-Info!$B$6*G815*1000)))^2*(0.01*G815*1000)^2)</f>
        <v>1.4875968965777089E-3</v>
      </c>
      <c r="AE815" s="50">
        <f>IF(AA815&gt;0,AA815*AC815*SQRT((AB815/AA815)^2+(AD815/AC815)^2),AA815*AC815*SQRT((AD815/AC815)^2))</f>
        <v>1.0895495292833476E-2</v>
      </c>
      <c r="AF815" s="50">
        <f>IF((S815-Y815-AA815*AC815)&gt;0,S815-Y815-AA815*AC815,0)</f>
        <v>1.924943024913224</v>
      </c>
      <c r="AG815" s="50">
        <f>SQRT((T815*0.5)^2+Z815^2+AE815^2)</f>
        <v>7.8854922525656929E-2</v>
      </c>
      <c r="AH815" s="50">
        <f>AF815/S815</f>
        <v>0.63030223474565295</v>
      </c>
      <c r="AI815">
        <f>AF815*EXP(Info!$B$6*G815*1000)</f>
        <v>2.2659850867050793</v>
      </c>
      <c r="AJ815">
        <f>2*SQRT((EXP(Info!$B$6*G815)*AG815)^2+(Info!$B$6*G815*0.01*AI815)^2)</f>
        <v>0.1577355718819492</v>
      </c>
      <c r="AK815" s="28">
        <f>AI815/(E815/1000)</f>
        <v>0.76167565939666526</v>
      </c>
      <c r="AL815">
        <f>AA815/0.752049334436339</f>
        <v>0.87132581600000014</v>
      </c>
      <c r="AM815"/>
      <c r="AN815">
        <f>U815/0.242530074</f>
        <v>10.778044787963079</v>
      </c>
      <c r="AO815">
        <f>O815/U815</f>
        <v>0.73068094873756695</v>
      </c>
    </row>
    <row r="816" spans="1:41">
      <c r="A816" s="14" t="s">
        <v>196</v>
      </c>
      <c r="B816" s="14" t="s">
        <v>216</v>
      </c>
      <c r="C816" s="96">
        <v>-75.42</v>
      </c>
      <c r="D816" s="96">
        <v>31.67</v>
      </c>
      <c r="E816" s="75">
        <v>2975</v>
      </c>
      <c r="F816" s="97">
        <v>340</v>
      </c>
      <c r="G816" s="15">
        <v>17.872875000000001</v>
      </c>
      <c r="I816">
        <f>(E816*100*Info!$B$11)/AI816</f>
        <v>3.1656204853479561</v>
      </c>
      <c r="J816">
        <f>LOG10(I816)</f>
        <v>0.50045884767141302</v>
      </c>
      <c r="K816">
        <f>2*((E816*100*Info!$B$11)/AI816^2)*(AJ816/2)</f>
        <v>0.21618927150812542</v>
      </c>
      <c r="L816">
        <f>(M816/10.7)/I816</f>
        <v>1.0485259065420578</v>
      </c>
      <c r="M816">
        <f>((U816/0.242530073729142))*I816</f>
        <v>35.515815454093051</v>
      </c>
      <c r="N816">
        <f>2*M816*SQRT((0.5*K816/I816)^2+(0.5*V816/U816)^2)</f>
        <v>2.4289860559833159</v>
      </c>
      <c r="O816" s="33">
        <v>1.964</v>
      </c>
      <c r="P816" s="33">
        <v>1.2999999999999999E-2</v>
      </c>
      <c r="S816" s="33">
        <v>3.21</v>
      </c>
      <c r="T816" s="33">
        <v>6.3E-2</v>
      </c>
      <c r="U816" s="33">
        <v>2.7210000000000001</v>
      </c>
      <c r="V816" s="33">
        <v>0.01</v>
      </c>
      <c r="W816" s="50">
        <f>U816*Info!$B$2</f>
        <v>1.3060799999999999</v>
      </c>
      <c r="X816" s="50">
        <f>W816*SQRT((0.5*V816/U816)^2+Info!$B$3^2)</f>
        <v>6.5348086551941215E-2</v>
      </c>
      <c r="Y816" s="39">
        <f>W816*Info!$D$2</f>
        <v>1.0579247999999999</v>
      </c>
      <c r="Z816" s="39">
        <f>Y816*SQRT(Info!$D$3^2+(X816/W816)^2)</f>
        <v>7.4831835125668281E-2</v>
      </c>
      <c r="AA816" s="50">
        <f>IF(O816-W816&gt;0,O816-W816,0)</f>
        <v>0.65792000000000006</v>
      </c>
      <c r="AB816" s="50">
        <f>SQRT((0.5*P816)^2+X816^2)</f>
        <v>6.5670559735698922E-2</v>
      </c>
      <c r="AC816" s="50">
        <f>(1-EXP(-Info!$B$6*G816*1000))+(Info!$B$6/(Info!$B$6-Info!$B$7))*(EXP(-Info!$B$7*G816*1000)-EXP(-Info!$B$6*G816*1000))*(Info!$B$9-1)</f>
        <v>0.17280408709996536</v>
      </c>
      <c r="AD816" s="50">
        <f>SQRT((Info!$B$6*EXP(-Info!$B$6*G816*1000)+(Info!$B$6/(Info!$B$6+Info!$B$7))*(Info!$B$9-1)*(-Info!$B$7*EXP(-Info!$B$7*G816*1000)+Info!$B$6*EXP(-Info!$B$6*G816*1000)))^2*(0.01*G816*1000)^2)</f>
        <v>1.4935991381966854E-3</v>
      </c>
      <c r="AE816" s="50">
        <f>IF(AA816&gt;0,AA816*AC816*SQRT((AB816/AA816)^2+(AD816/AC816)^2),AA816*AC816*SQRT((AD816/AC816)^2))</f>
        <v>1.1390607746881588E-2</v>
      </c>
      <c r="AF816" s="50">
        <f>IF((S816-Y816-AA816*AC816)&gt;0,S816-Y816-AA816*AC816,0)</f>
        <v>2.0383839350151907</v>
      </c>
      <c r="AG816" s="50">
        <f>SQRT((T816*0.5)^2+Z816^2+AE816^2)</f>
        <v>8.1986581177156792E-2</v>
      </c>
      <c r="AH816" s="50">
        <f>AF816/S816</f>
        <v>0.63501057165582264</v>
      </c>
      <c r="AI816">
        <f>AF816*EXP(Info!$B$6*G816*1000)</f>
        <v>2.4014229966110836</v>
      </c>
      <c r="AJ816">
        <f>2*SQRT((EXP(Info!$B$6*G816)*AG816)^2+(Info!$B$6*G816*0.01*AI816)^2)</f>
        <v>0.1640000406312587</v>
      </c>
      <c r="AK816" s="28">
        <f>AI816/(E816/1000)</f>
        <v>0.80720100726422972</v>
      </c>
      <c r="AL816">
        <f>AA816/0.752049334436339</f>
        <v>0.87483622400000005</v>
      </c>
      <c r="AM816"/>
      <c r="AN816">
        <f>U816/0.242530074</f>
        <v>11.219227187470366</v>
      </c>
      <c r="AO816">
        <f>O816/U816</f>
        <v>0.72179345828739427</v>
      </c>
    </row>
    <row r="817" spans="1:41">
      <c r="A817" s="14" t="s">
        <v>196</v>
      </c>
      <c r="B817" s="14" t="s">
        <v>216</v>
      </c>
      <c r="C817" s="96">
        <v>-75.42</v>
      </c>
      <c r="D817" s="96">
        <v>31.67</v>
      </c>
      <c r="E817" s="75">
        <v>2975</v>
      </c>
      <c r="F817" s="97">
        <v>350</v>
      </c>
      <c r="G817" s="15">
        <v>17.96</v>
      </c>
      <c r="I817">
        <f>(E817*100*Info!$B$11)/AI817</f>
        <v>3.4834464108167245</v>
      </c>
      <c r="J817">
        <f>LOG10(I817)</f>
        <v>0.54200913375515691</v>
      </c>
      <c r="K817">
        <f>2*((E817*100*Info!$B$11)/AI817^2)*(AJ817/2)</f>
        <v>0.26277913317572493</v>
      </c>
      <c r="L817">
        <f>(M817/10.7)/I817</f>
        <v>1.0473698691588804</v>
      </c>
      <c r="M817">
        <f>((U817/0.242530073729142))*I817</f>
        <v>39.038487883254199</v>
      </c>
      <c r="N817">
        <f>2*M817*SQRT((0.5*K817/I817)^2+(0.5*V817/U817)^2)</f>
        <v>2.947764012945727</v>
      </c>
      <c r="O817" s="33">
        <v>1.9690000000000001</v>
      </c>
      <c r="P817" s="33">
        <v>1.0999999999999999E-2</v>
      </c>
      <c r="S817" s="33">
        <v>3.0230000000000001</v>
      </c>
      <c r="T817" s="33">
        <v>6.5000000000000002E-2</v>
      </c>
      <c r="U817" s="33">
        <v>2.718</v>
      </c>
      <c r="V817" s="33">
        <v>8.9999999999999993E-3</v>
      </c>
      <c r="W817" s="50">
        <f>U817*Info!$B$2</f>
        <v>1.30464</v>
      </c>
      <c r="X817" s="50">
        <f>W817*SQRT((0.5*V817/U817)^2+Info!$B$3^2)</f>
        <v>6.526775179213698E-2</v>
      </c>
      <c r="Y817" s="39">
        <f>W817*Info!$D$2</f>
        <v>1.0567584000000001</v>
      </c>
      <c r="Z817" s="39">
        <f>Y817*SQRT(Info!$D$3^2+(X817/W817)^2)</f>
        <v>7.4744582947614352E-2</v>
      </c>
      <c r="AA817" s="50">
        <f>IF(O817-W817&gt;0,O817-W817,0)</f>
        <v>0.66436000000000006</v>
      </c>
      <c r="AB817" s="50">
        <f>SQRT((0.5*P817)^2+X817^2)</f>
        <v>6.5499079566051915E-2</v>
      </c>
      <c r="AC817" s="50">
        <f>(1-EXP(-Info!$B$6*G817*1000))+(Info!$B$6/(Info!$B$6-Info!$B$7))*(EXP(-Info!$B$7*G817*1000)-EXP(-Info!$B$6*G817*1000))*(Info!$B$9-1)</f>
        <v>0.17357620339704172</v>
      </c>
      <c r="AD817" s="50">
        <f>SQRT((Info!$B$6*EXP(-Info!$B$6*G817*1000)+(Info!$B$6/(Info!$B$6+Info!$B$7))*(Info!$B$9-1)*(-Info!$B$7*EXP(-Info!$B$7*G817*1000)+Info!$B$6*EXP(-Info!$B$6*G817*1000)))^2*(0.01*G817*1000)^2)</f>
        <v>1.4996513868063533E-3</v>
      </c>
      <c r="AE817" s="50">
        <f>IF(AA817&gt;0,AA817*AC817*SQRT((AB817/AA817)^2+(AD817/AC817)^2),AA817*AC817*SQRT((AD817/AC817)^2))</f>
        <v>1.1412652884849736E-2</v>
      </c>
      <c r="AF817" s="50">
        <f>IF((S817-Y817-AA817*AC817)&gt;0,S817-Y817-AA817*AC817,0)</f>
        <v>1.8509245135111414</v>
      </c>
      <c r="AG817" s="50">
        <f>SQRT((T817*0.5)^2+Z817^2+AE817^2)</f>
        <v>8.2299765041480344E-2</v>
      </c>
      <c r="AH817" s="50">
        <f>AF817/S817</f>
        <v>0.61228068591172391</v>
      </c>
      <c r="AI817">
        <f>AF817*EXP(Info!$B$6*G817*1000)</f>
        <v>2.1823197303831545</v>
      </c>
      <c r="AJ817">
        <f>2*SQRT((EXP(Info!$B$6*G817)*AG817)^2+(Info!$B$6*G817*0.01*AI817)^2)</f>
        <v>0.16462664253471679</v>
      </c>
      <c r="AK817" s="28">
        <f>AI817/(E817/1000)</f>
        <v>0.73355285054895947</v>
      </c>
      <c r="AL817">
        <f>AA817/0.752049334436339</f>
        <v>0.88339949200000012</v>
      </c>
      <c r="AM817"/>
      <c r="AN817">
        <f>U817/0.242530074</f>
        <v>11.206857587484182</v>
      </c>
      <c r="AO817">
        <f>O817/U817</f>
        <v>0.72442972774098602</v>
      </c>
    </row>
    <row r="818" spans="1:41">
      <c r="A818" s="14" t="s">
        <v>196</v>
      </c>
      <c r="B818" s="14" t="s">
        <v>216</v>
      </c>
      <c r="C818" s="96">
        <v>-75.42</v>
      </c>
      <c r="D818" s="96">
        <v>31.67</v>
      </c>
      <c r="E818" s="75">
        <v>2975</v>
      </c>
      <c r="F818" s="97">
        <v>360</v>
      </c>
      <c r="G818" s="15">
        <v>18.051749999999998</v>
      </c>
      <c r="I818">
        <f>(E818*100*Info!$B$11)/AI818</f>
        <v>3.308952926978336</v>
      </c>
      <c r="J818">
        <f>LOG10(I818)</f>
        <v>0.51969058894922471</v>
      </c>
      <c r="K818">
        <f>2*((E818*100*Info!$B$11)/AI818^2)*(AJ818/2)</f>
        <v>0.22673418399094303</v>
      </c>
      <c r="L818">
        <f>(M818/10.7)/I818</f>
        <v>1.0103766728971979</v>
      </c>
      <c r="M818">
        <f>((U818/0.242530073729142))*I818</f>
        <v>35.773190685731826</v>
      </c>
      <c r="N818">
        <f>2*M818*SQRT((0.5*K818/I818)^2+(0.5*V818/U818)^2)</f>
        <v>2.4558201785924885</v>
      </c>
      <c r="O818" s="33">
        <v>1.8759999999999999</v>
      </c>
      <c r="P818" s="33">
        <v>0.01</v>
      </c>
      <c r="S818" s="33">
        <v>3.0739999999999998</v>
      </c>
      <c r="T818" s="33">
        <v>5.8999999999999997E-2</v>
      </c>
      <c r="U818" s="33">
        <v>2.6219999999999999</v>
      </c>
      <c r="V818" s="33">
        <v>1.0999999999999999E-2</v>
      </c>
      <c r="W818" s="50">
        <f>U818*Info!$B$2</f>
        <v>1.2585599999999999</v>
      </c>
      <c r="X818" s="50">
        <f>W818*SQRT((0.5*V818/U818)^2+Info!$B$3^2)</f>
        <v>6.2983353229246225E-2</v>
      </c>
      <c r="Y818" s="39">
        <f>W818*Info!$D$2</f>
        <v>1.0194335999999999</v>
      </c>
      <c r="Z818" s="39">
        <f>Y818*SQRT(Info!$D$3^2+(X818/W818)^2)</f>
        <v>7.2116552043236234E-2</v>
      </c>
      <c r="AA818" s="50">
        <f>IF(O818-W818&gt;0,O818-W818,0)</f>
        <v>0.61743999999999999</v>
      </c>
      <c r="AB818" s="50">
        <f>SQRT((0.5*P818)^2+X818^2)</f>
        <v>6.3181506661364142E-2</v>
      </c>
      <c r="AC818" s="50">
        <f>(1-EXP(-Info!$B$6*G818*1000))+(Info!$B$6/(Info!$B$6-Info!$B$7))*(EXP(-Info!$B$7*G818*1000)-EXP(-Info!$B$6*G818*1000))*(Info!$B$9-1)</f>
        <v>0.17438861096920627</v>
      </c>
      <c r="AD818" s="50">
        <f>SQRT((Info!$B$6*EXP(-Info!$B$6*G818*1000)+(Info!$B$6/(Info!$B$6+Info!$B$7))*(Info!$B$9-1)*(-Info!$B$7*EXP(-Info!$B$7*G818*1000)+Info!$B$6*EXP(-Info!$B$6*G818*1000)))^2*(0.01*G818*1000)^2)</f>
        <v>1.5060131050158676E-3</v>
      </c>
      <c r="AE818" s="50">
        <f>IF(AA818&gt;0,AA818*AC818*SQRT((AB818/AA818)^2+(AD818/AC818)^2),AA818*AC818*SQRT((AD818/AC818)^2))</f>
        <v>1.1057303752065007E-2</v>
      </c>
      <c r="AF818" s="50">
        <f>IF((S818-Y818-AA818*AC818)&gt;0,S818-Y818-AA818*AC818,0)</f>
        <v>1.9468918960431729</v>
      </c>
      <c r="AG818" s="50">
        <f>SQRT((T818*0.5)^2+Z818^2+AE818^2)</f>
        <v>7.8697592370225861E-2</v>
      </c>
      <c r="AH818" s="50">
        <f>AF818/S818</f>
        <v>0.63334154067767501</v>
      </c>
      <c r="AI818">
        <f>AF818*EXP(Info!$B$6*G818*1000)</f>
        <v>2.297401625172014</v>
      </c>
      <c r="AJ818">
        <f>2*SQRT((EXP(Info!$B$6*G818)*AG818)^2+(Info!$B$6*G818*0.01*AI818)^2)</f>
        <v>0.15742124299680416</v>
      </c>
      <c r="AK818" s="28">
        <f>AI818/(E818/1000)</f>
        <v>0.77223584039395421</v>
      </c>
      <c r="AL818">
        <f>AA818/0.752049334436339</f>
        <v>0.82100996799999992</v>
      </c>
      <c r="AM818"/>
      <c r="AN818">
        <f>U818/0.242530074</f>
        <v>10.811030387926241</v>
      </c>
      <c r="AO818">
        <f>O818/U818</f>
        <v>0.71548436308161711</v>
      </c>
    </row>
    <row r="819" spans="1:41">
      <c r="A819" s="14" t="s">
        <v>196</v>
      </c>
      <c r="B819" s="14" t="s">
        <v>216</v>
      </c>
      <c r="C819" s="96">
        <v>-75.42</v>
      </c>
      <c r="D819" s="96">
        <v>31.67</v>
      </c>
      <c r="E819" s="75">
        <v>2975</v>
      </c>
      <c r="F819" s="97">
        <v>370</v>
      </c>
      <c r="G819" s="15">
        <v>18.150625000000002</v>
      </c>
      <c r="I819">
        <f>(E819*100*Info!$B$11)/AI819</f>
        <v>3.5667890247209537</v>
      </c>
      <c r="J819">
        <f>LOG10(I819)</f>
        <v>0.55227742161498095</v>
      </c>
      <c r="K819">
        <f>2*((E819*100*Info!$B$11)/AI819^2)*(AJ819/2)</f>
        <v>0.26646767729981335</v>
      </c>
      <c r="L819">
        <f>(M819/10.7)/I819</f>
        <v>1.0061378691588803</v>
      </c>
      <c r="M819">
        <f>((U819/0.242530073729142))*I819</f>
        <v>38.398892147070626</v>
      </c>
      <c r="N819">
        <f>2*M819*SQRT((0.5*K819/I819)^2+(0.5*V819/U819)^2)</f>
        <v>2.8732621925438782</v>
      </c>
      <c r="O819" s="33">
        <v>1.82</v>
      </c>
      <c r="P819" s="33">
        <v>1.2E-2</v>
      </c>
      <c r="S819" s="33">
        <v>2.919</v>
      </c>
      <c r="T819" s="33">
        <v>6.5000000000000002E-2</v>
      </c>
      <c r="U819" s="33">
        <v>2.6110000000000002</v>
      </c>
      <c r="V819" s="33">
        <v>1.0999999999999999E-2</v>
      </c>
      <c r="W819" s="50">
        <f>U819*Info!$B$2</f>
        <v>1.2532799999999999</v>
      </c>
      <c r="X819" s="50">
        <f>W819*SQRT((0.5*V819/U819)^2+Info!$B$3^2)</f>
        <v>6.2719586223124915E-2</v>
      </c>
      <c r="Y819" s="39">
        <f>W819*Info!$D$2</f>
        <v>1.0151568</v>
      </c>
      <c r="Z819" s="39">
        <f>Y819*SQRT(Info!$D$3^2+(X819/W819)^2)</f>
        <v>7.1814270152186346E-2</v>
      </c>
      <c r="AA819" s="50">
        <f>IF(O819-W819&gt;0,O819-W819,0)</f>
        <v>0.56672000000000011</v>
      </c>
      <c r="AB819" s="50">
        <f>SQRT((0.5*P819)^2+X819^2)</f>
        <v>6.3005924292879004E-2</v>
      </c>
      <c r="AC819" s="50">
        <f>(1-EXP(-Info!$B$6*G819*1000))+(Info!$B$6/(Info!$B$6-Info!$B$7))*(EXP(-Info!$B$7*G819*1000)-EXP(-Info!$B$6*G819*1000))*(Info!$B$9-1)</f>
        <v>0.17526330849792598</v>
      </c>
      <c r="AD819" s="50">
        <f>SQRT((Info!$B$6*EXP(-Info!$B$6*G819*1000)+(Info!$B$6/(Info!$B$6+Info!$B$7))*(Info!$B$9-1)*(-Info!$B$7*EXP(-Info!$B$7*G819*1000)+Info!$B$6*EXP(-Info!$B$6*G819*1000)))^2*(0.01*G819*1000)^2)</f>
        <v>1.512855305719478E-3</v>
      </c>
      <c r="AE819" s="50">
        <f>IF(AA819&gt;0,AA819*AC819*SQRT((AB819/AA819)^2+(AD819/AC819)^2),AA819*AC819*SQRT((AD819/AC819)^2))</f>
        <v>1.1075860274577558E-2</v>
      </c>
      <c r="AF819" s="50">
        <f>IF((S819-Y819-AA819*AC819)&gt;0,S819-Y819-AA819*AC819,0)</f>
        <v>1.8045179778080553</v>
      </c>
      <c r="AG819" s="50">
        <f>SQRT((T819*0.5)^2+Z819^2+AE819^2)</f>
        <v>7.9600339687171992E-2</v>
      </c>
      <c r="AH819" s="50">
        <f>AF819/S819</f>
        <v>0.61819732024941942</v>
      </c>
      <c r="AI819">
        <f>AF819*EXP(Info!$B$6*G819*1000)</f>
        <v>2.1313270225318304</v>
      </c>
      <c r="AJ819">
        <f>2*SQRT((EXP(Info!$B$6*G819)*AG819)^2+(Info!$B$6*G819*0.01*AI819)^2)</f>
        <v>0.15922718089691765</v>
      </c>
      <c r="AK819" s="28">
        <f>AI819/(E819/1000)</f>
        <v>0.71641244454851438</v>
      </c>
      <c r="AL819">
        <f>AA819/0.752049334436339</f>
        <v>0.75356758400000012</v>
      </c>
      <c r="AM819"/>
      <c r="AN819">
        <f>U819/0.242530074</f>
        <v>10.765675187976894</v>
      </c>
      <c r="AO819">
        <f>O819/U819</f>
        <v>0.69705093833780163</v>
      </c>
    </row>
    <row r="820" spans="1:41">
      <c r="A820" s="14" t="s">
        <v>196</v>
      </c>
      <c r="B820" s="14" t="s">
        <v>216</v>
      </c>
      <c r="C820" s="96">
        <v>-75.42</v>
      </c>
      <c r="D820" s="96">
        <v>31.67</v>
      </c>
      <c r="E820" s="75">
        <v>2975</v>
      </c>
      <c r="F820" s="97">
        <v>380</v>
      </c>
      <c r="G820" s="15">
        <v>18.259</v>
      </c>
      <c r="I820">
        <f>(E820*100*Info!$B$11)/AI820</f>
        <v>4.0856888566655192</v>
      </c>
      <c r="J820">
        <f>LOG10(I820)</f>
        <v>0.61126529010396491</v>
      </c>
      <c r="K820">
        <f>2*((E820*100*Info!$B$11)/AI820^2)*(AJ820/2)</f>
        <v>0.37337505023206935</v>
      </c>
      <c r="L820">
        <f>(M820/10.7)/I820</f>
        <v>0.95180411214953442</v>
      </c>
      <c r="M820">
        <f>((U820/0.242530073729142))*I820</f>
        <v>41.609897365694145</v>
      </c>
      <c r="N820">
        <f>2*M820*SQRT((0.5*K820/I820)^2+(0.5*V820/U820)^2)</f>
        <v>3.806294768256214</v>
      </c>
      <c r="O820" s="33">
        <v>1.9</v>
      </c>
      <c r="P820" s="33">
        <v>5.0000000000000001E-3</v>
      </c>
      <c r="S820" s="33">
        <v>2.66</v>
      </c>
      <c r="T820" s="33">
        <v>0.1</v>
      </c>
      <c r="U820" s="33">
        <v>2.4700000000000002</v>
      </c>
      <c r="V820" s="33">
        <v>0.01</v>
      </c>
      <c r="W820" s="50">
        <f>U820*Info!$B$2</f>
        <v>1.1856</v>
      </c>
      <c r="X820" s="50">
        <f>W820*SQRT((0.5*V820/U820)^2+Info!$B$3^2)</f>
        <v>5.9328563104123801E-2</v>
      </c>
      <c r="Y820" s="39">
        <f>W820*Info!$D$2</f>
        <v>0.96033600000000008</v>
      </c>
      <c r="Z820" s="39">
        <f>Y820*SQRT(Info!$D$3^2+(X820/W820)^2)</f>
        <v>6.7933830309206036E-2</v>
      </c>
      <c r="AA820" s="50">
        <f>IF(O820-W820&gt;0,O820-W820,0)</f>
        <v>0.71439999999999992</v>
      </c>
      <c r="AB820" s="50">
        <f>SQRT((0.5*P820)^2+X820^2)</f>
        <v>5.9381212517091636E-2</v>
      </c>
      <c r="AC820" s="50">
        <f>(1-EXP(-Info!$B$6*G820*1000))+(Info!$B$6/(Info!$B$6-Info!$B$7))*(EXP(-Info!$B$7*G820*1000)-EXP(-Info!$B$6*G820*1000))*(Info!$B$9-1)</f>
        <v>0.17622109659685553</v>
      </c>
      <c r="AD820" s="50">
        <f>SQRT((Info!$B$6*EXP(-Info!$B$6*G820*1000)+(Info!$B$6/(Info!$B$6+Info!$B$7))*(Info!$B$9-1)*(-Info!$B$7*EXP(-Info!$B$7*G820*1000)+Info!$B$6*EXP(-Info!$B$6*G820*1000)))^2*(0.01*G820*1000)^2)</f>
        <v>1.5203387901918566E-3</v>
      </c>
      <c r="AE820" s="50">
        <f>IF(AA820&gt;0,AA820*AC820*SQRT((AB820/AA820)^2+(AD820/AC820)^2),AA820*AC820*SQRT((AD820/AC820)^2))</f>
        <v>1.0520438613035537E-2</v>
      </c>
      <c r="AF820" s="50">
        <f>IF((S820-Y820-AA820*AC820)&gt;0,S820-Y820-AA820*AC820,0)</f>
        <v>1.5737716485912066</v>
      </c>
      <c r="AG820" s="50">
        <f>SQRT((T820*0.5)^2+Z820^2+AE820^2)</f>
        <v>8.500402889916836E-2</v>
      </c>
      <c r="AH820" s="50">
        <f>AF820/S820</f>
        <v>0.59164347691398744</v>
      </c>
      <c r="AI820">
        <f>AF820*EXP(Info!$B$6*G820*1000)</f>
        <v>1.8606394414140455</v>
      </c>
      <c r="AJ820">
        <f>2*SQRT((EXP(Info!$B$6*G820)*AG820)^2+(Info!$B$6*G820*0.01*AI820)^2)</f>
        <v>0.17003652732105554</v>
      </c>
      <c r="AK820" s="28">
        <f>AI820/(E820/1000)</f>
        <v>0.62542502232404884</v>
      </c>
      <c r="AL820">
        <f>AA820/0.752049334436339</f>
        <v>0.9499376799999999</v>
      </c>
      <c r="AM820"/>
      <c r="AN820">
        <f>U820/0.242530074</f>
        <v>10.184303988626169</v>
      </c>
      <c r="AO820">
        <f>O820/U820</f>
        <v>0.76923076923076916</v>
      </c>
    </row>
    <row r="821" spans="1:41">
      <c r="A821" s="14" t="s">
        <v>196</v>
      </c>
      <c r="B821" s="14" t="s">
        <v>216</v>
      </c>
      <c r="C821" s="96">
        <v>-75.42</v>
      </c>
      <c r="D821" s="96">
        <v>31.67</v>
      </c>
      <c r="E821" s="75">
        <v>2975</v>
      </c>
      <c r="F821" s="97">
        <v>390</v>
      </c>
      <c r="G821" s="15">
        <v>18.381125000000001</v>
      </c>
      <c r="I821">
        <f>(E821*100*Info!$B$11)/AI821</f>
        <v>3.9647309851411299</v>
      </c>
      <c r="J821">
        <f>LOG10(I821)</f>
        <v>0.59821372491155511</v>
      </c>
      <c r="K821">
        <f>2*((E821*100*Info!$B$11)/AI821^2)*(AJ821/2)</f>
        <v>0.35814847854353005</v>
      </c>
      <c r="L821">
        <f>(M821/10.7)/I821</f>
        <v>0.97877831775701107</v>
      </c>
      <c r="M821">
        <f>((U821/0.242530073729142))*I821</f>
        <v>41.522342146752194</v>
      </c>
      <c r="N821">
        <f>2*M821*SQRT((0.5*K821/I821)^2+(0.5*V821/U821)^2)</f>
        <v>3.7537476132077185</v>
      </c>
      <c r="O821" s="33">
        <v>1.91</v>
      </c>
      <c r="P821" s="33">
        <v>4.0000000000000001E-3</v>
      </c>
      <c r="S821" s="33">
        <v>2.73</v>
      </c>
      <c r="T821" s="33">
        <v>0.1</v>
      </c>
      <c r="U821" s="33">
        <v>2.54</v>
      </c>
      <c r="V821" s="33">
        <v>8.9999999999999993E-3</v>
      </c>
      <c r="W821" s="50">
        <f>U821*Info!$B$2</f>
        <v>1.2192000000000001</v>
      </c>
      <c r="X821" s="50">
        <f>W821*SQRT((0.5*V821/U821)^2+Info!$B$3^2)</f>
        <v>6.0998255712766097E-2</v>
      </c>
      <c r="Y821" s="39">
        <f>W821*Info!$D$2</f>
        <v>0.9875520000000001</v>
      </c>
      <c r="Z821" s="39">
        <f>Y821*SQRT(Info!$D$3^2+(X821/W821)^2)</f>
        <v>6.985238624184574E-2</v>
      </c>
      <c r="AA821" s="50">
        <f>IF(O821-W821&gt;0,O821-W821,0)</f>
        <v>0.69079999999999986</v>
      </c>
      <c r="AB821" s="50">
        <f>SQRT((0.5*P821)^2+X821^2)</f>
        <v>6.1031034728242992E-2</v>
      </c>
      <c r="AC821" s="50">
        <f>(1-EXP(-Info!$B$6*G821*1000))+(Info!$B$6/(Info!$B$6-Info!$B$7))*(EXP(-Info!$B$7*G821*1000)-EXP(-Info!$B$6*G821*1000))*(Info!$B$9-1)</f>
        <v>0.17729921249997221</v>
      </c>
      <c r="AD821" s="50">
        <f>SQRT((Info!$B$6*EXP(-Info!$B$6*G821*1000)+(Info!$B$6/(Info!$B$6+Info!$B$7))*(Info!$B$9-1)*(-Info!$B$7*EXP(-Info!$B$7*G821*1000)+Info!$B$6*EXP(-Info!$B$6*G821*1000)))^2*(0.01*G821*1000)^2)</f>
        <v>1.5287515636005211E-3</v>
      </c>
      <c r="AE821" s="50">
        <f>IF(AA821&gt;0,AA821*AC821*SQRT((AB821/AA821)^2+(AD821/AC821)^2),AA821*AC821*SQRT((AD821/AC821)^2))</f>
        <v>1.0872165917888001E-2</v>
      </c>
      <c r="AF821" s="50">
        <f>IF((S821-Y821-AA821*AC821)&gt;0,S821-Y821-AA821*AC821,0)</f>
        <v>1.6199697040050192</v>
      </c>
      <c r="AG821" s="50">
        <f>SQRT((T821*0.5)^2+Z821^2+AE821^2)</f>
        <v>8.6588451051084675E-2</v>
      </c>
      <c r="AH821" s="50">
        <f>AF821/S821</f>
        <v>0.59339549597253449</v>
      </c>
      <c r="AI821">
        <f>AF821*EXP(Info!$B$6*G821*1000)</f>
        <v>1.9174047017434952</v>
      </c>
      <c r="AJ821">
        <f>2*SQRT((EXP(Info!$B$6*G821)*AG821)^2+(Info!$B$6*G821*0.01*AI821)^2)</f>
        <v>0.17320609626612518</v>
      </c>
      <c r="AK821" s="28">
        <f>AI821/(E821/1000)</f>
        <v>0.64450578209865383</v>
      </c>
      <c r="AL821">
        <f>AA821/0.752049334436339</f>
        <v>0.91855675999999975</v>
      </c>
      <c r="AM821"/>
      <c r="AN821">
        <f>U821/0.242530074</f>
        <v>10.472927988303834</v>
      </c>
      <c r="AO821">
        <f>O821/U821</f>
        <v>0.75196850393700787</v>
      </c>
    </row>
    <row r="822" spans="1:41">
      <c r="A822" s="14" t="s">
        <v>196</v>
      </c>
      <c r="B822" s="14" t="s">
        <v>216</v>
      </c>
      <c r="C822" s="96">
        <v>-75.42</v>
      </c>
      <c r="D822" s="96">
        <v>31.67</v>
      </c>
      <c r="E822" s="75">
        <v>2975</v>
      </c>
      <c r="F822" s="97">
        <v>400</v>
      </c>
      <c r="G822" s="15">
        <v>18.515499999999999</v>
      </c>
      <c r="I822">
        <f>(E822*100*Info!$B$11)/AI822</f>
        <v>3.6933609367427027</v>
      </c>
      <c r="J822">
        <f>LOG10(I822)</f>
        <v>0.56742175151126095</v>
      </c>
      <c r="K822">
        <f>2*((E822*100*Info!$B$11)/AI822^2)*(AJ822/2)</f>
        <v>0.32545974072343958</v>
      </c>
      <c r="L822">
        <f>(M822/10.7)/I822</f>
        <v>0.99804560747663718</v>
      </c>
      <c r="M822">
        <f>((U822/0.242530073729142))*I822</f>
        <v>39.44172645923782</v>
      </c>
      <c r="N822">
        <f>2*M822*SQRT((0.5*K822/I822)^2+(0.5*V822/U822)^2)</f>
        <v>3.4772475608342739</v>
      </c>
      <c r="O822" s="33">
        <v>1.95</v>
      </c>
      <c r="P822" s="33">
        <v>5.0000000000000001E-3</v>
      </c>
      <c r="S822" s="33">
        <v>2.87</v>
      </c>
      <c r="T822" s="33">
        <v>0.11</v>
      </c>
      <c r="U822" s="33">
        <v>2.59</v>
      </c>
      <c r="V822" s="33">
        <v>7.0000000000000001E-3</v>
      </c>
      <c r="W822" s="50">
        <f>U822*Info!$B$2</f>
        <v>1.2431999999999999</v>
      </c>
      <c r="X822" s="50">
        <f>W822*SQRT((0.5*V822/U822)^2+Info!$B$3^2)</f>
        <v>6.2182698558361067E-2</v>
      </c>
      <c r="Y822" s="39">
        <f>W822*Info!$D$2</f>
        <v>1.0069919999999999</v>
      </c>
      <c r="Z822" s="39">
        <f>Y822*SQRT(Info!$D$3^2+(X822/W822)^2)</f>
        <v>7.1218089113370631E-2</v>
      </c>
      <c r="AA822" s="50">
        <f>IF(O822-W822&gt;0,O822-W822,0)</f>
        <v>0.70680000000000009</v>
      </c>
      <c r="AB822" s="50">
        <f>SQRT((0.5*P822)^2+X822^2)</f>
        <v>6.2232933403464114E-2</v>
      </c>
      <c r="AC822" s="50">
        <f>(1-EXP(-Info!$B$6*G822*1000))+(Info!$B$6/(Info!$B$6-Info!$B$7))*(EXP(-Info!$B$7*G822*1000)-EXP(-Info!$B$6*G822*1000))*(Info!$B$9-1)</f>
        <v>0.1784840145637249</v>
      </c>
      <c r="AD822" s="50">
        <f>SQRT((Info!$B$6*EXP(-Info!$B$6*G822*1000)+(Info!$B$6/(Info!$B$6+Info!$B$7))*(Info!$B$9-1)*(-Info!$B$7*EXP(-Info!$B$7*G822*1000)+Info!$B$6*EXP(-Info!$B$6*G822*1000)))^2*(0.01*G822*1000)^2)</f>
        <v>1.5379835405614991E-3</v>
      </c>
      <c r="AE822" s="50">
        <f>IF(AA822&gt;0,AA822*AC822*SQRT((AB822/AA822)^2+(AD822/AC822)^2),AA822*AC822*SQRT((AD822/AC822)^2))</f>
        <v>1.1160649101516207E-2</v>
      </c>
      <c r="AF822" s="50">
        <f>IF((S822-Y822-AA822*AC822)&gt;0,S822-Y822-AA822*AC822,0)</f>
        <v>1.7368554985063596</v>
      </c>
      <c r="AG822" s="50">
        <f>SQRT((T822*0.5)^2+Z822^2+AE822^2)</f>
        <v>9.0672908331690644E-2</v>
      </c>
      <c r="AH822" s="50">
        <f>AF822/S822</f>
        <v>0.60517613188374897</v>
      </c>
      <c r="AI822">
        <f>AF822*EXP(Info!$B$6*G822*1000)</f>
        <v>2.0582861957602692</v>
      </c>
      <c r="AJ822">
        <f>2*SQRT((EXP(Info!$B$6*G822)*AG822)^2+(Info!$B$6*G822*0.01*AI822)^2)</f>
        <v>0.18137661146044654</v>
      </c>
      <c r="AK822" s="28">
        <f>AI822/(E822/1000)</f>
        <v>0.69186090613790563</v>
      </c>
      <c r="AL822">
        <f>AA822/0.752049334436339</f>
        <v>0.93983196000000013</v>
      </c>
      <c r="AM822"/>
      <c r="AN822">
        <f>U822/0.242530074</f>
        <v>10.679087988073594</v>
      </c>
      <c r="AO822">
        <f>O822/U822</f>
        <v>0.75289575289575295</v>
      </c>
    </row>
    <row r="823" spans="1:41">
      <c r="A823" s="14" t="s">
        <v>196</v>
      </c>
      <c r="B823" s="14" t="s">
        <v>216</v>
      </c>
      <c r="C823" s="96">
        <v>-75.42</v>
      </c>
      <c r="D823" s="96">
        <v>31.67</v>
      </c>
      <c r="E823" s="75">
        <v>2975</v>
      </c>
      <c r="F823" s="97">
        <v>410</v>
      </c>
      <c r="G823" s="15">
        <v>18.668875</v>
      </c>
      <c r="I823">
        <f>(E823*100*Info!$B$11)/AI823</f>
        <v>3.2988047299161938</v>
      </c>
      <c r="J823">
        <f>LOG10(I823)</f>
        <v>0.51835660859481292</v>
      </c>
      <c r="K823">
        <f>2*((E823*100*Info!$B$11)/AI823^2)*(AJ823/2)</f>
        <v>0.23709116855791987</v>
      </c>
      <c r="L823">
        <f>(M823/10.7)/I823</f>
        <v>1.0708759626168243</v>
      </c>
      <c r="M823">
        <f>((U823/0.242530073729142))*I823</f>
        <v>37.79893438978312</v>
      </c>
      <c r="N823">
        <f>2*M823*SQRT((0.5*K823/I823)^2+(0.5*V823/U823)^2)</f>
        <v>2.7194356266372233</v>
      </c>
      <c r="O823" s="33">
        <v>1.877</v>
      </c>
      <c r="P823" s="33">
        <v>8.0000000000000002E-3</v>
      </c>
      <c r="S823" s="33">
        <v>3.12</v>
      </c>
      <c r="T823" s="33">
        <v>5.8999999999999997E-2</v>
      </c>
      <c r="U823" s="33">
        <v>2.7789999999999999</v>
      </c>
      <c r="V823" s="33">
        <v>8.9999999999999993E-3</v>
      </c>
      <c r="W823" s="50">
        <f>U823*Info!$B$2</f>
        <v>1.33392</v>
      </c>
      <c r="X823" s="50">
        <f>W823*SQRT((0.5*V823/U823)^2+Info!$B$3^2)</f>
        <v>6.673096744390869E-2</v>
      </c>
      <c r="Y823" s="39">
        <f>W823*Info!$D$2</f>
        <v>1.0804752</v>
      </c>
      <c r="Z823" s="39">
        <f>Y823*SQRT(Info!$D$3^2+(X823/W823)^2)</f>
        <v>7.6421164537287728E-2</v>
      </c>
      <c r="AA823" s="50">
        <f>IF(O823-W823&gt;0,O823-W823,0)</f>
        <v>0.54308000000000001</v>
      </c>
      <c r="AB823" s="50">
        <f>SQRT((0.5*P823)^2+X823^2)</f>
        <v>6.6850744318967772E-2</v>
      </c>
      <c r="AC823" s="50">
        <f>(1-EXP(-Info!$B$6*G823*1000))+(Info!$B$6/(Info!$B$6-Info!$B$7))*(EXP(-Info!$B$7*G823*1000)-EXP(-Info!$B$6*G823*1000))*(Info!$B$9-1)</f>
        <v>0.17983447954022405</v>
      </c>
      <c r="AD823" s="50">
        <f>SQRT((Info!$B$6*EXP(-Info!$B$6*G823*1000)+(Info!$B$6/(Info!$B$6+Info!$B$7))*(Info!$B$9-1)*(-Info!$B$7*EXP(-Info!$B$7*G823*1000)+Info!$B$6*EXP(-Info!$B$6*G823*1000)))^2*(0.01*G823*1000)^2)</f>
        <v>1.5484893655170228E-3</v>
      </c>
      <c r="AE823" s="50">
        <f>IF(AA823&gt;0,AA823*AC823*SQRT((AB823/AA823)^2+(AD823/AC823)^2),AA823*AC823*SQRT((AD823/AC823)^2))</f>
        <v>1.2051445617561723E-2</v>
      </c>
      <c r="AF823" s="50">
        <f>IF((S823-Y823-AA823*AC823)&gt;0,S823-Y823-AA823*AC823,0)</f>
        <v>1.9418602908512952</v>
      </c>
      <c r="AG823" s="50">
        <f>SQRT((T823*0.5)^2+Z823^2+AE823^2)</f>
        <v>8.2799044262045984E-2</v>
      </c>
      <c r="AH823" s="50">
        <f>AF823/S823</f>
        <v>0.62239111886259457</v>
      </c>
      <c r="AI823">
        <f>AF823*EXP(Info!$B$6*G823*1000)</f>
        <v>2.3044691803418296</v>
      </c>
      <c r="AJ823">
        <f>2*SQRT((EXP(Info!$B$6*G823)*AG823)^2+(Info!$B$6*G823*0.01*AI823)^2)</f>
        <v>0.16562644218314695</v>
      </c>
      <c r="AK823" s="28">
        <f>AI823/(E823/1000)</f>
        <v>0.77461148919053091</v>
      </c>
      <c r="AL823">
        <f>AA823/0.752049334436339</f>
        <v>0.722133476</v>
      </c>
      <c r="AM823"/>
      <c r="AN823">
        <f>U823/0.242530074</f>
        <v>11.458372787203288</v>
      </c>
      <c r="AO823">
        <f>O823/U823</f>
        <v>0.67542281396185677</v>
      </c>
    </row>
    <row r="824" spans="1:41">
      <c r="A824" s="14" t="s">
        <v>196</v>
      </c>
      <c r="B824" s="14" t="s">
        <v>216</v>
      </c>
      <c r="C824" s="96">
        <v>-75.42</v>
      </c>
      <c r="D824" s="96">
        <v>31.67</v>
      </c>
      <c r="E824" s="75">
        <v>2975</v>
      </c>
      <c r="F824" s="97">
        <v>420</v>
      </c>
      <c r="G824" s="15">
        <v>18.842874999999999</v>
      </c>
      <c r="I824">
        <f>(E824*100*Info!$B$11)/AI824</f>
        <v>3.2787597207502084</v>
      </c>
      <c r="J824">
        <f>LOG10(I824)</f>
        <v>0.51570959118115256</v>
      </c>
      <c r="K824">
        <f>2*((E824*100*Info!$B$11)/AI824^2)*(AJ824/2)</f>
        <v>0.23878254449135861</v>
      </c>
      <c r="L824">
        <f>(M824/10.7)/I824</f>
        <v>1.0862897943925252</v>
      </c>
      <c r="M824">
        <f>((U824/0.242530073729142))*I824</f>
        <v>38.110010485203738</v>
      </c>
      <c r="N824">
        <f>2*M824*SQRT((0.5*K824/I824)^2+(0.5*V824/U824)^2)</f>
        <v>2.7801784993567957</v>
      </c>
      <c r="O824" s="33">
        <v>1.923</v>
      </c>
      <c r="P824" s="33">
        <v>1.0999999999999999E-2</v>
      </c>
      <c r="S824" s="33">
        <v>3.15</v>
      </c>
      <c r="T824" s="33">
        <v>6.2E-2</v>
      </c>
      <c r="U824" s="33">
        <v>2.819</v>
      </c>
      <c r="V824" s="33">
        <v>1.2E-2</v>
      </c>
      <c r="W824" s="50">
        <f>U824*Info!$B$2</f>
        <v>1.3531199999999999</v>
      </c>
      <c r="X824" s="50">
        <f>W824*SQRT((0.5*V824/U824)^2+Info!$B$3^2)</f>
        <v>6.7717270588823944E-2</v>
      </c>
      <c r="Y824" s="39">
        <f>W824*Info!$D$2</f>
        <v>1.0960272</v>
      </c>
      <c r="Z824" s="39">
        <f>Y824*SQRT(Info!$D$3^2+(X824/W824)^2)</f>
        <v>7.7535927617712816E-2</v>
      </c>
      <c r="AA824" s="50">
        <f>IF(O824-W824&gt;0,O824-W824,0)</f>
        <v>0.56988000000000016</v>
      </c>
      <c r="AB824" s="50">
        <f>SQRT((0.5*P824)^2+X824^2)</f>
        <v>6.7940258580608898E-2</v>
      </c>
      <c r="AC824" s="50">
        <f>(1-EXP(-Info!$B$6*G824*1000))+(Info!$B$6/(Info!$B$6-Info!$B$7))*(EXP(-Info!$B$7*G824*1000)-EXP(-Info!$B$6*G824*1000))*(Info!$B$9-1)</f>
        <v>0.18136414678153609</v>
      </c>
      <c r="AD824" s="50">
        <f>SQRT((Info!$B$6*EXP(-Info!$B$6*G824*1000)+(Info!$B$6/(Info!$B$6+Info!$B$7))*(Info!$B$9-1)*(-Info!$B$7*EXP(-Info!$B$7*G824*1000)+Info!$B$6*EXP(-Info!$B$6*G824*1000)))^2*(0.01*G824*1000)^2)</f>
        <v>1.5603673729231303E-3</v>
      </c>
      <c r="AE824" s="50">
        <f>IF(AA824&gt;0,AA824*AC824*SQRT((AB824/AA824)^2+(AD824/AC824)^2),AA824*AC824*SQRT((AD824/AC824)^2))</f>
        <v>1.2353971093120303E-2</v>
      </c>
      <c r="AF824" s="50">
        <f>IF((S824-Y824-AA824*AC824)&gt;0,S824-Y824-AA824*AC824,0)</f>
        <v>1.9506170000321381</v>
      </c>
      <c r="AG824" s="50">
        <f>SQRT((T824*0.5)^2+Z824^2+AE824^2)</f>
        <v>8.4412325363710086E-2</v>
      </c>
      <c r="AH824" s="50">
        <f>AF824/S824</f>
        <v>0.61924349207369467</v>
      </c>
      <c r="AI824">
        <f>AF824*EXP(Info!$B$6*G824*1000)</f>
        <v>2.3185577716924985</v>
      </c>
      <c r="AJ824">
        <f>2*SQRT((EXP(Info!$B$6*G824)*AG824)^2+(Info!$B$6*G824*0.01*AI824)^2)</f>
        <v>0.16885382627192752</v>
      </c>
      <c r="AK824" s="28">
        <f>AI824/(E824/1000)</f>
        <v>0.77934715014873901</v>
      </c>
      <c r="AL824">
        <f>AA824/0.752049334436339</f>
        <v>0.75776943600000024</v>
      </c>
      <c r="AM824"/>
      <c r="AN824">
        <f>U824/0.242530074</f>
        <v>11.623300787019097</v>
      </c>
      <c r="AO824">
        <f>O824/U824</f>
        <v>0.68215679318907418</v>
      </c>
    </row>
    <row r="825" spans="1:41">
      <c r="A825" s="14" t="s">
        <v>196</v>
      </c>
      <c r="B825" s="14" t="s">
        <v>216</v>
      </c>
      <c r="C825" s="96">
        <v>-75.42</v>
      </c>
      <c r="D825" s="96">
        <v>31.67</v>
      </c>
      <c r="E825" s="75">
        <v>2975</v>
      </c>
      <c r="F825" s="97">
        <v>430</v>
      </c>
      <c r="G825" s="15">
        <v>19.039124999999999</v>
      </c>
      <c r="I825">
        <f>(E825*100*Info!$B$11)/AI825</f>
        <v>3.3221214568286501</v>
      </c>
      <c r="J825">
        <f>LOG10(I825)</f>
        <v>0.52141550622080191</v>
      </c>
      <c r="K825">
        <f>2*((E825*100*Info!$B$11)/AI825^2)*(AJ825/2)</f>
        <v>0.24414858033867221</v>
      </c>
      <c r="L825">
        <f>(M825/10.7)/I825</f>
        <v>1.0755001121495347</v>
      </c>
      <c r="M825">
        <f>((U825/0.242530073729142))*I825</f>
        <v>38.230479393511395</v>
      </c>
      <c r="N825">
        <f>2*M825*SQRT((0.5*K825/I825)^2+(0.5*V825/U825)^2)</f>
        <v>2.8129625896072885</v>
      </c>
      <c r="O825" s="33">
        <v>1.925</v>
      </c>
      <c r="P825" s="33">
        <v>1.0999999999999999E-2</v>
      </c>
      <c r="S825" s="33">
        <v>3.1139999999999999</v>
      </c>
      <c r="T825" s="33">
        <v>6.4000000000000001E-2</v>
      </c>
      <c r="U825" s="33">
        <v>2.7909999999999999</v>
      </c>
      <c r="V825" s="33">
        <v>0.01</v>
      </c>
      <c r="W825" s="50">
        <f>U825*Info!$B$2</f>
        <v>1.33968</v>
      </c>
      <c r="X825" s="50">
        <f>W825*SQRT((0.5*V825/U825)^2+Info!$B$3^2)</f>
        <v>6.7026981552207765E-2</v>
      </c>
      <c r="Y825" s="39">
        <f>W825*Info!$D$2</f>
        <v>1.0851408</v>
      </c>
      <c r="Z825" s="39">
        <f>Y825*SQRT(Info!$D$3^2+(X825/W825)^2)</f>
        <v>7.6755663733194326E-2</v>
      </c>
      <c r="AA825" s="50">
        <f>IF(O825-W825&gt;0,O825-W825,0)</f>
        <v>0.58532000000000006</v>
      </c>
      <c r="AB825" s="50">
        <f>SQRT((0.5*P825)^2+X825^2)</f>
        <v>6.7252258371001933E-2</v>
      </c>
      <c r="AC825" s="50">
        <f>(1-EXP(-Info!$B$6*G825*1000))+(Info!$B$6/(Info!$B$6-Info!$B$7))*(EXP(-Info!$B$7*G825*1000)-EXP(-Info!$B$6*G825*1000))*(Info!$B$9-1)</f>
        <v>0.18308636080573679</v>
      </c>
      <c r="AD825" s="50">
        <f>SQRT((Info!$B$6*EXP(-Info!$B$6*G825*1000)+(Info!$B$6/(Info!$B$6+Info!$B$7))*(Info!$B$9-1)*(-Info!$B$7*EXP(-Info!$B$7*G825*1000)+Info!$B$6*EXP(-Info!$B$6*G825*1000)))^2*(0.01*G825*1000)^2)</f>
        <v>1.5737126275573794E-3</v>
      </c>
      <c r="AE825" s="50">
        <f>IF(AA825&gt;0,AA825*AC825*SQRT((AB825/AA825)^2+(AD825/AC825)^2),AA825*AC825*SQRT((AD825/AC825)^2))</f>
        <v>1.2347377572808323E-2</v>
      </c>
      <c r="AF825" s="50">
        <f>IF((S825-Y825-AA825*AC825)&gt;0,S825-Y825-AA825*AC825,0)</f>
        <v>1.9216950912931861</v>
      </c>
      <c r="AG825" s="50">
        <f>SQRT((T825*0.5)^2+Z825^2+AE825^2)</f>
        <v>8.4070741926360396E-2</v>
      </c>
      <c r="AH825" s="50">
        <f>AF825/S825</f>
        <v>0.61711467286229482</v>
      </c>
      <c r="AI825">
        <f>AF825*EXP(Info!$B$6*G825*1000)</f>
        <v>2.2882949738131204</v>
      </c>
      <c r="AJ825">
        <f>2*SQRT((EXP(Info!$B$6*G825)*AG825)^2+(Info!$B$6*G825*0.01*AI825)^2)</f>
        <v>0.16817084399614968</v>
      </c>
      <c r="AK825" s="28">
        <f>AI825/(E825/1000)</f>
        <v>0.76917478111365389</v>
      </c>
      <c r="AL825">
        <f>AA825/0.752049334436339</f>
        <v>0.7783000040000001</v>
      </c>
      <c r="AM825"/>
      <c r="AN825">
        <f>U825/0.242530074</f>
        <v>11.507851187148031</v>
      </c>
      <c r="AO825">
        <f>O825/U825</f>
        <v>0.68971694733070588</v>
      </c>
    </row>
    <row r="826" spans="1:41">
      <c r="A826" s="14" t="s">
        <v>196</v>
      </c>
      <c r="B826" s="14" t="s">
        <v>216</v>
      </c>
      <c r="C826" s="96">
        <v>-75.42</v>
      </c>
      <c r="D826" s="96">
        <v>31.67</v>
      </c>
      <c r="E826" s="75">
        <v>2975</v>
      </c>
      <c r="F826" s="97">
        <v>440</v>
      </c>
      <c r="G826" s="15">
        <v>19.259499999999999</v>
      </c>
      <c r="I826">
        <f>(E826*100*Info!$B$11)/AI826</f>
        <v>3.2615425898702775</v>
      </c>
      <c r="J826">
        <f>LOG10(I826)</f>
        <v>0.51342305399904919</v>
      </c>
      <c r="K826">
        <f>2*((E826*100*Info!$B$11)/AI826^2)*(AJ826/2)</f>
        <v>0.23897152742240083</v>
      </c>
      <c r="L826">
        <f>(M826/10.7)/I826</f>
        <v>1.0859044485981328</v>
      </c>
      <c r="M826">
        <f>((U826/0.242530073729142))*I826</f>
        <v>37.896442601666777</v>
      </c>
      <c r="N826">
        <f>2*M826*SQRT((0.5*K826/I826)^2+(0.5*V826/U826)^2)</f>
        <v>2.7805903028126226</v>
      </c>
      <c r="O826" s="33">
        <v>2.19</v>
      </c>
      <c r="P826" s="33">
        <v>1.0999999999999999E-2</v>
      </c>
      <c r="S826" s="33">
        <v>3.2040000000000002</v>
      </c>
      <c r="T826" s="33">
        <v>6.7000000000000004E-2</v>
      </c>
      <c r="U826" s="33">
        <v>2.8180000000000001</v>
      </c>
      <c r="V826" s="33">
        <v>1.0999999999999999E-2</v>
      </c>
      <c r="W826" s="50">
        <f>U826*Info!$B$2</f>
        <v>1.3526400000000001</v>
      </c>
      <c r="X826" s="50">
        <f>W826*SQRT((0.5*V826/U826)^2+Info!$B$3^2)</f>
        <v>6.7683506292153639E-2</v>
      </c>
      <c r="Y826" s="39">
        <f>W826*Info!$D$2</f>
        <v>1.0956384000000001</v>
      </c>
      <c r="Z826" s="39">
        <f>Y826*SQRT(Info!$D$3^2+(X826/W826)^2)</f>
        <v>7.7502840414611918E-2</v>
      </c>
      <c r="AA826" s="50">
        <f>IF(O826-W826&gt;0,O826-W826,0)</f>
        <v>0.83735999999999988</v>
      </c>
      <c r="AB826" s="50">
        <f>SQRT((0.5*P826)^2+X826^2)</f>
        <v>6.7906605157377745E-2</v>
      </c>
      <c r="AC826" s="50">
        <f>(1-EXP(-Info!$B$6*G826*1000))+(Info!$B$6/(Info!$B$6-Info!$B$7))*(EXP(-Info!$B$7*G826*1000)-EXP(-Info!$B$6*G826*1000))*(Info!$B$9-1)</f>
        <v>0.18501643050917205</v>
      </c>
      <c r="AD826" s="50">
        <f>SQRT((Info!$B$6*EXP(-Info!$B$6*G826*1000)+(Info!$B$6/(Info!$B$6+Info!$B$7))*(Info!$B$9-1)*(-Info!$B$7*EXP(-Info!$B$7*G826*1000)+Info!$B$6*EXP(-Info!$B$6*G826*1000)))^2*(0.01*G826*1000)^2)</f>
        <v>1.5886333508895332E-3</v>
      </c>
      <c r="AE826" s="50">
        <f>IF(AA826&gt;0,AA826*AC826*SQRT((AB826/AA826)^2+(AD826/AC826)^2),AA826*AC826*SQRT((AD826/AC826)^2))</f>
        <v>1.2634065221198859E-2</v>
      </c>
      <c r="AF826" s="50">
        <f>IF((S826-Y826-AA826*AC826)&gt;0,S826-Y826-AA826*AC826,0)</f>
        <v>1.95343624174884</v>
      </c>
      <c r="AG826" s="50">
        <f>SQRT((T826*0.5)^2+Z826^2+AE826^2)</f>
        <v>8.5373062943450193E-2</v>
      </c>
      <c r="AH826" s="50">
        <f>AF826/S826</f>
        <v>0.60968671715007483</v>
      </c>
      <c r="AI826">
        <f>AF826*EXP(Info!$B$6*G826*1000)</f>
        <v>2.330797045443481</v>
      </c>
      <c r="AJ826">
        <f>2*SQRT((EXP(Info!$B$6*G826)*AG826)^2+(Info!$B$6*G826*0.01*AI826)^2)</f>
        <v>0.17077628597926761</v>
      </c>
      <c r="AK826" s="28">
        <f>AI826/(E826/1000)</f>
        <v>0.78346119174570783</v>
      </c>
      <c r="AL826">
        <f>AA826/0.752049334436339</f>
        <v>1.1134375919999999</v>
      </c>
      <c r="AM826"/>
      <c r="AN826">
        <f>U826/0.242530074</f>
        <v>11.619177587023701</v>
      </c>
      <c r="AO826">
        <f>O826/U826</f>
        <v>0.77714691270404535</v>
      </c>
    </row>
    <row r="827" spans="1:41">
      <c r="A827" s="14" t="s">
        <v>196</v>
      </c>
      <c r="B827" s="14" t="s">
        <v>216</v>
      </c>
      <c r="C827" s="96">
        <v>-75.42</v>
      </c>
      <c r="D827" s="96">
        <v>31.67</v>
      </c>
      <c r="E827" s="75">
        <v>2975</v>
      </c>
      <c r="F827" s="97">
        <v>450</v>
      </c>
      <c r="G827" s="15">
        <v>19.509374999999999</v>
      </c>
      <c r="I827">
        <f>(E827*100*Info!$B$11)/AI827</f>
        <v>3.3356288937758172</v>
      </c>
      <c r="J827">
        <f>LOG10(I827)</f>
        <v>0.52317772711243371</v>
      </c>
      <c r="K827">
        <f>2*((E827*100*Info!$B$11)/AI827^2)*(AJ827/2)</f>
        <v>0.25340174996226805</v>
      </c>
      <c r="L827">
        <f>(M827/10.7)/I827</f>
        <v>1.1063277757009367</v>
      </c>
      <c r="M827">
        <f>((U827/0.242530073729142))*I827</f>
        <v>39.486198172378096</v>
      </c>
      <c r="N827">
        <f>2*M827*SQRT((0.5*K827/I827)^2+(0.5*V827/U827)^2)</f>
        <v>3.0028470145535859</v>
      </c>
      <c r="O827" s="33">
        <v>1.9019999999999999</v>
      </c>
      <c r="P827" s="33">
        <v>1.0999999999999999E-2</v>
      </c>
      <c r="S827" s="33">
        <v>3.12</v>
      </c>
      <c r="T827" s="33">
        <v>6.6000000000000003E-2</v>
      </c>
      <c r="U827" s="33">
        <v>2.871</v>
      </c>
      <c r="V827" s="33">
        <v>0.01</v>
      </c>
      <c r="W827" s="50">
        <f>U827*Info!$B$2</f>
        <v>1.37808</v>
      </c>
      <c r="X827" s="50">
        <f>W827*SQRT((0.5*V827/U827)^2+Info!$B$3^2)</f>
        <v>6.8945784613709343E-2</v>
      </c>
      <c r="Y827" s="39">
        <f>W827*Info!$D$2</f>
        <v>1.1162448</v>
      </c>
      <c r="Z827" s="39">
        <f>Y827*SQRT(Info!$D$3^2+(X827/W827)^2)</f>
        <v>7.8954362790381635E-2</v>
      </c>
      <c r="AA827" s="50">
        <f>IF(O827-W827&gt;0,O827-W827,0)</f>
        <v>0.52391999999999994</v>
      </c>
      <c r="AB827" s="50">
        <f>SQRT((0.5*P827)^2+X827^2)</f>
        <v>6.9164811978346327E-2</v>
      </c>
      <c r="AC827" s="50">
        <f>(1-EXP(-Info!$B$6*G827*1000))+(Info!$B$6/(Info!$B$6-Info!$B$7))*(EXP(-Info!$B$7*G827*1000)-EXP(-Info!$B$6*G827*1000))*(Info!$B$9-1)</f>
        <v>0.18719993989036701</v>
      </c>
      <c r="AD827" s="50">
        <f>SQRT((Info!$B$6*EXP(-Info!$B$6*G827*1000)+(Info!$B$6/(Info!$B$6+Info!$B$7))*(Info!$B$9-1)*(-Info!$B$7*EXP(-Info!$B$7*G827*1000)+Info!$B$6*EXP(-Info!$B$6*G827*1000)))^2*(0.01*G827*1000)^2)</f>
        <v>1.6054683999085172E-3</v>
      </c>
      <c r="AE827" s="50">
        <f>IF(AA827&gt;0,AA827*AC827*SQRT((AB827/AA827)^2+(AD827/AC827)^2),AA827*AC827*SQRT((AD827/AC827)^2))</f>
        <v>1.297494188390705E-2</v>
      </c>
      <c r="AF827" s="50">
        <f>IF((S827-Y827-AA827*AC827)&gt;0,S827-Y827-AA827*AC827,0)</f>
        <v>1.905677407492639</v>
      </c>
      <c r="AG827" s="50">
        <f>SQRT((T827*0.5)^2+Z827^2+AE827^2)</f>
        <v>8.6551375035443343E-2</v>
      </c>
      <c r="AH827" s="50">
        <f>AF827/S827</f>
        <v>0.61079404086302536</v>
      </c>
      <c r="AI827">
        <f>AF827*EXP(Info!$B$6*G827*1000)</f>
        <v>2.2790286552088612</v>
      </c>
      <c r="AJ827">
        <f>2*SQRT((EXP(Info!$B$6*G827)*AG827)^2+(Info!$B$6*G827*0.01*AI827)^2)</f>
        <v>0.17313372315538333</v>
      </c>
      <c r="AK827" s="28">
        <f>AI827/(E827/1000)</f>
        <v>0.76606005217104578</v>
      </c>
      <c r="AL827">
        <f>AA827/0.752049334436339</f>
        <v>0.69665642399999994</v>
      </c>
      <c r="AM827"/>
      <c r="AN827">
        <f>U827/0.242530074</f>
        <v>11.837707186779648</v>
      </c>
      <c r="AO827">
        <f>O827/U827</f>
        <v>0.66248693834900729</v>
      </c>
    </row>
    <row r="828" spans="1:41">
      <c r="A828" s="74" t="s">
        <v>197</v>
      </c>
      <c r="B828" s="14" t="s">
        <v>216</v>
      </c>
      <c r="C828" s="15">
        <v>-75.47</v>
      </c>
      <c r="D828" s="15">
        <v>31.72</v>
      </c>
      <c r="E828" s="75">
        <v>2924</v>
      </c>
      <c r="F828" s="97">
        <v>10</v>
      </c>
      <c r="G828" s="15">
        <v>2.5842499999999999</v>
      </c>
      <c r="I828">
        <f>(E828*100*Info!$B$11)/AI828</f>
        <v>2.7588787664020669</v>
      </c>
      <c r="J828">
        <f>LOG10(I828)</f>
        <v>0.44073261666642294</v>
      </c>
      <c r="K828">
        <f>2*((E828*100*Info!$B$11)/AI828^2)*(AJ828/2)</f>
        <v>0.10238547974382366</v>
      </c>
      <c r="L828">
        <f>(M828/10.7)/I828</f>
        <v>0.50480299065420653</v>
      </c>
      <c r="M828">
        <f>((U828/0.242530073729142))*I828</f>
        <v>14.901785697814018</v>
      </c>
      <c r="N828">
        <f>2*M828*SQRT((0.5*K828/I828)^2+(0.5*V828/U828)^2)</f>
        <v>0.56046165166380146</v>
      </c>
      <c r="O828" s="33">
        <v>1.22</v>
      </c>
      <c r="P828" s="33">
        <v>4.0000000000000001E-3</v>
      </c>
      <c r="S828" s="33">
        <v>3.17</v>
      </c>
      <c r="T828" s="33">
        <v>7.0000000000000007E-2</v>
      </c>
      <c r="U828" s="33">
        <v>1.31</v>
      </c>
      <c r="V828" s="33">
        <v>8.0000000000000002E-3</v>
      </c>
      <c r="W828" s="50">
        <f>U828*Info!$B$2</f>
        <v>0.62880000000000003</v>
      </c>
      <c r="X828" s="50">
        <f>W828*SQRT((0.5*V828/U828)^2+Info!$B$3^2)</f>
        <v>3.1498571396176053E-2</v>
      </c>
      <c r="Y828" s="39">
        <f>W828*Info!$D$2</f>
        <v>0.509328</v>
      </c>
      <c r="Z828" s="39">
        <f>Y828*SQRT(Info!$D$3^2+(X828/W828)^2)</f>
        <v>3.6048491021955419E-2</v>
      </c>
      <c r="AA828" s="50">
        <f>IF(O828-W828&gt;0,O828-W828,0)</f>
        <v>0.59119999999999995</v>
      </c>
      <c r="AB828" s="50">
        <f>SQRT((0.5*P828)^2+X828^2)</f>
        <v>3.1562002471326185E-2</v>
      </c>
      <c r="AC828" s="50">
        <f>(1-EXP(-Info!$B$6*G828*1000))+(Info!$B$6/(Info!$B$6-Info!$B$7))*(EXP(-Info!$B$7*G828*1000)-EXP(-Info!$B$6*G828*1000))*(Info!$B$9-1)</f>
        <v>2.6845946387051942E-2</v>
      </c>
      <c r="AD828" s="50">
        <f>SQRT((Info!$B$6*EXP(-Info!$B$6*G828*1000)+(Info!$B$6/(Info!$B$6+Info!$B$7))*(Info!$B$9-1)*(-Info!$B$7*EXP(-Info!$B$7*G828*1000)+Info!$B$6*EXP(-Info!$B$6*G828*1000)))^2*(0.01*G828*1000)^2)</f>
        <v>2.4929295574562611E-4</v>
      </c>
      <c r="AE828" s="50">
        <f>IF(AA828&gt;0,AA828*AC828*SQRT((AB828/AA828)^2+(AD828/AC828)^2),AA828*AC828*SQRT((AD828/AC828)^2))</f>
        <v>8.600341757277586E-4</v>
      </c>
      <c r="AF828" s="50">
        <f>IF((S828-Y828-AA828*AC828)&gt;0,S828-Y828-AA828*AC828,0)</f>
        <v>2.6448006764959748</v>
      </c>
      <c r="AG828" s="50">
        <f>SQRT((T828*0.5)^2+Z828^2+AE828^2)</f>
        <v>5.0251700107990578E-2</v>
      </c>
      <c r="AH828" s="50">
        <f>AF828/S828</f>
        <v>0.83432197996718449</v>
      </c>
      <c r="AI828">
        <f>AF828*EXP(Info!$B$6*G828*1000)</f>
        <v>2.7082284400404806</v>
      </c>
      <c r="AJ828">
        <f>2*SQRT((EXP(Info!$B$6*G828)*AG828)^2+(Info!$B$6*G828*0.01*AI828)^2)</f>
        <v>0.10050578208299631</v>
      </c>
      <c r="AK828" s="28">
        <f>AI828/(E828/1000)</f>
        <v>0.92620671684010969</v>
      </c>
      <c r="AL828">
        <f>AA828/0.752049334436339</f>
        <v>0.78611863999999987</v>
      </c>
      <c r="AM828"/>
      <c r="AN828">
        <f>U828/0.242530074</f>
        <v>5.4013919939677253</v>
      </c>
      <c r="AO828">
        <f>O828/U828</f>
        <v>0.93129770992366412</v>
      </c>
    </row>
    <row r="829" spans="1:41">
      <c r="A829" s="74" t="s">
        <v>197</v>
      </c>
      <c r="B829" s="14" t="s">
        <v>216</v>
      </c>
      <c r="C829" s="15">
        <v>-75.47</v>
      </c>
      <c r="D829" s="15">
        <v>31.72</v>
      </c>
      <c r="E829" s="75">
        <v>2924</v>
      </c>
      <c r="F829" s="97">
        <v>20</v>
      </c>
      <c r="G829" s="15">
        <v>4.8657500000000002</v>
      </c>
      <c r="I829">
        <f>(E829*100*Info!$B$11)/AI829</f>
        <v>2.6794745777819213</v>
      </c>
      <c r="J829">
        <f>LOG10(I829)</f>
        <v>0.42804964091633341</v>
      </c>
      <c r="K829">
        <f>2*((E829*100*Info!$B$11)/AI829^2)*(AJ829/2)</f>
        <v>0.10074329505395112</v>
      </c>
      <c r="L829">
        <f>(M829/10.7)/I829</f>
        <v>0.47397532710280449</v>
      </c>
      <c r="M829">
        <f>((U829/0.242530073729142))*I829</f>
        <v>13.589051782305836</v>
      </c>
      <c r="N829">
        <f>2*M829*SQRT((0.5*K829/I829)^2+(0.5*V829/U829)^2)</f>
        <v>0.51674310080614805</v>
      </c>
      <c r="O829" s="33">
        <v>1.49</v>
      </c>
      <c r="P829" s="33">
        <v>4.0000000000000001E-3</v>
      </c>
      <c r="S829" s="33">
        <v>3.19</v>
      </c>
      <c r="T829" s="33">
        <v>0.08</v>
      </c>
      <c r="U829" s="33">
        <v>1.23</v>
      </c>
      <c r="V829" s="33">
        <v>7.0000000000000001E-3</v>
      </c>
      <c r="W829" s="50">
        <f>U829*Info!$B$2</f>
        <v>0.59039999999999992</v>
      </c>
      <c r="X829" s="50">
        <f>W829*SQRT((0.5*V829/U829)^2+Info!$B$3^2)</f>
        <v>2.956776623284214E-2</v>
      </c>
      <c r="Y829" s="39">
        <f>W829*Info!$D$2</f>
        <v>0.47822399999999998</v>
      </c>
      <c r="Z829" s="39">
        <f>Y829*SQRT(Info!$D$3^2+(X829/W829)^2)</f>
        <v>3.3842912810808715E-2</v>
      </c>
      <c r="AA829" s="50">
        <f>IF(O829-W829&gt;0,O829-W829,0)</f>
        <v>0.89960000000000007</v>
      </c>
      <c r="AB829" s="50">
        <f>SQRT((0.5*P829)^2+X829^2)</f>
        <v>2.9635330266423551E-2</v>
      </c>
      <c r="AC829" s="50">
        <f>(1-EXP(-Info!$B$6*G829*1000))+(Info!$B$6/(Info!$B$6-Info!$B$7))*(EXP(-Info!$B$7*G829*1000)-EXP(-Info!$B$6*G829*1000))*(Info!$B$9-1)</f>
        <v>5.0003073624245671E-2</v>
      </c>
      <c r="AD829" s="50">
        <f>SQRT((Info!$B$6*EXP(-Info!$B$6*G829*1000)+(Info!$B$6/(Info!$B$6+Info!$B$7))*(Info!$B$9-1)*(-Info!$B$7*EXP(-Info!$B$7*G829*1000)+Info!$B$6*EXP(-Info!$B$6*G829*1000)))^2*(0.01*G829*1000)^2)</f>
        <v>4.5944346846406065E-4</v>
      </c>
      <c r="AE829" s="50">
        <f>IF(AA829&gt;0,AA829*AC829*SQRT((AB829/AA829)^2+(AD829/AC829)^2),AA829*AC829*SQRT((AD829/AC829)^2))</f>
        <v>1.5384185139236907E-3</v>
      </c>
      <c r="AF829" s="50">
        <f>IF((S829-Y829-AA829*AC829)&gt;0,S829-Y829-AA829*AC829,0)</f>
        <v>2.6667932349676287</v>
      </c>
      <c r="AG829" s="50">
        <f>SQRT((T829*0.5)^2+Z829^2+AE829^2)</f>
        <v>5.2418598598627034E-2</v>
      </c>
      <c r="AH829" s="50">
        <f>AF829/S829</f>
        <v>0.83598534011524406</v>
      </c>
      <c r="AI829">
        <f>AF829*EXP(Info!$B$6*G829*1000)</f>
        <v>2.7884847274718139</v>
      </c>
      <c r="AJ829">
        <f>2*SQRT((EXP(Info!$B$6*G829)*AG829)^2+(Info!$B$6*G829*0.01*AI829)^2)</f>
        <v>0.10484187533724501</v>
      </c>
      <c r="AK829" s="28">
        <f>AI829/(E829/1000)</f>
        <v>0.95365414756217981</v>
      </c>
      <c r="AL829">
        <f>AA829/0.752049334436339</f>
        <v>1.19619812</v>
      </c>
      <c r="AM829"/>
      <c r="AN829">
        <f>U829/0.242530074</f>
        <v>5.0715359943361085</v>
      </c>
      <c r="AO829">
        <f>O829/U829</f>
        <v>1.2113821138211383</v>
      </c>
    </row>
    <row r="830" spans="1:41">
      <c r="A830" s="74" t="s">
        <v>197</v>
      </c>
      <c r="B830" s="14" t="s">
        <v>216</v>
      </c>
      <c r="C830" s="15">
        <v>-75.47</v>
      </c>
      <c r="D830" s="15">
        <v>31.72</v>
      </c>
      <c r="E830" s="75">
        <v>2924</v>
      </c>
      <c r="F830" s="97">
        <v>30</v>
      </c>
      <c r="G830" s="15">
        <v>6.8817500000000003</v>
      </c>
      <c r="I830">
        <f>(E830*100*Info!$B$11)/AI830</f>
        <v>2.3186428180231098</v>
      </c>
      <c r="J830">
        <f>LOG10(I830)</f>
        <v>0.36523385165260391</v>
      </c>
      <c r="K830">
        <f>2*((E830*100*Info!$B$11)/AI830^2)*(AJ830/2)</f>
        <v>9.2133371007236842E-2</v>
      </c>
      <c r="L830">
        <f>(M830/10.7)/I830</f>
        <v>0.55875140186915984</v>
      </c>
      <c r="M830">
        <f>((U830/0.242530073729142))*I830</f>
        <v>13.862330697545708</v>
      </c>
      <c r="N830">
        <f>2*M830*SQRT((0.5*K830/I830)^2+(0.5*V830/U830)^2)</f>
        <v>0.55381089028641117</v>
      </c>
      <c r="O830" s="33">
        <v>2.85</v>
      </c>
      <c r="P830" s="33">
        <v>0.01</v>
      </c>
      <c r="S830" s="33">
        <v>3.74</v>
      </c>
      <c r="T830" s="33">
        <v>0.1</v>
      </c>
      <c r="U830" s="33">
        <v>1.45</v>
      </c>
      <c r="V830" s="33">
        <v>6.0000000000000001E-3</v>
      </c>
      <c r="W830" s="50">
        <f>U830*Info!$B$2</f>
        <v>0.69599999999999995</v>
      </c>
      <c r="X830" s="50">
        <f>W830*SQRT((0.5*V830/U830)^2+Info!$B$3^2)</f>
        <v>3.4829780361064586E-2</v>
      </c>
      <c r="Y830" s="39">
        <f>W830*Info!$D$2</f>
        <v>0.56376000000000004</v>
      </c>
      <c r="Z830" s="39">
        <f>Y830*SQRT(Info!$D$3^2+(X830/W830)^2)</f>
        <v>3.9880912438909927E-2</v>
      </c>
      <c r="AA830" s="50">
        <f>IF(O830-W830&gt;0,O830-W830,0)</f>
        <v>2.1539999999999999</v>
      </c>
      <c r="AB830" s="50">
        <f>SQRT((0.5*P830)^2+X830^2)</f>
        <v>3.5186838448488099E-2</v>
      </c>
      <c r="AC830" s="50">
        <f>(1-EXP(-Info!$B$6*G830*1000))+(Info!$B$6/(Info!$B$6-Info!$B$7))*(EXP(-Info!$B$7*G830*1000)-EXP(-Info!$B$6*G830*1000))*(Info!$B$9-1)</f>
        <v>7.0049958053333305E-2</v>
      </c>
      <c r="AD830" s="50">
        <f>SQRT((Info!$B$6*EXP(-Info!$B$6*G830*1000)+(Info!$B$6/(Info!$B$6+Info!$B$7))*(Info!$B$9-1)*(-Info!$B$7*EXP(-Info!$B$7*G830*1000)+Info!$B$6*EXP(-Info!$B$6*G830*1000)))^2*(0.01*G830*1000)^2)</f>
        <v>6.3762723125024734E-4</v>
      </c>
      <c r="AE830" s="50">
        <f>IF(AA830&gt;0,AA830*AC830*SQRT((AB830/AA830)^2+(AD830/AC830)^2),AA830*AC830*SQRT((AD830/AC830)^2))</f>
        <v>2.8216629076073382E-3</v>
      </c>
      <c r="AF830" s="50">
        <f>IF((S830-Y830-AA830*AC830)&gt;0,S830-Y830-AA830*AC830,0)</f>
        <v>3.0253523903531199</v>
      </c>
      <c r="AG830" s="50">
        <f>SQRT((T830*0.5)^2+Z830^2+AE830^2)</f>
        <v>6.4019129629542509E-2</v>
      </c>
      <c r="AH830" s="50">
        <f>AF830/S830</f>
        <v>0.80891775143131539</v>
      </c>
      <c r="AI830">
        <f>AF830*EXP(Info!$B$6*G830*1000)</f>
        <v>3.2224342100972128</v>
      </c>
      <c r="AJ830">
        <f>2*SQRT((EXP(Info!$B$6*G830)*AG830)^2+(Info!$B$6*G830*0.01*AI830)^2)</f>
        <v>0.12804634000437906</v>
      </c>
      <c r="AK830" s="28">
        <f>AI830/(E830/1000)</f>
        <v>1.10206368334378</v>
      </c>
      <c r="AL830">
        <f>AA830/0.752049334436339</f>
        <v>2.8641737999999997</v>
      </c>
      <c r="AM830"/>
      <c r="AN830">
        <f>U830/0.242530074</f>
        <v>5.9786399933230543</v>
      </c>
      <c r="AO830">
        <f>O830/U830</f>
        <v>1.9655172413793105</v>
      </c>
    </row>
    <row r="831" spans="1:41">
      <c r="A831" s="74" t="s">
        <v>197</v>
      </c>
      <c r="B831" s="14" t="s">
        <v>216</v>
      </c>
      <c r="C831" s="15">
        <v>-75.47</v>
      </c>
      <c r="D831" s="15">
        <v>31.72</v>
      </c>
      <c r="E831" s="75">
        <v>2924</v>
      </c>
      <c r="F831" s="97">
        <v>40</v>
      </c>
      <c r="G831" s="15">
        <v>8.6549999999999994</v>
      </c>
      <c r="I831">
        <f>(E831*100*Info!$B$11)/AI831</f>
        <v>2.2731687174369468</v>
      </c>
      <c r="J831">
        <f>LOG10(I831)</f>
        <v>0.35663167080310132</v>
      </c>
      <c r="K831">
        <f>2*((E831*100*Info!$B$11)/AI831^2)*(AJ831/2)</f>
        <v>8.003529699942781E-2</v>
      </c>
      <c r="L831">
        <f>(M831/10.7)/I831</f>
        <v>0.64352747663551513</v>
      </c>
      <c r="M831">
        <f>((U831/0.242530073729142))*I831</f>
        <v>15.652457857079177</v>
      </c>
      <c r="N831">
        <f>2*M831*SQRT((0.5*K831/I831)^2+(0.5*V831/U831)^2)</f>
        <v>0.55499422789395425</v>
      </c>
      <c r="O831" s="33">
        <v>1.77</v>
      </c>
      <c r="P831" s="33">
        <v>4.0000000000000001E-3</v>
      </c>
      <c r="S831" s="33">
        <v>3.77</v>
      </c>
      <c r="T831" s="33">
        <v>7.0000000000000007E-2</v>
      </c>
      <c r="U831" s="33">
        <v>1.67</v>
      </c>
      <c r="V831" s="33">
        <v>7.0000000000000001E-3</v>
      </c>
      <c r="W831" s="50">
        <f>U831*Info!$B$2</f>
        <v>0.80159999999999998</v>
      </c>
      <c r="X831" s="50">
        <f>W831*SQRT((0.5*V831/U831)^2+Info!$B$3^2)</f>
        <v>4.0115194128908314E-2</v>
      </c>
      <c r="Y831" s="39">
        <f>W831*Info!$D$2</f>
        <v>0.64929599999999998</v>
      </c>
      <c r="Z831" s="39">
        <f>Y831*SQRT(Info!$D$3^2+(X831/W831)^2)</f>
        <v>4.5932322548723793E-2</v>
      </c>
      <c r="AA831" s="50">
        <f>IF(O831-W831&gt;0,O831-W831,0)</f>
        <v>0.96840000000000004</v>
      </c>
      <c r="AB831" s="50">
        <f>SQRT((0.5*P831)^2+X831^2)</f>
        <v>4.0165019606617898E-2</v>
      </c>
      <c r="AC831" s="50">
        <f>(1-EXP(-Info!$B$6*G831*1000))+(Info!$B$6/(Info!$B$6-Info!$B$7))*(EXP(-Info!$B$7*G831*1000)-EXP(-Info!$B$6*G831*1000))*(Info!$B$9-1)</f>
        <v>8.7366768867357864E-2</v>
      </c>
      <c r="AD831" s="50">
        <f>SQRT((Info!$B$6*EXP(-Info!$B$6*G831*1000)+(Info!$B$6/(Info!$B$6+Info!$B$7))*(Info!$B$9-1)*(-Info!$B$7*EXP(-Info!$B$7*G831*1000)+Info!$B$6*EXP(-Info!$B$6*G831*1000)))^2*(0.01*G831*1000)^2)</f>
        <v>7.8869261652965319E-4</v>
      </c>
      <c r="AE831" s="50">
        <f>IF(AA831&gt;0,AA831*AC831*SQRT((AB831/AA831)^2+(AD831/AC831)^2),AA831*AC831*SQRT((AD831/AC831)^2))</f>
        <v>3.5912453256317185E-3</v>
      </c>
      <c r="AF831" s="50">
        <f>IF((S831-Y831-AA831*AC831)&gt;0,S831-Y831-AA831*AC831,0)</f>
        <v>3.0360980210288506</v>
      </c>
      <c r="AG831" s="50">
        <f>SQRT((T831*0.5)^2+Z831^2+AE831^2)</f>
        <v>5.7859098659665202E-2</v>
      </c>
      <c r="AH831" s="50">
        <f>AF831/S831</f>
        <v>0.80533104006070311</v>
      </c>
      <c r="AI831">
        <f>AF831*EXP(Info!$B$6*G831*1000)</f>
        <v>3.2868980997672574</v>
      </c>
      <c r="AJ831">
        <f>2*SQRT((EXP(Info!$B$6*G831)*AG831)^2+(Info!$B$6*G831*0.01*AI831)^2)</f>
        <v>0.11572738248762406</v>
      </c>
      <c r="AK831" s="28">
        <f>AI831/(E831/1000)</f>
        <v>1.1241101572391441</v>
      </c>
      <c r="AL831">
        <f>AA831/0.752049334436339</f>
        <v>1.28768148</v>
      </c>
      <c r="AM831"/>
      <c r="AN831">
        <f>U831/0.242530074</f>
        <v>6.8857439923100001</v>
      </c>
      <c r="AO831">
        <f>O831/U831</f>
        <v>1.0598802395209581</v>
      </c>
    </row>
    <row r="832" spans="1:41">
      <c r="A832" s="74" t="s">
        <v>197</v>
      </c>
      <c r="B832" s="14" t="s">
        <v>216</v>
      </c>
      <c r="C832" s="15">
        <v>-75.47</v>
      </c>
      <c r="D832" s="15">
        <v>31.72</v>
      </c>
      <c r="E832" s="75">
        <v>2924</v>
      </c>
      <c r="F832" s="97">
        <v>50</v>
      </c>
      <c r="G832" s="15">
        <v>10.202999999999999</v>
      </c>
      <c r="I832">
        <f>(E832*100*Info!$B$11)/AI832</f>
        <v>2.0135163803988956</v>
      </c>
      <c r="J832">
        <f>LOG10(I832)</f>
        <v>0.30395516703901282</v>
      </c>
      <c r="K832">
        <f>2*((E832*100*Info!$B$11)/AI832^2)*(AJ832/2)</f>
        <v>7.3122825318258047E-2</v>
      </c>
      <c r="L832">
        <f>(M832/10.7)/I832</f>
        <v>0.79034422429906681</v>
      </c>
      <c r="M832">
        <f>((U832/0.242530073729142))*I832</f>
        <v>17.02767014704418</v>
      </c>
      <c r="N832">
        <f>2*M832*SQRT((0.5*K832/I832)^2+(0.5*V832/U832)^2)</f>
        <v>0.62037963687274722</v>
      </c>
      <c r="O832" s="33">
        <v>1.8380000000000001</v>
      </c>
      <c r="P832" s="33">
        <v>8.0000000000000002E-3</v>
      </c>
      <c r="S832" s="33">
        <v>4.2640000000000002</v>
      </c>
      <c r="T832" s="33">
        <v>7.2999999999999995E-2</v>
      </c>
      <c r="U832" s="33">
        <v>2.0510000000000002</v>
      </c>
      <c r="V832" s="33">
        <v>6.0000000000000001E-3</v>
      </c>
      <c r="W832" s="50">
        <f>U832*Info!$B$2</f>
        <v>0.98448000000000002</v>
      </c>
      <c r="X832" s="50">
        <f>W832*SQRT((0.5*V832/U832)^2+Info!$B$3^2)</f>
        <v>4.9245058391680287E-2</v>
      </c>
      <c r="Y832" s="39">
        <f>W832*Info!$D$2</f>
        <v>0.79742880000000005</v>
      </c>
      <c r="Z832" s="39">
        <f>Y832*SQRT(Info!$D$3^2+(X832/W832)^2)</f>
        <v>5.6398793819612859E-2</v>
      </c>
      <c r="AA832" s="50">
        <f>IF(O832-W832&gt;0,O832-W832,0)</f>
        <v>0.85352000000000006</v>
      </c>
      <c r="AB832" s="50">
        <f>SQRT((0.5*P832)^2+X832^2)</f>
        <v>4.9407244165203153E-2</v>
      </c>
      <c r="AC832" s="50">
        <f>(1-EXP(-Info!$B$6*G832*1000))+(Info!$B$6/(Info!$B$6-Info!$B$7))*(EXP(-Info!$B$7*G832*1000)-EXP(-Info!$B$6*G832*1000))*(Info!$B$9-1)</f>
        <v>0.10224591012066248</v>
      </c>
      <c r="AD832" s="50">
        <f>SQRT((Info!$B$6*EXP(-Info!$B$6*G832*1000)+(Info!$B$6/(Info!$B$6+Info!$B$7))*(Info!$B$9-1)*(-Info!$B$7*EXP(-Info!$B$7*G832*1000)+Info!$B$6*EXP(-Info!$B$6*G832*1000)))^2*(0.01*G832*1000)^2)</f>
        <v>9.1634244822285098E-4</v>
      </c>
      <c r="AE832" s="50">
        <f>IF(AA832&gt;0,AA832*AC832*SQRT((AB832/AA832)^2+(AD832/AC832)^2),AA832*AC832*SQRT((AD832/AC832)^2))</f>
        <v>5.1118748580551449E-3</v>
      </c>
      <c r="AF832" s="50">
        <f>IF((S832-Y832-AA832*AC832)&gt;0,S832-Y832-AA832*AC832,0)</f>
        <v>3.3793022707938123</v>
      </c>
      <c r="AG832" s="50">
        <f>SQRT((T832*0.5)^2+Z832^2+AE832^2)</f>
        <v>6.7373623984995912E-2</v>
      </c>
      <c r="AH832" s="50">
        <f>AF832/S832</f>
        <v>0.79251929427622236</v>
      </c>
      <c r="AI832">
        <f>AF832*EXP(Info!$B$6*G832*1000)</f>
        <v>3.7107589541008204</v>
      </c>
      <c r="AJ832">
        <f>2*SQRT((EXP(Info!$B$6*G832)*AG832)^2+(Info!$B$6*G832*0.01*AI832)^2)</f>
        <v>0.13475985665690049</v>
      </c>
      <c r="AK832" s="28">
        <f>AI832/(E832/1000)</f>
        <v>1.2690694097472026</v>
      </c>
      <c r="AL832">
        <f>AA832/0.752049334436339</f>
        <v>1.1349255440000001</v>
      </c>
      <c r="AM832"/>
      <c r="AN832">
        <f>U832/0.242530074</f>
        <v>8.4566831905555766</v>
      </c>
      <c r="AO832">
        <f>O832/U832</f>
        <v>0.89614822038030229</v>
      </c>
    </row>
    <row r="833" spans="1:41">
      <c r="A833" s="74" t="s">
        <v>197</v>
      </c>
      <c r="B833" s="14" t="s">
        <v>216</v>
      </c>
      <c r="C833" s="15">
        <v>-75.47</v>
      </c>
      <c r="D833" s="15">
        <v>31.72</v>
      </c>
      <c r="E833" s="75">
        <v>2924</v>
      </c>
      <c r="F833" s="97">
        <v>60</v>
      </c>
      <c r="G833" s="15">
        <v>11.546250000000001</v>
      </c>
      <c r="I833">
        <f>(E833*100*Info!$B$11)/AI833</f>
        <v>2.2915826508982522</v>
      </c>
      <c r="J833">
        <f>LOG10(I833)</f>
        <v>0.36013552563566686</v>
      </c>
      <c r="K833">
        <f>2*((E833*100*Info!$B$11)/AI833^2)*(AJ833/2)</f>
        <v>9.8408734630594949E-2</v>
      </c>
      <c r="L833">
        <f>(M833/10.7)/I833</f>
        <v>0.83658571962616968</v>
      </c>
      <c r="M833">
        <f>((U833/0.242530073729142))*I833</f>
        <v>20.513026935604788</v>
      </c>
      <c r="N833">
        <f>2*M833*SQRT((0.5*K833/I833)^2+(0.5*V833/U833)^2)</f>
        <v>0.88413972432527932</v>
      </c>
      <c r="O833" s="33">
        <v>2.6859999999999999</v>
      </c>
      <c r="P833" s="33">
        <v>1.2999999999999999E-2</v>
      </c>
      <c r="S833" s="33">
        <v>3.9660000000000002</v>
      </c>
      <c r="T833" s="33">
        <v>7.1999999999999995E-2</v>
      </c>
      <c r="U833" s="33">
        <v>2.1709999999999998</v>
      </c>
      <c r="V833" s="33">
        <v>8.0000000000000002E-3</v>
      </c>
      <c r="W833" s="50">
        <f>U833*Info!$B$2</f>
        <v>1.0420799999999999</v>
      </c>
      <c r="X833" s="50">
        <f>W833*SQRT((0.5*V833/U833)^2+Info!$B$3^2)</f>
        <v>5.2139363402327804E-2</v>
      </c>
      <c r="Y833" s="39">
        <f>W833*Info!$D$2</f>
        <v>0.84408479999999997</v>
      </c>
      <c r="Z833" s="39">
        <f>Y833*SQRT(Info!$D$3^2+(X833/W833)^2)</f>
        <v>5.9706066651515406E-2</v>
      </c>
      <c r="AA833" s="50">
        <f>IF(O833-W833&gt;0,O833-W833,0)</f>
        <v>1.64392</v>
      </c>
      <c r="AB833" s="50">
        <f>SQRT((0.5*P833)^2+X833^2)</f>
        <v>5.2542965428304486E-2</v>
      </c>
      <c r="AC833" s="50">
        <f>(1-EXP(-Info!$B$6*G833*1000))+(Info!$B$6/(Info!$B$6-Info!$B$7))*(EXP(-Info!$B$7*G833*1000)-EXP(-Info!$B$6*G833*1000))*(Info!$B$9-1)</f>
        <v>0.11497984052575949</v>
      </c>
      <c r="AD833" s="50">
        <f>SQRT((Info!$B$6*EXP(-Info!$B$6*G833*1000)+(Info!$B$6/(Info!$B$6+Info!$B$7))*(Info!$B$9-1)*(-Info!$B$7*EXP(-Info!$B$7*G833*1000)+Info!$B$6*EXP(-Info!$B$6*G833*1000)))^2*(0.01*G833*1000)^2)</f>
        <v>1.0239850065983898E-3</v>
      </c>
      <c r="AE833" s="50">
        <f>IF(AA833&gt;0,AA833*AC833*SQRT((AB833/AA833)^2+(AD833/AC833)^2),AA833*AC833*SQRT((AD833/AC833)^2))</f>
        <v>6.2715196875178913E-3</v>
      </c>
      <c r="AF833" s="50">
        <f>IF((S833-Y833-AA833*AC833)&gt;0,S833-Y833-AA833*AC833,0)</f>
        <v>2.9328975405628936</v>
      </c>
      <c r="AG833" s="50">
        <f>SQRT((T833*0.5)^2+Z833^2+AE833^2)</f>
        <v>7.0001045379237903E-2</v>
      </c>
      <c r="AH833" s="50">
        <f>AF833/S833</f>
        <v>0.73951022202796102</v>
      </c>
      <c r="AI833">
        <f>AF833*EXP(Info!$B$6*G833*1000)</f>
        <v>3.2604863432986524</v>
      </c>
      <c r="AJ833">
        <f>2*SQRT((EXP(Info!$B$6*G833)*AG833)^2+(Info!$B$6*G833*0.01*AI833)^2)</f>
        <v>0.14001691590682339</v>
      </c>
      <c r="AK833" s="28">
        <f>AI833/(E833/1000)</f>
        <v>1.1150774087888689</v>
      </c>
      <c r="AL833">
        <f>AA833/0.752049334436339</f>
        <v>2.1859204239999999</v>
      </c>
      <c r="AM833"/>
      <c r="AN833">
        <f>U833/0.242530074</f>
        <v>8.951467190003001</v>
      </c>
      <c r="AO833">
        <f>O833/U833</f>
        <v>1.237217871948411</v>
      </c>
    </row>
    <row r="834" spans="1:41">
      <c r="A834" s="74" t="s">
        <v>197</v>
      </c>
      <c r="B834" s="14" t="s">
        <v>216</v>
      </c>
      <c r="C834" s="15">
        <v>-75.47</v>
      </c>
      <c r="D834" s="15">
        <v>31.72</v>
      </c>
      <c r="E834" s="75">
        <v>2924</v>
      </c>
      <c r="F834" s="97">
        <v>70</v>
      </c>
      <c r="G834" s="15">
        <v>12.704750000000001</v>
      </c>
      <c r="I834">
        <f>(E834*100*Info!$B$11)/AI834</f>
        <v>2.5053893430689818</v>
      </c>
      <c r="J834">
        <f>LOG10(I834)</f>
        <v>0.39887522577504092</v>
      </c>
      <c r="K834">
        <f>2*((E834*100*Info!$B$11)/AI834^2)*(AJ834/2)</f>
        <v>0.11747183088603355</v>
      </c>
      <c r="L834">
        <f>(M834/10.7)/I834</f>
        <v>0.83311760747663699</v>
      </c>
      <c r="M834">
        <f>((U834/0.242530073729142))*I834</f>
        <v>22.333938535657499</v>
      </c>
      <c r="N834">
        <f>2*M834*SQRT((0.5*K834/I834)^2+(0.5*V834/U834)^2)</f>
        <v>1.0585882367928239</v>
      </c>
      <c r="O834" s="33">
        <v>2.6920000000000002</v>
      </c>
      <c r="P834" s="33">
        <v>2.9000000000000001E-2</v>
      </c>
      <c r="S834" s="33">
        <v>3.7029999999999998</v>
      </c>
      <c r="T834" s="33">
        <v>7.1999999999999995E-2</v>
      </c>
      <c r="U834" s="33">
        <v>2.1619999999999999</v>
      </c>
      <c r="V834" s="33">
        <v>1.4999999999999999E-2</v>
      </c>
      <c r="W834" s="50">
        <f>U834*Info!$B$2</f>
        <v>1.03776</v>
      </c>
      <c r="X834" s="50">
        <f>W834*SQRT((0.5*V834/U834)^2+Info!$B$3^2)</f>
        <v>5.2012734440711736E-2</v>
      </c>
      <c r="Y834" s="39">
        <f>W834*Info!$D$2</f>
        <v>0.84058560000000004</v>
      </c>
      <c r="Z834" s="39">
        <f>Y834*SQRT(Info!$D$3^2+(X834/W834)^2)</f>
        <v>5.9509863137439674E-2</v>
      </c>
      <c r="AA834" s="50">
        <f>IF(O834-W834&gt;0,O834-W834,0)</f>
        <v>1.6542400000000002</v>
      </c>
      <c r="AB834" s="50">
        <f>SQRT((0.5*P834)^2+X834^2)</f>
        <v>5.3996060448888314E-2</v>
      </c>
      <c r="AC834" s="50">
        <f>(1-EXP(-Info!$B$6*G834*1000))+(Info!$B$6/(Info!$B$6-Info!$B$7))*(EXP(-Info!$B$7*G834*1000)-EXP(-Info!$B$6*G834*1000))*(Info!$B$9-1)</f>
        <v>0.12583177119119804</v>
      </c>
      <c r="AD834" s="50">
        <f>SQRT((Info!$B$6*EXP(-Info!$B$6*G834*1000)+(Info!$B$6/(Info!$B$6+Info!$B$7))*(Info!$B$9-1)*(-Info!$B$7*EXP(-Info!$B$7*G834*1000)+Info!$B$6*EXP(-Info!$B$6*G834*1000)))^2*(0.01*G834*1000)^2)</f>
        <v>1.1145355420102948E-3</v>
      </c>
      <c r="AE834" s="50">
        <f>IF(AA834&gt;0,AA834*AC834*SQRT((AB834/AA834)^2+(AD834/AC834)^2),AA834*AC834*SQRT((AD834/AC834)^2))</f>
        <v>7.0401282651245331E-3</v>
      </c>
      <c r="AF834" s="50">
        <f>IF((S834-Y834-AA834*AC834)&gt;0,S834-Y834-AA834*AC834,0)</f>
        <v>2.6542584508246723</v>
      </c>
      <c r="AG834" s="50">
        <f>SQRT((T834*0.5)^2+Z834^2+AE834^2)</f>
        <v>6.9906989755146851E-2</v>
      </c>
      <c r="AH834" s="50">
        <f>AF834/S834</f>
        <v>0.71678597105716235</v>
      </c>
      <c r="AI834">
        <f>AF834*EXP(Info!$B$6*G834*1000)</f>
        <v>2.9822406479311643</v>
      </c>
      <c r="AJ834">
        <f>2*SQRT((EXP(Info!$B$6*G834)*AG834)^2+(Info!$B$6*G834*0.01*AI834)^2)</f>
        <v>0.13983027030285372</v>
      </c>
      <c r="AK834" s="28">
        <f>AI834/(E834/1000)</f>
        <v>1.0199181422473202</v>
      </c>
      <c r="AL834">
        <f>AA834/0.752049334436339</f>
        <v>2.1996429280000003</v>
      </c>
      <c r="AM834"/>
      <c r="AN834">
        <f>U834/0.242530074</f>
        <v>8.914358390044443</v>
      </c>
      <c r="AO834">
        <f>O834/U834</f>
        <v>1.2451433857539316</v>
      </c>
    </row>
    <row r="835" spans="1:41">
      <c r="A835" s="74" t="s">
        <v>197</v>
      </c>
      <c r="B835" s="14" t="s">
        <v>216</v>
      </c>
      <c r="C835" s="15">
        <v>-75.47</v>
      </c>
      <c r="D835" s="15">
        <v>31.72</v>
      </c>
      <c r="E835" s="75">
        <v>2924</v>
      </c>
      <c r="F835" s="97">
        <v>80</v>
      </c>
      <c r="G835" s="15">
        <v>13.69875</v>
      </c>
      <c r="I835">
        <f>(E835*100*Info!$B$11)/AI835</f>
        <v>3.1916383694336874</v>
      </c>
      <c r="J835">
        <f>LOG10(I835)</f>
        <v>0.50401367746043979</v>
      </c>
      <c r="K835">
        <f>2*((E835*100*Info!$B$11)/AI835^2)*(AJ835/2)</f>
        <v>0.20679967487220233</v>
      </c>
      <c r="L835">
        <f>(M835/10.7)/I835</f>
        <v>0.88282721495327254</v>
      </c>
      <c r="M835">
        <f>((U835/0.242530073729142))*I835</f>
        <v>30.149017777229062</v>
      </c>
      <c r="N835">
        <f>2*M835*SQRT((0.5*K835/I835)^2+(0.5*V835/U835)^2)</f>
        <v>1.9579092418044535</v>
      </c>
      <c r="O835" s="33">
        <v>2.0150000000000001</v>
      </c>
      <c r="P835" s="33">
        <v>1.4999999999999999E-2</v>
      </c>
      <c r="S835" s="33">
        <v>3.0790000000000002</v>
      </c>
      <c r="T835" s="33">
        <v>8.3000000000000004E-2</v>
      </c>
      <c r="U835" s="33">
        <v>2.2909999999999999</v>
      </c>
      <c r="V835" s="33">
        <v>0.01</v>
      </c>
      <c r="W835" s="50">
        <f>U835*Info!$B$2</f>
        <v>1.09968</v>
      </c>
      <c r="X835" s="50">
        <f>W835*SQRT((0.5*V835/U835)^2+Info!$B$3^2)</f>
        <v>5.5036353949003566E-2</v>
      </c>
      <c r="Y835" s="39">
        <f>W835*Info!$D$2</f>
        <v>0.8907408</v>
      </c>
      <c r="Z835" s="39">
        <f>Y835*SQRT(Info!$D$3^2+(X835/W835)^2)</f>
        <v>6.3014879194704498E-2</v>
      </c>
      <c r="AA835" s="50">
        <f>IF(O835-W835&gt;0,O835-W835,0)</f>
        <v>0.91532000000000013</v>
      </c>
      <c r="AB835" s="50">
        <f>SQRT((0.5*P835)^2+X835^2)</f>
        <v>5.5545029084518444E-2</v>
      </c>
      <c r="AC835" s="50">
        <f>(1-EXP(-Info!$B$6*G835*1000))+(Info!$B$6/(Info!$B$6-Info!$B$7))*(EXP(-Info!$B$7*G835*1000)-EXP(-Info!$B$6*G835*1000))*(Info!$B$9-1)</f>
        <v>0.13504743290638316</v>
      </c>
      <c r="AD835" s="50">
        <f>SQRT((Info!$B$6*EXP(-Info!$B$6*G835*1000)+(Info!$B$6/(Info!$B$6+Info!$B$7))*(Info!$B$9-1)*(-Info!$B$7*EXP(-Info!$B$7*G835*1000)+Info!$B$6*EXP(-Info!$B$6*G835*1000)))^2*(0.01*G835*1000)^2)</f>
        <v>1.1905677683118293E-3</v>
      </c>
      <c r="AE835" s="50">
        <f>IF(AA835&gt;0,AA835*AC835*SQRT((AB835/AA835)^2+(AD835/AC835)^2),AA835*AC835*SQRT((AD835/AC835)^2))</f>
        <v>7.5799578779303569E-3</v>
      </c>
      <c r="AF835" s="50">
        <f>IF((S835-Y835-AA835*AC835)&gt;0,S835-Y835-AA835*AC835,0)</f>
        <v>2.0646475837121292</v>
      </c>
      <c r="AG835" s="50">
        <f>SQRT((T835*0.5)^2+Z835^2+AE835^2)</f>
        <v>7.583258377079341E-2</v>
      </c>
      <c r="AH835" s="50">
        <f>AF835/S835</f>
        <v>0.67055783816568015</v>
      </c>
      <c r="AI835">
        <f>AF835*EXP(Info!$B$6*G835*1000)</f>
        <v>2.3410152006411744</v>
      </c>
      <c r="AJ835">
        <f>2*SQRT((EXP(Info!$B$6*G835)*AG835)^2+(Info!$B$6*G835*0.01*AI835)^2)</f>
        <v>0.15168422180905761</v>
      </c>
      <c r="AK835" s="28">
        <f>AI835/(E835/1000)</f>
        <v>0.80062079365293248</v>
      </c>
      <c r="AL835">
        <f>AA835/0.752049334436339</f>
        <v>1.2171010040000001</v>
      </c>
      <c r="AM835"/>
      <c r="AN835">
        <f>U835/0.242530074</f>
        <v>9.4462511894504253</v>
      </c>
      <c r="AO835">
        <f>O835/U835</f>
        <v>0.87952859013531215</v>
      </c>
    </row>
    <row r="836" spans="1:41">
      <c r="A836" s="74" t="s">
        <v>197</v>
      </c>
      <c r="B836" s="14" t="s">
        <v>216</v>
      </c>
      <c r="C836" s="15">
        <v>-75.47</v>
      </c>
      <c r="D836" s="15">
        <v>31.72</v>
      </c>
      <c r="E836" s="75">
        <v>2924</v>
      </c>
      <c r="F836" s="97">
        <v>90</v>
      </c>
      <c r="G836" s="15">
        <v>14.548</v>
      </c>
      <c r="I836">
        <f>(E836*100*Info!$B$11)/AI836</f>
        <v>3.6573242242455501</v>
      </c>
      <c r="J836">
        <f>LOG10(I836)</f>
        <v>0.56316346254180694</v>
      </c>
      <c r="K836">
        <f>2*((E836*100*Info!$B$11)/AI836^2)*(AJ836/2)</f>
        <v>0.25642815854030993</v>
      </c>
      <c r="L836">
        <f>(M836/10.7)/I836</f>
        <v>0.91326953271028199</v>
      </c>
      <c r="M836">
        <f>((U836/0.242530073729142))*I836</f>
        <v>35.739313802139989</v>
      </c>
      <c r="N836">
        <f>2*M836*SQRT((0.5*K836/I836)^2+(0.5*V836/U836)^2)</f>
        <v>2.507444832704635</v>
      </c>
      <c r="O836" s="33">
        <v>2.3679999999999999</v>
      </c>
      <c r="P836" s="33">
        <v>8.9999999999999993E-3</v>
      </c>
      <c r="S836" s="33">
        <v>2.8849999999999998</v>
      </c>
      <c r="T836" s="33">
        <v>5.7000000000000002E-2</v>
      </c>
      <c r="U836" s="33">
        <v>2.37</v>
      </c>
      <c r="V836" s="33">
        <v>6.0000000000000001E-3</v>
      </c>
      <c r="W836" s="50">
        <f>U836*Info!$B$2</f>
        <v>1.1375999999999999</v>
      </c>
      <c r="X836" s="50">
        <f>W836*SQRT((0.5*V836/U836)^2+Info!$B$3^2)</f>
        <v>5.6898224928375402E-2</v>
      </c>
      <c r="Y836" s="39">
        <f>W836*Info!$D$2</f>
        <v>0.92145600000000005</v>
      </c>
      <c r="Z836" s="39">
        <f>Y836*SQRT(Info!$D$3^2+(X836/W836)^2)</f>
        <v>6.5167217898572286E-2</v>
      </c>
      <c r="AA836" s="50">
        <f>IF(O836-W836&gt;0,O836-W836,0)</f>
        <v>1.2303999999999999</v>
      </c>
      <c r="AB836" s="50">
        <f>SQRT((0.5*P836)^2+X836^2)</f>
        <v>5.7075896839208752E-2</v>
      </c>
      <c r="AC836" s="50">
        <f>(1-EXP(-Info!$B$6*G836*1000))+(Info!$B$6/(Info!$B$6-Info!$B$7))*(EXP(-Info!$B$7*G836*1000)-EXP(-Info!$B$6*G836*1000))*(Info!$B$9-1)</f>
        <v>0.14285195263452594</v>
      </c>
      <c r="AD836" s="50">
        <f>SQRT((Info!$B$6*EXP(-Info!$B$6*G836*1000)+(Info!$B$6/(Info!$B$6+Info!$B$7))*(Info!$B$9-1)*(-Info!$B$7*EXP(-Info!$B$7*G836*1000)+Info!$B$6*EXP(-Info!$B$6*G836*1000)))^2*(0.01*G836*1000)^2)</f>
        <v>1.2543299926971476E-3</v>
      </c>
      <c r="AE836" s="50">
        <f>IF(AA836&gt;0,AA836*AC836*SQRT((AB836/AA836)^2+(AD836/AC836)^2),AA836*AC836*SQRT((AD836/AC836)^2))</f>
        <v>8.2981832781404297E-3</v>
      </c>
      <c r="AF836" s="50">
        <f>IF((S836-Y836-AA836*AC836)&gt;0,S836-Y836-AA836*AC836,0)</f>
        <v>1.787778957478479</v>
      </c>
      <c r="AG836" s="50">
        <f>SQRT((T836*0.5)^2+Z836^2+AE836^2)</f>
        <v>7.1609190292570762E-2</v>
      </c>
      <c r="AH836" s="50">
        <f>AF836/S836</f>
        <v>0.61968074782616267</v>
      </c>
      <c r="AI836">
        <f>AF836*EXP(Info!$B$6*G836*1000)</f>
        <v>2.0429345279977649</v>
      </c>
      <c r="AJ836">
        <f>2*SQRT((EXP(Info!$B$6*G836)*AG836)^2+(Info!$B$6*G836*0.01*AI836)^2)</f>
        <v>0.14323748918950427</v>
      </c>
      <c r="AK836" s="28">
        <f>AI836/(E836/1000)</f>
        <v>0.69867801915108241</v>
      </c>
      <c r="AL836">
        <f>AA836/0.752049334436339</f>
        <v>1.6360628799999999</v>
      </c>
      <c r="AM836"/>
      <c r="AN836">
        <f>U836/0.242530074</f>
        <v>9.7719839890866478</v>
      </c>
      <c r="AO836">
        <f>O836/U836</f>
        <v>0.99915611814345984</v>
      </c>
    </row>
    <row r="837" spans="1:41">
      <c r="A837" s="74" t="s">
        <v>197</v>
      </c>
      <c r="B837" s="14" t="s">
        <v>216</v>
      </c>
      <c r="C837" s="15">
        <v>-75.47</v>
      </c>
      <c r="D837" s="15">
        <v>31.72</v>
      </c>
      <c r="E837" s="75">
        <v>2924</v>
      </c>
      <c r="F837" s="97">
        <v>100</v>
      </c>
      <c r="G837" s="15">
        <v>15.272</v>
      </c>
      <c r="I837">
        <f>(E837*100*Info!$B$11)/AI837</f>
        <v>3.553773009222791</v>
      </c>
      <c r="J837">
        <f>LOG10(I837)</f>
        <v>0.55068968458626255</v>
      </c>
      <c r="K837">
        <f>2*((E837*100*Info!$B$11)/AI837^2)*(AJ837/2)</f>
        <v>0.2933784461052385</v>
      </c>
      <c r="L837">
        <f>(M837/10.7)/I837</f>
        <v>1.0161568598130859</v>
      </c>
      <c r="M837">
        <f>((U837/0.242530073729142))*I837</f>
        <v>38.639741790481551</v>
      </c>
      <c r="N837">
        <f>2*M837*SQRT((0.5*K837/I837)^2+(0.5*V837/U837)^2)</f>
        <v>3.2061156558702026</v>
      </c>
      <c r="O837" s="33">
        <v>2.089</v>
      </c>
      <c r="P837" s="33">
        <v>1.7000000000000001E-2</v>
      </c>
      <c r="S837" s="33">
        <v>2.976</v>
      </c>
      <c r="T837" s="33">
        <v>9.2999999999999999E-2</v>
      </c>
      <c r="U837" s="33">
        <v>2.637</v>
      </c>
      <c r="V837" s="33">
        <v>2.1999999999999999E-2</v>
      </c>
      <c r="W837" s="50">
        <f>U837*Info!$B$2</f>
        <v>1.26576</v>
      </c>
      <c r="X837" s="50">
        <f>W837*SQRT((0.5*V837/U837)^2+Info!$B$3^2)</f>
        <v>6.3507868362904452E-2</v>
      </c>
      <c r="Y837" s="39">
        <f>W837*Info!$D$2</f>
        <v>1.0252656</v>
      </c>
      <c r="Z837" s="39">
        <f>Y837*SQRT(Info!$D$3^2+(X837/W837)^2)</f>
        <v>7.2623266044407567E-2</v>
      </c>
      <c r="AA837" s="50">
        <f>IF(O837-W837&gt;0,O837-W837,0)</f>
        <v>0.82323999999999997</v>
      </c>
      <c r="AB837" s="50">
        <f>SQRT((0.5*P837)^2+X837^2)</f>
        <v>6.4074170646212819E-2</v>
      </c>
      <c r="AC837" s="50">
        <f>(1-EXP(-Info!$B$6*G837*1000))+(Info!$B$6/(Info!$B$6-Info!$B$7))*(EXP(-Info!$B$7*G837*1000)-EXP(-Info!$B$6*G837*1000))*(Info!$B$9-1)</f>
        <v>0.14945553952321308</v>
      </c>
      <c r="AD837" s="50">
        <f>SQRT((Info!$B$6*EXP(-Info!$B$6*G837*1000)+(Info!$B$6/(Info!$B$6+Info!$B$7))*(Info!$B$9-1)*(-Info!$B$7*EXP(-Info!$B$7*G837*1000)+Info!$B$6*EXP(-Info!$B$6*G837*1000)))^2*(0.01*G837*1000)^2)</f>
        <v>1.3078272417080218E-3</v>
      </c>
      <c r="AE837" s="50">
        <f>IF(AA837&gt;0,AA837*AC837*SQRT((AB837/AA837)^2+(AD837/AC837)^2),AA837*AC837*SQRT((AD837/AC837)^2))</f>
        <v>9.6365738266628777E-3</v>
      </c>
      <c r="AF837" s="50">
        <f>IF((S837-Y837-AA837*AC837)&gt;0,S837-Y837-AA837*AC837,0)</f>
        <v>1.82769662164291</v>
      </c>
      <c r="AG837" s="50">
        <f>SQRT((T837*0.5)^2+Z837^2+AE837^2)</f>
        <v>8.6771264402874332E-2</v>
      </c>
      <c r="AH837" s="50">
        <f>AF837/S837</f>
        <v>0.61414537017570903</v>
      </c>
      <c r="AI837">
        <f>AF837*EXP(Info!$B$6*G837*1000)</f>
        <v>2.1024623459076603</v>
      </c>
      <c r="AJ837">
        <f>2*SQRT((EXP(Info!$B$6*G837)*AG837)^2+(Info!$B$6*G837*0.01*AI837)^2)</f>
        <v>0.17356683570852532</v>
      </c>
      <c r="AK837" s="28">
        <f>AI837/(E837/1000)</f>
        <v>0.71903637000945975</v>
      </c>
      <c r="AL837">
        <f>AA837/0.752049334436339</f>
        <v>1.094662228</v>
      </c>
      <c r="AM837"/>
      <c r="AN837">
        <f>U837/0.242530074</f>
        <v>10.872878387857169</v>
      </c>
      <c r="AO837">
        <f>O837/U837</f>
        <v>0.79218809252938949</v>
      </c>
    </row>
    <row r="838" spans="1:41">
      <c r="A838" s="74" t="s">
        <v>197</v>
      </c>
      <c r="B838" s="14" t="s">
        <v>216</v>
      </c>
      <c r="C838" s="15">
        <v>-75.47</v>
      </c>
      <c r="D838" s="15">
        <v>31.72</v>
      </c>
      <c r="E838" s="75">
        <v>2924</v>
      </c>
      <c r="F838" s="97">
        <v>110</v>
      </c>
      <c r="G838" s="15">
        <v>15.890499999999999</v>
      </c>
      <c r="I838">
        <f>(E838*100*Info!$B$11)/AI838</f>
        <v>3.3572534165528238</v>
      </c>
      <c r="J838">
        <f>LOG10(I838)</f>
        <v>0.52598412446417631</v>
      </c>
      <c r="K838">
        <f>2*((E838*100*Info!$B$11)/AI838^2)*(AJ838/2)</f>
        <v>0.27257938897062045</v>
      </c>
      <c r="L838">
        <f>(M838/10.7)/I838</f>
        <v>1.0693345794392541</v>
      </c>
      <c r="M838">
        <f>((U838/0.242530073729142))*I838</f>
        <v>38.41329072178749</v>
      </c>
      <c r="N838">
        <f>2*M838*SQRT((0.5*K838/I838)^2+(0.5*V838/U838)^2)</f>
        <v>3.1350292502870487</v>
      </c>
      <c r="O838" s="33">
        <v>1.992</v>
      </c>
      <c r="P838" s="33">
        <v>2.1000000000000001E-2</v>
      </c>
      <c r="S838" s="33">
        <v>3.105</v>
      </c>
      <c r="T838" s="33">
        <v>9.4E-2</v>
      </c>
      <c r="U838" s="33">
        <v>2.7749999999999999</v>
      </c>
      <c r="V838" s="33">
        <v>2.3E-2</v>
      </c>
      <c r="W838" s="50">
        <f>U838*Info!$B$2</f>
        <v>1.3319999999999999</v>
      </c>
      <c r="X838" s="50">
        <f>W838*SQRT((0.5*V838/U838)^2+Info!$B$3^2)</f>
        <v>6.6828365235130513E-2</v>
      </c>
      <c r="Y838" s="39">
        <f>W838*Info!$D$2</f>
        <v>1.0789199999999999</v>
      </c>
      <c r="Z838" s="39">
        <f>Y838*SQRT(Info!$D$3^2+(X838/W838)^2)</f>
        <v>7.6422074438214513E-2</v>
      </c>
      <c r="AA838" s="50">
        <f>IF(O838-W838&gt;0,O838-W838,0)</f>
        <v>0.66000000000000014</v>
      </c>
      <c r="AB838" s="50">
        <f>SQRT((0.5*P838)^2+X838^2)</f>
        <v>6.764821061935046E-2</v>
      </c>
      <c r="AC838" s="50">
        <f>(1-EXP(-Info!$B$6*G838*1000))+(Info!$B$6/(Info!$B$6-Info!$B$7))*(EXP(-Info!$B$7*G838*1000)-EXP(-Info!$B$6*G838*1000))*(Info!$B$9-1)</f>
        <v>0.15506073442397977</v>
      </c>
      <c r="AD838" s="50">
        <f>SQRT((Info!$B$6*EXP(-Info!$B$6*G838*1000)+(Info!$B$6/(Info!$B$6+Info!$B$7))*(Info!$B$9-1)*(-Info!$B$7*EXP(-Info!$B$7*G838*1000)+Info!$B$6*EXP(-Info!$B$6*G838*1000)))^2*(0.01*G838*1000)^2)</f>
        <v>1.3529076998990955E-3</v>
      </c>
      <c r="AE838" s="50">
        <f>IF(AA838&gt;0,AA838*AC838*SQRT((AB838/AA838)^2+(AD838/AC838)^2),AA838*AC838*SQRT((AD838/AC838)^2))</f>
        <v>1.0527517213523329E-2</v>
      </c>
      <c r="AF838" s="50">
        <f>IF((S838-Y838-AA838*AC838)&gt;0,S838-Y838-AA838*AC838,0)</f>
        <v>1.9237399152801737</v>
      </c>
      <c r="AG838" s="50">
        <f>SQRT((T838*0.5)^2+Z838^2+AE838^2)</f>
        <v>9.0333615449183863E-2</v>
      </c>
      <c r="AH838" s="50">
        <f>AF838/S838</f>
        <v>0.61956196949441988</v>
      </c>
      <c r="AI838">
        <f>AF838*EXP(Info!$B$6*G838*1000)</f>
        <v>2.2255317102233154</v>
      </c>
      <c r="AJ838">
        <f>2*SQRT((EXP(Info!$B$6*G838)*AG838)^2+(Info!$B$6*G838*0.01*AI838)^2)</f>
        <v>0.18069356061011738</v>
      </c>
      <c r="AK838" s="28">
        <f>AI838/(E838/1000)</f>
        <v>0.76112575589032672</v>
      </c>
      <c r="AL838">
        <f>AA838/0.752049334436339</f>
        <v>0.87760200000000022</v>
      </c>
      <c r="AM838"/>
      <c r="AN838">
        <f>U838/0.242530074</f>
        <v>11.441879987221707</v>
      </c>
      <c r="AO838">
        <f>O838/U838</f>
        <v>0.71783783783783783</v>
      </c>
    </row>
    <row r="839" spans="1:41">
      <c r="A839" s="74" t="s">
        <v>197</v>
      </c>
      <c r="B839" s="14" t="s">
        <v>216</v>
      </c>
      <c r="C839" s="15">
        <v>-75.47</v>
      </c>
      <c r="D839" s="15">
        <v>31.72</v>
      </c>
      <c r="E839" s="75">
        <v>2924</v>
      </c>
      <c r="F839" s="97">
        <v>120</v>
      </c>
      <c r="G839" s="15">
        <v>16.423749999999998</v>
      </c>
      <c r="I839">
        <f>(E839*100*Info!$B$11)/AI839</f>
        <v>3.2954548401057471</v>
      </c>
      <c r="J839">
        <f>LOG10(I839)</f>
        <v>0.51791536457966303</v>
      </c>
      <c r="K839">
        <f>2*((E839*100*Info!$B$11)/AI839^2)*(AJ839/2)</f>
        <v>0.27030102341781287</v>
      </c>
      <c r="L839">
        <f>(M839/10.7)/I839</f>
        <v>1.1036303551401887</v>
      </c>
      <c r="M839">
        <f>((U839/0.242530073729142))*I839</f>
        <v>38.915514752217646</v>
      </c>
      <c r="N839">
        <f>2*M839*SQRT((0.5*K839/I839)^2+(0.5*V839/U839)^2)</f>
        <v>3.2312932298382915</v>
      </c>
      <c r="O839" s="33">
        <v>2.746</v>
      </c>
      <c r="P839" s="33">
        <v>3.7999999999999999E-2</v>
      </c>
      <c r="S839" s="33">
        <v>3.2829999999999999</v>
      </c>
      <c r="T839" s="33">
        <v>9.5000000000000001E-2</v>
      </c>
      <c r="U839" s="33">
        <v>2.8639999999999999</v>
      </c>
      <c r="V839" s="33">
        <v>3.6999999999999998E-2</v>
      </c>
      <c r="W839" s="50">
        <f>U839*Info!$B$2</f>
        <v>1.3747199999999999</v>
      </c>
      <c r="X839" s="50">
        <f>W839*SQRT((0.5*V839/U839)^2+Info!$B$3^2)</f>
        <v>6.9307229752746571E-2</v>
      </c>
      <c r="Y839" s="39">
        <f>W839*Info!$D$2</f>
        <v>1.1135231999999999</v>
      </c>
      <c r="Z839" s="39">
        <f>Y839*SQRT(Info!$D$3^2+(X839/W839)^2)</f>
        <v>7.9065833054051862E-2</v>
      </c>
      <c r="AA839" s="50">
        <f>IF(O839-W839&gt;0,O839-W839,0)</f>
        <v>1.3712800000000001</v>
      </c>
      <c r="AB839" s="50">
        <f>SQRT((0.5*P839)^2+X839^2)</f>
        <v>7.1864400755867988E-2</v>
      </c>
      <c r="AC839" s="50">
        <f>(1-EXP(-Info!$B$6*G839*1000))+(Info!$B$6/(Info!$B$6-Info!$B$7))*(EXP(-Info!$B$7*G839*1000)-EXP(-Info!$B$6*G839*1000))*(Info!$B$9-1)</f>
        <v>0.15986677730562687</v>
      </c>
      <c r="AD839" s="50">
        <f>SQRT((Info!$B$6*EXP(-Info!$B$6*G839*1000)+(Info!$B$6/(Info!$B$6+Info!$B$7))*(Info!$B$9-1)*(-Info!$B$7*EXP(-Info!$B$7*G839*1000)+Info!$B$6*EXP(-Info!$B$6*G839*1000)))^2*(0.01*G839*1000)^2)</f>
        <v>1.3913191011955697E-3</v>
      </c>
      <c r="AE839" s="50">
        <f>IF(AA839&gt;0,AA839*AC839*SQRT((AB839/AA839)^2+(AD839/AC839)^2),AA839*AC839*SQRT((AD839/AC839)^2))</f>
        <v>1.1646070467766795E-2</v>
      </c>
      <c r="AF839" s="50">
        <f>IF((S839-Y839-AA839*AC839)&gt;0,S839-Y839-AA839*AC839,0)</f>
        <v>1.9502546856163399</v>
      </c>
      <c r="AG839" s="50">
        <f>SQRT((T839*0.5)^2+Z839^2+AE839^2)</f>
        <v>9.2969279409229527E-2</v>
      </c>
      <c r="AH839" s="50">
        <f>AF839/S839</f>
        <v>0.59404650795502278</v>
      </c>
      <c r="AI839">
        <f>AF839*EXP(Info!$B$6*G839*1000)</f>
        <v>2.2672663715076484</v>
      </c>
      <c r="AJ839">
        <f>2*SQRT((EXP(Info!$B$6*G839)*AG839)^2+(Info!$B$6*G839*0.01*AI839)^2)</f>
        <v>0.18596656616894899</v>
      </c>
      <c r="AK839" s="28">
        <f>AI839/(E839/1000)</f>
        <v>0.77539889586444888</v>
      </c>
      <c r="AL839">
        <f>AA839/0.752049334436339</f>
        <v>1.823391016</v>
      </c>
      <c r="AM839"/>
      <c r="AN839">
        <f>U839/0.242530074</f>
        <v>11.80884478681188</v>
      </c>
      <c r="AO839">
        <f>O839/U839</f>
        <v>0.95879888268156432</v>
      </c>
    </row>
    <row r="840" spans="1:41">
      <c r="A840" s="74" t="s">
        <v>197</v>
      </c>
      <c r="B840" s="14" t="s">
        <v>216</v>
      </c>
      <c r="C840" s="15">
        <v>-75.47</v>
      </c>
      <c r="D840" s="15">
        <v>31.72</v>
      </c>
      <c r="E840" s="75">
        <v>2924</v>
      </c>
      <c r="F840" s="97">
        <v>130</v>
      </c>
      <c r="G840" s="15">
        <v>16.891999999999999</v>
      </c>
      <c r="I840">
        <f>(E840*100*Info!$B$11)/AI840</f>
        <v>3.4875121438195955</v>
      </c>
      <c r="J840">
        <f>LOG10(I840)</f>
        <v>0.54251572853531915</v>
      </c>
      <c r="K840">
        <f>2*((E840*100*Info!$B$11)/AI840^2)*(AJ840/2)</f>
        <v>0.30736895429256539</v>
      </c>
      <c r="L840">
        <f>(M840/10.7)/I840</f>
        <v>1.1294485233644878</v>
      </c>
      <c r="M840">
        <f>((U840/0.242530073729142))*I840</f>
        <v>42.146930219264547</v>
      </c>
      <c r="N840">
        <f>2*M840*SQRT((0.5*K840/I840)^2+(0.5*V840/U840)^2)</f>
        <v>3.7305816651435006</v>
      </c>
      <c r="O840" s="33">
        <v>2.452</v>
      </c>
      <c r="P840" s="33">
        <v>2.1000000000000001E-2</v>
      </c>
      <c r="S840" s="33">
        <v>3.1459999999999999</v>
      </c>
      <c r="T840" s="33">
        <v>9.5000000000000001E-2</v>
      </c>
      <c r="U840" s="33">
        <v>2.931</v>
      </c>
      <c r="V840" s="33">
        <v>2.4E-2</v>
      </c>
      <c r="W840" s="50">
        <f>U840*Info!$B$2</f>
        <v>1.4068799999999999</v>
      </c>
      <c r="X840" s="50">
        <f>W840*SQRT((0.5*V840/U840)^2+Info!$B$3^2)</f>
        <v>7.0579429977862526E-2</v>
      </c>
      <c r="Y840" s="39">
        <f>W840*Info!$D$2</f>
        <v>1.1395728000000001</v>
      </c>
      <c r="Z840" s="39">
        <f>Y840*SQRT(Info!$D$3^2+(X840/W840)^2)</f>
        <v>8.0714922138717324E-2</v>
      </c>
      <c r="AA840" s="50">
        <f>IF(O840-W840&gt;0,O840-W840,0)</f>
        <v>1.04512</v>
      </c>
      <c r="AB840" s="50">
        <f>SQRT((0.5*P840)^2+X840^2)</f>
        <v>7.1356190593388602E-2</v>
      </c>
      <c r="AC840" s="50">
        <f>(1-EXP(-Info!$B$6*G840*1000))+(Info!$B$6/(Info!$B$6-Info!$B$7))*(EXP(-Info!$B$7*G840*1000)-EXP(-Info!$B$6*G840*1000))*(Info!$B$9-1)</f>
        <v>0.16406680716291774</v>
      </c>
      <c r="AD840" s="50">
        <f>SQRT((Info!$B$6*EXP(-Info!$B$6*G840*1000)+(Info!$B$6/(Info!$B$6+Info!$B$7))*(Info!$B$9-1)*(-Info!$B$7*EXP(-Info!$B$7*G840*1000)+Info!$B$6*EXP(-Info!$B$6*G840*1000)))^2*(0.01*G840*1000)^2)</f>
        <v>1.4247032755337352E-3</v>
      </c>
      <c r="AE840" s="50">
        <f>IF(AA840&gt;0,AA840*AC840*SQRT((AB840/AA840)^2+(AD840/AC840)^2),AA840*AC840*SQRT((AD840/AC840)^2))</f>
        <v>1.1801491339190178E-2</v>
      </c>
      <c r="AF840" s="50">
        <f>IF((S840-Y840-AA840*AC840)&gt;0,S840-Y840-AA840*AC840,0)</f>
        <v>1.8349576984978915</v>
      </c>
      <c r="AG840" s="50">
        <f>SQRT((T840*0.5)^2+Z840^2+AE840^2)</f>
        <v>9.43950414676967E-2</v>
      </c>
      <c r="AH840" s="50">
        <f>AF840/S840</f>
        <v>0.58326690988489882</v>
      </c>
      <c r="AI840">
        <f>AF840*EXP(Info!$B$6*G840*1000)</f>
        <v>2.1424080059577206</v>
      </c>
      <c r="AJ840">
        <f>2*SQRT((EXP(Info!$B$6*G840)*AG840)^2+(Info!$B$6*G840*0.01*AI840)^2)</f>
        <v>0.18881933060110617</v>
      </c>
      <c r="AK840" s="28">
        <f>AI840/(E840/1000)</f>
        <v>0.73269767645612882</v>
      </c>
      <c r="AL840">
        <f>AA840/0.752049334436339</f>
        <v>1.389696064</v>
      </c>
      <c r="AM840"/>
      <c r="AN840">
        <f>U840/0.242530074</f>
        <v>12.085099186503362</v>
      </c>
      <c r="AO840">
        <f>O840/U840</f>
        <v>0.83657454793585806</v>
      </c>
    </row>
    <row r="841" spans="1:41">
      <c r="A841" s="74" t="s">
        <v>197</v>
      </c>
      <c r="B841" s="14" t="s">
        <v>216</v>
      </c>
      <c r="C841" s="15">
        <v>-75.47</v>
      </c>
      <c r="D841" s="15">
        <v>31.72</v>
      </c>
      <c r="E841" s="75">
        <v>2924</v>
      </c>
      <c r="F841" s="97">
        <v>140</v>
      </c>
      <c r="G841" s="15">
        <v>17.31325</v>
      </c>
      <c r="I841">
        <f>(E841*100*Info!$B$11)/AI841</f>
        <v>4.4897210581835179</v>
      </c>
      <c r="J841">
        <f>LOG10(I841)</f>
        <v>0.65221935956572075</v>
      </c>
      <c r="K841">
        <f>2*((E841*100*Info!$B$11)/AI841^2)*(AJ841/2)</f>
        <v>0.38610499877016574</v>
      </c>
      <c r="L841">
        <f>(M841/10.7)/I841</f>
        <v>0.8489167850467304</v>
      </c>
      <c r="M841">
        <f>((U841/0.242530073729142))*I841</f>
        <v>40.781975361226387</v>
      </c>
      <c r="N841">
        <f>2*M841*SQRT((0.5*K841/I841)^2+(0.5*V841/U841)^2)</f>
        <v>3.5089082490778694</v>
      </c>
      <c r="O841" s="33">
        <v>1.794</v>
      </c>
      <c r="P841" s="33">
        <v>7.0000000000000001E-3</v>
      </c>
      <c r="S841" s="33">
        <v>2.4</v>
      </c>
      <c r="T841" s="33">
        <v>7.3999999999999996E-2</v>
      </c>
      <c r="U841" s="33">
        <v>2.2029999999999998</v>
      </c>
      <c r="V841" s="33">
        <v>6.0000000000000001E-3</v>
      </c>
      <c r="W841" s="50">
        <f>U841*Info!$B$2</f>
        <v>1.0574399999999999</v>
      </c>
      <c r="X841" s="50">
        <f>W841*SQRT((0.5*V841/U841)^2+Info!$B$3^2)</f>
        <v>5.2891605988096072E-2</v>
      </c>
      <c r="Y841" s="39">
        <f>W841*Info!$D$2</f>
        <v>0.85652640000000002</v>
      </c>
      <c r="Z841" s="39">
        <f>Y841*SQRT(Info!$D$3^2+(X841/W841)^2)</f>
        <v>6.0576793068342613E-2</v>
      </c>
      <c r="AA841" s="50">
        <f>IF(O841-W841&gt;0,O841-W841,0)</f>
        <v>0.7365600000000001</v>
      </c>
      <c r="AB841" s="50">
        <f>SQRT((0.5*P841)^2+X841^2)</f>
        <v>5.3007282367614358E-2</v>
      </c>
      <c r="AC841" s="50">
        <f>(1-EXP(-Info!$B$6*G841*1000))+(Info!$B$6/(Info!$B$6-Info!$B$7))*(EXP(-Info!$B$7*G841*1000)-EXP(-Info!$B$6*G841*1000))*(Info!$B$9-1)</f>
        <v>0.16782920704419094</v>
      </c>
      <c r="AD841" s="50">
        <f>SQRT((Info!$B$6*EXP(-Info!$B$6*G841*1000)+(Info!$B$6/(Info!$B$6+Info!$B$7))*(Info!$B$9-1)*(-Info!$B$7*EXP(-Info!$B$7*G841*1000)+Info!$B$6*EXP(-Info!$B$6*G841*1000)))^2*(0.01*G841*1000)^2)</f>
        <v>1.4544626665683336E-3</v>
      </c>
      <c r="AE841" s="50">
        <f>IF(AA841&gt;0,AA841*AC841*SQRT((AB841/AA841)^2+(AD841/AC841)^2),AA841*AC841*SQRT((AD841/AC841)^2))</f>
        <v>8.9604422457743998E-3</v>
      </c>
      <c r="AF841" s="50">
        <f>IF((S841-Y841-AA841*AC841)&gt;0,S841-Y841-AA841*AC841,0)</f>
        <v>1.4198573192595307</v>
      </c>
      <c r="AG841" s="50">
        <f>SQRT((T841*0.5)^2+Z841^2+AE841^2)</f>
        <v>7.1546050790275345E-2</v>
      </c>
      <c r="AH841" s="50">
        <f>AF841/S841</f>
        <v>0.59160721635813784</v>
      </c>
      <c r="AI841">
        <f>AF841*EXP(Info!$B$6*G841*1000)</f>
        <v>1.6641733063070996</v>
      </c>
      <c r="AJ841">
        <f>2*SQRT((EXP(Info!$B$6*G841)*AG841)^2+(Info!$B$6*G841*0.01*AI841)^2)</f>
        <v>0.14311482251527913</v>
      </c>
      <c r="AK841" s="28">
        <f>AI841/(E841/1000)</f>
        <v>0.56914271761528712</v>
      </c>
      <c r="AL841">
        <f>AA841/0.752049334436339</f>
        <v>0.97940383200000014</v>
      </c>
      <c r="AM841"/>
      <c r="AN841">
        <f>U841/0.242530074</f>
        <v>9.0834095898556466</v>
      </c>
      <c r="AO841">
        <f>O841/U841</f>
        <v>0.814344076259646</v>
      </c>
    </row>
    <row r="842" spans="1:41">
      <c r="A842" s="74" t="s">
        <v>197</v>
      </c>
      <c r="B842" s="14" t="s">
        <v>216</v>
      </c>
      <c r="C842" s="15">
        <v>-75.47</v>
      </c>
      <c r="D842" s="15">
        <v>31.72</v>
      </c>
      <c r="E842" s="75">
        <v>2924</v>
      </c>
      <c r="F842" s="97">
        <v>150</v>
      </c>
      <c r="G842" s="15">
        <v>17.708874999999999</v>
      </c>
      <c r="I842">
        <f>(E842*100*Info!$B$11)/AI842</f>
        <v>4.5662472981107687</v>
      </c>
      <c r="J842">
        <f>LOG10(I842)</f>
        <v>0.65955942824413272</v>
      </c>
      <c r="K842">
        <f>2*((E842*100*Info!$B$11)/AI842^2)*(AJ842/2)</f>
        <v>0.67238146647873887</v>
      </c>
      <c r="L842">
        <f>(M842/10.7)/I842</f>
        <v>1.1163467663551421</v>
      </c>
      <c r="M842">
        <f>((U842/0.242530073729142))*I842</f>
        <v>54.543414840175309</v>
      </c>
      <c r="N842">
        <f>2*M842*SQRT((0.5*K842/I842)^2+(0.5*V842/U842)^2)</f>
        <v>8.0371837429511146</v>
      </c>
      <c r="O842" s="33">
        <v>2.1880000000000002</v>
      </c>
      <c r="P842" s="33">
        <v>1.4999999999999999E-2</v>
      </c>
      <c r="S842" s="33">
        <v>2.6539999999999999</v>
      </c>
      <c r="T842" s="33">
        <v>0.17899999999999999</v>
      </c>
      <c r="U842" s="33">
        <v>2.8969999999999998</v>
      </c>
      <c r="V842" s="33">
        <v>1.6E-2</v>
      </c>
      <c r="W842" s="50">
        <f>U842*Info!$B$2</f>
        <v>1.3905599999999998</v>
      </c>
      <c r="X842" s="50">
        <f>W842*SQRT((0.5*V842/U842)^2+Info!$B$3^2)</f>
        <v>6.9633959990797592E-2</v>
      </c>
      <c r="Y842" s="39">
        <f>W842*Info!$D$2</f>
        <v>1.1263535999999998</v>
      </c>
      <c r="Z842" s="39">
        <f>Y842*SQRT(Info!$D$3^2+(X842/W842)^2)</f>
        <v>7.9705939234945344E-2</v>
      </c>
      <c r="AA842" s="50">
        <f>IF(O842-W842&gt;0,O842-W842,0)</f>
        <v>0.79744000000000037</v>
      </c>
      <c r="AB842" s="50">
        <f>SQRT((0.5*P842)^2+X842^2)</f>
        <v>7.0036693125817978E-2</v>
      </c>
      <c r="AC842" s="50">
        <f>(1-EXP(-Info!$B$6*G842*1000))+(Info!$B$6/(Info!$B$6-Info!$B$7))*(EXP(-Info!$B$7*G842*1000)-EXP(-Info!$B$6*G842*1000))*(Info!$B$9-1)</f>
        <v>0.17134894266540651</v>
      </c>
      <c r="AD842" s="50">
        <f>SQRT((Info!$B$6*EXP(-Info!$B$6*G842*1000)+(Info!$B$6/(Info!$B$6+Info!$B$7))*(Info!$B$9-1)*(-Info!$B$7*EXP(-Info!$B$7*G842*1000)+Info!$B$6*EXP(-Info!$B$6*G842*1000)))^2*(0.01*G842*1000)^2)</f>
        <v>1.4821769804902432E-3</v>
      </c>
      <c r="AE842" s="50">
        <f>IF(AA842&gt;0,AA842*AC842*SQRT((AB842/AA842)^2+(AD842/AC842)^2),AA842*AC842*SQRT((AD842/AC842)^2))</f>
        <v>1.2058777685841182E-2</v>
      </c>
      <c r="AF842" s="50">
        <f>IF((S842-Y842-AA842*AC842)&gt;0,S842-Y842-AA842*AC842,0)</f>
        <v>1.3910058991608982</v>
      </c>
      <c r="AG842" s="50">
        <f>SQRT((T842*0.5)^2+Z842^2+AE842^2)</f>
        <v>0.12045206876015596</v>
      </c>
      <c r="AH842" s="50">
        <f>AF842/S842</f>
        <v>0.52411676682776875</v>
      </c>
      <c r="AI842">
        <f>AF842*EXP(Info!$B$6*G842*1000)</f>
        <v>1.6362832431097614</v>
      </c>
      <c r="AJ842">
        <f>2*SQRT((EXP(Info!$B$6*G842)*AG842)^2+(Info!$B$6*G842*0.01*AI842)^2)</f>
        <v>0.24094326363618668</v>
      </c>
      <c r="AK842" s="28">
        <f>AI842/(E842/1000)</f>
        <v>0.55960439230839998</v>
      </c>
      <c r="AL842">
        <f>AA842/0.752049334436339</f>
        <v>1.0603559680000005</v>
      </c>
      <c r="AM842"/>
      <c r="AN842">
        <f>U842/0.242530074</f>
        <v>11.944910386659922</v>
      </c>
      <c r="AO842">
        <f>O842/U842</f>
        <v>0.7552640662754575</v>
      </c>
    </row>
    <row r="843" spans="1:41">
      <c r="A843" s="74" t="s">
        <v>197</v>
      </c>
      <c r="B843" s="14" t="s">
        <v>216</v>
      </c>
      <c r="C843" s="15">
        <v>-75.47</v>
      </c>
      <c r="D843" s="15">
        <v>31.72</v>
      </c>
      <c r="E843" s="75">
        <v>2924</v>
      </c>
      <c r="F843" s="97">
        <v>160</v>
      </c>
      <c r="G843" s="15">
        <v>18.098749999999999</v>
      </c>
      <c r="I843">
        <f>(E843*100*Info!$B$11)/AI843</f>
        <v>4.5842764187708447</v>
      </c>
      <c r="J843">
        <f>LOG10(I843)</f>
        <v>0.66127079646534348</v>
      </c>
      <c r="K843">
        <f>2*((E843*100*Info!$B$11)/AI843^2)*(AJ843/2)</f>
        <v>0.57319018883327089</v>
      </c>
      <c r="L843">
        <f>(M843/10.7)/I843</f>
        <v>1.0866751401869177</v>
      </c>
      <c r="M843">
        <f>((U843/0.242530073729142))*I843</f>
        <v>53.303325654250258</v>
      </c>
      <c r="N843">
        <f>2*M843*SQRT((0.5*K843/I843)^2+(0.5*V843/U843)^2)</f>
        <v>6.6660386203804842</v>
      </c>
      <c r="O843" s="33">
        <v>2</v>
      </c>
      <c r="P843" s="33">
        <v>6.0000000000000001E-3</v>
      </c>
      <c r="S843" s="33">
        <v>2.59</v>
      </c>
      <c r="T843" s="33">
        <v>0.13</v>
      </c>
      <c r="U843" s="33">
        <v>2.82</v>
      </c>
      <c r="V843" s="33">
        <v>7.0000000000000001E-3</v>
      </c>
      <c r="W843" s="50">
        <f>U843*Info!$B$2</f>
        <v>1.3535999999999999</v>
      </c>
      <c r="X843" s="50">
        <f>W843*SQRT((0.5*V843/U843)^2+Info!$B$3^2)</f>
        <v>6.7700847852888824E-2</v>
      </c>
      <c r="Y843" s="39">
        <f>W843*Info!$D$2</f>
        <v>1.0964160000000001</v>
      </c>
      <c r="Z843" s="39">
        <f>Y843*SQRT(Info!$D$3^2+(X843/W843)^2)</f>
        <v>7.7540260522647217E-2</v>
      </c>
      <c r="AA843" s="50">
        <f>IF(O843-W843&gt;0,O843-W843,0)</f>
        <v>0.64640000000000009</v>
      </c>
      <c r="AB843" s="50">
        <f>SQRT((0.5*P843)^2+X843^2)</f>
        <v>6.7767284142128653E-2</v>
      </c>
      <c r="AC843" s="50">
        <f>(1-EXP(-Info!$B$6*G843*1000))+(Info!$B$6/(Info!$B$6-Info!$B$7))*(EXP(-Info!$B$7*G843*1000)-EXP(-Info!$B$6*G843*1000))*(Info!$B$9-1)</f>
        <v>0.17480449969448031</v>
      </c>
      <c r="AD843" s="50">
        <f>SQRT((Info!$B$6*EXP(-Info!$B$6*G843*1000)+(Info!$B$6/(Info!$B$6+Info!$B$7))*(Info!$B$9-1)*(-Info!$B$7*EXP(-Info!$B$7*G843*1000)+Info!$B$6*EXP(-Info!$B$6*G843*1000)))^2*(0.01*G843*1000)^2)</f>
        <v>1.5092672804091318E-3</v>
      </c>
      <c r="AE843" s="50">
        <f>IF(AA843&gt;0,AA843*AC843*SQRT((AB843/AA843)^2+(AD843/AC843)^2),AA843*AC843*SQRT((AD843/AC843)^2))</f>
        <v>1.1886131132712635E-2</v>
      </c>
      <c r="AF843" s="50">
        <f>IF((S843-Y843-AA843*AC843)&gt;0,S843-Y843-AA843*AC843,0)</f>
        <v>1.3805903713974876</v>
      </c>
      <c r="AG843" s="50">
        <f>SQRT((T843*0.5)^2+Z843^2+AE843^2)</f>
        <v>0.1018762588399478</v>
      </c>
      <c r="AH843" s="50">
        <f>AF843/S843</f>
        <v>0.5330464754430454</v>
      </c>
      <c r="AI843">
        <f>AF843*EXP(Info!$B$6*G843*1000)</f>
        <v>1.629848040401807</v>
      </c>
      <c r="AJ843">
        <f>2*SQRT((EXP(Info!$B$6*G843)*AG843)^2+(Info!$B$6*G843*0.01*AI843)^2)</f>
        <v>0.20378633849874464</v>
      </c>
      <c r="AK843" s="28">
        <f>AI843/(E843/1000)</f>
        <v>0.55740357058885326</v>
      </c>
      <c r="AL843">
        <f>AA843/0.752049334436339</f>
        <v>0.85951808000000007</v>
      </c>
      <c r="AM843"/>
      <c r="AN843">
        <f>U843/0.242530074</f>
        <v>11.627423987014492</v>
      </c>
      <c r="AO843">
        <f>O843/U843</f>
        <v>0.70921985815602839</v>
      </c>
    </row>
    <row r="844" spans="1:41">
      <c r="A844" s="74" t="s">
        <v>197</v>
      </c>
      <c r="B844" s="14" t="s">
        <v>216</v>
      </c>
      <c r="C844" s="15">
        <v>-75.47</v>
      </c>
      <c r="D844" s="15">
        <v>31.72</v>
      </c>
      <c r="E844" s="75">
        <v>2924</v>
      </c>
      <c r="F844" s="97">
        <v>170</v>
      </c>
      <c r="G844" s="15">
        <v>18.503</v>
      </c>
      <c r="I844">
        <f>(E844*100*Info!$B$11)/AI844</f>
        <v>4.3979814578842715</v>
      </c>
      <c r="J844">
        <f>LOG10(I844)</f>
        <v>0.64325339402078818</v>
      </c>
      <c r="K844">
        <f>2*((E844*100*Info!$B$11)/AI844^2)*(AJ844/2)</f>
        <v>0.53710713511025499</v>
      </c>
      <c r="L844">
        <f>(M844/10.7)/I844</f>
        <v>1.171451214953273</v>
      </c>
      <c r="M844">
        <f>((U844/0.242530073729142))*I844</f>
        <v>55.126621727331319</v>
      </c>
      <c r="N844">
        <f>2*M844*SQRT((0.5*K844/I844)^2+(0.5*V844/U844)^2)</f>
        <v>6.7335809831999569</v>
      </c>
      <c r="O844" s="33">
        <v>2.1</v>
      </c>
      <c r="P844" s="33">
        <v>0.01</v>
      </c>
      <c r="S844" s="33">
        <v>2.73</v>
      </c>
      <c r="T844" s="33">
        <v>0.12</v>
      </c>
      <c r="U844" s="33">
        <v>3.04</v>
      </c>
      <c r="V844" s="33">
        <v>7.0000000000000001E-3</v>
      </c>
      <c r="W844" s="50">
        <f>U844*Info!$B$2</f>
        <v>1.4592000000000001</v>
      </c>
      <c r="X844" s="50">
        <f>W844*SQRT((0.5*V844/U844)^2+Info!$B$3^2)</f>
        <v>7.2979339542092334E-2</v>
      </c>
      <c r="Y844" s="39">
        <f>W844*Info!$D$2</f>
        <v>1.1819520000000001</v>
      </c>
      <c r="Z844" s="39">
        <f>Y844*SQRT(Info!$D$3^2+(X844/W844)^2)</f>
        <v>8.3587705005939733E-2</v>
      </c>
      <c r="AA844" s="50">
        <f>IF(O844-W844&gt;0,O844-W844,0)</f>
        <v>0.64080000000000004</v>
      </c>
      <c r="AB844" s="50">
        <f>SQRT((0.5*P844)^2+X844^2)</f>
        <v>7.3150420367896735E-2</v>
      </c>
      <c r="AC844" s="50">
        <f>(1-EXP(-Info!$B$6*G844*1000))+(Info!$B$6/(Info!$B$6-Info!$B$7))*(EXP(-Info!$B$7*G844*1000)-EXP(-Info!$B$6*G844*1000))*(Info!$B$9-1)</f>
        <v>0.17837386474546385</v>
      </c>
      <c r="AD844" s="50">
        <f>SQRT((Info!$B$6*EXP(-Info!$B$6*G844*1000)+(Info!$B$6/(Info!$B$6+Info!$B$7))*(Info!$B$9-1)*(-Info!$B$7*EXP(-Info!$B$7*G844*1000)+Info!$B$6*EXP(-Info!$B$6*G844*1000)))^2*(0.01*G844*1000)^2)</f>
        <v>1.5371258405728139E-3</v>
      </c>
      <c r="AE844" s="50">
        <f>IF(AA844&gt;0,AA844*AC844*SQRT((AB844/AA844)^2+(AD844/AC844)^2),AA844*AC844*SQRT((AD844/AC844)^2))</f>
        <v>1.3085248355293651E-2</v>
      </c>
      <c r="AF844" s="50">
        <f>IF((S844-Y844-AA844*AC844)&gt;0,S844-Y844-AA844*AC844,0)</f>
        <v>1.4337460274711067</v>
      </c>
      <c r="AG844" s="50">
        <f>SQRT((T844*0.5)^2+Z844^2+AE844^2)</f>
        <v>0.10372139679294584</v>
      </c>
      <c r="AH844" s="50">
        <f>AF844/S844</f>
        <v>0.52518169504436141</v>
      </c>
      <c r="AI844">
        <f>AF844*EXP(Info!$B$6*G844*1000)</f>
        <v>1.6988870938506089</v>
      </c>
      <c r="AJ844">
        <f>2*SQRT((EXP(Info!$B$6*G844)*AG844)^2+(Info!$B$6*G844*0.01*AI844)^2)</f>
        <v>0.20747799611980502</v>
      </c>
      <c r="AK844" s="28">
        <f>AI844/(E844/1000)</f>
        <v>0.58101473797900438</v>
      </c>
      <c r="AL844">
        <f>AA844/0.752049334436339</f>
        <v>0.85207176000000007</v>
      </c>
      <c r="AM844"/>
      <c r="AN844">
        <f>U844/0.242530074</f>
        <v>12.534527986001439</v>
      </c>
      <c r="AO844">
        <f>O844/U844</f>
        <v>0.69078947368421051</v>
      </c>
    </row>
    <row r="845" spans="1:41">
      <c r="A845" s="74" t="s">
        <v>197</v>
      </c>
      <c r="B845" s="14" t="s">
        <v>216</v>
      </c>
      <c r="C845" s="15">
        <v>-75.47</v>
      </c>
      <c r="D845" s="15">
        <v>31.72</v>
      </c>
      <c r="E845" s="75">
        <v>2924</v>
      </c>
      <c r="F845" s="97">
        <v>180</v>
      </c>
      <c r="G845" s="15">
        <v>18.899999999999999</v>
      </c>
      <c r="I845">
        <f>(E845*100*Info!$B$11)/AI845</f>
        <v>5.0044806789679468</v>
      </c>
      <c r="J845">
        <f>LOG10(I845)</f>
        <v>0.69935901688819624</v>
      </c>
      <c r="K845">
        <f>2*((E845*100*Info!$B$11)/AI845^2)*(AJ845/2)</f>
        <v>0.63341245716695693</v>
      </c>
      <c r="L845">
        <f>(M845/10.7)/I845</f>
        <v>1.0096059813084131</v>
      </c>
      <c r="M845">
        <f>((U845/0.242530073729142))*I845</f>
        <v>54.062323807064168</v>
      </c>
      <c r="N845">
        <f>2*M845*SQRT((0.5*K845/I845)^2+(0.5*V845/U845)^2)</f>
        <v>6.8446088663900495</v>
      </c>
      <c r="O845" s="33">
        <v>2.17</v>
      </c>
      <c r="P845" s="33">
        <v>7.0000000000000001E-3</v>
      </c>
      <c r="S845" s="33">
        <v>2.44</v>
      </c>
      <c r="T845" s="33">
        <v>0.12</v>
      </c>
      <c r="U845" s="33">
        <v>2.62</v>
      </c>
      <c r="V845" s="33">
        <v>8.0000000000000002E-3</v>
      </c>
      <c r="W845" s="50">
        <f>U845*Info!$B$2</f>
        <v>1.2576000000000001</v>
      </c>
      <c r="X845" s="50">
        <f>W845*SQRT((0.5*V845/U845)^2+Info!$B$3^2)</f>
        <v>6.2909306147818866E-2</v>
      </c>
      <c r="Y845" s="39">
        <f>W845*Info!$D$2</f>
        <v>1.018656</v>
      </c>
      <c r="Z845" s="39">
        <f>Y845*SQRT(Info!$D$3^2+(X845/W845)^2)</f>
        <v>7.2046643771379107E-2</v>
      </c>
      <c r="AA845" s="50">
        <f>IF(O845-W845&gt;0,O845-W845,0)</f>
        <v>0.91239999999999988</v>
      </c>
      <c r="AB845" s="50">
        <f>SQRT((0.5*P845)^2+X845^2)</f>
        <v>6.3006593305780317E-2</v>
      </c>
      <c r="AC845" s="50">
        <f>(1-EXP(-Info!$B$6*G845*1000))+(Info!$B$6/(Info!$B$6-Info!$B$7))*(EXP(-Info!$B$7*G845*1000)-EXP(-Info!$B$6*G845*1000))*(Info!$B$9-1)</f>
        <v>0.18186578781676305</v>
      </c>
      <c r="AD845" s="50">
        <f>SQRT((Info!$B$6*EXP(-Info!$B$6*G845*1000)+(Info!$B$6/(Info!$B$6+Info!$B$7))*(Info!$B$9-1)*(-Info!$B$7*EXP(-Info!$B$7*G845*1000)+Info!$B$6*EXP(-Info!$B$6*G845*1000)))^2*(0.01*G845*1000)^2)</f>
        <v>1.5642575886081072E-3</v>
      </c>
      <c r="AE845" s="50">
        <f>IF(AA845&gt;0,AA845*AC845*SQRT((AB845/AA845)^2+(AD845/AC845)^2),AA845*AC845*SQRT((AD845/AC845)^2))</f>
        <v>1.1547284936137419E-2</v>
      </c>
      <c r="AF845" s="50">
        <f>IF((S845-Y845-AA845*AC845)&gt;0,S845-Y845-AA845*AC845,0)</f>
        <v>1.2554096551959852</v>
      </c>
      <c r="AG845" s="50">
        <f>SQRT((T845*0.5)^2+Z845^2+AE845^2)</f>
        <v>9.4467235950441278E-2</v>
      </c>
      <c r="AH845" s="50">
        <f>AF845/S845</f>
        <v>0.5145121537688464</v>
      </c>
      <c r="AI845">
        <f>AF845*EXP(Info!$B$6*G845*1000)</f>
        <v>1.4929968596331411</v>
      </c>
      <c r="AJ845">
        <f>2*SQRT((EXP(Info!$B$6*G845)*AG845)^2+(Info!$B$6*G845*0.01*AI845)^2)</f>
        <v>0.18896722158947418</v>
      </c>
      <c r="AK845" s="28">
        <f>AI845/(E845/1000)</f>
        <v>0.5106008411878048</v>
      </c>
      <c r="AL845">
        <f>AA845/0.752049334436339</f>
        <v>1.2132182799999998</v>
      </c>
      <c r="AM845"/>
      <c r="AN845">
        <f>U845/0.242530074</f>
        <v>10.802783987935451</v>
      </c>
      <c r="AO845">
        <f>O845/U845</f>
        <v>0.8282442748091603</v>
      </c>
    </row>
    <row r="846" spans="1:41">
      <c r="A846" s="74" t="s">
        <v>197</v>
      </c>
      <c r="B846" s="14" t="s">
        <v>216</v>
      </c>
      <c r="C846" s="15">
        <v>-75.47</v>
      </c>
      <c r="D846" s="15">
        <v>31.72</v>
      </c>
      <c r="E846" s="75">
        <v>2924</v>
      </c>
      <c r="F846" s="97">
        <v>190</v>
      </c>
      <c r="G846" s="15">
        <v>19.3</v>
      </c>
      <c r="I846">
        <f>(E846*100*Info!$B$11)/AI846</f>
        <v>4.1248143740072578</v>
      </c>
      <c r="J846">
        <f>LOG10(I846)</f>
        <v>0.61540440908999783</v>
      </c>
      <c r="K846">
        <f>2*((E846*100*Info!$B$11)/AI846^2)*(AJ846/2)</f>
        <v>0.42622398576494169</v>
      </c>
      <c r="L846">
        <f>(M846/10.7)/I846</f>
        <v>1.0851337570093478</v>
      </c>
      <c r="M846">
        <f>((U846/0.242530073729142))*I846</f>
        <v>47.89293590936942</v>
      </c>
      <c r="N846">
        <f>2*M846*SQRT((0.5*K846/I846)^2+(0.5*V846/U846)^2)</f>
        <v>4.9502891533732107</v>
      </c>
      <c r="O846" s="33">
        <v>2.137</v>
      </c>
      <c r="P846" s="33">
        <v>7.0000000000000001E-3</v>
      </c>
      <c r="S846" s="33">
        <v>2.758</v>
      </c>
      <c r="T846" s="33">
        <v>0.10199999999999999</v>
      </c>
      <c r="U846" s="33">
        <v>2.8159999999999998</v>
      </c>
      <c r="V846" s="33">
        <v>7.0000000000000001E-3</v>
      </c>
      <c r="W846" s="50">
        <f>U846*Info!$B$2</f>
        <v>1.3516799999999998</v>
      </c>
      <c r="X846" s="50">
        <f>W846*SQRT((0.5*V846/U846)^2+Info!$B$3^2)</f>
        <v>6.7604877457177595E-2</v>
      </c>
      <c r="Y846" s="39">
        <f>W846*Info!$D$2</f>
        <v>1.0948608</v>
      </c>
      <c r="Z846" s="39">
        <f>Y846*SQRT(Info!$D$3^2+(X846/W846)^2)</f>
        <v>7.7430308236007953E-2</v>
      </c>
      <c r="AA846" s="50">
        <f>IF(O846-W846&gt;0,O846-W846,0)</f>
        <v>0.78532000000000024</v>
      </c>
      <c r="AB846" s="50">
        <f>SQRT((0.5*P846)^2+X846^2)</f>
        <v>6.7695416802025815E-2</v>
      </c>
      <c r="AC846" s="50">
        <f>(1-EXP(-Info!$B$6*G846*1000))+(Info!$B$6/(Info!$B$6-Info!$B$7))*(EXP(-Info!$B$7*G846*1000)-EXP(-Info!$B$6*G846*1000))*(Info!$B$9-1)</f>
        <v>0.18537069108895796</v>
      </c>
      <c r="AD846" s="50">
        <f>SQRT((Info!$B$6*EXP(-Info!$B$6*G846*1000)+(Info!$B$6/(Info!$B$6+Info!$B$7))*(Info!$B$9-1)*(-Info!$B$7*EXP(-Info!$B$7*G846*1000)+Info!$B$6*EXP(-Info!$B$6*G846*1000)))^2*(0.01*G846*1000)^2)</f>
        <v>1.5913679756389262E-3</v>
      </c>
      <c r="AE846" s="50">
        <f>IF(AA846&gt;0,AA846*AC846*SQRT((AB846/AA846)^2+(AD846/AC846)^2),AA846*AC846*SQRT((AD846/AC846)^2))</f>
        <v>1.2610823284508891E-2</v>
      </c>
      <c r="AF846" s="50">
        <f>IF((S846-Y846-AA846*AC846)&gt;0,S846-Y846-AA846*AC846,0)</f>
        <v>1.5175638888740195</v>
      </c>
      <c r="AG846" s="50">
        <f>SQRT((T846*0.5)^2+Z846^2+AE846^2)</f>
        <v>9.3570751292464838E-2</v>
      </c>
      <c r="AH846" s="50">
        <f>AF846/S846</f>
        <v>0.55024071387745455</v>
      </c>
      <c r="AI846">
        <f>AF846*EXP(Info!$B$6*G846*1000)</f>
        <v>1.8113964072849034</v>
      </c>
      <c r="AJ846">
        <f>2*SQRT((EXP(Info!$B$6*G846)*AG846)^2+(Info!$B$6*G846*0.01*AI846)^2)</f>
        <v>0.18717462811864916</v>
      </c>
      <c r="AK846" s="28">
        <f>AI846/(E846/1000)</f>
        <v>0.61949261535051414</v>
      </c>
      <c r="AL846">
        <f>AA846/0.752049334436339</f>
        <v>1.0442400040000004</v>
      </c>
      <c r="AM846"/>
      <c r="AN846">
        <f>U846/0.242530074</f>
        <v>11.610931187032911</v>
      </c>
      <c r="AO846">
        <f>O846/U846</f>
        <v>0.75887784090909094</v>
      </c>
    </row>
    <row r="847" spans="1:41">
      <c r="A847" s="74" t="s">
        <v>197</v>
      </c>
      <c r="B847" s="14" t="s">
        <v>216</v>
      </c>
      <c r="C847" s="15">
        <v>-75.47</v>
      </c>
      <c r="D847" s="15">
        <v>31.72</v>
      </c>
      <c r="E847" s="75">
        <v>2924</v>
      </c>
      <c r="F847" s="97">
        <v>200</v>
      </c>
      <c r="G847" s="15">
        <v>19.7</v>
      </c>
      <c r="I847">
        <f>(E847*100*Info!$B$11)/AI847</f>
        <v>3.9916010353150937</v>
      </c>
      <c r="J847">
        <f>LOG10(I847)</f>
        <v>0.60114712659829761</v>
      </c>
      <c r="K847">
        <f>2*((E847*100*Info!$B$11)/AI847^2)*(AJ847/2)</f>
        <v>0.36329236003469645</v>
      </c>
      <c r="L847">
        <f>(M847/10.7)/I847</f>
        <v>1.0080645981308429</v>
      </c>
      <c r="M847">
        <f>((U847/0.242530073729142))*I847</f>
        <v>43.054571121130159</v>
      </c>
      <c r="N847">
        <f>2*M847*SQRT((0.5*K847/I847)^2+(0.5*V847/U847)^2)</f>
        <v>3.920788559578368</v>
      </c>
      <c r="O847" s="33">
        <v>1.9410000000000001</v>
      </c>
      <c r="P847" s="33">
        <v>8.0000000000000002E-3</v>
      </c>
      <c r="S847" s="33">
        <v>2.7090000000000001</v>
      </c>
      <c r="T847" s="33">
        <v>8.7999999999999995E-2</v>
      </c>
      <c r="U847" s="33">
        <v>2.6160000000000001</v>
      </c>
      <c r="V847" s="33">
        <v>8.0000000000000002E-3</v>
      </c>
      <c r="W847" s="50">
        <f>U847*Info!$B$2</f>
        <v>1.2556799999999999</v>
      </c>
      <c r="X847" s="50">
        <f>W847*SQRT((0.5*V847/U847)^2+Info!$B$3^2)</f>
        <v>6.2813350937519635E-2</v>
      </c>
      <c r="Y847" s="39">
        <f>W847*Info!$D$2</f>
        <v>1.0171007999999999</v>
      </c>
      <c r="Z847" s="39">
        <f>Y847*SQRT(Info!$D$3^2+(X847/W847)^2)</f>
        <v>7.1936700187339706E-2</v>
      </c>
      <c r="AA847" s="50">
        <f>IF(O847-W847&gt;0,O847-W847,0)</f>
        <v>0.68532000000000015</v>
      </c>
      <c r="AB847" s="50">
        <f>SQRT((0.5*P847)^2+X847^2)</f>
        <v>6.2940583537174161E-2</v>
      </c>
      <c r="AC847" s="50">
        <f>(1-EXP(-Info!$B$6*G847*1000))+(Info!$B$6/(Info!$B$6-Info!$B$7))*(EXP(-Info!$B$7*G847*1000)-EXP(-Info!$B$6*G847*1000))*(Info!$B$9-1)</f>
        <v>0.18886218656734993</v>
      </c>
      <c r="AD847" s="50">
        <f>SQRT((Info!$B$6*EXP(-Info!$B$6*G847*1000)+(Info!$B$6/(Info!$B$6+Info!$B$7))*(Info!$B$9-1)*(-Info!$B$7*EXP(-Info!$B$7*G847*1000)+Info!$B$6*EXP(-Info!$B$6*G847*1000)))^2*(0.01*G847*1000)^2)</f>
        <v>1.6182524176112641E-3</v>
      </c>
      <c r="AE847" s="50">
        <f>IF(AA847&gt;0,AA847*AC847*SQRT((AB847/AA847)^2+(AD847/AC847)^2),AA847*AC847*SQRT((AD847/AC847)^2))</f>
        <v>1.1938717846309279E-2</v>
      </c>
      <c r="AF847" s="50">
        <f>IF((S847-Y847-AA847*AC847)&gt;0,S847-Y847-AA847*AC847,0)</f>
        <v>1.562468166301664</v>
      </c>
      <c r="AG847" s="50">
        <f>SQRT((T847*0.5)^2+Z847^2+AE847^2)</f>
        <v>8.5167023064429012E-2</v>
      </c>
      <c r="AH847" s="50">
        <f>AF847/S847</f>
        <v>0.57676934894856546</v>
      </c>
      <c r="AI847">
        <f>AF847*EXP(Info!$B$6*G847*1000)</f>
        <v>1.8718488826136068</v>
      </c>
      <c r="AJ847">
        <f>2*SQRT((EXP(Info!$B$6*G847)*AG847)^2+(Info!$B$6*G847*0.01*AI847)^2)</f>
        <v>0.1703648215782482</v>
      </c>
      <c r="AK847" s="28">
        <f>AI847/(E847/1000)</f>
        <v>0.6401671965162814</v>
      </c>
      <c r="AL847">
        <f>AA847/0.752049334436339</f>
        <v>0.91127000400000013</v>
      </c>
      <c r="AM847"/>
      <c r="AN847">
        <f>U847/0.242530074</f>
        <v>10.78629118795387</v>
      </c>
      <c r="AO847">
        <f>O847/U847</f>
        <v>0.7419724770642202</v>
      </c>
    </row>
    <row r="848" spans="1:41">
      <c r="A848" s="53" t="s">
        <v>89</v>
      </c>
      <c r="B848" s="14" t="s">
        <v>217</v>
      </c>
      <c r="C848" s="15">
        <v>-22.27</v>
      </c>
      <c r="D848" s="15">
        <v>49.45</v>
      </c>
      <c r="E848" s="15">
        <v>3935</v>
      </c>
      <c r="F848" s="31">
        <v>12.5</v>
      </c>
      <c r="G848" s="95">
        <v>3.5</v>
      </c>
      <c r="I848">
        <f>(E848*100*Info!$B$11)/AI848</f>
        <v>1.6866228776505958</v>
      </c>
      <c r="J848">
        <f>LOG10(I848)</f>
        <v>0.22701798687809252</v>
      </c>
      <c r="K848">
        <f>2*((E848*100*Info!$B$11)/AI848^2)*(AJ848/2)</f>
        <v>2.7823135390213985E-2</v>
      </c>
      <c r="L848">
        <f>(M848/10.7)/I848</f>
        <v>0.17263491588785077</v>
      </c>
      <c r="M848">
        <f>((U848/0.242530073729142))*I848</f>
        <v>3.1155189852097687</v>
      </c>
      <c r="N848">
        <f>2*M848*SQRT((0.5*K848/I848)^2+(0.5*V848/U848)^2)</f>
        <v>0.12256469280416205</v>
      </c>
      <c r="O848" s="1">
        <v>0.22800000000000001</v>
      </c>
      <c r="P848" s="1">
        <v>8.0000000000000002E-3</v>
      </c>
      <c r="Q848" s="1">
        <v>0.25600000000000001</v>
      </c>
      <c r="R848" s="1">
        <v>1.4E-2</v>
      </c>
      <c r="S848" s="1">
        <v>5.9480000000000004</v>
      </c>
      <c r="T848" s="1">
        <v>9.5000000000000001E-2</v>
      </c>
      <c r="U848" s="1">
        <v>0.44800000000000001</v>
      </c>
      <c r="V848" s="1">
        <v>1.6E-2</v>
      </c>
      <c r="W848" s="50">
        <f>U848*Info!$B$2</f>
        <v>0.21504000000000001</v>
      </c>
      <c r="X848" s="50">
        <f>W848*SQRT((0.5*V848/U848)^2+Info!$B$3^2)</f>
        <v>1.1417140797940614E-2</v>
      </c>
      <c r="Y848" s="39">
        <f>W848*Info!$D$2</f>
        <v>0.17418240000000001</v>
      </c>
      <c r="Z848" s="39">
        <f>Y848*SQRT(Info!$D$3^2+(X848/W848)^2)</f>
        <v>1.2703233073072384E-2</v>
      </c>
      <c r="AA848" s="50">
        <f>IF(O848-W848&gt;0,O848-W848,0)</f>
        <v>1.2959999999999999E-2</v>
      </c>
      <c r="AB848" s="50">
        <f>SQRT((0.5*P848)^2+X848^2)</f>
        <v>1.2097566036190919E-2</v>
      </c>
      <c r="AC848" s="50">
        <f>(1-EXP(-Info!$B$6*G848*1000))+(Info!$B$6/(Info!$B$6-Info!$B$7))*(EXP(-Info!$B$7*G848*1000)-EXP(-Info!$B$6*G848*1000))*(Info!$B$9-1)</f>
        <v>3.6201369536381527E-2</v>
      </c>
      <c r="AD848" s="50">
        <f>SQRT((Info!$B$6*EXP(-Info!$B$6*G848*1000)+(Info!$B$6/(Info!$B$6+Info!$B$7))*(Info!$B$9-1)*(-Info!$B$7*EXP(-Info!$B$7*G848*1000)+Info!$B$6*EXP(-Info!$B$6*G848*1000)))^2*(0.01*G848*1000)^2)</f>
        <v>3.3474476201507175E-4</v>
      </c>
      <c r="AE848" s="50">
        <f>IF(AA848&gt;0,AA848*AC848*SQRT((AB848/AA848)^2+(AD848/AC848)^2),AA848*AC848*SQRT((AD848/AC848)^2))</f>
        <v>4.379699454752889E-4</v>
      </c>
      <c r="AF848" s="50">
        <f>IF((S848-Y848-AA848*AC848)&gt;0,S848-Y848-AA848*AC848,0)</f>
        <v>5.7733484302508087</v>
      </c>
      <c r="AG848" s="50">
        <f>SQRT((T848*0.5)^2+Z848^2+AE848^2)</f>
        <v>4.9171271573775072E-2</v>
      </c>
      <c r="AH848" s="50">
        <f>AF848/S848</f>
        <v>0.97063692505897925</v>
      </c>
      <c r="AI848">
        <f>AF848*EXP(Info!$B$6*G848*1000)</f>
        <v>5.96166121538542</v>
      </c>
      <c r="AJ848">
        <f>2*SQRT((EXP(Info!$B$6*G848)*AG848)^2+(Info!$B$6*G848*0.01*AI848)^2)</f>
        <v>9.834569976740147E-2</v>
      </c>
      <c r="AK848" s="28">
        <f>AI848/(E848/1000)</f>
        <v>1.5150346163622415</v>
      </c>
      <c r="AL848">
        <f>AA848/0.752049334436339</f>
        <v>1.7232912E-2</v>
      </c>
      <c r="AM848">
        <f>Q848/O848</f>
        <v>1.1228070175438596</v>
      </c>
      <c r="AN848">
        <f>U848/0.242530074</f>
        <v>1.8471935979370542</v>
      </c>
      <c r="AO848">
        <f>O848/U848</f>
        <v>0.5089285714285714</v>
      </c>
    </row>
    <row r="849" spans="1:41">
      <c r="A849" s="53" t="s">
        <v>89</v>
      </c>
      <c r="B849" s="14" t="s">
        <v>217</v>
      </c>
      <c r="C849" s="15">
        <v>-22.27</v>
      </c>
      <c r="D849" s="15">
        <v>49.45</v>
      </c>
      <c r="E849" s="15">
        <v>3935</v>
      </c>
      <c r="F849" s="31">
        <v>21</v>
      </c>
      <c r="G849" s="95">
        <v>5.9846199999999996</v>
      </c>
      <c r="I849">
        <f>(E849*100*Info!$B$11)/AI849</f>
        <v>1.5872486667138939</v>
      </c>
      <c r="J849">
        <f>LOG10(I849)</f>
        <v>0.20064497093993711</v>
      </c>
      <c r="K849">
        <f>2*((E849*100*Info!$B$11)/AI849^2)*(AJ849/2)</f>
        <v>3.0553584860118062E-2</v>
      </c>
      <c r="L849">
        <f>(M849/10.7)/I849</f>
        <v>0.2053893084112153</v>
      </c>
      <c r="M849">
        <f>((U849/0.242530073729142))*I849</f>
        <v>3.4882417934829952</v>
      </c>
      <c r="N849">
        <f>2*M849*SQRT((0.5*K849/I849)^2+(0.5*V849/U849)^2)</f>
        <v>0.16482198729601755</v>
      </c>
      <c r="O849" s="1">
        <v>0.373</v>
      </c>
      <c r="P849" s="1">
        <v>2.7E-2</v>
      </c>
      <c r="Q849" s="1">
        <v>0.36899999999999999</v>
      </c>
      <c r="R849" s="1">
        <v>2.5000000000000001E-2</v>
      </c>
      <c r="S849" s="1">
        <v>6.2110000000000003</v>
      </c>
      <c r="T849" s="1">
        <v>0.11799999999999999</v>
      </c>
      <c r="U849" s="1">
        <v>0.53300000000000003</v>
      </c>
      <c r="V849" s="1">
        <v>2.3E-2</v>
      </c>
      <c r="W849" s="50">
        <f>U849*Info!$B$2</f>
        <v>0.25584000000000001</v>
      </c>
      <c r="X849" s="50">
        <f>W849*SQRT((0.5*V849/U849)^2+Info!$B$3^2)</f>
        <v>1.393218087737882E-2</v>
      </c>
      <c r="Y849" s="39">
        <f>W849*Info!$D$2</f>
        <v>0.20723040000000004</v>
      </c>
      <c r="Z849" s="39">
        <f>Y849*SQRT(Info!$D$3^2+(X849/W849)^2)</f>
        <v>1.5320372804236851E-2</v>
      </c>
      <c r="AA849" s="50">
        <f>IF(O849-W849&gt;0,O849-W849,0)</f>
        <v>0.11715999999999999</v>
      </c>
      <c r="AB849" s="50">
        <f>SQRT((0.5*P849)^2+X849^2)</f>
        <v>1.9399888247100809E-2</v>
      </c>
      <c r="AC849" s="50">
        <f>(1-EXP(-Info!$B$6*G849*1000))+(Info!$B$6/(Info!$B$6-Info!$B$7))*(EXP(-Info!$B$7*G849*1000)-EXP(-Info!$B$6*G849*1000))*(Info!$B$9-1)</f>
        <v>6.117662122050542E-2</v>
      </c>
      <c r="AD849" s="50">
        <f>SQRT((Info!$B$6*EXP(-Info!$B$6*G849*1000)+(Info!$B$6/(Info!$B$6+Info!$B$7))*(Info!$B$9-1)*(-Info!$B$7*EXP(-Info!$B$7*G849*1000)+Info!$B$6*EXP(-Info!$B$6*G849*1000)))^2*(0.01*G849*1000)^2)</f>
        <v>5.5919111535978261E-4</v>
      </c>
      <c r="AE849" s="50">
        <f>IF(AA849&gt;0,AA849*AC849*SQRT((AB849/AA849)^2+(AD849/AC849)^2),AA849*AC849*SQRT((AD849/AC849)^2))</f>
        <v>1.1886265147936562E-3</v>
      </c>
      <c r="AF849" s="50">
        <f>IF((S849-Y849-AA849*AC849)&gt;0,S849-Y849-AA849*AC849,0)</f>
        <v>5.9966021470578053</v>
      </c>
      <c r="AG849" s="50">
        <f>SQRT((T849*0.5)^2+Z849^2+AE849^2)</f>
        <v>6.096824301103379E-2</v>
      </c>
      <c r="AH849" s="50">
        <f>AF849/S849</f>
        <v>0.96548094462370071</v>
      </c>
      <c r="AI849">
        <f>AF849*EXP(Info!$B$6*G849*1000)</f>
        <v>6.3349079482854354</v>
      </c>
      <c r="AJ849">
        <f>2*SQRT((EXP(Info!$B$6*G849)*AG849)^2+(Info!$B$6*G849*0.01*AI849)^2)</f>
        <v>0.12194317855669942</v>
      </c>
      <c r="AK849" s="28">
        <f>AI849/(E849/1000)</f>
        <v>1.6098876615719022</v>
      </c>
      <c r="AL849">
        <f>AA849/0.752049334436339</f>
        <v>0.15578765199999997</v>
      </c>
      <c r="AM849">
        <f>Q849/O849</f>
        <v>0.98927613941018766</v>
      </c>
      <c r="AN849">
        <f>U849/0.242530074</f>
        <v>2.1976655975456469</v>
      </c>
      <c r="AO849">
        <f>O849/U849</f>
        <v>0.69981238273921198</v>
      </c>
    </row>
    <row r="850" spans="1:41">
      <c r="A850" s="53" t="s">
        <v>89</v>
      </c>
      <c r="B850" s="14" t="s">
        <v>217</v>
      </c>
      <c r="C850" s="15">
        <v>-22.27</v>
      </c>
      <c r="D850" s="15">
        <v>49.45</v>
      </c>
      <c r="E850" s="15">
        <v>3935</v>
      </c>
      <c r="F850" s="31">
        <v>29</v>
      </c>
      <c r="G850" s="95">
        <v>8.3230799999999991</v>
      </c>
      <c r="I850">
        <f>(E850*100*Info!$B$11)/AI850</f>
        <v>1.79912178814399</v>
      </c>
      <c r="J850">
        <f>LOG10(I850)</f>
        <v>0.2550605630835428</v>
      </c>
      <c r="K850">
        <f>2*((E850*100*Info!$B$11)/AI850^2)*(AJ850/2)</f>
        <v>4.6370921028875592E-2</v>
      </c>
      <c r="L850">
        <f>(M850/10.7)/I850</f>
        <v>0.25933771962616869</v>
      </c>
      <c r="M850">
        <f>((U850/0.242530073729142))*I850</f>
        <v>4.9924075179770853</v>
      </c>
      <c r="N850">
        <f>2*M850*SQRT((0.5*K850/I850)^2+(0.5*V850/U850)^2)</f>
        <v>0.36468924164599786</v>
      </c>
      <c r="O850" s="1">
        <v>0.432</v>
      </c>
      <c r="P850" s="1">
        <v>0.02</v>
      </c>
      <c r="Q850" s="1">
        <v>0.498</v>
      </c>
      <c r="R850" s="1">
        <v>2.4E-2</v>
      </c>
      <c r="S850" s="1">
        <v>5.4489999999999998</v>
      </c>
      <c r="T850" s="1">
        <v>0.13800000000000001</v>
      </c>
      <c r="U850" s="1">
        <v>0.67300000000000004</v>
      </c>
      <c r="V850" s="1">
        <v>4.5999999999999999E-2</v>
      </c>
      <c r="W850" s="50">
        <f>U850*Info!$B$2</f>
        <v>0.32303999999999999</v>
      </c>
      <c r="X850" s="50">
        <f>W850*SQRT((0.5*V850/U850)^2+Info!$B$3^2)</f>
        <v>1.9564475561588662E-2</v>
      </c>
      <c r="Y850" s="39">
        <f>W850*Info!$D$2</f>
        <v>0.26166240000000002</v>
      </c>
      <c r="Z850" s="39">
        <f>Y850*SQRT(Info!$D$3^2+(X850/W850)^2)</f>
        <v>2.0550001840116707E-2</v>
      </c>
      <c r="AA850" s="50">
        <f>IF(O850-W850&gt;0,O850-W850,0)</f>
        <v>0.10896</v>
      </c>
      <c r="AB850" s="50">
        <f>SQRT((0.5*P850)^2+X850^2)</f>
        <v>2.1971998179501108E-2</v>
      </c>
      <c r="AC850" s="50">
        <f>(1-EXP(-Info!$B$6*G850*1000))+(Info!$B$6/(Info!$B$6-Info!$B$7))*(EXP(-Info!$B$7*G850*1000)-EXP(-Info!$B$6*G850*1000))*(Info!$B$9-1)</f>
        <v>8.4147650991960615E-2</v>
      </c>
      <c r="AD850" s="50">
        <f>SQRT((Info!$B$6*EXP(-Info!$B$6*G850*1000)+(Info!$B$6/(Info!$B$6+Info!$B$7))*(Info!$B$9-1)*(-Info!$B$7*EXP(-Info!$B$7*G850*1000)+Info!$B$6*EXP(-Info!$B$6*G850*1000)))^2*(0.01*G850*1000)^2)</f>
        <v>7.6081265783453742E-4</v>
      </c>
      <c r="AE850" s="50">
        <f>IF(AA850&gt;0,AA850*AC850*SQRT((AB850/AA850)^2+(AD850/AC850)^2),AA850*AC850*SQRT((AD850/AC850)^2))</f>
        <v>1.8507495394282235E-3</v>
      </c>
      <c r="AF850" s="50">
        <f>IF((S850-Y850-AA850*AC850)&gt;0,S850-Y850-AA850*AC850,0)</f>
        <v>5.178168871947916</v>
      </c>
      <c r="AG850" s="50">
        <f>SQRT((T850*0.5)^2+Z850^2+AE850^2)</f>
        <v>7.2018940907836837E-2</v>
      </c>
      <c r="AH850" s="50">
        <f>AF850/S850</f>
        <v>0.9502970952372759</v>
      </c>
      <c r="AI850">
        <f>AF850*EXP(Info!$B$6*G850*1000)</f>
        <v>5.5888791192086673</v>
      </c>
      <c r="AJ850">
        <f>2*SQRT((EXP(Info!$B$6*G850)*AG850)^2+(Info!$B$6*G850*0.01*AI850)^2)</f>
        <v>0.14404887650441553</v>
      </c>
      <c r="AK850" s="28">
        <f>AI850/(E850/1000)</f>
        <v>1.4202996491000426</v>
      </c>
      <c r="AL850">
        <f>AA850/0.752049334436339</f>
        <v>0.14488411200000001</v>
      </c>
      <c r="AM850">
        <f>Q850/O850</f>
        <v>1.1527777777777777</v>
      </c>
      <c r="AN850">
        <f>U850/0.242530074</f>
        <v>2.7749135969009764</v>
      </c>
      <c r="AO850">
        <f>O850/U850</f>
        <v>0.64190193164933129</v>
      </c>
    </row>
    <row r="851" spans="1:41">
      <c r="A851" s="53" t="s">
        <v>89</v>
      </c>
      <c r="B851" s="14" t="s">
        <v>217</v>
      </c>
      <c r="C851" s="15">
        <v>-22.27</v>
      </c>
      <c r="D851" s="15">
        <v>49.45</v>
      </c>
      <c r="E851" s="15">
        <v>3935</v>
      </c>
      <c r="F851" s="31">
        <v>35</v>
      </c>
      <c r="G851" s="95">
        <v>10.0769</v>
      </c>
      <c r="I851">
        <f>(E851*100*Info!$B$11)/AI851</f>
        <v>2.0147188447343671</v>
      </c>
      <c r="J851">
        <f>LOG10(I851)</f>
        <v>0.30421444864095792</v>
      </c>
      <c r="K851">
        <f>2*((E851*100*Info!$B$11)/AI851^2)*(AJ851/2)</f>
        <v>5.9527239198603601E-2</v>
      </c>
      <c r="L851">
        <f>(M851/10.7)/I851</f>
        <v>0.34218706542056132</v>
      </c>
      <c r="M851">
        <f>((U851/0.242530073729142))*I851</f>
        <v>7.3766948016605758</v>
      </c>
      <c r="N851">
        <f>2*M851*SQRT((0.5*K851/I851)^2+(0.5*V851/U851)^2)</f>
        <v>0.37469819068229487</v>
      </c>
      <c r="O851" s="1">
        <v>0.52</v>
      </c>
      <c r="P851" s="1">
        <v>0.02</v>
      </c>
      <c r="Q851" s="1">
        <v>0.46</v>
      </c>
      <c r="R851" s="1">
        <v>0.02</v>
      </c>
      <c r="S851" s="1">
        <v>4.9050000000000002</v>
      </c>
      <c r="T851" s="1">
        <v>0.13830000000000001</v>
      </c>
      <c r="U851" s="1">
        <v>0.88800000000000001</v>
      </c>
      <c r="V851" s="1">
        <v>3.669E-2</v>
      </c>
      <c r="W851" s="50">
        <f>U851*Info!$B$2</f>
        <v>0.42624000000000001</v>
      </c>
      <c r="X851" s="50">
        <f>W851*SQRT((0.5*V851/U851)^2+Info!$B$3^2)</f>
        <v>2.3059486884143804E-2</v>
      </c>
      <c r="Y851" s="39">
        <f>W851*Info!$D$2</f>
        <v>0.34525440000000002</v>
      </c>
      <c r="Z851" s="39">
        <f>Y851*SQRT(Info!$D$3^2+(X851/W851)^2)</f>
        <v>2.5433758538369749E-2</v>
      </c>
      <c r="AA851" s="50">
        <f>IF(O851-W851&gt;0,O851-W851,0)</f>
        <v>9.376000000000001E-2</v>
      </c>
      <c r="AB851" s="50">
        <f>SQRT((0.5*P851)^2+X851^2)</f>
        <v>2.5134437239771257E-2</v>
      </c>
      <c r="AC851" s="50">
        <f>(1-EXP(-Info!$B$6*G851*1000))+(Info!$B$6/(Info!$B$6-Info!$B$7))*(EXP(-Info!$B$7*G851*1000)-EXP(-Info!$B$6*G851*1000))*(Info!$B$9-1)</f>
        <v>0.10104207353113552</v>
      </c>
      <c r="AD851" s="50">
        <f>SQRT((Info!$B$6*EXP(-Info!$B$6*G851*1000)+(Info!$B$6/(Info!$B$6+Info!$B$7))*(Info!$B$9-1)*(-Info!$B$7*EXP(-Info!$B$7*G851*1000)+Info!$B$6*EXP(-Info!$B$6*G851*1000)))^2*(0.01*G851*1000)^2)</f>
        <v>9.0608929363732561E-4</v>
      </c>
      <c r="AE851" s="50">
        <f>IF(AA851&gt;0,AA851*AC851*SQRT((AB851/AA851)^2+(AD851/AC851)^2),AA851*AC851*SQRT((AD851/AC851)^2))</f>
        <v>2.5410561985973381E-3</v>
      </c>
      <c r="AF851" s="50">
        <f>IF((S851-Y851-AA851*AC851)&gt;0,S851-Y851-AA851*AC851,0)</f>
        <v>4.5502718951857206</v>
      </c>
      <c r="AG851" s="50">
        <f>SQRT((T851*0.5)^2+Z851^2+AE851^2)</f>
        <v>7.3722829164326889E-2</v>
      </c>
      <c r="AH851" s="50">
        <f>AF851/S851</f>
        <v>0.92768030482889308</v>
      </c>
      <c r="AI851">
        <f>AF851*EXP(Info!$B$6*G851*1000)</f>
        <v>4.9908076359890448</v>
      </c>
      <c r="AJ851">
        <f>2*SQRT((EXP(Info!$B$6*G851)*AG851)^2+(Info!$B$6*G851*0.01*AI851)^2)</f>
        <v>0.14745928481197448</v>
      </c>
      <c r="AK851" s="28">
        <f>AI851/(E851/1000)</f>
        <v>1.268311978650329</v>
      </c>
      <c r="AL851">
        <f>AA851/0.752049334436339</f>
        <v>0.12467267200000001</v>
      </c>
      <c r="AM851">
        <f>Q851/O851</f>
        <v>0.88461538461538458</v>
      </c>
      <c r="AN851">
        <f>U851/0.242530074</f>
        <v>3.6614015959109465</v>
      </c>
      <c r="AO851">
        <f>O851/U851</f>
        <v>0.5855855855855856</v>
      </c>
    </row>
    <row r="852" spans="1:41">
      <c r="A852" s="53" t="s">
        <v>89</v>
      </c>
      <c r="B852" s="14" t="s">
        <v>217</v>
      </c>
      <c r="C852" s="15">
        <v>-22.27</v>
      </c>
      <c r="D852" s="15">
        <v>49.45</v>
      </c>
      <c r="E852" s="15">
        <v>3935</v>
      </c>
      <c r="F852" s="31">
        <v>40</v>
      </c>
      <c r="G852" s="95">
        <v>11.538500000000001</v>
      </c>
      <c r="I852">
        <f>(E852*100*Info!$B$11)/AI852</f>
        <v>2.3358936376824664</v>
      </c>
      <c r="J852">
        <f>LOG10(I852)</f>
        <v>0.36845306377459353</v>
      </c>
      <c r="K852">
        <f>2*((E852*100*Info!$B$11)/AI852^2)*(AJ852/2)</f>
        <v>8.7892668522049952E-2</v>
      </c>
      <c r="L852">
        <f>(M852/10.7)/I852</f>
        <v>0.38457510280373897</v>
      </c>
      <c r="M852">
        <f>((U852/0.242530073729142))*I852</f>
        <v>9.612093933598576</v>
      </c>
      <c r="N852">
        <f>2*M852*SQRT((0.5*K852/I852)^2+(0.5*V852/U852)^2)</f>
        <v>0.45218639759323426</v>
      </c>
      <c r="O852" s="1">
        <v>0.57999999999999996</v>
      </c>
      <c r="P852" s="1">
        <v>0.04</v>
      </c>
      <c r="Q852" s="1">
        <v>0.56999999999999995</v>
      </c>
      <c r="R852" s="1">
        <v>0.03</v>
      </c>
      <c r="S852" s="1">
        <v>4.2720000000000002</v>
      </c>
      <c r="T852" s="1">
        <v>0.15179999999999999</v>
      </c>
      <c r="U852" s="1">
        <v>0.998</v>
      </c>
      <c r="V852" s="1">
        <v>2.818E-2</v>
      </c>
      <c r="W852" s="50">
        <f>U852*Info!$B$2</f>
        <v>0.47903999999999997</v>
      </c>
      <c r="X852" s="50">
        <f>W852*SQRT((0.5*V852/U852)^2+Info!$B$3^2)</f>
        <v>2.4888535076215315E-2</v>
      </c>
      <c r="Y852" s="39">
        <f>W852*Info!$D$2</f>
        <v>0.38802239999999999</v>
      </c>
      <c r="Z852" s="39">
        <f>Y852*SQRT(Info!$D$3^2+(X852/W852)^2)</f>
        <v>2.797887599775345E-2</v>
      </c>
      <c r="AA852" s="50">
        <f>IF(O852-W852&gt;0,O852-W852,0)</f>
        <v>0.10095999999999999</v>
      </c>
      <c r="AB852" s="50">
        <f>SQRT((0.5*P852)^2+X852^2)</f>
        <v>3.1928657632916545E-2</v>
      </c>
      <c r="AC852" s="50">
        <f>(1-EXP(-Info!$B$6*G852*1000))+(Info!$B$6/(Info!$B$6-Info!$B$7))*(EXP(-Info!$B$7*G852*1000)-EXP(-Info!$B$6*G852*1000))*(Info!$B$9-1)</f>
        <v>0.11490683898870865</v>
      </c>
      <c r="AD852" s="50">
        <f>SQRT((Info!$B$6*EXP(-Info!$B$6*G852*1000)+(Info!$B$6/(Info!$B$6+Info!$B$7))*(Info!$B$9-1)*(-Info!$B$7*EXP(-Info!$B$7*G852*1000)+Info!$B$6*EXP(-Info!$B$6*G852*1000)))^2*(0.01*G852*1000)^2)</f>
        <v>1.0233721649869074E-3</v>
      </c>
      <c r="AE852" s="50">
        <f>IF(AA852&gt;0,AA852*AC852*SQRT((AB852/AA852)^2+(AD852/AC852)^2),AA852*AC852*SQRT((AD852/AC852)^2))</f>
        <v>3.6702756537164809E-3</v>
      </c>
      <c r="AF852" s="50">
        <f>IF((S852-Y852-AA852*AC852)&gt;0,S852-Y852-AA852*AC852,0)</f>
        <v>3.8723766055357003</v>
      </c>
      <c r="AG852" s="50">
        <f>SQRT((T852*0.5)^2+Z852^2+AE852^2)</f>
        <v>8.097591262512531E-2</v>
      </c>
      <c r="AH852" s="50">
        <f>AF852/S852</f>
        <v>0.90645519792502338</v>
      </c>
      <c r="AI852">
        <f>AF852*EXP(Info!$B$6*G852*1000)</f>
        <v>4.304594195755997</v>
      </c>
      <c r="AJ852">
        <f>2*SQRT((EXP(Info!$B$6*G852)*AG852)^2+(Info!$B$6*G852*0.01*AI852)^2)</f>
        <v>0.16196896325506097</v>
      </c>
      <c r="AK852" s="28">
        <f>AI852/(E852/1000)</f>
        <v>1.093924827383989</v>
      </c>
      <c r="AL852">
        <f>AA852/0.752049334436339</f>
        <v>0.13424651199999998</v>
      </c>
      <c r="AM852">
        <f>Q852/O852</f>
        <v>0.98275862068965514</v>
      </c>
      <c r="AN852">
        <f>U852/0.242530074</f>
        <v>4.1149535954044199</v>
      </c>
      <c r="AO852">
        <f>O852/U852</f>
        <v>0.58116232464929851</v>
      </c>
    </row>
    <row r="853" spans="1:41">
      <c r="A853" s="53" t="s">
        <v>89</v>
      </c>
      <c r="B853" s="14" t="s">
        <v>217</v>
      </c>
      <c r="C853" s="15">
        <v>-22.27</v>
      </c>
      <c r="D853" s="15">
        <v>49.45</v>
      </c>
      <c r="E853" s="15">
        <v>3935</v>
      </c>
      <c r="F853" s="31">
        <v>47</v>
      </c>
      <c r="G853" s="95">
        <v>13.418200000000001</v>
      </c>
      <c r="I853">
        <f>(E853*100*Info!$B$11)/AI853</f>
        <v>2.8375104196288472</v>
      </c>
      <c r="J853">
        <f>LOG10(I853)</f>
        <v>0.45293746497792042</v>
      </c>
      <c r="K853">
        <f>2*((E853*100*Info!$B$11)/AI853^2)*(AJ853/2)</f>
        <v>0.12551244919673102</v>
      </c>
      <c r="L853">
        <f>(M853/10.7)/I853</f>
        <v>0.47551671028037462</v>
      </c>
      <c r="M853">
        <f>((U853/0.242530073729142))*I853</f>
        <v>14.437334735371683</v>
      </c>
      <c r="N853">
        <f>2*M853*SQRT((0.5*K853/I853)^2+(0.5*V853/U853)^2)</f>
        <v>0.86905014095869515</v>
      </c>
      <c r="O853" s="1">
        <v>0.75</v>
      </c>
      <c r="P853" s="1">
        <v>0.03</v>
      </c>
      <c r="Q853" s="1">
        <v>0.65</v>
      </c>
      <c r="R853" s="1">
        <v>0.03</v>
      </c>
      <c r="S853" s="1">
        <v>3.6339999999999999</v>
      </c>
      <c r="T853" s="1">
        <v>0.1396</v>
      </c>
      <c r="U853" s="1">
        <v>1.234</v>
      </c>
      <c r="V853" s="1">
        <v>5.0380000000000001E-2</v>
      </c>
      <c r="W853" s="50">
        <f>U853*Info!$B$2</f>
        <v>0.59231999999999996</v>
      </c>
      <c r="X853" s="50">
        <f>W853*SQRT((0.5*V853/U853)^2+Info!$B$3^2)</f>
        <v>3.1989132114516643E-2</v>
      </c>
      <c r="Y853" s="39">
        <f>W853*Info!$D$2</f>
        <v>0.47977920000000002</v>
      </c>
      <c r="Z853" s="39">
        <f>Y853*SQRT(Info!$D$3^2+(X853/W853)^2)</f>
        <v>3.5310909539625061E-2</v>
      </c>
      <c r="AA853" s="50">
        <f>IF(O853-W853&gt;0,O853-W853,0)</f>
        <v>0.15768000000000004</v>
      </c>
      <c r="AB853" s="50">
        <f>SQRT((0.5*P853)^2+X853^2)</f>
        <v>3.5331353971225048E-2</v>
      </c>
      <c r="AC853" s="50">
        <f>(1-EXP(-Info!$B$6*G853*1000))+(Info!$B$6/(Info!$B$6-Info!$B$7))*(EXP(-Info!$B$7*G853*1000)-EXP(-Info!$B$6*G853*1000))*(Info!$B$9-1)</f>
        <v>0.13245524201993006</v>
      </c>
      <c r="AD853" s="50">
        <f>SQRT((Info!$B$6*EXP(-Info!$B$6*G853*1000)+(Info!$B$6/(Info!$B$6+Info!$B$7))*(Info!$B$9-1)*(-Info!$B$7*EXP(-Info!$B$7*G853*1000)+Info!$B$6*EXP(-Info!$B$6*G853*1000)))^2*(0.01*G853*1000)^2)</f>
        <v>1.1692621584930226E-3</v>
      </c>
      <c r="AE853" s="50">
        <f>IF(AA853&gt;0,AA853*AC853*SQRT((AB853/AA853)^2+(AD853/AC853)^2),AA853*AC853*SQRT((AD853/AC853)^2))</f>
        <v>4.6834533967431494E-3</v>
      </c>
      <c r="AF853" s="50">
        <f>IF((S853-Y853-AA853*AC853)&gt;0,S853-Y853-AA853*AC853,0)</f>
        <v>3.1333352574382975</v>
      </c>
      <c r="AG853" s="50">
        <f>SQRT((T853*0.5)^2+Z853^2+AE853^2)</f>
        <v>7.836348044998416E-2</v>
      </c>
      <c r="AH853" s="50">
        <f>AF853/S853</f>
        <v>0.86222764376397842</v>
      </c>
      <c r="AI853">
        <f>AF853*EXP(Info!$B$6*G853*1000)</f>
        <v>3.5436254701001353</v>
      </c>
      <c r="AJ853">
        <f>2*SQRT((EXP(Info!$B$6*G853)*AG853)^2+(Info!$B$6*G853*0.01*AI853)^2)</f>
        <v>0.15674624794729816</v>
      </c>
      <c r="AK853" s="28">
        <f>AI853/(E853/1000)</f>
        <v>0.90054014487932277</v>
      </c>
      <c r="AL853">
        <f>AA853/0.752049334436339</f>
        <v>0.20966709600000005</v>
      </c>
      <c r="AM853">
        <f>Q853/O853</f>
        <v>0.8666666666666667</v>
      </c>
      <c r="AN853">
        <f>U853/0.242530074</f>
        <v>5.0880287943176894</v>
      </c>
      <c r="AO853">
        <f>O853/U853</f>
        <v>0.60777957860615883</v>
      </c>
    </row>
    <row r="854" spans="1:41">
      <c r="A854" s="53" t="s">
        <v>89</v>
      </c>
      <c r="B854" s="14" t="s">
        <v>217</v>
      </c>
      <c r="C854" s="15">
        <v>-22.27</v>
      </c>
      <c r="D854" s="15">
        <v>49.45</v>
      </c>
      <c r="E854" s="15">
        <v>3935</v>
      </c>
      <c r="F854" s="31">
        <v>52</v>
      </c>
      <c r="G854" s="95">
        <v>14.4636</v>
      </c>
      <c r="I854">
        <f>(E854*100*Info!$B$11)/AI854</f>
        <v>3.1811176418503977</v>
      </c>
      <c r="J854">
        <f>LOG10(I854)</f>
        <v>0.50257973017675894</v>
      </c>
      <c r="K854">
        <f>2*((E854*100*Info!$B$11)/AI854^2)*(AJ854/2)</f>
        <v>0.25768108130690737</v>
      </c>
      <c r="L854">
        <f>(M854/10.7)/I854</f>
        <v>0.4639563364485989</v>
      </c>
      <c r="M854">
        <f>((U854/0.242530073729142))*I854</f>
        <v>15.792126650096607</v>
      </c>
      <c r="N854">
        <f>2*M854*SQRT((0.5*K854/I854)^2+(0.5*V854/U854)^2)</f>
        <v>1.390673119378421</v>
      </c>
      <c r="O854" s="1">
        <v>0.66</v>
      </c>
      <c r="P854" s="1">
        <v>0.02</v>
      </c>
      <c r="Q854" s="1">
        <v>0.59</v>
      </c>
      <c r="R854" s="1">
        <v>0.03</v>
      </c>
      <c r="S854" s="1">
        <v>3.2480000000000002</v>
      </c>
      <c r="T854" s="1">
        <v>0.24660000000000001</v>
      </c>
      <c r="U854" s="1">
        <v>1.204</v>
      </c>
      <c r="V854" s="1">
        <v>4.1590000000000002E-2</v>
      </c>
      <c r="W854" s="50">
        <f>U854*Info!$B$2</f>
        <v>0.57791999999999999</v>
      </c>
      <c r="X854" s="50">
        <f>W854*SQRT((0.5*V854/U854)^2+Info!$B$3^2)</f>
        <v>3.0571410738793197E-2</v>
      </c>
      <c r="Y854" s="39">
        <f>W854*Info!$D$2</f>
        <v>0.46811520000000001</v>
      </c>
      <c r="Z854" s="39">
        <f>Y854*SQRT(Info!$D$3^2+(X854/W854)^2)</f>
        <v>3.4073860651303023E-2</v>
      </c>
      <c r="AA854" s="50">
        <f>IF(O854-W854&gt;0,O854-W854,0)</f>
        <v>8.2080000000000042E-2</v>
      </c>
      <c r="AB854" s="50">
        <f>SQRT((0.5*P854)^2+X854^2)</f>
        <v>3.2165371979195265E-2</v>
      </c>
      <c r="AC854" s="50">
        <f>(1-EXP(-Info!$B$6*G854*1000))+(Info!$B$6/(Info!$B$6-Info!$B$7))*(EXP(-Info!$B$7*G854*1000)-EXP(-Info!$B$6*G854*1000))*(Info!$B$9-1)</f>
        <v>0.14207916036178797</v>
      </c>
      <c r="AD854" s="50">
        <f>SQRT((Info!$B$6*EXP(-Info!$B$6*G854*1000)+(Info!$B$6/(Info!$B$6+Info!$B$7))*(Info!$B$9-1)*(-Info!$B$7*EXP(-Info!$B$7*G854*1000)+Info!$B$6*EXP(-Info!$B$6*G854*1000)))^2*(0.01*G854*1000)^2)</f>
        <v>1.2480421775697289E-3</v>
      </c>
      <c r="AE854" s="50">
        <f>IF(AA854&gt;0,AA854*AC854*SQRT((AB854/AA854)^2+(AD854/AC854)^2),AA854*AC854*SQRT((AD854/AC854)^2))</f>
        <v>4.5711770113698565E-3</v>
      </c>
      <c r="AF854" s="50">
        <f>IF((S854-Y854-AA854*AC854)&gt;0,S854-Y854-AA854*AC854,0)</f>
        <v>2.7682229425175047</v>
      </c>
      <c r="AG854" s="50">
        <f>SQRT((T854*0.5)^2+Z854^2+AE854^2)</f>
        <v>0.12800317823770507</v>
      </c>
      <c r="AH854" s="50">
        <f>AF854/S854</f>
        <v>0.85228538870612824</v>
      </c>
      <c r="AI854">
        <f>AF854*EXP(Info!$B$6*G854*1000)</f>
        <v>3.1608621015419143</v>
      </c>
      <c r="AJ854">
        <f>2*SQRT((EXP(Info!$B$6*G854)*AG854)^2+(Info!$B$6*G854*0.01*AI854)^2)</f>
        <v>0.25604031535079219</v>
      </c>
      <c r="AK854" s="28">
        <f>AI854/(E854/1000)</f>
        <v>0.80326864079845339</v>
      </c>
      <c r="AL854">
        <f>AA854/0.752049334436339</f>
        <v>0.10914177600000005</v>
      </c>
      <c r="AM854">
        <f>Q854/O854</f>
        <v>0.89393939393939381</v>
      </c>
      <c r="AN854">
        <f>U854/0.242530074</f>
        <v>4.9643327944558324</v>
      </c>
      <c r="AO854">
        <f>O854/U854</f>
        <v>0.54817275747508309</v>
      </c>
    </row>
    <row r="855" spans="1:41">
      <c r="A855" s="53" t="s">
        <v>89</v>
      </c>
      <c r="B855" s="14" t="s">
        <v>217</v>
      </c>
      <c r="C855" s="15">
        <v>-22.27</v>
      </c>
      <c r="D855" s="15">
        <v>49.45</v>
      </c>
      <c r="E855" s="15">
        <v>3935</v>
      </c>
      <c r="F855" s="31">
        <v>56</v>
      </c>
      <c r="G855" s="95">
        <v>15.3</v>
      </c>
      <c r="I855">
        <f>(E855*100*Info!$B$11)/AI855</f>
        <v>3.8547593058357479</v>
      </c>
      <c r="J855">
        <f>LOG10(I855)</f>
        <v>0.58599726554888831</v>
      </c>
      <c r="K855">
        <f>2*((E855*100*Info!$B$11)/AI855^2)*(AJ855/2)</f>
        <v>0.13630396533955108</v>
      </c>
      <c r="L855">
        <f>(M855/10.7)/I855</f>
        <v>0.48746242990654287</v>
      </c>
      <c r="M855">
        <f>((U855/0.242530073729142))*I855</f>
        <v>20.105838615824805</v>
      </c>
      <c r="N855">
        <f>2*M855*SQRT((0.5*K855/I855)^2+(0.5*V855/U855)^2)</f>
        <v>0.91259463971840848</v>
      </c>
      <c r="O855" s="1">
        <v>0.80200000000000005</v>
      </c>
      <c r="P855" s="1">
        <v>2.8000000000000001E-2</v>
      </c>
      <c r="Q855" s="1">
        <v>0.70599999999999996</v>
      </c>
      <c r="R855" s="1">
        <v>0.03</v>
      </c>
      <c r="S855" s="1">
        <v>2.7879999999999998</v>
      </c>
      <c r="T855" s="1">
        <v>5.8000000000000003E-2</v>
      </c>
      <c r="U855" s="1">
        <v>1.2649999999999999</v>
      </c>
      <c r="V855" s="1">
        <v>3.5999999999999997E-2</v>
      </c>
      <c r="W855" s="50">
        <f>U855*Info!$B$2</f>
        <v>0.60719999999999996</v>
      </c>
      <c r="X855" s="50">
        <f>W855*SQRT((0.5*V855/U855)^2+Info!$B$3^2)</f>
        <v>3.1565474810305007E-2</v>
      </c>
      <c r="Y855" s="39">
        <f>W855*Info!$D$2</f>
        <v>0.49183199999999999</v>
      </c>
      <c r="Z855" s="39">
        <f>Y855*SQRT(Info!$D$3^2+(X855/W855)^2)</f>
        <v>3.5474937402058933E-2</v>
      </c>
      <c r="AA855" s="50">
        <f>IF(O855-W855&gt;0,O855-W855,0)</f>
        <v>0.19480000000000008</v>
      </c>
      <c r="AB855" s="50">
        <f>SQRT((0.5*P855)^2+X855^2)</f>
        <v>3.4530844183135748E-2</v>
      </c>
      <c r="AC855" s="50">
        <f>(1-EXP(-Info!$B$6*G855*1000))+(Info!$B$6/(Info!$B$6-Info!$B$7))*(EXP(-Info!$B$7*G855*1000)-EXP(-Info!$B$6*G855*1000))*(Info!$B$9-1)</f>
        <v>0.14971000901344103</v>
      </c>
      <c r="AD855" s="50">
        <f>SQRT((Info!$B$6*EXP(-Info!$B$6*G855*1000)+(Info!$B$6/(Info!$B$6+Info!$B$7))*(Info!$B$9-1)*(-Info!$B$7*EXP(-Info!$B$7*G855*1000)+Info!$B$6*EXP(-Info!$B$6*G855*1000)))^2*(0.01*G855*1000)^2)</f>
        <v>1.3098803977126974E-3</v>
      </c>
      <c r="AE855" s="50">
        <f>IF(AA855&gt;0,AA855*AC855*SQRT((AB855/AA855)^2+(AD855/AC855)^2),AA855*AC855*SQRT((AD855/AC855)^2))</f>
        <v>5.1759064454033289E-3</v>
      </c>
      <c r="AF855" s="50">
        <f>IF((S855-Y855-AA855*AC855)&gt;0,S855-Y855-AA855*AC855,0)</f>
        <v>2.2670044902441813</v>
      </c>
      <c r="AG855" s="50">
        <f>SQRT((T855*0.5)^2+Z855^2+AE855^2)</f>
        <v>4.6111399796705019E-2</v>
      </c>
      <c r="AH855" s="50">
        <f>AF855/S855</f>
        <v>0.81312930066147104</v>
      </c>
      <c r="AI855">
        <f>AF855*EXP(Info!$B$6*G855*1000)</f>
        <v>2.6084830197955178</v>
      </c>
      <c r="AJ855">
        <f>2*SQRT((EXP(Info!$B$6*G855)*AG855)^2+(Info!$B$6*G855*0.01*AI855)^2)</f>
        <v>9.2235740524901577E-2</v>
      </c>
      <c r="AK855" s="28">
        <f>AI855/(E855/1000)</f>
        <v>0.66289276233685335</v>
      </c>
      <c r="AL855">
        <f>AA855/0.752049334436339</f>
        <v>0.2590255600000001</v>
      </c>
      <c r="AM855">
        <f>Q855/O855</f>
        <v>0.8802992518703241</v>
      </c>
      <c r="AN855">
        <f>U855/0.242530074</f>
        <v>5.2158479941749407</v>
      </c>
      <c r="AO855">
        <f>O855/U855</f>
        <v>0.63399209486166019</v>
      </c>
    </row>
    <row r="856" spans="1:41">
      <c r="A856" s="53" t="s">
        <v>89</v>
      </c>
      <c r="B856" s="14" t="s">
        <v>217</v>
      </c>
      <c r="C856" s="15">
        <v>-22.27</v>
      </c>
      <c r="D856" s="15">
        <v>49.45</v>
      </c>
      <c r="E856" s="15">
        <v>3935</v>
      </c>
      <c r="F856" s="31">
        <v>62</v>
      </c>
      <c r="G856" s="95">
        <v>16.554500000000001</v>
      </c>
      <c r="H856" s="15" t="s">
        <v>122</v>
      </c>
      <c r="I856">
        <f>(E856*100*Info!$B$11)/AI856</f>
        <v>8.7136105676549285</v>
      </c>
      <c r="J856">
        <f>LOG10(I856)</f>
        <v>0.94019814636197285</v>
      </c>
      <c r="K856">
        <f>2*((E856*100*Info!$B$11)/AI856^2)*(AJ856/2)</f>
        <v>0.67171457865526452</v>
      </c>
      <c r="L856">
        <f>(M856/10.7)/I856</f>
        <v>0.51751940186915979</v>
      </c>
      <c r="M856">
        <f>((U856/0.242530073729142))*I856</f>
        <v>48.251249061301181</v>
      </c>
      <c r="N856">
        <f>2*M856*SQRT((0.5*K856/I856)^2+(0.5*V856/U856)^2)</f>
        <v>3.9380525189300442</v>
      </c>
      <c r="O856" s="1">
        <v>0.84599999999999997</v>
      </c>
      <c r="P856" s="1">
        <v>3.4000000000000002E-2</v>
      </c>
      <c r="Q856" s="1">
        <v>0.78</v>
      </c>
      <c r="R856" s="1">
        <v>3.4000000000000002E-2</v>
      </c>
      <c r="S856" s="1">
        <v>1.546</v>
      </c>
      <c r="T856" s="1">
        <v>4.5999999999999999E-2</v>
      </c>
      <c r="U856" s="1">
        <v>1.343</v>
      </c>
      <c r="V856" s="1">
        <v>3.5999999999999997E-2</v>
      </c>
      <c r="W856" s="50">
        <f>U856*Info!$B$2</f>
        <v>0.64463999999999999</v>
      </c>
      <c r="X856" s="50">
        <f>W856*SQRT((0.5*V856/U856)^2+Info!$B$3^2)</f>
        <v>3.336991795015385E-2</v>
      </c>
      <c r="Y856" s="39">
        <f>W856*Info!$D$2</f>
        <v>0.52215840000000002</v>
      </c>
      <c r="Z856" s="39">
        <f>Y856*SQRT(Info!$D$3^2+(X856/W856)^2)</f>
        <v>3.7579576581073935E-2</v>
      </c>
      <c r="AA856" s="50">
        <f>IF(O856-W856&gt;0,O856-W856,0)</f>
        <v>0.20135999999999998</v>
      </c>
      <c r="AB856" s="50">
        <f>SQRT((0.5*P856)^2+X856^2)</f>
        <v>3.7450653185224954E-2</v>
      </c>
      <c r="AC856" s="50">
        <f>(1-EXP(-Info!$B$6*G856*1000))+(Info!$B$6/(Info!$B$6-Info!$B$7))*(EXP(-Info!$B$7*G856*1000)-EXP(-Info!$B$6*G856*1000))*(Info!$B$9-1)</f>
        <v>0.16104145209152923</v>
      </c>
      <c r="AD856" s="50">
        <f>SQRT((Info!$B$6*EXP(-Info!$B$6*G856*1000)+(Info!$B$6/(Info!$B$6+Info!$B$7))*(Info!$B$9-1)*(-Info!$B$7*EXP(-Info!$B$7*G856*1000)+Info!$B$6*EXP(-Info!$B$6*G856*1000)))^2*(0.01*G856*1000)^2)</f>
        <v>1.4006733755241333E-3</v>
      </c>
      <c r="AE856" s="50">
        <f>IF(AA856&gt;0,AA856*AC856*SQRT((AB856/AA856)^2+(AD856/AC856)^2),AA856*AC856*SQRT((AD856/AC856)^2))</f>
        <v>6.0376986394227649E-3</v>
      </c>
      <c r="AF856" s="50">
        <f>IF((S856-Y856-AA856*AC856)&gt;0,S856-Y856-AA856*AC856,0)</f>
        <v>0.9914142932068496</v>
      </c>
      <c r="AG856" s="50">
        <f>SQRT((T856*0.5)^2+Z856^2+AE856^2)</f>
        <v>4.447109601610115E-2</v>
      </c>
      <c r="AH856" s="50">
        <f>AF856/S856</f>
        <v>0.64127703312215367</v>
      </c>
      <c r="AI856">
        <f>AF856*EXP(Info!$B$6*G856*1000)</f>
        <v>1.1539503764370551</v>
      </c>
      <c r="AJ856">
        <f>2*SQRT((EXP(Info!$B$6*G856)*AG856)^2+(Info!$B$6*G856*0.01*AI856)^2)</f>
        <v>8.8955695790993772E-2</v>
      </c>
      <c r="AK856" s="28">
        <f>AI856/(E856/1000)</f>
        <v>0.29325295462186912</v>
      </c>
      <c r="AL856">
        <f>AA856/0.752049334436339</f>
        <v>0.267748392</v>
      </c>
      <c r="AM856">
        <f>Q856/O856</f>
        <v>0.92198581560283699</v>
      </c>
      <c r="AN856">
        <f>U856/0.242530074</f>
        <v>5.5374575938157671</v>
      </c>
      <c r="AO856">
        <f>O856/U856</f>
        <v>0.62993298585256885</v>
      </c>
    </row>
    <row r="857" spans="1:41">
      <c r="A857" s="53" t="s">
        <v>89</v>
      </c>
      <c r="B857" s="14" t="s">
        <v>217</v>
      </c>
      <c r="C857" s="15">
        <v>-22.27</v>
      </c>
      <c r="D857" s="15">
        <v>49.45</v>
      </c>
      <c r="E857" s="15">
        <v>3935</v>
      </c>
      <c r="F857" s="31">
        <v>64.5</v>
      </c>
      <c r="G857" s="95">
        <v>17.077300000000001</v>
      </c>
      <c r="I857">
        <f>(E857*100*Info!$B$11)/AI857</f>
        <v>9.2698156523965345</v>
      </c>
      <c r="J857">
        <f>LOG10(I857)</f>
        <v>0.9670710974731902</v>
      </c>
      <c r="K857">
        <f>2*((E857*100*Info!$B$11)/AI857^2)*(AJ857/2)</f>
        <v>0.99649313641020576</v>
      </c>
      <c r="L857">
        <f>(M857/10.7)/I857</f>
        <v>0.594203214953272</v>
      </c>
      <c r="M857">
        <f>((U857/0.242530073729142))*I857</f>
        <v>58.937250610656562</v>
      </c>
      <c r="N857">
        <f>2*M857*SQRT((0.5*K857/I857)^2+(0.5*V857/U857)^2)</f>
        <v>6.6432016957989495</v>
      </c>
      <c r="O857" s="1">
        <v>0.73799999999999999</v>
      </c>
      <c r="P857" s="1">
        <v>2.1999999999999999E-2</v>
      </c>
      <c r="Q857" s="1">
        <v>0.70699999999999996</v>
      </c>
      <c r="R857" s="1">
        <v>2.3E-2</v>
      </c>
      <c r="S857" s="1">
        <v>1.5269999999999999</v>
      </c>
      <c r="T857" s="1">
        <v>7.7399999999999997E-2</v>
      </c>
      <c r="U857" s="1">
        <v>1.542</v>
      </c>
      <c r="V857" s="1">
        <v>5.2269999999999997E-2</v>
      </c>
      <c r="W857" s="50">
        <f>U857*Info!$B$2</f>
        <v>0.74016000000000004</v>
      </c>
      <c r="X857" s="50">
        <f>W857*SQRT((0.5*V857/U857)^2+Info!$B$3^2)</f>
        <v>3.9076387640620013E-2</v>
      </c>
      <c r="Y857" s="39">
        <f>W857*Info!$D$2</f>
        <v>0.59952960000000011</v>
      </c>
      <c r="Z857" s="39">
        <f>Y857*SQRT(Info!$D$3^2+(X857/W857)^2)</f>
        <v>4.359392710228966E-2</v>
      </c>
      <c r="AA857" s="50">
        <f>IF(O857-W857&gt;0,O857-W857,0)</f>
        <v>0</v>
      </c>
      <c r="AB857" s="50">
        <f>SQRT((0.5*P857)^2+X857^2)</f>
        <v>4.0595123734754157E-2</v>
      </c>
      <c r="AC857" s="50">
        <f>(1-EXP(-Info!$B$6*G857*1000))+(Info!$B$6/(Info!$B$6-Info!$B$7))*(EXP(-Info!$B$7*G857*1000)-EXP(-Info!$B$6*G857*1000))*(Info!$B$9-1)</f>
        <v>0.165723686367864</v>
      </c>
      <c r="AD857" s="50">
        <f>SQRT((Info!$B$6*EXP(-Info!$B$6*G857*1000)+(Info!$B$6/(Info!$B$6+Info!$B$7))*(Info!$B$9-1)*(-Info!$B$7*EXP(-Info!$B$7*G857*1000)+Info!$B$6*EXP(-Info!$B$6*G857*1000)))^2*(0.01*G857*1000)^2)</f>
        <v>1.4378257344986706E-3</v>
      </c>
      <c r="AE857" s="50">
        <f>IF(AA857&gt;0,AA857*AC857*SQRT((AB857/AA857)^2+(AD857/AC857)^2),AA857*AC857*SQRT((AD857/AC857)^2))</f>
        <v>0</v>
      </c>
      <c r="AF857" s="50">
        <f>IF((S857-Y857-AA857*AC857)&gt;0,S857-Y857-AA857*AC857,0)</f>
        <v>0.92747039999999981</v>
      </c>
      <c r="AG857" s="50">
        <f>SQRT((T857*0.5)^2+Z857^2+AE857^2)</f>
        <v>5.8293399971178078E-2</v>
      </c>
      <c r="AH857" s="50">
        <f>AF857/S857</f>
        <v>0.60738074656188601</v>
      </c>
      <c r="AI857">
        <f>AF857*EXP(Info!$B$6*G857*1000)</f>
        <v>1.0847113439706602</v>
      </c>
      <c r="AJ857">
        <f>2*SQRT((EXP(Info!$B$6*G857)*AG857)^2+(Info!$B$6*G857*0.01*AI857)^2)</f>
        <v>0.11660505988310615</v>
      </c>
      <c r="AK857" s="28">
        <f>AI857/(E857/1000)</f>
        <v>0.27565726657450068</v>
      </c>
      <c r="AL857">
        <f>AA857/0.752049334436339</f>
        <v>0</v>
      </c>
      <c r="AM857">
        <f>Q857/O857</f>
        <v>0.9579945799457994</v>
      </c>
      <c r="AN857">
        <f>U857/0.242530074</f>
        <v>6.3579743928994139</v>
      </c>
      <c r="AO857">
        <f>O857/U857</f>
        <v>0.47859922178988323</v>
      </c>
    </row>
    <row r="858" spans="1:41">
      <c r="A858" s="53" t="s">
        <v>89</v>
      </c>
      <c r="B858" s="14" t="s">
        <v>217</v>
      </c>
      <c r="C858" s="15">
        <v>-22.27</v>
      </c>
      <c r="D858" s="15">
        <v>49.45</v>
      </c>
      <c r="E858" s="15">
        <v>3935</v>
      </c>
      <c r="F858" s="31">
        <v>67</v>
      </c>
      <c r="G858" s="95">
        <v>17.600000000000001</v>
      </c>
      <c r="I858">
        <f>(E858*100*Info!$B$11)/AI858</f>
        <v>3.5782847595132314</v>
      </c>
      <c r="J858">
        <f>LOG10(I858)</f>
        <v>0.55367489871439868</v>
      </c>
      <c r="K858">
        <f>2*((E858*100*Info!$B$11)/AI858^2)*(AJ858/2)</f>
        <v>0.16616184945659279</v>
      </c>
      <c r="L858">
        <f>(M858/10.7)/I858</f>
        <v>0.67396979439252458</v>
      </c>
      <c r="M858">
        <f>((U858/0.242530073729142))*I858</f>
        <v>25.804717527023293</v>
      </c>
      <c r="N858">
        <f>2*M858*SQRT((0.5*K858/I858)^2+(0.5*V858/U858)^2)</f>
        <v>1.4228363837618345</v>
      </c>
      <c r="O858" s="1">
        <v>1.167</v>
      </c>
      <c r="P858" s="1">
        <v>5.3999999999999999E-2</v>
      </c>
      <c r="Q858" s="1">
        <v>1.1519999999999999</v>
      </c>
      <c r="R858" s="1">
        <v>5.2999999999999999E-2</v>
      </c>
      <c r="S858" s="1">
        <v>3.1269999999999998</v>
      </c>
      <c r="T858" s="1">
        <v>8.4000000000000005E-2</v>
      </c>
      <c r="U858" s="1">
        <v>1.7490000000000001</v>
      </c>
      <c r="V858" s="1">
        <v>5.1999999999999998E-2</v>
      </c>
      <c r="W858" s="50">
        <f>U858*Info!$B$2</f>
        <v>0.83952000000000004</v>
      </c>
      <c r="X858" s="50">
        <f>W858*SQRT((0.5*V858/U858)^2+Info!$B$3^2)</f>
        <v>4.3791951041258714E-2</v>
      </c>
      <c r="Y858" s="39">
        <f>W858*Info!$D$2</f>
        <v>0.68001120000000004</v>
      </c>
      <c r="Z858" s="39">
        <f>Y858*SQRT(Info!$D$3^2+(X858/W858)^2)</f>
        <v>4.9135160507188747E-2</v>
      </c>
      <c r="AA858" s="50">
        <f>IF(O858-W858&gt;0,O858-W858,0)</f>
        <v>0.32747999999999999</v>
      </c>
      <c r="AB858" s="50">
        <f>SQRT((0.5*P858)^2+X858^2)</f>
        <v>5.1446428214211332E-2</v>
      </c>
      <c r="AC858" s="50">
        <f>(1-EXP(-Info!$B$6*G858*1000))+(Info!$B$6/(Info!$B$6-Info!$B$7))*(EXP(-Info!$B$7*G858*1000)-EXP(-Info!$B$6*G858*1000))*(Info!$B$9-1)</f>
        <v>0.17038164996924512</v>
      </c>
      <c r="AD858" s="50">
        <f>SQRT((Info!$B$6*EXP(-Info!$B$6*G858*1000)+(Info!$B$6/(Info!$B$6+Info!$B$7))*(Info!$B$9-1)*(-Info!$B$7*EXP(-Info!$B$7*G858*1000)+Info!$B$6*EXP(-Info!$B$6*G858*1000)))^2*(0.01*G858*1000)^2)</f>
        <v>1.4745726763557266E-3</v>
      </c>
      <c r="AE858" s="50">
        <f>IF(AA858&gt;0,AA858*AC858*SQRT((AB858/AA858)^2+(AD858/AC858)^2),AA858*AC858*SQRT((AD858/AC858)^2))</f>
        <v>8.7788185411290885E-3</v>
      </c>
      <c r="AF858" s="50">
        <f>IF((S858-Y858-AA858*AC858)&gt;0,S858-Y858-AA858*AC858,0)</f>
        <v>2.3911922172680713</v>
      </c>
      <c r="AG858" s="50">
        <f>SQRT((T858*0.5)^2+Z858^2+AE858^2)</f>
        <v>6.523290314745521E-2</v>
      </c>
      <c r="AH858" s="50">
        <f>AF858/S858</f>
        <v>0.76469210657757325</v>
      </c>
      <c r="AI858">
        <f>AF858*EXP(Info!$B$6*G858*1000)</f>
        <v>2.8100262752814391</v>
      </c>
      <c r="AJ858">
        <f>2*SQRT((EXP(Info!$B$6*G858)*AG858)^2+(Info!$B$6*G858*0.01*AI858)^2)</f>
        <v>0.13048686571996063</v>
      </c>
      <c r="AK858" s="28">
        <f>AI858/(E858/1000)</f>
        <v>0.71411087046542288</v>
      </c>
      <c r="AL858">
        <f>AA858/0.752049334436339</f>
        <v>0.43545015599999998</v>
      </c>
      <c r="AM858">
        <f>Q858/O858</f>
        <v>0.98714652956298188</v>
      </c>
      <c r="AN858">
        <f>U858/0.242530074</f>
        <v>7.2114767919462226</v>
      </c>
      <c r="AO858">
        <f>O858/U858</f>
        <v>0.66723842195540306</v>
      </c>
    </row>
    <row r="859" spans="1:41">
      <c r="A859" s="53" t="s">
        <v>89</v>
      </c>
      <c r="B859" s="14" t="s">
        <v>217</v>
      </c>
      <c r="C859" s="15">
        <v>-22.27</v>
      </c>
      <c r="D859" s="15">
        <v>49.45</v>
      </c>
      <c r="E859" s="15">
        <v>3935</v>
      </c>
      <c r="F859" s="31">
        <v>72</v>
      </c>
      <c r="G859" s="95">
        <v>18.645499999999998</v>
      </c>
      <c r="I859">
        <f>(E859*100*Info!$B$11)/AI859</f>
        <v>3.355858944984027</v>
      </c>
      <c r="J859">
        <f>LOG10(I859)</f>
        <v>0.52580369807367522</v>
      </c>
      <c r="K859">
        <f>2*((E859*100*Info!$B$11)/AI859^2)*(AJ859/2)</f>
        <v>0.19813279952573873</v>
      </c>
      <c r="L859">
        <f>(M859/10.7)/I859</f>
        <v>0.67589652336448725</v>
      </c>
      <c r="M859">
        <f>((U859/0.242530073729142))*I859</f>
        <v>24.269883313834619</v>
      </c>
      <c r="N859">
        <f>2*M859*SQRT((0.5*K859/I859)^2+(0.5*V859/U859)^2)</f>
        <v>1.6991883354976431</v>
      </c>
      <c r="O859" s="1">
        <v>1.113</v>
      </c>
      <c r="P859" s="1">
        <v>3.4000000000000002E-2</v>
      </c>
      <c r="Q859" s="1">
        <v>1.06</v>
      </c>
      <c r="R859" s="1">
        <v>3.4000000000000002E-2</v>
      </c>
      <c r="S859" s="1">
        <v>3.2559999999999998</v>
      </c>
      <c r="T859" s="1">
        <v>0.14499999999999999</v>
      </c>
      <c r="U859" s="1">
        <v>1.754</v>
      </c>
      <c r="V859" s="1">
        <v>6.6000000000000003E-2</v>
      </c>
      <c r="W859" s="50">
        <f>U859*Info!$B$2</f>
        <v>0.84192</v>
      </c>
      <c r="X859" s="50">
        <f>W859*SQRT((0.5*V859/U859)^2+Info!$B$3^2)</f>
        <v>4.4977536793381651E-2</v>
      </c>
      <c r="Y859" s="39">
        <f>W859*Info!$D$2</f>
        <v>0.68195520000000009</v>
      </c>
      <c r="Z859" s="39">
        <f>Y859*SQRT(Info!$D$3^2+(X859/W859)^2)</f>
        <v>4.9899234845788974E-2</v>
      </c>
      <c r="AA859" s="50">
        <f>IF(O859-W859&gt;0,O859-W859,0)</f>
        <v>0.27107999999999999</v>
      </c>
      <c r="AB859" s="50">
        <f>SQRT((0.5*P859)^2+X859^2)</f>
        <v>4.8083040835621038E-2</v>
      </c>
      <c r="AC859" s="50">
        <f>(1-EXP(-Info!$B$6*G859*1000))+(Info!$B$6/(Info!$B$6-Info!$B$7))*(EXP(-Info!$B$7*G859*1000)-EXP(-Info!$B$6*G859*1000))*(Info!$B$9-1)</f>
        <v>0.17962879109503385</v>
      </c>
      <c r="AD859" s="50">
        <f>SQRT((Info!$B$6*EXP(-Info!$B$6*G859*1000)+(Info!$B$6/(Info!$B$6+Info!$B$7))*(Info!$B$9-1)*(-Info!$B$7*EXP(-Info!$B$7*G859*1000)+Info!$B$6*EXP(-Info!$B$6*G859*1000)))^2*(0.01*G859*1000)^2)</f>
        <v>1.546890400148906E-3</v>
      </c>
      <c r="AE859" s="50">
        <f>IF(AA859&gt;0,AA859*AC859*SQRT((AB859/AA859)^2+(AD859/AC859)^2),AA859*AC859*SQRT((AD859/AC859)^2))</f>
        <v>8.6472717653787931E-3</v>
      </c>
      <c r="AF859" s="50">
        <f>IF((S859-Y859-AA859*AC859)&gt;0,S859-Y859-AA859*AC859,0)</f>
        <v>2.525351027309958</v>
      </c>
      <c r="AG859" s="50">
        <f>SQRT((T859*0.5)^2+Z859^2+AE859^2)</f>
        <v>8.8436185734005496E-2</v>
      </c>
      <c r="AH859" s="50">
        <f>AF859/S859</f>
        <v>0.77559920986178077</v>
      </c>
      <c r="AI859">
        <f>AF859*EXP(Info!$B$6*G859*1000)</f>
        <v>2.9962743844465027</v>
      </c>
      <c r="AJ859">
        <f>2*SQRT((EXP(Info!$B$6*G859)*AG859)^2+(Info!$B$6*G859*0.01*AI859)^2)</f>
        <v>0.17690261768152796</v>
      </c>
      <c r="AK859" s="28">
        <f>AI859/(E859/1000)</f>
        <v>0.76144202908424463</v>
      </c>
      <c r="AL859">
        <f>AA859/0.752049334436339</f>
        <v>0.36045507599999999</v>
      </c>
      <c r="AM859">
        <f>Q859/O859</f>
        <v>0.95238095238095244</v>
      </c>
      <c r="AN859">
        <f>U859/0.242530074</f>
        <v>7.2320927919231988</v>
      </c>
      <c r="AO859">
        <f>O859/U859</f>
        <v>0.6345496009122007</v>
      </c>
    </row>
    <row r="860" spans="1:41">
      <c r="A860" s="53" t="s">
        <v>89</v>
      </c>
      <c r="B860" s="14" t="s">
        <v>217</v>
      </c>
      <c r="C860" s="15">
        <v>-22.27</v>
      </c>
      <c r="D860" s="15">
        <v>49.45</v>
      </c>
      <c r="E860" s="15">
        <v>3935</v>
      </c>
      <c r="F860" s="31">
        <v>76</v>
      </c>
      <c r="G860" s="95">
        <v>19.4818</v>
      </c>
      <c r="I860">
        <f>(E860*100*Info!$B$11)/AI860</f>
        <v>2.8501975998208806</v>
      </c>
      <c r="J860">
        <f>LOG10(I860)</f>
        <v>0.45487497002149313</v>
      </c>
      <c r="K860">
        <f>2*((E860*100*Info!$B$11)/AI860^2)*(AJ860/2)</f>
        <v>0.12375472378542426</v>
      </c>
      <c r="L860">
        <f>(M860/10.7)/I860</f>
        <v>0.75604844859813214</v>
      </c>
      <c r="M860">
        <f>((U860/0.242530073729142))*I860</f>
        <v>23.057295966906853</v>
      </c>
      <c r="N860">
        <f>2*M860*SQRT((0.5*K860/I860)^2+(0.5*V860/U860)^2)</f>
        <v>1.1668341203010077</v>
      </c>
      <c r="O860" s="1">
        <v>1.121</v>
      </c>
      <c r="P860" s="1">
        <v>4.3999999999999997E-2</v>
      </c>
      <c r="Q860" s="1">
        <v>1.0569999999999999</v>
      </c>
      <c r="R860" s="1">
        <v>3.6999999999999998E-2</v>
      </c>
      <c r="S860" s="1">
        <v>3.7469999999999999</v>
      </c>
      <c r="T860" s="1">
        <v>0.105</v>
      </c>
      <c r="U860" s="1">
        <v>1.962</v>
      </c>
      <c r="V860" s="1">
        <v>5.0999999999999997E-2</v>
      </c>
      <c r="W860" s="50">
        <f>U860*Info!$B$2</f>
        <v>0.94175999999999993</v>
      </c>
      <c r="X860" s="50">
        <f>W860*SQRT((0.5*V860/U860)^2+Info!$B$3^2)</f>
        <v>4.8652824625092427E-2</v>
      </c>
      <c r="Y860" s="39">
        <f>W860*Info!$D$2</f>
        <v>0.76282559999999999</v>
      </c>
      <c r="Z860" s="39">
        <f>Y860*SQRT(Info!$D$3^2+(X860/W860)^2)</f>
        <v>5.4843502873510919E-2</v>
      </c>
      <c r="AA860" s="50">
        <f>IF(O860-W860&gt;0,O860-W860,0)</f>
        <v>0.17924000000000007</v>
      </c>
      <c r="AB860" s="50">
        <f>SQRT((0.5*P860)^2+X860^2)</f>
        <v>5.3395667839254528E-2</v>
      </c>
      <c r="AC860" s="50">
        <f>(1-EXP(-Info!$B$6*G860*1000))+(Info!$B$6/(Info!$B$6-Info!$B$7))*(EXP(-Info!$B$7*G860*1000)-EXP(-Info!$B$6*G860*1000))*(Info!$B$9-1)</f>
        <v>0.18695923488557331</v>
      </c>
      <c r="AD860" s="50">
        <f>SQRT((Info!$B$6*EXP(-Info!$B$6*G860*1000)+(Info!$B$6/(Info!$B$6+Info!$B$7))*(Info!$B$9-1)*(-Info!$B$7*EXP(-Info!$B$7*G860*1000)+Info!$B$6*EXP(-Info!$B$6*G860*1000)))^2*(0.01*G860*1000)^2)</f>
        <v>1.6036148860425021E-3</v>
      </c>
      <c r="AE860" s="50">
        <f>IF(AA860&gt;0,AA860*AC860*SQRT((AB860/AA860)^2+(AD860/AC860)^2),AA860*AC860*SQRT((AD860/AC860)^2))</f>
        <v>9.9869503157953964E-3</v>
      </c>
      <c r="AF860" s="50">
        <f>IF((S860-Y860-AA860*AC860)&gt;0,S860-Y860-AA860*AC860,0)</f>
        <v>2.9506638267391097</v>
      </c>
      <c r="AG860" s="50">
        <f>SQRT((T860*0.5)^2+Z860^2+AE860^2)</f>
        <v>7.6575446352254231E-2</v>
      </c>
      <c r="AH860" s="50">
        <f>AF860/S860</f>
        <v>0.78747366606327984</v>
      </c>
      <c r="AI860">
        <f>AF860*EXP(Info!$B$6*G860*1000)</f>
        <v>3.5278516111666125</v>
      </c>
      <c r="AJ860">
        <f>2*SQRT((EXP(Info!$B$6*G860)*AG860)^2+(Info!$B$6*G860*0.01*AI860)^2)</f>
        <v>0.15317825743847557</v>
      </c>
      <c r="AK860" s="28">
        <f>AI860/(E860/1000)</f>
        <v>0.89653154032188376</v>
      </c>
      <c r="AL860">
        <f>AA860/0.752049334436339</f>
        <v>0.23833542800000007</v>
      </c>
      <c r="AM860">
        <f>Q860/O860</f>
        <v>0.94290811775200711</v>
      </c>
      <c r="AN860">
        <f>U860/0.242530074</f>
        <v>8.0897183909654018</v>
      </c>
      <c r="AO860">
        <f>O860/U860</f>
        <v>0.57135575942915395</v>
      </c>
    </row>
    <row r="861" spans="1:41">
      <c r="A861" s="53" t="s">
        <v>89</v>
      </c>
      <c r="B861" s="14" t="s">
        <v>217</v>
      </c>
      <c r="C861" s="15">
        <v>-22.27</v>
      </c>
      <c r="D861" s="15">
        <v>49.45</v>
      </c>
      <c r="E861" s="15">
        <v>3935</v>
      </c>
      <c r="F861" s="31">
        <v>80.5</v>
      </c>
      <c r="G861" s="95">
        <v>20.422699999999999</v>
      </c>
      <c r="I861">
        <f>(E861*100*Info!$B$11)/AI861</f>
        <v>3.1778599021754168</v>
      </c>
      <c r="J861">
        <f>LOG10(I861)</f>
        <v>0.50213474716548001</v>
      </c>
      <c r="K861">
        <f>2*((E861*100*Info!$B$11)/AI861^2)*(AJ861/2)</f>
        <v>0.11703133595362419</v>
      </c>
      <c r="L861">
        <f>(M861/10.7)/I861</f>
        <v>0.66741891588785163</v>
      </c>
      <c r="M861">
        <f>((U861/0.242530073729142))*I861</f>
        <v>22.694312775061281</v>
      </c>
      <c r="N861">
        <f>2*M861*SQRT((0.5*K861/I861)^2+(0.5*V861/U861)^2)</f>
        <v>0.97961240710065289</v>
      </c>
      <c r="O861" s="1">
        <v>1</v>
      </c>
      <c r="P861" s="1">
        <v>2.7E-2</v>
      </c>
      <c r="Q861" s="1">
        <v>0.94799999999999995</v>
      </c>
      <c r="R861" s="1">
        <v>0.03</v>
      </c>
      <c r="S861" s="1">
        <v>3.33</v>
      </c>
      <c r="T861" s="1">
        <v>6.3E-2</v>
      </c>
      <c r="U861" s="1">
        <v>1.732</v>
      </c>
      <c r="V861" s="1">
        <v>3.9E-2</v>
      </c>
      <c r="W861" s="50">
        <f>U861*Info!$B$2</f>
        <v>0.83135999999999999</v>
      </c>
      <c r="X861" s="50">
        <f>W861*SQRT((0.5*V861/U861)^2+Info!$B$3^2)</f>
        <v>4.2608781066817675E-2</v>
      </c>
      <c r="Y861" s="39">
        <f>W861*Info!$D$2</f>
        <v>0.67340160000000004</v>
      </c>
      <c r="Z861" s="39">
        <f>Y861*SQRT(Info!$D$3^2+(X861/W861)^2)</f>
        <v>4.8216483000866006E-2</v>
      </c>
      <c r="AA861" s="50">
        <f>IF(O861-W861&gt;0,O861-W861,0)</f>
        <v>0.16864000000000001</v>
      </c>
      <c r="AB861" s="50">
        <f>SQRT((0.5*P861)^2+X861^2)</f>
        <v>4.4696288704992058E-2</v>
      </c>
      <c r="AC861" s="50">
        <f>(1-EXP(-Info!$B$6*G861*1000))+(Info!$B$6/(Info!$B$6-Info!$B$7))*(EXP(-Info!$B$7*G861*1000)-EXP(-Info!$B$6*G861*1000))*(Info!$B$9-1)</f>
        <v>0.19513660983872985</v>
      </c>
      <c r="AD861" s="50">
        <f>SQRT((Info!$B$6*EXP(-Info!$B$6*G861*1000)+(Info!$B$6/(Info!$B$6+Info!$B$7))*(Info!$B$9-1)*(-Info!$B$7*EXP(-Info!$B$7*G861*1000)+Info!$B$6*EXP(-Info!$B$6*G861*1000)))^2*(0.01*G861*1000)^2)</f>
        <v>1.6662571372114614E-3</v>
      </c>
      <c r="AE861" s="50">
        <f>IF(AA861&gt;0,AA861*AC861*SQRT((AB861/AA861)^2+(AD861/AC861)^2),AA861*AC861*SQRT((AD861/AC861)^2))</f>
        <v>8.7264076022571906E-3</v>
      </c>
      <c r="AF861" s="50">
        <f>IF((S861-Y861-AA861*AC861)&gt;0,S861-Y861-AA861*AC861,0)</f>
        <v>2.6236905621167965</v>
      </c>
      <c r="AG861" s="50">
        <f>SQRT((T861*0.5)^2+Z861^2+AE861^2)</f>
        <v>5.8251432794511865E-2</v>
      </c>
      <c r="AH861" s="50">
        <f>AF861/S861</f>
        <v>0.78789506369873763</v>
      </c>
      <c r="AI861">
        <f>AF861*EXP(Info!$B$6*G861*1000)</f>
        <v>3.1641024161537343</v>
      </c>
      <c r="AJ861">
        <f>2*SQRT((EXP(Info!$B$6*G861)*AG861)^2+(Info!$B$6*G861*0.01*AI861)^2)</f>
        <v>0.11652468776331895</v>
      </c>
      <c r="AK861" s="28">
        <f>AI861/(E861/1000)</f>
        <v>0.80409210067439241</v>
      </c>
      <c r="AL861">
        <f>AA861/0.752049334436339</f>
        <v>0.22424060800000001</v>
      </c>
      <c r="AM861">
        <f>Q861/O861</f>
        <v>0.94799999999999995</v>
      </c>
      <c r="AN861">
        <f>U861/0.242530074</f>
        <v>7.1413823920245036</v>
      </c>
      <c r="AO861">
        <f>O861/U861</f>
        <v>0.57736720554272514</v>
      </c>
    </row>
    <row r="862" spans="1:41">
      <c r="A862" s="53" t="s">
        <v>89</v>
      </c>
      <c r="B862" s="14" t="s">
        <v>217</v>
      </c>
      <c r="C862" s="15">
        <v>-22.27</v>
      </c>
      <c r="D862" s="15">
        <v>49.45</v>
      </c>
      <c r="E862" s="15">
        <v>3935</v>
      </c>
      <c r="F862" s="31">
        <v>81</v>
      </c>
      <c r="G862" s="95">
        <v>20.5273</v>
      </c>
      <c r="I862">
        <f>(E862*100*Info!$B$11)/AI862</f>
        <v>3.0127476785727736</v>
      </c>
      <c r="J862">
        <f>LOG10(I862)</f>
        <v>0.47896276048444592</v>
      </c>
      <c r="K862">
        <f>2*((E862*100*Info!$B$11)/AI862^2)*(AJ862/2)</f>
        <v>0.14127749485209404</v>
      </c>
      <c r="L862">
        <f>(M862/10.7)/I862</f>
        <v>0.65894130841121612</v>
      </c>
      <c r="M862">
        <f>((U862/0.242530073729142))*I862</f>
        <v>21.241895700378091</v>
      </c>
      <c r="N862">
        <f>2*M862*SQRT((0.5*K862/I862)^2+(0.5*V862/U862)^2)</f>
        <v>1.2901133689040405</v>
      </c>
      <c r="O862" s="1">
        <v>1.052</v>
      </c>
      <c r="P862" s="1">
        <v>3.5000000000000003E-2</v>
      </c>
      <c r="Q862" s="1">
        <v>0.97699999999999998</v>
      </c>
      <c r="R862" s="1">
        <v>3.3000000000000002E-2</v>
      </c>
      <c r="S862" s="1">
        <v>3.4750000000000001</v>
      </c>
      <c r="T862" s="1">
        <v>0.121</v>
      </c>
      <c r="U862" s="1">
        <v>1.71</v>
      </c>
      <c r="V862" s="1">
        <v>6.6000000000000003E-2</v>
      </c>
      <c r="W862" s="50">
        <f>U862*Info!$B$2</f>
        <v>0.82079999999999997</v>
      </c>
      <c r="X862" s="50">
        <f>W862*SQRT((0.5*V862/U862)^2+Info!$B$3^2)</f>
        <v>4.3990762666723568E-2</v>
      </c>
      <c r="Y862" s="39">
        <f>W862*Info!$D$2</f>
        <v>0.66484799999999999</v>
      </c>
      <c r="Z862" s="39">
        <f>Y862*SQRT(Info!$D$3^2+(X862/W862)^2)</f>
        <v>4.8731237206539296E-2</v>
      </c>
      <c r="AA862" s="50">
        <f>IF(O862-W862&gt;0,O862-W862,0)</f>
        <v>0.23120000000000007</v>
      </c>
      <c r="AB862" s="50">
        <f>SQRT((0.5*P862)^2+X862^2)</f>
        <v>4.7343819026352318E-2</v>
      </c>
      <c r="AC862" s="50">
        <f>(1-EXP(-Info!$B$6*G862*1000))+(Info!$B$6/(Info!$B$6-Info!$B$7))*(EXP(-Info!$B$7*G862*1000)-EXP(-Info!$B$6*G862*1000))*(Info!$B$9-1)</f>
        <v>0.1960411435916537</v>
      </c>
      <c r="AD862" s="50">
        <f>SQRT((Info!$B$6*EXP(-Info!$B$6*G862*1000)+(Info!$B$6/(Info!$B$6+Info!$B$7))*(Info!$B$9-1)*(-Info!$B$7*EXP(-Info!$B$7*G862*1000)+Info!$B$6*EXP(-Info!$B$6*G862*1000)))^2*(0.01*G862*1000)^2)</f>
        <v>1.6731447977105826E-3</v>
      </c>
      <c r="AE862" s="50">
        <f>IF(AA862&gt;0,AA862*AC862*SQRT((AB862/AA862)^2+(AD862/AC862)^2),AA862*AC862*SQRT((AD862/AC862)^2))</f>
        <v>9.2893941727294638E-3</v>
      </c>
      <c r="AF862" s="50">
        <f>IF((S862-Y862-AA862*AC862)&gt;0,S862-Y862-AA862*AC862,0)</f>
        <v>2.7648272876016096</v>
      </c>
      <c r="AG862" s="50">
        <f>SQRT((T862*0.5)^2+Z862^2+AE862^2)</f>
        <v>7.8238585900924487E-2</v>
      </c>
      <c r="AH862" s="50">
        <f>AF862/S862</f>
        <v>0.79563375182780127</v>
      </c>
      <c r="AI862">
        <f>AF862*EXP(Info!$B$6*G862*1000)</f>
        <v>3.3375095651669997</v>
      </c>
      <c r="AJ862">
        <f>2*SQRT((EXP(Info!$B$6*G862)*AG862)^2+(Info!$B$6*G862*0.01*AI862)^2)</f>
        <v>0.15650663139339493</v>
      </c>
      <c r="AK862" s="28">
        <f>AI862/(E862/1000)</f>
        <v>0.8481599911479033</v>
      </c>
      <c r="AL862">
        <f>AA862/0.752049334436339</f>
        <v>0.30742664000000008</v>
      </c>
      <c r="AM862">
        <f>Q862/O862</f>
        <v>0.92870722433460073</v>
      </c>
      <c r="AN862">
        <f>U862/0.242530074</f>
        <v>7.0506719921258094</v>
      </c>
      <c r="AO862">
        <f>O862/U862</f>
        <v>0.61520467836257309</v>
      </c>
    </row>
    <row r="863" spans="1:41">
      <c r="A863" s="53" t="s">
        <v>89</v>
      </c>
      <c r="B863" s="14" t="s">
        <v>217</v>
      </c>
      <c r="C863" s="15">
        <v>-22.27</v>
      </c>
      <c r="D863" s="15">
        <v>49.45</v>
      </c>
      <c r="E863" s="15">
        <v>3935</v>
      </c>
      <c r="F863" s="31">
        <v>85</v>
      </c>
      <c r="G863" s="95">
        <v>21.363599999999998</v>
      </c>
      <c r="I863">
        <f>(E863*100*Info!$B$11)/AI863</f>
        <v>2.8335442674160274</v>
      </c>
      <c r="J863">
        <f>LOG10(I863)</f>
        <v>0.45233000185287559</v>
      </c>
      <c r="K863">
        <f>2*((E863*100*Info!$B$11)/AI863^2)*(AJ863/2)</f>
        <v>0.18083194483306275</v>
      </c>
      <c r="L863">
        <f>(M863/10.7)/I863</f>
        <v>0.73716650467289835</v>
      </c>
      <c r="M863">
        <f>((U863/0.242530073729142))*I863</f>
        <v>22.350094980882915</v>
      </c>
      <c r="N863">
        <f>2*M863*SQRT((0.5*K863/I863)^2+(0.5*V863/U863)^2)</f>
        <v>1.8145060930124028</v>
      </c>
      <c r="O863" s="1">
        <v>0.90600000000000003</v>
      </c>
      <c r="P863" s="1">
        <v>5.0999999999999997E-2</v>
      </c>
      <c r="Q863" s="1">
        <v>1.0089999999999999</v>
      </c>
      <c r="R863" s="1">
        <v>4.5999999999999999E-2</v>
      </c>
      <c r="S863" s="1">
        <v>3.661</v>
      </c>
      <c r="T863" s="1">
        <v>0.19700000000000001</v>
      </c>
      <c r="U863" s="1">
        <v>1.913</v>
      </c>
      <c r="V863" s="1">
        <v>9.6000000000000002E-2</v>
      </c>
      <c r="W863" s="50">
        <f>U863*Info!$B$2</f>
        <v>0.91823999999999995</v>
      </c>
      <c r="X863" s="50">
        <f>W863*SQRT((0.5*V863/U863)^2+Info!$B$3^2)</f>
        <v>5.136879737739633E-2</v>
      </c>
      <c r="Y863" s="39">
        <f>W863*Info!$D$2</f>
        <v>0.74377440000000006</v>
      </c>
      <c r="Z863" s="39">
        <f>Y863*SQRT(Info!$D$3^2+(X863/W863)^2)</f>
        <v>5.5805796869472263E-2</v>
      </c>
      <c r="AA863" s="50">
        <f>IF(O863-W863&gt;0,O863-W863,0)</f>
        <v>0</v>
      </c>
      <c r="AB863" s="50">
        <f>SQRT((0.5*P863)^2+X863^2)</f>
        <v>5.7349832990166591E-2</v>
      </c>
      <c r="AC863" s="50">
        <f>(1-EXP(-Info!$B$6*G863*1000))+(Info!$B$6/(Info!$B$6-Info!$B$7))*(EXP(-Info!$B$7*G863*1000)-EXP(-Info!$B$6*G863*1000))*(Info!$B$9-1)</f>
        <v>0.20324056792751899</v>
      </c>
      <c r="AD863" s="50">
        <f>SQRT((Info!$B$6*EXP(-Info!$B$6*G863*1000)+(Info!$B$6/(Info!$B$6+Info!$B$7))*(Info!$B$9-1)*(-Info!$B$7*EXP(-Info!$B$7*G863*1000)+Info!$B$6*EXP(-Info!$B$6*G863*1000)))^2*(0.01*G863*1000)^2)</f>
        <v>1.7276691577750556E-3</v>
      </c>
      <c r="AE863" s="50">
        <f>IF(AA863&gt;0,AA863*AC863*SQRT((AB863/AA863)^2+(AD863/AC863)^2),AA863*AC863*SQRT((AD863/AC863)^2))</f>
        <v>0</v>
      </c>
      <c r="AF863" s="50">
        <f>IF((S863-Y863-AA863*AC863)&gt;0,S863-Y863-AA863*AC863,0)</f>
        <v>2.9172256000000001</v>
      </c>
      <c r="AG863" s="50">
        <f>SQRT((T863*0.5)^2+Z863^2+AE863^2)</f>
        <v>0.1132101451471413</v>
      </c>
      <c r="AH863" s="50">
        <f>AF863/S863</f>
        <v>0.79683845943731224</v>
      </c>
      <c r="AI863">
        <f>AF863*EXP(Info!$B$6*G863*1000)</f>
        <v>3.5485855330718916</v>
      </c>
      <c r="AJ863">
        <f>2*SQRT((EXP(Info!$B$6*G863)*AG863)^2+(Info!$B$6*G863*0.01*AI863)^2)</f>
        <v>0.22646465443684047</v>
      </c>
      <c r="AK863" s="28">
        <f>AI863/(E863/1000)</f>
        <v>0.90180064372856206</v>
      </c>
      <c r="AL863">
        <f>AA863/0.752049334436339</f>
        <v>0</v>
      </c>
      <c r="AM863">
        <f>Q863/O863</f>
        <v>1.1136865342163353</v>
      </c>
      <c r="AN863">
        <f>U863/0.242530074</f>
        <v>7.8876815911910372</v>
      </c>
      <c r="AO863">
        <f>O863/U863</f>
        <v>0.47360167276529014</v>
      </c>
    </row>
    <row r="864" spans="1:41">
      <c r="A864" s="53" t="s">
        <v>89</v>
      </c>
      <c r="B864" s="14" t="s">
        <v>217</v>
      </c>
      <c r="C864" s="15">
        <v>-22.27</v>
      </c>
      <c r="D864" s="15">
        <v>49.45</v>
      </c>
      <c r="E864" s="15">
        <v>3935</v>
      </c>
      <c r="F864" s="31">
        <v>89</v>
      </c>
      <c r="G864" s="95">
        <v>22.2</v>
      </c>
      <c r="I864">
        <f>(E864*100*Info!$B$11)/AI864</f>
        <v>3.0684846299338822</v>
      </c>
      <c r="J864">
        <f>LOG10(I864)</f>
        <v>0.48692395224057333</v>
      </c>
      <c r="K864">
        <f>2*((E864*100*Info!$B$11)/AI864^2)*(AJ864/2)</f>
        <v>0.13445159083835184</v>
      </c>
      <c r="L864">
        <f>(M864/10.7)/I864</f>
        <v>0.67551117757009449</v>
      </c>
      <c r="M864">
        <f>((U864/0.242530073729142))*I864</f>
        <v>22.178913623229384</v>
      </c>
      <c r="N864">
        <f>2*M864*SQRT((0.5*K864/I864)^2+(0.5*V864/U864)^2)</f>
        <v>1.2895673705436106</v>
      </c>
      <c r="O864" s="1">
        <v>0.98</v>
      </c>
      <c r="P864" s="1">
        <v>4.2000000000000003E-2</v>
      </c>
      <c r="Q864" s="1">
        <v>1.0169999999999999</v>
      </c>
      <c r="R864" s="1">
        <v>0.04</v>
      </c>
      <c r="S864" s="1">
        <v>3.3839999999999999</v>
      </c>
      <c r="T864" s="1">
        <v>0.10100000000000001</v>
      </c>
      <c r="U864" s="1">
        <v>1.7529999999999999</v>
      </c>
      <c r="V864" s="1">
        <v>6.7000000000000004E-2</v>
      </c>
      <c r="W864" s="50">
        <f>U864*Info!$B$2</f>
        <v>0.84143999999999997</v>
      </c>
      <c r="X864" s="50">
        <f>W864*SQRT((0.5*V864/U864)^2+Info!$B$3^2)</f>
        <v>4.5040199644317741E-2</v>
      </c>
      <c r="Y864" s="39">
        <f>W864*Info!$D$2</f>
        <v>0.68156640000000002</v>
      </c>
      <c r="Z864" s="39">
        <f>Y864*SQRT(Info!$D$3^2+(X864/W864)^2)</f>
        <v>4.9923032791335906E-2</v>
      </c>
      <c r="AA864" s="50">
        <f>IF(O864-W864&gt;0,O864-W864,0)</f>
        <v>0.13856000000000002</v>
      </c>
      <c r="AB864" s="50">
        <f>SQRT((0.5*P864)^2+X864^2)</f>
        <v>4.969526721932381E-2</v>
      </c>
      <c r="AC864" s="50">
        <f>(1-EXP(-Info!$B$6*G864*1000))+(Info!$B$6/(Info!$B$6-Info!$B$7))*(EXP(-Info!$B$7*G864*1000)-EXP(-Info!$B$6*G864*1000))*(Info!$B$9-1)</f>
        <v>0.21038334716321261</v>
      </c>
      <c r="AD864" s="50">
        <f>SQRT((Info!$B$6*EXP(-Info!$B$6*G864*1000)+(Info!$B$6/(Info!$B$6+Info!$B$7))*(Info!$B$9-1)*(-Info!$B$7*EXP(-Info!$B$7*G864*1000)+Info!$B$6*EXP(-Info!$B$6*G864*1000)))^2*(0.01*G864*1000)^2)</f>
        <v>1.7812410069267888E-3</v>
      </c>
      <c r="AE864" s="50">
        <f>IF(AA864&gt;0,AA864*AC864*SQRT((AB864/AA864)^2+(AD864/AC864)^2),AA864*AC864*SQRT((AD864/AC864)^2))</f>
        <v>1.0457969412673088E-2</v>
      </c>
      <c r="AF864" s="50">
        <f>IF((S864-Y864-AA864*AC864)&gt;0,S864-Y864-AA864*AC864,0)</f>
        <v>2.6732828834170652</v>
      </c>
      <c r="AG864" s="50">
        <f>SQRT((T864*0.5)^2+Z864^2+AE864^2)</f>
        <v>7.1776934507689905E-2</v>
      </c>
      <c r="AH864" s="50">
        <f>AF864/S864</f>
        <v>0.78997721141166233</v>
      </c>
      <c r="AI864">
        <f>AF864*EXP(Info!$B$6*G864*1000)</f>
        <v>3.276885957511857</v>
      </c>
      <c r="AJ864">
        <f>2*SQRT((EXP(Info!$B$6*G864)*AG864)^2+(Info!$B$6*G864*0.01*AI864)^2)</f>
        <v>0.14358309821249401</v>
      </c>
      <c r="AK864" s="28">
        <f>AI864/(E864/1000)</f>
        <v>0.83275373761419491</v>
      </c>
      <c r="AL864">
        <f>AA864/0.752049334436339</f>
        <v>0.18424323200000001</v>
      </c>
      <c r="AM864">
        <f>Q864/O864</f>
        <v>1.0377551020408162</v>
      </c>
      <c r="AN864">
        <f>U864/0.242530074</f>
        <v>7.2279695919278026</v>
      </c>
      <c r="AO864">
        <f>O864/U864</f>
        <v>0.55904164289788938</v>
      </c>
    </row>
    <row r="865" spans="1:41">
      <c r="A865" s="53" t="s">
        <v>89</v>
      </c>
      <c r="B865" s="14" t="s">
        <v>217</v>
      </c>
      <c r="C865" s="15">
        <v>-22.27</v>
      </c>
      <c r="D865" s="15">
        <v>49.45</v>
      </c>
      <c r="E865" s="15">
        <v>3935</v>
      </c>
      <c r="F865" s="31">
        <v>93</v>
      </c>
      <c r="G865" s="95">
        <v>23.0364</v>
      </c>
      <c r="I865">
        <f>(E865*100*Info!$B$11)/AI865</f>
        <v>11.018344275146747</v>
      </c>
      <c r="J865">
        <f>LOG10(I865)</f>
        <v>1.0421163380555083</v>
      </c>
      <c r="K865">
        <f>2*((E865*100*Info!$B$11)/AI865^2)*(AJ865/2)</f>
        <v>1.3038051607590784</v>
      </c>
      <c r="L865">
        <f>(M865/10.7)/I865</f>
        <v>0.58302818691588876</v>
      </c>
      <c r="M865">
        <f>((U865/0.242530073729142))*I865</f>
        <v>68.736856555426414</v>
      </c>
      <c r="N865">
        <f>2*M865*SQRT((0.5*K865/I865)^2+(0.5*V865/U865)^2)</f>
        <v>8.482575941554698</v>
      </c>
      <c r="O865" s="1">
        <v>0.81799999999999995</v>
      </c>
      <c r="P865" s="1">
        <v>3.5999999999999997E-2</v>
      </c>
      <c r="Q865" s="1">
        <v>0.79700000000000004</v>
      </c>
      <c r="R865" s="1">
        <v>3.5999999999999997E-2</v>
      </c>
      <c r="S865" s="1">
        <v>1.347</v>
      </c>
      <c r="T865" s="1">
        <v>6.3E-2</v>
      </c>
      <c r="U865" s="1">
        <v>1.5129999999999999</v>
      </c>
      <c r="V865" s="1">
        <v>5.2999999999999999E-2</v>
      </c>
      <c r="W865" s="50">
        <f>U865*Info!$B$2</f>
        <v>0.72623999999999989</v>
      </c>
      <c r="X865" s="50">
        <f>W865*SQRT((0.5*V865/U865)^2+Info!$B$3^2)</f>
        <v>3.8475443389258034E-2</v>
      </c>
      <c r="Y865" s="39">
        <f>W865*Info!$D$2</f>
        <v>0.58825439999999996</v>
      </c>
      <c r="Z865" s="39">
        <f>Y865*SQRT(Info!$D$3^2+(X865/W865)^2)</f>
        <v>4.2852912687900223E-2</v>
      </c>
      <c r="AA865" s="50">
        <f>IF(O865-W865&gt;0,O865-W865,0)</f>
        <v>9.1760000000000064E-2</v>
      </c>
      <c r="AB865" s="50">
        <f>SQRT((0.5*P865)^2+X865^2)</f>
        <v>4.2477755872927181E-2</v>
      </c>
      <c r="AC865" s="50">
        <f>(1-EXP(-Info!$B$6*G865*1000))+(Info!$B$6/(Info!$B$6-Info!$B$7))*(EXP(-Info!$B$7*G865*1000)-EXP(-Info!$B$6*G865*1000))*(Info!$B$9-1)</f>
        <v>0.21746906227768287</v>
      </c>
      <c r="AD865" s="50">
        <f>SQRT((Info!$B$6*EXP(-Info!$B$6*G865*1000)+(Info!$B$6/(Info!$B$6+Info!$B$7))*(Info!$B$9-1)*(-Info!$B$7*EXP(-Info!$B$7*G865*1000)+Info!$B$6*EXP(-Info!$B$6*G865*1000)))^2*(0.01*G865*1000)^2)</f>
        <v>1.8338652371169331E-3</v>
      </c>
      <c r="AE865" s="50">
        <f>IF(AA865&gt;0,AA865*AC865*SQRT((AB865/AA865)^2+(AD865/AC865)^2),AA865*AC865*SQRT((AD865/AC865)^2))</f>
        <v>9.2391302941467104E-3</v>
      </c>
      <c r="AF865" s="50">
        <f>IF((S865-Y865-AA865*AC865)&gt;0,S865-Y865-AA865*AC865,0)</f>
        <v>0.73879063884539986</v>
      </c>
      <c r="AG865" s="50">
        <f>SQRT((T865*0.5)^2+Z865^2+AE865^2)</f>
        <v>5.3981326905042072E-2</v>
      </c>
      <c r="AH865" s="50">
        <f>AF865/S865</f>
        <v>0.54847114984810685</v>
      </c>
      <c r="AI865">
        <f>AF865*EXP(Info!$B$6*G865*1000)</f>
        <v>0.91257578666803718</v>
      </c>
      <c r="AJ865">
        <f>2*SQRT((EXP(Info!$B$6*G865)*AG865)^2+(Info!$B$6*G865*0.01*AI865)^2)</f>
        <v>0.10798546410692146</v>
      </c>
      <c r="AK865" s="28">
        <f>AI865/(E865/1000)</f>
        <v>0.23191252520153421</v>
      </c>
      <c r="AL865">
        <f>AA865/0.752049334436339</f>
        <v>0.12201327200000009</v>
      </c>
      <c r="AM865">
        <f>Q865/O865</f>
        <v>0.97432762836185827</v>
      </c>
      <c r="AN865">
        <f>U865/0.242530074</f>
        <v>6.2384015930329522</v>
      </c>
      <c r="AO865">
        <f>O865/U865</f>
        <v>0.54064771976206216</v>
      </c>
    </row>
    <row r="866" spans="1:41">
      <c r="A866" s="53" t="s">
        <v>89</v>
      </c>
      <c r="B866" s="14" t="s">
        <v>217</v>
      </c>
      <c r="C866" s="15">
        <v>-22.27</v>
      </c>
      <c r="D866" s="15">
        <v>49.45</v>
      </c>
      <c r="E866" s="15">
        <v>3935</v>
      </c>
      <c r="F866" s="31">
        <v>97.5</v>
      </c>
      <c r="G866" s="95">
        <v>23.9773</v>
      </c>
      <c r="H866" s="15" t="s">
        <v>123</v>
      </c>
      <c r="I866">
        <f>(E866*100*Info!$B$11)/AI866</f>
        <v>13.451131477229536</v>
      </c>
      <c r="J866">
        <f>LOG10(I866)</f>
        <v>1.1287588176952406</v>
      </c>
      <c r="K866">
        <f>2*((E866*100*Info!$B$11)/AI866^2)*(AJ866/2)</f>
        <v>1.7056063188409967</v>
      </c>
      <c r="L866">
        <f>(M866/10.7)/I866</f>
        <v>0.60460755140187017</v>
      </c>
      <c r="M866">
        <f>((U866/0.242530073729142))*I866</f>
        <v>87.019415626546362</v>
      </c>
      <c r="N866">
        <f>2*M866*SQRT((0.5*K866/I866)^2+(0.5*V866/U866)^2)</f>
        <v>11.254889150164189</v>
      </c>
      <c r="O866" s="1">
        <v>0.747</v>
      </c>
      <c r="P866" s="1">
        <v>0.02</v>
      </c>
      <c r="Q866" s="1">
        <v>0.67700000000000005</v>
      </c>
      <c r="R866" s="1">
        <v>2.3E-2</v>
      </c>
      <c r="S866" s="1">
        <v>1.21</v>
      </c>
      <c r="T866" s="1">
        <v>3.5999999999999997E-2</v>
      </c>
      <c r="U866" s="1">
        <v>1.569</v>
      </c>
      <c r="V866" s="1">
        <v>0.04</v>
      </c>
      <c r="W866" s="50">
        <f>U866*Info!$B$2</f>
        <v>0.7531199999999999</v>
      </c>
      <c r="X866" s="50">
        <f>W866*SQRT((0.5*V866/U866)^2+Info!$B$3^2)</f>
        <v>3.886044693515503E-2</v>
      </c>
      <c r="Y866" s="39">
        <f>W866*Info!$D$2</f>
        <v>0.61002719999999999</v>
      </c>
      <c r="Z866" s="39">
        <f>Y866*SQRT(Info!$D$3^2+(X866/W866)^2)</f>
        <v>4.3830720958013006E-2</v>
      </c>
      <c r="AA866" s="50">
        <f>IF(O866-W866&gt;0,O866-W866,0)</f>
        <v>0</v>
      </c>
      <c r="AB866" s="50">
        <f>SQRT((0.5*P866)^2+X866^2)</f>
        <v>4.0126479237530918E-2</v>
      </c>
      <c r="AC866" s="50">
        <f>(1-EXP(-Info!$B$6*G866*1000))+(Info!$B$6/(Info!$B$6-Info!$B$7))*(EXP(-Info!$B$7*G866*1000)-EXP(-Info!$B$6*G866*1000))*(Info!$B$9-1)</f>
        <v>0.22537241429403868</v>
      </c>
      <c r="AD866" s="50">
        <f>SQRT((Info!$B$6*EXP(-Info!$B$6*G866*1000)+(Info!$B$6/(Info!$B$6+Info!$B$7))*(Info!$B$9-1)*(-Info!$B$7*EXP(-Info!$B$7*G866*1000)+Info!$B$6*EXP(-Info!$B$6*G866*1000)))^2*(0.01*G866*1000)^2)</f>
        <v>1.8919458679711469E-3</v>
      </c>
      <c r="AE866" s="50">
        <f>IF(AA866&gt;0,AA866*AC866*SQRT((AB866/AA866)^2+(AD866/AC866)^2),AA866*AC866*SQRT((AD866/AC866)^2))</f>
        <v>0</v>
      </c>
      <c r="AF866" s="50">
        <f>IF((S866-Y866-AA866*AC866)&gt;0,S866-Y866-AA866*AC866,0)</f>
        <v>0.59997279999999997</v>
      </c>
      <c r="AG866" s="50">
        <f>SQRT((T866*0.5)^2+Z866^2+AE866^2)</f>
        <v>4.7382824944268577E-2</v>
      </c>
      <c r="AH866" s="50">
        <f>AF866/S866</f>
        <v>0.49584528925619836</v>
      </c>
      <c r="AI866">
        <f>AF866*EXP(Info!$B$6*G866*1000)</f>
        <v>0.74752627403076288</v>
      </c>
      <c r="AJ866">
        <f>2*SQRT((EXP(Info!$B$6*G866)*AG866)^2+(Info!$B$6*G866*0.01*AI866)^2)</f>
        <v>9.4786489794175907E-2</v>
      </c>
      <c r="AK866" s="28">
        <f>AI866/(E866/1000)</f>
        <v>0.18996855756817355</v>
      </c>
      <c r="AL866">
        <f>AA866/0.752049334436339</f>
        <v>0</v>
      </c>
      <c r="AM866">
        <f>Q866/O866</f>
        <v>0.90629183400267743</v>
      </c>
      <c r="AN866">
        <f>U866/0.242530074</f>
        <v>6.4693007927750843</v>
      </c>
      <c r="AO866">
        <f>O866/U866</f>
        <v>0.47609942638623326</v>
      </c>
    </row>
    <row r="867" spans="1:41">
      <c r="A867" s="53" t="s">
        <v>89</v>
      </c>
      <c r="B867" s="14" t="s">
        <v>217</v>
      </c>
      <c r="C867" s="15">
        <v>-22.27</v>
      </c>
      <c r="D867" s="15">
        <v>49.45</v>
      </c>
      <c r="E867" s="15">
        <v>3935</v>
      </c>
      <c r="F867" s="31">
        <v>98</v>
      </c>
      <c r="G867" s="95">
        <v>24.081799999999998</v>
      </c>
      <c r="I867">
        <f>(E867*100*Info!$B$11)/AI867</f>
        <v>24.359529707354543</v>
      </c>
      <c r="J867">
        <f>LOG10(I867)</f>
        <v>1.3866688994176357</v>
      </c>
      <c r="K867">
        <f>2*((E867*100*Info!$B$11)/AI867^2)*(AJ867/2)</f>
        <v>8.3852710223652043</v>
      </c>
      <c r="L867">
        <f>(M867/10.7)/I867</f>
        <v>0.54410826168224391</v>
      </c>
      <c r="M867">
        <f>((U867/0.242530073729142))*I867</f>
        <v>141.82016859978256</v>
      </c>
      <c r="N867">
        <f>2*M867*SQRT((0.5*K867/I867)^2+(0.5*V867/U867)^2)</f>
        <v>49.083150589562514</v>
      </c>
      <c r="O867" s="1">
        <v>0.7</v>
      </c>
      <c r="P867" s="1">
        <v>0.02</v>
      </c>
      <c r="Q867" s="1">
        <v>0.64</v>
      </c>
      <c r="R867" s="1">
        <v>0.02</v>
      </c>
      <c r="S867" s="1">
        <v>0.88500000000000001</v>
      </c>
      <c r="T867" s="1">
        <v>0.11609999999999999</v>
      </c>
      <c r="U867" s="1">
        <v>1.4119999999999999</v>
      </c>
      <c r="V867" s="1">
        <v>5.0659999999999997E-2</v>
      </c>
      <c r="W867" s="50">
        <f>U867*Info!$B$2</f>
        <v>0.67775999999999992</v>
      </c>
      <c r="X867" s="50">
        <f>W867*SQRT((0.5*V867/U867)^2+Info!$B$3^2)</f>
        <v>3.6003100346497938E-2</v>
      </c>
      <c r="Y867" s="39">
        <f>W867*Info!$D$2</f>
        <v>0.54898559999999996</v>
      </c>
      <c r="Z867" s="39">
        <f>Y867*SQRT(Info!$D$3^2+(X867/W867)^2)</f>
        <v>4.0048908058937342E-2</v>
      </c>
      <c r="AA867" s="50">
        <f>IF(O867-W867&gt;0,O867-W867,0)</f>
        <v>2.2240000000000038E-2</v>
      </c>
      <c r="AB867" s="50">
        <f>SQRT((0.5*P867)^2+X867^2)</f>
        <v>3.7366070633129196E-2</v>
      </c>
      <c r="AC867" s="50">
        <f>(1-EXP(-Info!$B$6*G867*1000))+(Info!$B$6/(Info!$B$6-Info!$B$7))*(EXP(-Info!$B$7*G867*1000)-EXP(-Info!$B$6*G867*1000))*(Info!$B$9-1)</f>
        <v>0.22624579725686331</v>
      </c>
      <c r="AD867" s="50">
        <f>SQRT((Info!$B$6*EXP(-Info!$B$6*G867*1000)+(Info!$B$6/(Info!$B$6+Info!$B$7))*(Info!$B$9-1)*(-Info!$B$7*EXP(-Info!$B$7*G867*1000)+Info!$B$6*EXP(-Info!$B$6*G867*1000)))^2*(0.01*G867*1000)^2)</f>
        <v>1.8983241193028389E-3</v>
      </c>
      <c r="AE867" s="50">
        <f>IF(AA867&gt;0,AA867*AC867*SQRT((AB867/AA867)^2+(AD867/AC867)^2),AA867*AC867*SQRT((AD867/AC867)^2))</f>
        <v>8.4540218599308114E-3</v>
      </c>
      <c r="AF867" s="50">
        <f>IF((S867-Y867-AA867*AC867)&gt;0,S867-Y867-AA867*AC867,0)</f>
        <v>0.33098269346900738</v>
      </c>
      <c r="AG867" s="50">
        <f>SQRT((T867*0.5)^2+Z867^2+AE867^2)</f>
        <v>7.1029486991821961E-2</v>
      </c>
      <c r="AH867" s="50">
        <f>AF867/S867</f>
        <v>0.37399174403277669</v>
      </c>
      <c r="AI867">
        <f>AF867*EXP(Info!$B$6*G867*1000)</f>
        <v>0.41277784569196807</v>
      </c>
      <c r="AJ867">
        <f>2*SQRT((EXP(Info!$B$6*G867)*AG867)^2+(Info!$B$6*G867*0.01*AI867)^2)</f>
        <v>0.14209035025459402</v>
      </c>
      <c r="AK867" s="28">
        <f>AI867/(E867/1000)</f>
        <v>0.10489907133213928</v>
      </c>
      <c r="AL867">
        <f>AA867/0.752049334436339</f>
        <v>2.9572528000000049E-2</v>
      </c>
      <c r="AM867">
        <f>Q867/O867</f>
        <v>0.91428571428571437</v>
      </c>
      <c r="AN867">
        <f>U867/0.242530074</f>
        <v>5.8219583934980363</v>
      </c>
      <c r="AO867">
        <f>O867/U867</f>
        <v>0.49575070821529743</v>
      </c>
    </row>
    <row r="868" spans="1:41">
      <c r="A868" s="53" t="s">
        <v>89</v>
      </c>
      <c r="B868" s="14" t="s">
        <v>217</v>
      </c>
      <c r="C868" s="15">
        <v>-22.27</v>
      </c>
      <c r="D868" s="15">
        <v>49.45</v>
      </c>
      <c r="E868" s="15">
        <v>3935</v>
      </c>
      <c r="F868" s="31">
        <v>100</v>
      </c>
      <c r="G868" s="95">
        <v>24.5</v>
      </c>
      <c r="I868">
        <f>(E868*100*Info!$B$11)/AI868</f>
        <v>39.858549598903295</v>
      </c>
      <c r="J868">
        <f>LOG10(I868)</f>
        <v>1.6005214912371895</v>
      </c>
      <c r="K868">
        <f>2*((E868*100*Info!$B$11)/AI868^2)*(AJ868/2)</f>
        <v>19.936318611027168</v>
      </c>
      <c r="L868">
        <f>(M868/10.7)/I868</f>
        <v>0.74680014953271157</v>
      </c>
      <c r="M868">
        <f>((U868/0.242530073729142))*I868</f>
        <v>318.50016756661239</v>
      </c>
      <c r="N868">
        <f>2*M868*SQRT((0.5*K868/I868)^2+(0.5*V868/U868)^2)</f>
        <v>159.49351899073127</v>
      </c>
      <c r="O868" s="1">
        <v>0.75</v>
      </c>
      <c r="P868" s="1">
        <v>0.03</v>
      </c>
      <c r="Q868" s="1">
        <v>0.65</v>
      </c>
      <c r="R868" s="1">
        <v>0.03</v>
      </c>
      <c r="S868" s="1">
        <v>0.95499999999999996</v>
      </c>
      <c r="T868" s="1">
        <v>6.5000000000000002E-2</v>
      </c>
      <c r="U868" s="1">
        <v>1.9379999999999999</v>
      </c>
      <c r="V868" s="1">
        <v>4.7E-2</v>
      </c>
      <c r="W868" s="50">
        <f>U868*Info!$B$2</f>
        <v>0.93023999999999996</v>
      </c>
      <c r="X868" s="50">
        <f>W868*SQRT((0.5*V868/U868)^2+Info!$B$3^2)</f>
        <v>4.7860260592687963E-2</v>
      </c>
      <c r="Y868" s="39">
        <f>W868*Info!$D$2</f>
        <v>0.75349440000000001</v>
      </c>
      <c r="Z868" s="39">
        <f>Y868*SQRT(Info!$D$3^2+(X868/W868)^2)</f>
        <v>5.4057840952046923E-2</v>
      </c>
      <c r="AA868" s="50">
        <f>IF(O868-W868&gt;0,O868-W868,0)</f>
        <v>0</v>
      </c>
      <c r="AB868" s="50">
        <f>SQRT((0.5*P868)^2+X868^2)</f>
        <v>5.015580269520168E-2</v>
      </c>
      <c r="AC868" s="50">
        <f>(1-EXP(-Info!$B$6*G868*1000))+(Info!$B$6/(Info!$B$6-Info!$B$7))*(EXP(-Info!$B$7*G868*1000)-EXP(-Info!$B$6*G868*1000))*(Info!$B$9-1)</f>
        <v>0.22973224837140271</v>
      </c>
      <c r="AD868" s="50">
        <f>SQRT((Info!$B$6*EXP(-Info!$B$6*G868*1000)+(Info!$B$6/(Info!$B$6+Info!$B$7))*(Info!$B$9-1)*(-Info!$B$7*EXP(-Info!$B$7*G868*1000)+Info!$B$6*EXP(-Info!$B$6*G868*1000)))^2*(0.01*G868*1000)^2)</f>
        <v>1.923705463272122E-3</v>
      </c>
      <c r="AE868" s="50">
        <f>IF(AA868&gt;0,AA868*AC868*SQRT((AB868/AA868)^2+(AD868/AC868)^2),AA868*AC868*SQRT((AD868/AC868)^2))</f>
        <v>0</v>
      </c>
      <c r="AF868" s="50">
        <f>IF((S868-Y868-AA868*AC868)&gt;0,S868-Y868-AA868*AC868,0)</f>
        <v>0.20150559999999995</v>
      </c>
      <c r="AG868" s="50">
        <f>SQRT((T868*0.5)^2+Z868^2+AE868^2)</f>
        <v>6.3075353097678338E-2</v>
      </c>
      <c r="AH868" s="50">
        <f>AF868/S868</f>
        <v>0.21100062827225127</v>
      </c>
      <c r="AI868">
        <f>AF868*EXP(Info!$B$6*G868*1000)</f>
        <v>0.25226894344765549</v>
      </c>
      <c r="AJ868">
        <f>2*SQRT((EXP(Info!$B$6*G868)*AG868)^2+(Info!$B$6*G868*0.01*AI868)^2)</f>
        <v>0.12617905274651631</v>
      </c>
      <c r="AK868" s="28">
        <f>AI868/(E868/1000)</f>
        <v>6.4109007229391488E-2</v>
      </c>
      <c r="AL868">
        <f>AA868/0.752049334436339</f>
        <v>0</v>
      </c>
      <c r="AM868">
        <f>Q868/O868</f>
        <v>0.8666666666666667</v>
      </c>
      <c r="AN868">
        <f>U868/0.242530074</f>
        <v>7.9907615910759171</v>
      </c>
      <c r="AO868">
        <f>O868/U868</f>
        <v>0.38699690402476783</v>
      </c>
    </row>
    <row r="869" spans="1:41">
      <c r="A869" s="53" t="s">
        <v>89</v>
      </c>
      <c r="B869" s="14" t="s">
        <v>217</v>
      </c>
      <c r="C869" s="15">
        <v>-22.27</v>
      </c>
      <c r="D869" s="15">
        <v>49.45</v>
      </c>
      <c r="E869" s="15">
        <v>3935</v>
      </c>
      <c r="F869" s="31">
        <v>105</v>
      </c>
      <c r="G869" s="95">
        <v>25.308799999999998</v>
      </c>
      <c r="I869">
        <f>(E869*100*Info!$B$11)/AI869</f>
        <v>17.825451253991513</v>
      </c>
      <c r="J869">
        <f>LOG10(I869)</f>
        <v>1.2510405328934873</v>
      </c>
      <c r="K869">
        <f>2*((E869*100*Info!$B$11)/AI869^2)*(AJ869/2)</f>
        <v>3.3661093281191055</v>
      </c>
      <c r="L869">
        <f>(M869/10.7)/I869</f>
        <v>0.58649629906542156</v>
      </c>
      <c r="M869">
        <f>((U869/0.242530073729142))*I869</f>
        <v>111.86380472911698</v>
      </c>
      <c r="N869">
        <f>2*M869*SQRT((0.5*K869/I869)^2+(0.5*V869/U869)^2)</f>
        <v>21.327652653014574</v>
      </c>
      <c r="O869" s="1">
        <v>0.71</v>
      </c>
      <c r="P869" s="1">
        <v>0.02</v>
      </c>
      <c r="Q869" s="1">
        <v>0.63</v>
      </c>
      <c r="R869" s="1">
        <v>0.02</v>
      </c>
      <c r="S869" s="1">
        <v>1.0389999999999999</v>
      </c>
      <c r="T869" s="1">
        <v>6.4000000000000001E-2</v>
      </c>
      <c r="U869" s="1">
        <v>1.522</v>
      </c>
      <c r="V869" s="1">
        <v>0.04</v>
      </c>
      <c r="W869" s="50">
        <f>U869*Info!$B$2</f>
        <v>0.73055999999999999</v>
      </c>
      <c r="X869" s="50">
        <f>W869*SQRT((0.5*V869/U869)^2+Info!$B$3^2)</f>
        <v>3.7768436345710685E-2</v>
      </c>
      <c r="Y869" s="39">
        <f>W869*Info!$D$2</f>
        <v>0.59175359999999999</v>
      </c>
      <c r="Z869" s="39">
        <f>Y869*SQRT(Info!$D$3^2+(X869/W869)^2)</f>
        <v>4.2559696798318482E-2</v>
      </c>
      <c r="AA869" s="50">
        <f>IF(O869-W869&gt;0,O869-W869,0)</f>
        <v>0</v>
      </c>
      <c r="AB869" s="50">
        <f>SQRT((0.5*P869)^2+X869^2)</f>
        <v>3.9069870539841824E-2</v>
      </c>
      <c r="AC869" s="50">
        <f>(1-EXP(-Info!$B$6*G869*1000))+(Info!$B$6/(Info!$B$6-Info!$B$7))*(EXP(-Info!$B$7*G869*1000)-EXP(-Info!$B$6*G869*1000))*(Info!$B$9-1)</f>
        <v>0.23643548358752814</v>
      </c>
      <c r="AD869" s="50">
        <f>SQRT((Info!$B$6*EXP(-Info!$B$6*G869*1000)+(Info!$B$6/(Info!$B$6+Info!$B$7))*(Info!$B$9-1)*(-Info!$B$7*EXP(-Info!$B$7*G869*1000)+Info!$B$6*EXP(-Info!$B$6*G869*1000)))^2*(0.01*G869*1000)^2)</f>
        <v>1.9721440767366881E-3</v>
      </c>
      <c r="AE869" s="50">
        <f>IF(AA869&gt;0,AA869*AC869*SQRT((AB869/AA869)^2+(AD869/AC869)^2),AA869*AC869*SQRT((AD869/AC869)^2))</f>
        <v>0</v>
      </c>
      <c r="AF869" s="50">
        <f>IF((S869-Y869-AA869*AC869)&gt;0,S869-Y869-AA869*AC869,0)</f>
        <v>0.44724639999999993</v>
      </c>
      <c r="AG869" s="50">
        <f>SQRT((T869*0.5)^2+Z869^2+AE869^2)</f>
        <v>5.324779611932122E-2</v>
      </c>
      <c r="AH869" s="50">
        <f>AF869/S869</f>
        <v>0.43045851780558225</v>
      </c>
      <c r="AI869">
        <f>AF869*EXP(Info!$B$6*G869*1000)</f>
        <v>0.56408525379797902</v>
      </c>
      <c r="AJ869">
        <f>2*SQRT((EXP(Info!$B$6*G869)*AG869)^2+(Info!$B$6*G869*0.01*AI869)^2)</f>
        <v>0.10652031231123157</v>
      </c>
      <c r="AK869" s="28">
        <f>AI869/(E869/1000)</f>
        <v>0.14335076335399721</v>
      </c>
      <c r="AL869">
        <f>AA869/0.752049334436339</f>
        <v>0</v>
      </c>
      <c r="AM869">
        <f>Q869/O869</f>
        <v>0.88732394366197187</v>
      </c>
      <c r="AN869">
        <f>U869/0.242530074</f>
        <v>6.2755103929915101</v>
      </c>
      <c r="AO869">
        <f>O869/U869</f>
        <v>0.4664914586070959</v>
      </c>
    </row>
    <row r="870" spans="1:41">
      <c r="A870" s="53" t="s">
        <v>89</v>
      </c>
      <c r="B870" s="14" t="s">
        <v>217</v>
      </c>
      <c r="C870" s="15">
        <v>-22.27</v>
      </c>
      <c r="D870" s="15">
        <v>49.45</v>
      </c>
      <c r="E870" s="15">
        <v>3935</v>
      </c>
      <c r="F870" s="31">
        <v>110</v>
      </c>
      <c r="G870" s="95">
        <v>26.117599999999999</v>
      </c>
      <c r="I870">
        <f>(E870*100*Info!$B$11)/AI870</f>
        <v>4.1618320698645759</v>
      </c>
      <c r="J870">
        <f>LOG10(I870)</f>
        <v>0.61928455242473657</v>
      </c>
      <c r="K870">
        <f>2*((E870*100*Info!$B$11)/AI870^2)*(AJ870/2)</f>
        <v>0.23632742221381869</v>
      </c>
      <c r="L870">
        <f>(M870/10.7)/I870</f>
        <v>0.62541622429906651</v>
      </c>
      <c r="M870">
        <f>((U870/0.242530073729142))*I870</f>
        <v>27.850787102525747</v>
      </c>
      <c r="N870">
        <f>2*M870*SQRT((0.5*K870/I870)^2+(0.5*V870/U870)^2)</f>
        <v>1.7911266690205603</v>
      </c>
      <c r="O870" s="1">
        <v>0.88</v>
      </c>
      <c r="P870" s="1">
        <v>0.04</v>
      </c>
      <c r="Q870" s="1">
        <v>0.82</v>
      </c>
      <c r="R870" s="1">
        <v>0.03</v>
      </c>
      <c r="S870" s="1">
        <v>2.5569999999999999</v>
      </c>
      <c r="T870" s="1">
        <v>0.1</v>
      </c>
      <c r="U870" s="1">
        <v>1.623</v>
      </c>
      <c r="V870" s="1">
        <v>4.9000000000000002E-2</v>
      </c>
      <c r="W870" s="50">
        <f>U870*Info!$B$2</f>
        <v>0.77903999999999995</v>
      </c>
      <c r="X870" s="50">
        <f>W870*SQRT((0.5*V870/U870)^2+Info!$B$3^2)</f>
        <v>4.0688523000964288E-2</v>
      </c>
      <c r="Y870" s="39">
        <f>W870*Info!$D$2</f>
        <v>0.63102239999999998</v>
      </c>
      <c r="Z870" s="39">
        <f>Y870*SQRT(Info!$D$3^2+(X870/W870)^2)</f>
        <v>4.562546878519496E-2</v>
      </c>
      <c r="AA870" s="50">
        <f>IF(O870-W870&gt;0,O870-W870,0)</f>
        <v>0.10096000000000005</v>
      </c>
      <c r="AB870" s="50">
        <f>SQRT((0.5*P870)^2+X870^2)</f>
        <v>4.5338238871839742E-2</v>
      </c>
      <c r="AC870" s="50">
        <f>(1-EXP(-Info!$B$6*G870*1000))+(Info!$B$6/(Info!$B$6-Info!$B$7))*(EXP(-Info!$B$7*G870*1000)-EXP(-Info!$B$6*G870*1000))*(Info!$B$9-1)</f>
        <v>0.24308687851875599</v>
      </c>
      <c r="AD870" s="50">
        <f>SQRT((Info!$B$6*EXP(-Info!$B$6*G870*1000)+(Info!$B$6/(Info!$B$6+Info!$B$7))*(Info!$B$9-1)*(-Info!$B$7*EXP(-Info!$B$7*G870*1000)+Info!$B$6*EXP(-Info!$B$6*G870*1000)))^2*(0.01*G870*1000)^2)</f>
        <v>2.0197354758070599E-3</v>
      </c>
      <c r="AE870" s="50">
        <f>IF(AA870&gt;0,AA870*AC870*SQRT((AB870/AA870)^2+(AD870/AC870)^2),AA870*AC870*SQRT((AD870/AC870)^2))</f>
        <v>1.1023017193599502E-2</v>
      </c>
      <c r="AF870" s="50">
        <f>IF((S870-Y870-AA870*AC870)&gt;0,S870-Y870-AA870*AC870,0)</f>
        <v>1.9014355487447463</v>
      </c>
      <c r="AG870" s="50">
        <f>SQRT((T870*0.5)^2+Z870^2+AE870^2)</f>
        <v>6.8579809783340689E-2</v>
      </c>
      <c r="AH870" s="50">
        <f>AF870/S870</f>
        <v>0.7436196905532837</v>
      </c>
      <c r="AI870">
        <f>AF870*EXP(Info!$B$6*G870*1000)</f>
        <v>2.4160211238408986</v>
      </c>
      <c r="AJ870">
        <f>2*SQRT((EXP(Info!$B$6*G870)*AG870)^2+(Info!$B$6*G870*0.01*AI870)^2)</f>
        <v>0.13719247548352712</v>
      </c>
      <c r="AK870" s="28">
        <f>AI870/(E870/1000)</f>
        <v>0.61398249652881798</v>
      </c>
      <c r="AL870">
        <f>AA870/0.752049334436339</f>
        <v>0.13424651200000007</v>
      </c>
      <c r="AM870">
        <f>Q870/O870</f>
        <v>0.93181818181818177</v>
      </c>
      <c r="AN870">
        <f>U870/0.242530074</f>
        <v>6.691953592526426</v>
      </c>
      <c r="AO870">
        <f>O870/U870</f>
        <v>0.54220579174368455</v>
      </c>
    </row>
    <row r="871" spans="1:41">
      <c r="A871" s="53" t="s">
        <v>89</v>
      </c>
      <c r="B871" s="14" t="s">
        <v>217</v>
      </c>
      <c r="C871" s="15">
        <v>-22.27</v>
      </c>
      <c r="D871" s="15">
        <v>49.45</v>
      </c>
      <c r="E871" s="15">
        <v>3935</v>
      </c>
      <c r="F871" s="31">
        <v>115</v>
      </c>
      <c r="G871" s="95">
        <v>26.926500000000001</v>
      </c>
      <c r="I871">
        <f>(E871*100*Info!$B$11)/AI871</f>
        <v>2.7446001241740805</v>
      </c>
      <c r="J871">
        <f>LOG10(I871)</f>
        <v>0.43847907865312391</v>
      </c>
      <c r="K871">
        <f>2*((E871*100*Info!$B$11)/AI871^2)*(AJ871/2)</f>
        <v>0.11797487944569135</v>
      </c>
      <c r="L871">
        <f>(M871/10.7)/I871</f>
        <v>0.81153824299065558</v>
      </c>
      <c r="M871">
        <f>((U871/0.242530073729142))*I871</f>
        <v>23.832623198580599</v>
      </c>
      <c r="N871">
        <f>2*M871*SQRT((0.5*K871/I871)^2+(0.5*V871/U871)^2)</f>
        <v>1.1928501446358926</v>
      </c>
      <c r="O871" s="1">
        <v>1.22</v>
      </c>
      <c r="P871" s="1">
        <v>0.03</v>
      </c>
      <c r="Q871" s="1">
        <v>1.07</v>
      </c>
      <c r="R871" s="1">
        <v>0.04</v>
      </c>
      <c r="S871" s="1">
        <v>3.7330000000000001</v>
      </c>
      <c r="T871" s="1">
        <v>0.10100000000000001</v>
      </c>
      <c r="U871" s="1">
        <v>2.1059999999999999</v>
      </c>
      <c r="V871" s="1">
        <v>5.3999999999999999E-2</v>
      </c>
      <c r="W871" s="50">
        <f>U871*Info!$B$2</f>
        <v>1.01088</v>
      </c>
      <c r="X871" s="50">
        <f>W871*SQRT((0.5*V871/U871)^2+Info!$B$3^2)</f>
        <v>5.2179090984799649E-2</v>
      </c>
      <c r="Y871" s="39">
        <f>W871*Info!$D$2</f>
        <v>0.81881280000000001</v>
      </c>
      <c r="Z871" s="39">
        <f>Y871*SQRT(Info!$D$3^2+(X871/W871)^2)</f>
        <v>5.884277026941543E-2</v>
      </c>
      <c r="AA871" s="50">
        <f>IF(O871-W871&gt;0,O871-W871,0)</f>
        <v>0.20911999999999997</v>
      </c>
      <c r="AB871" s="50">
        <f>SQRT((0.5*P871)^2+X871^2)</f>
        <v>5.4292334044503926E-2</v>
      </c>
      <c r="AC871" s="50">
        <f>(1-EXP(-Info!$B$6*G871*1000))+(Info!$B$6/(Info!$B$6-Info!$B$7))*(EXP(-Info!$B$7*G871*1000)-EXP(-Info!$B$6*G871*1000))*(Info!$B$9-1)</f>
        <v>0.24968763435683863</v>
      </c>
      <c r="AD871" s="50">
        <f>SQRT((Info!$B$6*EXP(-Info!$B$6*G871*1000)+(Info!$B$6/(Info!$B$6+Info!$B$7))*(Info!$B$9-1)*(-Info!$B$7*EXP(-Info!$B$7*G871*1000)+Info!$B$6*EXP(-Info!$B$6*G871*1000)))^2*(0.01*G871*1000)^2)</f>
        <v>2.066495263597624E-3</v>
      </c>
      <c r="AE871" s="50">
        <f>IF(AA871&gt;0,AA871*AC871*SQRT((AB871/AA871)^2+(AD871/AC871)^2),AA871*AC871*SQRT((AD871/AC871)^2))</f>
        <v>1.3563010722653E-2</v>
      </c>
      <c r="AF871" s="50">
        <f>IF((S871-Y871-AA871*AC871)&gt;0,S871-Y871-AA871*AC871,0)</f>
        <v>2.8619725219032981</v>
      </c>
      <c r="AG871" s="50">
        <f>SQRT((T871*0.5)^2+Z871^2+AE871^2)</f>
        <v>7.871897403321515E-2</v>
      </c>
      <c r="AH871" s="50">
        <f>AF871/S871</f>
        <v>0.76666823517366678</v>
      </c>
      <c r="AI871">
        <f>AF871*EXP(Info!$B$6*G871*1000)</f>
        <v>3.6635843983637257</v>
      </c>
      <c r="AJ871">
        <f>2*SQRT((EXP(Info!$B$6*G871)*AG871)^2+(Info!$B$6*G871*0.01*AI871)^2)</f>
        <v>0.15747683020532521</v>
      </c>
      <c r="AK871" s="28">
        <f>AI871/(E871/1000)</f>
        <v>0.93102526006702047</v>
      </c>
      <c r="AL871">
        <f>AA871/0.752049334436339</f>
        <v>0.27806686399999997</v>
      </c>
      <c r="AM871">
        <f>Q871/O871</f>
        <v>0.87704918032786894</v>
      </c>
      <c r="AN871">
        <f>U871/0.242530074</f>
        <v>8.6834591903023117</v>
      </c>
      <c r="AO871">
        <f>O871/U871</f>
        <v>0.57929724596391263</v>
      </c>
    </row>
    <row r="872" spans="1:41">
      <c r="A872" s="53" t="s">
        <v>89</v>
      </c>
      <c r="B872" s="14" t="s">
        <v>217</v>
      </c>
      <c r="C872" s="15">
        <v>-22.27</v>
      </c>
      <c r="D872" s="15">
        <v>49.45</v>
      </c>
      <c r="E872" s="15">
        <v>3935</v>
      </c>
      <c r="F872" s="31">
        <v>120</v>
      </c>
      <c r="G872" s="95">
        <v>27.735299999999999</v>
      </c>
      <c r="I872">
        <f>(E872*100*Info!$B$11)/AI872</f>
        <v>3.7324284157252809</v>
      </c>
      <c r="J872">
        <f>LOG10(I872)</f>
        <v>0.57199148713956149</v>
      </c>
      <c r="K872">
        <f>2*((E872*100*Info!$B$11)/AI872^2)*(AJ872/2)</f>
        <v>0.23011251675779254</v>
      </c>
      <c r="L872">
        <f>(M872/10.7)/I872</f>
        <v>0.82887880373831913</v>
      </c>
      <c r="M872">
        <f>((U872/0.242530073729142))*I872</f>
        <v>33.102919562838501</v>
      </c>
      <c r="N872">
        <f>2*M872*SQRT((0.5*K872/I872)^2+(0.5*V872/U872)^2)</f>
        <v>2.3995093216368351</v>
      </c>
      <c r="O872" s="1">
        <v>1.3280000000000001</v>
      </c>
      <c r="P872" s="1">
        <v>3.9E-2</v>
      </c>
      <c r="Q872" s="1">
        <v>1.262</v>
      </c>
      <c r="R872" s="1">
        <v>3.9E-2</v>
      </c>
      <c r="S872" s="1">
        <v>3.0009999999999999</v>
      </c>
      <c r="T872" s="1">
        <v>0.108</v>
      </c>
      <c r="U872" s="1">
        <v>2.1509999999999998</v>
      </c>
      <c r="V872" s="1">
        <v>8.2000000000000003E-2</v>
      </c>
      <c r="W872" s="50">
        <f>U872*Info!$B$2</f>
        <v>1.0324799999999998</v>
      </c>
      <c r="X872" s="50">
        <f>W872*SQRT((0.5*V872/U872)^2+Info!$B$3^2)</f>
        <v>5.5247984361422628E-2</v>
      </c>
      <c r="Y872" s="39">
        <f>W872*Info!$D$2</f>
        <v>0.83630879999999996</v>
      </c>
      <c r="Z872" s="39">
        <f>Y872*SQRT(Info!$D$3^2+(X872/W872)^2)</f>
        <v>6.1246805218127094E-2</v>
      </c>
      <c r="AA872" s="50">
        <f>IF(O872-W872&gt;0,O872-W872,0)</f>
        <v>0.29552000000000023</v>
      </c>
      <c r="AB872" s="50">
        <f>SQRT((0.5*P872)^2+X872^2)</f>
        <v>5.8588307502436009E-2</v>
      </c>
      <c r="AC872" s="50">
        <f>(1-EXP(-Info!$B$6*G872*1000))+(Info!$B$6/(Info!$B$6-Info!$B$7))*(EXP(-Info!$B$7*G872*1000)-EXP(-Info!$B$6*G872*1000))*(Info!$B$9-1)</f>
        <v>0.25623650456731006</v>
      </c>
      <c r="AD872" s="50">
        <f>SQRT((Info!$B$6*EXP(-Info!$B$6*G872*1000)+(Info!$B$6/(Info!$B$6+Info!$B$7))*(Info!$B$9-1)*(-Info!$B$7*EXP(-Info!$B$7*G872*1000)+Info!$B$6*EXP(-Info!$B$6*G872*1000)))^2*(0.01*G872*1000)^2)</f>
        <v>2.1124216540763146E-3</v>
      </c>
      <c r="AE872" s="50">
        <f>IF(AA872&gt;0,AA872*AC872*SQRT((AB872/AA872)^2+(AD872/AC872)^2),AA872*AC872*SQRT((AD872/AC872)^2))</f>
        <v>1.5025436869522655E-2</v>
      </c>
      <c r="AF872" s="50">
        <f>IF((S872-Y872-AA872*AC872)&gt;0,S872-Y872-AA872*AC872,0)</f>
        <v>2.0889681881702686</v>
      </c>
      <c r="AG872" s="50">
        <f>SQRT((T872*0.5)^2+Z872^2+AE872^2)</f>
        <v>8.302370084829519E-2</v>
      </c>
      <c r="AH872" s="50">
        <f>AF872/S872</f>
        <v>0.69609069915703725</v>
      </c>
      <c r="AI872">
        <f>AF872*EXP(Info!$B$6*G872*1000)</f>
        <v>2.6939764342988521</v>
      </c>
      <c r="AJ872">
        <f>2*SQRT((EXP(Info!$B$6*G872)*AG872)^2+(Info!$B$6*G872*0.01*AI872)^2)</f>
        <v>0.16608964147065394</v>
      </c>
      <c r="AK872" s="28">
        <f>AI872/(E872/1000)</f>
        <v>0.68461917008865369</v>
      </c>
      <c r="AL872">
        <f>AA872/0.752049334436339</f>
        <v>0.3929529440000003</v>
      </c>
      <c r="AM872">
        <f>Q872/O872</f>
        <v>0.95030120481927705</v>
      </c>
      <c r="AN872">
        <f>U872/0.242530074</f>
        <v>8.8690031900950963</v>
      </c>
      <c r="AO872">
        <f>O872/U872</f>
        <v>0.61738726173872627</v>
      </c>
    </row>
    <row r="873" spans="1:41">
      <c r="A873" s="53" t="s">
        <v>89</v>
      </c>
      <c r="B873" s="14" t="s">
        <v>217</v>
      </c>
      <c r="C873" s="15">
        <v>-22.27</v>
      </c>
      <c r="D873" s="15">
        <v>49.45</v>
      </c>
      <c r="E873" s="15">
        <v>3935</v>
      </c>
      <c r="F873" s="31">
        <v>125</v>
      </c>
      <c r="G873" s="95">
        <v>28.5441</v>
      </c>
      <c r="I873">
        <f>(E873*100*Info!$B$11)/AI873</f>
        <v>4.7197503580791373</v>
      </c>
      <c r="J873">
        <f>LOG10(I873)</f>
        <v>0.67391902808834347</v>
      </c>
      <c r="K873">
        <f>2*((E873*100*Info!$B$11)/AI873^2)*(AJ873/2)</f>
        <v>0.40639339949337872</v>
      </c>
      <c r="L873">
        <f>(M873/10.7)/I873</f>
        <v>0.92829801869159023</v>
      </c>
      <c r="M873">
        <f>((U873/0.242530073729142))*I873</f>
        <v>46.880283495524516</v>
      </c>
      <c r="N873">
        <f>2*M873*SQRT((0.5*K873/I873)^2+(0.5*V873/U873)^2)</f>
        <v>4.266541568006847</v>
      </c>
      <c r="O873" s="1">
        <v>1.5049999999999999</v>
      </c>
      <c r="P873" s="1">
        <v>4.8000000000000001E-2</v>
      </c>
      <c r="Q873" s="1">
        <v>1.3360000000000001</v>
      </c>
      <c r="R873" s="1">
        <v>4.4999999999999998E-2</v>
      </c>
      <c r="S873" s="1">
        <v>2.6680000000000001</v>
      </c>
      <c r="T873" s="1">
        <v>0.11899999999999999</v>
      </c>
      <c r="U873" s="1">
        <v>2.4089999999999998</v>
      </c>
      <c r="V873" s="1">
        <v>7.0999999999999994E-2</v>
      </c>
      <c r="W873" s="50">
        <f>U873*Info!$B$2</f>
        <v>1.1563199999999998</v>
      </c>
      <c r="X873" s="50">
        <f>W873*SQRT((0.5*V873/U873)^2+Info!$B$3^2)</f>
        <v>6.0274799510243081E-2</v>
      </c>
      <c r="Y873" s="39">
        <f>W873*Info!$D$2</f>
        <v>0.93661919999999987</v>
      </c>
      <c r="Z873" s="39">
        <f>Y873*SQRT(Info!$D$3^2+(X873/W873)^2)</f>
        <v>6.7651931789145525E-2</v>
      </c>
      <c r="AA873" s="50">
        <f>IF(O873-W873&gt;0,O873-W873,0)</f>
        <v>0.3486800000000001</v>
      </c>
      <c r="AB873" s="50">
        <f>SQRT((0.5*P873)^2+X873^2)</f>
        <v>6.4877202899015302E-2</v>
      </c>
      <c r="AC873" s="50">
        <f>(1-EXP(-Info!$B$6*G873*1000))+(Info!$B$6/(Info!$B$6-Info!$B$7))*(EXP(-Info!$B$7*G873*1000)-EXP(-Info!$B$6*G873*1000))*(Info!$B$9-1)</f>
        <v>0.26273469093711233</v>
      </c>
      <c r="AD873" s="50">
        <f>SQRT((Info!$B$6*EXP(-Info!$B$6*G873*1000)+(Info!$B$6/(Info!$B$6+Info!$B$7))*(Info!$B$9-1)*(-Info!$B$7*EXP(-Info!$B$7*G873*1000)+Info!$B$6*EXP(-Info!$B$6*G873*1000)))^2*(0.01*G873*1000)^2)</f>
        <v>2.1575301551643904E-3</v>
      </c>
      <c r="AE873" s="50">
        <f>IF(AA873&gt;0,AA873*AC873*SQRT((AB873/AA873)^2+(AD873/AC873)^2),AA873*AC873*SQRT((AD873/AC873)^2))</f>
        <v>1.7062084548783694E-2</v>
      </c>
      <c r="AF873" s="50">
        <f>IF((S873-Y873-AA873*AC873)&gt;0,S873-Y873-AA873*AC873,0)</f>
        <v>1.6397704679640479</v>
      </c>
      <c r="AG873" s="50">
        <f>SQRT((T873*0.5)^2+Z873^2+AE873^2)</f>
        <v>9.1695957402456091E-2</v>
      </c>
      <c r="AH873" s="50">
        <f>AF873/S873</f>
        <v>0.61460662217543016</v>
      </c>
      <c r="AI873">
        <f>AF873*EXP(Info!$B$6*G873*1000)</f>
        <v>2.1304250080641043</v>
      </c>
      <c r="AJ873">
        <f>2*SQRT((EXP(Info!$B$6*G873)*AG873)^2+(Info!$B$6*G873*0.01*AI873)^2)</f>
        <v>0.18343992705267637</v>
      </c>
      <c r="AK873" s="28">
        <f>AI873/(E873/1000)</f>
        <v>0.54140406812302522</v>
      </c>
      <c r="AL873">
        <f>AA873/0.752049334436339</f>
        <v>0.4636397960000001</v>
      </c>
      <c r="AM873">
        <f>Q873/O873</f>
        <v>0.88770764119601342</v>
      </c>
      <c r="AN873">
        <f>U873/0.242530074</f>
        <v>9.932788788907061</v>
      </c>
      <c r="AO873">
        <f>O873/U873</f>
        <v>0.62474055624740554</v>
      </c>
    </row>
    <row r="874" spans="1:41">
      <c r="A874" s="53" t="s">
        <v>89</v>
      </c>
      <c r="B874" s="14" t="s">
        <v>217</v>
      </c>
      <c r="C874" s="15">
        <v>-22.27</v>
      </c>
      <c r="D874" s="15">
        <v>49.45</v>
      </c>
      <c r="E874" s="15">
        <v>3935</v>
      </c>
      <c r="F874" s="31">
        <v>129</v>
      </c>
      <c r="G874" s="95">
        <v>29.191200000000002</v>
      </c>
      <c r="I874">
        <f>(E874*100*Info!$B$11)/AI874</f>
        <v>4.779221470956986</v>
      </c>
      <c r="J874">
        <f>LOG10(I874)</f>
        <v>0.67935715636006866</v>
      </c>
      <c r="K874">
        <f>2*((E874*100*Info!$B$11)/AI874^2)*(AJ874/2)</f>
        <v>0.51714899834269312</v>
      </c>
      <c r="L874">
        <f>(M874/10.7)/I874</f>
        <v>0.94409719626168387</v>
      </c>
      <c r="M874">
        <f>((U874/0.242530073729142))*I874</f>
        <v>48.278930624172204</v>
      </c>
      <c r="N874">
        <f>2*M874*SQRT((0.5*K874/I874)^2+(0.5*V874/U874)^2)</f>
        <v>5.767367463726913</v>
      </c>
      <c r="O874" s="1">
        <v>1.492</v>
      </c>
      <c r="P874" s="1">
        <v>4.5999999999999999E-2</v>
      </c>
      <c r="Q874" s="1">
        <v>1.4119999999999999</v>
      </c>
      <c r="R874" s="1">
        <v>4.4999999999999998E-2</v>
      </c>
      <c r="S874" s="1">
        <v>2.6469999999999998</v>
      </c>
      <c r="T874" s="1">
        <v>0.17299999999999999</v>
      </c>
      <c r="U874" s="1">
        <v>2.4500000000000002</v>
      </c>
      <c r="V874" s="1">
        <v>0.124</v>
      </c>
      <c r="W874" s="50">
        <f>U874*Info!$B$2</f>
        <v>1.1759999999999999</v>
      </c>
      <c r="X874" s="50">
        <f>W874*SQRT((0.5*V874/U874)^2+Info!$B$3^2)</f>
        <v>6.5902182057956171E-2</v>
      </c>
      <c r="Y874" s="39">
        <f>W874*Info!$D$2</f>
        <v>0.95255999999999996</v>
      </c>
      <c r="Z874" s="39">
        <f>Y874*SQRT(Info!$D$3^2+(X874/W874)^2)</f>
        <v>7.1539728258919189E-2</v>
      </c>
      <c r="AA874" s="50">
        <f>IF(O874-W874&gt;0,O874-W874,0)</f>
        <v>0.31600000000000006</v>
      </c>
      <c r="AB874" s="50">
        <f>SQRT((0.5*P874)^2+X874^2)</f>
        <v>6.980041260623035E-2</v>
      </c>
      <c r="AC874" s="50">
        <f>(1-EXP(-Info!$B$6*G874*1000))+(Info!$B$6/(Info!$B$6-Info!$B$7))*(EXP(-Info!$B$7*G874*1000)-EXP(-Info!$B$6*G874*1000))*(Info!$B$9-1)</f>
        <v>0.26789748017452425</v>
      </c>
      <c r="AD874" s="50">
        <f>SQRT((Info!$B$6*EXP(-Info!$B$6*G874*1000)+(Info!$B$6/(Info!$B$6+Info!$B$7))*(Info!$B$9-1)*(-Info!$B$7*EXP(-Info!$B$7*G874*1000)+Info!$B$6*EXP(-Info!$B$6*G874*1000)))^2*(0.01*G874*1000)^2)</f>
        <v>2.1930377838505792E-3</v>
      </c>
      <c r="AE874" s="50">
        <f>IF(AA874&gt;0,AA874*AC874*SQRT((AB874/AA874)^2+(AD874/AC874)^2),AA874*AC874*SQRT((AD874/AC874)^2))</f>
        <v>1.8712191569424157E-2</v>
      </c>
      <c r="AF874" s="50">
        <f>IF((S874-Y874-AA874*AC874)&gt;0,S874-Y874-AA874*AC874,0)</f>
        <v>1.6097843962648501</v>
      </c>
      <c r="AG874" s="50">
        <f>SQRT((T874*0.5)^2+Z874^2+AE874^2)</f>
        <v>0.11379951156613471</v>
      </c>
      <c r="AH874" s="50">
        <f>AF874/S874</f>
        <v>0.60815428646197589</v>
      </c>
      <c r="AI874">
        <f>AF874*EXP(Info!$B$6*G874*1000)</f>
        <v>2.1039146764332495</v>
      </c>
      <c r="AJ874">
        <f>2*SQRT((EXP(Info!$B$6*G874)*AG874)^2+(Info!$B$6*G874*0.01*AI874)^2)</f>
        <v>0.22765995970847505</v>
      </c>
      <c r="AK874" s="28">
        <f>AI874/(E874/1000)</f>
        <v>0.53466700798811928</v>
      </c>
      <c r="AL874">
        <f>AA874/0.752049334436339</f>
        <v>0.42018520000000009</v>
      </c>
      <c r="AM874">
        <f>Q874/O874</f>
        <v>0.9463806970509383</v>
      </c>
      <c r="AN874">
        <f>U874/0.242530074</f>
        <v>10.101839988718265</v>
      </c>
      <c r="AO874">
        <f>O874/U874</f>
        <v>0.60897959183673467</v>
      </c>
    </row>
    <row r="875" spans="1:41">
      <c r="A875" s="53" t="s">
        <v>89</v>
      </c>
      <c r="B875" s="14" t="s">
        <v>217</v>
      </c>
      <c r="C875" s="15">
        <v>-22.27</v>
      </c>
      <c r="D875" s="15">
        <v>49.45</v>
      </c>
      <c r="E875" s="15">
        <v>3935</v>
      </c>
      <c r="F875" s="31">
        <v>133</v>
      </c>
      <c r="G875" s="95">
        <v>29.838200000000001</v>
      </c>
      <c r="H875" s="15" t="s">
        <v>124</v>
      </c>
      <c r="I875">
        <f>(E875*100*Info!$B$11)/AI875</f>
        <v>4.9492879953508799</v>
      </c>
      <c r="J875">
        <f>LOG10(I875)</f>
        <v>0.6945427258161323</v>
      </c>
      <c r="K875">
        <f>2*((E875*100*Info!$B$11)/AI875^2)*(AJ875/2)</f>
        <v>0.50074225704177289</v>
      </c>
      <c r="L875">
        <f>(M875/10.7)/I875</f>
        <v>0.90671865420560915</v>
      </c>
      <c r="M875">
        <f>((U875/0.242530073729142))*I875</f>
        <v>48.017445729499634</v>
      </c>
      <c r="N875">
        <f>2*M875*SQRT((0.5*K875/I875)^2+(0.5*V875/U875)^2)</f>
        <v>5.1654222101928013</v>
      </c>
      <c r="O875" s="1">
        <v>1.4330000000000001</v>
      </c>
      <c r="P875" s="1">
        <v>0.05</v>
      </c>
      <c r="Q875" s="1">
        <v>1.36</v>
      </c>
      <c r="R875" s="1">
        <v>0.05</v>
      </c>
      <c r="S875" s="1">
        <v>2.5430000000000001</v>
      </c>
      <c r="T875" s="1">
        <v>0.152</v>
      </c>
      <c r="U875" s="1">
        <v>2.3530000000000002</v>
      </c>
      <c r="V875" s="1">
        <v>8.5999999999999993E-2</v>
      </c>
      <c r="W875" s="50">
        <f>U875*Info!$B$2</f>
        <v>1.12944</v>
      </c>
      <c r="X875" s="50">
        <f>W875*SQRT((0.5*V875/U875)^2+Info!$B$3^2)</f>
        <v>6.012567158876482E-2</v>
      </c>
      <c r="Y875" s="39">
        <f>W875*Info!$D$2</f>
        <v>0.91484640000000006</v>
      </c>
      <c r="Z875" s="39">
        <f>Y875*SQRT(Info!$D$3^2+(X875/W875)^2)</f>
        <v>6.6814852963430232E-2</v>
      </c>
      <c r="AA875" s="50">
        <f>IF(O875-W875&gt;0,O875-W875,0)</f>
        <v>0.30356000000000005</v>
      </c>
      <c r="AB875" s="50">
        <f>SQRT((0.5*P875)^2+X875^2)</f>
        <v>6.511602248294962E-2</v>
      </c>
      <c r="AC875" s="50">
        <f>(1-EXP(-Info!$B$6*G875*1000))+(Info!$B$6/(Info!$B$6-Info!$B$7))*(EXP(-Info!$B$7*G875*1000)-EXP(-Info!$B$6*G875*1000))*(Info!$B$9-1)</f>
        <v>0.27302747164725621</v>
      </c>
      <c r="AD875" s="50">
        <f>SQRT((Info!$B$6*EXP(-Info!$B$6*G875*1000)+(Info!$B$6/(Info!$B$6+Info!$B$7))*(Info!$B$9-1)*(-Info!$B$7*EXP(-Info!$B$7*G875*1000)+Info!$B$6*EXP(-Info!$B$6*G875*1000)))^2*(0.01*G875*1000)^2)</f>
        <v>2.2280274912202559E-3</v>
      </c>
      <c r="AE875" s="50">
        <f>IF(AA875&gt;0,AA875*AC875*SQRT((AB875/AA875)^2+(AD875/AC875)^2),AA875*AC875*SQRT((AD875/AC875)^2))</f>
        <v>1.7791323217816395E-2</v>
      </c>
      <c r="AF875" s="50">
        <f>IF((S875-Y875-AA875*AC875)&gt;0,S875-Y875-AA875*AC875,0)</f>
        <v>1.5452733807067589</v>
      </c>
      <c r="AG875" s="50">
        <f>SQRT((T875*0.5)^2+Z875^2+AE875^2)</f>
        <v>0.10274607417495628</v>
      </c>
      <c r="AH875" s="50">
        <f>AF875/S875</f>
        <v>0.60765764085991303</v>
      </c>
      <c r="AI875">
        <f>AF875*EXP(Info!$B$6*G875*1000)</f>
        <v>2.0316203470310383</v>
      </c>
      <c r="AJ875">
        <f>2*SQRT((EXP(Info!$B$6*G875)*AG875)^2+(Info!$B$6*G875*0.01*AI875)^2)</f>
        <v>0.20554838574355164</v>
      </c>
      <c r="AK875" s="28">
        <f>AI875/(E875/1000)</f>
        <v>0.51629487853393607</v>
      </c>
      <c r="AL875">
        <f>AA875/0.752049334436339</f>
        <v>0.40364373200000009</v>
      </c>
      <c r="AM875">
        <f>Q875/O875</f>
        <v>0.94905792044661552</v>
      </c>
      <c r="AN875">
        <f>U875/0.242530074</f>
        <v>9.7018895891649297</v>
      </c>
      <c r="AO875">
        <f>O875/U875</f>
        <v>0.60900977475563112</v>
      </c>
    </row>
    <row r="876" spans="1:41">
      <c r="A876" s="53" t="s">
        <v>89</v>
      </c>
      <c r="B876" s="14" t="s">
        <v>217</v>
      </c>
      <c r="C876" s="15">
        <v>-22.27</v>
      </c>
      <c r="D876" s="15">
        <v>49.45</v>
      </c>
      <c r="E876" s="15">
        <v>3935</v>
      </c>
      <c r="F876" s="31">
        <v>136</v>
      </c>
      <c r="G876" s="95">
        <v>30.323499999999999</v>
      </c>
      <c r="I876">
        <f>(E876*100*Info!$B$11)/AI876</f>
        <v>4.7002474929713269</v>
      </c>
      <c r="J876">
        <f>LOG10(I876)</f>
        <v>0.67212072644675658</v>
      </c>
      <c r="K876">
        <f>2*((E876*100*Info!$B$11)/AI876^2)*(AJ876/2)</f>
        <v>0.53644014187415945</v>
      </c>
      <c r="L876">
        <f>(M876/10.7)/I876</f>
        <v>0.95951102803738508</v>
      </c>
      <c r="M876">
        <f>((U876/0.242530073729142))*I876</f>
        <v>48.256350552918335</v>
      </c>
      <c r="N876">
        <f>2*M876*SQRT((0.5*K876/I876)^2+(0.5*V876/U876)^2)</f>
        <v>6.2458132999526574</v>
      </c>
      <c r="O876" s="1">
        <v>1.3540000000000001</v>
      </c>
      <c r="P876" s="1">
        <v>3.9E-2</v>
      </c>
      <c r="Q876" s="1">
        <v>1.1819999999999999</v>
      </c>
      <c r="R876" s="1">
        <v>3.6999999999999998E-2</v>
      </c>
      <c r="S876" s="1">
        <v>2.6320000000000001</v>
      </c>
      <c r="T876" s="1">
        <v>0.189</v>
      </c>
      <c r="U876" s="1">
        <v>2.4900000000000002</v>
      </c>
      <c r="V876" s="1">
        <v>0.152</v>
      </c>
      <c r="W876" s="50">
        <f>U876*Info!$B$2</f>
        <v>1.1952</v>
      </c>
      <c r="X876" s="50">
        <f>W876*SQRT((0.5*V876/U876)^2+Info!$B$3^2)</f>
        <v>7.0014627043211486E-2</v>
      </c>
      <c r="Y876" s="39">
        <f>W876*Info!$D$2</f>
        <v>0.96811200000000008</v>
      </c>
      <c r="Z876" s="39">
        <f>Y876*SQRT(Info!$D$3^2+(X876/W876)^2)</f>
        <v>7.4560953616219283E-2</v>
      </c>
      <c r="AA876" s="50">
        <f>IF(O876-W876&gt;0,O876-W876,0)</f>
        <v>0.15880000000000005</v>
      </c>
      <c r="AB876" s="50">
        <f>SQRT((0.5*P876)^2+X876^2)</f>
        <v>7.2679419370272905E-2</v>
      </c>
      <c r="AC876" s="50">
        <f>(1-EXP(-Info!$B$6*G876*1000))+(Info!$B$6/(Info!$B$6-Info!$B$7))*(EXP(-Info!$B$7*G876*1000)-EXP(-Info!$B$6*G876*1000))*(Info!$B$9-1)</f>
        <v>0.2768544758158496</v>
      </c>
      <c r="AD876" s="50">
        <f>SQRT((Info!$B$6*EXP(-Info!$B$6*G876*1000)+(Info!$B$6/(Info!$B$6+Info!$B$7))*(Info!$B$9-1)*(-Info!$B$7*EXP(-Info!$B$7*G876*1000)+Info!$B$6*EXP(-Info!$B$6*G876*1000)))^2*(0.01*G876*1000)^2)</f>
        <v>2.2539390684702281E-3</v>
      </c>
      <c r="AE876" s="50">
        <f>IF(AA876&gt;0,AA876*AC876*SQRT((AB876/AA876)^2+(AD876/AC876)^2),AA876*AC876*SQRT((AD876/AC876)^2))</f>
        <v>2.0124805708883586E-2</v>
      </c>
      <c r="AF876" s="50">
        <f>IF((S876-Y876-AA876*AC876)&gt;0,S876-Y876-AA876*AC876,0)</f>
        <v>1.6199235092404431</v>
      </c>
      <c r="AG876" s="50">
        <f>SQRT((T876*0.5)^2+Z876^2+AE876^2)</f>
        <v>0.12204340870764106</v>
      </c>
      <c r="AH876" s="50">
        <f>AF876/S876</f>
        <v>0.61547245791810146</v>
      </c>
      <c r="AI876">
        <f>AF876*EXP(Info!$B$6*G876*1000)</f>
        <v>2.1392648386510498</v>
      </c>
      <c r="AJ876">
        <f>2*SQRT((EXP(Info!$B$6*G876)*AG876)^2+(Info!$B$6*G876*0.01*AI876)^2)</f>
        <v>0.24415470361261907</v>
      </c>
      <c r="AK876" s="28">
        <f>AI876/(E876/1000)</f>
        <v>0.54365053078806858</v>
      </c>
      <c r="AL876">
        <f>AA876/0.752049334436339</f>
        <v>0.21115636000000007</v>
      </c>
      <c r="AM876">
        <f>Q876/O876</f>
        <v>0.87296898079763652</v>
      </c>
      <c r="AN876">
        <f>U876/0.242530074</f>
        <v>10.266767988534074</v>
      </c>
      <c r="AO876">
        <f>O876/U876</f>
        <v>0.54377510040160637</v>
      </c>
    </row>
    <row r="877" spans="1:41">
      <c r="A877" s="53" t="s">
        <v>89</v>
      </c>
      <c r="B877" s="14" t="s">
        <v>217</v>
      </c>
      <c r="C877" s="15">
        <v>-22.27</v>
      </c>
      <c r="D877" s="15">
        <v>49.45</v>
      </c>
      <c r="E877" s="15">
        <v>3935</v>
      </c>
      <c r="F877" s="31">
        <v>139</v>
      </c>
      <c r="G877" s="95">
        <v>30.808799999999998</v>
      </c>
      <c r="I877">
        <f>(E877*100*Info!$B$11)/AI877</f>
        <v>4.6201288850307041</v>
      </c>
      <c r="J877">
        <f>LOG10(I877)</f>
        <v>0.66465409098402373</v>
      </c>
      <c r="K877">
        <f>2*((E877*100*Info!$B$11)/AI877^2)*(AJ877/2)</f>
        <v>0.34209009914311272</v>
      </c>
      <c r="L877">
        <f>(M877/10.7)/I877</f>
        <v>0.78957353271028174</v>
      </c>
      <c r="M877">
        <f>((U877/0.242530073729142))*I877</f>
        <v>39.032866893036434</v>
      </c>
      <c r="N877">
        <f>2*M877*SQRT((0.5*K877/I877)^2+(0.5*V877/U877)^2)</f>
        <v>3.2072856601767166</v>
      </c>
      <c r="O877" s="1">
        <v>1.2210000000000001</v>
      </c>
      <c r="P877" s="1">
        <v>4.2999999999999997E-2</v>
      </c>
      <c r="Q877" s="1">
        <v>1.0740000000000001</v>
      </c>
      <c r="R877" s="1">
        <v>4.1000000000000002E-2</v>
      </c>
      <c r="S877" s="1">
        <v>2.504</v>
      </c>
      <c r="T877" s="1">
        <v>0.107</v>
      </c>
      <c r="U877" s="1">
        <v>2.0489999999999999</v>
      </c>
      <c r="V877" s="1">
        <v>7.2999999999999995E-2</v>
      </c>
      <c r="W877" s="50">
        <f>U877*Info!$B$2</f>
        <v>0.98351999999999995</v>
      </c>
      <c r="X877" s="50">
        <f>W877*SQRT((0.5*V877/U877)^2+Info!$B$3^2)</f>
        <v>5.2203729521941251E-2</v>
      </c>
      <c r="Y877" s="39">
        <f>W877*Info!$D$2</f>
        <v>0.7966512</v>
      </c>
      <c r="Z877" s="39">
        <f>Y877*SQRT(Info!$D$3^2+(X877/W877)^2)</f>
        <v>5.8091787971684947E-2</v>
      </c>
      <c r="AA877" s="50">
        <f>IF(O877-W877&gt;0,O877-W877,0)</f>
        <v>0.23748000000000014</v>
      </c>
      <c r="AB877" s="50">
        <f>SQRT((0.5*P877)^2+X877^2)</f>
        <v>5.6457766303671636E-2</v>
      </c>
      <c r="AC877" s="50">
        <f>(1-EXP(-Info!$B$6*G877*1000))+(Info!$B$6/(Info!$B$6-Info!$B$7))*(EXP(-Info!$B$7*G877*1000)-EXP(-Info!$B$6*G877*1000))*(Info!$B$9-1)</f>
        <v>0.28066366631472478</v>
      </c>
      <c r="AD877" s="50">
        <f>SQRT((Info!$B$6*EXP(-Info!$B$6*G877*1000)+(Info!$B$6/(Info!$B$6+Info!$B$7))*(Info!$B$9-1)*(-Info!$B$7*EXP(-Info!$B$7*G877*1000)+Info!$B$6*EXP(-Info!$B$6*G877*1000)))^2*(0.01*G877*1000)^2)</f>
        <v>2.2795670959062024E-3</v>
      </c>
      <c r="AE877" s="50">
        <f>IF(AA877&gt;0,AA877*AC877*SQRT((AB877/AA877)^2+(AD877/AC877)^2),AA877*AC877*SQRT((AD877/AC877)^2))</f>
        <v>1.5854888371358768E-2</v>
      </c>
      <c r="AF877" s="50">
        <f>IF((S877-Y877-AA877*AC877)&gt;0,S877-Y877-AA877*AC877,0)</f>
        <v>1.6406967925235791</v>
      </c>
      <c r="AG877" s="50">
        <f>SQRT((T877*0.5)^2+Z877^2+AE877^2)</f>
        <v>8.0549880912484578E-2</v>
      </c>
      <c r="AH877" s="50">
        <f>AF877/S877</f>
        <v>0.65523034845190864</v>
      </c>
      <c r="AI877">
        <f>AF877*EXP(Info!$B$6*G877*1000)</f>
        <v>2.1763622714617155</v>
      </c>
      <c r="AJ877">
        <f>2*SQRT((EXP(Info!$B$6*G877)*AG877)^2+(Info!$B$6*G877*0.01*AI877)^2)</f>
        <v>0.16114528484863261</v>
      </c>
      <c r="AK877" s="28">
        <f>AI877/(E877/1000)</f>
        <v>0.55307808677553127</v>
      </c>
      <c r="AL877">
        <f>AA877/0.752049334436339</f>
        <v>0.31577715600000017</v>
      </c>
      <c r="AM877">
        <f>Q877/O877</f>
        <v>0.87960687960687955</v>
      </c>
      <c r="AN877">
        <f>U877/0.242530074</f>
        <v>8.4484367905647844</v>
      </c>
      <c r="AO877">
        <f>O877/U877</f>
        <v>0.5959004392386531</v>
      </c>
    </row>
    <row r="878" spans="1:41">
      <c r="A878" s="53" t="s">
        <v>89</v>
      </c>
      <c r="B878" s="14" t="s">
        <v>217</v>
      </c>
      <c r="C878" s="15">
        <v>-22.27</v>
      </c>
      <c r="D878" s="15">
        <v>49.45</v>
      </c>
      <c r="E878" s="15">
        <v>3935</v>
      </c>
      <c r="F878" s="31">
        <v>140</v>
      </c>
      <c r="G878" s="95">
        <v>30.970599999999997</v>
      </c>
      <c r="I878">
        <f>(E878*100*Info!$B$11)/AI878</f>
        <v>5.3332701625229459</v>
      </c>
      <c r="J878">
        <f>LOG10(I878)</f>
        <v>0.72699358389310376</v>
      </c>
      <c r="K878">
        <f>2*((E878*100*Info!$B$11)/AI878^2)*(AJ878/2)</f>
        <v>0.39137708240091806</v>
      </c>
      <c r="L878">
        <f>(M878/10.7)/I878</f>
        <v>0.80190459813084247</v>
      </c>
      <c r="M878">
        <f>((U878/0.242530073729142))*I878</f>
        <v>45.761480370492578</v>
      </c>
      <c r="N878">
        <f>2*M878*SQRT((0.5*K878/I878)^2+(0.5*V878/U878)^2)</f>
        <v>3.5922111261432002</v>
      </c>
      <c r="O878" s="1">
        <v>1.3879999999999999</v>
      </c>
      <c r="P878" s="1">
        <v>4.8000000000000001E-2</v>
      </c>
      <c r="Q878" s="1">
        <v>1.226</v>
      </c>
      <c r="R878" s="1">
        <v>5.1999999999999998E-2</v>
      </c>
      <c r="S878" s="1">
        <v>2.3380000000000001</v>
      </c>
      <c r="T878" s="1">
        <v>6.7000000000000004E-2</v>
      </c>
      <c r="U878" s="1">
        <v>2.081</v>
      </c>
      <c r="V878" s="1">
        <v>5.8000000000000003E-2</v>
      </c>
      <c r="W878" s="50">
        <f>U878*Info!$B$2</f>
        <v>0.99887999999999999</v>
      </c>
      <c r="X878" s="50">
        <f>W878*SQRT((0.5*V878/U878)^2+Info!$B$3^2)</f>
        <v>5.1847560559779481E-2</v>
      </c>
      <c r="Y878" s="39">
        <f>W878*Info!$D$2</f>
        <v>0.80909280000000006</v>
      </c>
      <c r="Z878" s="39">
        <f>Y878*SQRT(Info!$D$3^2+(X878/W878)^2)</f>
        <v>5.8311970727280352E-2</v>
      </c>
      <c r="AA878" s="50">
        <f>IF(O878-W878&gt;0,O878-W878,0)</f>
        <v>0.38911999999999991</v>
      </c>
      <c r="AB878" s="50">
        <f>SQRT((0.5*P878)^2+X878^2)</f>
        <v>5.7132911145853588E-2</v>
      </c>
      <c r="AC878" s="50">
        <f>(1-EXP(-Info!$B$6*G878*1000))+(Info!$B$6/(Info!$B$6-Info!$B$7))*(EXP(-Info!$B$7*G878*1000)-EXP(-Info!$B$6*G878*1000))*(Info!$B$9-1)</f>
        <v>0.2819297123865715</v>
      </c>
      <c r="AD878" s="50">
        <f>SQRT((Info!$B$6*EXP(-Info!$B$6*G878*1000)+(Info!$B$6/(Info!$B$6+Info!$B$7))*(Info!$B$9-1)*(-Info!$B$7*EXP(-Info!$B$7*G878*1000)+Info!$B$6*EXP(-Info!$B$6*G878*1000)))^2*(0.01*G878*1000)^2)</f>
        <v>2.2880488520427645E-3</v>
      </c>
      <c r="AE878" s="50">
        <f>IF(AA878&gt;0,AA878*AC878*SQRT((AB878/AA878)^2+(AD878/AC878)^2),AA878*AC878*SQRT((AD878/AC878)^2))</f>
        <v>1.6132052411865289E-2</v>
      </c>
      <c r="AF878" s="50">
        <f>IF((S878-Y878-AA878*AC878)&gt;0,S878-Y878-AA878*AC878,0)</f>
        <v>1.4192027103161373</v>
      </c>
      <c r="AG878" s="50">
        <f>SQRT((T878*0.5)^2+Z878^2+AE878^2)</f>
        <v>6.9157639094451231E-2</v>
      </c>
      <c r="AH878" s="50">
        <f>AF878/S878</f>
        <v>0.6070157015894514</v>
      </c>
      <c r="AI878">
        <f>AF878*EXP(Info!$B$6*G878*1000)</f>
        <v>1.885348742564857</v>
      </c>
      <c r="AJ878">
        <f>2*SQRT((EXP(Info!$B$6*G878)*AG878)^2+(Info!$B$6*G878*0.01*AI878)^2)</f>
        <v>0.13835456815189956</v>
      </c>
      <c r="AK878" s="28">
        <f>AI878/(E878/1000)</f>
        <v>0.47912293330746047</v>
      </c>
      <c r="AL878">
        <f>AA878/0.752049334436339</f>
        <v>0.51741286399999986</v>
      </c>
      <c r="AM878">
        <f>Q878/O878</f>
        <v>0.88328530259366</v>
      </c>
      <c r="AN878">
        <f>U878/0.242530074</f>
        <v>8.5803791904174318</v>
      </c>
      <c r="AO878">
        <f>O878/U878</f>
        <v>0.66698702546852473</v>
      </c>
    </row>
    <row r="879" spans="1:41">
      <c r="A879" s="53" t="s">
        <v>89</v>
      </c>
      <c r="B879" s="14" t="s">
        <v>217</v>
      </c>
      <c r="C879" s="15">
        <v>-22.27</v>
      </c>
      <c r="D879" s="15">
        <v>49.45</v>
      </c>
      <c r="E879" s="15">
        <v>3935</v>
      </c>
      <c r="F879" s="31">
        <v>141</v>
      </c>
      <c r="G879" s="95">
        <v>31.132400000000001</v>
      </c>
      <c r="I879">
        <f>(E879*100*Info!$B$11)/AI879</f>
        <v>5.1480811289661652</v>
      </c>
      <c r="J879">
        <f>LOG10(I879)</f>
        <v>0.71164538236302122</v>
      </c>
      <c r="K879">
        <f>2*((E879*100*Info!$B$11)/AI879^2)*(AJ879/2)</f>
        <v>0.31417816425897566</v>
      </c>
      <c r="L879">
        <f>(M879/10.7)/I879</f>
        <v>0.72406474766355267</v>
      </c>
      <c r="M879">
        <f>((U879/0.242530073729142))*I879</f>
        <v>39.884721480481304</v>
      </c>
      <c r="N879">
        <f>2*M879*SQRT((0.5*K879/I879)^2+(0.5*V879/U879)^2)</f>
        <v>2.5995976213368746</v>
      </c>
      <c r="O879" s="1">
        <v>1.161</v>
      </c>
      <c r="P879" s="1">
        <v>2.7E-2</v>
      </c>
      <c r="Q879" s="1">
        <v>0.99199999999999999</v>
      </c>
      <c r="R879" s="1">
        <v>2.7E-2</v>
      </c>
      <c r="S879" s="1">
        <v>2.2719999999999998</v>
      </c>
      <c r="T879" s="1">
        <v>0.05</v>
      </c>
      <c r="U879" s="1">
        <v>1.879</v>
      </c>
      <c r="V879" s="1">
        <v>4.2999999999999997E-2</v>
      </c>
      <c r="W879" s="50">
        <f>U879*Info!$B$2</f>
        <v>0.90191999999999994</v>
      </c>
      <c r="X879" s="50">
        <f>W879*SQRT((0.5*V879/U879)^2+Info!$B$3^2)</f>
        <v>4.6261772728679561E-2</v>
      </c>
      <c r="Y879" s="39">
        <f>W879*Info!$D$2</f>
        <v>0.73055519999999996</v>
      </c>
      <c r="Z879" s="39">
        <f>Y879*SQRT(Info!$D$3^2+(X879/W879)^2)</f>
        <v>5.2330017445775812E-2</v>
      </c>
      <c r="AA879" s="50">
        <f>IF(O879-W879&gt;0,O879-W879,0)</f>
        <v>0.25908000000000009</v>
      </c>
      <c r="AB879" s="50">
        <f>SQRT((0.5*P879)^2+X879^2)</f>
        <v>4.819130228578597E-2</v>
      </c>
      <c r="AC879" s="50">
        <f>(1-EXP(-Info!$B$6*G879*1000))+(Info!$B$6/(Info!$B$6-Info!$B$7))*(EXP(-Info!$B$7*G879*1000)-EXP(-Info!$B$6*G879*1000))*(Info!$B$9-1)</f>
        <v>0.28319379023073965</v>
      </c>
      <c r="AD879" s="50">
        <f>SQRT((Info!$B$6*EXP(-Info!$B$6*G879*1000)+(Info!$B$6/(Info!$B$6+Info!$B$7))*(Info!$B$9-1)*(-Info!$B$7*EXP(-Info!$B$7*G879*1000)+Info!$B$6*EXP(-Info!$B$6*G879*1000)))^2*(0.01*G879*1000)^2)</f>
        <v>2.2964993869253859E-3</v>
      </c>
      <c r="AE879" s="50">
        <f>IF(AA879&gt;0,AA879*AC879*SQRT((AB879/AA879)^2+(AD879/AC879)^2),AA879*AC879*SQRT((AD879/AC879)^2))</f>
        <v>1.3660440739369058E-2</v>
      </c>
      <c r="AF879" s="50">
        <f>IF((S879-Y879-AA879*AC879)&gt;0,S879-Y879-AA879*AC879,0)</f>
        <v>1.4680749528270198</v>
      </c>
      <c r="AG879" s="50">
        <f>SQRT((T879*0.5)^2+Z879^2+AE879^2)</f>
        <v>5.9582198407485895E-2</v>
      </c>
      <c r="AH879" s="50">
        <f>AF879/S879</f>
        <v>0.6461597503640053</v>
      </c>
      <c r="AI879">
        <f>AF879*EXP(Info!$B$6*G879*1000)</f>
        <v>1.9531693348994601</v>
      </c>
      <c r="AJ879">
        <f>2*SQRT((EXP(Info!$B$6*G879)*AG879)^2+(Info!$B$6*G879*0.01*AI879)^2)</f>
        <v>0.11919842379190872</v>
      </c>
      <c r="AK879" s="28">
        <f>AI879/(E879/1000)</f>
        <v>0.49635815372286152</v>
      </c>
      <c r="AL879">
        <f>AA879/0.752049334436339</f>
        <v>0.34449867600000011</v>
      </c>
      <c r="AM879">
        <f>Q879/O879</f>
        <v>0.8544358311800172</v>
      </c>
      <c r="AN879">
        <f>U879/0.242530074</f>
        <v>7.7474927913475993</v>
      </c>
      <c r="AO879">
        <f>O879/U879</f>
        <v>0.61788185204896218</v>
      </c>
    </row>
    <row r="880" spans="1:41">
      <c r="A880" s="53" t="s">
        <v>89</v>
      </c>
      <c r="B880" s="14" t="s">
        <v>217</v>
      </c>
      <c r="C880" s="15">
        <v>-22.27</v>
      </c>
      <c r="D880" s="15">
        <v>49.45</v>
      </c>
      <c r="E880" s="15">
        <v>3935</v>
      </c>
      <c r="F880" s="31">
        <v>143</v>
      </c>
      <c r="G880" s="95">
        <v>31.4559</v>
      </c>
      <c r="I880">
        <f>(E880*100*Info!$B$11)/AI880</f>
        <v>4.6364999680549923</v>
      </c>
      <c r="J880">
        <f>LOG10(I880)</f>
        <v>0.66619026112674185</v>
      </c>
      <c r="K880">
        <f>2*((E880*100*Info!$B$11)/AI880^2)*(AJ880/2)</f>
        <v>0.31389250310810485</v>
      </c>
      <c r="L880">
        <f>(M880/10.7)/I880</f>
        <v>0.77685712149532848</v>
      </c>
      <c r="M880">
        <f>((U880/0.242530073729142))*I880</f>
        <v>38.540308803261304</v>
      </c>
      <c r="N880">
        <f>2*M880*SQRT((0.5*K880/I880)^2+(0.5*V880/U880)^2)</f>
        <v>2.9323490169372111</v>
      </c>
      <c r="O880" s="1">
        <v>1.1879999999999999</v>
      </c>
      <c r="P880" s="1">
        <v>3.3000000000000002E-2</v>
      </c>
      <c r="Q880" s="1">
        <v>1.103</v>
      </c>
      <c r="R880" s="1">
        <v>3.3000000000000002E-2</v>
      </c>
      <c r="S880" s="1">
        <v>2.472</v>
      </c>
      <c r="T880" s="1">
        <v>8.6999999999999994E-2</v>
      </c>
      <c r="U880" s="1">
        <v>2.016</v>
      </c>
      <c r="V880" s="1">
        <v>7.0000000000000007E-2</v>
      </c>
      <c r="W880" s="50">
        <f>U880*Info!$B$2</f>
        <v>0.96767999999999998</v>
      </c>
      <c r="X880" s="50">
        <f>W880*SQRT((0.5*V880/U880)^2+Info!$B$3^2)</f>
        <v>5.121768694503883E-2</v>
      </c>
      <c r="Y880" s="39">
        <f>W880*Info!$D$2</f>
        <v>0.78382079999999998</v>
      </c>
      <c r="Z880" s="39">
        <f>Y880*SQRT(Info!$D$3^2+(X880/W880)^2)</f>
        <v>5.7070595726373845E-2</v>
      </c>
      <c r="AA880" s="50">
        <f>IF(O880-W880&gt;0,O880-W880,0)</f>
        <v>0.22031999999999996</v>
      </c>
      <c r="AB880" s="50">
        <f>SQRT((0.5*P880)^2+X880^2)</f>
        <v>5.3809863928465762E-2</v>
      </c>
      <c r="AC880" s="50">
        <f>(1-EXP(-Info!$B$6*G880*1000))+(Info!$B$6/(Info!$B$6-Info!$B$7))*(EXP(-Info!$B$7*G880*1000)-EXP(-Info!$B$6*G880*1000))*(Info!$B$9-1)</f>
        <v>0.28571527484441267</v>
      </c>
      <c r="AD880" s="50">
        <f>SQRT((Info!$B$6*EXP(-Info!$B$6*G880*1000)+(Info!$B$6/(Info!$B$6+Info!$B$7))*(Info!$B$9-1)*(-Info!$B$7*EXP(-Info!$B$7*G880*1000)+Info!$B$6*EXP(-Info!$B$6*G880*1000)))^2*(0.01*G880*1000)^2)</f>
        <v>2.3133019136897712E-3</v>
      </c>
      <c r="AE880" s="50">
        <f>IF(AA880&gt;0,AA880*AC880*SQRT((AB880/AA880)^2+(AD880/AC880)^2),AA880*AC880*SQRT((AD880/AC880)^2))</f>
        <v>1.5382745610205674E-2</v>
      </c>
      <c r="AF880" s="50">
        <f>IF((S880-Y880-AA880*AC880)&gt;0,S880-Y880-AA880*AC880,0)</f>
        <v>1.6252304106462789</v>
      </c>
      <c r="AG880" s="50">
        <f>SQRT((T880*0.5)^2+Z880^2+AE880^2)</f>
        <v>7.3388907602385672E-2</v>
      </c>
      <c r="AH880" s="50">
        <f>AF880/S880</f>
        <v>0.6574556677371679</v>
      </c>
      <c r="AI880">
        <f>AF880*EXP(Info!$B$6*G880*1000)</f>
        <v>2.1686777232718071</v>
      </c>
      <c r="AJ880">
        <f>2*SQRT((EXP(Info!$B$6*G880)*AG880)^2+(Info!$B$6*G880*0.01*AI880)^2)</f>
        <v>0.14682016255424238</v>
      </c>
      <c r="AK880" s="28">
        <f>AI880/(E880/1000)</f>
        <v>0.55112521557098015</v>
      </c>
      <c r="AL880">
        <f>AA880/0.752049334436339</f>
        <v>0.29295950399999993</v>
      </c>
      <c r="AM880">
        <f>Q880/O880</f>
        <v>0.92845117845117853</v>
      </c>
      <c r="AN880">
        <f>U880/0.242530074</f>
        <v>8.3123711907167444</v>
      </c>
      <c r="AO880">
        <f>O880/U880</f>
        <v>0.5892857142857143</v>
      </c>
    </row>
    <row r="881" spans="1:41">
      <c r="A881" s="53" t="s">
        <v>89</v>
      </c>
      <c r="B881" s="14" t="s">
        <v>217</v>
      </c>
      <c r="C881" s="15">
        <v>-22.27</v>
      </c>
      <c r="D881" s="15">
        <v>49.45</v>
      </c>
      <c r="E881" s="15">
        <v>3935</v>
      </c>
      <c r="F881" s="31">
        <v>148</v>
      </c>
      <c r="G881" s="95">
        <v>32.264699999999998</v>
      </c>
      <c r="I881">
        <f>(E881*100*Info!$B$11)/AI881</f>
        <v>4.3035780325961799</v>
      </c>
      <c r="J881">
        <f>LOG10(I881)</f>
        <v>0.63382968201265633</v>
      </c>
      <c r="K881">
        <f>2*((E881*100*Info!$B$11)/AI881^2)*(AJ881/2)</f>
        <v>0.24615462718335007</v>
      </c>
      <c r="L881">
        <f>(M881/10.7)/I881</f>
        <v>0.70595349532710405</v>
      </c>
      <c r="M881">
        <f>((U881/0.242530073729142))*I881</f>
        <v>32.507947713409095</v>
      </c>
      <c r="N881">
        <f>2*M881*SQRT((0.5*K881/I881)^2+(0.5*V881/U881)^2)</f>
        <v>2.1695620695134346</v>
      </c>
      <c r="O881" s="1">
        <v>1.0529999999999999</v>
      </c>
      <c r="P881" s="1">
        <v>3.7999999999999999E-2</v>
      </c>
      <c r="Q881" s="1">
        <v>0.96899999999999997</v>
      </c>
      <c r="R881" s="1">
        <v>3.6999999999999998E-2</v>
      </c>
      <c r="S881" s="1">
        <v>2.5009999999999999</v>
      </c>
      <c r="T881" s="1">
        <v>7.9000000000000001E-2</v>
      </c>
      <c r="U881" s="1">
        <v>1.8320000000000001</v>
      </c>
      <c r="V881" s="1">
        <v>6.3E-2</v>
      </c>
      <c r="W881" s="50">
        <f>U881*Info!$B$2</f>
        <v>0.87936000000000003</v>
      </c>
      <c r="X881" s="50">
        <f>W881*SQRT((0.5*V881/U881)^2+Info!$B$3^2)</f>
        <v>4.6495154844349115E-2</v>
      </c>
      <c r="Y881" s="39">
        <f>W881*Info!$D$2</f>
        <v>0.71228160000000007</v>
      </c>
      <c r="Z881" s="39">
        <f>Y881*SQRT(Info!$D$3^2+(X881/W881)^2)</f>
        <v>5.1833573061605562E-2</v>
      </c>
      <c r="AA881" s="50">
        <f>IF(O881-W881&gt;0,O881-W881,0)</f>
        <v>0.17363999999999991</v>
      </c>
      <c r="AB881" s="50">
        <f>SQRT((0.5*P881)^2+X881^2)</f>
        <v>5.0227476783131372E-2</v>
      </c>
      <c r="AC881" s="50">
        <f>(1-EXP(-Info!$B$6*G881*1000))+(Info!$B$6/(Info!$B$6-Info!$B$7))*(EXP(-Info!$B$7*G881*1000)-EXP(-Info!$B$6*G881*1000))*(Info!$B$9-1)</f>
        <v>0.29198515625249516</v>
      </c>
      <c r="AD881" s="50">
        <f>SQRT((Info!$B$6*EXP(-Info!$B$6*G881*1000)+(Info!$B$6/(Info!$B$6+Info!$B$7))*(Info!$B$9-1)*(-Info!$B$7*EXP(-Info!$B$7*G881*1000)+Info!$B$6*EXP(-Info!$B$6*G881*1000)))^2*(0.01*G881*1000)^2)</f>
        <v>2.354769888112384E-3</v>
      </c>
      <c r="AE881" s="50">
        <f>IF(AA881&gt;0,AA881*AC881*SQRT((AB881/AA881)^2+(AD881/AC881)^2),AA881*AC881*SQRT((AD881/AC881)^2))</f>
        <v>1.4671376411874786E-2</v>
      </c>
      <c r="AF881" s="50">
        <f>IF((S881-Y881-AA881*AC881)&gt;0,S881-Y881-AA881*AC881,0)</f>
        <v>1.7380180974683166</v>
      </c>
      <c r="AG881" s="50">
        <f>SQRT((T881*0.5)^2+Z881^2+AE881^2)</f>
        <v>6.6799839686571993E-2</v>
      </c>
      <c r="AH881" s="50">
        <f>AF881/S881</f>
        <v>0.69492926728041449</v>
      </c>
      <c r="AI881">
        <f>AF881*EXP(Info!$B$6*G881*1000)</f>
        <v>2.3364451901446004</v>
      </c>
      <c r="AJ881">
        <f>2*SQRT((EXP(Info!$B$6*G881)*AG881)^2+(Info!$B$6*G881*0.01*AI881)^2)</f>
        <v>0.13363921610303048</v>
      </c>
      <c r="AK881" s="28">
        <f>AI881/(E881/1000)</f>
        <v>0.59375989584360878</v>
      </c>
      <c r="AL881">
        <f>AA881/0.752049334436339</f>
        <v>0.23088910799999987</v>
      </c>
      <c r="AM881">
        <f>Q881/O881</f>
        <v>0.92022792022792022</v>
      </c>
      <c r="AN881">
        <f>U881/0.242530074</f>
        <v>7.5537023915640251</v>
      </c>
      <c r="AO881">
        <f>O881/U881</f>
        <v>0.57478165938864623</v>
      </c>
    </row>
    <row r="882" spans="1:41">
      <c r="A882" s="53" t="s">
        <v>89</v>
      </c>
      <c r="B882" s="14" t="s">
        <v>217</v>
      </c>
      <c r="C882" s="15">
        <v>-22.27</v>
      </c>
      <c r="D882" s="15">
        <v>49.45</v>
      </c>
      <c r="E882" s="15">
        <v>3935</v>
      </c>
      <c r="F882" s="31">
        <v>153</v>
      </c>
      <c r="G882" s="95">
        <v>33.073500000000003</v>
      </c>
      <c r="I882">
        <f>(E882*100*Info!$B$11)/AI882</f>
        <v>4.3258246465827677</v>
      </c>
      <c r="J882">
        <f>LOG10(I882)</f>
        <v>0.63606891071911709</v>
      </c>
      <c r="K882">
        <f>2*((E882*100*Info!$B$11)/AI882^2)*(AJ882/2)</f>
        <v>0.25992233857582714</v>
      </c>
      <c r="L882">
        <f>(M882/10.7)/I882</f>
        <v>0.74371738317757141</v>
      </c>
      <c r="M882">
        <f>((U882/0.242530073729142))*I882</f>
        <v>34.423943552784891</v>
      </c>
      <c r="N882">
        <f>2*M882*SQRT((0.5*K882/I882)^2+(0.5*V882/U882)^2)</f>
        <v>2.2816584784869813</v>
      </c>
      <c r="O882" s="1">
        <v>1.075</v>
      </c>
      <c r="P882" s="1">
        <v>0.03</v>
      </c>
      <c r="Q882" s="1">
        <v>0.94899999999999995</v>
      </c>
      <c r="R882" s="1">
        <v>2.8000000000000001E-2</v>
      </c>
      <c r="S882" s="1">
        <v>2.5110000000000001</v>
      </c>
      <c r="T882" s="1">
        <v>8.3000000000000004E-2</v>
      </c>
      <c r="U882" s="1">
        <v>1.93</v>
      </c>
      <c r="V882" s="1">
        <v>5.3999999999999999E-2</v>
      </c>
      <c r="W882" s="50">
        <f>U882*Info!$B$2</f>
        <v>0.92639999999999989</v>
      </c>
      <c r="X882" s="50">
        <f>W882*SQRT((0.5*V882/U882)^2+Info!$B$3^2)</f>
        <v>4.8098898116277045E-2</v>
      </c>
      <c r="Y882" s="39">
        <f>W882*Info!$D$2</f>
        <v>0.75038399999999994</v>
      </c>
      <c r="Z882" s="39">
        <f>Y882*SQRT(Info!$D$3^2+(X882/W882)^2)</f>
        <v>5.4088634139160888E-2</v>
      </c>
      <c r="AA882" s="50">
        <f>IF(O882-W882&gt;0,O882-W882,0)</f>
        <v>0.14860000000000007</v>
      </c>
      <c r="AB882" s="50">
        <f>SQRT((0.5*P882)^2+X882^2)</f>
        <v>5.0383568750139156E-2</v>
      </c>
      <c r="AC882" s="50">
        <f>(1-EXP(-Info!$B$6*G882*1000))+(Info!$B$6/(Info!$B$6-Info!$B$7))*(EXP(-Info!$B$7*G882*1000)-EXP(-Info!$B$6*G882*1000))*(Info!$B$9-1)</f>
        <v>0.29820644454484124</v>
      </c>
      <c r="AD882" s="50">
        <f>SQRT((Info!$B$6*EXP(-Info!$B$6*G882*1000)+(Info!$B$6/(Info!$B$6+Info!$B$7))*(Info!$B$9-1)*(-Info!$B$7*EXP(-Info!$B$7*G882*1000)+Info!$B$6*EXP(-Info!$B$6*G882*1000)))^2*(0.01*G882*1000)^2)</f>
        <v>2.395472379271501E-3</v>
      </c>
      <c r="AE882" s="50">
        <f>IF(AA882&gt;0,AA882*AC882*SQRT((AB882/AA882)^2+(AD882/AC882)^2),AA882*AC882*SQRT((AD882/AC882)^2))</f>
        <v>1.5028921118636841E-2</v>
      </c>
      <c r="AF882" s="50">
        <f>IF((S882-Y882-AA882*AC882)&gt;0,S882-Y882-AA882*AC882,0)</f>
        <v>1.7163025223406367</v>
      </c>
      <c r="AG882" s="50">
        <f>SQRT((T882*0.5)^2+Z882^2+AE882^2)</f>
        <v>6.9811881603565232E-2</v>
      </c>
      <c r="AH882" s="50">
        <f>AF882/S882</f>
        <v>0.68351354931925001</v>
      </c>
      <c r="AI882">
        <f>AF882*EXP(Info!$B$6*G882*1000)</f>
        <v>2.3244294478312755</v>
      </c>
      <c r="AJ882">
        <f>2*SQRT((EXP(Info!$B$6*G882)*AG882)^2+(Info!$B$6*G882*0.01*AI882)^2)</f>
        <v>0.13966611855431893</v>
      </c>
      <c r="AK882" s="28">
        <f>AI882/(E882/1000)</f>
        <v>0.59070633998253508</v>
      </c>
      <c r="AL882">
        <f>AA882/0.752049334436339</f>
        <v>0.19759342000000008</v>
      </c>
      <c r="AM882">
        <f>Q882/O882</f>
        <v>0.88279069767441865</v>
      </c>
      <c r="AN882">
        <f>U882/0.242530074</f>
        <v>7.9577759911127552</v>
      </c>
      <c r="AO882">
        <f>O882/U882</f>
        <v>0.55699481865284972</v>
      </c>
    </row>
    <row r="883" spans="1:41">
      <c r="A883" s="53" t="s">
        <v>89</v>
      </c>
      <c r="B883" s="14" t="s">
        <v>217</v>
      </c>
      <c r="C883" s="15">
        <v>-22.27</v>
      </c>
      <c r="D883" s="15">
        <v>49.45</v>
      </c>
      <c r="E883" s="15">
        <v>3935</v>
      </c>
      <c r="F883" s="31">
        <v>172</v>
      </c>
      <c r="G883" s="95">
        <v>36.147100000000002</v>
      </c>
      <c r="I883">
        <f>(E883*100*Info!$B$11)/AI883</f>
        <v>3.294445249412258</v>
      </c>
      <c r="J883">
        <f>LOG10(I883)</f>
        <v>0.51778229437688672</v>
      </c>
      <c r="K883">
        <f>2*((E883*100*Info!$B$11)/AI883^2)*(AJ883/2)</f>
        <v>0.14178150192303909</v>
      </c>
      <c r="L883">
        <f>(M883/10.7)/I883</f>
        <v>0.61809465420560872</v>
      </c>
      <c r="M883">
        <f>((U883/0.242530073729142))*I883</f>
        <v>21.788185270412143</v>
      </c>
      <c r="N883">
        <f>2*M883*SQRT((0.5*K883/I883)^2+(0.5*V883/U883)^2)</f>
        <v>1.0906097567560984</v>
      </c>
      <c r="O883" s="1">
        <v>0.88</v>
      </c>
      <c r="P883" s="1">
        <v>0.03</v>
      </c>
      <c r="Q883" s="1">
        <v>0.82</v>
      </c>
      <c r="R883" s="1">
        <v>0.03</v>
      </c>
      <c r="S883" s="1">
        <v>2.85</v>
      </c>
      <c r="T883" s="1">
        <v>9.1999999999999998E-2</v>
      </c>
      <c r="U883" s="1">
        <v>1.6040000000000001</v>
      </c>
      <c r="V883" s="1">
        <v>4.1000000000000002E-2</v>
      </c>
      <c r="W883" s="50">
        <f>U883*Info!$B$2</f>
        <v>0.76992000000000005</v>
      </c>
      <c r="X883" s="50">
        <f>W883*SQRT((0.5*V883/U883)^2+Info!$B$3^2)</f>
        <v>3.9733708812543546E-2</v>
      </c>
      <c r="Y883" s="39">
        <f>W883*Info!$D$2</f>
        <v>0.62363520000000006</v>
      </c>
      <c r="Z883" s="39">
        <f>Y883*SQRT(Info!$D$3^2+(X883/W883)^2)</f>
        <v>4.4812181263080696E-2</v>
      </c>
      <c r="AA883" s="50">
        <f>IF(O883-W883&gt;0,O883-W883,0)</f>
        <v>0.11007999999999996</v>
      </c>
      <c r="AB883" s="50">
        <f>SQRT((0.5*P883)^2+X883^2)</f>
        <v>4.247078544128894E-2</v>
      </c>
      <c r="AC883" s="50">
        <f>(1-EXP(-Info!$B$6*G883*1000))+(Info!$B$6/(Info!$B$6-Info!$B$7))*(EXP(-Info!$B$7*G883*1000)-EXP(-Info!$B$6*G883*1000))*(Info!$B$9-1)</f>
        <v>0.32141175008147371</v>
      </c>
      <c r="AD883" s="50">
        <f>SQRT((Info!$B$6*EXP(-Info!$B$6*G883*1000)+(Info!$B$6/(Info!$B$6+Info!$B$7))*(Info!$B$9-1)*(-Info!$B$7*EXP(-Info!$B$7*G883*1000)+Info!$B$6*EXP(-Info!$B$6*G883*1000)))^2*(0.01*G883*1000)^2)</f>
        <v>2.5433264605399172E-3</v>
      </c>
      <c r="AE883" s="50">
        <f>IF(AA883&gt;0,AA883*AC883*SQRT((AB883/AA883)^2+(AD883/AC883)^2),AA883*AC883*SQRT((AD883/AC883)^2))</f>
        <v>1.365348021270491E-2</v>
      </c>
      <c r="AF883" s="50">
        <f>IF((S883-Y883-AA883*AC883)&gt;0,S883-Y883-AA883*AC883,0)</f>
        <v>2.1909837945510313</v>
      </c>
      <c r="AG883" s="50">
        <f>SQRT((T883*0.5)^2+Z883^2+AE883^2)</f>
        <v>6.5654772191166152E-2</v>
      </c>
      <c r="AH883" s="50">
        <f>AF883/S883</f>
        <v>0.76876624370211621</v>
      </c>
      <c r="AI883">
        <f>AF883*EXP(Info!$B$6*G883*1000)</f>
        <v>3.0521297011887421</v>
      </c>
      <c r="AJ883">
        <f>2*SQRT((EXP(Info!$B$6*G883)*AG883)^2+(Info!$B$6*G883*0.01*AI883)^2)</f>
        <v>0.1313530808185864</v>
      </c>
      <c r="AK883" s="28">
        <f>AI883/(E883/1000)</f>
        <v>0.77563651872649098</v>
      </c>
      <c r="AL883">
        <f>AA883/0.752049334436339</f>
        <v>0.14637337599999994</v>
      </c>
      <c r="AM883">
        <f>Q883/O883</f>
        <v>0.93181818181818177</v>
      </c>
      <c r="AN883">
        <f>U883/0.242530074</f>
        <v>6.6136127926139174</v>
      </c>
      <c r="AO883">
        <f>O883/U883</f>
        <v>0.54862842892768082</v>
      </c>
    </row>
    <row r="884" spans="1:41">
      <c r="A884" s="53" t="s">
        <v>89</v>
      </c>
      <c r="B884" s="14" t="s">
        <v>217</v>
      </c>
      <c r="C884" s="15">
        <v>-22.27</v>
      </c>
      <c r="D884" s="15">
        <v>49.45</v>
      </c>
      <c r="E884" s="15">
        <v>3935</v>
      </c>
      <c r="F884" s="31">
        <v>176</v>
      </c>
      <c r="G884" s="95">
        <v>36.7941</v>
      </c>
      <c r="I884">
        <f>(E884*100*Info!$B$11)/AI884</f>
        <v>4.1220786103900986</v>
      </c>
      <c r="J884">
        <f>LOG10(I884)</f>
        <v>0.61511626976563527</v>
      </c>
      <c r="K884">
        <f>2*((E884*100*Info!$B$11)/AI884^2)*(AJ884/2)</f>
        <v>0.23564294978437123</v>
      </c>
      <c r="L884">
        <f>(M884/10.7)/I884</f>
        <v>0.59458856074766453</v>
      </c>
      <c r="M884">
        <f>((U884/0.242530073729142))*I884</f>
        <v>26.225066434174224</v>
      </c>
      <c r="N884">
        <f>2*M884*SQRT((0.5*K884/I884)^2+(0.5*V884/U884)^2)</f>
        <v>1.6907981473662095</v>
      </c>
      <c r="O884" s="1">
        <v>0.8</v>
      </c>
      <c r="P884" s="1">
        <v>0.02</v>
      </c>
      <c r="Q884" s="1">
        <v>0.74</v>
      </c>
      <c r="R884" s="1">
        <v>0.02</v>
      </c>
      <c r="S884" s="1">
        <v>2.36</v>
      </c>
      <c r="T884" s="1">
        <v>0.106</v>
      </c>
      <c r="U884" s="1">
        <v>1.5429999999999999</v>
      </c>
      <c r="V884" s="1">
        <v>4.5999999999999999E-2</v>
      </c>
      <c r="W884" s="50">
        <f>U884*Info!$B$2</f>
        <v>0.74063999999999997</v>
      </c>
      <c r="X884" s="50">
        <f>W884*SQRT((0.5*V884/U884)^2+Info!$B$3^2)</f>
        <v>3.8642601154684195E-2</v>
      </c>
      <c r="Y884" s="39">
        <f>W884*Info!$D$2</f>
        <v>0.59991839999999996</v>
      </c>
      <c r="Z884" s="39">
        <f>Y884*SQRT(Info!$D$3^2+(X884/W884)^2)</f>
        <v>4.3352934745560193E-2</v>
      </c>
      <c r="AA884" s="50">
        <f>IF(O884-W884&gt;0,O884-W884,0)</f>
        <v>5.9360000000000079E-2</v>
      </c>
      <c r="AB884" s="50">
        <f>SQRT((0.5*P884)^2+X884^2)</f>
        <v>3.9915543639038667E-2</v>
      </c>
      <c r="AC884" s="50">
        <f>(1-EXP(-Info!$B$6*G884*1000))+(Info!$B$6/(Info!$B$6-Info!$B$7))*(EXP(-Info!$B$7*G884*1000)-EXP(-Info!$B$6*G884*1000))*(Info!$B$9-1)</f>
        <v>0.32620963095633648</v>
      </c>
      <c r="AD884" s="50">
        <f>SQRT((Info!$B$6*EXP(-Info!$B$6*G884*1000)+(Info!$B$6/(Info!$B$6+Info!$B$7))*(Info!$B$9-1)*(-Info!$B$7*EXP(-Info!$B$7*G884*1000)+Info!$B$6*EXP(-Info!$B$6*G884*1000)))^2*(0.01*G884*1000)^2)</f>
        <v>2.5731039429185481E-3</v>
      </c>
      <c r="AE884" s="50">
        <f>IF(AA884&gt;0,AA884*AC884*SQRT((AB884/AA884)^2+(AD884/AC884)^2),AA884*AC884*SQRT((AD884/AC884)^2))</f>
        <v>1.3021730575639467E-2</v>
      </c>
      <c r="AF884" s="50">
        <f>IF((S884-Y884-AA884*AC884)&gt;0,S884-Y884-AA884*AC884,0)</f>
        <v>1.7407177963064318</v>
      </c>
      <c r="AG884" s="50">
        <f>SQRT((T884*0.5)^2+Z884^2+AE884^2)</f>
        <v>6.9699658666577013E-2</v>
      </c>
      <c r="AH884" s="50">
        <f>AF884/S884</f>
        <v>0.737592286570522</v>
      </c>
      <c r="AI884">
        <f>AF884*EXP(Info!$B$6*G884*1000)</f>
        <v>2.4393213097213908</v>
      </c>
      <c r="AJ884">
        <f>2*SQRT((EXP(Info!$B$6*G884)*AG884)^2+(Info!$B$6*G884*0.01*AI884)^2)</f>
        <v>0.13944636267871333</v>
      </c>
      <c r="AK884" s="28">
        <f>AI884/(E884/1000)</f>
        <v>0.6199037635886635</v>
      </c>
      <c r="AL884">
        <f>AA884/0.752049334436339</f>
        <v>7.8930992000000103E-2</v>
      </c>
      <c r="AM884">
        <f>Q884/O884</f>
        <v>0.92499999999999993</v>
      </c>
      <c r="AN884">
        <f>U884/0.242530074</f>
        <v>6.3620975928948091</v>
      </c>
      <c r="AO884">
        <f>O884/U884</f>
        <v>0.51847051198963068</v>
      </c>
    </row>
    <row r="885" spans="1:41">
      <c r="A885" s="53" t="s">
        <v>89</v>
      </c>
      <c r="B885" s="14" t="s">
        <v>217</v>
      </c>
      <c r="C885" s="15">
        <v>-22.27</v>
      </c>
      <c r="D885" s="15">
        <v>49.45</v>
      </c>
      <c r="E885" s="15">
        <v>3935</v>
      </c>
      <c r="F885" s="31">
        <v>181</v>
      </c>
      <c r="G885" s="95">
        <v>37.602899999999998</v>
      </c>
      <c r="I885">
        <f>(E885*100*Info!$B$11)/AI885</f>
        <v>5.2899457995855776</v>
      </c>
      <c r="J885">
        <f>LOG10(I885)</f>
        <v>0.723451222307116</v>
      </c>
      <c r="K885">
        <f>2*((E885*100*Info!$B$11)/AI885^2)*(AJ885/2)</f>
        <v>0.40067862529130283</v>
      </c>
      <c r="L885">
        <f>(M885/10.7)/I885</f>
        <v>0.74795618691588894</v>
      </c>
      <c r="M885">
        <f>((U885/0.242530073729142))*I885</f>
        <v>42.336130274972348</v>
      </c>
      <c r="N885">
        <f>2*M885*SQRT((0.5*K885/I885)^2+(0.5*V885/U885)^2)</f>
        <v>3.5239784875214699</v>
      </c>
      <c r="O885" s="1">
        <v>1.07</v>
      </c>
      <c r="P885" s="1">
        <v>0.04</v>
      </c>
      <c r="Q885" s="1">
        <v>1</v>
      </c>
      <c r="R885" s="1">
        <v>0.04</v>
      </c>
      <c r="S885" s="1">
        <v>2.1469999999999998</v>
      </c>
      <c r="T885" s="1">
        <v>8.5999999999999993E-2</v>
      </c>
      <c r="U885" s="1">
        <v>1.9410000000000001</v>
      </c>
      <c r="V885" s="1">
        <v>6.7000000000000004E-2</v>
      </c>
      <c r="W885" s="50">
        <f>U885*Info!$B$2</f>
        <v>0.93167999999999995</v>
      </c>
      <c r="X885" s="50">
        <f>W885*SQRT((0.5*V885/U885)^2+Info!$B$3^2)</f>
        <v>4.9281187648026505E-2</v>
      </c>
      <c r="Y885" s="39">
        <f>W885*Info!$D$2</f>
        <v>0.75466080000000002</v>
      </c>
      <c r="Z885" s="39">
        <f>Y885*SQRT(Info!$D$3^2+(X885/W885)^2)</f>
        <v>5.4929136442540223E-2</v>
      </c>
      <c r="AA885" s="50">
        <f>IF(O885-W885&gt;0,O885-W885,0)</f>
        <v>0.13832000000000011</v>
      </c>
      <c r="AB885" s="50">
        <f>SQRT((0.5*P885)^2+X885^2)</f>
        <v>5.3184917561278591E-2</v>
      </c>
      <c r="AC885" s="50">
        <f>(1-EXP(-Info!$B$6*G885*1000))+(Info!$B$6/(Info!$B$6-Info!$B$7))*(EXP(-Info!$B$7*G885*1000)-EXP(-Info!$B$6*G885*1000))*(Info!$B$9-1)</f>
        <v>0.33216544602073644</v>
      </c>
      <c r="AD885" s="50">
        <f>SQRT((Info!$B$6*EXP(-Info!$B$6*G885*1000)+(Info!$B$6/(Info!$B$6+Info!$B$7))*(Info!$B$9-1)*(-Info!$B$7*EXP(-Info!$B$7*G885*1000)+Info!$B$6*EXP(-Info!$B$6*G885*1000)))^2*(0.01*G885*1000)^2)</f>
        <v>2.6096842462837821E-3</v>
      </c>
      <c r="AE885" s="50">
        <f>IF(AA885&gt;0,AA885*AC885*SQRT((AB885/AA885)^2+(AD885/AC885)^2),AA885*AC885*SQRT((AD885/AC885)^2))</f>
        <v>1.7669879325943119E-2</v>
      </c>
      <c r="AF885" s="50">
        <f>IF((S885-Y885-AA885*AC885)&gt;0,S885-Y885-AA885*AC885,0)</f>
        <v>1.3463940755064117</v>
      </c>
      <c r="AG885" s="50">
        <f>SQRT((T885*0.5)^2+Z885^2+AE885^2)</f>
        <v>7.1961341466905637E-2</v>
      </c>
      <c r="AH885" s="50">
        <f>AF885/S885</f>
        <v>0.62710483256004279</v>
      </c>
      <c r="AI885">
        <f>AF885*EXP(Info!$B$6*G885*1000)</f>
        <v>1.9007896442831298</v>
      </c>
      <c r="AJ885">
        <f>2*SQRT((EXP(Info!$B$6*G885)*AG885)^2+(Info!$B$6*G885*0.01*AI885)^2)</f>
        <v>0.14397232230601953</v>
      </c>
      <c r="AK885" s="28">
        <f>AI885/(E885/1000)</f>
        <v>0.48304692357894025</v>
      </c>
      <c r="AL885">
        <f>AA885/0.752049334436339</f>
        <v>0.18392410400000014</v>
      </c>
      <c r="AM885">
        <f>Q885/O885</f>
        <v>0.93457943925233644</v>
      </c>
      <c r="AN885">
        <f>U885/0.242530074</f>
        <v>8.0031311910621028</v>
      </c>
      <c r="AO885">
        <f>O885/U885</f>
        <v>0.55126223596084489</v>
      </c>
    </row>
    <row r="886" spans="1:41">
      <c r="A886" s="53" t="s">
        <v>89</v>
      </c>
      <c r="B886" s="14" t="s">
        <v>217</v>
      </c>
      <c r="C886" s="15">
        <v>-22.27</v>
      </c>
      <c r="D886" s="15">
        <v>49.45</v>
      </c>
      <c r="E886" s="15">
        <v>3935</v>
      </c>
      <c r="F886" s="31">
        <v>186</v>
      </c>
      <c r="G886" s="95">
        <v>38.411799999999999</v>
      </c>
      <c r="I886">
        <f>(E886*100*Info!$B$11)/AI886</f>
        <v>68.360673371594444</v>
      </c>
      <c r="J886">
        <f>LOG10(I886)</f>
        <v>1.8348063319908792</v>
      </c>
      <c r="K886">
        <f>2*((E886*100*Info!$B$11)/AI886^2)*(AJ886/2)</f>
        <v>68.866721934643962</v>
      </c>
      <c r="L886">
        <f>(M886/10.7)/I886</f>
        <v>0.77261831775701073</v>
      </c>
      <c r="M886">
        <f>((U886/0.242530073729142))*I886</f>
        <v>565.13878053374617</v>
      </c>
      <c r="N886">
        <f>2*M886*SQRT((0.5*K886/I886)^2+(0.5*V886/U886)^2)</f>
        <v>569.6640818382532</v>
      </c>
      <c r="O886" s="1">
        <v>1.35</v>
      </c>
      <c r="P886" s="1">
        <v>0.05</v>
      </c>
      <c r="Q886" s="1">
        <v>1.35</v>
      </c>
      <c r="R886" s="1">
        <v>0.05</v>
      </c>
      <c r="S886" s="1">
        <v>1.014</v>
      </c>
      <c r="T886" s="1">
        <v>8.6999999999999994E-2</v>
      </c>
      <c r="U886" s="1">
        <v>2.0049999999999999</v>
      </c>
      <c r="V886" s="1">
        <v>7.0000000000000007E-2</v>
      </c>
      <c r="W886" s="50">
        <f>U886*Info!$B$2</f>
        <v>0.96239999999999992</v>
      </c>
      <c r="X886" s="50">
        <f>W886*SQRT((0.5*V886/U886)^2+Info!$B$3^2)</f>
        <v>5.0968366660115762E-2</v>
      </c>
      <c r="Y886" s="39">
        <f>W886*Info!$D$2</f>
        <v>0.77954400000000001</v>
      </c>
      <c r="Z886" s="39">
        <f>Y886*SQRT(Info!$D$3^2+(X886/W886)^2)</f>
        <v>5.677694869997859E-2</v>
      </c>
      <c r="AA886" s="50">
        <f>IF(O886-W886&gt;0,O886-W886,0)</f>
        <v>0.38760000000000017</v>
      </c>
      <c r="AB886" s="50">
        <f>SQRT((0.5*P886)^2+X886^2)</f>
        <v>5.6769484760740958E-2</v>
      </c>
      <c r="AC886" s="50">
        <f>(1-EXP(-Info!$B$6*G886*1000))+(Info!$B$6/(Info!$B$6-Info!$B$7))*(EXP(-Info!$B$7*G886*1000)-EXP(-Info!$B$6*G886*1000))*(Info!$B$9-1)</f>
        <v>0.33807575044126037</v>
      </c>
      <c r="AD886" s="50">
        <f>SQRT((Info!$B$6*EXP(-Info!$B$6*G886*1000)+(Info!$B$6/(Info!$B$6+Info!$B$7))*(Info!$B$9-1)*(-Info!$B$7*EXP(-Info!$B$7*G886*1000)+Info!$B$6*EXP(-Info!$B$6*G886*1000)))^2*(0.01*G886*1000)^2)</f>
        <v>2.6455615030380238E-3</v>
      </c>
      <c r="AE886" s="50">
        <f>IF(AA886&gt;0,AA886*AC886*SQRT((AB886/AA886)^2+(AD886/AC886)^2),AA886*AC886*SQRT((AD886/AC886)^2))</f>
        <v>1.9219759937405708E-2</v>
      </c>
      <c r="AF886" s="50">
        <f>IF((S886-Y886-AA886*AC886)&gt;0,S886-Y886-AA886*AC886,0)</f>
        <v>0.10341783912896743</v>
      </c>
      <c r="AG886" s="50">
        <f>SQRT((T886*0.5)^2+Z886^2+AE886^2)</f>
        <v>7.4062615912020721E-2</v>
      </c>
      <c r="AH886" s="50">
        <f>AF886/S886</f>
        <v>0.10198997941712765</v>
      </c>
      <c r="AI886">
        <f>AF886*EXP(Info!$B$6*G886*1000)</f>
        <v>0.14708857737567926</v>
      </c>
      <c r="AJ886">
        <f>2*SQRT((EXP(Info!$B$6*G886)*AG886)^2+(Info!$B$6*G886*0.01*AI886)^2)</f>
        <v>0.14817741924265959</v>
      </c>
      <c r="AK886" s="28">
        <f>AI886/(E886/1000)</f>
        <v>3.7379562230159917E-2</v>
      </c>
      <c r="AL886">
        <f>AA886/0.752049334436339</f>
        <v>0.51539172000000022</v>
      </c>
      <c r="AM886">
        <f>Q886/O886</f>
        <v>1</v>
      </c>
      <c r="AN886">
        <f>U886/0.242530074</f>
        <v>8.2670159907673959</v>
      </c>
      <c r="AO886">
        <f>O886/U886</f>
        <v>0.67331670822942646</v>
      </c>
    </row>
    <row r="887" spans="1:41">
      <c r="A887" s="53" t="s">
        <v>89</v>
      </c>
      <c r="B887" s="14" t="s">
        <v>217</v>
      </c>
      <c r="C887" s="15">
        <v>-22.27</v>
      </c>
      <c r="D887" s="15">
        <v>49.45</v>
      </c>
      <c r="E887" s="15">
        <v>3935</v>
      </c>
      <c r="F887" s="31">
        <v>190</v>
      </c>
      <c r="G887" s="95">
        <v>39.058800000000005</v>
      </c>
      <c r="I887">
        <f>(E887*100*Info!$B$11)/AI887</f>
        <v>5.8120164125843932</v>
      </c>
      <c r="J887">
        <f>LOG10(I887)</f>
        <v>0.76432683203423779</v>
      </c>
      <c r="K887">
        <f>2*((E887*100*Info!$B$11)/AI887^2)*(AJ887/2)</f>
        <v>0.60968058101995382</v>
      </c>
      <c r="L887">
        <f>(M887/10.7)/I887</f>
        <v>0.86702803738317891</v>
      </c>
      <c r="M887">
        <f>((U887/0.242530073729142))*I887</f>
        <v>53.919238662828015</v>
      </c>
      <c r="N887">
        <f>2*M887*SQRT((0.5*K887/I887)^2+(0.5*V887/U887)^2)</f>
        <v>6.2102097296439549</v>
      </c>
      <c r="O887" s="1">
        <v>0.86</v>
      </c>
      <c r="P887" s="1">
        <v>0.04</v>
      </c>
      <c r="Q887" s="1">
        <v>0.83</v>
      </c>
      <c r="R887" s="1">
        <v>0.04</v>
      </c>
      <c r="S887" s="1">
        <v>2.0840000000000001</v>
      </c>
      <c r="T887" s="1">
        <v>0.126</v>
      </c>
      <c r="U887" s="1">
        <v>2.25</v>
      </c>
      <c r="V887" s="1">
        <v>0.107</v>
      </c>
      <c r="W887" s="50">
        <f>U887*Info!$B$2</f>
        <v>1.08</v>
      </c>
      <c r="X887" s="50">
        <f>W887*SQRT((0.5*V887/U887)^2+Info!$B$3^2)</f>
        <v>5.9795170373534358E-2</v>
      </c>
      <c r="Y887" s="39">
        <f>W887*Info!$D$2</f>
        <v>0.87480000000000013</v>
      </c>
      <c r="Z887" s="39">
        <f>Y887*SQRT(Info!$D$3^2+(X887/W887)^2)</f>
        <v>6.5261385831439422E-2</v>
      </c>
      <c r="AA887" s="50">
        <f>IF(O887-W887&gt;0,O887-W887,0)</f>
        <v>0</v>
      </c>
      <c r="AB887" s="50">
        <f>SQRT((0.5*P887)^2+X887^2)</f>
        <v>6.3051268028486165E-2</v>
      </c>
      <c r="AC887" s="50">
        <f>(1-EXP(-Info!$B$6*G887*1000))+(Info!$B$6/(Info!$B$6-Info!$B$7))*(EXP(-Info!$B$7*G887*1000)-EXP(-Info!$B$6*G887*1000))*(Info!$B$9-1)</f>
        <v>0.34277005930628512</v>
      </c>
      <c r="AD887" s="50">
        <f>SQRT((Info!$B$6*EXP(-Info!$B$6*G887*1000)+(Info!$B$6/(Info!$B$6+Info!$B$7))*(Info!$B$9-1)*(-Info!$B$7*EXP(-Info!$B$7*G887*1000)+Info!$B$6*EXP(-Info!$B$6*G887*1000)))^2*(0.01*G887*1000)^2)</f>
        <v>2.6737543275954247E-3</v>
      </c>
      <c r="AE887" s="50">
        <f>IF(AA887&gt;0,AA887*AC887*SQRT((AB887/AA887)^2+(AD887/AC887)^2),AA887*AC887*SQRT((AD887/AC887)^2))</f>
        <v>0</v>
      </c>
      <c r="AF887" s="50">
        <f>IF((S887-Y887-AA887*AC887)&gt;0,S887-Y887-AA887*AC887,0)</f>
        <v>1.2092000000000001</v>
      </c>
      <c r="AG887" s="50">
        <f>SQRT((T887*0.5)^2+Z887^2+AE887^2)</f>
        <v>9.0708590996884095E-2</v>
      </c>
      <c r="AH887" s="50">
        <f>AF887/S887</f>
        <v>0.58023032629558546</v>
      </c>
      <c r="AI887">
        <f>AF887*EXP(Info!$B$6*G887*1000)</f>
        <v>1.7300491741385462</v>
      </c>
      <c r="AJ887">
        <f>2*SQRT((EXP(Info!$B$6*G887)*AG887)^2+(Info!$B$6*G887*0.01*AI887)^2)</f>
        <v>0.18148217603068653</v>
      </c>
      <c r="AK887" s="28">
        <f>AI887/(E887/1000)</f>
        <v>0.43965671515592025</v>
      </c>
      <c r="AL887">
        <f>AA887/0.752049334436339</f>
        <v>0</v>
      </c>
      <c r="AM887">
        <f>Q887/O887</f>
        <v>0.96511627906976738</v>
      </c>
      <c r="AN887">
        <f>U887/0.242530074</f>
        <v>9.2771999896392234</v>
      </c>
      <c r="AO887">
        <f>O887/U887</f>
        <v>0.38222222222222224</v>
      </c>
    </row>
    <row r="888" spans="1:41">
      <c r="A888" s="53" t="s">
        <v>89</v>
      </c>
      <c r="B888" s="14" t="s">
        <v>217</v>
      </c>
      <c r="C888" s="15">
        <v>-22.27</v>
      </c>
      <c r="D888" s="15">
        <v>49.45</v>
      </c>
      <c r="E888" s="15">
        <v>3935</v>
      </c>
      <c r="F888" s="31">
        <v>196</v>
      </c>
      <c r="G888" s="95">
        <v>40.029400000000003</v>
      </c>
      <c r="I888">
        <f>(E888*100*Info!$B$11)/AI888</f>
        <v>14.357384575536701</v>
      </c>
      <c r="J888">
        <f>LOG10(I888)</f>
        <v>1.1570753335090818</v>
      </c>
      <c r="K888">
        <f>2*((E888*100*Info!$B$11)/AI888^2)*(AJ888/2)</f>
        <v>2.7395599713249639</v>
      </c>
      <c r="L888">
        <f>(M888/10.7)/I888</f>
        <v>0.66818960747663669</v>
      </c>
      <c r="M888">
        <f>((U888/0.242530073729142))*I888</f>
        <v>102.64997025393315</v>
      </c>
      <c r="N888">
        <f>2*M888*SQRT((0.5*K888/I888)^2+(0.5*V888/U888)^2)</f>
        <v>19.938739375099626</v>
      </c>
      <c r="O888" s="1">
        <v>0.94</v>
      </c>
      <c r="P888" s="1">
        <v>0.05</v>
      </c>
      <c r="Q888" s="1">
        <v>0.97</v>
      </c>
      <c r="R888" s="1">
        <v>0.04</v>
      </c>
      <c r="S888" s="1">
        <v>1.1970000000000001</v>
      </c>
      <c r="T888" s="1">
        <v>8.3000000000000004E-2</v>
      </c>
      <c r="U888" s="1">
        <v>1.734</v>
      </c>
      <c r="V888" s="1">
        <v>6.3E-2</v>
      </c>
      <c r="W888" s="50">
        <f>U888*Info!$B$2</f>
        <v>0.83231999999999995</v>
      </c>
      <c r="X888" s="50">
        <f>W888*SQRT((0.5*V888/U888)^2+Info!$B$3^2)</f>
        <v>4.4277599934955829E-2</v>
      </c>
      <c r="Y888" s="39">
        <f>W888*Info!$D$2</f>
        <v>0.67417919999999998</v>
      </c>
      <c r="Z888" s="39">
        <f>Y888*SQRT(Info!$D$3^2+(X888/W888)^2)</f>
        <v>4.9219730560042689E-2</v>
      </c>
      <c r="AA888" s="50">
        <f>IF(O888-W888&gt;0,O888-W888,0)</f>
        <v>0.10768</v>
      </c>
      <c r="AB888" s="50">
        <f>SQRT((0.5*P888)^2+X888^2)</f>
        <v>5.0847869729222686E-2</v>
      </c>
      <c r="AC888" s="50">
        <f>(1-EXP(-Info!$B$6*G888*1000))+(Info!$B$6/(Info!$B$6-Info!$B$7))*(EXP(-Info!$B$7*G888*1000)-EXP(-Info!$B$6*G888*1000))*(Info!$B$9-1)</f>
        <v>0.34975756149789261</v>
      </c>
      <c r="AD888" s="50">
        <f>SQRT((Info!$B$6*EXP(-Info!$B$6*G888*1000)+(Info!$B$6/(Info!$B$6+Info!$B$7))*(Info!$B$9-1)*(-Info!$B$7*EXP(-Info!$B$7*G888*1000)+Info!$B$6*EXP(-Info!$B$6*G888*1000)))^2*(0.01*G888*1000)^2)</f>
        <v>2.7152184909919504E-3</v>
      </c>
      <c r="AE888" s="50">
        <f>IF(AA888&gt;0,AA888*AC888*SQRT((AB888/AA888)^2+(AD888/AC888)^2),AA888*AC888*SQRT((AD888/AC888)^2))</f>
        <v>1.7786830071460365E-2</v>
      </c>
      <c r="AF888" s="50">
        <f>IF((S888-Y888-AA888*AC888)&gt;0,S888-Y888-AA888*AC888,0)</f>
        <v>0.48515890577790699</v>
      </c>
      <c r="AG888" s="50">
        <f>SQRT((T888*0.5)^2+Z888^2+AE888^2)</f>
        <v>6.6792239073070511E-2</v>
      </c>
      <c r="AH888" s="50">
        <f>AF888/S888</f>
        <v>0.40531236907093315</v>
      </c>
      <c r="AI888">
        <f>AF888*EXP(Info!$B$6*G888*1000)</f>
        <v>0.70034163546778383</v>
      </c>
      <c r="AJ888">
        <f>2*SQRT((EXP(Info!$B$6*G888)*AG888)^2+(Info!$B$6*G888*0.01*AI888)^2)</f>
        <v>0.13363352501185466</v>
      </c>
      <c r="AK888" s="28">
        <f>AI888/(E888/1000)</f>
        <v>0.17797754395623477</v>
      </c>
      <c r="AL888">
        <f>AA888/0.752049334436339</f>
        <v>0.14318209600000001</v>
      </c>
      <c r="AM888">
        <f>Q888/O888</f>
        <v>1.0319148936170213</v>
      </c>
      <c r="AN888">
        <f>U888/0.242530074</f>
        <v>7.1496287920152941</v>
      </c>
      <c r="AO888">
        <f>O888/U888</f>
        <v>0.5420991926182237</v>
      </c>
    </row>
    <row r="889" spans="1:41">
      <c r="A889" s="53" t="s">
        <v>89</v>
      </c>
      <c r="B889" s="14" t="s">
        <v>217</v>
      </c>
      <c r="C889" s="15">
        <v>-22.27</v>
      </c>
      <c r="D889" s="15">
        <v>49.45</v>
      </c>
      <c r="E889" s="15">
        <v>3935</v>
      </c>
      <c r="F889" s="31">
        <v>198</v>
      </c>
      <c r="G889" s="95">
        <v>40.352899999999998</v>
      </c>
      <c r="I889">
        <f>(E889*100*Info!$B$11)/AI889</f>
        <v>29.689707876420794</v>
      </c>
      <c r="J889">
        <f>LOG10(I889)</f>
        <v>1.4726059244979435</v>
      </c>
      <c r="K889">
        <f>2*((E889*100*Info!$B$11)/AI889^2)*(AJ889/2)</f>
        <v>9.6189466307549338</v>
      </c>
      <c r="L889">
        <f>(M889/10.7)/I889</f>
        <v>0.69824657943925361</v>
      </c>
      <c r="M889">
        <f>((U889/0.242530073729142))*I889</f>
        <v>221.81888557109787</v>
      </c>
      <c r="N889">
        <f>2*M889*SQRT((0.5*K889/I889)^2+(0.5*V889/U889)^2)</f>
        <v>72.01584194591895</v>
      </c>
      <c r="O889" s="1">
        <v>0.91400000000000003</v>
      </c>
      <c r="P889" s="1">
        <v>2.3E-2</v>
      </c>
      <c r="Q889" s="1">
        <v>0.871</v>
      </c>
      <c r="R889" s="1">
        <v>2.5999999999999999E-2</v>
      </c>
      <c r="S889" s="1">
        <v>0.95399999999999996</v>
      </c>
      <c r="T889" s="1">
        <v>2.9000000000000001E-2</v>
      </c>
      <c r="U889" s="1">
        <v>1.8120000000000001</v>
      </c>
      <c r="V889" s="1">
        <v>3.7999999999999999E-2</v>
      </c>
      <c r="W889" s="50">
        <f>U889*Info!$B$2</f>
        <v>0.86975999999999998</v>
      </c>
      <c r="X889" s="50">
        <f>W889*SQRT((0.5*V889/U889)^2+Info!$B$3^2)</f>
        <v>4.4434002115497098E-2</v>
      </c>
      <c r="Y889" s="39">
        <f>W889*Info!$D$2</f>
        <v>0.70450560000000007</v>
      </c>
      <c r="Z889" s="39">
        <f>Y889*SQRT(Info!$D$3^2+(X889/W889)^2)</f>
        <v>5.0360812404058784E-2</v>
      </c>
      <c r="AA889" s="50">
        <f>IF(O889-W889&gt;0,O889-W889,0)</f>
        <v>4.4240000000000057E-2</v>
      </c>
      <c r="AB889" s="50">
        <f>SQRT((0.5*P889)^2+X889^2)</f>
        <v>4.5898045099982202E-2</v>
      </c>
      <c r="AC889" s="50">
        <f>(1-EXP(-Info!$B$6*G889*1000))+(Info!$B$6/(Info!$B$6-Info!$B$7))*(EXP(-Info!$B$7*G889*1000)-EXP(-Info!$B$6*G889*1000))*(Info!$B$9-1)</f>
        <v>0.35207199467612876</v>
      </c>
      <c r="AD889" s="50">
        <f>SQRT((Info!$B$6*EXP(-Info!$B$6*G889*1000)+(Info!$B$6/(Info!$B$6+Info!$B$7))*(Info!$B$9-1)*(-Info!$B$7*EXP(-Info!$B$7*G889*1000)+Info!$B$6*EXP(-Info!$B$6*G889*1000)))^2*(0.01*G889*1000)^2)</f>
        <v>2.7288194180453045E-3</v>
      </c>
      <c r="AE889" s="50">
        <f>IF(AA889&gt;0,AA889*AC889*SQRT((AB889/AA889)^2+(AD889/AC889)^2),AA889*AC889*SQRT((AD889/AC889)^2))</f>
        <v>1.6159867229405867E-2</v>
      </c>
      <c r="AF889" s="50">
        <f>IF((S889-Y889-AA889*AC889)&gt;0,S889-Y889-AA889*AC889,0)</f>
        <v>0.23391873495552795</v>
      </c>
      <c r="AG889" s="50">
        <f>SQRT((T889*0.5)^2+Z889^2+AE889^2)</f>
        <v>5.4841614991435354E-2</v>
      </c>
      <c r="AH889" s="50">
        <f>AF889/S889</f>
        <v>0.24519783538315301</v>
      </c>
      <c r="AI889">
        <f>AF889*EXP(Info!$B$6*G889*1000)</f>
        <v>0.33867204879630775</v>
      </c>
      <c r="AJ889">
        <f>2*SQRT((EXP(Info!$B$6*G889)*AG889)^2+(Info!$B$6*G889*0.01*AI889)^2)</f>
        <v>0.10972382673011463</v>
      </c>
      <c r="AK889" s="28">
        <f>AI889/(E889/1000)</f>
        <v>8.6066594357384438E-2</v>
      </c>
      <c r="AL889">
        <f>AA889/0.752049334436339</f>
        <v>5.8825928000000076E-2</v>
      </c>
      <c r="AM889">
        <f>Q889/O889</f>
        <v>0.9529540481400437</v>
      </c>
      <c r="AN889">
        <f>U889/0.242530074</f>
        <v>7.4712383916561205</v>
      </c>
      <c r="AO889">
        <f>O889/U889</f>
        <v>0.50441501103752762</v>
      </c>
    </row>
    <row r="890" spans="1:41">
      <c r="A890" s="53" t="s">
        <v>89</v>
      </c>
      <c r="B890" s="14" t="s">
        <v>217</v>
      </c>
      <c r="C890" s="15">
        <v>-22.27</v>
      </c>
      <c r="D890" s="15">
        <v>49.45</v>
      </c>
      <c r="E890" s="15">
        <v>3935</v>
      </c>
      <c r="F890" s="31">
        <v>198</v>
      </c>
      <c r="G890" s="95">
        <v>40.352899999999998</v>
      </c>
      <c r="H890" s="15" t="s">
        <v>125</v>
      </c>
      <c r="I890">
        <f>(E890*100*Info!$B$11)/AI890</f>
        <v>27.526313713884591</v>
      </c>
      <c r="J890">
        <f>LOG10(I890)</f>
        <v>1.4397480551669852</v>
      </c>
      <c r="K890">
        <f>2*((E890*100*Info!$B$11)/AI890^2)*(AJ890/2)</f>
        <v>10.289082414417662</v>
      </c>
      <c r="L890">
        <f>(M890/10.7)/I890</f>
        <v>0.73755185046729099</v>
      </c>
      <c r="M890">
        <f>((U890/0.242530073729142))*I890</f>
        <v>217.23229469354058</v>
      </c>
      <c r="N890">
        <f>2*M890*SQRT((0.5*K890/I890)^2+(0.5*V890/U890)^2)</f>
        <v>81.405479507488508</v>
      </c>
      <c r="O890" s="1">
        <v>0.96</v>
      </c>
      <c r="P890" s="1">
        <v>0.03</v>
      </c>
      <c r="Q890" s="1">
        <v>0.95</v>
      </c>
      <c r="R890" s="1">
        <v>0.03</v>
      </c>
      <c r="S890" s="1">
        <v>1.0109999999999999</v>
      </c>
      <c r="T890" s="1">
        <v>7.6999999999999999E-2</v>
      </c>
      <c r="U890" s="1">
        <v>1.9139999999999999</v>
      </c>
      <c r="V890" s="1">
        <v>5.0999999999999997E-2</v>
      </c>
      <c r="W890" s="50">
        <f>U890*Info!$B$2</f>
        <v>0.91871999999999998</v>
      </c>
      <c r="X890" s="50">
        <f>W890*SQRT((0.5*V890/U890)^2+Info!$B$3^2)</f>
        <v>4.753875993334282E-2</v>
      </c>
      <c r="Y890" s="39">
        <f>W890*Info!$D$2</f>
        <v>0.74416320000000002</v>
      </c>
      <c r="Z890" s="39">
        <f>Y890*SQRT(Info!$D$3^2+(X890/W890)^2)</f>
        <v>5.3546145225694827E-2</v>
      </c>
      <c r="AA890" s="50">
        <f>IF(O890-W890&gt;0,O890-W890,0)</f>
        <v>4.1279999999999983E-2</v>
      </c>
      <c r="AB890" s="50">
        <f>SQRT((0.5*P890)^2+X890^2)</f>
        <v>4.98491092799059E-2</v>
      </c>
      <c r="AC890" s="50">
        <f>(1-EXP(-Info!$B$6*G890*1000))+(Info!$B$6/(Info!$B$6-Info!$B$7))*(EXP(-Info!$B$7*G890*1000)-EXP(-Info!$B$6*G890*1000))*(Info!$B$9-1)</f>
        <v>0.35207199467612876</v>
      </c>
      <c r="AD890" s="50">
        <f>SQRT((Info!$B$6*EXP(-Info!$B$6*G890*1000)+(Info!$B$6/(Info!$B$6+Info!$B$7))*(Info!$B$9-1)*(-Info!$B$7*EXP(-Info!$B$7*G890*1000)+Info!$B$6*EXP(-Info!$B$6*G890*1000)))^2*(0.01*G890*1000)^2)</f>
        <v>2.7288194180453045E-3</v>
      </c>
      <c r="AE890" s="50">
        <f>IF(AA890&gt;0,AA890*AC890*SQRT((AB890/AA890)^2+(AD890/AC890)^2),AA890*AC890*SQRT((AD890/AC890)^2))</f>
        <v>1.7550836834771915E-2</v>
      </c>
      <c r="AF890" s="50">
        <f>IF((S890-Y890-AA890*AC890)&gt;0,S890-Y890-AA890*AC890,0)</f>
        <v>0.25230326805976927</v>
      </c>
      <c r="AG890" s="50">
        <f>SQRT((T890*0.5)^2+Z890^2+AE890^2)</f>
        <v>6.8245670501006786E-2</v>
      </c>
      <c r="AH890" s="50">
        <f>AF890/S890</f>
        <v>0.24955812864467783</v>
      </c>
      <c r="AI890">
        <f>AF890*EXP(Info!$B$6*G890*1000)</f>
        <v>0.36528952983629664</v>
      </c>
      <c r="AJ890">
        <f>2*SQRT((EXP(Info!$B$6*G890)*AG890)^2+(Info!$B$6*G890*0.01*AI890)^2)</f>
        <v>0.13654186015157227</v>
      </c>
      <c r="AK890" s="28">
        <f>AI890/(E890/1000)</f>
        <v>9.2830884329427349E-2</v>
      </c>
      <c r="AL890">
        <f>AA890/0.752049334436339</f>
        <v>5.4890015999999979E-2</v>
      </c>
      <c r="AM890">
        <f>Q890/O890</f>
        <v>0.98958333333333337</v>
      </c>
      <c r="AN890">
        <f>U890/0.242530074</f>
        <v>7.8918047911864315</v>
      </c>
      <c r="AO890">
        <f>O890/U890</f>
        <v>0.50156739811912221</v>
      </c>
    </row>
    <row r="891" spans="1:41">
      <c r="A891" s="53" t="s">
        <v>89</v>
      </c>
      <c r="B891" s="14" t="s">
        <v>217</v>
      </c>
      <c r="C891" s="15">
        <v>-22.27</v>
      </c>
      <c r="D891" s="15">
        <v>49.45</v>
      </c>
      <c r="E891" s="15">
        <v>3935</v>
      </c>
      <c r="F891" s="31">
        <v>206</v>
      </c>
      <c r="G891" s="95">
        <v>41.647100000000002</v>
      </c>
      <c r="I891">
        <f>(E891*100*Info!$B$11)/AI891</f>
        <v>4.7729919256070295</v>
      </c>
      <c r="J891">
        <f>LOG10(I891)</f>
        <v>0.67879069967793937</v>
      </c>
      <c r="K891">
        <f>2*((E891*100*Info!$B$11)/AI891^2)*(AJ891/2)</f>
        <v>0.33542999943604201</v>
      </c>
      <c r="L891">
        <f>(M891/10.7)/I891</f>
        <v>0.65662923364486103</v>
      </c>
      <c r="M891">
        <f>((U891/0.242530073729142))*I891</f>
        <v>33.534720524257644</v>
      </c>
      <c r="N891">
        <f>2*M891*SQRT((0.5*K891/I891)^2+(0.5*V891/U891)^2)</f>
        <v>2.5538855928223096</v>
      </c>
      <c r="O891" s="1">
        <v>2.76</v>
      </c>
      <c r="P891" s="1">
        <v>0.12</v>
      </c>
      <c r="Q891" s="1">
        <v>3.2</v>
      </c>
      <c r="R891" s="1">
        <v>0.14000000000000001</v>
      </c>
      <c r="S891" s="1">
        <v>2.802</v>
      </c>
      <c r="T891" s="1">
        <v>9.9000000000000005E-2</v>
      </c>
      <c r="U891" s="1">
        <v>1.704</v>
      </c>
      <c r="V891" s="1">
        <v>0.05</v>
      </c>
      <c r="W891" s="50">
        <f>U891*Info!$B$2</f>
        <v>0.81791999999999998</v>
      </c>
      <c r="X891" s="50">
        <f>W891*SQRT((0.5*V891/U891)^2+Info!$B$3^2)</f>
        <v>4.2620216048255791E-2</v>
      </c>
      <c r="Y891" s="39">
        <f>W891*Info!$D$2</f>
        <v>0.66251520000000008</v>
      </c>
      <c r="Z891" s="39">
        <f>Y891*SQRT(Info!$D$3^2+(X891/W891)^2)</f>
        <v>4.7844648093127412E-2</v>
      </c>
      <c r="AA891" s="50">
        <f>IF(O891-W891&gt;0,O891-W891,0)</f>
        <v>1.9420799999999998</v>
      </c>
      <c r="AB891" s="50">
        <f>SQRT((0.5*P891)^2+X891^2)</f>
        <v>7.3596758189474629E-2</v>
      </c>
      <c r="AC891" s="50">
        <f>(1-EXP(-Info!$B$6*G891*1000))+(Info!$B$6/(Info!$B$6-Info!$B$7))*(EXP(-Info!$B$7*G891*1000)-EXP(-Info!$B$6*G891*1000))*(Info!$B$9-1)</f>
        <v>0.36125925217704402</v>
      </c>
      <c r="AD891" s="50">
        <f>SQRT((Info!$B$6*EXP(-Info!$B$6*G891*1000)+(Info!$B$6/(Info!$B$6+Info!$B$7))*(Info!$B$9-1)*(-Info!$B$7*EXP(-Info!$B$7*G891*1000)+Info!$B$6*EXP(-Info!$B$6*G891*1000)))^2*(0.01*G891*1000)^2)</f>
        <v>2.7821501599693188E-3</v>
      </c>
      <c r="AE891" s="50">
        <f>IF(AA891&gt;0,AA891*AC891*SQRT((AB891/AA891)^2+(AD891/AC891)^2),AA891*AC891*SQRT((AD891/AC891)^2))</f>
        <v>2.7130974864616231E-2</v>
      </c>
      <c r="AF891" s="50">
        <f>IF((S891-Y891-AA891*AC891)&gt;0,S891-Y891-AA891*AC891,0)</f>
        <v>1.4378904315320065</v>
      </c>
      <c r="AG891" s="50">
        <f>SQRT((T891*0.5)^2+Z891^2+AE891^2)</f>
        <v>7.3996284692271125E-2</v>
      </c>
      <c r="AH891" s="50">
        <f>AF891/S891</f>
        <v>0.51316575001142273</v>
      </c>
      <c r="AI891">
        <f>AF891*EXP(Info!$B$6*G891*1000)</f>
        <v>2.1066606337056606</v>
      </c>
      <c r="AJ891">
        <f>2*SQRT((EXP(Info!$B$6*G891)*AG891)^2+(Info!$B$6*G891*0.01*AI891)^2)</f>
        <v>0.14804910341136843</v>
      </c>
      <c r="AK891" s="28">
        <f>AI891/(E891/1000)</f>
        <v>0.5353648370281221</v>
      </c>
      <c r="AL891">
        <f>AA891/0.752049334436339</f>
        <v>2.5823837759999999</v>
      </c>
      <c r="AM891">
        <f>Q891/O891</f>
        <v>1.1594202898550727</v>
      </c>
      <c r="AN891">
        <f>U891/0.242530074</f>
        <v>7.025932792153438</v>
      </c>
      <c r="AO891">
        <f>O891/U891</f>
        <v>1.6197183098591548</v>
      </c>
    </row>
    <row r="892" spans="1:41">
      <c r="A892" s="53" t="s">
        <v>89</v>
      </c>
      <c r="B892" s="14" t="s">
        <v>217</v>
      </c>
      <c r="C892" s="15">
        <v>-22.27</v>
      </c>
      <c r="D892" s="15">
        <v>49.45</v>
      </c>
      <c r="E892" s="15">
        <v>3935</v>
      </c>
      <c r="F892" s="31">
        <v>211</v>
      </c>
      <c r="G892" s="95">
        <v>42.4559</v>
      </c>
      <c r="I892">
        <f>(E892*100*Info!$B$11)/AI892</f>
        <v>3.6763710876143305</v>
      </c>
      <c r="J892">
        <f>LOG10(I892)</f>
        <v>0.5654193419875333</v>
      </c>
      <c r="K892">
        <f>2*((E892*100*Info!$B$11)/AI892^2)*(AJ892/2)</f>
        <v>0.2151042219822647</v>
      </c>
      <c r="L892">
        <f>(M892/10.7)/I892</f>
        <v>0.54564964485981404</v>
      </c>
      <c r="M892">
        <f>((U892/0.242530073729142))*I892</f>
        <v>21.464313188127228</v>
      </c>
      <c r="N892">
        <f>2*M892*SQRT((0.5*K892/I892)^2+(0.5*V892/U892)^2)</f>
        <v>1.5158514097375062</v>
      </c>
      <c r="O892" s="1">
        <v>1.91</v>
      </c>
      <c r="P892" s="1">
        <v>0.08</v>
      </c>
      <c r="Q892" s="1">
        <v>2.08</v>
      </c>
      <c r="R892" s="1">
        <v>0.08</v>
      </c>
      <c r="S892" s="1">
        <v>2.855</v>
      </c>
      <c r="T892" s="1">
        <v>0.13200000000000001</v>
      </c>
      <c r="U892" s="1">
        <v>1.4159999999999999</v>
      </c>
      <c r="V892" s="1">
        <v>5.6000000000000001E-2</v>
      </c>
      <c r="W892" s="50">
        <f>U892*Info!$B$2</f>
        <v>0.67967999999999995</v>
      </c>
      <c r="X892" s="50">
        <f>W892*SQRT((0.5*V892/U892)^2+Info!$B$3^2)</f>
        <v>3.6545120823442356E-2</v>
      </c>
      <c r="Y892" s="39">
        <f>W892*Info!$D$2</f>
        <v>0.55054079999999994</v>
      </c>
      <c r="Z892" s="39">
        <f>Y892*SQRT(Info!$D$3^2+(X892/W892)^2)</f>
        <v>4.0422636817545682E-2</v>
      </c>
      <c r="AA892" s="50">
        <f>IF(O892-W892&gt;0,O892-W892,0)</f>
        <v>1.2303199999999999</v>
      </c>
      <c r="AB892" s="50">
        <f>SQRT((0.5*P892)^2+X892^2)</f>
        <v>5.4180677884279008E-2</v>
      </c>
      <c r="AC892" s="50">
        <f>(1-EXP(-Info!$B$6*G892*1000))+(Info!$B$6/(Info!$B$6-Info!$B$7))*(EXP(-Info!$B$7*G892*1000)-EXP(-Info!$B$6*G892*1000))*(Info!$B$9-1)</f>
        <v>0.36694277579827111</v>
      </c>
      <c r="AD892" s="50">
        <f>SQRT((Info!$B$6*EXP(-Info!$B$6*G892*1000)+(Info!$B$6/(Info!$B$6+Info!$B$7))*(Info!$B$9-1)*(-Info!$B$7*EXP(-Info!$B$7*G892*1000)+Info!$B$6*EXP(-Info!$B$6*G892*1000)))^2*(0.01*G892*1000)^2)</f>
        <v>2.8146108219157463E-3</v>
      </c>
      <c r="AE892" s="50">
        <f>IF(AA892&gt;0,AA892*AC892*SQRT((AB892/AA892)^2+(AD892/AC892)^2),AA892*AC892*SQRT((AD892/AC892)^2))</f>
        <v>2.0180533376325405E-2</v>
      </c>
      <c r="AF892" s="50">
        <f>IF((S892-Y892-AA892*AC892)&gt;0,S892-Y892-AA892*AC892,0)</f>
        <v>1.8530021640798713</v>
      </c>
      <c r="AG892" s="50">
        <f>SQRT((T892*0.5)^2+Z892^2+AE892^2)</f>
        <v>7.9982769986017513E-2</v>
      </c>
      <c r="AH892" s="50">
        <f>AF892/S892</f>
        <v>0.64903753557963972</v>
      </c>
      <c r="AI892">
        <f>AF892*EXP(Info!$B$6*G892*1000)</f>
        <v>2.7350542029194993</v>
      </c>
      <c r="AJ892">
        <f>2*SQRT((EXP(Info!$B$6*G892)*AG892)^2+(Info!$B$6*G892*0.01*AI892)^2)</f>
        <v>0.1600278351607034</v>
      </c>
      <c r="AK892" s="28">
        <f>AI892/(E892/1000)</f>
        <v>0.69505824724764909</v>
      </c>
      <c r="AL892">
        <f>AA892/0.752049334436339</f>
        <v>1.6359565039999997</v>
      </c>
      <c r="AM892">
        <f>Q892/O892</f>
        <v>1.0890052356020943</v>
      </c>
      <c r="AN892">
        <f>U892/0.242530074</f>
        <v>5.8384511934796173</v>
      </c>
      <c r="AO892">
        <f>O892/U892</f>
        <v>1.3488700564971752</v>
      </c>
    </row>
    <row r="893" spans="1:41">
      <c r="A893" s="53" t="s">
        <v>89</v>
      </c>
      <c r="B893" s="14" t="s">
        <v>217</v>
      </c>
      <c r="C893" s="15">
        <v>-22.27</v>
      </c>
      <c r="D893" s="15">
        <v>49.45</v>
      </c>
      <c r="E893" s="15">
        <v>3935</v>
      </c>
      <c r="F893" s="31">
        <v>216</v>
      </c>
      <c r="G893" s="95">
        <v>43.264699999999998</v>
      </c>
      <c r="I893">
        <f>(E893*100*Info!$B$11)/AI893</f>
        <v>3.3171663045638327</v>
      </c>
      <c r="J893">
        <f>LOG10(I893)</f>
        <v>0.5207672452137454</v>
      </c>
      <c r="K893">
        <f>2*((E893*100*Info!$B$11)/AI893^2)*(AJ893/2)</f>
        <v>0.1324077713860162</v>
      </c>
      <c r="L893">
        <f>(M893/10.7)/I893</f>
        <v>0.52676770093458025</v>
      </c>
      <c r="M893">
        <f>((U893/0.242530073729142))*I893</f>
        <v>18.696923926238401</v>
      </c>
      <c r="N893">
        <f>2*M893*SQRT((0.5*K893/I893)^2+(0.5*V893/U893)^2)</f>
        <v>0.91733536253881198</v>
      </c>
      <c r="O893" s="1">
        <v>1.55</v>
      </c>
      <c r="P893" s="1">
        <v>7.0000000000000007E-2</v>
      </c>
      <c r="Q893" s="1">
        <v>1.73</v>
      </c>
      <c r="R893" s="1">
        <v>7.0000000000000007E-2</v>
      </c>
      <c r="S893" s="1">
        <v>2.903</v>
      </c>
      <c r="T893" s="1">
        <v>8.5999999999999993E-2</v>
      </c>
      <c r="U893" s="1">
        <v>1.367</v>
      </c>
      <c r="V893" s="1">
        <v>3.9E-2</v>
      </c>
      <c r="W893" s="50">
        <f>U893*Info!$B$2</f>
        <v>0.65615999999999997</v>
      </c>
      <c r="X893" s="50">
        <f>W893*SQRT((0.5*V893/U893)^2+Info!$B$3^2)</f>
        <v>3.4117069979703707E-2</v>
      </c>
      <c r="Y893" s="39">
        <f>W893*Info!$D$2</f>
        <v>0.53148960000000001</v>
      </c>
      <c r="Z893" s="39">
        <f>Y893*SQRT(Info!$D$3^2+(X893/W893)^2)</f>
        <v>3.8339100577619196E-2</v>
      </c>
      <c r="AA893" s="50">
        <f>IF(O893-W893&gt;0,O893-W893,0)</f>
        <v>0.89384000000000008</v>
      </c>
      <c r="AB893" s="50">
        <f>SQRT((0.5*P893)^2+X893^2)</f>
        <v>4.8877136413664826E-2</v>
      </c>
      <c r="AC893" s="50">
        <f>(1-EXP(-Info!$B$6*G893*1000))+(Info!$B$6/(Info!$B$6-Info!$B$7))*(EXP(-Info!$B$7*G893*1000)-EXP(-Info!$B$6*G893*1000))*(Info!$B$9-1)</f>
        <v>0.37258210340184983</v>
      </c>
      <c r="AD893" s="50">
        <f>SQRT((Info!$B$6*EXP(-Info!$B$6*G893*1000)+(Info!$B$6/(Info!$B$6+Info!$B$7))*(Info!$B$9-1)*(-Info!$B$7*EXP(-Info!$B$7*G893*1000)+Info!$B$6*EXP(-Info!$B$6*G893*1000)))^2*(0.01*G893*1000)^2)</f>
        <v>2.8464135163642299E-3</v>
      </c>
      <c r="AE893" s="50">
        <f>IF(AA893&gt;0,AA893*AC893*SQRT((AB893/AA893)^2+(AD893/AC893)^2),AA893*AC893*SQRT((AD893/AC893)^2))</f>
        <v>1.8387616182320331E-2</v>
      </c>
      <c r="AF893" s="50">
        <f>IF((S893-Y893-AA893*AC893)&gt;0,S893-Y893-AA893*AC893,0)</f>
        <v>2.0384816126952905</v>
      </c>
      <c r="AG893" s="50">
        <f>SQRT((T893*0.5)^2+Z893^2+AE893^2)</f>
        <v>6.0473060630078318E-2</v>
      </c>
      <c r="AH893" s="50">
        <f>AF893/S893</f>
        <v>0.7021982820169792</v>
      </c>
      <c r="AI893">
        <f>AF893*EXP(Info!$B$6*G893*1000)</f>
        <v>3.0312240242032202</v>
      </c>
      <c r="AJ893">
        <f>2*SQRT((EXP(Info!$B$6*G893)*AG893)^2+(Info!$B$6*G893*0.01*AI893)^2)</f>
        <v>0.12099411991020863</v>
      </c>
      <c r="AK893" s="28">
        <f>AI893/(E893/1000)</f>
        <v>0.77032376726892504</v>
      </c>
      <c r="AL893">
        <f>AA893/0.752049334436339</f>
        <v>1.188539048</v>
      </c>
      <c r="AM893">
        <f>Q893/O893</f>
        <v>1.1161290322580644</v>
      </c>
      <c r="AN893">
        <f>U893/0.242530074</f>
        <v>5.6364143937052518</v>
      </c>
      <c r="AO893">
        <f>O893/U893</f>
        <v>1.1338697878566204</v>
      </c>
    </row>
    <row r="894" spans="1:41">
      <c r="A894" s="53" t="s">
        <v>89</v>
      </c>
      <c r="B894" s="14" t="s">
        <v>217</v>
      </c>
      <c r="C894" s="15">
        <v>-22.27</v>
      </c>
      <c r="D894" s="15">
        <v>49.45</v>
      </c>
      <c r="E894" s="15">
        <v>3935</v>
      </c>
      <c r="F894" s="31">
        <v>221</v>
      </c>
      <c r="G894" s="95">
        <v>44.073500000000003</v>
      </c>
      <c r="I894">
        <f>(E894*100*Info!$B$11)/AI894</f>
        <v>3.8931346054809062</v>
      </c>
      <c r="J894">
        <f>LOG10(I894)</f>
        <v>0.5902994197487238</v>
      </c>
      <c r="K894">
        <f>2*((E894*100*Info!$B$11)/AI894^2)*(AJ894/2)</f>
        <v>0.20364181546842608</v>
      </c>
      <c r="L894">
        <f>(M894/10.7)/I894</f>
        <v>0.5236849345794401</v>
      </c>
      <c r="M894">
        <f>((U894/0.242530073729142))*I894</f>
        <v>21.814902570628384</v>
      </c>
      <c r="N894">
        <f>2*M894*SQRT((0.5*K894/I894)^2+(0.5*V894/U894)^2)</f>
        <v>1.3859159273368034</v>
      </c>
      <c r="O894" s="1">
        <v>1.18</v>
      </c>
      <c r="P894" s="1">
        <v>0.05</v>
      </c>
      <c r="Q894" s="1">
        <v>1.1000000000000001</v>
      </c>
      <c r="R894" s="1">
        <v>0.05</v>
      </c>
      <c r="S894" s="1">
        <v>2.452</v>
      </c>
      <c r="T894" s="1">
        <v>0.106</v>
      </c>
      <c r="U894" s="1">
        <v>1.359</v>
      </c>
      <c r="V894" s="1">
        <v>4.9000000000000002E-2</v>
      </c>
      <c r="W894" s="50">
        <f>U894*Info!$B$2</f>
        <v>0.65232000000000001</v>
      </c>
      <c r="X894" s="50">
        <f>W894*SQRT((0.5*V894/U894)^2+Info!$B$3^2)</f>
        <v>3.4671329019811174E-2</v>
      </c>
      <c r="Y894" s="39">
        <f>W894*Info!$D$2</f>
        <v>0.52837920000000005</v>
      </c>
      <c r="Z894" s="39">
        <f>Y894*SQRT(Info!$D$3^2+(X894/W894)^2)</f>
        <v>3.85572295467815E-2</v>
      </c>
      <c r="AA894" s="50">
        <f>IF(O894-W894&gt;0,O894-W894,0)</f>
        <v>0.52767999999999993</v>
      </c>
      <c r="AB894" s="50">
        <f>SQRT((0.5*P894)^2+X894^2)</f>
        <v>4.2744602653434514E-2</v>
      </c>
      <c r="AC894" s="50">
        <f>(1-EXP(-Info!$B$6*G894*1000))+(Info!$B$6/(Info!$B$6-Info!$B$7))*(EXP(-Info!$B$7*G894*1000)-EXP(-Info!$B$6*G894*1000))*(Info!$B$9-1)</f>
        <v>0.37817756659091989</v>
      </c>
      <c r="AD894" s="50">
        <f>SQRT((Info!$B$6*EXP(-Info!$B$6*G894*1000)+(Info!$B$6/(Info!$B$6+Info!$B$7))*(Info!$B$9-1)*(-Info!$B$7*EXP(-Info!$B$7*G894*1000)+Info!$B$6*EXP(-Info!$B$6*G894*1000)))^2*(0.01*G894*1000)^2)</f>
        <v>2.8775661956765338E-3</v>
      </c>
      <c r="AE894" s="50">
        <f>IF(AA894&gt;0,AA894*AC894*SQRT((AB894/AA894)^2+(AD894/AC894)^2),AA894*AC894*SQRT((AD894/AC894)^2))</f>
        <v>1.6236208848537718E-2</v>
      </c>
      <c r="AF894" s="50">
        <f>IF((S894-Y894-AA894*AC894)&gt;0,S894-Y894-AA894*AC894,0)</f>
        <v>1.7240640616613034</v>
      </c>
      <c r="AG894" s="50">
        <f>SQRT((T894*0.5)^2+Z894^2+AE894^2)</f>
        <v>6.7522399454525719E-2</v>
      </c>
      <c r="AH894" s="50">
        <f>AF894/S894</f>
        <v>0.70312563689286434</v>
      </c>
      <c r="AI894">
        <f>AF894*EXP(Info!$B$6*G894*1000)</f>
        <v>2.5827707525230137</v>
      </c>
      <c r="AJ894">
        <f>2*SQRT((EXP(Info!$B$6*G894)*AG894)^2+(Info!$B$6*G894*0.01*AI894)^2)</f>
        <v>0.13509939374869606</v>
      </c>
      <c r="AK894" s="28">
        <f>AI894/(E894/1000)</f>
        <v>0.65635851398297673</v>
      </c>
      <c r="AL894">
        <f>AA894/0.752049334436339</f>
        <v>0.7016560959999999</v>
      </c>
      <c r="AM894">
        <f>Q894/O894</f>
        <v>0.93220338983050854</v>
      </c>
      <c r="AN894">
        <f>U894/0.242530074</f>
        <v>5.6034287937420908</v>
      </c>
      <c r="AO894">
        <f>O894/U894</f>
        <v>0.86828550404709337</v>
      </c>
    </row>
    <row r="895" spans="1:41">
      <c r="A895" s="53" t="s">
        <v>89</v>
      </c>
      <c r="B895" s="14" t="s">
        <v>217</v>
      </c>
      <c r="C895" s="15">
        <v>-22.27</v>
      </c>
      <c r="D895" s="15">
        <v>49.45</v>
      </c>
      <c r="E895" s="15">
        <v>3935</v>
      </c>
      <c r="F895" s="31">
        <v>221</v>
      </c>
      <c r="G895" s="95">
        <v>44.073500000000003</v>
      </c>
      <c r="I895">
        <f>(E895*100*Info!$B$11)/AI895</f>
        <v>3.3462189172290326</v>
      </c>
      <c r="J895">
        <f>LOG10(I895)</f>
        <v>0.52455435008558027</v>
      </c>
      <c r="K895">
        <f>2*((E895*100*Info!$B$11)/AI895^2)*(AJ895/2)</f>
        <v>0.13096239926926687</v>
      </c>
      <c r="L895">
        <f>(M895/10.7)/I895</f>
        <v>0.56299020560747759</v>
      </c>
      <c r="M895">
        <f>((U895/0.242530073729142))*I895</f>
        <v>20.157606695536924</v>
      </c>
      <c r="N895">
        <f>2*M895*SQRT((0.5*K895/I895)^2+(0.5*V895/U895)^2)</f>
        <v>1.047994178770949</v>
      </c>
      <c r="O895" s="1">
        <v>1.36</v>
      </c>
      <c r="P895" s="1">
        <v>2.7E-2</v>
      </c>
      <c r="Q895" s="1">
        <v>1.399</v>
      </c>
      <c r="R895" s="1">
        <v>3.1E-2</v>
      </c>
      <c r="S895" s="1">
        <v>2.823</v>
      </c>
      <c r="T895" s="1">
        <v>7.8E-2</v>
      </c>
      <c r="U895" s="1">
        <v>1.4610000000000001</v>
      </c>
      <c r="V895" s="1">
        <v>0.05</v>
      </c>
      <c r="W895" s="50">
        <f>U895*Info!$B$2</f>
        <v>0.70128000000000001</v>
      </c>
      <c r="X895" s="50">
        <f>W895*SQRT((0.5*V895/U895)^2+Info!$B$3^2)</f>
        <v>3.7060546353231229E-2</v>
      </c>
      <c r="Y895" s="39">
        <f>W895*Info!$D$2</f>
        <v>0.56803680000000001</v>
      </c>
      <c r="Z895" s="39">
        <f>Y895*SQRT(Info!$D$3^2+(X895/W895)^2)</f>
        <v>4.1325626804335353E-2</v>
      </c>
      <c r="AA895" s="50">
        <f>IF(O895-W895&gt;0,O895-W895,0)</f>
        <v>0.65872000000000008</v>
      </c>
      <c r="AB895" s="50">
        <f>SQRT((0.5*P895)^2+X895^2)</f>
        <v>3.9442795235632079E-2</v>
      </c>
      <c r="AC895" s="50">
        <f>(1-EXP(-Info!$B$6*G895*1000))+(Info!$B$6/(Info!$B$6-Info!$B$7))*(EXP(-Info!$B$7*G895*1000)-EXP(-Info!$B$6*G895*1000))*(Info!$B$9-1)</f>
        <v>0.37817756659091989</v>
      </c>
      <c r="AD895" s="50">
        <f>SQRT((Info!$B$6*EXP(-Info!$B$6*G895*1000)+(Info!$B$6/(Info!$B$6+Info!$B$7))*(Info!$B$9-1)*(-Info!$B$7*EXP(-Info!$B$7*G895*1000)+Info!$B$6*EXP(-Info!$B$6*G895*1000)))^2*(0.01*G895*1000)^2)</f>
        <v>2.8775661956765338E-3</v>
      </c>
      <c r="AE895" s="50">
        <f>IF(AA895&gt;0,AA895*AC895*SQRT((AB895/AA895)^2+(AD895/AC895)^2),AA895*AC895*SQRT((AD895/AC895)^2))</f>
        <v>1.5036334712838008E-2</v>
      </c>
      <c r="AF895" s="50">
        <f>IF((S895-Y895-AA895*AC895)&gt;0,S895-Y895-AA895*AC895,0)</f>
        <v>2.0058500733352291</v>
      </c>
      <c r="AG895" s="50">
        <f>SQRT((T895*0.5)^2+Z895^2+AE895^2)</f>
        <v>5.8778387119482092E-2</v>
      </c>
      <c r="AH895" s="50">
        <f>AF895/S895</f>
        <v>0.71053846026752721</v>
      </c>
      <c r="AI895">
        <f>AF895*EXP(Info!$B$6*G895*1000)</f>
        <v>3.0049062668612856</v>
      </c>
      <c r="AJ895">
        <f>2*SQRT((EXP(Info!$B$6*G895)*AG895)^2+(Info!$B$6*G895*0.01*AI895)^2)</f>
        <v>0.11760430026296294</v>
      </c>
      <c r="AK895" s="28">
        <f>AI895/(E895/1000)</f>
        <v>0.76363564596220723</v>
      </c>
      <c r="AL895">
        <f>AA895/0.752049334436339</f>
        <v>0.87589998400000013</v>
      </c>
      <c r="AM895">
        <f>Q895/O895</f>
        <v>1.0286764705882352</v>
      </c>
      <c r="AN895">
        <f>U895/0.242530074</f>
        <v>6.0239951932724018</v>
      </c>
      <c r="AO895">
        <f>O895/U895</f>
        <v>0.93086926762491451</v>
      </c>
    </row>
    <row r="896" spans="1:41">
      <c r="A896" s="53" t="s">
        <v>89</v>
      </c>
      <c r="B896" s="14" t="s">
        <v>217</v>
      </c>
      <c r="C896" s="15">
        <v>-22.27</v>
      </c>
      <c r="D896" s="15">
        <v>49.45</v>
      </c>
      <c r="E896" s="15">
        <v>3935</v>
      </c>
      <c r="F896" s="31">
        <v>227</v>
      </c>
      <c r="G896" s="95">
        <v>45.0441</v>
      </c>
      <c r="I896">
        <f>(E896*100*Info!$B$11)/AI896</f>
        <v>3.3714353640620369</v>
      </c>
      <c r="J896">
        <f>LOG10(I896)</f>
        <v>0.52781483795592687</v>
      </c>
      <c r="K896">
        <f>2*((E896*100*Info!$B$11)/AI896^2)*(AJ896/2)</f>
        <v>0.15022926069344411</v>
      </c>
      <c r="L896">
        <f>(M896/10.7)/I896</f>
        <v>0.52329958878504768</v>
      </c>
      <c r="M896">
        <f>((U896/0.242530073729142))*I896</f>
        <v>18.877696914030636</v>
      </c>
      <c r="N896">
        <f>2*M896*SQRT((0.5*K896/I896)^2+(0.5*V896/U896)^2)</f>
        <v>1.0007507385236145</v>
      </c>
      <c r="O896" s="1">
        <v>0.88</v>
      </c>
      <c r="P896" s="1">
        <v>0.03</v>
      </c>
      <c r="Q896" s="1">
        <v>0.85</v>
      </c>
      <c r="R896" s="1">
        <v>0.04</v>
      </c>
      <c r="S896" s="1">
        <v>2.589</v>
      </c>
      <c r="T896" s="1">
        <v>0.105</v>
      </c>
      <c r="U896" s="1">
        <v>1.3580000000000001</v>
      </c>
      <c r="V896" s="1">
        <v>3.9E-2</v>
      </c>
      <c r="W896" s="50">
        <f>U896*Info!$B$2</f>
        <v>0.65183999999999997</v>
      </c>
      <c r="X896" s="50">
        <f>W896*SQRT((0.5*V896/U896)^2+Info!$B$3^2)</f>
        <v>3.390940966752444E-2</v>
      </c>
      <c r="Y896" s="39">
        <f>W896*Info!$D$2</f>
        <v>0.52799039999999997</v>
      </c>
      <c r="Z896" s="39">
        <f>Y896*SQRT(Info!$D$3^2+(X896/W896)^2)</f>
        <v>3.80965873933716E-2</v>
      </c>
      <c r="AA896" s="50">
        <f>IF(O896-W896&gt;0,O896-W896,0)</f>
        <v>0.22816000000000003</v>
      </c>
      <c r="AB896" s="50">
        <f>SQRT((0.5*P896)^2+X896^2)</f>
        <v>3.7078943674274216E-2</v>
      </c>
      <c r="AC896" s="50">
        <f>(1-EXP(-Info!$B$6*G896*1000))+(Info!$B$6/(Info!$B$6-Info!$B$7))*(EXP(-Info!$B$7*G896*1000)-EXP(-Info!$B$6*G896*1000))*(Info!$B$9-1)</f>
        <v>0.38483495772712956</v>
      </c>
      <c r="AD896" s="50">
        <f>SQRT((Info!$B$6*EXP(-Info!$B$6*G896*1000)+(Info!$B$6/(Info!$B$6+Info!$B$7))*(Info!$B$9-1)*(-Info!$B$7*EXP(-Info!$B$7*G896*1000)+Info!$B$6*EXP(-Info!$B$6*G896*1000)))^2*(0.01*G896*1000)^2)</f>
        <v>2.9141039543121982E-3</v>
      </c>
      <c r="AE896" s="50">
        <f>IF(AA896&gt;0,AA896*AC896*SQRT((AB896/AA896)^2+(AD896/AC896)^2),AA896*AC896*SQRT((AD896/AC896)^2))</f>
        <v>1.4284755530151502E-2</v>
      </c>
      <c r="AF896" s="50">
        <f>IF((S896-Y896-AA896*AC896)&gt;0,S896-Y896-AA896*AC896,0)</f>
        <v>1.9732056560449784</v>
      </c>
      <c r="AG896" s="50">
        <f>SQRT((T896*0.5)^2+Z896^2+AE896^2)</f>
        <v>6.6420284639385527E-2</v>
      </c>
      <c r="AH896" s="50">
        <f>AF896/S896</f>
        <v>0.76214973196020797</v>
      </c>
      <c r="AI896">
        <f>AF896*EXP(Info!$B$6*G896*1000)</f>
        <v>2.9824312522357124</v>
      </c>
      <c r="AJ896">
        <f>2*SQRT((EXP(Info!$B$6*G896)*AG896)^2+(Info!$B$6*G896*0.01*AI896)^2)</f>
        <v>0.1328954565964354</v>
      </c>
      <c r="AK896" s="28">
        <f>AI896/(E896/1000)</f>
        <v>0.75792407934833861</v>
      </c>
      <c r="AL896">
        <f>AA896/0.752049334436339</f>
        <v>0.30338435200000002</v>
      </c>
      <c r="AM896">
        <f>Q896/O896</f>
        <v>0.96590909090909083</v>
      </c>
      <c r="AN896">
        <f>U896/0.242530074</f>
        <v>5.5993055937466956</v>
      </c>
      <c r="AO896">
        <f>O896/U896</f>
        <v>0.64801178203240051</v>
      </c>
    </row>
    <row r="897" spans="1:41">
      <c r="A897" s="53" t="s">
        <v>89</v>
      </c>
      <c r="B897" s="14" t="s">
        <v>217</v>
      </c>
      <c r="C897" s="15">
        <v>-22.27</v>
      </c>
      <c r="D897" s="15">
        <v>49.45</v>
      </c>
      <c r="E897" s="15">
        <v>3935</v>
      </c>
      <c r="F897" s="31">
        <v>232</v>
      </c>
      <c r="G897" s="95">
        <v>45.852899999999998</v>
      </c>
      <c r="I897">
        <f>(E897*100*Info!$B$11)/AI897</f>
        <v>2.9236819850751883</v>
      </c>
      <c r="J897">
        <f>LOG10(I897)</f>
        <v>0.4659301317474826</v>
      </c>
      <c r="K897">
        <f>2*((E897*100*Info!$B$11)/AI897^2)*(AJ897/2)</f>
        <v>9.274999310214703E-2</v>
      </c>
      <c r="L897">
        <f>(M897/10.7)/I897</f>
        <v>0.53408927102803827</v>
      </c>
      <c r="M897">
        <f>((U897/0.242530073729142))*I897</f>
        <v>16.708126827354782</v>
      </c>
      <c r="N897">
        <f>2*M897*SQRT((0.5*K897/I897)^2+(0.5*V897/U897)^2)</f>
        <v>0.74138051793926207</v>
      </c>
      <c r="O897" s="1">
        <v>0.84599999999999997</v>
      </c>
      <c r="P897" s="1">
        <v>3.3000000000000002E-2</v>
      </c>
      <c r="Q897" s="1">
        <v>0.752</v>
      </c>
      <c r="R897" s="1">
        <v>3.7999999999999999E-2</v>
      </c>
      <c r="S897" s="1">
        <v>2.8679999999999999</v>
      </c>
      <c r="T897" s="1">
        <v>7.0000000000000007E-2</v>
      </c>
      <c r="U897" s="1">
        <v>1.3859999999999999</v>
      </c>
      <c r="V897" s="1">
        <v>4.2999999999999997E-2</v>
      </c>
      <c r="W897" s="50">
        <f>U897*Info!$B$2</f>
        <v>0.66527999999999987</v>
      </c>
      <c r="X897" s="50">
        <f>W897*SQRT((0.5*V897/U897)^2+Info!$B$3^2)</f>
        <v>3.4828093487872691E-2</v>
      </c>
      <c r="Y897" s="39">
        <f>W897*Info!$D$2</f>
        <v>0.53887679999999993</v>
      </c>
      <c r="Z897" s="39">
        <f>Y897*SQRT(Info!$D$3^2+(X897/W897)^2)</f>
        <v>3.901047618949556E-2</v>
      </c>
      <c r="AA897" s="50">
        <f>IF(O897-W897&gt;0,O897-W897,0)</f>
        <v>0.1807200000000001</v>
      </c>
      <c r="AB897" s="50">
        <f>SQRT((0.5*P897)^2+X897^2)</f>
        <v>3.8538890694984979E-2</v>
      </c>
      <c r="AC897" s="50">
        <f>(1-EXP(-Info!$B$6*G897*1000))+(Info!$B$6/(Info!$B$6-Info!$B$7))*(EXP(-Info!$B$7*G897*1000)-EXP(-Info!$B$6*G897*1000))*(Info!$B$9-1)</f>
        <v>0.3903350722165026</v>
      </c>
      <c r="AD897" s="50">
        <f>SQRT((Info!$B$6*EXP(-Info!$B$6*G897*1000)+(Info!$B$6/(Info!$B$6+Info!$B$7))*(Info!$B$9-1)*(-Info!$B$7*EXP(-Info!$B$7*G897*1000)+Info!$B$6*EXP(-Info!$B$6*G897*1000)))^2*(0.01*G897*1000)^2)</f>
        <v>2.9438541611998231E-3</v>
      </c>
      <c r="AE897" s="50">
        <f>IF(AA897&gt;0,AA897*AC897*SQRT((AB897/AA897)^2+(AD897/AC897)^2),AA897*AC897*SQRT((AD897/AC897)^2))</f>
        <v>1.5052485329647824E-2</v>
      </c>
      <c r="AF897" s="50">
        <f>IF((S897-Y897-AA897*AC897)&gt;0,S897-Y897-AA897*AC897,0)</f>
        <v>2.2585818457490334</v>
      </c>
      <c r="AG897" s="50">
        <f>SQRT((T897*0.5)^2+Z897^2+AE897^2)</f>
        <v>5.4528841608184407E-2</v>
      </c>
      <c r="AH897" s="50">
        <f>AF897/S897</f>
        <v>0.78751110381765466</v>
      </c>
      <c r="AI897">
        <f>AF897*EXP(Info!$B$6*G897*1000)</f>
        <v>3.4391819103447121</v>
      </c>
      <c r="AJ897">
        <f>2*SQRT((EXP(Info!$B$6*G897)*AG897)^2+(Info!$B$6*G897*0.01*AI897)^2)</f>
        <v>0.10910355506852348</v>
      </c>
      <c r="AK897" s="28">
        <f>AI897/(E897/1000)</f>
        <v>0.87399794417908816</v>
      </c>
      <c r="AL897">
        <f>AA897/0.752049334436339</f>
        <v>0.24030338400000012</v>
      </c>
      <c r="AM897">
        <f>Q897/O897</f>
        <v>0.88888888888888895</v>
      </c>
      <c r="AN897">
        <f>U897/0.242530074</f>
        <v>5.7147551936177603</v>
      </c>
      <c r="AO897">
        <f>O897/U897</f>
        <v>0.61038961038961037</v>
      </c>
    </row>
    <row r="898" spans="1:41">
      <c r="A898" s="53" t="s">
        <v>89</v>
      </c>
      <c r="B898" s="14" t="s">
        <v>217</v>
      </c>
      <c r="C898" s="15">
        <v>-22.27</v>
      </c>
      <c r="D898" s="15">
        <v>49.45</v>
      </c>
      <c r="E898" s="15">
        <v>3935</v>
      </c>
      <c r="F898" s="31">
        <v>241</v>
      </c>
      <c r="G898" s="95">
        <v>47.308800000000005</v>
      </c>
      <c r="I898">
        <f>(E898*100*Info!$B$11)/AI898</f>
        <v>18.823251874830643</v>
      </c>
      <c r="J898">
        <f>LOG10(I898)</f>
        <v>1.2746946535916046</v>
      </c>
      <c r="K898">
        <f>2*((E898*100*Info!$B$11)/AI898^2)*(AJ898/2)</f>
        <v>5.6826513433537951</v>
      </c>
      <c r="L898">
        <f>(M898/10.7)/I898</f>
        <v>0.92059110280373979</v>
      </c>
      <c r="M898">
        <f>((U898/0.242530073729142))*I898</f>
        <v>185.41514475929105</v>
      </c>
      <c r="N898">
        <f>2*M898*SQRT((0.5*K898/I898)^2+(0.5*V898/U898)^2)</f>
        <v>56.538866288529739</v>
      </c>
      <c r="O898" s="1">
        <v>0.75800000000000001</v>
      </c>
      <c r="P898" s="1">
        <v>2.4E-2</v>
      </c>
      <c r="Q898" s="1">
        <v>0.70599999999999996</v>
      </c>
      <c r="R898" s="1">
        <v>2.3E-2</v>
      </c>
      <c r="S898" s="1">
        <v>1.2749999999999999</v>
      </c>
      <c r="T898" s="1">
        <v>8.4500000000000006E-2</v>
      </c>
      <c r="U898" s="1">
        <v>2.3889999999999998</v>
      </c>
      <c r="V898" s="1">
        <v>0.10254000000000001</v>
      </c>
      <c r="W898" s="50">
        <f>U898*Info!$B$2</f>
        <v>1.14672</v>
      </c>
      <c r="X898" s="50">
        <f>W898*SQRT((0.5*V898/U898)^2+Info!$B$3^2)</f>
        <v>6.2394305093974728E-2</v>
      </c>
      <c r="Y898" s="39">
        <f>W898*Info!$D$2</f>
        <v>0.92884319999999998</v>
      </c>
      <c r="Z898" s="39">
        <f>Y898*SQRT(Info!$D$3^2+(X898/W898)^2)</f>
        <v>6.8637481572019932E-2</v>
      </c>
      <c r="AA898" s="50">
        <f>IF(O898-W898&gt;0,O898-W898,0)</f>
        <v>0</v>
      </c>
      <c r="AB898" s="50">
        <f>SQRT((0.5*P898)^2+X898^2)</f>
        <v>6.3537778590064042E-2</v>
      </c>
      <c r="AC898" s="50">
        <f>(1-EXP(-Info!$B$6*G898*1000))+(Info!$B$6/(Info!$B$6-Info!$B$7))*(EXP(-Info!$B$7*G898*1000)-EXP(-Info!$B$6*G898*1000))*(Info!$B$9-1)</f>
        <v>0.40012798939610333</v>
      </c>
      <c r="AD898" s="50">
        <f>SQRT((Info!$B$6*EXP(-Info!$B$6*G898*1000)+(Info!$B$6/(Info!$B$6+Info!$B$7))*(Info!$B$9-1)*(-Info!$B$7*EXP(-Info!$B$7*G898*1000)+Info!$B$6*EXP(-Info!$B$6*G898*1000)))^2*(0.01*G898*1000)^2)</f>
        <v>2.9958364754699832E-3</v>
      </c>
      <c r="AE898" s="50">
        <f>IF(AA898&gt;0,AA898*AC898*SQRT((AB898/AA898)^2+(AD898/AC898)^2),AA898*AC898*SQRT((AD898/AC898)^2))</f>
        <v>0</v>
      </c>
      <c r="AF898" s="50">
        <f>IF((S898-Y898-AA898*AC898)&gt;0,S898-Y898-AA898*AC898,0)</f>
        <v>0.34615679999999993</v>
      </c>
      <c r="AG898" s="50">
        <f>SQRT((T898*0.5)^2+Z898^2+AE898^2)</f>
        <v>8.0598798853018752E-2</v>
      </c>
      <c r="AH898" s="50">
        <f>AF898/S898</f>
        <v>0.27149552941176469</v>
      </c>
      <c r="AI898">
        <f>AF898*EXP(Info!$B$6*G898*1000)</f>
        <v>0.53418369267620369</v>
      </c>
      <c r="AJ898">
        <f>2*SQRT((EXP(Info!$B$6*G898)*AG898)^2+(Info!$B$6*G898*0.01*AI898)^2)</f>
        <v>0.16126754818826605</v>
      </c>
      <c r="AK898" s="28">
        <f>AI898/(E898/1000)</f>
        <v>0.13575189140437197</v>
      </c>
      <c r="AL898">
        <f>AA898/0.752049334436339</f>
        <v>0</v>
      </c>
      <c r="AM898">
        <f>Q898/O898</f>
        <v>0.93139841688654346</v>
      </c>
      <c r="AN898">
        <f>U898/0.242530074</f>
        <v>9.8503247889991563</v>
      </c>
      <c r="AO898">
        <f>O898/U898</f>
        <v>0.31728756802009211</v>
      </c>
    </row>
    <row r="899" spans="1:41">
      <c r="A899" s="53" t="s">
        <v>89</v>
      </c>
      <c r="B899" s="14" t="s">
        <v>217</v>
      </c>
      <c r="C899" s="15">
        <v>-22.27</v>
      </c>
      <c r="D899" s="15">
        <v>49.45</v>
      </c>
      <c r="E899" s="15">
        <v>3935</v>
      </c>
      <c r="F899" s="31">
        <v>245</v>
      </c>
      <c r="G899" s="95">
        <v>47.9559</v>
      </c>
      <c r="H899" s="15" t="s">
        <v>126</v>
      </c>
      <c r="I899">
        <f>(E899*100*Info!$B$11)/AI899</f>
        <v>16.575067525789454</v>
      </c>
      <c r="J899">
        <f>LOG10(I899)</f>
        <v>1.2194553063689983</v>
      </c>
      <c r="K899">
        <f>2*((E899*100*Info!$B$11)/AI899^2)*(AJ899/2)</f>
        <v>3.2004886954460088</v>
      </c>
      <c r="L899">
        <f>(M899/10.7)/I899</f>
        <v>0.74256134579439392</v>
      </c>
      <c r="M899">
        <f>((U899/0.242530073729142))*I899</f>
        <v>131.69564759983993</v>
      </c>
      <c r="N899">
        <f>2*M899*SQRT((0.5*K899/I899)^2+(0.5*V899/U899)^2)</f>
        <v>25.705488729652529</v>
      </c>
      <c r="O899" s="1">
        <v>0.82199999999999995</v>
      </c>
      <c r="P899" s="1">
        <v>3.9E-2</v>
      </c>
      <c r="Q899" s="1">
        <v>0.76800000000000002</v>
      </c>
      <c r="R899" s="1">
        <v>4.3999999999999997E-2</v>
      </c>
      <c r="S899" s="1">
        <v>1.1399999999999999</v>
      </c>
      <c r="T899" s="1">
        <v>4.4999999999999998E-2</v>
      </c>
      <c r="U899" s="1">
        <v>1.927</v>
      </c>
      <c r="V899" s="1">
        <v>5.5E-2</v>
      </c>
      <c r="W899" s="50">
        <f>U899*Info!$B$2</f>
        <v>0.92496</v>
      </c>
      <c r="X899" s="50">
        <f>W899*SQRT((0.5*V899/U899)^2+Info!$B$3^2)</f>
        <v>4.8094880226485649E-2</v>
      </c>
      <c r="Y899" s="39">
        <f>W899*Info!$D$2</f>
        <v>0.74921760000000004</v>
      </c>
      <c r="Z899" s="39">
        <f>Y899*SQRT(Info!$D$3^2+(X899/W899)^2)</f>
        <v>5.4045850208399908E-2</v>
      </c>
      <c r="AA899" s="50">
        <f>IF(O899-W899&gt;0,O899-W899,0)</f>
        <v>0</v>
      </c>
      <c r="AB899" s="50">
        <f>SQRT((0.5*P899)^2+X899^2)</f>
        <v>5.1897663762446956E-2</v>
      </c>
      <c r="AC899" s="50">
        <f>(1-EXP(-Info!$B$6*G899*1000))+(Info!$B$6/(Info!$B$6-Info!$B$7))*(EXP(-Info!$B$7*G899*1000)-EXP(-Info!$B$6*G899*1000))*(Info!$B$9-1)</f>
        <v>0.40443657136824596</v>
      </c>
      <c r="AD899" s="50">
        <f>SQRT((Info!$B$6*EXP(-Info!$B$6*G899*1000)+(Info!$B$6/(Info!$B$6+Info!$B$7))*(Info!$B$9-1)*(-Info!$B$7*EXP(-Info!$B$7*G899*1000)+Info!$B$6*EXP(-Info!$B$6*G899*1000)))^2*(0.01*G899*1000)^2)</f>
        <v>3.018302288802325E-3</v>
      </c>
      <c r="AE899" s="50">
        <f>IF(AA899&gt;0,AA899*AC899*SQRT((AB899/AA899)^2+(AD899/AC899)^2),AA899*AC899*SQRT((AD899/AC899)^2))</f>
        <v>0</v>
      </c>
      <c r="AF899" s="50">
        <f>IF((S899-Y899-AA899*AC899)&gt;0,S899-Y899-AA899*AC899,0)</f>
        <v>0.39078239999999986</v>
      </c>
      <c r="AG899" s="50">
        <f>SQRT((T899*0.5)^2+Z899^2+AE899^2)</f>
        <v>5.8542325925340553E-2</v>
      </c>
      <c r="AH899" s="50">
        <f>AF899/S899</f>
        <v>0.34279157894736834</v>
      </c>
      <c r="AI899">
        <f>AF899*EXP(Info!$B$6*G899*1000)</f>
        <v>0.60663850563663946</v>
      </c>
      <c r="AJ899">
        <f>2*SQRT((EXP(Info!$B$6*G899)*AG899)^2+(Info!$B$6*G899*0.01*AI899)^2)</f>
        <v>0.1171361550407832</v>
      </c>
      <c r="AK899" s="28">
        <f>AI899/(E899/1000)</f>
        <v>0.15416480448199224</v>
      </c>
      <c r="AL899">
        <f>AA899/0.752049334436339</f>
        <v>0</v>
      </c>
      <c r="AM899">
        <f>Q899/O899</f>
        <v>0.93430656934306577</v>
      </c>
      <c r="AN899">
        <f>U899/0.242530074</f>
        <v>7.9454063911265695</v>
      </c>
      <c r="AO899">
        <f>O899/U899</f>
        <v>0.42656979761286973</v>
      </c>
    </row>
    <row r="900" spans="1:41">
      <c r="A900" s="53" t="s">
        <v>89</v>
      </c>
      <c r="B900" s="14" t="s">
        <v>217</v>
      </c>
      <c r="C900" s="15">
        <v>-22.27</v>
      </c>
      <c r="D900" s="15">
        <v>49.45</v>
      </c>
      <c r="E900" s="15">
        <v>3935</v>
      </c>
      <c r="F900" s="31">
        <v>251</v>
      </c>
      <c r="G900" s="95">
        <v>48.926499999999997</v>
      </c>
      <c r="I900">
        <f>(E900*100*Info!$B$11)/AI900</f>
        <v>15.536298031121744</v>
      </c>
      <c r="J900">
        <f>LOG10(I900)</f>
        <v>1.1913475436678269</v>
      </c>
      <c r="K900">
        <f>2*((E900*100*Info!$B$11)/AI900^2)*(AJ900/2)</f>
        <v>3.6085197511203622</v>
      </c>
      <c r="L900">
        <f>(M900/10.7)/I900</f>
        <v>0.93639028037383343</v>
      </c>
      <c r="M900">
        <f>((U900/0.242530073729142))*I900</f>
        <v>155.66401162186872</v>
      </c>
      <c r="N900">
        <f>2*M900*SQRT((0.5*K900/I900)^2+(0.5*V900/U900)^2)</f>
        <v>36.534156575417008</v>
      </c>
      <c r="O900" s="1">
        <v>0.76700000000000002</v>
      </c>
      <c r="P900" s="1">
        <v>2.9000000000000001E-2</v>
      </c>
      <c r="Q900" s="1">
        <v>0.68899999999999995</v>
      </c>
      <c r="R900" s="1">
        <v>0.03</v>
      </c>
      <c r="S900" s="1">
        <v>1.3580000000000001</v>
      </c>
      <c r="T900" s="1">
        <v>6.0900000000000003E-2</v>
      </c>
      <c r="U900" s="1">
        <v>2.4300000000000002</v>
      </c>
      <c r="V900" s="1">
        <v>8.1939999999999999E-2</v>
      </c>
      <c r="W900" s="50">
        <f>U900*Info!$B$2</f>
        <v>1.1664000000000001</v>
      </c>
      <c r="X900" s="50">
        <f>W900*SQRT((0.5*V900/U900)^2+Info!$B$3^2)</f>
        <v>6.1546390823183139E-2</v>
      </c>
      <c r="Y900" s="39">
        <f>W900*Info!$D$2</f>
        <v>0.94478400000000018</v>
      </c>
      <c r="Z900" s="39">
        <f>Y900*SQRT(Info!$D$3^2+(X900/W900)^2)</f>
        <v>6.8679119148300799E-2</v>
      </c>
      <c r="AA900" s="50">
        <f>IF(O900-W900&gt;0,O900-W900,0)</f>
        <v>0</v>
      </c>
      <c r="AB900" s="50">
        <f>SQRT((0.5*P900)^2+X900^2)</f>
        <v>6.3231386378601581E-2</v>
      </c>
      <c r="AC900" s="50">
        <f>(1-EXP(-Info!$B$6*G900*1000))+(Info!$B$6/(Info!$B$6-Info!$B$7))*(EXP(-Info!$B$7*G900*1000)-EXP(-Info!$B$6*G900*1000))*(Info!$B$9-1)</f>
        <v>0.41084876997975778</v>
      </c>
      <c r="AD900" s="50">
        <f>SQRT((Info!$B$6*EXP(-Info!$B$6*G900*1000)+(Info!$B$6/(Info!$B$6+Info!$B$7))*(Info!$B$9-1)*(-Info!$B$7*EXP(-Info!$B$7*G900*1000)+Info!$B$6*EXP(-Info!$B$6*G900*1000)))^2*(0.01*G900*1000)^2)</f>
        <v>3.0512738225390869E-3</v>
      </c>
      <c r="AE900" s="50">
        <f>IF(AA900&gt;0,AA900*AC900*SQRT((AB900/AA900)^2+(AD900/AC900)^2),AA900*AC900*SQRT((AD900/AC900)^2))</f>
        <v>0</v>
      </c>
      <c r="AF900" s="50">
        <f>IF((S900-Y900-AA900*AC900)&gt;0,S900-Y900-AA900*AC900,0)</f>
        <v>0.41321599999999992</v>
      </c>
      <c r="AG900" s="50">
        <f>SQRT((T900*0.5)^2+Z900^2+AE900^2)</f>
        <v>7.512671899521832E-2</v>
      </c>
      <c r="AH900" s="50">
        <f>AF900/S900</f>
        <v>0.30428276877761407</v>
      </c>
      <c r="AI900">
        <f>AF900*EXP(Info!$B$6*G900*1000)</f>
        <v>0.64719884843412179</v>
      </c>
      <c r="AJ900">
        <f>2*SQRT((EXP(Info!$B$6*G900)*AG900)^2+(Info!$B$6*G900*0.01*AI900)^2)</f>
        <v>0.15032086941166001</v>
      </c>
      <c r="AK900" s="28">
        <f>AI900/(E900/1000)</f>
        <v>0.16447238842036133</v>
      </c>
      <c r="AL900">
        <f>AA900/0.752049334436339</f>
        <v>0</v>
      </c>
      <c r="AM900">
        <f>Q900/O900</f>
        <v>0.89830508474576265</v>
      </c>
      <c r="AN900">
        <f>U900/0.242530074</f>
        <v>10.019375988810362</v>
      </c>
      <c r="AO900">
        <f>O900/U900</f>
        <v>0.31563786008230449</v>
      </c>
    </row>
    <row r="901" spans="1:41">
      <c r="A901" s="53" t="s">
        <v>89</v>
      </c>
      <c r="B901" s="14" t="s">
        <v>217</v>
      </c>
      <c r="C901" s="15">
        <v>-22.27</v>
      </c>
      <c r="D901" s="15">
        <v>49.45</v>
      </c>
      <c r="E901" s="15">
        <v>3935</v>
      </c>
      <c r="F901" s="31">
        <v>255</v>
      </c>
      <c r="G901" s="95">
        <v>49.573500000000003</v>
      </c>
      <c r="I901">
        <f>(E901*100*Info!$B$11)/AI901</f>
        <v>2.23761156264854</v>
      </c>
      <c r="J901">
        <f>LOG10(I901)</f>
        <v>0.34978469754539915</v>
      </c>
      <c r="K901">
        <f>2*((E901*100*Info!$B$11)/AI901^2)*(AJ901/2)</f>
        <v>6.040877339545931E-2</v>
      </c>
      <c r="L901">
        <f>(M901/10.7)/I901</f>
        <v>0.4423769719626176</v>
      </c>
      <c r="M901">
        <f>((U901/0.242530073729142))*I901</f>
        <v>10.591585754389122</v>
      </c>
      <c r="N901">
        <f>2*M901*SQRT((0.5*K901/I901)^2+(0.5*V901/U901)^2)</f>
        <v>0.45671602328186839</v>
      </c>
      <c r="O901" s="1">
        <v>0.60299999999999998</v>
      </c>
      <c r="P901" s="1">
        <v>2.3E-2</v>
      </c>
      <c r="Q901" s="1">
        <v>0.59399999999999997</v>
      </c>
      <c r="R901" s="1">
        <v>2.3E-2</v>
      </c>
      <c r="S901" s="1">
        <v>3.32</v>
      </c>
      <c r="T901" s="1">
        <v>9.9099999999999994E-2</v>
      </c>
      <c r="U901" s="1">
        <v>1.1479999999999999</v>
      </c>
      <c r="V901" s="1">
        <v>3.8600000000000002E-2</v>
      </c>
      <c r="W901" s="50">
        <f>U901*Info!$B$2</f>
        <v>0.55103999999999997</v>
      </c>
      <c r="X901" s="50">
        <f>W901*SQRT((0.5*V901/U901)^2+Info!$B$3^2)</f>
        <v>2.9067755331294506E-2</v>
      </c>
      <c r="Y901" s="39">
        <f>W901*Info!$D$2</f>
        <v>0.44634240000000003</v>
      </c>
      <c r="Z901" s="39">
        <f>Y901*SQRT(Info!$D$3^2+(X901/W901)^2)</f>
        <v>3.2440951048549736E-2</v>
      </c>
      <c r="AA901" s="50">
        <f>IF(O901-W901&gt;0,O901-W901,0)</f>
        <v>5.1960000000000006E-2</v>
      </c>
      <c r="AB901" s="50">
        <f>SQRT((0.5*P901)^2+X901^2)</f>
        <v>3.1259948816336862E-2</v>
      </c>
      <c r="AC901" s="50">
        <f>(1-EXP(-Info!$B$6*G901*1000))+(Info!$B$6/(Info!$B$6-Info!$B$7))*(EXP(-Info!$B$7*G901*1000)-EXP(-Info!$B$6*G901*1000))*(Info!$B$9-1)</f>
        <v>0.41508980838135845</v>
      </c>
      <c r="AD901" s="50">
        <f>SQRT((Info!$B$6*EXP(-Info!$B$6*G901*1000)+(Info!$B$6/(Info!$B$6+Info!$B$7))*(Info!$B$9-1)*(-Info!$B$7*EXP(-Info!$B$7*G901*1000)+Info!$B$6*EXP(-Info!$B$6*G901*1000)))^2*(0.01*G901*1000)^2)</f>
        <v>3.0727745558361305E-3</v>
      </c>
      <c r="AE901" s="50">
        <f>IF(AA901&gt;0,AA901*AC901*SQRT((AB901/AA901)^2+(AD901/AC901)^2),AA901*AC901*SQRT((AD901/AC901)^2))</f>
        <v>1.2976668416168024E-2</v>
      </c>
      <c r="AF901" s="50">
        <f>IF((S901-Y901-AA901*AC901)&gt;0,S901-Y901-AA901*AC901,0)</f>
        <v>2.8520895335565042</v>
      </c>
      <c r="AG901" s="50">
        <f>SQRT((T901*0.5)^2+Z901^2+AE901^2)</f>
        <v>6.0630122283544613E-2</v>
      </c>
      <c r="AH901" s="50">
        <f>AF901/S901</f>
        <v>0.85906311251701939</v>
      </c>
      <c r="AI901">
        <f>AF901*EXP(Info!$B$6*G901*1000)</f>
        <v>4.4936638523487327</v>
      </c>
      <c r="AJ901">
        <f>2*SQRT((EXP(Info!$B$6*G901)*AG901)^2+(Info!$B$6*G901*0.01*AI901)^2)</f>
        <v>0.12131539088517787</v>
      </c>
      <c r="AK901" s="28">
        <f>AI901/(E901/1000)</f>
        <v>1.141973024739195</v>
      </c>
      <c r="AL901">
        <f>AA901/0.752049334436339</f>
        <v>6.9091212000000013E-2</v>
      </c>
      <c r="AM901">
        <f>Q901/O901</f>
        <v>0.9850746268656716</v>
      </c>
      <c r="AN901">
        <f>U901/0.242530074</f>
        <v>4.7334335947137012</v>
      </c>
      <c r="AO901">
        <f>O901/U901</f>
        <v>0.52526132404181192</v>
      </c>
    </row>
    <row r="902" spans="1:41">
      <c r="A902" s="53" t="s">
        <v>89</v>
      </c>
      <c r="B902" s="14" t="s">
        <v>217</v>
      </c>
      <c r="C902" s="15">
        <v>-22.27</v>
      </c>
      <c r="D902" s="15">
        <v>49.45</v>
      </c>
      <c r="E902" s="15">
        <v>3935</v>
      </c>
      <c r="F902" s="31">
        <v>265</v>
      </c>
      <c r="G902" s="95">
        <v>51.191199999999995</v>
      </c>
      <c r="I902">
        <f>(E902*100*Info!$B$11)/AI902</f>
        <v>2.0989593024400968</v>
      </c>
      <c r="J902">
        <f>LOG10(I902)</f>
        <v>0.32200401795493833</v>
      </c>
      <c r="K902">
        <f>2*((E902*100*Info!$B$11)/AI902^2)*(AJ902/2)</f>
        <v>6.2985331063830086E-2</v>
      </c>
      <c r="L902">
        <f>(M902/10.7)/I902</f>
        <v>0.46202960747663635</v>
      </c>
      <c r="M902">
        <f>((U902/0.242530073729142))*I902</f>
        <v>10.376660365989405</v>
      </c>
      <c r="N902">
        <f>2*M902*SQRT((0.5*K902/I902)^2+(0.5*V902/U902)^2)</f>
        <v>0.52848430550710479</v>
      </c>
      <c r="O902" s="1">
        <v>0.84599999999999997</v>
      </c>
      <c r="P902" s="1">
        <v>2.5999999999999999E-2</v>
      </c>
      <c r="Q902" s="1">
        <v>0.90100000000000002</v>
      </c>
      <c r="R902" s="1">
        <v>2.7E-2</v>
      </c>
      <c r="S902" s="1">
        <v>3.577</v>
      </c>
      <c r="T902" s="1">
        <v>0.1229</v>
      </c>
      <c r="U902" s="1">
        <v>1.1990000000000001</v>
      </c>
      <c r="V902" s="1">
        <v>4.9340000000000002E-2</v>
      </c>
      <c r="W902" s="50">
        <f>U902*Info!$B$2</f>
        <v>0.57552000000000003</v>
      </c>
      <c r="X902" s="50">
        <f>W902*SQRT((0.5*V902/U902)^2+Info!$B$3^2)</f>
        <v>3.1117224596033631E-2</v>
      </c>
      <c r="Y902" s="39">
        <f>W902*Info!$D$2</f>
        <v>0.46617120000000006</v>
      </c>
      <c r="Z902" s="39">
        <f>Y902*SQRT(Info!$D$3^2+(X902/W902)^2)</f>
        <v>3.4330432136860968E-2</v>
      </c>
      <c r="AA902" s="50">
        <f>IF(O902-W902&gt;0,O902-W902,0)</f>
        <v>0.27047999999999994</v>
      </c>
      <c r="AB902" s="50">
        <f>SQRT((0.5*P902)^2+X902^2)</f>
        <v>3.3723606962482534E-2</v>
      </c>
      <c r="AC902" s="50">
        <f>(1-EXP(-Info!$B$6*G902*1000))+(Info!$B$6/(Info!$B$6-Info!$B$7))*(EXP(-Info!$B$7*G902*1000)-EXP(-Info!$B$6*G902*1000))*(Info!$B$9-1)</f>
        <v>0.42557824261343796</v>
      </c>
      <c r="AD902" s="50">
        <f>SQRT((Info!$B$6*EXP(-Info!$B$6*G902*1000)+(Info!$B$6/(Info!$B$6+Info!$B$7))*(Info!$B$9-1)*(-Info!$B$7*EXP(-Info!$B$7*G902*1000)+Info!$B$6*EXP(-Info!$B$6*G902*1000)))^2*(0.01*G902*1000)^2)</f>
        <v>3.1248870081228347E-3</v>
      </c>
      <c r="AE902" s="50">
        <f>IF(AA902&gt;0,AA902*AC902*SQRT((AB902/AA902)^2+(AD902/AC902)^2),AA902*AC902*SQRT((AD902/AC902)^2))</f>
        <v>1.4376900159699335E-2</v>
      </c>
      <c r="AF902" s="50">
        <f>IF((S902-Y902-AA902*AC902)&gt;0,S902-Y902-AA902*AC902,0)</f>
        <v>2.9957183969379169</v>
      </c>
      <c r="AG902" s="50">
        <f>SQRT((T902*0.5)^2+Z902^2+AE902^2)</f>
        <v>7.1842719386905021E-2</v>
      </c>
      <c r="AH902" s="50">
        <f>AF902/S902</f>
        <v>0.8374946594738375</v>
      </c>
      <c r="AI902">
        <f>AF902*EXP(Info!$B$6*G902*1000)</f>
        <v>4.7905046005332315</v>
      </c>
      <c r="AJ902">
        <f>2*SQRT((EXP(Info!$B$6*G902)*AG902)^2+(Info!$B$6*G902*0.01*AI902)^2)</f>
        <v>0.14375291501679696</v>
      </c>
      <c r="AK902" s="28">
        <f>AI902/(E902/1000)</f>
        <v>1.2174090471494869</v>
      </c>
      <c r="AL902">
        <f>AA902/0.752049334436339</f>
        <v>0.35965725599999993</v>
      </c>
      <c r="AM902">
        <f>Q902/O902</f>
        <v>1.0650118203309693</v>
      </c>
      <c r="AN902">
        <f>U902/0.242530074</f>
        <v>4.9437167944788571</v>
      </c>
      <c r="AO902">
        <f>O902/U902</f>
        <v>0.70558798999165961</v>
      </c>
    </row>
    <row r="903" spans="1:41">
      <c r="A903" s="53" t="s">
        <v>89</v>
      </c>
      <c r="B903" s="14" t="s">
        <v>217</v>
      </c>
      <c r="C903" s="15">
        <v>-22.27</v>
      </c>
      <c r="D903" s="15">
        <v>49.45</v>
      </c>
      <c r="E903" s="15">
        <v>3935</v>
      </c>
      <c r="F903" s="31">
        <v>275</v>
      </c>
      <c r="G903" s="95">
        <v>53.461500000000001</v>
      </c>
      <c r="I903">
        <f>(E903*100*Info!$B$11)/AI903</f>
        <v>2.993266951531937</v>
      </c>
      <c r="J903">
        <f>LOG10(I903)</f>
        <v>0.47614545068827113</v>
      </c>
      <c r="K903">
        <f>2*((E903*100*Info!$B$11)/AI903^2)*(AJ903/2)</f>
        <v>8.9726179789998639E-2</v>
      </c>
      <c r="L903">
        <f>(M903/10.7)/I903</f>
        <v>0.47590205607476721</v>
      </c>
      <c r="M903">
        <f>((U903/0.242530073729142))*I903</f>
        <v>15.242170293777281</v>
      </c>
      <c r="N903">
        <f>2*M903*SQRT((0.5*K903/I903)^2+(0.5*V903/U903)^2)</f>
        <v>0.61207397534688268</v>
      </c>
      <c r="O903" s="1">
        <v>1.8460000000000001</v>
      </c>
      <c r="P903" s="1">
        <v>4.9000000000000002E-2</v>
      </c>
      <c r="Q903" s="1">
        <v>2.1509999999999998</v>
      </c>
      <c r="R903" s="1">
        <v>5.7000000000000002E-2</v>
      </c>
      <c r="S903" s="1">
        <v>3.089</v>
      </c>
      <c r="T903" s="1">
        <v>6.4000000000000001E-2</v>
      </c>
      <c r="U903" s="1">
        <v>1.2350000000000001</v>
      </c>
      <c r="V903" s="1">
        <v>3.3000000000000002E-2</v>
      </c>
      <c r="W903" s="50">
        <f>U903*Info!$B$2</f>
        <v>0.59279999999999999</v>
      </c>
      <c r="X903" s="50">
        <f>W903*SQRT((0.5*V903/U903)^2+Info!$B$3^2)</f>
        <v>3.067989569734552E-2</v>
      </c>
      <c r="Y903" s="39">
        <f>W903*Info!$D$2</f>
        <v>0.48016800000000004</v>
      </c>
      <c r="Z903" s="39">
        <f>Y903*SQRT(Info!$D$3^2+(X903/W903)^2)</f>
        <v>3.4553745559056263E-2</v>
      </c>
      <c r="AA903" s="50">
        <f>IF(O903-W903&gt;0,O903-W903,0)</f>
        <v>1.2532000000000001</v>
      </c>
      <c r="AB903" s="50">
        <f>SQRT((0.5*P903)^2+X903^2)</f>
        <v>3.9262017268601984E-2</v>
      </c>
      <c r="AC903" s="50">
        <f>(1-EXP(-Info!$B$6*G903*1000))+(Info!$B$6/(Info!$B$6-Info!$B$7))*(EXP(-Info!$B$7*G903*1000)-EXP(-Info!$B$6*G903*1000))*(Info!$B$9-1)</f>
        <v>0.44002351181391625</v>
      </c>
      <c r="AD903" s="50">
        <f>SQRT((Info!$B$6*EXP(-Info!$B$6*G903*1000)+(Info!$B$6/(Info!$B$6+Info!$B$7))*(Info!$B$9-1)*(-Info!$B$7*EXP(-Info!$B$7*G903*1000)+Info!$B$6*EXP(-Info!$B$6*G903*1000)))^2*(0.01*G903*1000)^2)</f>
        <v>3.1941470186401056E-3</v>
      </c>
      <c r="AE903" s="50">
        <f>IF(AA903&gt;0,AA903*AC903*SQRT((AB903/AA903)^2+(AD903/AC903)^2),AA903*AC903*SQRT((AD903/AC903)^2))</f>
        <v>1.7733885801241259E-2</v>
      </c>
      <c r="AF903" s="50">
        <f>IF((S903-Y903-AA903*AC903)&gt;0,S903-Y903-AA903*AC903,0)</f>
        <v>2.0573945349948</v>
      </c>
      <c r="AG903" s="50">
        <f>SQRT((T903*0.5)^2+Z903^2+AE903^2)</f>
        <v>5.0323474023277318E-2</v>
      </c>
      <c r="AH903" s="50">
        <f>AF903/S903</f>
        <v>0.66603902071699583</v>
      </c>
      <c r="AI903">
        <f>AF903*EXP(Info!$B$6*G903*1000)</f>
        <v>3.3592306858982881</v>
      </c>
      <c r="AJ903">
        <f>2*SQRT((EXP(Info!$B$6*G903)*AG903)^2+(Info!$B$6*G903*0.01*AI903)^2)</f>
        <v>0.10069630987130294</v>
      </c>
      <c r="AK903" s="28">
        <f>AI903/(E903/1000)</f>
        <v>0.85367997100337689</v>
      </c>
      <c r="AL903">
        <f>AA903/0.752049334436339</f>
        <v>1.6663800400000002</v>
      </c>
      <c r="AM903">
        <f>Q903/O903</f>
        <v>1.1652221018418201</v>
      </c>
      <c r="AN903">
        <f>U903/0.242530074</f>
        <v>5.0921519943130846</v>
      </c>
      <c r="AO903">
        <f>O903/U903</f>
        <v>1.4947368421052631</v>
      </c>
    </row>
    <row r="904" spans="1:41">
      <c r="A904" s="53" t="s">
        <v>89</v>
      </c>
      <c r="B904" s="14" t="s">
        <v>217</v>
      </c>
      <c r="C904" s="15">
        <v>-22.27</v>
      </c>
      <c r="D904" s="15">
        <v>49.45</v>
      </c>
      <c r="E904" s="15">
        <v>3935</v>
      </c>
      <c r="F904" s="31">
        <v>288</v>
      </c>
      <c r="G904" s="95">
        <v>57.261499999999998</v>
      </c>
      <c r="I904">
        <f>(E904*100*Info!$B$11)/AI904</f>
        <v>2.8554480562089704</v>
      </c>
      <c r="J904">
        <f>LOG10(I904)</f>
        <v>0.4556742642707089</v>
      </c>
      <c r="K904">
        <f>2*((E904*100*Info!$B$11)/AI904^2)*(AJ904/2)</f>
        <v>0.11076899906252789</v>
      </c>
      <c r="L904">
        <f>(M904/10.7)/I904</f>
        <v>0.6812913644859826</v>
      </c>
      <c r="M904">
        <f>((U904/0.242530073729142))*I904</f>
        <v>20.815695496037979</v>
      </c>
      <c r="N904">
        <f>2*M904*SQRT((0.5*K904/I904)^2+(0.5*V904/U904)^2)</f>
        <v>1.0350606490029759</v>
      </c>
      <c r="O904" s="1">
        <v>1.038</v>
      </c>
      <c r="P904" s="1">
        <v>2.5999999999999999E-2</v>
      </c>
      <c r="Q904" s="1">
        <v>0.99399999999999999</v>
      </c>
      <c r="R904" s="1">
        <v>2.5000000000000001E-2</v>
      </c>
      <c r="S904" s="1">
        <v>2.8580000000000001</v>
      </c>
      <c r="T904" s="1">
        <v>8.3000000000000004E-2</v>
      </c>
      <c r="U904" s="1">
        <v>1.768</v>
      </c>
      <c r="V904" s="1">
        <v>5.5E-2</v>
      </c>
      <c r="W904" s="50">
        <f>U904*Info!$B$2</f>
        <v>0.84863999999999995</v>
      </c>
      <c r="X904" s="50">
        <f>W904*SQRT((0.5*V904/U904)^2+Info!$B$3^2)</f>
        <v>4.4437761239738444E-2</v>
      </c>
      <c r="Y904" s="39">
        <f>W904*Info!$D$2</f>
        <v>0.68739839999999997</v>
      </c>
      <c r="Z904" s="39">
        <f>Y904*SQRT(Info!$D$3^2+(X904/W904)^2)</f>
        <v>4.9768480644006005E-2</v>
      </c>
      <c r="AA904" s="50">
        <f>IF(O904-W904&gt;0,O904-W904,0)</f>
        <v>0.18936000000000008</v>
      </c>
      <c r="AB904" s="50">
        <f>SQRT((0.5*P904)^2+X904^2)</f>
        <v>4.6300265917162943E-2</v>
      </c>
      <c r="AC904" s="50">
        <f>(1-EXP(-Info!$B$6*G904*1000))+(Info!$B$6/(Info!$B$6-Info!$B$7))*(EXP(-Info!$B$7*G904*1000)-EXP(-Info!$B$6*G904*1000))*(Info!$B$9-1)</f>
        <v>0.46350182477714486</v>
      </c>
      <c r="AD904" s="50">
        <f>SQRT((Info!$B$6*EXP(-Info!$B$6*G904*1000)+(Info!$B$6/(Info!$B$6+Info!$B$7))*(Info!$B$9-1)*(-Info!$B$7*EXP(-Info!$B$7*G904*1000)+Info!$B$6*EXP(-Info!$B$6*G904*1000)))^2*(0.01*G904*1000)^2)</f>
        <v>3.3003374033601946E-3</v>
      </c>
      <c r="AE904" s="50">
        <f>IF(AA904&gt;0,AA904*AC904*SQRT((AB904/AA904)^2+(AD904/AC904)^2),AA904*AC904*SQRT((AD904/AC904)^2))</f>
        <v>2.1469355536312615E-2</v>
      </c>
      <c r="AF904" s="50">
        <f>IF((S904-Y904-AA904*AC904)&gt;0,S904-Y904-AA904*AC904,0)</f>
        <v>2.0828328944602004</v>
      </c>
      <c r="AG904" s="50">
        <f>SQRT((T904*0.5)^2+Z904^2+AE904^2)</f>
        <v>6.8264814456331729E-2</v>
      </c>
      <c r="AH904" s="50">
        <f>AF904/S904</f>
        <v>0.72877288119671113</v>
      </c>
      <c r="AI904">
        <f>AF904*EXP(Info!$B$6*G904*1000)</f>
        <v>3.5213647724416686</v>
      </c>
      <c r="AJ904">
        <f>2*SQRT((EXP(Info!$B$6*G904)*AG904)^2+(Info!$B$6*G904*0.01*AI904)^2)</f>
        <v>0.13660134714384181</v>
      </c>
      <c r="AK904" s="28">
        <f>AI904/(E904/1000)</f>
        <v>0.89488304255188522</v>
      </c>
      <c r="AL904">
        <f>AA904/0.752049334436339</f>
        <v>0.25179199200000013</v>
      </c>
      <c r="AM904">
        <f>Q904/O904</f>
        <v>0.95761078998073212</v>
      </c>
      <c r="AN904">
        <f>U904/0.242530074</f>
        <v>7.2898175918587311</v>
      </c>
      <c r="AO904">
        <f>O904/U904</f>
        <v>0.58710407239819007</v>
      </c>
    </row>
    <row r="905" spans="1:41">
      <c r="A905" s="53" t="s">
        <v>89</v>
      </c>
      <c r="B905" s="14" t="s">
        <v>217</v>
      </c>
      <c r="C905" s="15">
        <v>-22.27</v>
      </c>
      <c r="D905" s="15">
        <v>49.45</v>
      </c>
      <c r="E905" s="15">
        <v>3935</v>
      </c>
      <c r="F905" s="31">
        <v>296</v>
      </c>
      <c r="G905" s="95">
        <v>59.6</v>
      </c>
      <c r="I905">
        <f>(E905*100*Info!$B$11)/AI905</f>
        <v>2.8759405692488933</v>
      </c>
      <c r="J905">
        <f>LOG10(I905)</f>
        <v>0.45877990719278411</v>
      </c>
      <c r="K905">
        <f>2*((E905*100*Info!$B$11)/AI905^2)*(AJ905/2)</f>
        <v>0.14241832666455911</v>
      </c>
      <c r="L905">
        <f>(M905/10.7)/I905</f>
        <v>0.82926414953271177</v>
      </c>
      <c r="M905">
        <f>((U905/0.242530073729142))*I905</f>
        <v>25.518584189833426</v>
      </c>
      <c r="N905">
        <f>2*M905*SQRT((0.5*K905/I905)^2+(0.5*V905/U905)^2)</f>
        <v>1.5532343701612039</v>
      </c>
      <c r="O905" s="1">
        <v>1.159</v>
      </c>
      <c r="P905" s="1">
        <v>0.03</v>
      </c>
      <c r="Q905" s="1">
        <v>1.04</v>
      </c>
      <c r="R905" s="1">
        <v>2.9000000000000001E-2</v>
      </c>
      <c r="S905" s="1">
        <v>2.9209999999999998</v>
      </c>
      <c r="T905" s="1">
        <v>0.1101</v>
      </c>
      <c r="U905" s="1">
        <v>2.1520000000000001</v>
      </c>
      <c r="V905" s="1">
        <v>7.6160000000000005E-2</v>
      </c>
      <c r="W905" s="50">
        <f>U905*Info!$B$2</f>
        <v>1.0329600000000001</v>
      </c>
      <c r="X905" s="50">
        <f>W905*SQRT((0.5*V905/U905)^2+Info!$B$3^2)</f>
        <v>5.478700402978795E-2</v>
      </c>
      <c r="Y905" s="39">
        <f>W905*Info!$D$2</f>
        <v>0.83669760000000015</v>
      </c>
      <c r="Z905" s="39">
        <f>Y905*SQRT(Info!$D$3^2+(X905/W905)^2)</f>
        <v>6.0987845657334193E-2</v>
      </c>
      <c r="AA905" s="50">
        <f>IF(O905-W905&gt;0,O905-W905,0)</f>
        <v>0.12603999999999993</v>
      </c>
      <c r="AB905" s="50">
        <f>SQRT((0.5*P905)^2+X905^2)</f>
        <v>5.6803308095215728E-2</v>
      </c>
      <c r="AC905" s="50">
        <f>(1-EXP(-Info!$B$6*G905*1000))+(Info!$B$6/(Info!$B$6-Info!$B$7))*(EXP(-Info!$B$7*G905*1000)-EXP(-Info!$B$6*G905*1000))*(Info!$B$9-1)</f>
        <v>0.4775258752498322</v>
      </c>
      <c r="AD905" s="50">
        <f>SQRT((Info!$B$6*EXP(-Info!$B$6*G905*1000)+(Info!$B$6/(Info!$B$6+Info!$B$7))*(Info!$B$9-1)*(-Info!$B$7*EXP(-Info!$B$7*G905*1000)+Info!$B$6*EXP(-Info!$B$6*G905*1000)))^2*(0.01*G905*1000)^2)</f>
        <v>3.3598851312890616E-3</v>
      </c>
      <c r="AE905" s="50">
        <f>IF(AA905&gt;0,AA905*AC905*SQRT((AB905/AA905)^2+(AD905/AC905)^2),AA905*AC905*SQRT((AD905/AC905)^2))</f>
        <v>2.7128354926612329E-2</v>
      </c>
      <c r="AF905" s="50">
        <f>IF((S905-Y905-AA905*AC905)&gt;0,S905-Y905-AA905*AC905,0)</f>
        <v>2.0241150386835107</v>
      </c>
      <c r="AG905" s="50">
        <f>SQRT((T905*0.5)^2+Z905^2+AE905^2)</f>
        <v>8.6521485533635339E-2</v>
      </c>
      <c r="AH905" s="50">
        <f>AF905/S905</f>
        <v>0.69295276914875414</v>
      </c>
      <c r="AI905">
        <f>AF905*EXP(Info!$B$6*G905*1000)</f>
        <v>3.4962732895754449</v>
      </c>
      <c r="AJ905">
        <f>2*SQRT((EXP(Info!$B$6*G905)*AG905)^2+(Info!$B$6*G905*0.01*AI905)^2)</f>
        <v>0.1731375803754433</v>
      </c>
      <c r="AK905" s="28">
        <f>AI905/(E905/1000)</f>
        <v>0.88850655389464928</v>
      </c>
      <c r="AL905">
        <f>AA905/0.752049334436339</f>
        <v>0.1675953879999999</v>
      </c>
      <c r="AM905">
        <f>Q905/O905</f>
        <v>0.89732528041415016</v>
      </c>
      <c r="AN905">
        <f>U905/0.242530074</f>
        <v>8.8731263900904924</v>
      </c>
      <c r="AO905">
        <f>O905/U905</f>
        <v>0.53856877323420072</v>
      </c>
    </row>
    <row r="906" spans="1:41">
      <c r="A906" s="53" t="s">
        <v>89</v>
      </c>
      <c r="B906" s="14" t="s">
        <v>217</v>
      </c>
      <c r="C906" s="15">
        <v>-22.27</v>
      </c>
      <c r="D906" s="15">
        <v>49.45</v>
      </c>
      <c r="E906" s="15">
        <v>3935</v>
      </c>
      <c r="F906" s="31">
        <v>300</v>
      </c>
      <c r="G906" s="95">
        <v>60.769199999999998</v>
      </c>
      <c r="H906" s="15" t="s">
        <v>127</v>
      </c>
      <c r="I906">
        <f>(E906*100*Info!$B$11)/AI906</f>
        <v>3.0166180109285685</v>
      </c>
      <c r="J906">
        <f>LOG10(I906)</f>
        <v>0.47952031970466324</v>
      </c>
      <c r="K906">
        <f>2*((E906*100*Info!$B$11)/AI906^2)*(AJ906/2)</f>
        <v>0.12126686640120443</v>
      </c>
      <c r="L906">
        <f>(M906/10.7)/I906</f>
        <v>0.77570108411215077</v>
      </c>
      <c r="M906">
        <f>((U906/0.242530073729142))*I906</f>
        <v>25.037934317295978</v>
      </c>
      <c r="N906">
        <f>2*M906*SQRT((0.5*K906/I906)^2+(0.5*V906/U906)^2)</f>
        <v>1.1173101099099134</v>
      </c>
      <c r="O906" s="1">
        <v>1.1379999999999999</v>
      </c>
      <c r="P906" s="1">
        <v>4.4999999999999998E-2</v>
      </c>
      <c r="Q906" s="1">
        <v>1.081</v>
      </c>
      <c r="R906" s="1">
        <v>4.1000000000000002E-2</v>
      </c>
      <c r="S906" s="1">
        <v>2.7749999999999999</v>
      </c>
      <c r="T906" s="1">
        <v>5.1999999999999998E-2</v>
      </c>
      <c r="U906" s="1">
        <v>2.0129999999999999</v>
      </c>
      <c r="V906" s="1">
        <v>3.9E-2</v>
      </c>
      <c r="W906" s="50">
        <f>U906*Info!$B$2</f>
        <v>0.96623999999999988</v>
      </c>
      <c r="X906" s="50">
        <f>W906*SQRT((0.5*V906/U906)^2+Info!$B$3^2)</f>
        <v>4.921035403245947E-2</v>
      </c>
      <c r="Y906" s="39">
        <f>W906*Info!$D$2</f>
        <v>0.78265439999999997</v>
      </c>
      <c r="Z906" s="39">
        <f>Y906*SQRT(Info!$D$3^2+(X906/W906)^2)</f>
        <v>5.5858931315921179E-2</v>
      </c>
      <c r="AA906" s="50">
        <f>IF(O906-W906&gt;0,O906-W906,0)</f>
        <v>0.17176000000000002</v>
      </c>
      <c r="AB906" s="50">
        <f>SQRT((0.5*P906)^2+X906^2)</f>
        <v>5.4110155645682639E-2</v>
      </c>
      <c r="AC906" s="50">
        <f>(1-EXP(-Info!$B$6*G906*1000))+(Info!$B$6/(Info!$B$6-Info!$B$7))*(EXP(-Info!$B$7*G906*1000)-EXP(-Info!$B$6*G906*1000))*(Info!$B$9-1)</f>
        <v>0.48441908379215687</v>
      </c>
      <c r="AD906" s="50">
        <f>SQRT((Info!$B$6*EXP(-Info!$B$6*G906*1000)+(Info!$B$6/(Info!$B$6+Info!$B$7))*(Info!$B$9-1)*(-Info!$B$7*EXP(-Info!$B$7*G906*1000)+Info!$B$6*EXP(-Info!$B$6*G906*1000)))^2*(0.01*G906*1000)^2)</f>
        <v>3.3880623074740903E-3</v>
      </c>
      <c r="AE906" s="50">
        <f>IF(AA906&gt;0,AA906*AC906*SQRT((AB906/AA906)^2+(AD906/AC906)^2),AA906*AC906*SQRT((AD906/AC906)^2))</f>
        <v>2.6218450992405194E-2</v>
      </c>
      <c r="AF906" s="50">
        <f>IF((S906-Y906-AA906*AC906)&gt;0,S906-Y906-AA906*AC906,0)</f>
        <v>1.909141778167859</v>
      </c>
      <c r="AG906" s="50">
        <f>SQRT((T906*0.5)^2+Z906^2+AE906^2)</f>
        <v>6.6959893818598251E-2</v>
      </c>
      <c r="AH906" s="50">
        <f>AF906/S906</f>
        <v>0.68797901915958881</v>
      </c>
      <c r="AI906">
        <f>AF906*EXP(Info!$B$6*G906*1000)</f>
        <v>3.3332275277293646</v>
      </c>
      <c r="AJ906">
        <f>2*SQRT((EXP(Info!$B$6*G906)*AG906)^2+(Info!$B$6*G906*0.01*AI906)^2)</f>
        <v>0.13399444537744132</v>
      </c>
      <c r="AK906" s="28">
        <f>AI906/(E906/1000)</f>
        <v>0.84707179866057547</v>
      </c>
      <c r="AL906">
        <f>AA906/0.752049334436339</f>
        <v>0.22838927200000003</v>
      </c>
      <c r="AM906">
        <f>Q906/O906</f>
        <v>0.94991212653778567</v>
      </c>
      <c r="AN906">
        <f>U906/0.242530074</f>
        <v>8.3000015907305578</v>
      </c>
      <c r="AO906">
        <f>O906/U906</f>
        <v>0.56532538499751617</v>
      </c>
    </row>
    <row r="907" spans="1:41">
      <c r="A907" s="53" t="s">
        <v>89</v>
      </c>
      <c r="B907" s="14" t="s">
        <v>217</v>
      </c>
      <c r="C907" s="15">
        <v>-22.27</v>
      </c>
      <c r="D907" s="15">
        <v>49.45</v>
      </c>
      <c r="E907" s="15">
        <v>3935</v>
      </c>
      <c r="F907" s="31">
        <v>305</v>
      </c>
      <c r="G907" s="95">
        <v>62.230800000000002</v>
      </c>
      <c r="I907">
        <f>(E907*100*Info!$B$11)/AI907</f>
        <v>2.883405788846892</v>
      </c>
      <c r="J907">
        <f>LOG10(I907)</f>
        <v>0.45990576602874478</v>
      </c>
      <c r="K907">
        <f>2*((E907*100*Info!$B$11)/AI907^2)*(AJ907/2)</f>
        <v>0.1335041864042531</v>
      </c>
      <c r="L907">
        <f>(M907/10.7)/I907</f>
        <v>0.87473495327102957</v>
      </c>
      <c r="M907">
        <f>((U907/0.242530073729142))*I907</f>
        <v>26.987709359261903</v>
      </c>
      <c r="N907">
        <f>2*M907*SQRT((0.5*K907/I907)^2+(0.5*V907/U907)^2)</f>
        <v>1.4271897106869558</v>
      </c>
      <c r="O907" s="1">
        <v>1.1639999999999999</v>
      </c>
      <c r="P907" s="1">
        <v>7.5999999999999998E-2</v>
      </c>
      <c r="Q907" s="1">
        <v>1.0369999999999999</v>
      </c>
      <c r="R907" s="1">
        <v>5.1999999999999998E-2</v>
      </c>
      <c r="S907" s="1">
        <v>2.89</v>
      </c>
      <c r="T907" s="1">
        <v>7.3999999999999996E-2</v>
      </c>
      <c r="U907" s="1">
        <v>2.27</v>
      </c>
      <c r="V907" s="1">
        <v>5.8000000000000003E-2</v>
      </c>
      <c r="W907" s="50">
        <f>U907*Info!$B$2</f>
        <v>1.0895999999999999</v>
      </c>
      <c r="X907" s="50">
        <f>W907*SQRT((0.5*V907/U907)^2+Info!$B$3^2)</f>
        <v>5.6230212519605513E-2</v>
      </c>
      <c r="Y907" s="39">
        <f>W907*Info!$D$2</f>
        <v>0.88257600000000003</v>
      </c>
      <c r="Z907" s="39">
        <f>Y907*SQRT(Info!$D$3^2+(X907/W907)^2)</f>
        <v>6.3417916347984826E-2</v>
      </c>
      <c r="AA907" s="50">
        <f>IF(O907-W907&gt;0,O907-W907,0)</f>
        <v>7.4400000000000022E-2</v>
      </c>
      <c r="AB907" s="50">
        <f>SQRT((0.5*P907)^2+X907^2)</f>
        <v>6.7866315650696701E-2</v>
      </c>
      <c r="AC907" s="50">
        <f>(1-EXP(-Info!$B$6*G907*1000))+(Info!$B$6/(Info!$B$6-Info!$B$7))*(EXP(-Info!$B$7*G907*1000)-EXP(-Info!$B$6*G907*1000))*(Info!$B$9-1)</f>
        <v>0.49292677075864982</v>
      </c>
      <c r="AD907" s="50">
        <f>SQRT((Info!$B$6*EXP(-Info!$B$6*G907*1000)+(Info!$B$6/(Info!$B$6+Info!$B$7))*(Info!$B$9-1)*(-Info!$B$7*EXP(-Info!$B$7*G907*1000)+Info!$B$6*EXP(-Info!$B$6*G907*1000)))^2*(0.01*G907*1000)^2)</f>
        <v>3.4218287994315566E-3</v>
      </c>
      <c r="AE907" s="50">
        <f>IF(AA907&gt;0,AA907*AC907*SQRT((AB907/AA907)^2+(AD907/AC907)^2),AA907*AC907*SQRT((AD907/AC907)^2))</f>
        <v>3.3454092517351416E-2</v>
      </c>
      <c r="AF907" s="50">
        <f>IF((S907-Y907-AA907*AC907)&gt;0,S907-Y907-AA907*AC907,0)</f>
        <v>1.9707502482555568</v>
      </c>
      <c r="AG907" s="50">
        <f>SQRT((T907*0.5)^2+Z907^2+AE907^2)</f>
        <v>8.068462319475446E-2</v>
      </c>
      <c r="AH907" s="50">
        <f>AF907/S907</f>
        <v>0.68192050112649016</v>
      </c>
      <c r="AI907">
        <f>AF907*EXP(Info!$B$6*G907*1000)</f>
        <v>3.4872213385867026</v>
      </c>
      <c r="AJ907">
        <f>2*SQRT((EXP(Info!$B$6*G907)*AG907)^2+(Info!$B$6*G907*0.01*AI907)^2)</f>
        <v>0.16146136954443396</v>
      </c>
      <c r="AK907" s="28">
        <f>AI907/(E907/1000)</f>
        <v>0.88620618515545169</v>
      </c>
      <c r="AL907">
        <f>AA907/0.752049334436339</f>
        <v>9.8929680000000034E-2</v>
      </c>
      <c r="AM907">
        <f>Q907/O907</f>
        <v>0.89089347079037795</v>
      </c>
      <c r="AN907">
        <f>U907/0.242530074</f>
        <v>9.3596639895471263</v>
      </c>
      <c r="AO907">
        <f>O907/U907</f>
        <v>0.51277533039647571</v>
      </c>
    </row>
    <row r="908" spans="1:41">
      <c r="A908" s="53" t="s">
        <v>89</v>
      </c>
      <c r="B908" s="14" t="s">
        <v>217</v>
      </c>
      <c r="C908" s="15">
        <v>-22.27</v>
      </c>
      <c r="D908" s="15">
        <v>49.45</v>
      </c>
      <c r="E908" s="15">
        <v>3935</v>
      </c>
      <c r="F908" s="31">
        <v>315</v>
      </c>
      <c r="G908" s="95">
        <v>65.153800000000004</v>
      </c>
      <c r="I908">
        <f>(E908*100*Info!$B$11)/AI908</f>
        <v>2.7969229039467747</v>
      </c>
      <c r="J908">
        <f>LOG10(I908)</f>
        <v>0.44668049538405769</v>
      </c>
      <c r="K908">
        <f>2*((E908*100*Info!$B$11)/AI908^2)*(AJ908/2)</f>
        <v>0.11663439421591484</v>
      </c>
      <c r="L908">
        <f>(M908/10.7)/I908</f>
        <v>0.83620037383177725</v>
      </c>
      <c r="M908">
        <f>((U908/0.242530073729142))*I908</f>
        <v>25.025031363090793</v>
      </c>
      <c r="N908">
        <f>2*M908*SQRT((0.5*K908/I908)^2+(0.5*V908/U908)^2)</f>
        <v>1.2035980134480158</v>
      </c>
      <c r="O908" s="1">
        <v>1.1619999999999999</v>
      </c>
      <c r="P908" s="1">
        <v>4.8000000000000001E-2</v>
      </c>
      <c r="Q908" s="1">
        <v>1.0880000000000001</v>
      </c>
      <c r="R908" s="1">
        <v>0.05</v>
      </c>
      <c r="S908" s="1">
        <v>2.883</v>
      </c>
      <c r="T908" s="1">
        <v>6.5000000000000002E-2</v>
      </c>
      <c r="U908" s="1">
        <v>2.17</v>
      </c>
      <c r="V908" s="1">
        <v>5.1999999999999998E-2</v>
      </c>
      <c r="W908" s="50">
        <f>U908*Info!$B$2</f>
        <v>1.0415999999999999</v>
      </c>
      <c r="X908" s="50">
        <f>W908*SQRT((0.5*V908/U908)^2+Info!$B$3^2)</f>
        <v>5.355442838832284E-2</v>
      </c>
      <c r="Y908" s="39">
        <f>W908*Info!$D$2</f>
        <v>0.84369599999999989</v>
      </c>
      <c r="Z908" s="39">
        <f>Y908*SQRT(Info!$D$3^2+(X908/W908)^2)</f>
        <v>6.0508698048462407E-2</v>
      </c>
      <c r="AA908" s="50">
        <f>IF(O908-W908&gt;0,O908-W908,0)</f>
        <v>0.12040000000000006</v>
      </c>
      <c r="AB908" s="50">
        <f>SQRT((0.5*P908)^2+X908^2)</f>
        <v>5.8686257335086547E-2</v>
      </c>
      <c r="AC908" s="50">
        <f>(1-EXP(-Info!$B$6*G908*1000))+(Info!$B$6/(Info!$B$6-Info!$B$7))*(EXP(-Info!$B$7*G908*1000)-EXP(-Info!$B$6*G908*1000))*(Info!$B$9-1)</f>
        <v>0.50958253667520048</v>
      </c>
      <c r="AD908" s="50">
        <f>SQRT((Info!$B$6*EXP(-Info!$B$6*G908*1000)+(Info!$B$6/(Info!$B$6+Info!$B$7))*(Info!$B$9-1)*(-Info!$B$7*EXP(-Info!$B$7*G908*1000)+Info!$B$6*EXP(-Info!$B$6*G908*1000)))^2*(0.01*G908*1000)^2)</f>
        <v>3.4846391462024051E-3</v>
      </c>
      <c r="AE908" s="50">
        <f>IF(AA908&gt;0,AA908*AC908*SQRT((AB908/AA908)^2+(AD908/AC908)^2),AA908*AC908*SQRT((AD908/AC908)^2))</f>
        <v>2.9908434718294928E-2</v>
      </c>
      <c r="AF908" s="50">
        <f>IF((S908-Y908-AA908*AC908)&gt;0,S908-Y908-AA908*AC908,0)</f>
        <v>1.9779502625843057</v>
      </c>
      <c r="AG908" s="50">
        <f>SQRT((T908*0.5)^2+Z908^2+AE908^2)</f>
        <v>7.4913730429197745E-2</v>
      </c>
      <c r="AH908" s="50">
        <f>AF908/S908</f>
        <v>0.68607362559289131</v>
      </c>
      <c r="AI908">
        <f>AF908*EXP(Info!$B$6*G908*1000)</f>
        <v>3.5950487517844909</v>
      </c>
      <c r="AJ908">
        <f>2*SQRT((EXP(Info!$B$6*G908)*AG908)^2+(Info!$B$6*G908*0.01*AI908)^2)</f>
        <v>0.14991701514166739</v>
      </c>
      <c r="AK908" s="28">
        <f>AI908/(E908/1000)</f>
        <v>0.91360832319809171</v>
      </c>
      <c r="AL908">
        <f>AA908/0.752049334436339</f>
        <v>0.16009588000000008</v>
      </c>
      <c r="AM908">
        <f>Q908/O908</f>
        <v>0.93631669535284001</v>
      </c>
      <c r="AN908">
        <f>U908/0.242530074</f>
        <v>8.9473439900076048</v>
      </c>
      <c r="AO908">
        <f>O908/U908</f>
        <v>0.53548387096774197</v>
      </c>
    </row>
    <row r="909" spans="1:41">
      <c r="A909" s="53" t="s">
        <v>89</v>
      </c>
      <c r="B909" s="14" t="s">
        <v>217</v>
      </c>
      <c r="C909" s="15">
        <v>-22.27</v>
      </c>
      <c r="D909" s="15">
        <v>49.45</v>
      </c>
      <c r="E909" s="15">
        <v>3935</v>
      </c>
      <c r="F909" s="31">
        <v>325</v>
      </c>
      <c r="G909" s="95">
        <v>68.076899999999995</v>
      </c>
      <c r="I909">
        <f>(E909*100*Info!$B$11)/AI909</f>
        <v>2.6738040656886857</v>
      </c>
      <c r="J909">
        <f>LOG10(I909)</f>
        <v>0.42712957932539525</v>
      </c>
      <c r="K909">
        <f>2*((E909*100*Info!$B$11)/AI909^2)*(AJ909/2)</f>
        <v>8.7904823908795601E-2</v>
      </c>
      <c r="L909">
        <f>(M909/10.7)/I909</f>
        <v>0.71558714018691705</v>
      </c>
      <c r="M909">
        <f>((U909/0.242530073729142))*I909</f>
        <v>20.472735911213604</v>
      </c>
      <c r="N909">
        <f>2*M909*SQRT((0.5*K909/I909)^2+(0.5*V909/U909)^2)</f>
        <v>0.75486619106850972</v>
      </c>
      <c r="O909" s="1">
        <v>0.90600000000000003</v>
      </c>
      <c r="P909" s="1">
        <v>2.1999999999999999E-2</v>
      </c>
      <c r="Q909" s="1">
        <v>0.77500000000000002</v>
      </c>
      <c r="R909" s="1">
        <v>2.1999999999999999E-2</v>
      </c>
      <c r="S909" s="1">
        <v>2.7440000000000002</v>
      </c>
      <c r="T909" s="1">
        <v>4.8000000000000001E-2</v>
      </c>
      <c r="U909" s="1">
        <v>1.857</v>
      </c>
      <c r="V909" s="1">
        <v>3.1E-2</v>
      </c>
      <c r="W909" s="50">
        <f>U909*Info!$B$2</f>
        <v>0.89135999999999993</v>
      </c>
      <c r="X909" s="50">
        <f>W909*SQRT((0.5*V909/U909)^2+Info!$B$3^2)</f>
        <v>4.5184734413294937E-2</v>
      </c>
      <c r="Y909" s="39">
        <f>W909*Info!$D$2</f>
        <v>0.72200160000000002</v>
      </c>
      <c r="Z909" s="39">
        <f>Y909*SQRT(Info!$D$3^2+(X909/W909)^2)</f>
        <v>5.1407675000653359E-2</v>
      </c>
      <c r="AA909" s="50">
        <f>IF(O909-W909&gt;0,O909-W909,0)</f>
        <v>1.4640000000000097E-2</v>
      </c>
      <c r="AB909" s="50">
        <f>SQRT((0.5*P909)^2+X909^2)</f>
        <v>4.6504410801557303E-2</v>
      </c>
      <c r="AC909" s="50">
        <f>(1-EXP(-Info!$B$6*G909*1000))+(Info!$B$6/(Info!$B$6-Info!$B$7))*(EXP(-Info!$B$7*G909*1000)-EXP(-Info!$B$6*G909*1000))*(Info!$B$9-1)</f>
        <v>0.5257716640347655</v>
      </c>
      <c r="AD909" s="50">
        <f>SQRT((Info!$B$6*EXP(-Info!$B$6*G909*1000)+(Info!$B$6/(Info!$B$6+Info!$B$7))*(Info!$B$9-1)*(-Info!$B$7*EXP(-Info!$B$7*G909*1000)+Info!$B$6*EXP(-Info!$B$6*G909*1000)))^2*(0.01*G909*1000)^2)</f>
        <v>3.5413989450438577E-3</v>
      </c>
      <c r="AE909" s="50">
        <f>IF(AA909&gt;0,AA909*AC909*SQRT((AB909/AA909)^2+(AD909/AC909)^2),AA909*AC909*SQRT((AD909/AC909)^2))</f>
        <v>2.4450756420106086E-2</v>
      </c>
      <c r="AF909" s="50">
        <f>IF((S909-Y909-AA909*AC909)&gt;0,S909-Y909-AA909*AC909,0)</f>
        <v>2.0143011028385311</v>
      </c>
      <c r="AG909" s="50">
        <f>SQRT((T909*0.5)^2+Z909^2+AE909^2)</f>
        <v>6.1778544321537392E-2</v>
      </c>
      <c r="AH909" s="50">
        <f>AF909/S909</f>
        <v>0.73407474593240929</v>
      </c>
      <c r="AI909">
        <f>AF909*EXP(Info!$B$6*G909*1000)</f>
        <v>3.7605875178746291</v>
      </c>
      <c r="AJ909">
        <f>2*SQRT((EXP(Info!$B$6*G909)*AG909)^2+(Info!$B$6*G909*0.01*AI909)^2)</f>
        <v>0.12363425869323706</v>
      </c>
      <c r="AK909" s="28">
        <f>AI909/(E909/1000)</f>
        <v>0.95567662461871128</v>
      </c>
      <c r="AL909">
        <f>AA909/0.752049334436339</f>
        <v>1.946680800000013E-2</v>
      </c>
      <c r="AM909">
        <f>Q909/O909</f>
        <v>0.85540838852097134</v>
      </c>
      <c r="AN909">
        <f>U909/0.242530074</f>
        <v>7.656782391448905</v>
      </c>
      <c r="AO909">
        <f>O909/U909</f>
        <v>0.4878836833602585</v>
      </c>
    </row>
    <row r="910" spans="1:41">
      <c r="A910" s="53" t="s">
        <v>89</v>
      </c>
      <c r="B910" s="14" t="s">
        <v>217</v>
      </c>
      <c r="C910" s="15">
        <v>-22.27</v>
      </c>
      <c r="D910" s="15">
        <v>49.45</v>
      </c>
      <c r="E910" s="15">
        <v>3935</v>
      </c>
      <c r="F910" s="31">
        <v>336</v>
      </c>
      <c r="G910" s="95">
        <v>71.292299999999997</v>
      </c>
      <c r="I910">
        <f>(E910*100*Info!$B$11)/AI910</f>
        <v>2.5690938754321371</v>
      </c>
      <c r="J910">
        <f>LOG10(I910)</f>
        <v>0.40977997380207531</v>
      </c>
      <c r="K910">
        <f>2*((E910*100*Info!$B$11)/AI910^2)*(AJ910/2)</f>
        <v>8.3206672045208471E-2</v>
      </c>
      <c r="L910">
        <f>(M910/10.7)/I910</f>
        <v>0.53986945794392616</v>
      </c>
      <c r="M910">
        <f>((U910/0.242530073729142))*I910</f>
        <v>14.84063590192171</v>
      </c>
      <c r="N910">
        <f>2*M910*SQRT((0.5*K910/I910)^2+(0.5*V910/U910)^2)</f>
        <v>0.73033607412466883</v>
      </c>
      <c r="O910" s="1">
        <v>0.72</v>
      </c>
      <c r="P910" s="1">
        <v>2.1999999999999999E-2</v>
      </c>
      <c r="Q910" s="1">
        <v>0.66</v>
      </c>
      <c r="R910" s="1">
        <v>2.1999999999999999E-2</v>
      </c>
      <c r="S910" s="1">
        <v>2.6059999999999999</v>
      </c>
      <c r="T910" s="1">
        <v>8.9700000000000002E-2</v>
      </c>
      <c r="U910" s="1">
        <v>1.401</v>
      </c>
      <c r="V910" s="1">
        <v>5.1909999999999998E-2</v>
      </c>
      <c r="W910" s="50">
        <f>U910*Info!$B$2</f>
        <v>0.67247999999999997</v>
      </c>
      <c r="X910" s="50">
        <f>W910*SQRT((0.5*V910/U910)^2+Info!$B$3^2)</f>
        <v>3.5857845815943826E-2</v>
      </c>
      <c r="Y910" s="39">
        <f>W910*Info!$D$2</f>
        <v>0.54470879999999999</v>
      </c>
      <c r="Z910" s="39">
        <f>Y910*SQRT(Info!$D$3^2+(X910/W910)^2)</f>
        <v>3.9816740203181079E-2</v>
      </c>
      <c r="AA910" s="50">
        <f>IF(O910-W910&gt;0,O910-W910,0)</f>
        <v>4.7520000000000007E-2</v>
      </c>
      <c r="AB910" s="50">
        <f>SQRT((0.5*P910)^2+X910^2)</f>
        <v>3.750713407553289E-2</v>
      </c>
      <c r="AC910" s="50">
        <f>(1-EXP(-Info!$B$6*G910*1000))+(Info!$B$6/(Info!$B$6-Info!$B$7))*(EXP(-Info!$B$7*G910*1000)-EXP(-Info!$B$6*G910*1000))*(Info!$B$9-1)</f>
        <v>0.54305501673702294</v>
      </c>
      <c r="AD910" s="50">
        <f>SQRT((Info!$B$6*EXP(-Info!$B$6*G910*1000)+(Info!$B$6/(Info!$B$6+Info!$B$7))*(Info!$B$9-1)*(-Info!$B$7*EXP(-Info!$B$7*G910*1000)+Info!$B$6*EXP(-Info!$B$6*G910*1000)))^2*(0.01*G910*1000)^2)</f>
        <v>3.597173205258479E-3</v>
      </c>
      <c r="AE910" s="50">
        <f>IF(AA910&gt;0,AA910*AC910*SQRT((AB910/AA910)^2+(AD910/AC910)^2),AA910*AC910*SQRT((AD910/AC910)^2))</f>
        <v>2.0369154589089045E-2</v>
      </c>
      <c r="AF910" s="50">
        <f>IF((S910-Y910-AA910*AC910)&gt;0,S910-Y910-AA910*AC910,0)</f>
        <v>2.0354852256046567</v>
      </c>
      <c r="AG910" s="50">
        <f>SQRT((T910*0.5)^2+Z910^2+AE910^2)</f>
        <v>6.333875400638872E-2</v>
      </c>
      <c r="AH910" s="50">
        <f>AF910/S910</f>
        <v>0.78107644881222438</v>
      </c>
      <c r="AI910">
        <f>AF910*EXP(Info!$B$6*G910*1000)</f>
        <v>3.9138601710223542</v>
      </c>
      <c r="AJ910">
        <f>2*SQRT((EXP(Info!$B$6*G910)*AG910)^2+(Info!$B$6*G910*0.01*AI910)^2)</f>
        <v>0.12676036589993533</v>
      </c>
      <c r="AK910" s="28">
        <f>AI910/(E910/1000)</f>
        <v>0.99462774358890826</v>
      </c>
      <c r="AL910">
        <f>AA910/0.752049334436339</f>
        <v>6.3187344000000006E-2</v>
      </c>
      <c r="AM910">
        <f>Q910/O910</f>
        <v>0.91666666666666674</v>
      </c>
      <c r="AN910">
        <f>U910/0.242530074</f>
        <v>5.7766031935486897</v>
      </c>
      <c r="AO910">
        <f>O910/U910</f>
        <v>0.51391862955032119</v>
      </c>
    </row>
    <row r="911" spans="1:41">
      <c r="A911" s="53" t="s">
        <v>89</v>
      </c>
      <c r="B911" s="14" t="s">
        <v>217</v>
      </c>
      <c r="C911" s="15">
        <v>-22.27</v>
      </c>
      <c r="D911" s="15">
        <v>49.45</v>
      </c>
      <c r="E911" s="15">
        <v>3935</v>
      </c>
      <c r="F911" s="31">
        <v>345</v>
      </c>
      <c r="G911" s="95">
        <v>73.923100000000005</v>
      </c>
      <c r="I911">
        <f>(E911*100*Info!$B$11)/AI911</f>
        <v>2.9559513935813206</v>
      </c>
      <c r="J911">
        <f>LOG10(I911)</f>
        <v>0.47069728842611208</v>
      </c>
      <c r="K911">
        <f>2*((E911*100*Info!$B$11)/AI911^2)*(AJ911/2)</f>
        <v>6.0735550579636963E-2</v>
      </c>
      <c r="L911">
        <f>(M911/10.7)/I911</f>
        <v>0.22696867289719666</v>
      </c>
      <c r="M911">
        <f>((U911/0.242530073729142))*I911</f>
        <v>7.1787195049625527</v>
      </c>
      <c r="N911">
        <f>2*M911*SQRT((0.5*K911/I911)^2+(0.5*V911/U911)^2)</f>
        <v>0.27455731547238993</v>
      </c>
      <c r="O911" s="1">
        <v>0.39600000000000002</v>
      </c>
      <c r="P911" s="1">
        <v>2.1000000000000001E-2</v>
      </c>
      <c r="Q911" s="1">
        <v>0.38400000000000001</v>
      </c>
      <c r="R911" s="1">
        <v>2.8000000000000001E-2</v>
      </c>
      <c r="S911" s="1">
        <v>2.0190000000000001</v>
      </c>
      <c r="T911" s="1">
        <v>5.8000000000000003E-2</v>
      </c>
      <c r="U911" s="1">
        <v>0.58899999999999997</v>
      </c>
      <c r="V911" s="1">
        <v>1.9E-2</v>
      </c>
      <c r="W911" s="50">
        <f>U911*Info!$B$2</f>
        <v>0.28271999999999997</v>
      </c>
      <c r="X911" s="50">
        <f>W911*SQRT((0.5*V911/U911)^2+Info!$B$3^2)</f>
        <v>1.4853285697110925E-2</v>
      </c>
      <c r="Y911" s="39">
        <f>W911*Info!$D$2</f>
        <v>0.22900319999999999</v>
      </c>
      <c r="Z911" s="39">
        <f>Y911*SQRT(Info!$D$3^2+(X911/W911)^2)</f>
        <v>1.6608883436619093E-2</v>
      </c>
      <c r="AA911" s="50">
        <f>IF(O911-W911&gt;0,O911-W911,0)</f>
        <v>0.11328000000000005</v>
      </c>
      <c r="AB911" s="50">
        <f>SQRT((0.5*P911)^2+X911^2)</f>
        <v>1.8189834963517396E-2</v>
      </c>
      <c r="AC911" s="50">
        <f>(1-EXP(-Info!$B$6*G911*1000))+(Info!$B$6/(Info!$B$6-Info!$B$7))*(EXP(-Info!$B$7*G911*1000)-EXP(-Info!$B$6*G911*1000))*(Info!$B$9-1)</f>
        <v>0.55679824265233147</v>
      </c>
      <c r="AD911" s="50">
        <f>SQRT((Info!$B$6*EXP(-Info!$B$6*G911*1000)+(Info!$B$6/(Info!$B$6+Info!$B$7))*(Info!$B$9-1)*(-Info!$B$7*EXP(-Info!$B$7*G911*1000)+Info!$B$6*EXP(-Info!$B$6*G911*1000)))^2*(0.01*G911*1000)^2)</f>
        <v>3.6378555644906796E-3</v>
      </c>
      <c r="AE911" s="50">
        <f>IF(AA911&gt;0,AA911*AC911*SQRT((AB911/AA911)^2+(AD911/AC911)^2),AA911*AC911*SQRT((AD911/AC911)^2))</f>
        <v>1.0136448472123978E-2</v>
      </c>
      <c r="AF911" s="50">
        <f>IF((S911-Y911-AA911*AC911)&gt;0,S911-Y911-AA911*AC911,0)</f>
        <v>1.726922695072344</v>
      </c>
      <c r="AG911" s="50">
        <f>SQRT((T911*0.5)^2+Z911^2+AE911^2)</f>
        <v>3.4922809117240626E-2</v>
      </c>
      <c r="AH911" s="50">
        <f>AF911/S911</f>
        <v>0.85533565877778295</v>
      </c>
      <c r="AI911">
        <f>AF911*EXP(Info!$B$6*G911*1000)</f>
        <v>3.4016371908230036</v>
      </c>
      <c r="AJ911">
        <f>2*SQRT((EXP(Info!$B$6*G911)*AG911)^2+(Info!$B$6*G911*0.01*AI911)^2)</f>
        <v>6.9892998953036065E-2</v>
      </c>
      <c r="AK911" s="28">
        <f>AI911/(E911/1000)</f>
        <v>0.86445671939593483</v>
      </c>
      <c r="AL911">
        <f>AA911/0.752049334436339</f>
        <v>0.15062841600000007</v>
      </c>
      <c r="AM911">
        <f>Q911/O911</f>
        <v>0.96969696969696972</v>
      </c>
      <c r="AN911">
        <f>U911/0.242530074</f>
        <v>2.4285647972877786</v>
      </c>
      <c r="AO911">
        <f>O911/U911</f>
        <v>0.67232597623089985</v>
      </c>
    </row>
    <row r="912" spans="1:41">
      <c r="A912" s="53" t="s">
        <v>89</v>
      </c>
      <c r="B912" s="14" t="s">
        <v>217</v>
      </c>
      <c r="C912" s="15">
        <v>-22.27</v>
      </c>
      <c r="D912" s="15">
        <v>49.45</v>
      </c>
      <c r="E912" s="15">
        <v>3935</v>
      </c>
      <c r="F912" s="31">
        <v>356</v>
      </c>
      <c r="G912" s="95">
        <v>77.138499999999993</v>
      </c>
      <c r="I912">
        <f>(E912*100*Info!$B$11)/AI912</f>
        <v>2.545285477613549</v>
      </c>
      <c r="J912">
        <f>LOG10(I912)</f>
        <v>0.40573649959976227</v>
      </c>
      <c r="K912">
        <f>2*((E912*100*Info!$B$11)/AI912^2)*(AJ912/2)</f>
        <v>4.7101720574578794E-2</v>
      </c>
      <c r="L912">
        <f>(M912/10.7)/I912</f>
        <v>0.21772037383177603</v>
      </c>
      <c r="M912">
        <f>((U912/0.242530073729142))*I912</f>
        <v>5.9295174109323536</v>
      </c>
      <c r="N912">
        <f>2*M912*SQRT((0.5*K912/I912)^2+(0.5*V912/U912)^2)</f>
        <v>0.28023152530737783</v>
      </c>
      <c r="O912" s="1">
        <v>0.36899999999999999</v>
      </c>
      <c r="P912" s="1">
        <v>1.4999999999999999E-2</v>
      </c>
      <c r="Q912" s="1">
        <v>0.42099999999999999</v>
      </c>
      <c r="R912" s="1">
        <v>1.7000000000000001E-2</v>
      </c>
      <c r="S912" s="1">
        <v>2.2229999999999999</v>
      </c>
      <c r="T912" s="1">
        <v>6.2600000000000003E-2</v>
      </c>
      <c r="U912" s="1">
        <v>0.56499999999999995</v>
      </c>
      <c r="V912" s="1">
        <v>2.4570000000000002E-2</v>
      </c>
      <c r="W912" s="50">
        <f>U912*Info!$B$2</f>
        <v>0.27119999999999994</v>
      </c>
      <c r="X912" s="50">
        <f>W912*SQRT((0.5*V912/U912)^2+Info!$B$3^2)</f>
        <v>1.4786678134050255E-2</v>
      </c>
      <c r="Y912" s="39">
        <f>W912*Info!$D$2</f>
        <v>0.21967199999999998</v>
      </c>
      <c r="Z912" s="39">
        <f>Y912*SQRT(Info!$D$3^2+(X912/W912)^2)</f>
        <v>1.6250938782189292E-2</v>
      </c>
      <c r="AA912" s="50">
        <f>IF(O912-W912&gt;0,O912-W912,0)</f>
        <v>9.7800000000000054E-2</v>
      </c>
      <c r="AB912" s="50">
        <f>SQRT((0.5*P912)^2+X912^2)</f>
        <v>1.6579983420980854E-2</v>
      </c>
      <c r="AC912" s="50">
        <f>(1-EXP(-Info!$B$6*G912*1000))+(Info!$B$6/(Info!$B$6-Info!$B$7))*(EXP(-Info!$B$7*G912*1000)-EXP(-Info!$B$6*G912*1000))*(Info!$B$9-1)</f>
        <v>0.57312273731338559</v>
      </c>
      <c r="AD912" s="50">
        <f>SQRT((Info!$B$6*EXP(-Info!$B$6*G912*1000)+(Info!$B$6/(Info!$B$6+Info!$B$7))*(Info!$B$9-1)*(-Info!$B$7*EXP(-Info!$B$7*G912*1000)+Info!$B$6*EXP(-Info!$B$6*G912*1000)))^2*(0.01*G912*1000)^2)</f>
        <v>3.6818168863576128E-3</v>
      </c>
      <c r="AE912" s="50">
        <f>IF(AA912&gt;0,AA912*AC912*SQRT((AB912/AA912)^2+(AD912/AC912)^2),AA912*AC912*SQRT((AD912/AC912)^2))</f>
        <v>9.5091854853121462E-3</v>
      </c>
      <c r="AF912" s="50">
        <f>IF((S912-Y912-AA912*AC912)&gt;0,S912-Y912-AA912*AC912,0)</f>
        <v>1.9472765962907506</v>
      </c>
      <c r="AG912" s="50">
        <f>SQRT((T912*0.5)^2+Z912^2+AE912^2)</f>
        <v>3.6526806866964641E-2</v>
      </c>
      <c r="AH912" s="50">
        <f>AF912/S912</f>
        <v>0.87596787957298727</v>
      </c>
      <c r="AI912">
        <f>AF912*EXP(Info!$B$6*G912*1000)</f>
        <v>3.9504701076198767</v>
      </c>
      <c r="AJ912">
        <f>2*SQRT((EXP(Info!$B$6*G912)*AG912)^2+(Info!$B$6*G912*0.01*AI912)^2)</f>
        <v>7.3105331713831934E-2</v>
      </c>
      <c r="AK912" s="28">
        <f>AI912/(E912/1000)</f>
        <v>1.0039314123557501</v>
      </c>
      <c r="AL912">
        <f>AA912/0.752049334436339</f>
        <v>0.13004466000000006</v>
      </c>
      <c r="AM912">
        <f>Q912/O912</f>
        <v>1.140921409214092</v>
      </c>
      <c r="AN912">
        <f>U912/0.242530074</f>
        <v>2.3296079973982935</v>
      </c>
      <c r="AO912">
        <f>O912/U912</f>
        <v>0.65309734513274342</v>
      </c>
    </row>
    <row r="913" spans="1:41">
      <c r="A913" s="53" t="s">
        <v>89</v>
      </c>
      <c r="B913" s="14" t="s">
        <v>217</v>
      </c>
      <c r="C913" s="15">
        <v>-22.27</v>
      </c>
      <c r="D913" s="15">
        <v>49.45</v>
      </c>
      <c r="E913" s="15">
        <v>3935</v>
      </c>
      <c r="F913" s="31">
        <v>365</v>
      </c>
      <c r="G913" s="95">
        <v>79.769199999999998</v>
      </c>
      <c r="I913">
        <f>(E913*100*Info!$B$11)/AI913</f>
        <v>2.3885730528833107</v>
      </c>
      <c r="J913">
        <f>LOG10(I913)</f>
        <v>0.37813852842403572</v>
      </c>
      <c r="K913">
        <f>2*((E913*100*Info!$B$11)/AI913^2)*(AJ913/2)</f>
        <v>3.4654860619196697E-2</v>
      </c>
      <c r="L913">
        <f>(M913/10.7)/I913</f>
        <v>0.13910983177570116</v>
      </c>
      <c r="M913">
        <f>((U913/0.242530073729142))*I913</f>
        <v>3.555331752605102</v>
      </c>
      <c r="N913">
        <f>2*M913*SQRT((0.5*K913/I913)^2+(0.5*V913/U913)^2)</f>
        <v>0.17519168214797454</v>
      </c>
      <c r="O913" s="1">
        <v>0.25700000000000001</v>
      </c>
      <c r="P913" s="1">
        <v>3.2000000000000001E-2</v>
      </c>
      <c r="Q913" s="1">
        <v>0.26400000000000001</v>
      </c>
      <c r="R913" s="1">
        <v>3.4000000000000002E-2</v>
      </c>
      <c r="S913" s="1">
        <v>2.2149999999999999</v>
      </c>
      <c r="T913" s="1">
        <v>5.2999999999999999E-2</v>
      </c>
      <c r="U913" s="1">
        <v>0.36099999999999999</v>
      </c>
      <c r="V913" s="1">
        <v>1.7000000000000001E-2</v>
      </c>
      <c r="W913" s="50">
        <f>U913*Info!$B$2</f>
        <v>0.17327999999999999</v>
      </c>
      <c r="X913" s="50">
        <f>W913*SQRT((0.5*V913/U913)^2+Info!$B$3^2)</f>
        <v>9.5766014848692547E-3</v>
      </c>
      <c r="Y913" s="39">
        <f>W913*Info!$D$2</f>
        <v>0.1403568</v>
      </c>
      <c r="Z913" s="39">
        <f>Y913*SQRT(Info!$D$3^2+(X913/W913)^2)</f>
        <v>1.0460490407777259E-2</v>
      </c>
      <c r="AA913" s="50">
        <f>IF(O913-W913&gt;0,O913-W913,0)</f>
        <v>8.3720000000000017E-2</v>
      </c>
      <c r="AB913" s="50">
        <f>SQRT((0.5*P913)^2+X913^2)</f>
        <v>1.8647018421184658E-2</v>
      </c>
      <c r="AC913" s="50">
        <f>(1-EXP(-Info!$B$6*G913*1000))+(Info!$B$6/(Info!$B$6-Info!$B$7))*(EXP(-Info!$B$7*G913*1000)-EXP(-Info!$B$6*G913*1000))*(Info!$B$9-1)</f>
        <v>0.58610209676908742</v>
      </c>
      <c r="AD913" s="50">
        <f>SQRT((Info!$B$6*EXP(-Info!$B$6*G913*1000)+(Info!$B$6/(Info!$B$6+Info!$B$7))*(Info!$B$9-1)*(-Info!$B$7*EXP(-Info!$B$7*G913*1000)+Info!$B$6*EXP(-Info!$B$6*G913*1000)))^2*(0.01*G913*1000)^2)</f>
        <v>3.7132845594318267E-3</v>
      </c>
      <c r="AE913" s="50">
        <f>IF(AA913&gt;0,AA913*AC913*SQRT((AB913/AA913)^2+(AD913/AC913)^2),AA913*AC913*SQRT((AD913/AC913)^2))</f>
        <v>1.0933477125841699E-2</v>
      </c>
      <c r="AF913" s="50">
        <f>IF((S913-Y913-AA913*AC913)&gt;0,S913-Y913-AA913*AC913,0)</f>
        <v>2.0255747324584918</v>
      </c>
      <c r="AG913" s="50">
        <f>SQRT((T913*0.5)^2+Z913^2+AE913^2)</f>
        <v>3.0515779223747569E-2</v>
      </c>
      <c r="AH913" s="50">
        <f>AF913/S913</f>
        <v>0.9144806918548497</v>
      </c>
      <c r="AI913">
        <f>AF913*EXP(Info!$B$6*G913*1000)</f>
        <v>4.2096573862514086</v>
      </c>
      <c r="AJ913">
        <f>2*SQRT((EXP(Info!$B$6*G913)*AG913)^2+(Info!$B$6*G913*0.01*AI913)^2)</f>
        <v>6.1076252115886763E-2</v>
      </c>
      <c r="AK913" s="28">
        <f>AI913/(E913/1000)</f>
        <v>1.0697985733802817</v>
      </c>
      <c r="AL913">
        <f>AA913/0.752049334436339</f>
        <v>0.11132248400000003</v>
      </c>
      <c r="AM913">
        <f>Q913/O913</f>
        <v>1.0272373540856032</v>
      </c>
      <c r="AN913">
        <f>U913/0.242530074</f>
        <v>1.4884751983376707</v>
      </c>
      <c r="AO913">
        <f>O913/U913</f>
        <v>0.71191135734072031</v>
      </c>
    </row>
    <row r="914" spans="1:41">
      <c r="A914" s="53" t="s">
        <v>89</v>
      </c>
      <c r="B914" s="14" t="s">
        <v>217</v>
      </c>
      <c r="C914" s="15">
        <v>-22.27</v>
      </c>
      <c r="D914" s="15">
        <v>49.45</v>
      </c>
      <c r="E914" s="15">
        <v>3935</v>
      </c>
      <c r="F914" s="31">
        <v>385</v>
      </c>
      <c r="G914" s="95">
        <v>85.615399999999994</v>
      </c>
      <c r="I914">
        <f>(E914*100*Info!$B$11)/AI914</f>
        <v>1.9772305959923013</v>
      </c>
      <c r="J914">
        <f>LOG10(I914)</f>
        <v>0.29605732218516667</v>
      </c>
      <c r="K914">
        <f>2*((E914*100*Info!$B$11)/AI914^2)*(AJ914/2)</f>
        <v>4.3085745559660396E-2</v>
      </c>
      <c r="L914">
        <f>(M914/10.7)/I914</f>
        <v>0.55875140186915984</v>
      </c>
      <c r="M914">
        <f>((U914/0.242530073729142))*I914</f>
        <v>11.821149930423433</v>
      </c>
      <c r="N914">
        <f>2*M914*SQRT((0.5*K914/I914)^2+(0.5*V914/U914)^2)</f>
        <v>0.43502394343608802</v>
      </c>
      <c r="O914" s="1">
        <v>0.69299999999999995</v>
      </c>
      <c r="P914" s="1">
        <v>2.5999999999999999E-2</v>
      </c>
      <c r="Q914" s="1">
        <v>0.623</v>
      </c>
      <c r="R914" s="1">
        <v>0.03</v>
      </c>
      <c r="S914" s="1">
        <v>2.883</v>
      </c>
      <c r="T914" s="1">
        <v>7.4999999999999997E-2</v>
      </c>
      <c r="U914" s="1">
        <v>1.45</v>
      </c>
      <c r="V914" s="1">
        <v>4.2999999999999997E-2</v>
      </c>
      <c r="W914" s="50">
        <f>U914*Info!$B$2</f>
        <v>0.69599999999999995</v>
      </c>
      <c r="X914" s="50">
        <f>W914*SQRT((0.5*V914/U914)^2+Info!$B$3^2)</f>
        <v>3.629796688521273E-2</v>
      </c>
      <c r="Y914" s="39">
        <f>W914*Info!$D$2</f>
        <v>0.56376000000000004</v>
      </c>
      <c r="Z914" s="39">
        <f>Y914*SQRT(Info!$D$3^2+(X914/W914)^2)</f>
        <v>4.0730859463556625E-2</v>
      </c>
      <c r="AA914" s="50">
        <f>IF(O914-W914&gt;0,O914-W914,0)</f>
        <v>0</v>
      </c>
      <c r="AB914" s="50">
        <f>SQRT((0.5*P914)^2+X914^2)</f>
        <v>3.8555705155009161E-2</v>
      </c>
      <c r="AC914" s="50">
        <f>(1-EXP(-Info!$B$6*G914*1000))+(Info!$B$6/(Info!$B$6-Info!$B$7))*(EXP(-Info!$B$7*G914*1000)-EXP(-Info!$B$6*G914*1000))*(Info!$B$9-1)</f>
        <v>0.61377580936395193</v>
      </c>
      <c r="AD914" s="50">
        <f>SQRT((Info!$B$6*EXP(-Info!$B$6*G914*1000)+(Info!$B$6/(Info!$B$6+Info!$B$7))*(Info!$B$9-1)*(-Info!$B$7*EXP(-Info!$B$7*G914*1000)+Info!$B$6*EXP(-Info!$B$6*G914*1000)))^2*(0.01*G914*1000)^2)</f>
        <v>3.769622919383318E-3</v>
      </c>
      <c r="AE914" s="50">
        <f>IF(AA914&gt;0,AA914*AC914*SQRT((AB914/AA914)^2+(AD914/AC914)^2),AA914*AC914*SQRT((AD914/AC914)^2))</f>
        <v>0</v>
      </c>
      <c r="AF914" s="50">
        <f>IF((S914-Y914-AA914*AC914)&gt;0,S914-Y914-AA914*AC914,0)</f>
        <v>2.3192399999999997</v>
      </c>
      <c r="AG914" s="50">
        <f>SQRT((T914*0.5)^2+Z914^2+AE914^2)</f>
        <v>5.5364726249120026E-2</v>
      </c>
      <c r="AH914" s="50">
        <f>AF914/S914</f>
        <v>0.80445369406867839</v>
      </c>
      <c r="AI914">
        <f>AF914*EXP(Info!$B$6*G914*1000)</f>
        <v>5.0854332393258481</v>
      </c>
      <c r="AJ914">
        <f>2*SQRT((EXP(Info!$B$6*G914)*AG914)^2+(Info!$B$6*G914*0.01*AI914)^2)</f>
        <v>0.11081645360655049</v>
      </c>
      <c r="AK914" s="28">
        <f>AI914/(E914/1000)</f>
        <v>1.2923591459532016</v>
      </c>
      <c r="AL914">
        <f>AA914/0.752049334436339</f>
        <v>0</v>
      </c>
      <c r="AM914">
        <f>Q914/O914</f>
        <v>0.89898989898989901</v>
      </c>
      <c r="AN914">
        <f>U914/0.242530074</f>
        <v>5.9786399933230543</v>
      </c>
      <c r="AO914">
        <f>O914/U914</f>
        <v>0.47793103448275859</v>
      </c>
    </row>
    <row r="915" spans="1:41">
      <c r="A915" s="53" t="s">
        <v>89</v>
      </c>
      <c r="B915" s="14" t="s">
        <v>217</v>
      </c>
      <c r="C915" s="15">
        <v>-22.27</v>
      </c>
      <c r="D915" s="15">
        <v>49.45</v>
      </c>
      <c r="E915" s="15">
        <v>3935</v>
      </c>
      <c r="F915" s="31">
        <v>396</v>
      </c>
      <c r="G915" s="95">
        <v>88.830799999999996</v>
      </c>
      <c r="I915">
        <f>(E915*100*Info!$B$11)/AI915</f>
        <v>2.4033446984698532</v>
      </c>
      <c r="J915">
        <f>LOG10(I915)</f>
        <v>0.38081606373252924</v>
      </c>
      <c r="K915">
        <f>2*((E915*100*Info!$B$11)/AI915^2)*(AJ915/2)</f>
        <v>4.0712459577789982E-2</v>
      </c>
      <c r="L915">
        <f>(M915/10.7)/I915</f>
        <v>0.17880044859813116</v>
      </c>
      <c r="M915">
        <f>((U915/0.242530073729142))*I915</f>
        <v>4.5979944793791452</v>
      </c>
      <c r="N915">
        <f>2*M915*SQRT((0.5*K915/I915)^2+(0.5*V915/U915)^2)</f>
        <v>0.21303786211470999</v>
      </c>
      <c r="O915" s="1">
        <v>0.154</v>
      </c>
      <c r="P915" s="1">
        <v>8.0000000000000002E-3</v>
      </c>
      <c r="Q915" s="1">
        <v>0.155</v>
      </c>
      <c r="R915" s="1">
        <v>1.0999999999999999E-2</v>
      </c>
      <c r="S915" s="1">
        <v>2.0329999999999999</v>
      </c>
      <c r="T915" s="1">
        <v>6.5600000000000006E-2</v>
      </c>
      <c r="U915" s="1">
        <v>0.46400000000000002</v>
      </c>
      <c r="V915" s="1">
        <v>2.001E-2</v>
      </c>
      <c r="W915" s="50">
        <f>U915*Info!$B$2</f>
        <v>0.22272</v>
      </c>
      <c r="X915" s="50">
        <f>W915*SQRT((0.5*V915/U915)^2+Info!$B$3^2)</f>
        <v>1.2127388084826839E-2</v>
      </c>
      <c r="Y915" s="39">
        <f>W915*Info!$D$2</f>
        <v>0.18040320000000001</v>
      </c>
      <c r="Z915" s="39">
        <f>Y915*SQRT(Info!$D$3^2+(X915/W915)^2)</f>
        <v>1.3336350219394211E-2</v>
      </c>
      <c r="AA915" s="50">
        <f>IF(O915-W915&gt;0,O915-W915,0)</f>
        <v>0</v>
      </c>
      <c r="AB915" s="50">
        <f>SQRT((0.5*P915)^2+X915^2)</f>
        <v>1.2770025127618191E-2</v>
      </c>
      <c r="AC915" s="50">
        <f>(1-EXP(-Info!$B$6*G915*1000))+(Info!$B$6/(Info!$B$6-Info!$B$7))*(EXP(-Info!$B$7*G915*1000)-EXP(-Info!$B$6*G915*1000))*(Info!$B$9-1)</f>
        <v>0.62833286687946455</v>
      </c>
      <c r="AD915" s="50">
        <f>SQRT((Info!$B$6*EXP(-Info!$B$6*G915*1000)+(Info!$B$6/(Info!$B$6+Info!$B$7))*(Info!$B$9-1)*(-Info!$B$7*EXP(-Info!$B$7*G915*1000)+Info!$B$6*EXP(-Info!$B$6*G915*1000)))^2*(0.01*G915*1000)^2)</f>
        <v>3.7931251018613835E-3</v>
      </c>
      <c r="AE915" s="50">
        <f>IF(AA915&gt;0,AA915*AC915*SQRT((AB915/AA915)^2+(AD915/AC915)^2),AA915*AC915*SQRT((AD915/AC915)^2))</f>
        <v>0</v>
      </c>
      <c r="AF915" s="50">
        <f>IF((S915-Y915-AA915*AC915)&gt;0,S915-Y915-AA915*AC915,0)</f>
        <v>1.8525967999999999</v>
      </c>
      <c r="AG915" s="50">
        <f>SQRT((T915*0.5)^2+Z915^2+AE915^2)</f>
        <v>3.5407601403855869E-2</v>
      </c>
      <c r="AH915" s="50">
        <f>AF915/S915</f>
        <v>0.91126256763403835</v>
      </c>
      <c r="AI915">
        <f>AF915*EXP(Info!$B$6*G915*1000)</f>
        <v>4.1837836249927483</v>
      </c>
      <c r="AJ915">
        <f>2*SQRT((EXP(Info!$B$6*G915)*AG915)^2+(Info!$B$6*G915*0.01*AI915)^2)</f>
        <v>7.0872947115402513E-2</v>
      </c>
      <c r="AK915" s="28">
        <f>AI915/(E915/1000)</f>
        <v>1.0632232846233158</v>
      </c>
      <c r="AL915">
        <f>AA915/0.752049334436339</f>
        <v>0</v>
      </c>
      <c r="AM915">
        <f>Q915/O915</f>
        <v>1.0064935064935066</v>
      </c>
      <c r="AN915">
        <f>U915/0.242530074</f>
        <v>1.9131647978633775</v>
      </c>
      <c r="AO915">
        <f>O915/U915</f>
        <v>0.3318965517241379</v>
      </c>
    </row>
    <row r="916" spans="1:41">
      <c r="A916" s="53" t="s">
        <v>89</v>
      </c>
      <c r="B916" s="14" t="s">
        <v>217</v>
      </c>
      <c r="C916" s="15">
        <v>-22.27</v>
      </c>
      <c r="D916" s="15">
        <v>49.45</v>
      </c>
      <c r="E916" s="15">
        <v>3935</v>
      </c>
      <c r="F916" s="31">
        <v>405</v>
      </c>
      <c r="G916" s="95">
        <v>91.461500000000001</v>
      </c>
      <c r="I916">
        <f>(E916*100*Info!$B$11)/AI916</f>
        <v>2.2332784327012076</v>
      </c>
      <c r="J916">
        <f>LOG10(I916)</f>
        <v>0.34894287186117179</v>
      </c>
      <c r="K916">
        <f>2*((E916*100*Info!$B$11)/AI916^2)*(AJ916/2)</f>
        <v>2.5339563091008131E-2</v>
      </c>
      <c r="L916">
        <f>(M916/10.7)/I916</f>
        <v>0.17725906542056105</v>
      </c>
      <c r="M916">
        <f>((U916/0.242530073729142))*I916</f>
        <v>4.2357966715082718</v>
      </c>
      <c r="N916">
        <f>2*M916*SQRT((0.5*K916/I916)^2+(0.5*V916/U916)^2)</f>
        <v>0.1375829334604334</v>
      </c>
      <c r="O916" s="1">
        <v>0.192</v>
      </c>
      <c r="P916" s="1">
        <v>2.4E-2</v>
      </c>
      <c r="Q916" s="1">
        <v>0.161</v>
      </c>
      <c r="R916" s="1">
        <v>2.4E-2</v>
      </c>
      <c r="S916" s="1">
        <v>2.125</v>
      </c>
      <c r="T916" s="1">
        <v>4.3999999999999997E-2</v>
      </c>
      <c r="U916" s="1">
        <v>0.46</v>
      </c>
      <c r="V916" s="1">
        <v>1.4E-2</v>
      </c>
      <c r="W916" s="50">
        <f>U916*Info!$B$2</f>
        <v>0.2208</v>
      </c>
      <c r="X916" s="50">
        <f>W916*SQRT((0.5*V916/U916)^2+Info!$B$3^2)</f>
        <v>1.1539982668964456E-2</v>
      </c>
      <c r="Y916" s="39">
        <f>W916*Info!$D$2</f>
        <v>0.17884800000000001</v>
      </c>
      <c r="Z916" s="39">
        <f>Y916*SQRT(Info!$D$3^2+(X916/W916)^2)</f>
        <v>1.2936001781075946E-2</v>
      </c>
      <c r="AA916" s="50">
        <f>IF(O916-W916&gt;0,O916-W916,0)</f>
        <v>0</v>
      </c>
      <c r="AB916" s="50">
        <f>SQRT((0.5*P916)^2+X916^2)</f>
        <v>1.6648459388183642E-2</v>
      </c>
      <c r="AC916" s="50">
        <f>(1-EXP(-Info!$B$6*G916*1000))+(Info!$B$6/(Info!$B$6-Info!$B$7))*(EXP(-Info!$B$7*G916*1000)-EXP(-Info!$B$6*G916*1000))*(Info!$B$9-1)</f>
        <v>0.63990520416973806</v>
      </c>
      <c r="AD916" s="50">
        <f>SQRT((Info!$B$6*EXP(-Info!$B$6*G916*1000)+(Info!$B$6/(Info!$B$6+Info!$B$7))*(Info!$B$9-1)*(-Info!$B$7*EXP(-Info!$B$7*G916*1000)+Info!$B$6*EXP(-Info!$B$6*G916*1000)))^2*(0.01*G916*1000)^2)</f>
        <v>3.8086587075492387E-3</v>
      </c>
      <c r="AE916" s="50">
        <f>IF(AA916&gt;0,AA916*AC916*SQRT((AB916/AA916)^2+(AD916/AC916)^2),AA916*AC916*SQRT((AD916/AC916)^2))</f>
        <v>0</v>
      </c>
      <c r="AF916" s="50">
        <f>IF((S916-Y916-AA916*AC916)&gt;0,S916-Y916-AA916*AC916,0)</f>
        <v>1.9461520000000001</v>
      </c>
      <c r="AG916" s="50">
        <f>SQRT((T916*0.5)^2+Z916^2+AE916^2)</f>
        <v>2.5521366383483467E-2</v>
      </c>
      <c r="AH916" s="50">
        <f>AF916/S916</f>
        <v>0.91583623529411773</v>
      </c>
      <c r="AI916">
        <f>AF916*EXP(Info!$B$6*G916*1000)</f>
        <v>4.5023827067140196</v>
      </c>
      <c r="AJ916">
        <f>2*SQRT((EXP(Info!$B$6*G916)*AG916)^2+(Info!$B$6*G916*0.01*AI916)^2)</f>
        <v>5.1085618786301981E-2</v>
      </c>
      <c r="AK916" s="28">
        <f>AI916/(E916/1000)</f>
        <v>1.1441887437646809</v>
      </c>
      <c r="AL916">
        <f>AA916/0.752049334436339</f>
        <v>0</v>
      </c>
      <c r="AM916">
        <f>Q916/O916</f>
        <v>0.83854166666666663</v>
      </c>
      <c r="AN916">
        <f>U916/0.242530074</f>
        <v>1.8966719978817967</v>
      </c>
      <c r="AO916">
        <f>O916/U916</f>
        <v>0.41739130434782606</v>
      </c>
    </row>
    <row r="917" spans="1:41">
      <c r="A917" s="53" t="s">
        <v>89</v>
      </c>
      <c r="B917" s="14" t="s">
        <v>217</v>
      </c>
      <c r="C917" s="15">
        <v>-22.27</v>
      </c>
      <c r="D917" s="15">
        <v>49.45</v>
      </c>
      <c r="E917" s="15">
        <v>3935</v>
      </c>
      <c r="F917" s="31">
        <v>415</v>
      </c>
      <c r="G917" s="95">
        <v>94.384600000000006</v>
      </c>
      <c r="I917">
        <f>(E917*100*Info!$B$11)/AI917</f>
        <v>1.9162377908705674</v>
      </c>
      <c r="J917">
        <f>LOG10(I917)</f>
        <v>0.28244940080467135</v>
      </c>
      <c r="K917">
        <f>2*((E917*100*Info!$B$11)/AI917^2)*(AJ917/2)</f>
        <v>2.986510135477748E-2</v>
      </c>
      <c r="L917">
        <f>(M917/10.7)/I917</f>
        <v>0.16338661682243019</v>
      </c>
      <c r="M917">
        <f>((U917/0.242530073729142))*I917</f>
        <v>3.3500374235506354</v>
      </c>
      <c r="N917">
        <f>2*M917*SQRT((0.5*K917/I917)^2+(0.5*V917/U917)^2)</f>
        <v>0.15149963118507975</v>
      </c>
      <c r="O917" s="1">
        <v>0.17499999999999999</v>
      </c>
      <c r="P917" s="1">
        <v>1.4999999999999999E-2</v>
      </c>
      <c r="Q917" s="1">
        <v>0.186</v>
      </c>
      <c r="R917" s="1">
        <v>1.9E-2</v>
      </c>
      <c r="S917" s="1">
        <v>2.3730000000000002</v>
      </c>
      <c r="T917" s="1">
        <v>7.8E-2</v>
      </c>
      <c r="U917" s="1">
        <v>0.42399999999999999</v>
      </c>
      <c r="V917" s="1">
        <v>1.7999999999999999E-2</v>
      </c>
      <c r="W917" s="50">
        <f>U917*Info!$B$2</f>
        <v>0.20351999999999998</v>
      </c>
      <c r="X917" s="50">
        <f>W917*SQRT((0.5*V917/U917)^2+Info!$B$3^2)</f>
        <v>1.1055015875158208E-2</v>
      </c>
      <c r="Y917" s="39">
        <f>W917*Info!$D$2</f>
        <v>0.1648512</v>
      </c>
      <c r="Z917" s="39">
        <f>Y917*SQRT(Info!$D$3^2+(X917/W917)^2)</f>
        <v>1.2170620006688239E-2</v>
      </c>
      <c r="AA917" s="50">
        <f>IF(O917-W917&gt;0,O917-W917,0)</f>
        <v>0</v>
      </c>
      <c r="AB917" s="50">
        <f>SQRT((0.5*P917)^2+X917^2)</f>
        <v>1.3359018526822993E-2</v>
      </c>
      <c r="AC917" s="50">
        <f>(1-EXP(-Info!$B$6*G917*1000))+(Info!$B$6/(Info!$B$6-Info!$B$7))*(EXP(-Info!$B$7*G917*1000)-EXP(-Info!$B$6*G917*1000))*(Info!$B$9-1)</f>
        <v>0.65241703887378177</v>
      </c>
      <c r="AD917" s="50">
        <f>SQRT((Info!$B$6*EXP(-Info!$B$6*G917*1000)+(Info!$B$6/(Info!$B$6+Info!$B$7))*(Info!$B$9-1)*(-Info!$B$7*EXP(-Info!$B$7*G917*1000)+Info!$B$6*EXP(-Info!$B$6*G917*1000)))^2*(0.01*G917*1000)^2)</f>
        <v>3.8222110673740727E-3</v>
      </c>
      <c r="AE917" s="50">
        <f>IF(AA917&gt;0,AA917*AC917*SQRT((AB917/AA917)^2+(AD917/AC917)^2),AA917*AC917*SQRT((AD917/AC917)^2))</f>
        <v>0</v>
      </c>
      <c r="AF917" s="50">
        <f>IF((S917-Y917-AA917*AC917)&gt;0,S917-Y917-AA917*AC917,0)</f>
        <v>2.2081488</v>
      </c>
      <c r="AG917" s="50">
        <f>SQRT((T917*0.5)^2+Z917^2+AE917^2)</f>
        <v>4.0854913919223967E-2</v>
      </c>
      <c r="AH917" s="50">
        <f>AF917/S917</f>
        <v>0.93053046776232606</v>
      </c>
      <c r="AI917">
        <f>AF917*EXP(Info!$B$6*G917*1000)</f>
        <v>5.2472998093327332</v>
      </c>
      <c r="AJ917">
        <f>2*SQRT((EXP(Info!$B$6*G917)*AG917)^2+(Info!$B$6*G917*0.01*AI917)^2)</f>
        <v>8.1780633589023974E-2</v>
      </c>
      <c r="AK917" s="28">
        <f>AI917/(E917/1000)</f>
        <v>1.3334942336296653</v>
      </c>
      <c r="AL917">
        <f>AA917/0.752049334436339</f>
        <v>0</v>
      </c>
      <c r="AM917">
        <f>Q917/O917</f>
        <v>1.0628571428571429</v>
      </c>
      <c r="AN917">
        <f>U917/0.242530074</f>
        <v>1.748236798047569</v>
      </c>
      <c r="AO917">
        <f>O917/U917</f>
        <v>0.41273584905660377</v>
      </c>
    </row>
    <row r="918" spans="1:41">
      <c r="A918" s="53" t="s">
        <v>89</v>
      </c>
      <c r="B918" s="14" t="s">
        <v>217</v>
      </c>
      <c r="C918" s="15">
        <v>-22.27</v>
      </c>
      <c r="D918" s="15">
        <v>49.45</v>
      </c>
      <c r="E918" s="15">
        <v>3935</v>
      </c>
      <c r="F918" s="31">
        <v>425</v>
      </c>
      <c r="G918" s="95">
        <v>97.307699999999997</v>
      </c>
      <c r="I918">
        <f>(E918*100*Info!$B$11)/AI918</f>
        <v>1.663263961666823</v>
      </c>
      <c r="J918">
        <f>LOG10(I918)</f>
        <v>0.22096117766109633</v>
      </c>
      <c r="K918">
        <f>2*((E918*100*Info!$B$11)/AI918^2)*(AJ918/2)</f>
        <v>1.5755096144123026E-2</v>
      </c>
      <c r="L918">
        <f>(M918/10.7)/I918</f>
        <v>0.17571768224299097</v>
      </c>
      <c r="M918">
        <f>((U918/0.242530073729142))*I918</f>
        <v>3.1272343048355635</v>
      </c>
      <c r="N918">
        <f>2*M918*SQRT((0.5*K918/I918)^2+(0.5*V918/U918)^2)</f>
        <v>0.12028991299880715</v>
      </c>
      <c r="O918" s="1">
        <v>0.14199999999999999</v>
      </c>
      <c r="P918" s="1">
        <v>3.5999999999999997E-2</v>
      </c>
      <c r="Q918" s="1">
        <v>0.189</v>
      </c>
      <c r="R918" s="1">
        <v>2.5000000000000001E-2</v>
      </c>
      <c r="S918" s="1">
        <v>2.6539999999999999</v>
      </c>
      <c r="T918" s="1">
        <v>5.0999999999999997E-2</v>
      </c>
      <c r="U918" s="1">
        <v>0.45600000000000002</v>
      </c>
      <c r="V918" s="1">
        <v>1.7000000000000001E-2</v>
      </c>
      <c r="W918" s="50">
        <f>U918*Info!$B$2</f>
        <v>0.21887999999999999</v>
      </c>
      <c r="X918" s="50">
        <f>W918*SQRT((0.5*V918/U918)^2+Info!$B$3^2)</f>
        <v>1.1679791778965927E-2</v>
      </c>
      <c r="Y918" s="39">
        <f>W918*Info!$D$2</f>
        <v>0.1772928</v>
      </c>
      <c r="Z918" s="39">
        <f>Y918*SQRT(Info!$D$3^2+(X918/W918)^2)</f>
        <v>1.2964774880390328E-2</v>
      </c>
      <c r="AA918" s="50">
        <f>IF(O918-W918&gt;0,O918-W918,0)</f>
        <v>0</v>
      </c>
      <c r="AB918" s="50">
        <f>SQRT((0.5*P918)^2+X918^2)</f>
        <v>2.1457342239895417E-2</v>
      </c>
      <c r="AC918" s="50">
        <f>(1-EXP(-Info!$B$6*G918*1000))+(Info!$B$6/(Info!$B$6-Info!$B$7))*(EXP(-Info!$B$7*G918*1000)-EXP(-Info!$B$6*G918*1000))*(Info!$B$9-1)</f>
        <v>0.66457339093115975</v>
      </c>
      <c r="AD918" s="50">
        <f>SQRT((Info!$B$6*EXP(-Info!$B$6*G918*1000)+(Info!$B$6/(Info!$B$6+Info!$B$7))*(Info!$B$9-1)*(-Info!$B$7*EXP(-Info!$B$7*G918*1000)+Info!$B$6*EXP(-Info!$B$6*G918*1000)))^2*(0.01*G918*1000)^2)</f>
        <v>3.8320487054630762E-3</v>
      </c>
      <c r="AE918" s="50">
        <f>IF(AA918&gt;0,AA918*AC918*SQRT((AB918/AA918)^2+(AD918/AC918)^2),AA918*AC918*SQRT((AD918/AC918)^2))</f>
        <v>0</v>
      </c>
      <c r="AF918" s="50">
        <f>IF((S918-Y918-AA918*AC918)&gt;0,S918-Y918-AA918*AC918,0)</f>
        <v>2.4767071999999999</v>
      </c>
      <c r="AG918" s="50">
        <f>SQRT((T918*0.5)^2+Z918^2+AE918^2)</f>
        <v>2.860656196922657E-2</v>
      </c>
      <c r="AH918" s="50">
        <f>AF918/S918</f>
        <v>0.93319788997739261</v>
      </c>
      <c r="AI918">
        <f>AF918*EXP(Info!$B$6*G918*1000)</f>
        <v>6.0453869177774502</v>
      </c>
      <c r="AJ918">
        <f>2*SQRT((EXP(Info!$B$6*G918)*AG918)^2+(Info!$B$6*G918*0.01*AI918)^2)</f>
        <v>5.7264303389678355E-2</v>
      </c>
      <c r="AK918" s="28">
        <f>AI918/(E918/1000)</f>
        <v>1.5363117961314994</v>
      </c>
      <c r="AL918">
        <f>AA918/0.752049334436339</f>
        <v>0</v>
      </c>
      <c r="AM918">
        <f>Q918/O918</f>
        <v>1.330985915492958</v>
      </c>
      <c r="AN918">
        <f>U918/0.242530074</f>
        <v>1.8801791979002158</v>
      </c>
      <c r="AO918">
        <f>O918/U918</f>
        <v>0.31140350877192979</v>
      </c>
    </row>
    <row r="919" spans="1:41">
      <c r="A919" s="53" t="s">
        <v>89</v>
      </c>
      <c r="B919" s="14" t="s">
        <v>217</v>
      </c>
      <c r="C919" s="15">
        <v>-22.27</v>
      </c>
      <c r="D919" s="15">
        <v>49.45</v>
      </c>
      <c r="E919" s="15">
        <v>3935</v>
      </c>
      <c r="F919" s="31">
        <v>435</v>
      </c>
      <c r="G919" s="95">
        <v>100.23099999999999</v>
      </c>
      <c r="I919">
        <f>(E919*100*Info!$B$11)/AI919</f>
        <v>1.8715249807812337</v>
      </c>
      <c r="J919">
        <f>LOG10(I919)</f>
        <v>0.27219562837431877</v>
      </c>
      <c r="K919">
        <f>2*((E919*100*Info!$B$11)/AI919^2)*(AJ919/2)</f>
        <v>4.0025043439671941E-2</v>
      </c>
      <c r="L919">
        <f>(M919/10.7)/I919</f>
        <v>0.19537031775700969</v>
      </c>
      <c r="M919">
        <f>((U919/0.242530073729142))*I919</f>
        <v>3.9123526029838982</v>
      </c>
      <c r="N919">
        <f>2*M919*SQRT((0.5*K919/I919)^2+(0.5*V919/U919)^2)</f>
        <v>0.19621719189160372</v>
      </c>
      <c r="O919" s="1">
        <v>0.23</v>
      </c>
      <c r="P919" s="1">
        <v>2.1999999999999999E-2</v>
      </c>
      <c r="Q919" s="1">
        <v>0.2</v>
      </c>
      <c r="R919" s="1">
        <v>2.1000000000000001E-2</v>
      </c>
      <c r="S919" s="1">
        <v>2.34</v>
      </c>
      <c r="T919" s="1">
        <v>0.111</v>
      </c>
      <c r="U919" s="1">
        <v>0.50700000000000001</v>
      </c>
      <c r="V919" s="1">
        <v>2.3E-2</v>
      </c>
      <c r="W919" s="50">
        <f>U919*Info!$B$2</f>
        <v>0.24335999999999999</v>
      </c>
      <c r="X919" s="50">
        <f>W919*SQRT((0.5*V919/U919)^2+Info!$B$3^2)</f>
        <v>1.3361535241131536E-2</v>
      </c>
      <c r="Y919" s="39">
        <f>W919*Info!$D$2</f>
        <v>0.19712160000000001</v>
      </c>
      <c r="Z919" s="39">
        <f>Y919*SQRT(Info!$D$3^2+(X919/W919)^2)</f>
        <v>1.4638178007279458E-2</v>
      </c>
      <c r="AA919" s="50">
        <f>IF(O919-W919&gt;0,O919-W919,0)</f>
        <v>0</v>
      </c>
      <c r="AB919" s="50">
        <f>SQRT((0.5*P919)^2+X919^2)</f>
        <v>1.730695305361403E-2</v>
      </c>
      <c r="AC919" s="50">
        <f>(1-EXP(-Info!$B$6*G919*1000))+(Info!$B$6/(Info!$B$6-Info!$B$7))*(EXP(-Info!$B$7*G919*1000)-EXP(-Info!$B$6*G919*1000))*(Info!$B$9-1)</f>
        <v>0.67638466104231942</v>
      </c>
      <c r="AD919" s="50">
        <f>SQRT((Info!$B$6*EXP(-Info!$B$6*G919*1000)+(Info!$B$6/(Info!$B$6+Info!$B$7))*(Info!$B$9-1)*(-Info!$B$7*EXP(-Info!$B$7*G919*1000)+Info!$B$6*EXP(-Info!$B$6*G919*1000)))^2*(0.01*G919*1000)^2)</f>
        <v>3.8383593447920594E-3</v>
      </c>
      <c r="AE919" s="50">
        <f>IF(AA919&gt;0,AA919*AC919*SQRT((AB919/AA919)^2+(AD919/AC919)^2),AA919*AC919*SQRT((AD919/AC919)^2))</f>
        <v>0</v>
      </c>
      <c r="AF919" s="50">
        <f>IF((S919-Y919-AA919*AC919)&gt;0,S919-Y919-AA919*AC919,0)</f>
        <v>2.1428783999999998</v>
      </c>
      <c r="AG919" s="50">
        <f>SQRT((T919*0.5)^2+Z919^2+AE919^2)</f>
        <v>5.7397963860861823E-2</v>
      </c>
      <c r="AH919" s="50">
        <f>AF919/S919</f>
        <v>0.91576000000000002</v>
      </c>
      <c r="AI919">
        <f>AF919*EXP(Info!$B$6*G919*1000)</f>
        <v>5.3726636288199581</v>
      </c>
      <c r="AJ919">
        <f>2*SQRT((EXP(Info!$B$6*G919)*AG919)^2+(Info!$B$6*G919*0.01*AI919)^2)</f>
        <v>0.11490153609411045</v>
      </c>
      <c r="AK919" s="28">
        <f>AI919/(E919/1000)</f>
        <v>1.3653528916950337</v>
      </c>
      <c r="AL919">
        <f>AA919/0.752049334436339</f>
        <v>0</v>
      </c>
      <c r="AM919">
        <f>Q919/O919</f>
        <v>0.86956521739130432</v>
      </c>
      <c r="AN919">
        <f>U919/0.242530074</f>
        <v>2.0904623976653713</v>
      </c>
      <c r="AO919">
        <f>O919/U919</f>
        <v>0.45364891518737677</v>
      </c>
    </row>
    <row r="920" spans="1:41">
      <c r="A920" s="53" t="s">
        <v>89</v>
      </c>
      <c r="B920" s="14" t="s">
        <v>217</v>
      </c>
      <c r="C920" s="15">
        <v>-22.27</v>
      </c>
      <c r="D920" s="15">
        <v>49.45</v>
      </c>
      <c r="E920" s="15">
        <v>3935</v>
      </c>
      <c r="F920" s="31">
        <v>445</v>
      </c>
      <c r="G920" s="95">
        <v>103.154</v>
      </c>
      <c r="I920">
        <f>(E920*100*Info!$B$11)/AI920</f>
        <v>2.1308803377138812</v>
      </c>
      <c r="J920">
        <f>LOG10(I920)</f>
        <v>0.32855906204188412</v>
      </c>
      <c r="K920">
        <f>2*((E920*100*Info!$B$11)/AI920^2)*(AJ920/2)</f>
        <v>4.1164326225387633E-2</v>
      </c>
      <c r="L920">
        <f>(M920/10.7)/I920</f>
        <v>0.26434721495327151</v>
      </c>
      <c r="M920">
        <f>((U920/0.242530073729142))*I920</f>
        <v>6.0272274246048569</v>
      </c>
      <c r="N920">
        <f>2*M920*SQRT((0.5*K920/I920)^2+(0.5*V920/U920)^2)</f>
        <v>0.29774655149511964</v>
      </c>
      <c r="O920" s="1">
        <v>0.31</v>
      </c>
      <c r="P920" s="1">
        <v>1.4E-2</v>
      </c>
      <c r="Q920" s="1">
        <v>0.26100000000000001</v>
      </c>
      <c r="R920" s="1">
        <v>0.02</v>
      </c>
      <c r="S920" s="1">
        <v>2.0990000000000002</v>
      </c>
      <c r="T920" s="1">
        <v>8.2000000000000003E-2</v>
      </c>
      <c r="U920" s="1">
        <v>0.68600000000000005</v>
      </c>
      <c r="V920" s="1">
        <v>3.1189999999999999E-2</v>
      </c>
      <c r="W920" s="50">
        <f>U920*Info!$B$2</f>
        <v>0.32928000000000002</v>
      </c>
      <c r="X920" s="50">
        <f>W920*SQRT((0.5*V920/U920)^2+Info!$B$3^2)</f>
        <v>1.8085837093151095E-2</v>
      </c>
      <c r="Y920" s="39">
        <f>W920*Info!$D$2</f>
        <v>0.26671680000000003</v>
      </c>
      <c r="Z920" s="39">
        <f>Y920*SQRT(Info!$D$3^2+(X920/W920)^2)</f>
        <v>1.9810434131035497E-2</v>
      </c>
      <c r="AA920" s="50">
        <f>IF(O920-W920&gt;0,O920-W920,0)</f>
        <v>0</v>
      </c>
      <c r="AB920" s="50">
        <f>SQRT((0.5*P920)^2+X920^2)</f>
        <v>1.9393233442621168E-2</v>
      </c>
      <c r="AC920" s="50">
        <f>(1-EXP(-Info!$B$6*G920*1000))+(Info!$B$6/(Info!$B$6-Info!$B$7))*(EXP(-Info!$B$7*G920*1000)-EXP(-Info!$B$6*G920*1000))*(Info!$B$9-1)</f>
        <v>0.68785819525078362</v>
      </c>
      <c r="AD920" s="50">
        <f>SQRT((Info!$B$6*EXP(-Info!$B$6*G920*1000)+(Info!$B$6/(Info!$B$6+Info!$B$7))*(Info!$B$9-1)*(-Info!$B$7*EXP(-Info!$B$7*G920*1000)+Info!$B$6*EXP(-Info!$B$6*G920*1000)))^2*(0.01*G920*1000)^2)</f>
        <v>3.841322194712712E-3</v>
      </c>
      <c r="AE920" s="50">
        <f>IF(AA920&gt;0,AA920*AC920*SQRT((AB920/AA920)^2+(AD920/AC920)^2),AA920*AC920*SQRT((AD920/AC920)^2))</f>
        <v>0</v>
      </c>
      <c r="AF920" s="50">
        <f>IF((S920-Y920-AA920*AC920)&gt;0,S920-Y920-AA920*AC920,0)</f>
        <v>1.8322832000000002</v>
      </c>
      <c r="AG920" s="50">
        <f>SQRT((T920*0.5)^2+Z920^2+AE920^2)</f>
        <v>4.5535187497803241E-2</v>
      </c>
      <c r="AH920" s="50">
        <f>AF920/S920</f>
        <v>0.87293149118627922</v>
      </c>
      <c r="AI920">
        <f>AF920*EXP(Info!$B$6*G920*1000)</f>
        <v>4.7187418348694843</v>
      </c>
      <c r="AJ920">
        <f>2*SQRT((EXP(Info!$B$6*G920)*AG920)^2+(Info!$B$6*G920*0.01*AI920)^2)</f>
        <v>9.1156610170023203E-2</v>
      </c>
      <c r="AK920" s="28">
        <f>AI920/(E920/1000)</f>
        <v>1.1991720037787761</v>
      </c>
      <c r="AL920">
        <f>AA920/0.752049334436339</f>
        <v>0</v>
      </c>
      <c r="AM920">
        <f>Q920/O920</f>
        <v>0.84193548387096773</v>
      </c>
      <c r="AN920">
        <f>U920/0.242530074</f>
        <v>2.8285151968411144</v>
      </c>
      <c r="AO920">
        <f>O920/U920</f>
        <v>0.45189504373177841</v>
      </c>
    </row>
    <row r="921" spans="1:41">
      <c r="A921" s="53" t="s">
        <v>89</v>
      </c>
      <c r="B921" s="14" t="s">
        <v>217</v>
      </c>
      <c r="C921" s="15">
        <v>-22.27</v>
      </c>
      <c r="D921" s="15">
        <v>49.45</v>
      </c>
      <c r="E921" s="15">
        <v>3935</v>
      </c>
      <c r="F921" s="31">
        <v>453</v>
      </c>
      <c r="G921" s="95">
        <v>105.492</v>
      </c>
      <c r="I921">
        <f>(E921*100*Info!$B$11)/AI921</f>
        <v>2.1440659046899775</v>
      </c>
      <c r="J921">
        <f>LOG10(I921)</f>
        <v>0.33123813064913232</v>
      </c>
      <c r="K921">
        <f>2*((E921*100*Info!$B$11)/AI921^2)*(AJ921/2)</f>
        <v>4.3565361147998589E-2</v>
      </c>
      <c r="L921">
        <f>(M921/10.7)/I921</f>
        <v>0.30981801869158937</v>
      </c>
      <c r="M921">
        <f>((U921/0.242530073729142))*I921</f>
        <v>7.107691680727056</v>
      </c>
      <c r="N921">
        <f>2*M921*SQRT((0.5*K921/I921)^2+(0.5*V921/U921)^2)</f>
        <v>0.29425184014877387</v>
      </c>
      <c r="O921" s="1">
        <v>0.42899999999999999</v>
      </c>
      <c r="P921" s="1">
        <v>2.1999999999999999E-2</v>
      </c>
      <c r="Q921" s="1">
        <v>0.38300000000000001</v>
      </c>
      <c r="R921" s="1">
        <v>2.8000000000000001E-2</v>
      </c>
      <c r="S921" s="1">
        <v>2.125</v>
      </c>
      <c r="T921" s="1">
        <v>7.6999999999999999E-2</v>
      </c>
      <c r="U921" s="1">
        <v>0.80400000000000005</v>
      </c>
      <c r="V921" s="1">
        <v>2.9000000000000001E-2</v>
      </c>
      <c r="W921" s="50">
        <f>U921*Info!$B$2</f>
        <v>0.38591999999999999</v>
      </c>
      <c r="X921" s="50">
        <f>W921*SQRT((0.5*V921/U921)^2+Info!$B$3^2)</f>
        <v>2.0512854896381442E-2</v>
      </c>
      <c r="Y921" s="39">
        <f>W921*Info!$D$2</f>
        <v>0.31259520000000002</v>
      </c>
      <c r="Z921" s="39">
        <f>Y921*SQRT(Info!$D$3^2+(X921/W921)^2)</f>
        <v>2.2811429790243316E-2</v>
      </c>
      <c r="AA921" s="50">
        <f>IF(O921-W921&gt;0,O921-W921,0)</f>
        <v>4.3080000000000007E-2</v>
      </c>
      <c r="AB921" s="50">
        <f>SQRT((0.5*P921)^2+X921^2)</f>
        <v>2.3276108265773299E-2</v>
      </c>
      <c r="AC921" s="50">
        <f>(1-EXP(-Info!$B$6*G921*1000))+(Info!$B$6/(Info!$B$6-Info!$B$7))*(EXP(-Info!$B$7*G921*1000)-EXP(-Info!$B$6*G921*1000))*(Info!$B$9-1)</f>
        <v>0.69679934861572745</v>
      </c>
      <c r="AD921" s="50">
        <f>SQRT((Info!$B$6*EXP(-Info!$B$6*G921*1000)+(Info!$B$6/(Info!$B$6+Info!$B$7))*(Info!$B$9-1)*(-Info!$B$7*EXP(-Info!$B$7*G921*1000)+Info!$B$6*EXP(-Info!$B$6*G921*1000)))^2*(0.01*G921*1000)^2)</f>
        <v>3.8413993339243314E-3</v>
      </c>
      <c r="AE921" s="50">
        <f>IF(AA921&gt;0,AA921*AC921*SQRT((AB921/AA921)^2+(AD921/AC921)^2),AA921*AC921*SQRT((AD921/AC921)^2))</f>
        <v>1.6219621327569416E-2</v>
      </c>
      <c r="AF921" s="50">
        <f>IF((S921-Y921-AA921*AC921)&gt;0,S921-Y921-AA921*AC921,0)</f>
        <v>1.7823866840616345</v>
      </c>
      <c r="AG921" s="50">
        <f>SQRT((T921*0.5)^2+Z921^2+AE921^2)</f>
        <v>4.7599237862437936E-2</v>
      </c>
      <c r="AH921" s="50">
        <f>AF921/S921</f>
        <v>0.8387702042642986</v>
      </c>
      <c r="AI921">
        <f>AF921*EXP(Info!$B$6*G921*1000)</f>
        <v>4.6897225372954319</v>
      </c>
      <c r="AJ921">
        <f>2*SQRT((EXP(Info!$B$6*G921)*AG921)^2+(Info!$B$6*G921*0.01*AI921)^2)</f>
        <v>9.5290660410331934E-2</v>
      </c>
      <c r="AK921" s="28">
        <f>AI921/(E921/1000)</f>
        <v>1.1917973411170093</v>
      </c>
      <c r="AL921">
        <f>AA921/0.752049334436339</f>
        <v>5.7283476000000007E-2</v>
      </c>
      <c r="AM921">
        <f>Q921/O921</f>
        <v>0.89277389277389285</v>
      </c>
      <c r="AN921">
        <f>U921/0.242530074</f>
        <v>3.3150527962977492</v>
      </c>
      <c r="AO921">
        <f>O921/U921</f>
        <v>0.53358208955223874</v>
      </c>
    </row>
    <row r="922" spans="1:41">
      <c r="A922" s="53" t="s">
        <v>89</v>
      </c>
      <c r="B922" s="14" t="s">
        <v>217</v>
      </c>
      <c r="C922" s="15">
        <v>-22.27</v>
      </c>
      <c r="D922" s="15">
        <v>49.45</v>
      </c>
      <c r="E922" s="15">
        <v>3935</v>
      </c>
      <c r="F922" s="31">
        <v>465</v>
      </c>
      <c r="G922" s="95">
        <v>109</v>
      </c>
      <c r="I922">
        <f>(E922*100*Info!$B$11)/AI922</f>
        <v>2.2476676414223857</v>
      </c>
      <c r="J922">
        <f>LOG10(I922)</f>
        <v>0.35173209329937932</v>
      </c>
      <c r="K922">
        <f>2*((E922*100*Info!$B$11)/AI922^2)*(AJ922/2)</f>
        <v>2.6477196414091905E-2</v>
      </c>
      <c r="L922">
        <f>(M922/10.7)/I922</f>
        <v>0.1730202616822433</v>
      </c>
      <c r="M922">
        <f>((U922/0.242530073729142))*I922</f>
        <v>4.1611448653816456</v>
      </c>
      <c r="N922">
        <f>2*M922*SQRT((0.5*K922/I922)^2+(0.5*V922/U922)^2)</f>
        <v>0.14740269679351414</v>
      </c>
      <c r="O922" s="1">
        <v>0.255</v>
      </c>
      <c r="P922" s="1">
        <v>2.9000000000000001E-2</v>
      </c>
      <c r="Q922" s="1">
        <v>0.24</v>
      </c>
      <c r="R922" s="1">
        <v>1.7999999999999999E-2</v>
      </c>
      <c r="S922" s="1">
        <v>1.849</v>
      </c>
      <c r="T922" s="1">
        <v>3.7999999999999999E-2</v>
      </c>
      <c r="U922" s="1">
        <v>0.44900000000000001</v>
      </c>
      <c r="V922" s="1">
        <v>1.4999999999999999E-2</v>
      </c>
      <c r="W922" s="50">
        <f>U922*Info!$B$2</f>
        <v>0.21551999999999999</v>
      </c>
      <c r="X922" s="50">
        <f>W922*SQRT((0.5*V922/U922)^2+Info!$B$3^2)</f>
        <v>1.1361433712344583E-2</v>
      </c>
      <c r="Y922" s="39">
        <f>W922*Info!$D$2</f>
        <v>0.17457120000000001</v>
      </c>
      <c r="Z922" s="39">
        <f>Y922*SQRT(Info!$D$3^2+(X922/W922)^2)</f>
        <v>1.2683791836324027E-2</v>
      </c>
      <c r="AA922" s="50">
        <f>IF(O922-W922&gt;0,O922-W922,0)</f>
        <v>3.9480000000000015E-2</v>
      </c>
      <c r="AB922" s="50">
        <f>SQRT((0.5*P922)^2+X922^2)</f>
        <v>1.842097109275187E-2</v>
      </c>
      <c r="AC922" s="50">
        <f>(1-EXP(-Info!$B$6*G922*1000))+(Info!$B$6/(Info!$B$6-Info!$B$7))*(EXP(-Info!$B$7*G922*1000)-EXP(-Info!$B$6*G922*1000))*(Info!$B$9-1)</f>
        <v>0.70983189753408182</v>
      </c>
      <c r="AD922" s="50">
        <f>SQRT((Info!$B$6*EXP(-Info!$B$6*G922*1000)+(Info!$B$6/(Info!$B$6+Info!$B$7))*(Info!$B$9-1)*(-Info!$B$7*EXP(-Info!$B$7*G922*1000)+Info!$B$6*EXP(-Info!$B$6*G922*1000)))^2*(0.01*G922*1000)^2)</f>
        <v>3.8378923926594899E-3</v>
      </c>
      <c r="AE922" s="50">
        <f>IF(AA922&gt;0,AA922*AC922*SQRT((AB922/AA922)^2+(AD922/AC922)^2),AA922*AC922*SQRT((AD922/AC922)^2))</f>
        <v>1.3076670729248655E-2</v>
      </c>
      <c r="AF922" s="50">
        <f>IF((S922-Y922-AA922*AC922)&gt;0,S922-Y922-AA922*AC922,0)</f>
        <v>1.6464046366853544</v>
      </c>
      <c r="AG922" s="50">
        <f>SQRT((T922*0.5)^2+Z922^2+AE922^2)</f>
        <v>2.6322573823780771E-2</v>
      </c>
      <c r="AH922" s="50">
        <f>AF922/S922</f>
        <v>0.89042976564919118</v>
      </c>
      <c r="AI922">
        <f>AF922*EXP(Info!$B$6*G922*1000)</f>
        <v>4.4735591727913029</v>
      </c>
      <c r="AJ922">
        <f>2*SQRT((EXP(Info!$B$6*G922)*AG922)^2+(Info!$B$6*G922*0.01*AI922)^2)</f>
        <v>5.2697873433414359E-2</v>
      </c>
      <c r="AK922" s="28">
        <f>AI922/(E922/1000)</f>
        <v>1.1368638304425167</v>
      </c>
      <c r="AL922">
        <f>AA922/0.752049334436339</f>
        <v>5.2496556000000021E-2</v>
      </c>
      <c r="AM922">
        <f>Q922/O922</f>
        <v>0.94117647058823528</v>
      </c>
      <c r="AN922">
        <f>U922/0.242530074</f>
        <v>1.8513167979324494</v>
      </c>
      <c r="AO922">
        <f>O922/U922</f>
        <v>0.56792873051224946</v>
      </c>
    </row>
    <row r="923" spans="1:41">
      <c r="A923" s="53" t="s">
        <v>89</v>
      </c>
      <c r="B923" s="14" t="s">
        <v>217</v>
      </c>
      <c r="C923" s="15">
        <v>-22.27</v>
      </c>
      <c r="D923" s="15">
        <v>49.45</v>
      </c>
      <c r="E923" s="15">
        <v>3935</v>
      </c>
      <c r="F923" s="31">
        <v>475</v>
      </c>
      <c r="G923" s="95">
        <v>111.923</v>
      </c>
      <c r="I923">
        <f>(E923*100*Info!$B$11)/AI923</f>
        <v>2.1601566357211608</v>
      </c>
      <c r="J923">
        <f>LOG10(I923)</f>
        <v>0.33448524354120046</v>
      </c>
      <c r="K923">
        <f>2*((E923*100*Info!$B$11)/AI923^2)*(AJ923/2)</f>
        <v>5.9449426468866466E-2</v>
      </c>
      <c r="L923">
        <f>(M923/10.7)/I923</f>
        <v>0.13024687850467315</v>
      </c>
      <c r="M923">
        <f>((U923/0.242530073729142))*I923</f>
        <v>3.0104841500570609</v>
      </c>
      <c r="N923">
        <f>2*M923*SQRT((0.5*K923/I923)^2+(0.5*V923/U923)^2)</f>
        <v>0.32255849232621719</v>
      </c>
      <c r="O923" s="1">
        <v>0.18</v>
      </c>
      <c r="P923" s="1">
        <v>1.9E-2</v>
      </c>
      <c r="Q923" s="1">
        <v>0.23899999999999999</v>
      </c>
      <c r="R923" s="1">
        <v>2.8000000000000001E-2</v>
      </c>
      <c r="S923" s="1">
        <v>1.8120000000000001</v>
      </c>
      <c r="T923" s="1">
        <v>0.124</v>
      </c>
      <c r="U923" s="1">
        <v>0.33800000000000002</v>
      </c>
      <c r="V923" s="1">
        <v>3.5000000000000003E-2</v>
      </c>
      <c r="W923" s="50">
        <f>U923*Info!$B$2</f>
        <v>0.16224</v>
      </c>
      <c r="X923" s="50">
        <f>W923*SQRT((0.5*V923/U923)^2+Info!$B$3^2)</f>
        <v>1.167752302502547E-2</v>
      </c>
      <c r="Y923" s="39">
        <f>W923*Info!$D$2</f>
        <v>0.13141440000000001</v>
      </c>
      <c r="Z923" s="39">
        <f>Y923*SQRT(Info!$D$3^2+(X923/W923)^2)</f>
        <v>1.1517080300006597E-2</v>
      </c>
      <c r="AA923" s="50">
        <f>IF(O923-W923&gt;0,O923-W923,0)</f>
        <v>1.7759999999999998E-2</v>
      </c>
      <c r="AB923" s="50">
        <f>SQRT((0.5*P923)^2+X923^2)</f>
        <v>1.5053721931801451E-2</v>
      </c>
      <c r="AC923" s="50">
        <f>(1-EXP(-Info!$B$6*G923*1000))+(Info!$B$6/(Info!$B$6-Info!$B$7))*(EXP(-Info!$B$7*G923*1000)-EXP(-Info!$B$6*G923*1000))*(Info!$B$9-1)</f>
        <v>0.72034954255294692</v>
      </c>
      <c r="AD923" s="50">
        <f>SQRT((Info!$B$6*EXP(-Info!$B$6*G923*1000)+(Info!$B$6/(Info!$B$6+Info!$B$7))*(Info!$B$9-1)*(-Info!$B$7*EXP(-Info!$B$7*G923*1000)+Info!$B$6*EXP(-Info!$B$6*G923*1000)))^2*(0.01*G923*1000)^2)</f>
        <v>3.8318256817334484E-3</v>
      </c>
      <c r="AE923" s="50">
        <f>IF(AA923&gt;0,AA923*AC923*SQRT((AB923/AA923)^2+(AD923/AC923)^2),AA923*AC923*SQRT((AD923/AC923)^2))</f>
        <v>1.0844155245682713E-2</v>
      </c>
      <c r="AF923" s="50">
        <f>IF((S923-Y923-AA923*AC923)&gt;0,S923-Y923-AA923*AC923,0)</f>
        <v>1.6677921921242598</v>
      </c>
      <c r="AG923" s="50">
        <f>SQRT((T923*0.5)^2+Z923^2+AE923^2)</f>
        <v>6.3986239470914905E-2</v>
      </c>
      <c r="AH923" s="50">
        <f>AF923/S923</f>
        <v>0.92041511706636847</v>
      </c>
      <c r="AI923">
        <f>AF923*EXP(Info!$B$6*G923*1000)</f>
        <v>4.6547893927675545</v>
      </c>
      <c r="AJ923">
        <f>2*SQRT((EXP(Info!$B$6*G923)*AG923)^2+(Info!$B$6*G923*0.01*AI923)^2)</f>
        <v>0.12810393244516308</v>
      </c>
      <c r="AK923" s="28">
        <f>AI923/(E923/1000)</f>
        <v>1.1829197948583365</v>
      </c>
      <c r="AL923">
        <f>AA923/0.752049334436339</f>
        <v>2.3615471999999998E-2</v>
      </c>
      <c r="AM923">
        <f>Q923/O923</f>
        <v>1.3277777777777777</v>
      </c>
      <c r="AN923">
        <f>U923/0.242530074</f>
        <v>1.393641598443581</v>
      </c>
      <c r="AO923">
        <f>O923/U923</f>
        <v>0.5325443786982248</v>
      </c>
    </row>
    <row r="924" spans="1:41">
      <c r="A924" s="53" t="s">
        <v>89</v>
      </c>
      <c r="B924" s="14" t="s">
        <v>217</v>
      </c>
      <c r="C924" s="15">
        <v>-22.27</v>
      </c>
      <c r="D924" s="15">
        <v>49.45</v>
      </c>
      <c r="E924" s="15">
        <v>3935</v>
      </c>
      <c r="F924" s="31">
        <v>495</v>
      </c>
      <c r="G924" s="95">
        <v>117.76900000000001</v>
      </c>
      <c r="I924">
        <f>(E924*100*Info!$B$11)/AI924</f>
        <v>2.2220688221447915</v>
      </c>
      <c r="J924">
        <f>LOG10(I924)</f>
        <v>0.34675750582665221</v>
      </c>
      <c r="K924">
        <f>2*((E924*100*Info!$B$11)/AI924^2)*(AJ924/2)</f>
        <v>5.4889503188725937E-2</v>
      </c>
      <c r="L924">
        <f>(M924/10.7)/I924</f>
        <v>0.12947618691588811</v>
      </c>
      <c r="M924">
        <f>((U924/0.242530073729142))*I924</f>
        <v>3.0784434802690535</v>
      </c>
      <c r="N924">
        <f>2*M924*SQRT((0.5*K924/I924)^2+(0.5*V924/U924)^2)</f>
        <v>0.18996318972997037</v>
      </c>
      <c r="O924" s="1">
        <v>0.2</v>
      </c>
      <c r="P924" s="1">
        <v>0.02</v>
      </c>
      <c r="Q924" s="1">
        <v>0.26</v>
      </c>
      <c r="R924" s="1">
        <v>0.03</v>
      </c>
      <c r="S924" s="1">
        <v>1.696</v>
      </c>
      <c r="T924" s="1">
        <v>0.108</v>
      </c>
      <c r="U924" s="1">
        <v>0.33600000000000002</v>
      </c>
      <c r="V924" s="1">
        <v>1.9E-2</v>
      </c>
      <c r="W924" s="50">
        <f>U924*Info!$B$2</f>
        <v>0.16128000000000001</v>
      </c>
      <c r="X924" s="50">
        <f>W924*SQRT((0.5*V924/U924)^2+Info!$B$3^2)</f>
        <v>9.2640000000000014E-3</v>
      </c>
      <c r="Y924" s="39">
        <f>W924*Info!$D$2</f>
        <v>0.13063680000000003</v>
      </c>
      <c r="Z924" s="39">
        <f>Y924*SQRT(Info!$D$3^2+(X924/W924)^2)</f>
        <v>9.9484947872127902E-3</v>
      </c>
      <c r="AA924" s="50">
        <f>IF(O924-W924&gt;0,O924-W924,0)</f>
        <v>3.8720000000000004E-2</v>
      </c>
      <c r="AB924" s="50">
        <f>SQRT((0.5*P924)^2+X924^2)</f>
        <v>1.3631643187818556E-2</v>
      </c>
      <c r="AC924" s="50">
        <f>(1-EXP(-Info!$B$6*G924*1000))+(Info!$B$6/(Info!$B$6-Info!$B$7))*(EXP(-Info!$B$7*G924*1000)-EXP(-Info!$B$6*G924*1000))*(Info!$B$9-1)</f>
        <v>0.74048838108125614</v>
      </c>
      <c r="AD924" s="50">
        <f>SQRT((Info!$B$6*EXP(-Info!$B$6*G924*1000)+(Info!$B$6/(Info!$B$6+Info!$B$7))*(Info!$B$9-1)*(-Info!$B$7*EXP(-Info!$B$7*G924*1000)+Info!$B$6*EXP(-Info!$B$6*G924*1000)))^2*(0.01*G924*1000)^2)</f>
        <v>3.8117556774656283E-3</v>
      </c>
      <c r="AE924" s="50">
        <f>IF(AA924&gt;0,AA924*AC924*SQRT((AB924/AA924)^2+(AD924/AC924)^2),AA924*AC924*SQRT((AD924/AC924)^2))</f>
        <v>1.0095152345191746E-2</v>
      </c>
      <c r="AF924" s="50">
        <f>IF((S924-Y924-AA924*AC924)&gt;0,S924-Y924-AA924*AC924,0)</f>
        <v>1.5366914898845336</v>
      </c>
      <c r="AG924" s="50">
        <f>SQRT((T924*0.5)^2+Z924^2+AE924^2)</f>
        <v>5.5829066349024951E-2</v>
      </c>
      <c r="AH924" s="50">
        <f>AF924/S924</f>
        <v>0.90606809545078637</v>
      </c>
      <c r="AI924">
        <f>AF924*EXP(Info!$B$6*G924*1000)</f>
        <v>4.5250957551197351</v>
      </c>
      <c r="AJ924">
        <f>2*SQRT((EXP(Info!$B$6*G924)*AG924)^2+(Info!$B$6*G924*0.01*AI924)^2)</f>
        <v>0.11177883214264832</v>
      </c>
      <c r="AK924" s="28">
        <f>AI924/(E924/1000)</f>
        <v>1.1499608018093355</v>
      </c>
      <c r="AL924">
        <f>AA924/0.752049334436339</f>
        <v>5.1485984000000005E-2</v>
      </c>
      <c r="AM924">
        <f>Q924/O924</f>
        <v>1.3</v>
      </c>
      <c r="AN924">
        <f>U924/0.242530074</f>
        <v>1.3853951984527906</v>
      </c>
      <c r="AO924">
        <f>O924/U924</f>
        <v>0.59523809523809523</v>
      </c>
    </row>
    <row r="925" spans="1:41">
      <c r="A925" s="53" t="s">
        <v>89</v>
      </c>
      <c r="B925" s="14" t="s">
        <v>217</v>
      </c>
      <c r="C925" s="15">
        <v>-22.27</v>
      </c>
      <c r="D925" s="15">
        <v>49.45</v>
      </c>
      <c r="E925" s="15">
        <v>3935</v>
      </c>
      <c r="F925" s="31">
        <v>496</v>
      </c>
      <c r="G925" s="95">
        <v>118.062</v>
      </c>
      <c r="I925">
        <f>(E925*100*Info!$B$11)/AI925</f>
        <v>1.9524180747892235</v>
      </c>
      <c r="J925">
        <f>LOG10(I925)</f>
        <v>0.29057281954629777</v>
      </c>
      <c r="K925">
        <f>2*((E925*100*Info!$B$11)/AI925^2)*(AJ925/2)</f>
        <v>1.5379986504737929E-2</v>
      </c>
      <c r="L925">
        <f>(M925/10.7)/I925</f>
        <v>0.11714512149532731</v>
      </c>
      <c r="M925">
        <f>((U925/0.242530073729142))*I925</f>
        <v>2.4472639026151657</v>
      </c>
      <c r="N925">
        <f>2*M925*SQRT((0.5*K925/I925)^2+(0.5*V925/U925)^2)</f>
        <v>9.0626467721615478E-2</v>
      </c>
      <c r="O925" s="1">
        <v>0.29099999999999998</v>
      </c>
      <c r="P925" s="1">
        <v>0.01</v>
      </c>
      <c r="Q925" s="1">
        <v>0.45300000000000001</v>
      </c>
      <c r="R925" s="1">
        <v>1.7000000000000001E-2</v>
      </c>
      <c r="S925" s="1">
        <v>1.97</v>
      </c>
      <c r="T925" s="1">
        <v>3.4000000000000002E-2</v>
      </c>
      <c r="U925" s="1">
        <v>0.30399999999999999</v>
      </c>
      <c r="V925" s="1">
        <v>1.0999999999999999E-2</v>
      </c>
      <c r="W925" s="50">
        <f>U925*Info!$B$2</f>
        <v>0.14591999999999999</v>
      </c>
      <c r="X925" s="50">
        <f>W925*SQRT((0.5*V925/U925)^2+Info!$B$3^2)</f>
        <v>7.7589442580804765E-3</v>
      </c>
      <c r="Y925" s="39">
        <f>W925*Info!$D$2</f>
        <v>0.1181952</v>
      </c>
      <c r="Z925" s="39">
        <f>Y925*SQRT(Info!$D$3^2+(X925/W925)^2)</f>
        <v>8.6268928980948872E-3</v>
      </c>
      <c r="AA925" s="50">
        <f>IF(O925-W925&gt;0,O925-W925,0)</f>
        <v>0.14507999999999999</v>
      </c>
      <c r="AB925" s="50">
        <f>SQRT((0.5*P925)^2+X925^2)</f>
        <v>9.2304504765477191E-3</v>
      </c>
      <c r="AC925" s="50">
        <f>(1-EXP(-Info!$B$6*G925*1000))+(Info!$B$6/(Info!$B$6-Info!$B$7))*(EXP(-Info!$B$7*G925*1000)-EXP(-Info!$B$6*G925*1000))*(Info!$B$9-1)</f>
        <v>0.74146716181730277</v>
      </c>
      <c r="AD925" s="50">
        <f>SQRT((Info!$B$6*EXP(-Info!$B$6*G925*1000)+(Info!$B$6/(Info!$B$6+Info!$B$7))*(Info!$B$9-1)*(-Info!$B$7*EXP(-Info!$B$7*G925*1000)+Info!$B$6*EXP(-Info!$B$6*G925*1000)))^2*(0.01*G925*1000)^2)</f>
        <v>3.8104871380866484E-3</v>
      </c>
      <c r="AE925" s="50">
        <f>IF(AA925&gt;0,AA925*AC925*SQRT((AB925/AA925)^2+(AD925/AC925)^2),AA925*AC925*SQRT((AD925/AC925)^2))</f>
        <v>6.866366663985094E-3</v>
      </c>
      <c r="AF925" s="50">
        <f>IF((S925-Y925-AA925*AC925)&gt;0,S925-Y925-AA925*AC925,0)</f>
        <v>1.7442327441635457</v>
      </c>
      <c r="AG925" s="50">
        <f>SQRT((T925*0.5)^2+Z925^2+AE925^2)</f>
        <v>2.0262533707300422E-2</v>
      </c>
      <c r="AH925" s="50">
        <f>AF925/S925</f>
        <v>0.88539733206271354</v>
      </c>
      <c r="AI925">
        <f>AF925*EXP(Info!$B$6*G925*1000)</f>
        <v>5.1500620305191642</v>
      </c>
      <c r="AJ925">
        <f>2*SQRT((EXP(Info!$B$6*G925)*AG925)^2+(Info!$B$6*G925*0.01*AI925)^2)</f>
        <v>4.0569120697419775E-2</v>
      </c>
      <c r="AK925" s="28">
        <f>AI925/(E925/1000)</f>
        <v>1.3087832352018207</v>
      </c>
      <c r="AL925">
        <f>AA925/0.752049334436339</f>
        <v>0.19291287599999998</v>
      </c>
      <c r="AM925">
        <f>Q925/O925</f>
        <v>1.5567010309278353</v>
      </c>
      <c r="AN925">
        <f>U925/0.242530074</f>
        <v>1.2534527986001438</v>
      </c>
      <c r="AO925">
        <f>O925/U925</f>
        <v>0.95723684210526316</v>
      </c>
    </row>
    <row r="926" spans="1:41">
      <c r="A926" s="53" t="s">
        <v>89</v>
      </c>
      <c r="B926" s="14" t="s">
        <v>217</v>
      </c>
      <c r="C926" s="15">
        <v>-22.27</v>
      </c>
      <c r="D926" s="15">
        <v>49.45</v>
      </c>
      <c r="E926" s="15">
        <v>3935</v>
      </c>
      <c r="F926" s="31">
        <v>505</v>
      </c>
      <c r="G926" s="95">
        <v>120.69199999999999</v>
      </c>
      <c r="I926">
        <f>(E926*100*Info!$B$11)/AI926</f>
        <v>1.9994039158188681</v>
      </c>
      <c r="J926">
        <f>LOG10(I926)</f>
        <v>0.30090053833584868</v>
      </c>
      <c r="K926">
        <f>2*((E926*100*Info!$B$11)/AI926^2)*(AJ926/2)</f>
        <v>1.9344612441731756E-2</v>
      </c>
      <c r="L926">
        <f>(M926/10.7)/I926</f>
        <v>0.15837712149532737</v>
      </c>
      <c r="M926">
        <f>((U926/0.242530073729142))*I926</f>
        <v>3.388260254764496</v>
      </c>
      <c r="N926">
        <f>2*M926*SQRT((0.5*K926/I926)^2+(0.5*V926/U926)^2)</f>
        <v>0.11998053961076699</v>
      </c>
      <c r="O926" s="1">
        <v>0.26200000000000001</v>
      </c>
      <c r="P926" s="1">
        <v>0.01</v>
      </c>
      <c r="Q926" s="1">
        <v>0.22600000000000001</v>
      </c>
      <c r="R926" s="1">
        <v>1.6E-2</v>
      </c>
      <c r="S926" s="1">
        <v>1.871</v>
      </c>
      <c r="T926" s="1">
        <v>3.9E-2</v>
      </c>
      <c r="U926" s="1">
        <v>0.41099999999999998</v>
      </c>
      <c r="V926" s="1">
        <v>1.4E-2</v>
      </c>
      <c r="W926" s="50">
        <f>U926*Info!$B$2</f>
        <v>0.19727999999999998</v>
      </c>
      <c r="X926" s="50">
        <f>W926*SQRT((0.5*V926/U926)^2+Info!$B$3^2)</f>
        <v>1.0420561213293648E-2</v>
      </c>
      <c r="Y926" s="39">
        <f>W926*Info!$D$2</f>
        <v>0.15979679999999999</v>
      </c>
      <c r="Z926" s="39">
        <f>Y926*SQRT(Info!$D$3^2+(X926/W926)^2)</f>
        <v>1.1622486524457664E-2</v>
      </c>
      <c r="AA926" s="50">
        <f>IF(O926-W926&gt;0,O926-W926,0)</f>
        <v>6.4720000000000028E-2</v>
      </c>
      <c r="AB926" s="50">
        <f>SQRT((0.5*P926)^2+X926^2)</f>
        <v>1.1558031666334886E-2</v>
      </c>
      <c r="AC926" s="50">
        <f>(1-EXP(-Info!$B$6*G926*1000))+(Info!$B$6/(Info!$B$6-Info!$B$7))*(EXP(-Info!$B$7*G926*1000)-EXP(-Info!$B$6*G926*1000))*(Info!$B$9-1)</f>
        <v>0.75012569180217747</v>
      </c>
      <c r="AD926" s="50">
        <f>SQRT((Info!$B$6*EXP(-Info!$B$6*G926*1000)+(Info!$B$6/(Info!$B$6+Info!$B$7))*(Info!$B$9-1)*(-Info!$B$7*EXP(-Info!$B$7*G926*1000)+Info!$B$6*EXP(-Info!$B$6*G926*1000)))^2*(0.01*G926*1000)^2)</f>
        <v>3.7980410088364232E-3</v>
      </c>
      <c r="AE926" s="50">
        <f>IF(AA926&gt;0,AA926*AC926*SQRT((AB926/AA926)^2+(AD926/AC926)^2),AA926*AC926*SQRT((AD926/AC926)^2))</f>
        <v>8.6734603632586046E-3</v>
      </c>
      <c r="AF926" s="50">
        <f>IF((S926-Y926-AA926*AC926)&gt;0,S926-Y926-AA926*AC926,0)</f>
        <v>1.662655065226563</v>
      </c>
      <c r="AG926" s="50">
        <f>SQRT((T926*0.5)^2+Z926^2+AE926^2)</f>
        <v>2.4301463077029295E-2</v>
      </c>
      <c r="AH926" s="50">
        <f>AF926/S926</f>
        <v>0.88864514442894871</v>
      </c>
      <c r="AI926">
        <f>AF926*EXP(Info!$B$6*G926*1000)</f>
        <v>5.0290359617272173</v>
      </c>
      <c r="AJ926">
        <f>2*SQRT((EXP(Info!$B$6*G926)*AG926)^2+(Info!$B$6*G926*0.01*AI926)^2)</f>
        <v>4.8656877615097197E-2</v>
      </c>
      <c r="AK926" s="28">
        <f>AI926/(E926/1000)</f>
        <v>1.2780269280119994</v>
      </c>
      <c r="AL926">
        <f>AA926/0.752049334436339</f>
        <v>8.6058184000000038E-2</v>
      </c>
      <c r="AM926">
        <f>Q926/O926</f>
        <v>0.86259541984732824</v>
      </c>
      <c r="AN926">
        <f>U926/0.242530074</f>
        <v>1.6946351981074312</v>
      </c>
      <c r="AO926">
        <f>O926/U926</f>
        <v>0.63746958637469597</v>
      </c>
    </row>
    <row r="927" spans="1:41">
      <c r="A927" s="53" t="s">
        <v>89</v>
      </c>
      <c r="B927" s="14" t="s">
        <v>217</v>
      </c>
      <c r="C927" s="15">
        <v>-22.27</v>
      </c>
      <c r="D927" s="15">
        <v>49.45</v>
      </c>
      <c r="E927" s="15">
        <v>3935</v>
      </c>
      <c r="F927" s="31">
        <v>515</v>
      </c>
      <c r="G927" s="95">
        <v>123.61499999999999</v>
      </c>
      <c r="I927">
        <f>(E927*100*Info!$B$11)/AI927</f>
        <v>1.8637712964065032</v>
      </c>
      <c r="J927">
        <f>LOG10(I927)</f>
        <v>0.27039261896084282</v>
      </c>
      <c r="K927">
        <f>2*((E927*100*Info!$B$11)/AI927^2)*(AJ927/2)</f>
        <v>3.2235517058656557E-2</v>
      </c>
      <c r="L927">
        <f>(M927/10.7)/I927</f>
        <v>0.37417076635514085</v>
      </c>
      <c r="M927">
        <f>((U927/0.242530073729142))*I927</f>
        <v>7.4618454568723509</v>
      </c>
      <c r="N927">
        <f>2*M927*SQRT((0.5*K927/I927)^2+(0.5*V927/U927)^2)</f>
        <v>0.31526507309957846</v>
      </c>
      <c r="O927" s="1">
        <v>0.35299999999999998</v>
      </c>
      <c r="P927" s="1">
        <v>1.0999999999999999E-2</v>
      </c>
      <c r="Q927" s="1">
        <v>0.33500000000000002</v>
      </c>
      <c r="R927" s="1">
        <v>1.2999999999999999E-2</v>
      </c>
      <c r="S927" s="1">
        <v>2.1139999999999999</v>
      </c>
      <c r="T927" s="1">
        <v>7.4999999999999997E-2</v>
      </c>
      <c r="U927" s="1">
        <v>0.97099999999999997</v>
      </c>
      <c r="V927" s="1">
        <v>3.7429999999999998E-2</v>
      </c>
      <c r="W927" s="50">
        <f>U927*Info!$B$2</f>
        <v>0.46607999999999999</v>
      </c>
      <c r="X927" s="50">
        <f>W927*SQRT((0.5*V927/U927)^2+Info!$B$3^2)</f>
        <v>2.4975473934241967E-2</v>
      </c>
      <c r="Y927" s="39">
        <f>W927*Info!$D$2</f>
        <v>0.37752479999999999</v>
      </c>
      <c r="Z927" s="39">
        <f>Y927*SQRT(Info!$D$3^2+(X927/W927)^2)</f>
        <v>2.7668949268319965E-2</v>
      </c>
      <c r="AA927" s="50">
        <f>IF(O927-W927&gt;0,O927-W927,0)</f>
        <v>0</v>
      </c>
      <c r="AB927" s="50">
        <f>SQRT((0.5*P927)^2+X927^2)</f>
        <v>2.5573898768861972E-2</v>
      </c>
      <c r="AC927" s="50">
        <f>(1-EXP(-Info!$B$6*G927*1000))+(Info!$B$6/(Info!$B$6-Info!$B$7))*(EXP(-Info!$B$7*G927*1000)-EXP(-Info!$B$6*G927*1000))*(Info!$B$9-1)</f>
        <v>0.75948531807127351</v>
      </c>
      <c r="AD927" s="50">
        <f>SQRT((Info!$B$6*EXP(-Info!$B$6*G927*1000)+(Info!$B$6/(Info!$B$6+Info!$B$7))*(Info!$B$9-1)*(-Info!$B$7*EXP(-Info!$B$7*G927*1000)+Info!$B$6*EXP(-Info!$B$6*G927*1000)))^2*(0.01*G927*1000)^2)</f>
        <v>3.7820560371372852E-3</v>
      </c>
      <c r="AE927" s="50">
        <f>IF(AA927&gt;0,AA927*AC927*SQRT((AB927/AA927)^2+(AD927/AC927)^2),AA927*AC927*SQRT((AD927/AC927)^2))</f>
        <v>0</v>
      </c>
      <c r="AF927" s="50">
        <f>IF((S927-Y927-AA927*AC927)&gt;0,S927-Y927-AA927*AC927,0)</f>
        <v>1.7364751999999999</v>
      </c>
      <c r="AG927" s="50">
        <f>SQRT((T927*0.5)^2+Z927^2+AE927^2)</f>
        <v>4.6602797701563628E-2</v>
      </c>
      <c r="AH927" s="50">
        <f>AF927/S927</f>
        <v>0.82141684011352889</v>
      </c>
      <c r="AI927">
        <f>AF927*EXP(Info!$B$6*G927*1000)</f>
        <v>5.3950150504293504</v>
      </c>
      <c r="AJ927">
        <f>2*SQRT((EXP(Info!$B$6*G927)*AG927)^2+(Info!$B$6*G927*0.01*AI927)^2)</f>
        <v>9.331139503282318E-2</v>
      </c>
      <c r="AK927" s="28">
        <f>AI927/(E927/1000)</f>
        <v>1.3710330496643839</v>
      </c>
      <c r="AL927">
        <f>AA927/0.752049334436339</f>
        <v>0</v>
      </c>
      <c r="AM927">
        <f>Q927/O927</f>
        <v>0.9490084985835695</v>
      </c>
      <c r="AN927">
        <f>U927/0.242530074</f>
        <v>4.0036271955287486</v>
      </c>
      <c r="AO927">
        <f>O927/U927</f>
        <v>0.36354273944387228</v>
      </c>
    </row>
    <row r="928" spans="1:41">
      <c r="A928" s="53" t="s">
        <v>89</v>
      </c>
      <c r="B928" s="14" t="s">
        <v>217</v>
      </c>
      <c r="C928" s="15">
        <v>-22.27</v>
      </c>
      <c r="D928" s="15">
        <v>49.45</v>
      </c>
      <c r="E928" s="15">
        <v>3935</v>
      </c>
      <c r="F928" s="31">
        <v>520</v>
      </c>
      <c r="G928" s="95">
        <v>125.077</v>
      </c>
      <c r="I928">
        <f>(E928*100*Info!$B$11)/AI928</f>
        <v>2.3778333511680838</v>
      </c>
      <c r="J928">
        <f>LOG10(I928)</f>
        <v>0.37618141411605283</v>
      </c>
      <c r="K928">
        <f>2*((E928*100*Info!$B$11)/AI928^2)*(AJ928/2)</f>
        <v>6.0121818295593932E-2</v>
      </c>
      <c r="L928">
        <f>(M928/10.7)/I928</f>
        <v>0.51096852336448684</v>
      </c>
      <c r="M928">
        <f>((U928/0.242530073729142))*I928</f>
        <v>13.00047855990908</v>
      </c>
      <c r="N928">
        <f>2*M928*SQRT((0.5*K928/I928)^2+(0.5*V928/U928)^2)</f>
        <v>0.57403695070650063</v>
      </c>
      <c r="O928" s="1">
        <v>0.64500000000000002</v>
      </c>
      <c r="P928" s="1">
        <v>2.1000000000000001E-2</v>
      </c>
      <c r="Q928" s="1">
        <v>0.57099999999999995</v>
      </c>
      <c r="R928" s="1">
        <v>2.1000000000000001E-2</v>
      </c>
      <c r="S928" s="1">
        <v>1.865</v>
      </c>
      <c r="T928" s="1">
        <v>5.2999999999999999E-2</v>
      </c>
      <c r="U928" s="1">
        <v>1.3260000000000001</v>
      </c>
      <c r="V928" s="1">
        <v>4.8000000000000001E-2</v>
      </c>
      <c r="W928" s="50">
        <f>U928*Info!$B$2</f>
        <v>0.63648000000000005</v>
      </c>
      <c r="X928" s="50">
        <f>W928*SQRT((0.5*V928/U928)^2+Info!$B$3^2)</f>
        <v>3.3844901772645174E-2</v>
      </c>
      <c r="Y928" s="39">
        <f>W928*Info!$D$2</f>
        <v>0.51554880000000003</v>
      </c>
      <c r="Z928" s="39">
        <f>Y928*SQRT(Info!$D$3^2+(X928/W928)^2)</f>
        <v>3.7630095925298951E-2</v>
      </c>
      <c r="AA928" s="50">
        <f>IF(O928-W928&gt;0,O928-W928,0)</f>
        <v>8.519999999999972E-3</v>
      </c>
      <c r="AB928" s="50">
        <f>SQRT((0.5*P928)^2+X928^2)</f>
        <v>3.5436243819005432E-2</v>
      </c>
      <c r="AC928" s="50">
        <f>(1-EXP(-Info!$B$6*G928*1000))+(Info!$B$6/(Info!$B$6-Info!$B$7))*(EXP(-Info!$B$7*G928*1000)-EXP(-Info!$B$6*G928*1000))*(Info!$B$9-1)</f>
        <v>0.76406491587920344</v>
      </c>
      <c r="AD928" s="50">
        <f>SQRT((Info!$B$6*EXP(-Info!$B$6*G928*1000)+(Info!$B$6/(Info!$B$6+Info!$B$7))*(Info!$B$9-1)*(-Info!$B$7*EXP(-Info!$B$7*G928*1000)+Info!$B$6*EXP(-Info!$B$6*G928*1000)))^2*(0.01*G928*1000)^2)</f>
        <v>3.7732499840895965E-3</v>
      </c>
      <c r="AE928" s="50">
        <f>IF(AA928&gt;0,AA928*AC928*SQRT((AB928/AA928)^2+(AD928/AC928)^2),AA928*AC928*SQRT((AD928/AC928)^2))</f>
        <v>2.707560973808695E-2</v>
      </c>
      <c r="AF928" s="50">
        <f>IF((S928-Y928-AA928*AC928)&gt;0,S928-Y928-AA928*AC928,0)</f>
        <v>1.342941366916709</v>
      </c>
      <c r="AG928" s="50">
        <f>SQRT((T928*0.5)^2+Z928^2+AE928^2)</f>
        <v>5.3398153170651788E-2</v>
      </c>
      <c r="AH928" s="50">
        <f>AF928/S928</f>
        <v>0.72007579995533988</v>
      </c>
      <c r="AI928">
        <f>AF928*EXP(Info!$B$6*G928*1000)</f>
        <v>4.2286706886888705</v>
      </c>
      <c r="AJ928">
        <f>2*SQRT((EXP(Info!$B$6*G928)*AG928)^2+(Info!$B$6*G928*0.01*AI928)^2)</f>
        <v>0.10691891870907019</v>
      </c>
      <c r="AK928" s="28">
        <f>AI928/(E928/1000)</f>
        <v>1.0746304164393572</v>
      </c>
      <c r="AL928">
        <f>AA928/0.752049334436339</f>
        <v>1.1329043999999963E-2</v>
      </c>
      <c r="AM928">
        <f>Q928/O928</f>
        <v>0.88527131782945723</v>
      </c>
      <c r="AN928">
        <f>U928/0.242530074</f>
        <v>5.467363193894049</v>
      </c>
      <c r="AO928">
        <f>O928/U928</f>
        <v>0.48642533936651583</v>
      </c>
    </row>
    <row r="929" spans="1:41">
      <c r="A929" s="53" t="s">
        <v>89</v>
      </c>
      <c r="B929" s="14" t="s">
        <v>217</v>
      </c>
      <c r="C929" s="15">
        <v>-22.27</v>
      </c>
      <c r="D929" s="15">
        <v>49.45</v>
      </c>
      <c r="E929" s="15">
        <v>3935</v>
      </c>
      <c r="F929" s="31">
        <v>530</v>
      </c>
      <c r="G929" s="95">
        <v>128</v>
      </c>
      <c r="H929" s="15" t="s">
        <v>128</v>
      </c>
      <c r="I929">
        <f>(E929*100*Info!$B$11)/AI929</f>
        <v>7.0990234155471592</v>
      </c>
      <c r="J929">
        <f>LOG10(I929)</f>
        <v>0.85119860866129282</v>
      </c>
      <c r="K929">
        <f>2*((E929*100*Info!$B$11)/AI929^2)*(AJ929/2)</f>
        <v>0.66463345521816508</v>
      </c>
      <c r="L929">
        <f>(M929/10.7)/I929</f>
        <v>0.69208104672897308</v>
      </c>
      <c r="M929">
        <f>((U929/0.242530073729142))*I929</f>
        <v>52.570165251183433</v>
      </c>
      <c r="N929">
        <f>2*M929*SQRT((0.5*K929/I929)^2+(0.5*V929/U929)^2)</f>
        <v>5.0459073756451689</v>
      </c>
      <c r="O929" s="1">
        <v>1.29</v>
      </c>
      <c r="P929" s="1">
        <v>5.0999999999999997E-2</v>
      </c>
      <c r="Q929" s="1">
        <v>1.0660000000000001</v>
      </c>
      <c r="R929" s="1">
        <v>0.05</v>
      </c>
      <c r="S929" s="1">
        <v>1.4670000000000001</v>
      </c>
      <c r="T929" s="1">
        <v>3.6999999999999998E-2</v>
      </c>
      <c r="U929" s="1">
        <v>1.796</v>
      </c>
      <c r="V929" s="1">
        <v>3.7999999999999999E-2</v>
      </c>
      <c r="W929" s="50">
        <f>U929*Info!$B$2</f>
        <v>0.86207999999999996</v>
      </c>
      <c r="X929" s="50">
        <f>W929*SQRT((0.5*V929/U929)^2+Info!$B$3^2)</f>
        <v>4.4058247990586281E-2</v>
      </c>
      <c r="Y929" s="39">
        <f>W929*Info!$D$2</f>
        <v>0.69828480000000004</v>
      </c>
      <c r="Z929" s="39">
        <f>Y929*SQRT(Info!$D$3^2+(X929/W929)^2)</f>
        <v>4.992573518131907E-2</v>
      </c>
      <c r="AA929" s="50">
        <f>IF(O929-W929&gt;0,O929-W929,0)</f>
        <v>0.42792000000000008</v>
      </c>
      <c r="AB929" s="50">
        <f>SQRT((0.5*P929)^2+X929^2)</f>
        <v>5.0905591205681916E-2</v>
      </c>
      <c r="AC929" s="50">
        <f>(1-EXP(-Info!$B$6*G929*1000))+(Info!$B$6/(Info!$B$6-Info!$B$7))*(EXP(-Info!$B$7*G929*1000)-EXP(-Info!$B$6*G929*1000))*(Info!$B$9-1)</f>
        <v>0.77302202962030242</v>
      </c>
      <c r="AD929" s="50">
        <f>SQRT((Info!$B$6*EXP(-Info!$B$6*G929*1000)+(Info!$B$6/(Info!$B$6+Info!$B$7))*(Info!$B$9-1)*(-Info!$B$7*EXP(-Info!$B$7*G929*1000)+Info!$B$6*EXP(-Info!$B$6*G929*1000)))^2*(0.01*G929*1000)^2)</f>
        <v>3.7541016884248164E-3</v>
      </c>
      <c r="AE929" s="50">
        <f>IF(AA929&gt;0,AA929*AC929*SQRT((AB929/AA929)^2+(AD929/AC929)^2),AA929*AC929*SQRT((AD929/AC929)^2))</f>
        <v>3.9383920421457948E-2</v>
      </c>
      <c r="AF929" s="50">
        <f>IF((S929-Y929-AA929*AC929)&gt;0,S929-Y929-AA929*AC929,0)</f>
        <v>0.43792361308488015</v>
      </c>
      <c r="AG929" s="50">
        <f>SQRT((T929*0.5)^2+Z929^2+AE929^2)</f>
        <v>6.6226295541566671E-2</v>
      </c>
      <c r="AH929" s="50">
        <f>AF929/S929</f>
        <v>0.29851643700400826</v>
      </c>
      <c r="AI929">
        <f>AF929*EXP(Info!$B$6*G929*1000)</f>
        <v>1.4164024551109764</v>
      </c>
      <c r="AJ929">
        <f>2*SQRT((EXP(Info!$B$6*G929)*AG929)^2+(Info!$B$6*G929*0.01*AI929)^2)</f>
        <v>0.13260816349164589</v>
      </c>
      <c r="AK929" s="28">
        <f>AI929/(E929/1000)</f>
        <v>0.35994979799516552</v>
      </c>
      <c r="AL929">
        <f>AA929/0.752049334436339</f>
        <v>0.56900522400000009</v>
      </c>
      <c r="AM929">
        <f>Q929/O929</f>
        <v>0.82635658914728682</v>
      </c>
      <c r="AN929">
        <f>U929/0.242530074</f>
        <v>7.4052671917297976</v>
      </c>
      <c r="AO929">
        <f>O929/U929</f>
        <v>0.71826280623608019</v>
      </c>
    </row>
    <row r="930" spans="1:41">
      <c r="A930" s="53" t="s">
        <v>89</v>
      </c>
      <c r="B930" s="14" t="s">
        <v>217</v>
      </c>
      <c r="C930" s="15">
        <v>-22.27</v>
      </c>
      <c r="D930" s="15">
        <v>49.45</v>
      </c>
      <c r="E930" s="15">
        <v>3935</v>
      </c>
      <c r="F930" s="31">
        <v>532</v>
      </c>
      <c r="G930" s="95">
        <v>128.58500000000001</v>
      </c>
      <c r="I930">
        <f>(E930*100*Info!$B$11)/AI930</f>
        <v>5.0088538679641239</v>
      </c>
      <c r="J930">
        <f>LOG10(I930)</f>
        <v>0.69973836144344137</v>
      </c>
      <c r="K930">
        <f>2*((E930*100*Info!$B$11)/AI930^2)*(AJ930/2)</f>
        <v>0.40215264060241096</v>
      </c>
      <c r="L930">
        <f>(M930/10.7)/I930</f>
        <v>0.72830355140187042</v>
      </c>
      <c r="M930">
        <f>((U930/0.242530073729142))*I930</f>
        <v>39.033236847256553</v>
      </c>
      <c r="N930">
        <f>2*M930*SQRT((0.5*K930/I930)^2+(0.5*V930/U930)^2)</f>
        <v>3.4599909126078998</v>
      </c>
      <c r="O930" s="1">
        <v>1.36</v>
      </c>
      <c r="P930" s="1">
        <v>7.4999999999999997E-2</v>
      </c>
      <c r="Q930" s="1">
        <v>1.1659999999999999</v>
      </c>
      <c r="R930" s="1">
        <v>4.1000000000000002E-2</v>
      </c>
      <c r="S930" s="1">
        <v>1.7030000000000001</v>
      </c>
      <c r="T930" s="1">
        <v>7.2999999999999995E-2</v>
      </c>
      <c r="U930" s="1">
        <v>1.89</v>
      </c>
      <c r="V930" s="1">
        <v>7.0999999999999994E-2</v>
      </c>
      <c r="W930" s="50">
        <f>U930*Info!$B$2</f>
        <v>0.9071999999999999</v>
      </c>
      <c r="X930" s="50">
        <f>W930*SQRT((0.5*V930/U930)^2+Info!$B$3^2)</f>
        <v>4.8455043081190217E-2</v>
      </c>
      <c r="Y930" s="39">
        <f>W930*Info!$D$2</f>
        <v>0.73483199999999993</v>
      </c>
      <c r="Z930" s="39">
        <f>Y930*SQRT(Info!$D$3^2+(X930/W930)^2)</f>
        <v>5.3762408678183306E-2</v>
      </c>
      <c r="AA930" s="50">
        <f>IF(O930-W930&gt;0,O930-W930,0)</f>
        <v>0.4528000000000002</v>
      </c>
      <c r="AB930" s="50">
        <f>SQRT((0.5*P930)^2+X930^2)</f>
        <v>6.1271046996113916E-2</v>
      </c>
      <c r="AC930" s="50">
        <f>(1-EXP(-Info!$B$6*G930*1000))+(Info!$B$6/(Info!$B$6-Info!$B$7))*(EXP(-Info!$B$7*G930*1000)-EXP(-Info!$B$6*G930*1000))*(Info!$B$9-1)</f>
        <v>0.77478331768873943</v>
      </c>
      <c r="AD930" s="50">
        <f>SQRT((Info!$B$6*EXP(-Info!$B$6*G930*1000)+(Info!$B$6/(Info!$B$6+Info!$B$7))*(Info!$B$9-1)*(-Info!$B$7*EXP(-Info!$B$7*G930*1000)+Info!$B$6*EXP(-Info!$B$6*G930*1000)))^2*(0.01*G930*1000)^2)</f>
        <v>3.7500308388607132E-3</v>
      </c>
      <c r="AE930" s="50">
        <f>IF(AA930&gt;0,AA930*AC930*SQRT((AB930/AA930)^2+(AD930/AC930)^2),AA930*AC930*SQRT((AD930/AC930)^2))</f>
        <v>4.7502143416326845E-2</v>
      </c>
      <c r="AF930" s="50">
        <f>IF((S930-Y930-AA930*AC930)&gt;0,S930-Y930-AA930*AC930,0)</f>
        <v>0.61734611375053872</v>
      </c>
      <c r="AG930" s="50">
        <f>SQRT((T930*0.5)^2+Z930^2+AE930^2)</f>
        <v>8.0492858167823089E-2</v>
      </c>
      <c r="AH930" s="50">
        <f>AF930/S930</f>
        <v>0.36250505798622357</v>
      </c>
      <c r="AI930">
        <f>AF930*EXP(Info!$B$6*G930*1000)</f>
        <v>2.0074600816330554</v>
      </c>
      <c r="AJ930">
        <f>2*SQRT((EXP(Info!$B$6*G930)*AG930)^2+(Info!$B$6*G930*0.01*AI930)^2)</f>
        <v>0.16117566892818902</v>
      </c>
      <c r="AK930" s="28">
        <f>AI930/(E930/1000)</f>
        <v>0.51015503980509669</v>
      </c>
      <c r="AL930">
        <f>AA930/0.752049334436339</f>
        <v>0.60208816000000021</v>
      </c>
      <c r="AM930">
        <f>Q930/O930</f>
        <v>0.85735294117647043</v>
      </c>
      <c r="AN930">
        <f>U930/0.242530074</f>
        <v>7.7928479912969468</v>
      </c>
      <c r="AO930">
        <f>O930/U930</f>
        <v>0.71957671957671965</v>
      </c>
    </row>
    <row r="931" spans="1:41">
      <c r="A931" s="53" t="s">
        <v>89</v>
      </c>
      <c r="B931" s="14" t="s">
        <v>217</v>
      </c>
      <c r="C931" s="15">
        <v>-22.27</v>
      </c>
      <c r="D931" s="15">
        <v>49.45</v>
      </c>
      <c r="E931" s="15">
        <v>3935</v>
      </c>
      <c r="F931" s="31">
        <v>540</v>
      </c>
      <c r="G931" s="95">
        <v>130.923</v>
      </c>
      <c r="I931">
        <f>(E931*100*Info!$B$11)/AI931</f>
        <v>3.7874080339435774</v>
      </c>
      <c r="J931">
        <f>LOG10(I931)</f>
        <v>0.57834209607518261</v>
      </c>
      <c r="K931">
        <f>2*((E931*100*Info!$B$11)/AI931^2)*(AJ931/2)</f>
        <v>0.23858934737783549</v>
      </c>
      <c r="L931">
        <f>(M931/10.7)/I931</f>
        <v>0.83196157009345928</v>
      </c>
      <c r="M931">
        <f>((U931/0.242530073729142))*I931</f>
        <v>33.715463899195797</v>
      </c>
      <c r="N931">
        <f>2*M931*SQRT((0.5*K931/I931)^2+(0.5*V931/U931)^2)</f>
        <v>2.3540120776259443</v>
      </c>
      <c r="O931" s="1">
        <v>1.413</v>
      </c>
      <c r="P931" s="1">
        <v>5.3999999999999999E-2</v>
      </c>
      <c r="Q931" s="1">
        <v>1.2729999999999999</v>
      </c>
      <c r="R931" s="1">
        <v>5.5E-2</v>
      </c>
      <c r="S931" s="1">
        <v>1.9330000000000001</v>
      </c>
      <c r="T931" s="1">
        <v>6.5000000000000002E-2</v>
      </c>
      <c r="U931" s="1">
        <v>2.1589999999999998</v>
      </c>
      <c r="V931" s="1">
        <v>6.5000000000000002E-2</v>
      </c>
      <c r="W931" s="50">
        <f>U931*Info!$B$2</f>
        <v>1.0363199999999999</v>
      </c>
      <c r="X931" s="50">
        <f>W931*SQRT((0.5*V931/U931)^2+Info!$B$3^2)</f>
        <v>5.4113379639420041E-2</v>
      </c>
      <c r="Y931" s="39">
        <f>W931*Info!$D$2</f>
        <v>0.83941920000000003</v>
      </c>
      <c r="Z931" s="39">
        <f>Y931*SQRT(Info!$D$3^2+(X931/W931)^2)</f>
        <v>6.0686007140387806E-2</v>
      </c>
      <c r="AA931" s="50">
        <f>IF(O931-W931&gt;0,O931-W931,0)</f>
        <v>0.37668000000000013</v>
      </c>
      <c r="AB931" s="50">
        <f>SQRT((0.5*P931)^2+X931^2)</f>
        <v>6.0475266481430236E-2</v>
      </c>
      <c r="AC931" s="50">
        <f>(1-EXP(-Info!$B$6*G931*1000))+(Info!$B$6/(Info!$B$6-Info!$B$7))*(EXP(-Info!$B$7*G931*1000)-EXP(-Info!$B$6*G931*1000))*(Info!$B$9-1)</f>
        <v>0.78171991479462077</v>
      </c>
      <c r="AD931" s="50">
        <f>SQRT((Info!$B$6*EXP(-Info!$B$6*G931*1000)+(Info!$B$6/(Info!$B$6+Info!$B$7))*(Info!$B$9-1)*(-Info!$B$7*EXP(-Info!$B$7*G931*1000)+Info!$B$6*EXP(-Info!$B$6*G931*1000)))^2*(0.01*G931*1000)^2)</f>
        <v>3.7329987712796118E-3</v>
      </c>
      <c r="AE931" s="50">
        <f>IF(AA931&gt;0,AA931*AC931*SQRT((AB931/AA931)^2+(AD931/AC931)^2),AA931*AC931*SQRT((AD931/AC931)^2))</f>
        <v>4.7295627840364618E-2</v>
      </c>
      <c r="AF931" s="50">
        <f>IF((S931-Y931-AA931*AC931)&gt;0,S931-Y931-AA931*AC931,0)</f>
        <v>0.79912254249516224</v>
      </c>
      <c r="AG931" s="50">
        <f>SQRT((T931*0.5)^2+Z931^2+AE931^2)</f>
        <v>8.3521960438303122E-2</v>
      </c>
      <c r="AH931" s="50">
        <f>AF931/S931</f>
        <v>0.41341052379470367</v>
      </c>
      <c r="AI931">
        <f>AF931*EXP(Info!$B$6*G931*1000)</f>
        <v>2.6548695320270581</v>
      </c>
      <c r="AJ931">
        <f>2*SQRT((EXP(Info!$B$6*G931)*AG931)^2+(Info!$B$6*G931*0.01*AI931)^2)</f>
        <v>0.16724461250088579</v>
      </c>
      <c r="AK931" s="28">
        <f>AI931/(E931/1000)</f>
        <v>0.67468094841856618</v>
      </c>
      <c r="AL931">
        <f>AA931/0.752049334436339</f>
        <v>0.50087139600000019</v>
      </c>
      <c r="AM931">
        <f>Q931/O931</f>
        <v>0.90092002830856321</v>
      </c>
      <c r="AN931">
        <f>U931/0.242530074</f>
        <v>8.9019887900582582</v>
      </c>
      <c r="AO931">
        <f>O931/U931</f>
        <v>0.65446966188050026</v>
      </c>
    </row>
    <row r="932" spans="1:41">
      <c r="A932" s="53" t="s">
        <v>89</v>
      </c>
      <c r="B932" s="14" t="s">
        <v>217</v>
      </c>
      <c r="C932" s="15">
        <v>-22.27</v>
      </c>
      <c r="D932" s="15">
        <v>49.45</v>
      </c>
      <c r="E932" s="15">
        <v>3935</v>
      </c>
      <c r="F932" s="31">
        <v>555</v>
      </c>
      <c r="G932" s="95">
        <v>135.30799999999999</v>
      </c>
      <c r="I932">
        <f>(E932*100*Info!$B$11)/AI932</f>
        <v>4.0967980891904041</v>
      </c>
      <c r="J932">
        <f>LOG10(I932)</f>
        <v>0.61244456026476546</v>
      </c>
      <c r="K932">
        <f>2*((E932*100*Info!$B$11)/AI932^2)*(AJ932/2)</f>
        <v>0.18748389027303375</v>
      </c>
      <c r="L932">
        <f>(M932/10.7)/I932</f>
        <v>0.55528328971962715</v>
      </c>
      <c r="M932">
        <f>((U932/0.242530073729142))*I932</f>
        <v>24.34125366702521</v>
      </c>
      <c r="N932">
        <f>2*M932*SQRT((0.5*K932/I932)^2+(0.5*V932/U932)^2)</f>
        <v>1.3391331615917199</v>
      </c>
      <c r="O932" s="1">
        <v>0.89700000000000002</v>
      </c>
      <c r="P932" s="1">
        <v>3.3000000000000002E-2</v>
      </c>
      <c r="Q932" s="1">
        <v>0.80200000000000005</v>
      </c>
      <c r="R932" s="1">
        <v>3.5000000000000003E-2</v>
      </c>
      <c r="S932" s="1">
        <v>1.4330000000000001</v>
      </c>
      <c r="T932" s="1">
        <v>4.4999999999999998E-2</v>
      </c>
      <c r="U932" s="1">
        <v>1.4410000000000001</v>
      </c>
      <c r="V932" s="1">
        <v>4.3999999999999997E-2</v>
      </c>
      <c r="W932" s="50">
        <f>U932*Info!$B$2</f>
        <v>0.69167999999999996</v>
      </c>
      <c r="X932" s="50">
        <f>W932*SQRT((0.5*V932/U932)^2+Info!$B$3^2)</f>
        <v>3.6160291149270357E-2</v>
      </c>
      <c r="Y932" s="39">
        <f>W932*Info!$D$2</f>
        <v>0.5602608</v>
      </c>
      <c r="Z932" s="39">
        <f>Y932*SQRT(Info!$D$3^2+(X932/W932)^2)</f>
        <v>4.0529309062001043E-2</v>
      </c>
      <c r="AA932" s="50">
        <f>IF(O932-W932&gt;0,O932-W932,0)</f>
        <v>0.20532000000000006</v>
      </c>
      <c r="AB932" s="50">
        <f>SQRT((0.5*P932)^2+X932^2)</f>
        <v>3.9746907502345392E-2</v>
      </c>
      <c r="AC932" s="50">
        <f>(1-EXP(-Info!$B$6*G932*1000))+(Info!$B$6/(Info!$B$6-Info!$B$7))*(EXP(-Info!$B$7*G932*1000)-EXP(-Info!$B$6*G932*1000))*(Info!$B$9-1)</f>
        <v>0.79429743975316836</v>
      </c>
      <c r="AD932" s="50">
        <f>SQRT((Info!$B$6*EXP(-Info!$B$6*G932*1000)+(Info!$B$6/(Info!$B$6+Info!$B$7))*(Info!$B$9-1)*(-Info!$B$7*EXP(-Info!$B$7*G932*1000)+Info!$B$6*EXP(-Info!$B$6*G932*1000)))^2*(0.01*G932*1000)^2)</f>
        <v>3.697930619296646E-3</v>
      </c>
      <c r="AE932" s="50">
        <f>IF(AA932&gt;0,AA932*AC932*SQRT((AB932/AA932)^2+(AD932/AC932)^2),AA932*AC932*SQRT((AD932/AC932)^2))</f>
        <v>3.1579995395043997E-2</v>
      </c>
      <c r="AF932" s="50">
        <f>IF((S932-Y932-AA932*AC932)&gt;0,S932-Y932-AA932*AC932,0)</f>
        <v>0.70965404966987944</v>
      </c>
      <c r="AG932" s="50">
        <f>SQRT((T932*0.5)^2+Z932^2+AE932^2)</f>
        <v>5.6090739005598772E-2</v>
      </c>
      <c r="AH932" s="50">
        <f>AF932/S932</f>
        <v>0.49522264457074627</v>
      </c>
      <c r="AI932">
        <f>AF932*EXP(Info!$B$6*G932*1000)</f>
        <v>2.4543738733920266</v>
      </c>
      <c r="AJ932">
        <f>2*SQRT((EXP(Info!$B$6*G932)*AG932)^2+(Info!$B$6*G932*0.01*AI932)^2)</f>
        <v>0.11232078124186147</v>
      </c>
      <c r="AK932" s="28">
        <f>AI932/(E932/1000)</f>
        <v>0.62372906566506392</v>
      </c>
      <c r="AL932">
        <f>AA932/0.752049334436339</f>
        <v>0.27301400400000009</v>
      </c>
      <c r="AM932">
        <f>Q932/O932</f>
        <v>0.8940914158305463</v>
      </c>
      <c r="AN932">
        <f>U932/0.242530074</f>
        <v>5.9415311933644981</v>
      </c>
      <c r="AO932">
        <f>O932/U932</f>
        <v>0.62248438584316446</v>
      </c>
    </row>
    <row r="933" spans="1:41">
      <c r="A933" s="14" t="s">
        <v>198</v>
      </c>
      <c r="B933" s="14" t="s">
        <v>218</v>
      </c>
      <c r="C933" s="15">
        <v>-44.8</v>
      </c>
      <c r="D933" s="15">
        <v>26.14</v>
      </c>
      <c r="E933" s="15">
        <v>3433</v>
      </c>
      <c r="F933" s="99">
        <v>3.5</v>
      </c>
      <c r="G933">
        <v>3.8181818181818179</v>
      </c>
      <c r="I933">
        <f>(E933*100*Info!$B$11)/AI933</f>
        <v>0.58829321129225842</v>
      </c>
      <c r="J933">
        <f>LOG10(I933)</f>
        <v>-0.23040616319732751</v>
      </c>
      <c r="K933">
        <f>2*((E933*100*Info!$B$11)/AI933^2)*(AJ933/2)</f>
        <v>9.8857091020849719E-3</v>
      </c>
      <c r="L933">
        <f>(M933/10.7)/I933</f>
        <v>0.1821587102068899</v>
      </c>
      <c r="M933">
        <f>((U933/0.242530073729142))*I933</f>
        <v>1.1466412387393985</v>
      </c>
      <c r="N933">
        <f>2*M933*SQRT((0.5*K933/I933)^2+(0.5*V933/U933)^2)</f>
        <v>5.3470398319056762E-2</v>
      </c>
      <c r="O933" s="100">
        <v>0.55913484478105269</v>
      </c>
      <c r="P933" s="100">
        <v>1.6349800847895252E-2</v>
      </c>
      <c r="Q933" s="100">
        <v>0.62617765453808394</v>
      </c>
      <c r="R933" s="100">
        <v>1.966649525927051E-2</v>
      </c>
      <c r="S933" s="100">
        <v>14.595276549727878</v>
      </c>
      <c r="T933" s="100">
        <v>0.24908144689159492</v>
      </c>
      <c r="U933" s="100">
        <v>0.47271492996064191</v>
      </c>
      <c r="V933" s="100">
        <v>2.0562749102337033E-2</v>
      </c>
      <c r="W933" s="50">
        <f>U933*Info!$B$2</f>
        <v>0.22690316638110811</v>
      </c>
      <c r="X933" s="50">
        <f>W933*SQRT((0.5*V933/U933)^2+Info!$B$3^2)</f>
        <v>1.2372042368243906E-2</v>
      </c>
      <c r="Y933" s="39">
        <f>W933*Info!$D$2</f>
        <v>0.18379156476869757</v>
      </c>
      <c r="Z933" s="39">
        <f>Y933*SQRT(Info!$D$3^2+(X933/W933)^2)</f>
        <v>1.3596907390019846E-2</v>
      </c>
      <c r="AA933" s="50">
        <f>IF(O933-W933&gt;0,O933-W933,0)</f>
        <v>0.33223167839994461</v>
      </c>
      <c r="AB933" s="50">
        <f>SQRT((0.5*P933)^2+X933^2)</f>
        <v>1.4828905195700771E-2</v>
      </c>
      <c r="AC933" s="50">
        <f>(1-EXP(-Info!$B$6*G933*1000))+(Info!$B$6/(Info!$B$6-Info!$B$7))*(EXP(-Info!$B$7*G933*1000)-EXP(-Info!$B$6*G933*1000))*(Info!$B$9-1)</f>
        <v>3.943287197235603E-2</v>
      </c>
      <c r="AD933" s="50">
        <f>SQRT((Info!$B$6*EXP(-Info!$B$6*G933*1000)+(Info!$B$6/(Info!$B$6+Info!$B$7))*(Info!$B$9-1)*(-Info!$B$7*EXP(-Info!$B$7*G933*1000)+Info!$B$6*EXP(-Info!$B$6*G933*1000)))^2*(0.01*G933*1000)^2)</f>
        <v>3.6408796173306165E-4</v>
      </c>
      <c r="AE933" s="50">
        <f>IF(AA933&gt;0,AA933*AC933*SQRT((AB933/AA933)^2+(AD933/AC933)^2),AA933*AC933*SQRT((AD933/AC933)^2))</f>
        <v>5.9712641587202206E-4</v>
      </c>
      <c r="AF933" s="50">
        <f>IF((S933-Y933-AA933*AC933)&gt;0,S933-Y933-AA933*AC933,0)</f>
        <v>14.398384135719674</v>
      </c>
      <c r="AG933" s="50">
        <f>SQRT((T933*0.5)^2+Z933^2+AE933^2)</f>
        <v>0.1252821784889292</v>
      </c>
      <c r="AH933" s="50">
        <f>AF933/S933</f>
        <v>0.98650985383268575</v>
      </c>
      <c r="AI933">
        <f>AF933*EXP(Info!$B$6*G933*1000)</f>
        <v>14.911471728729417</v>
      </c>
      <c r="AJ933">
        <f>2*SQRT((EXP(Info!$B$6*G933)*AG933)^2+(Info!$B$6*G933*0.01*AI933)^2)</f>
        <v>0.25057313082090116</v>
      </c>
      <c r="AK933" s="28">
        <f>AI933/(E933/1000)</f>
        <v>4.3435688111649924</v>
      </c>
      <c r="AL933">
        <f>AA933/0.752049334436339</f>
        <v>0.44176846276840631</v>
      </c>
      <c r="AM933">
        <f>Q933/O933</f>
        <v>1.1199045460729318</v>
      </c>
      <c r="AN933">
        <f>U933/0.242530074</f>
        <v>1.9490981970369656</v>
      </c>
      <c r="AO933">
        <f>O933/U933</f>
        <v>1.1828161315480474</v>
      </c>
    </row>
    <row r="934" spans="1:41">
      <c r="A934" s="14" t="s">
        <v>198</v>
      </c>
      <c r="B934" s="14" t="s">
        <v>218</v>
      </c>
      <c r="C934" s="15">
        <v>-44.8</v>
      </c>
      <c r="D934" s="15">
        <v>26.14</v>
      </c>
      <c r="E934" s="15">
        <v>3433</v>
      </c>
      <c r="F934" s="99">
        <v>5.5</v>
      </c>
      <c r="G934">
        <v>6</v>
      </c>
      <c r="I934">
        <f>(E934*100*Info!$B$11)/AI934</f>
        <v>0.58877819186661862</v>
      </c>
      <c r="J934">
        <f>LOG10(I934)</f>
        <v>-0.23004828448473896</v>
      </c>
      <c r="K934">
        <f>2*((E934*100*Info!$B$11)/AI934^2)*(AJ934/2)</f>
        <v>6.8794570260653949E-3</v>
      </c>
      <c r="L934">
        <f>(M934/10.7)/I934</f>
        <v>0.16877824056772123</v>
      </c>
      <c r="M934">
        <f>((U934/0.242530073729142))*I934</f>
        <v>1.0632905361944451</v>
      </c>
      <c r="N934">
        <f>2*M934*SQRT((0.5*K934/I934)^2+(0.5*V934/U934)^2)</f>
        <v>3.5036450331104814E-2</v>
      </c>
      <c r="O934" s="100">
        <v>0.48978154816691183</v>
      </c>
      <c r="P934" s="100">
        <v>1.0146875475984E-2</v>
      </c>
      <c r="Q934" s="100">
        <v>0.55709616984715848</v>
      </c>
      <c r="R934" s="100">
        <v>1.2948506319977876E-2</v>
      </c>
      <c r="S934" s="100">
        <v>14.288967723181994</v>
      </c>
      <c r="T934" s="100">
        <v>0.17231644589493719</v>
      </c>
      <c r="U934" s="100">
        <v>0.43799165067777796</v>
      </c>
      <c r="V934" s="100">
        <v>1.3494432871335635E-2</v>
      </c>
      <c r="W934" s="50">
        <f>U934*Info!$B$2</f>
        <v>0.21023599232533341</v>
      </c>
      <c r="X934" s="50">
        <f>W934*SQRT((0.5*V934/U934)^2+Info!$B$3^2)</f>
        <v>1.0999403391058881E-2</v>
      </c>
      <c r="Y934" s="39">
        <f>W934*Info!$D$2</f>
        <v>0.17029115378352008</v>
      </c>
      <c r="Z934" s="39">
        <f>Y934*SQRT(Info!$D$3^2+(X934/W934)^2)</f>
        <v>1.2323846043466383E-2</v>
      </c>
      <c r="AA934" s="50">
        <f>IF(O934-W934&gt;0,O934-W934,0)</f>
        <v>0.27954555584157842</v>
      </c>
      <c r="AB934" s="50">
        <f>SQRT((0.5*P934)^2+X934^2)</f>
        <v>1.2113077455399969E-2</v>
      </c>
      <c r="AC934" s="50">
        <f>(1-EXP(-Info!$B$6*G934*1000))+(Info!$B$6/(Info!$B$6-Info!$B$7))*(EXP(-Info!$B$7*G934*1000)-EXP(-Info!$B$6*G934*1000))*(Info!$B$9-1)</f>
        <v>6.13293829723566E-2</v>
      </c>
      <c r="AD934" s="50">
        <f>SQRT((Info!$B$6*EXP(-Info!$B$6*G934*1000)+(Info!$B$6/(Info!$B$6+Info!$B$7))*(Info!$B$9-1)*(-Info!$B$7*EXP(-Info!$B$7*G934*1000)+Info!$B$6*EXP(-Info!$B$6*G934*1000)))^2*(0.01*G934*1000)^2)</f>
        <v>5.6054730048039187E-4</v>
      </c>
      <c r="AE934" s="50">
        <f>IF(AA934&gt;0,AA934*AC934*SQRT((AB934/AA934)^2+(AD934/AC934)^2),AA934*AC934*SQRT((AD934/AC934)^2))</f>
        <v>7.5923406013327099E-4</v>
      </c>
      <c r="AF934" s="50">
        <f>IF((S934-Y934-AA934*AC934)&gt;0,S934-Y934-AA934*AC934,0)</f>
        <v>14.101532212946045</v>
      </c>
      <c r="AG934" s="50">
        <f>SQRT((T934*0.5)^2+Z934^2+AE934^2)</f>
        <v>8.703845701255758E-2</v>
      </c>
      <c r="AH934" s="50">
        <f>AF934/S934</f>
        <v>0.98688250167072189</v>
      </c>
      <c r="AI934">
        <f>AF934*EXP(Info!$B$6*G934*1000)</f>
        <v>14.899189048726225</v>
      </c>
      <c r="AJ934">
        <f>2*SQRT((EXP(Info!$B$6*G934)*AG934)^2+(Info!$B$6*G934*0.01*AI934)^2)</f>
        <v>0.17408649335156781</v>
      </c>
      <c r="AK934" s="28">
        <f>AI934/(E934/1000)</f>
        <v>4.3399909841905693</v>
      </c>
      <c r="AL934">
        <f>AA934/0.752049334436339</f>
        <v>0.37171172560254684</v>
      </c>
      <c r="AM934">
        <f>Q934/O934</f>
        <v>1.1374380515807154</v>
      </c>
      <c r="AN934">
        <f>U934/0.242530074</f>
        <v>1.8059271720577545</v>
      </c>
      <c r="AO934">
        <f>O934/U934</f>
        <v>1.1182440291019033</v>
      </c>
    </row>
    <row r="935" spans="1:41">
      <c r="A935" s="14" t="s">
        <v>198</v>
      </c>
      <c r="B935" s="14" t="s">
        <v>218</v>
      </c>
      <c r="C935" s="15">
        <v>-44.8</v>
      </c>
      <c r="D935" s="15">
        <v>26.14</v>
      </c>
      <c r="E935" s="15">
        <v>3433</v>
      </c>
      <c r="F935" s="99">
        <v>7</v>
      </c>
      <c r="G935">
        <v>6.5709677419354842</v>
      </c>
      <c r="I935">
        <f>(E935*100*Info!$B$11)/AI935</f>
        <v>0.57130167859325498</v>
      </c>
      <c r="J935">
        <f>LOG10(I935)</f>
        <v>-0.24313449989758679</v>
      </c>
      <c r="K935">
        <f>2*((E935*100*Info!$B$11)/AI935^2)*(AJ935/2)</f>
        <v>9.318223837602441E-3</v>
      </c>
      <c r="L935">
        <f>(M935/10.7)/I935</f>
        <v>0.16719794529404841</v>
      </c>
      <c r="M935">
        <f>((U935/0.242530073729142))*I935</f>
        <v>1.0220689948010138</v>
      </c>
      <c r="N935">
        <f>2*M935*SQRT((0.5*K935/I935)^2+(0.5*V935/U935)^2)</f>
        <v>4.7481694338696923E-2</v>
      </c>
      <c r="O935" s="100">
        <v>0.43800956040627748</v>
      </c>
      <c r="P935" s="100">
        <v>1.2807168011958983E-2</v>
      </c>
      <c r="Q935" s="100">
        <v>0.49500383500707329</v>
      </c>
      <c r="R935" s="100">
        <v>1.5638743262939132E-2</v>
      </c>
      <c r="S935" s="100">
        <v>14.641096970170958</v>
      </c>
      <c r="T935" s="100">
        <v>0.24917901083804767</v>
      </c>
      <c r="U935" s="100">
        <v>0.43389067099493472</v>
      </c>
      <c r="V935" s="100">
        <v>1.887383839430852E-2</v>
      </c>
      <c r="W935" s="50">
        <f>U935*Info!$B$2</f>
        <v>0.20826752207756866</v>
      </c>
      <c r="X935" s="50">
        <f>W935*SQRT((0.5*V935/U935)^2+Info!$B$3^2)</f>
        <v>1.1355913708862539E-2</v>
      </c>
      <c r="Y935" s="39">
        <f>W935*Info!$D$2</f>
        <v>0.16869669288283062</v>
      </c>
      <c r="Z935" s="39">
        <f>Y935*SQRT(Info!$D$3^2+(X935/W935)^2)</f>
        <v>1.2480183344592386E-2</v>
      </c>
      <c r="AA935" s="50">
        <f>IF(O935-W935&gt;0,O935-W935,0)</f>
        <v>0.22974203832870882</v>
      </c>
      <c r="AB935" s="50">
        <f>SQRT((0.5*P935)^2+X935^2)</f>
        <v>1.3036972972464447E-2</v>
      </c>
      <c r="AC935" s="50">
        <f>(1-EXP(-Info!$B$6*G935*1000))+(Info!$B$6/(Info!$B$6-Info!$B$7))*(EXP(-Info!$B$7*G935*1000)-EXP(-Info!$B$6*G935*1000))*(Info!$B$9-1)</f>
        <v>6.6984672300402129E-2</v>
      </c>
      <c r="AD935" s="50">
        <f>SQRT((Info!$B$6*EXP(-Info!$B$6*G935*1000)+(Info!$B$6/(Info!$B$6+Info!$B$7))*(Info!$B$9-1)*(-Info!$B$7*EXP(-Info!$B$7*G935*1000)+Info!$B$6*EXP(-Info!$B$6*G935*1000)))^2*(0.01*G935*1000)^2)</f>
        <v>6.1060978945944272E-4</v>
      </c>
      <c r="AE935" s="50">
        <f>IF(AA935&gt;0,AA935*AC935*SQRT((AB935/AA935)^2+(AD935/AC935)^2),AA935*AC935*SQRT((AD935/AC935)^2))</f>
        <v>8.8447306238017707E-4</v>
      </c>
      <c r="AF935" s="50">
        <f>IF((S935-Y935-AA935*AC935)&gt;0,S935-Y935-AA935*AC935,0)</f>
        <v>14.457011082137052</v>
      </c>
      <c r="AG935" s="50">
        <f>SQRT((T935*0.5)^2+Z935^2+AE935^2)</f>
        <v>0.12521614164902897</v>
      </c>
      <c r="AH935" s="50">
        <f>AF935/S935</f>
        <v>0.98742676942793606</v>
      </c>
      <c r="AI935">
        <f>AF935*EXP(Info!$B$6*G935*1000)</f>
        <v>15.354965541127893</v>
      </c>
      <c r="AJ935">
        <f>2*SQRT((EXP(Info!$B$6*G935)*AG935)^2+(Info!$B$6*G935*0.01*AI935)^2)</f>
        <v>0.25044737533979872</v>
      </c>
      <c r="AK935" s="28">
        <f>AI935/(E935/1000)</f>
        <v>4.4727543085138048</v>
      </c>
      <c r="AL935">
        <f>AA935/0.752049334436339</f>
        <v>0.30548798836568414</v>
      </c>
      <c r="AM935">
        <f>Q935/O935</f>
        <v>1.130121074407441</v>
      </c>
      <c r="AN935">
        <f>U935/0.242530074</f>
        <v>1.7890180126483395</v>
      </c>
      <c r="AO935">
        <f>O935/U935</f>
        <v>1.0094929199604543</v>
      </c>
    </row>
    <row r="936" spans="1:41">
      <c r="A936" s="14" t="s">
        <v>198</v>
      </c>
      <c r="B936" s="14" t="s">
        <v>218</v>
      </c>
      <c r="C936" s="15">
        <v>-44.8</v>
      </c>
      <c r="D936" s="15">
        <v>26.14</v>
      </c>
      <c r="E936" s="15">
        <v>3433</v>
      </c>
      <c r="F936" s="99">
        <v>11</v>
      </c>
      <c r="G936">
        <v>8.0935483870967744</v>
      </c>
      <c r="I936">
        <f>(E936*100*Info!$B$11)/AI936</f>
        <v>0.611327503376213</v>
      </c>
      <c r="J936">
        <f>LOG10(I936)</f>
        <v>-0.21372606503824457</v>
      </c>
      <c r="K936">
        <f>2*((E936*100*Info!$B$11)/AI936^2)*(AJ936/2)</f>
        <v>9.8589629058426359E-3</v>
      </c>
      <c r="L936">
        <f>(M936/10.7)/I936</f>
        <v>0.18430977587968034</v>
      </c>
      <c r="M936">
        <f>((U936/0.242530073729142))*I936</f>
        <v>1.2056078959589913</v>
      </c>
      <c r="N936">
        <f>2*M936*SQRT((0.5*K936/I936)^2+(0.5*V936/U936)^2)</f>
        <v>5.5938533443527977E-2</v>
      </c>
      <c r="O936" s="100">
        <v>0.39451222537304875</v>
      </c>
      <c r="P936" s="100">
        <v>1.1542181884748726E-2</v>
      </c>
      <c r="Q936" s="100">
        <v>0.43876204432847155</v>
      </c>
      <c r="R936" s="100">
        <v>1.3685042267444773E-2</v>
      </c>
      <c r="S936" s="100">
        <v>13.522596061685856</v>
      </c>
      <c r="T936" s="100">
        <v>0.22974819045747194</v>
      </c>
      <c r="U936" s="100">
        <v>0.4782970998041754</v>
      </c>
      <c r="V936" s="100">
        <v>2.0808654111850636E-2</v>
      </c>
      <c r="W936" s="50">
        <f>U936*Info!$B$2</f>
        <v>0.22958260790600418</v>
      </c>
      <c r="X936" s="50">
        <f>W936*SQRT((0.5*V936/U936)^2+Info!$B$3^2)</f>
        <v>1.2518435987887285E-2</v>
      </c>
      <c r="Y936" s="39">
        <f>W936*Info!$D$2</f>
        <v>0.18596191240386339</v>
      </c>
      <c r="Z936" s="39">
        <f>Y936*SQRT(Info!$D$3^2+(X936/W936)^2)</f>
        <v>1.3757646108711738E-2</v>
      </c>
      <c r="AA936" s="50">
        <f>IF(O936-W936&gt;0,O936-W936,0)</f>
        <v>0.16492961746704457</v>
      </c>
      <c r="AB936" s="50">
        <f>SQRT((0.5*P936)^2+X936^2)</f>
        <v>1.3784655608610138E-2</v>
      </c>
      <c r="AC936" s="50">
        <f>(1-EXP(-Info!$B$6*G936*1000))+(Info!$B$6/(Info!$B$6-Info!$B$7))*(EXP(-Info!$B$7*G936*1000)-EXP(-Info!$B$6*G936*1000))*(Info!$B$9-1)</f>
        <v>8.1915567116333091E-2</v>
      </c>
      <c r="AD936" s="50">
        <f>SQRT((Info!$B$6*EXP(-Info!$B$6*G936*1000)+(Info!$B$6/(Info!$B$6+Info!$B$7))*(Info!$B$9-1)*(-Info!$B$7*EXP(-Info!$B$7*G936*1000)+Info!$B$6*EXP(-Info!$B$6*G936*1000)))^2*(0.01*G936*1000)^2)</f>
        <v>7.4142665449273572E-4</v>
      </c>
      <c r="AE936" s="50">
        <f>IF(AA936&gt;0,AA936*AC936*SQRT((AB936/AA936)^2+(AD936/AC936)^2),AA936*AC936*SQRT((AD936/AC936)^2))</f>
        <v>1.1357798523618299E-3</v>
      </c>
      <c r="AF936" s="50">
        <f>IF((S936-Y936-AA936*AC936)&gt;0,S936-Y936-AA936*AC936,0)</f>
        <v>13.3231238461329</v>
      </c>
      <c r="AG936" s="50">
        <f>SQRT((T936*0.5)^2+Z936^2+AE936^2)</f>
        <v>0.11570056428966231</v>
      </c>
      <c r="AH936" s="50">
        <f>AF936/S936</f>
        <v>0.98524897034245296</v>
      </c>
      <c r="AI936">
        <f>AF936*EXP(Info!$B$6*G936*1000)</f>
        <v>14.349620358875688</v>
      </c>
      <c r="AJ936">
        <f>2*SQRT((EXP(Info!$B$6*G936)*AG936)^2+(Info!$B$6*G936*0.01*AI936)^2)</f>
        <v>0.23141830532695193</v>
      </c>
      <c r="AK936" s="28">
        <f>AI936/(E936/1000)</f>
        <v>4.1799068916037543</v>
      </c>
      <c r="AL936">
        <f>AA936/0.752049334436339</f>
        <v>0.21930691234592917</v>
      </c>
      <c r="AM936">
        <f>Q936/O936</f>
        <v>1.1121633655676459</v>
      </c>
      <c r="AN936">
        <f>U936/0.242530074</f>
        <v>1.9721145997101184</v>
      </c>
      <c r="AO936">
        <f>O936/U936</f>
        <v>0.82482671447217659</v>
      </c>
    </row>
    <row r="937" spans="1:41">
      <c r="A937" s="14" t="s">
        <v>198</v>
      </c>
      <c r="B937" s="14" t="s">
        <v>218</v>
      </c>
      <c r="C937" s="15">
        <v>-44.8</v>
      </c>
      <c r="D937" s="15">
        <v>26.14</v>
      </c>
      <c r="E937" s="15">
        <v>3433</v>
      </c>
      <c r="F937" s="99">
        <v>13</v>
      </c>
      <c r="G937">
        <v>8.8548387096774199</v>
      </c>
      <c r="I937">
        <f>(E937*100*Info!$B$11)/AI937</f>
        <v>0.62584477559716978</v>
      </c>
      <c r="J937">
        <f>LOG10(I937)</f>
        <v>-0.20353336880385436</v>
      </c>
      <c r="K937">
        <f>2*((E937*100*Info!$B$11)/AI937^2)*(AJ937/2)</f>
        <v>7.1904748935040647E-3</v>
      </c>
      <c r="L937">
        <f>(M937/10.7)/I937</f>
        <v>0.1896160969398267</v>
      </c>
      <c r="M937">
        <f>((U937/0.242530073729142))*I937</f>
        <v>1.2697716069364122</v>
      </c>
      <c r="N937">
        <f>2*M937*SQRT((0.5*K937/I937)^2+(0.5*V937/U937)^2)</f>
        <v>4.1727282575882707E-2</v>
      </c>
      <c r="O937" s="100">
        <v>0.36866011643522079</v>
      </c>
      <c r="P937" s="100">
        <v>7.6154168154582485E-3</v>
      </c>
      <c r="Q937" s="100">
        <v>0.41377242446187812</v>
      </c>
      <c r="R937" s="100">
        <v>9.3466995725252112E-3</v>
      </c>
      <c r="S937" s="100">
        <v>13.126681307990676</v>
      </c>
      <c r="T937" s="100">
        <v>0.15861319593357431</v>
      </c>
      <c r="U937" s="100">
        <v>0.49206738389021693</v>
      </c>
      <c r="V937" s="100">
        <v>1.5149851871028623E-2</v>
      </c>
      <c r="W937" s="50">
        <f>U937*Info!$B$2</f>
        <v>0.23619234426730412</v>
      </c>
      <c r="X937" s="50">
        <f>W937*SQRT((0.5*V937/U937)^2+Info!$B$3^2)</f>
        <v>1.2356670109740104E-2</v>
      </c>
      <c r="Y937" s="39">
        <f>W937*Info!$D$2</f>
        <v>0.19131579885651634</v>
      </c>
      <c r="Z937" s="39">
        <f>Y937*SQRT(Info!$D$3^2+(X937/W937)^2)</f>
        <v>1.3844943924325127E-2</v>
      </c>
      <c r="AA937" s="50">
        <f>IF(O937-W937&gt;0,O937-W937,0)</f>
        <v>0.13246777216791666</v>
      </c>
      <c r="AB937" s="50">
        <f>SQRT((0.5*P937)^2+X937^2)</f>
        <v>1.2930040197897128E-2</v>
      </c>
      <c r="AC937" s="50">
        <f>(1-EXP(-Info!$B$6*G937*1000))+(Info!$B$6/(Info!$B$6-Info!$B$7))*(EXP(-Info!$B$7*G937*1000)-EXP(-Info!$B$6*G937*1000))*(Info!$B$9-1)</f>
        <v>8.9299982448778875E-2</v>
      </c>
      <c r="AD937" s="50">
        <f>SQRT((Info!$B$6*EXP(-Info!$B$6*G937*1000)+(Info!$B$6/(Info!$B$6+Info!$B$7))*(Info!$B$9-1)*(-Info!$B$7*EXP(-Info!$B$7*G937*1000)+Info!$B$6*EXP(-Info!$B$6*G937*1000)))^2*(0.01*G937*1000)^2)</f>
        <v>8.0539096183082214E-4</v>
      </c>
      <c r="AE937" s="50">
        <f>IF(AA937&gt;0,AA937*AC937*SQRT((AB937/AA937)^2+(AD937/AC937)^2),AA937*AC937*SQRT((AD937/AC937)^2))</f>
        <v>1.159570818032848E-3</v>
      </c>
      <c r="AF937" s="50">
        <f>IF((S937-Y937-AA937*AC937)&gt;0,S937-Y937-AA937*AC937,0)</f>
        <v>12.923536139404536</v>
      </c>
      <c r="AG937" s="50">
        <f>SQRT((T937*0.5)^2+Z937^2+AE937^2)</f>
        <v>8.0514368641971909E-2</v>
      </c>
      <c r="AH937" s="50">
        <f>AF937/S937</f>
        <v>0.98452425530720566</v>
      </c>
      <c r="AI937">
        <f>AF937*EXP(Info!$B$6*G937*1000)</f>
        <v>14.016762511147538</v>
      </c>
      <c r="AJ937">
        <f>2*SQRT((EXP(Info!$B$6*G937)*AG937)^2+(Info!$B$6*G937*0.01*AI937)^2)</f>
        <v>0.16104181556592218</v>
      </c>
      <c r="AK937" s="28">
        <f>AI937/(E937/1000)</f>
        <v>4.0829485904886509</v>
      </c>
      <c r="AL937">
        <f>AA937/0.752049334436339</f>
        <v>0.17614239665167877</v>
      </c>
      <c r="AM937">
        <f>Q937/O937</f>
        <v>1.1223682899654925</v>
      </c>
      <c r="AN937">
        <f>U937/0.242530074</f>
        <v>2.0288922349902756</v>
      </c>
      <c r="AO937">
        <f>O937/U937</f>
        <v>0.74920656906914807</v>
      </c>
    </row>
    <row r="938" spans="1:41">
      <c r="A938" s="14" t="s">
        <v>198</v>
      </c>
      <c r="B938" s="14" t="s">
        <v>218</v>
      </c>
      <c r="C938" s="15">
        <v>-44.8</v>
      </c>
      <c r="D938" s="15">
        <v>26.14</v>
      </c>
      <c r="E938" s="15">
        <v>3433</v>
      </c>
      <c r="F938" s="99">
        <v>15</v>
      </c>
      <c r="G938">
        <v>9.6161290322580655</v>
      </c>
      <c r="I938">
        <f>(E938*100*Info!$B$11)/AI938</f>
        <v>0.66706279688616843</v>
      </c>
      <c r="J938">
        <f>LOG10(I938)</f>
        <v>-0.1758332799404187</v>
      </c>
      <c r="K938">
        <f>2*((E938*100*Info!$B$11)/AI938^2)*(AJ938/2)</f>
        <v>7.7037086798416839E-3</v>
      </c>
      <c r="L938">
        <f>(M938/10.7)/I938</f>
        <v>0.19854031629216876</v>
      </c>
      <c r="M938">
        <f>((U938/0.242530073729142))*I938</f>
        <v>1.4170957878815491</v>
      </c>
      <c r="N938">
        <f>2*M938*SQRT((0.5*K938/I938)^2+(0.5*V938/U938)^2)</f>
        <v>4.6604289530209425E-2</v>
      </c>
      <c r="O938" s="100">
        <v>0.38543794905592266</v>
      </c>
      <c r="P938" s="100">
        <v>7.96271798888026E-3</v>
      </c>
      <c r="Q938" s="100">
        <v>0.42816919147083826</v>
      </c>
      <c r="R938" s="100">
        <v>9.5971299832761613E-3</v>
      </c>
      <c r="S938" s="100">
        <v>12.254299084558667</v>
      </c>
      <c r="T938" s="100">
        <v>0.1490431015349204</v>
      </c>
      <c r="U938" s="100">
        <v>0.51522637376945146</v>
      </c>
      <c r="V938" s="100">
        <v>1.5865244531680013E-2</v>
      </c>
      <c r="W938" s="50">
        <f>U938*Info!$B$2</f>
        <v>0.24730865940933669</v>
      </c>
      <c r="X938" s="50">
        <f>W938*SQRT((0.5*V938/U938)^2+Info!$B$3^2)</f>
        <v>1.2938400103118948E-2</v>
      </c>
      <c r="Y938" s="39">
        <f>W938*Info!$D$2</f>
        <v>0.20032001412156272</v>
      </c>
      <c r="Z938" s="39">
        <f>Y938*SQRT(Info!$D$3^2+(X938/W938)^2)</f>
        <v>1.4496649673138391E-2</v>
      </c>
      <c r="AA938" s="50">
        <f>IF(O938-W938&gt;0,O938-W938,0)</f>
        <v>0.13812928964658597</v>
      </c>
      <c r="AB938" s="50">
        <f>SQRT((0.5*P938)^2+X938^2)</f>
        <v>1.3537112567715382E-2</v>
      </c>
      <c r="AC938" s="50">
        <f>(1-EXP(-Info!$B$6*G938*1000))+(Info!$B$6/(Info!$B$6-Info!$B$7))*(EXP(-Info!$B$7*G938*1000)-EXP(-Info!$B$6*G938*1000))*(Info!$B$9-1)</f>
        <v>9.6630883354540731E-2</v>
      </c>
      <c r="AD938" s="50">
        <f>SQRT((Info!$B$6*EXP(-Info!$B$6*G938*1000)+(Info!$B$6/(Info!$B$6+Info!$B$7))*(Info!$B$9-1)*(-Info!$B$7*EXP(-Info!$B$7*G938*1000)+Info!$B$6*EXP(-Info!$B$6*G938*1000)))^2*(0.01*G938*1000)^2)</f>
        <v>8.6840615251109908E-4</v>
      </c>
      <c r="AE938" s="50">
        <f>IF(AA938&gt;0,AA938*AC938*SQRT((AB938/AA938)^2+(AD938/AC938)^2),AA938*AC938*SQRT((AD938/AC938)^2))</f>
        <v>1.313591412693487E-3</v>
      </c>
      <c r="AF938" s="50">
        <f>IF((S938-Y938-AA938*AC938)&gt;0,S938-Y938-AA938*AC938,0)</f>
        <v>12.04063151516142</v>
      </c>
      <c r="AG938" s="50">
        <f>SQRT((T938*0.5)^2+Z938^2+AE938^2)</f>
        <v>7.5929835393818368E-2</v>
      </c>
      <c r="AH938" s="50">
        <f>AF938/S938</f>
        <v>0.98256386857192968</v>
      </c>
      <c r="AI938">
        <f>AF938*EXP(Info!$B$6*G938*1000)</f>
        <v>13.150662320454536</v>
      </c>
      <c r="AJ938">
        <f>2*SQRT((EXP(Info!$B$6*G938)*AG938)^2+(Info!$B$6*G938*0.01*AI938)^2)</f>
        <v>0.15187306492980832</v>
      </c>
      <c r="AK938" s="28">
        <f>AI938/(E938/1000)</f>
        <v>3.8306619051717266</v>
      </c>
      <c r="AL938">
        <f>AA938/0.752049334436339</f>
        <v>0.18367051644306537</v>
      </c>
      <c r="AM938">
        <f>Q938/O938</f>
        <v>1.1108641287646428</v>
      </c>
      <c r="AN938">
        <f>U938/0.242530074</f>
        <v>2.1243813819536932</v>
      </c>
      <c r="AO938">
        <f>O938/U938</f>
        <v>0.7480943691527614</v>
      </c>
    </row>
    <row r="939" spans="1:41">
      <c r="A939" s="14" t="s">
        <v>198</v>
      </c>
      <c r="B939" s="14" t="s">
        <v>218</v>
      </c>
      <c r="C939" s="15">
        <v>-44.8</v>
      </c>
      <c r="D939" s="15">
        <v>26.14</v>
      </c>
      <c r="E939" s="15">
        <v>3433</v>
      </c>
      <c r="F939" s="99">
        <v>17</v>
      </c>
      <c r="G939">
        <v>10.377419354838711</v>
      </c>
      <c r="I939">
        <f>(E939*100*Info!$B$11)/AI939</f>
        <v>0.71058946013491908</v>
      </c>
      <c r="J939">
        <f>LOG10(I939)</f>
        <v>-0.14838123850049303</v>
      </c>
      <c r="K939">
        <f>2*((E939*100*Info!$B$11)/AI939^2)*(AJ939/2)</f>
        <v>8.1798911910546928E-3</v>
      </c>
      <c r="L939">
        <f>(M939/10.7)/I939</f>
        <v>0.22238201496053711</v>
      </c>
      <c r="M939">
        <f>((U939/0.242530073729142))*I939</f>
        <v>1.690838780713402</v>
      </c>
      <c r="N939">
        <f>2*M939*SQRT((0.5*K939/I939)^2+(0.5*V939/U939)^2)</f>
        <v>5.5609008723523527E-2</v>
      </c>
      <c r="O939" s="100">
        <v>0.36762512900821764</v>
      </c>
      <c r="P939" s="100">
        <v>7.6054589521627339E-3</v>
      </c>
      <c r="Q939" s="100">
        <v>0.40326181289852542</v>
      </c>
      <c r="R939" s="100">
        <v>9.1734930642719988E-3</v>
      </c>
      <c r="S939" s="100">
        <v>11.458245277716589</v>
      </c>
      <c r="T939" s="100">
        <v>0.1383003499287257</v>
      </c>
      <c r="U939" s="100">
        <v>0.57709729338323223</v>
      </c>
      <c r="V939" s="100">
        <v>1.7779235103691147E-2</v>
      </c>
      <c r="W939" s="50">
        <f>U939*Info!$B$2</f>
        <v>0.27700670082395146</v>
      </c>
      <c r="X939" s="50">
        <f>W939*SQRT((0.5*V939/U939)^2+Info!$B$3^2)</f>
        <v>1.4492729553940873E-2</v>
      </c>
      <c r="Y939" s="39">
        <f>W939*Info!$D$2</f>
        <v>0.22437542766740071</v>
      </c>
      <c r="Z939" s="39">
        <f>Y939*SQRT(Info!$D$3^2+(X939/W939)^2)</f>
        <v>1.6237843359979898E-2</v>
      </c>
      <c r="AA939" s="50">
        <f>IF(O939-W939&gt;0,O939-W939,0)</f>
        <v>9.0618428184266187E-2</v>
      </c>
      <c r="AB939" s="50">
        <f>SQRT((0.5*P939)^2+X939^2)</f>
        <v>1.4983322775403634E-2</v>
      </c>
      <c r="AC939" s="50">
        <f>(1-EXP(-Info!$B$6*G939*1000))+(Info!$B$6/(Info!$B$6-Info!$B$7))*(EXP(-Info!$B$7*G939*1000)-EXP(-Info!$B$6*G939*1000))*(Info!$B$9-1)</f>
        <v>0.10390864673363896</v>
      </c>
      <c r="AD939" s="50">
        <f>SQRT((Info!$B$6*EXP(-Info!$B$6*G939*1000)+(Info!$B$6/(Info!$B$6+Info!$B$7))*(Info!$B$9-1)*(-Info!$B$7*EXP(-Info!$B$7*G939*1000)+Info!$B$6*EXP(-Info!$B$6*G939*1000)))^2*(0.01*G939*1000)^2)</f>
        <v>9.3048233219433232E-4</v>
      </c>
      <c r="AE939" s="50">
        <f>IF(AA939&gt;0,AA939*AC939*SQRT((AB939/AA939)^2+(AD939/AC939)^2),AA939*AC939*SQRT((AD939/AC939)^2))</f>
        <v>1.5591784030144513E-3</v>
      </c>
      <c r="AF939" s="50">
        <f>IF((S939-Y939-AA939*AC939)&gt;0,S939-Y939-AA939*AC939,0)</f>
        <v>11.224453811807432</v>
      </c>
      <c r="AG939" s="50">
        <f>SQRT((T939*0.5)^2+Z939^2+AE939^2)</f>
        <v>7.1048189926821242E-2</v>
      </c>
      <c r="AH939" s="50">
        <f>AF939/S939</f>
        <v>0.97959622435698579</v>
      </c>
      <c r="AI939">
        <f>AF939*EXP(Info!$B$6*G939*1000)</f>
        <v>12.345127644761801</v>
      </c>
      <c r="AJ939">
        <f>2*SQRT((EXP(Info!$B$6*G939)*AG939)^2+(Info!$B$6*G939*0.01*AI939)^2)</f>
        <v>0.14210990528153836</v>
      </c>
      <c r="AK939" s="28">
        <f>AI939/(E939/1000)</f>
        <v>3.5960173739475101</v>
      </c>
      <c r="AL939">
        <f>AA939/0.752049334436339</f>
        <v>0.12049532395661874</v>
      </c>
      <c r="AM939">
        <f>Q939/O939</f>
        <v>1.0969375624197637</v>
      </c>
      <c r="AN939">
        <f>U939/0.242530074</f>
        <v>2.3794875574203314</v>
      </c>
      <c r="AO939">
        <f>O939/U939</f>
        <v>0.63702452467419446</v>
      </c>
    </row>
    <row r="940" spans="1:41">
      <c r="A940" s="14" t="s">
        <v>198</v>
      </c>
      <c r="B940" s="14" t="s">
        <v>218</v>
      </c>
      <c r="C940" s="15">
        <v>-44.8</v>
      </c>
      <c r="D940" s="15">
        <v>26.14</v>
      </c>
      <c r="E940" s="15">
        <v>3433</v>
      </c>
      <c r="F940" s="99">
        <v>19</v>
      </c>
      <c r="G940">
        <v>11.138709677419355</v>
      </c>
      <c r="I940">
        <f>(E940*100*Info!$B$11)/AI940</f>
        <v>0.71452381336047777</v>
      </c>
      <c r="J940">
        <f>LOG10(I940)</f>
        <v>-0.14598329264108378</v>
      </c>
      <c r="K940">
        <f>2*((E940*100*Info!$B$11)/AI940^2)*(AJ940/2)</f>
        <v>1.1453621981318345E-2</v>
      </c>
      <c r="L940">
        <f>(M940/10.7)/I940</f>
        <v>0.22971105841398137</v>
      </c>
      <c r="M940">
        <f>((U940/0.242530073729142))*I940</f>
        <v>1.7562340292906149</v>
      </c>
      <c r="N940">
        <f>2*M940*SQRT((0.5*K940/I940)^2+(0.5*V940/U940)^2)</f>
        <v>8.1383970834475336E-2</v>
      </c>
      <c r="O940" s="100">
        <v>0.37870121042697369</v>
      </c>
      <c r="P940" s="100">
        <v>1.1073928853914445E-2</v>
      </c>
      <c r="Q940" s="100">
        <v>0.41015592091539232</v>
      </c>
      <c r="R940" s="100">
        <v>1.3115194616198268E-2</v>
      </c>
      <c r="S940" s="100">
        <v>11.327046219159337</v>
      </c>
      <c r="T940" s="100">
        <v>0.19373338068226506</v>
      </c>
      <c r="U940" s="100">
        <v>0.59611668728890099</v>
      </c>
      <c r="V940" s="100">
        <v>2.5918725611989431E-2</v>
      </c>
      <c r="W940" s="50">
        <f>U940*Info!$B$2</f>
        <v>0.28613600989867244</v>
      </c>
      <c r="X940" s="50">
        <f>W940*SQRT((0.5*V940/U940)^2+Info!$B$3^2)</f>
        <v>1.5600611777528781E-2</v>
      </c>
      <c r="Y940" s="39">
        <f>W940*Info!$D$2</f>
        <v>0.23177016801792469</v>
      </c>
      <c r="Z940" s="39">
        <f>Y940*SQRT(Info!$D$3^2+(X940/W940)^2)</f>
        <v>1.7145685943845621E-2</v>
      </c>
      <c r="AA940" s="50">
        <f>IF(O940-W940&gt;0,O940-W940,0)</f>
        <v>9.256520052830125E-2</v>
      </c>
      <c r="AB940" s="50">
        <f>SQRT((0.5*P940)^2+X940^2)</f>
        <v>1.6554064845184079E-2</v>
      </c>
      <c r="AC940" s="50">
        <f>(1-EXP(-Info!$B$6*G940*1000))+(Info!$B$6/(Info!$B$6-Info!$B$7))*(EXP(-Info!$B$7*G940*1000)-EXP(-Info!$B$6*G940*1000))*(Info!$B$9-1)</f>
        <v>0.11113364685409119</v>
      </c>
      <c r="AD940" s="50">
        <f>SQRT((Info!$B$6*EXP(-Info!$B$6*G940*1000)+(Info!$B$6/(Info!$B$6+Info!$B$7))*(Info!$B$9-1)*(-Info!$B$7*EXP(-Info!$B$7*G940*1000)+Info!$B$6*EXP(-Info!$B$6*G940*1000)))^2*(0.01*G940*1000)^2)</f>
        <v>9.9162951199401202E-4</v>
      </c>
      <c r="AE940" s="50">
        <f>IF(AA940&gt;0,AA940*AC940*SQRT((AB940/AA940)^2+(AD940/AC940)^2),AA940*AC940*SQRT((AD940/AC940)^2))</f>
        <v>1.8420020607679212E-3</v>
      </c>
      <c r="AF940" s="50">
        <f>IF((S940-Y940-AA940*AC940)&gt;0,S940-Y940-AA940*AC940,0)</f>
        <v>11.084988942834922</v>
      </c>
      <c r="AG940" s="50">
        <f>SQRT((T940*0.5)^2+Z940^2+AE940^2)</f>
        <v>9.838964994206309E-2</v>
      </c>
      <c r="AH940" s="50">
        <f>AF940/S940</f>
        <v>0.97863015020500377</v>
      </c>
      <c r="AI940">
        <f>AF940*EXP(Info!$B$6*G940*1000)</f>
        <v>12.277152173740516</v>
      </c>
      <c r="AJ940">
        <f>2*SQRT((EXP(Info!$B$6*G940)*AG940)^2+(Info!$B$6*G940*0.01*AI940)^2)</f>
        <v>0.19679940314907721</v>
      </c>
      <c r="AK940" s="28">
        <f>AI940/(E940/1000)</f>
        <v>3.5762167706788572</v>
      </c>
      <c r="AL940">
        <f>AA940/0.752049334436339</f>
        <v>0.12308394714248216</v>
      </c>
      <c r="AM940">
        <f>Q940/O940</f>
        <v>1.0830594400608184</v>
      </c>
      <c r="AN940">
        <f>U940/0.242530074</f>
        <v>2.4579083222846045</v>
      </c>
      <c r="AO940">
        <f>O940/U940</f>
        <v>0.63528033772931536</v>
      </c>
    </row>
    <row r="941" spans="1:41">
      <c r="A941" s="14" t="s">
        <v>198</v>
      </c>
      <c r="B941" s="14" t="s">
        <v>218</v>
      </c>
      <c r="C941" s="15">
        <v>-44.8</v>
      </c>
      <c r="D941" s="15">
        <v>26.14</v>
      </c>
      <c r="E941" s="15">
        <v>3433</v>
      </c>
      <c r="F941" s="99">
        <v>21</v>
      </c>
      <c r="G941">
        <v>11.9</v>
      </c>
      <c r="I941">
        <f>(E941*100*Info!$B$11)/AI941</f>
        <v>0.72168624328538444</v>
      </c>
      <c r="J941">
        <f>LOG10(I941)</f>
        <v>-0.14165157310348564</v>
      </c>
      <c r="K941">
        <f>2*((E941*100*Info!$B$11)/AI941^2)*(AJ941/2)</f>
        <v>8.2394583558070521E-3</v>
      </c>
      <c r="L941">
        <f>(M941/10.7)/I941</f>
        <v>0.22829609291925859</v>
      </c>
      <c r="M941">
        <f>((U941/0.242530073729142))*I941</f>
        <v>1.7629122013152494</v>
      </c>
      <c r="N941">
        <f>2*M941*SQRT((0.5*K941/I941)^2+(0.5*V941/U941)^2)</f>
        <v>5.7903177678845195E-2</v>
      </c>
      <c r="O941" s="100">
        <v>0.37220555694741286</v>
      </c>
      <c r="P941" s="100">
        <v>7.6909595660890288E-3</v>
      </c>
      <c r="Q941" s="100">
        <v>0.41209071873350472</v>
      </c>
      <c r="R941" s="100">
        <v>9.0942590535327862E-3</v>
      </c>
      <c r="S941" s="100">
        <v>11.139354286832241</v>
      </c>
      <c r="T941" s="100">
        <v>0.13464769769109491</v>
      </c>
      <c r="U941" s="100">
        <v>0.59244475025127641</v>
      </c>
      <c r="V941" s="100">
        <v>1.8245560888770589E-2</v>
      </c>
      <c r="W941" s="50">
        <f>U941*Info!$B$2</f>
        <v>0.28437348012061264</v>
      </c>
      <c r="X941" s="50">
        <f>W941*SQRT((0.5*V941/U941)^2+Info!$B$3^2)</f>
        <v>1.4877693330532503E-2</v>
      </c>
      <c r="Y941" s="39">
        <f>W941*Info!$D$2</f>
        <v>0.23034251889769625</v>
      </c>
      <c r="Z941" s="39">
        <f>Y941*SQRT(Info!$D$3^2+(X941/W941)^2)</f>
        <v>1.6669407380094176E-2</v>
      </c>
      <c r="AA941" s="50">
        <f>IF(O941-W941&gt;0,O941-W941,0)</f>
        <v>8.7832076826800221E-2</v>
      </c>
      <c r="AB941" s="50">
        <f>SQRT((0.5*P941)^2+X941^2)</f>
        <v>1.5366635077308741E-2</v>
      </c>
      <c r="AC941" s="50">
        <f>(1-EXP(-Info!$B$6*G941*1000))+(Info!$B$6/(Info!$B$6-Info!$B$7))*(EXP(-Info!$B$7*G941*1000)-EXP(-Info!$B$6*G941*1000))*(Info!$B$9-1)</f>
        <v>0.11830625537024497</v>
      </c>
      <c r="AD941" s="50">
        <f>SQRT((Info!$B$6*EXP(-Info!$B$6*G941*1000)+(Info!$B$6/(Info!$B$6+Info!$B$7))*(Info!$B$9-1)*(-Info!$B$7*EXP(-Info!$B$7*G941*1000)+Info!$B$6*EXP(-Info!$B$6*G941*1000)))^2*(0.01*G941*1000)^2)</f>
        <v>1.051857609302258E-3</v>
      </c>
      <c r="AE941" s="50">
        <f>IF(AA941&gt;0,AA941*AC941*SQRT((AB941/AA941)^2+(AD941/AC941)^2),AA941*AC941*SQRT((AD941/AC941)^2))</f>
        <v>1.8203150298461979E-3</v>
      </c>
      <c r="AF941" s="50">
        <f>IF((S941-Y941-AA941*AC941)&gt;0,S941-Y941-AA941*AC941,0)</f>
        <v>10.898620683823774</v>
      </c>
      <c r="AG941" s="50">
        <f>SQRT((T941*0.5)^2+Z941^2+AE941^2)</f>
        <v>6.9380712828491065E-2</v>
      </c>
      <c r="AH941" s="50">
        <f>AF941/S941</f>
        <v>0.97838890865577044</v>
      </c>
      <c r="AI941">
        <f>AF941*EXP(Info!$B$6*G941*1000)</f>
        <v>12.155306644689661</v>
      </c>
      <c r="AJ941">
        <f>2*SQRT((EXP(Info!$B$6*G941)*AG941)^2+(Info!$B$6*G941*0.01*AI941)^2)</f>
        <v>0.13877657199761884</v>
      </c>
      <c r="AK941" s="28">
        <f>AI941/(E941/1000)</f>
        <v>3.5407243357674516</v>
      </c>
      <c r="AL941">
        <f>AA941/0.752049334436339</f>
        <v>0.11679031255659625</v>
      </c>
      <c r="AM941">
        <f>Q941/O941</f>
        <v>1.1071589637543402</v>
      </c>
      <c r="AN941">
        <f>U941/0.242530074</f>
        <v>2.4427681915079793</v>
      </c>
      <c r="AO941">
        <f>O941/U941</f>
        <v>0.62825361654322631</v>
      </c>
    </row>
    <row r="942" spans="1:41">
      <c r="A942" s="14" t="s">
        <v>198</v>
      </c>
      <c r="B942" s="14" t="s">
        <v>218</v>
      </c>
      <c r="C942" s="15">
        <v>-44.8</v>
      </c>
      <c r="D942" s="15">
        <v>26.14</v>
      </c>
      <c r="E942" s="15">
        <v>3433</v>
      </c>
      <c r="F942" s="99">
        <v>23</v>
      </c>
      <c r="G942">
        <v>13.012500000000001</v>
      </c>
      <c r="I942">
        <f>(E942*100*Info!$B$11)/AI942</f>
        <v>0.73947788089379873</v>
      </c>
      <c r="J942">
        <f>LOG10(I942)</f>
        <v>-0.13107481199763074</v>
      </c>
      <c r="K942">
        <f>2*((E942*100*Info!$B$11)/AI942^2)*(AJ942/2)</f>
        <v>8.4458012244215293E-3</v>
      </c>
      <c r="L942">
        <f>(M942/10.7)/I942</f>
        <v>0.22790302194009168</v>
      </c>
      <c r="M942">
        <f>((U942/0.242530073729142))*I942</f>
        <v>1.8032629077350053</v>
      </c>
      <c r="N942">
        <f>2*M942*SQRT((0.5*K942/I942)^2+(0.5*V942/U942)^2)</f>
        <v>5.9225864625400991E-2</v>
      </c>
      <c r="O942" s="100">
        <v>0.36402971300449416</v>
      </c>
      <c r="P942" s="100">
        <v>7.5193593589660476E-3</v>
      </c>
      <c r="Q942" s="100">
        <v>0.40194795903274777</v>
      </c>
      <c r="R942" s="100">
        <v>9.0855263063052902E-3</v>
      </c>
      <c r="S942" s="100">
        <v>10.768699585156787</v>
      </c>
      <c r="T942" s="100">
        <v>0.13126206310170357</v>
      </c>
      <c r="U942" s="100">
        <v>0.59142470284220428</v>
      </c>
      <c r="V942" s="100">
        <v>1.821226921794324E-2</v>
      </c>
      <c r="W942" s="50">
        <f>U942*Info!$B$2</f>
        <v>0.28388385736425803</v>
      </c>
      <c r="X942" s="50">
        <f>W942*SQRT((0.5*V942/U942)^2+Info!$B$3^2)</f>
        <v>1.4851944922597719E-2</v>
      </c>
      <c r="Y942" s="39">
        <f>W942*Info!$D$2</f>
        <v>0.22994592446504902</v>
      </c>
      <c r="Z942" s="39">
        <f>Y942*SQRT(Info!$D$3^2+(X942/W942)^2)</f>
        <v>1.6640629022649244E-2</v>
      </c>
      <c r="AA942" s="50">
        <f>IF(O942-W942&gt;0,O942-W942,0)</f>
        <v>8.014585564023613E-2</v>
      </c>
      <c r="AB942" s="50">
        <f>SQRT((0.5*P942)^2+X942^2)</f>
        <v>1.5320426210657252E-2</v>
      </c>
      <c r="AC942" s="50">
        <f>(1-EXP(-Info!$B$6*G942*1000))+(Info!$B$6/(Info!$B$6-Info!$B$7))*(EXP(-Info!$B$7*G942*1000)-EXP(-Info!$B$6*G942*1000))*(Info!$B$9-1)</f>
        <v>0.12869438063168606</v>
      </c>
      <c r="AD942" s="50">
        <f>SQRT((Info!$B$6*EXP(-Info!$B$6*G942*1000)+(Info!$B$6/(Info!$B$6+Info!$B$7))*(Info!$B$9-1)*(-Info!$B$7*EXP(-Info!$B$7*G942*1000)+Info!$B$6*EXP(-Info!$B$6*G942*1000)))^2*(0.01*G942*1000)^2)</f>
        <v>1.1382384905053384E-3</v>
      </c>
      <c r="AE942" s="50">
        <f>IF(AA942&gt;0,AA942*AC942*SQRT((AB942/AA942)^2+(AD942/AC942)^2),AA942*AC942*SQRT((AD942/AC942)^2))</f>
        <v>1.9737620507866713E-3</v>
      </c>
      <c r="AF942" s="50">
        <f>IF((S942-Y942-AA942*AC942)&gt;0,S942-Y942-AA942*AC942,0)</f>
        <v>10.52843933943992</v>
      </c>
      <c r="AG942" s="50">
        <f>SQRT((T942*0.5)^2+Z942^2+AE942^2)</f>
        <v>6.7736537949111816E-2</v>
      </c>
      <c r="AH942" s="50">
        <f>AF942/S942</f>
        <v>0.97768901956852494</v>
      </c>
      <c r="AI942">
        <f>AF942*EXP(Info!$B$6*G942*1000)</f>
        <v>11.86285325774038</v>
      </c>
      <c r="AJ942">
        <f>2*SQRT((EXP(Info!$B$6*G942)*AG942)^2+(Info!$B$6*G942*0.01*AI942)^2)</f>
        <v>0.13548924607218341</v>
      </c>
      <c r="AK942" s="28">
        <f>AI942/(E942/1000)</f>
        <v>3.455535466862913</v>
      </c>
      <c r="AL942">
        <f>AA942/0.752049334436339</f>
        <v>0.10656994424482198</v>
      </c>
      <c r="AM942">
        <f>Q942/O942</f>
        <v>1.1041625028773008</v>
      </c>
      <c r="AN942">
        <f>U942/0.242530074</f>
        <v>2.4385623320355903</v>
      </c>
      <c r="AO942">
        <f>O942/U942</f>
        <v>0.61551320270370835</v>
      </c>
    </row>
    <row r="943" spans="1:41">
      <c r="A943" s="14" t="s">
        <v>198</v>
      </c>
      <c r="B943" s="14" t="s">
        <v>218</v>
      </c>
      <c r="C943" s="15">
        <v>-44.8</v>
      </c>
      <c r="D943" s="15">
        <v>26.14</v>
      </c>
      <c r="E943" s="15">
        <v>3433</v>
      </c>
      <c r="F943" s="99">
        <v>25</v>
      </c>
      <c r="G943">
        <v>14.125</v>
      </c>
      <c r="I943">
        <f>(E943*100*Info!$B$11)/AI943</f>
        <v>0.76283616602790405</v>
      </c>
      <c r="J943">
        <f>LOG10(I943)</f>
        <v>-0.11756872525631766</v>
      </c>
      <c r="K943">
        <f>2*((E943*100*Info!$B$11)/AI943^2)*(AJ943/2)</f>
        <v>1.2001538475167878E-2</v>
      </c>
      <c r="L943">
        <f>(M943/10.7)/I943</f>
        <v>0.23595727245938078</v>
      </c>
      <c r="M943">
        <f>((U943/0.242530073729142))*I943</f>
        <v>1.9259651294416766</v>
      </c>
      <c r="N943">
        <f>2*M943*SQRT((0.5*K943/I943)^2+(0.5*V943/U943)^2)</f>
        <v>8.9094178040208027E-2</v>
      </c>
      <c r="O943" s="100">
        <v>0.38812945228663764</v>
      </c>
      <c r="P943" s="100">
        <v>1.1359328863510907E-2</v>
      </c>
      <c r="Q943" s="100">
        <v>0.42199233676325365</v>
      </c>
      <c r="R943" s="100">
        <v>1.3446632669752349E-2</v>
      </c>
      <c r="S943" s="100">
        <v>10.353625284940478</v>
      </c>
      <c r="T943" s="100">
        <v>0.17737157010535481</v>
      </c>
      <c r="U943" s="100">
        <v>0.61232606114555921</v>
      </c>
      <c r="V943" s="100">
        <v>2.6637383580004285E-2</v>
      </c>
      <c r="W943" s="50">
        <f>U943*Info!$B$2</f>
        <v>0.2939165093498684</v>
      </c>
      <c r="X943" s="50">
        <f>W943*SQRT((0.5*V943/U943)^2+Info!$B$3^2)</f>
        <v>1.6026146695970099E-2</v>
      </c>
      <c r="Y943" s="39">
        <f>W943*Info!$D$2</f>
        <v>0.23807237257339342</v>
      </c>
      <c r="Z943" s="39">
        <f>Y943*SQRT(Info!$D$3^2+(X943/W943)^2)</f>
        <v>1.7612698263202546E-2</v>
      </c>
      <c r="AA943" s="50">
        <f>IF(O943-W943&gt;0,O943-W943,0)</f>
        <v>9.4212942936769239E-2</v>
      </c>
      <c r="AB943" s="50">
        <f>SQRT((0.5*P943)^2+X943^2)</f>
        <v>1.7002822294492799E-2</v>
      </c>
      <c r="AC943" s="50">
        <f>(1-EXP(-Info!$B$6*G943*1000))+(Info!$B$6/(Info!$B$6-Info!$B$7))*(EXP(-Info!$B$7*G943*1000)-EXP(-Info!$B$6*G943*1000))*(Info!$B$9-1)</f>
        <v>0.1389725530979484</v>
      </c>
      <c r="AD943" s="50">
        <f>SQRT((Info!$B$6*EXP(-Info!$B$6*G943*1000)+(Info!$B$6/(Info!$B$6+Info!$B$7))*(Info!$B$9-1)*(-Info!$B$7*EXP(-Info!$B$7*G943*1000)+Info!$B$6*EXP(-Info!$B$6*G943*1000)))^2*(0.01*G943*1000)^2)</f>
        <v>1.2227079394492156E-3</v>
      </c>
      <c r="AE943" s="50">
        <f>IF(AA943&gt;0,AA943*AC943*SQRT((AB943/AA943)^2+(AD943/AC943)^2),AA943*AC943*SQRT((AD943/AC943)^2))</f>
        <v>2.3657318895548745E-3</v>
      </c>
      <c r="AF943" s="50">
        <f>IF((S943-Y943-AA943*AC943)&gt;0,S943-Y943-AA943*AC943,0)</f>
        <v>10.10245989915229</v>
      </c>
      <c r="AG943" s="50">
        <f>SQRT((T943*0.5)^2+Z943^2+AE943^2)</f>
        <v>9.0448727453146485E-2</v>
      </c>
      <c r="AH943" s="50">
        <f>AF943/S943</f>
        <v>0.97574131003625253</v>
      </c>
      <c r="AI943">
        <f>AF943*EXP(Info!$B$6*G943*1000)</f>
        <v>11.499608931843783</v>
      </c>
      <c r="AJ943">
        <f>2*SQRT((EXP(Info!$B$6*G943)*AG943)^2+(Info!$B$6*G943*0.01*AI943)^2)</f>
        <v>0.18092089126233024</v>
      </c>
      <c r="AK943" s="28">
        <f>AI943/(E943/1000)</f>
        <v>3.3497258758647783</v>
      </c>
      <c r="AL943">
        <f>AA943/0.752049334436339</f>
        <v>0.12527495022302207</v>
      </c>
      <c r="AM943">
        <f>Q943/O943</f>
        <v>1.0872463665849503</v>
      </c>
      <c r="AN943">
        <f>U943/0.242530074</f>
        <v>2.5247428124957367</v>
      </c>
      <c r="AO943">
        <f>O943/U943</f>
        <v>0.6338607433440161</v>
      </c>
    </row>
    <row r="944" spans="1:41">
      <c r="A944" s="14" t="s">
        <v>198</v>
      </c>
      <c r="B944" s="14" t="s">
        <v>218</v>
      </c>
      <c r="C944" s="15">
        <v>-44.8</v>
      </c>
      <c r="D944" s="15">
        <v>26.14</v>
      </c>
      <c r="E944" s="15">
        <v>3433</v>
      </c>
      <c r="F944" s="99">
        <v>27</v>
      </c>
      <c r="G944">
        <v>15.237500000000001</v>
      </c>
      <c r="I944">
        <f>(E944*100*Info!$B$11)/AI944</f>
        <v>0.73462062465413003</v>
      </c>
      <c r="J944">
        <f>LOG10(I944)</f>
        <v>-0.13393688289551509</v>
      </c>
      <c r="K944">
        <f>2*((E944*100*Info!$B$11)/AI944^2)*(AJ944/2)</f>
        <v>1.1376450540575926E-2</v>
      </c>
      <c r="L944">
        <f>(M944/10.7)/I944</f>
        <v>0.24938514675305246</v>
      </c>
      <c r="M944">
        <f>((U944/0.242530073729142))*I944</f>
        <v>1.9602771534729251</v>
      </c>
      <c r="N944">
        <f>2*M944*SQRT((0.5*K944/I944)^2+(0.5*V944/U944)^2)</f>
        <v>9.0479632598080353E-2</v>
      </c>
      <c r="O944" s="100">
        <v>0.41960915691187278</v>
      </c>
      <c r="P944" s="100">
        <v>1.224519990742144E-2</v>
      </c>
      <c r="Q944" s="100">
        <v>0.454242498286339</v>
      </c>
      <c r="R944" s="100">
        <v>1.4232811322708865E-2</v>
      </c>
      <c r="S944" s="100">
        <v>10.651868154770469</v>
      </c>
      <c r="T944" s="100">
        <v>0.18103227900139962</v>
      </c>
      <c r="U944" s="100">
        <v>0.64717235890998659</v>
      </c>
      <c r="V944" s="100">
        <v>2.8139766682968925E-2</v>
      </c>
      <c r="W944" s="50">
        <f>U944*Info!$B$2</f>
        <v>0.31064273227679357</v>
      </c>
      <c r="X944" s="50">
        <f>W944*SQRT((0.5*V944/U944)^2+Info!$B$3^2)</f>
        <v>1.6936871741964694E-2</v>
      </c>
      <c r="Y944" s="39">
        <f>W944*Info!$D$2</f>
        <v>0.25162061314420281</v>
      </c>
      <c r="Z944" s="39">
        <f>Y944*SQRT(Info!$D$3^2+(X944/W944)^2)</f>
        <v>1.8614231645946871E-2</v>
      </c>
      <c r="AA944" s="50">
        <f>IF(O944-W944&gt;0,O944-W944,0)</f>
        <v>0.10896642463507922</v>
      </c>
      <c r="AB944" s="50">
        <f>SQRT((0.5*P944)^2+X944^2)</f>
        <v>1.8009548983718073E-2</v>
      </c>
      <c r="AC944" s="50">
        <f>(1-EXP(-Info!$B$6*G944*1000))+(Info!$B$6/(Info!$B$6-Info!$B$7))*(EXP(-Info!$B$7*G944*1000)-EXP(-Info!$B$6*G944*1000))*(Info!$B$9-1)</f>
        <v>0.14914190296635604</v>
      </c>
      <c r="AD944" s="50">
        <f>SQRT((Info!$B$6*EXP(-Info!$B$6*G944*1000)+(Info!$B$6/(Info!$B$6+Info!$B$7))*(Info!$B$9-1)*(-Info!$B$7*EXP(-Info!$B$7*G944*1000)+Info!$B$6*EXP(-Info!$B$6*G944*1000)))^2*(0.01*G944*1000)^2)</f>
        <v>1.3052958476405167E-3</v>
      </c>
      <c r="AE944" s="50">
        <f>IF(AA944&gt;0,AA944*AC944*SQRT((AB944/AA944)^2+(AD944/AC944)^2),AA944*AC944*SQRT((AD944/AC944)^2))</f>
        <v>2.689741688169954E-3</v>
      </c>
      <c r="AF944" s="50">
        <f>IF((S944-Y944-AA944*AC944)&gt;0,S944-Y944-AA944*AC944,0)</f>
        <v>10.38399608169675</v>
      </c>
      <c r="AG944" s="50">
        <f>SQRT((T944*0.5)^2+Z944^2+AE944^2)</f>
        <v>9.2449423147081877E-2</v>
      </c>
      <c r="AH944" s="50">
        <f>AF944/S944</f>
        <v>0.97485210395194843</v>
      </c>
      <c r="AI944">
        <f>AF944*EXP(Info!$B$6*G944*1000)</f>
        <v>11.941289549987909</v>
      </c>
      <c r="AJ944">
        <f>2*SQRT((EXP(Info!$B$6*G944)*AG944)^2+(Info!$B$6*G944*0.01*AI944)^2)</f>
        <v>0.18492468819547983</v>
      </c>
      <c r="AK944" s="28">
        <f>AI944/(E944/1000)</f>
        <v>3.4783832071039642</v>
      </c>
      <c r="AL944">
        <f>AA944/0.752049334436339</f>
        <v>0.14489265483726482</v>
      </c>
      <c r="AM944">
        <f>Q944/O944</f>
        <v>1.0825371439206699</v>
      </c>
      <c r="AN944">
        <f>U944/0.242530074</f>
        <v>2.6684210672775639</v>
      </c>
      <c r="AO944">
        <f>O944/U944</f>
        <v>0.64837311287306554</v>
      </c>
    </row>
    <row r="945" spans="1:41">
      <c r="A945" s="14" t="s">
        <v>198</v>
      </c>
      <c r="B945" s="14" t="s">
        <v>218</v>
      </c>
      <c r="C945" s="15">
        <v>-44.8</v>
      </c>
      <c r="D945" s="15">
        <v>26.14</v>
      </c>
      <c r="E945" s="15">
        <v>3433</v>
      </c>
      <c r="F945" s="99">
        <v>29</v>
      </c>
      <c r="G945">
        <v>16.350000000000001</v>
      </c>
      <c r="I945">
        <f>(E945*100*Info!$B$11)/AI945</f>
        <v>0.71695364970812869</v>
      </c>
      <c r="J945">
        <f>LOG10(I945)</f>
        <v>-0.14450892010160207</v>
      </c>
      <c r="K945">
        <f>2*((E945*100*Info!$B$11)/AI945^2)*(AJ945/2)</f>
        <v>1.1039693190943736E-2</v>
      </c>
      <c r="L945">
        <f>(M945/10.7)/I945</f>
        <v>0.25430395378369758</v>
      </c>
      <c r="M945">
        <f>((U945/0.242530073729142))*I945</f>
        <v>1.9508683814645928</v>
      </c>
      <c r="N945">
        <f>2*M945*SQRT((0.5*K945/I945)^2+(0.5*V945/U945)^2)</f>
        <v>8.9960365882994511E-2</v>
      </c>
      <c r="O945" s="100">
        <v>0.60017136908185043</v>
      </c>
      <c r="P945" s="100">
        <v>1.7511569739851775E-2</v>
      </c>
      <c r="Q945" s="100">
        <v>0.65792820364523841</v>
      </c>
      <c r="R945" s="100">
        <v>2.0141977388485461E-2</v>
      </c>
      <c r="S945" s="100">
        <v>10.833578982047619</v>
      </c>
      <c r="T945" s="100">
        <v>0.18440596302787768</v>
      </c>
      <c r="U945" s="100">
        <v>0.65993701627026558</v>
      </c>
      <c r="V945" s="100">
        <v>2.8684929681520092E-2</v>
      </c>
      <c r="W945" s="50">
        <f>U945*Info!$B$2</f>
        <v>0.31676976780972749</v>
      </c>
      <c r="X945" s="50">
        <f>W945*SQRT((0.5*V945/U945)^2+Info!$B$3^2)</f>
        <v>1.7269986840979232E-2</v>
      </c>
      <c r="Y945" s="39">
        <f>W945*Info!$D$2</f>
        <v>0.2565835119258793</v>
      </c>
      <c r="Z945" s="39">
        <f>Y945*SQRT(Info!$D$3^2+(X945/W945)^2)</f>
        <v>1.8980810729917631E-2</v>
      </c>
      <c r="AA945" s="50">
        <f>IF(O945-W945&gt;0,O945-W945,0)</f>
        <v>0.28340160127212294</v>
      </c>
      <c r="AB945" s="50">
        <f>SQRT((0.5*P945)^2+X945^2)</f>
        <v>1.9362753269512551E-2</v>
      </c>
      <c r="AC945" s="50">
        <f>(1-EXP(-Info!$B$6*G945*1000))+(Info!$B$6/(Info!$B$6-Info!$B$7))*(EXP(-Info!$B$7*G945*1000)-EXP(-Info!$B$6*G945*1000))*(Info!$B$9-1)</f>
        <v>0.15920354891799812</v>
      </c>
      <c r="AD945" s="50">
        <f>SQRT((Info!$B$6*EXP(-Info!$B$6*G945*1000)+(Info!$B$6/(Info!$B$6+Info!$B$7))*(Info!$B$9-1)*(-Info!$B$7*EXP(-Info!$B$7*G945*1000)+Info!$B$6*EXP(-Info!$B$6*G945*1000)))^2*(0.01*G945*1000)^2)</f>
        <v>1.3860316972632398E-3</v>
      </c>
      <c r="AE945" s="50">
        <f>IF(AA945&gt;0,AA945*AC945*SQRT((AB945/AA945)^2+(AD945/AC945)^2),AA945*AC945*SQRT((AD945/AC945)^2))</f>
        <v>3.1075448185636772E-3</v>
      </c>
      <c r="AF945" s="50">
        <f>IF((S945-Y945-AA945*AC945)&gt;0,S945-Y945-AA945*AC945,0)</f>
        <v>10.531876929430176</v>
      </c>
      <c r="AG945" s="50">
        <f>SQRT((T945*0.5)^2+Z945^2+AE945^2)</f>
        <v>9.4187673348608031E-2</v>
      </c>
      <c r="AH945" s="50">
        <f>AF945/S945</f>
        <v>0.97215121123708093</v>
      </c>
      <c r="AI945">
        <f>AF945*EXP(Info!$B$6*G945*1000)</f>
        <v>12.23554352775686</v>
      </c>
      <c r="AJ945">
        <f>2*SQRT((EXP(Info!$B$6*G945)*AG945)^2+(Info!$B$6*G945*0.01*AI945)^2)</f>
        <v>0.18840359711658169</v>
      </c>
      <c r="AK945" s="28">
        <f>AI945/(E945/1000)</f>
        <v>3.5640965708583923</v>
      </c>
      <c r="AL945">
        <f>AA945/0.752049334436339</f>
        <v>0.37683910921154185</v>
      </c>
      <c r="AM945">
        <f>Q945/O945</f>
        <v>1.0962339050790528</v>
      </c>
      <c r="AN945">
        <f>U945/0.242530074</f>
        <v>2.7210523024466875</v>
      </c>
      <c r="AO945">
        <f>O945/U945</f>
        <v>0.90943734672410137</v>
      </c>
    </row>
    <row r="946" spans="1:41">
      <c r="A946" s="14" t="s">
        <v>198</v>
      </c>
      <c r="B946" s="14" t="s">
        <v>218</v>
      </c>
      <c r="C946" s="15">
        <v>-44.8</v>
      </c>
      <c r="D946" s="15">
        <v>26.14</v>
      </c>
      <c r="E946" s="15">
        <v>3433</v>
      </c>
      <c r="F946" s="99">
        <v>31</v>
      </c>
      <c r="G946">
        <v>17.462499999999999</v>
      </c>
      <c r="I946">
        <f>(E946*100*Info!$B$11)/AI946</f>
        <v>0.79384099692632248</v>
      </c>
      <c r="J946">
        <f>LOG10(I946)</f>
        <v>-0.10026647625385264</v>
      </c>
      <c r="K946">
        <f>2*((E946*100*Info!$B$11)/AI946^2)*(AJ946/2)</f>
        <v>1.2359622949300694E-2</v>
      </c>
      <c r="L946">
        <f>(M946/10.7)/I946</f>
        <v>0.24891009437286324</v>
      </c>
      <c r="M946">
        <f>((U946/0.242530073729142))*I946</f>
        <v>2.1142669008431727</v>
      </c>
      <c r="N946">
        <f>2*M946*SQRT((0.5*K946/I946)^2+(0.5*V946/U946)^2)</f>
        <v>9.7682318929390596E-2</v>
      </c>
      <c r="O946" s="100">
        <v>1.0032196411673833</v>
      </c>
      <c r="P946" s="100">
        <v>2.9284158440209825E-2</v>
      </c>
      <c r="Q946" s="100">
        <v>1.127879794367914</v>
      </c>
      <c r="R946" s="100">
        <v>3.3776780945987676E-2</v>
      </c>
      <c r="S946" s="100">
        <v>9.7836618760286242</v>
      </c>
      <c r="T946" s="100">
        <v>0.16777744196975536</v>
      </c>
      <c r="U946" s="100">
        <v>0.64593956387990692</v>
      </c>
      <c r="V946" s="100">
        <v>2.8097801668120384E-2</v>
      </c>
      <c r="W946" s="50">
        <f>U946*Info!$B$2</f>
        <v>0.31005099066235531</v>
      </c>
      <c r="X946" s="50">
        <f>W946*SQRT((0.5*V946/U946)^2+Info!$B$3^2)</f>
        <v>1.6905722760090357E-2</v>
      </c>
      <c r="Y946" s="39">
        <f>W946*Info!$D$2</f>
        <v>0.25114130243650784</v>
      </c>
      <c r="Z946" s="39">
        <f>Y946*SQRT(Info!$D$3^2+(X946/W946)^2)</f>
        <v>1.8579438525393826E-2</v>
      </c>
      <c r="AA946" s="50">
        <f>IF(O946-W946&gt;0,O946-W946,0)</f>
        <v>0.69316865050502796</v>
      </c>
      <c r="AB946" s="50">
        <f>SQRT((0.5*P946)^2+X946^2)</f>
        <v>2.2365016117339716E-2</v>
      </c>
      <c r="AC946" s="50">
        <f>(1-EXP(-Info!$B$6*G946*1000))+(Info!$B$6/(Info!$B$6-Info!$B$7))*(EXP(-Info!$B$7*G946*1000)-EXP(-Info!$B$6*G946*1000))*(Info!$B$9-1)</f>
        <v>0.16915859823476209</v>
      </c>
      <c r="AD946" s="50">
        <f>SQRT((Info!$B$6*EXP(-Info!$B$6*G946*1000)+(Info!$B$6/(Info!$B$6+Info!$B$7))*(Info!$B$9-1)*(-Info!$B$7*EXP(-Info!$B$7*G946*1000)+Info!$B$6*EXP(-Info!$B$6*G946*1000)))^2*(0.01*G946*1000)^2)</f>
        <v>1.4649445664051764E-3</v>
      </c>
      <c r="AE946" s="50">
        <f>IF(AA946&gt;0,AA946*AC946*SQRT((AB946/AA946)^2+(AD946/AC946)^2),AA946*AC946*SQRT((AD946/AC946)^2))</f>
        <v>3.9171432806566313E-3</v>
      </c>
      <c r="AF946" s="50">
        <f>IF((S946-Y946-AA946*AC946)&gt;0,S946-Y946-AA946*AC946,0)</f>
        <v>9.4152651363324029</v>
      </c>
      <c r="AG946" s="50">
        <f>SQRT((T946*0.5)^2+Z946^2+AE946^2)</f>
        <v>8.6010796158847047E-2</v>
      </c>
      <c r="AH946" s="50">
        <f>AF946/S946</f>
        <v>0.96234572040977351</v>
      </c>
      <c r="AI946">
        <f>AF946*EXP(Info!$B$6*G946*1000)</f>
        <v>11.050471848082349</v>
      </c>
      <c r="AJ946">
        <f>2*SQRT((EXP(Info!$B$6*G946)*AG946)^2+(Info!$B$6*G946*0.01*AI946)^2)</f>
        <v>0.17204914584026709</v>
      </c>
      <c r="AK946" s="28">
        <f>AI946/(E946/1000)</f>
        <v>3.2188965476499707</v>
      </c>
      <c r="AL946">
        <f>AA946/0.752049334436339</f>
        <v>0.92170635457653571</v>
      </c>
      <c r="AM946">
        <f>Q946/O946</f>
        <v>1.1242600803304366</v>
      </c>
      <c r="AN946">
        <f>U946/0.242530074</f>
        <v>2.6633380068152164</v>
      </c>
      <c r="AO946">
        <f>O946/U946</f>
        <v>1.5531168816188226</v>
      </c>
    </row>
    <row r="947" spans="1:41">
      <c r="A947" s="14" t="s">
        <v>198</v>
      </c>
      <c r="B947" s="14" t="s">
        <v>218</v>
      </c>
      <c r="C947" s="15">
        <v>-44.8</v>
      </c>
      <c r="D947" s="15">
        <v>26.14</v>
      </c>
      <c r="E947" s="15">
        <v>3433</v>
      </c>
      <c r="F947" s="99">
        <v>33</v>
      </c>
      <c r="G947">
        <v>18.575000000000003</v>
      </c>
      <c r="I947">
        <f>(E947*100*Info!$B$11)/AI947</f>
        <v>0.77377912942672689</v>
      </c>
      <c r="J947">
        <f>LOG10(I947)</f>
        <v>-0.11138298836127622</v>
      </c>
      <c r="K947">
        <f>2*((E947*100*Info!$B$11)/AI947^2)*(AJ947/2)</f>
        <v>1.1836783357523528E-2</v>
      </c>
      <c r="L947">
        <f>(M947/10.7)/I947</f>
        <v>0.25677455017404149</v>
      </c>
      <c r="M947">
        <f>((U947/0.242530073729142))*I947</f>
        <v>2.1259486304509183</v>
      </c>
      <c r="N947">
        <f>2*M947*SQRT((0.5*K947/I947)^2+(0.5*V947/U947)^2)</f>
        <v>9.7954942619304056E-2</v>
      </c>
      <c r="O947" s="100">
        <v>0.94686800638318847</v>
      </c>
      <c r="P947" s="100">
        <v>2.7623832889127554E-2</v>
      </c>
      <c r="Q947" s="100">
        <v>1.0523781120325766</v>
      </c>
      <c r="R947" s="100">
        <v>3.1512081408779126E-2</v>
      </c>
      <c r="S947" s="100">
        <v>9.9326476747053469</v>
      </c>
      <c r="T947" s="100">
        <v>0.16890808329044135</v>
      </c>
      <c r="U947" s="100">
        <v>0.66634839126460976</v>
      </c>
      <c r="V947" s="100">
        <v>2.896107404843367E-2</v>
      </c>
      <c r="W947" s="50">
        <f>U947*Info!$B$2</f>
        <v>0.31984722780701269</v>
      </c>
      <c r="X947" s="50">
        <f>W947*SQRT((0.5*V947/U947)^2+Info!$B$3^2)</f>
        <v>1.7437524660851838E-2</v>
      </c>
      <c r="Y947" s="39">
        <f>W947*Info!$D$2</f>
        <v>0.25907625452368027</v>
      </c>
      <c r="Z947" s="39">
        <f>Y947*SQRT(Info!$D$3^2+(X947/W947)^2)</f>
        <v>1.9165067116058948E-2</v>
      </c>
      <c r="AA947" s="50">
        <f>IF(O947-W947&gt;0,O947-W947,0)</f>
        <v>0.62702077857617577</v>
      </c>
      <c r="AB947" s="50">
        <f>SQRT((0.5*P947)^2+X947^2)</f>
        <v>2.2244916321924595E-2</v>
      </c>
      <c r="AC947" s="50">
        <f>(1-EXP(-Info!$B$6*G947*1000))+(Info!$B$6/(Info!$B$6-Info!$B$7))*(EXP(-Info!$B$7*G947*1000)-EXP(-Info!$B$6*G947*1000))*(Info!$B$9-1)</f>
        <v>0.17900814691517758</v>
      </c>
      <c r="AD947" s="50">
        <f>SQRT((Info!$B$6*EXP(-Info!$B$6*G947*1000)+(Info!$B$6/(Info!$B$6+Info!$B$7))*(Info!$B$9-1)*(-Info!$B$7*EXP(-Info!$B$7*G947*1000)+Info!$B$6*EXP(-Info!$B$6*G947*1000)))^2*(0.01*G947*1000)^2)</f>
        <v>1.5420631342204292E-3</v>
      </c>
      <c r="AE947" s="50">
        <f>IF(AA947&gt;0,AA947*AC947*SQRT((AB947/AA947)^2+(AD947/AC947)^2),AA947*AC947*SQRT((AD947/AC947)^2))</f>
        <v>4.0977310453029232E-3</v>
      </c>
      <c r="AF947" s="50">
        <f>IF((S947-Y947-AA947*AC947)&gt;0,S947-Y947-AA947*AC947,0)</f>
        <v>9.5613295925314326</v>
      </c>
      <c r="AG947" s="50">
        <f>SQRT((T947*0.5)^2+Z947^2+AE947^2)</f>
        <v>8.66981911431568E-2</v>
      </c>
      <c r="AH947" s="50">
        <f>AF947/S947</f>
        <v>0.96261640457463127</v>
      </c>
      <c r="AI947">
        <f>AF947*EXP(Info!$B$6*G947*1000)</f>
        <v>11.336978802836331</v>
      </c>
      <c r="AJ947">
        <f>2*SQRT((EXP(Info!$B$6*G947)*AG947)^2+(Info!$B$6*G947*0.01*AI947)^2)</f>
        <v>0.17342592597118833</v>
      </c>
      <c r="AK947" s="28">
        <f>AI947/(E947/1000)</f>
        <v>3.3023532778433822</v>
      </c>
      <c r="AL947">
        <f>AA947/0.752049334436339</f>
        <v>0.83374952927274093</v>
      </c>
      <c r="AM947">
        <f>Q947/O947</f>
        <v>1.1114306375736696</v>
      </c>
      <c r="AN947">
        <f>U947/0.242530074</f>
        <v>2.7474876837938447</v>
      </c>
      <c r="AO947">
        <f>O947/U947</f>
        <v>1.420980404238994</v>
      </c>
    </row>
    <row r="948" spans="1:41">
      <c r="A948" s="14" t="s">
        <v>198</v>
      </c>
      <c r="B948" s="14" t="s">
        <v>218</v>
      </c>
      <c r="C948" s="15">
        <v>-44.8</v>
      </c>
      <c r="D948" s="15">
        <v>26.14</v>
      </c>
      <c r="E948" s="15">
        <v>3433</v>
      </c>
      <c r="F948" s="99">
        <v>35</v>
      </c>
      <c r="G948">
        <v>19.6875</v>
      </c>
      <c r="I948">
        <f>(E948*100*Info!$B$11)/AI948</f>
        <v>0.85427453139358167</v>
      </c>
      <c r="J948">
        <f>LOG10(I948)</f>
        <v>-6.8402541126336022E-2</v>
      </c>
      <c r="K948">
        <f>2*((E948*100*Info!$B$11)/AI948^2)*(AJ948/2)</f>
        <v>1.3279355525731779E-2</v>
      </c>
      <c r="L948">
        <f>(M948/10.7)/I948</f>
        <v>0.25297397867204507</v>
      </c>
      <c r="M948">
        <f>((U948/0.242530073729142))*I948</f>
        <v>2.312368729807694</v>
      </c>
      <c r="N948">
        <f>2*M948*SQRT((0.5*K948/I948)^2+(0.5*V948/U948)^2)</f>
        <v>0.10678283042786675</v>
      </c>
      <c r="O948" s="100">
        <v>1.1693795639451963</v>
      </c>
      <c r="P948" s="100">
        <v>3.4120811231093347E-2</v>
      </c>
      <c r="Q948" s="100">
        <v>1.3221215545302458</v>
      </c>
      <c r="R948" s="100">
        <v>3.9616062336535307E-2</v>
      </c>
      <c r="S948" s="100">
        <v>8.9889787408239137</v>
      </c>
      <c r="T948" s="100">
        <v>0.15476782757981275</v>
      </c>
      <c r="U948" s="100">
        <v>0.65648563537807469</v>
      </c>
      <c r="V948" s="100">
        <v>2.8546662173336505E-2</v>
      </c>
      <c r="W948" s="50">
        <f>U948*Info!$B$2</f>
        <v>0.31511310498147582</v>
      </c>
      <c r="X948" s="50">
        <f>W948*SQRT((0.5*V948/U948)^2+Info!$B$3^2)</f>
        <v>1.7180791570559545E-2</v>
      </c>
      <c r="Y948" s="39">
        <f>W948*Info!$D$2</f>
        <v>0.25524161503499543</v>
      </c>
      <c r="Z948" s="39">
        <f>Y948*SQRT(Info!$D$3^2+(X948/W948)^2)</f>
        <v>1.8882214912773969E-2</v>
      </c>
      <c r="AA948" s="50">
        <f>IF(O948-W948&gt;0,O948-W948,0)</f>
        <v>0.85426645896372044</v>
      </c>
      <c r="AB948" s="50">
        <f>SQRT((0.5*P948)^2+X948^2)</f>
        <v>2.4212332369228422E-2</v>
      </c>
      <c r="AC948" s="50">
        <f>(1-EXP(-Info!$B$6*G948*1000))+(Info!$B$6/(Info!$B$6-Info!$B$7))*(EXP(-Info!$B$7*G948*1000)-EXP(-Info!$B$6*G948*1000))*(Info!$B$9-1)</f>
        <v>0.18875327978908532</v>
      </c>
      <c r="AD948" s="50">
        <f>SQRT((Info!$B$6*EXP(-Info!$B$6*G948*1000)+(Info!$B$6/(Info!$B$6+Info!$B$7))*(Info!$B$9-1)*(-Info!$B$7*EXP(-Info!$B$7*G948*1000)+Info!$B$6*EXP(-Info!$B$6*G948*1000)))^2*(0.01*G948*1000)^2)</f>
        <v>1.6174156860287693E-3</v>
      </c>
      <c r="AE948" s="50">
        <f>IF(AA948&gt;0,AA948*AC948*SQRT((AB948/AA948)^2+(AD948/AC948)^2),AA948*AC948*SQRT((AD948/AC948)^2))</f>
        <v>4.7744572678280568E-3</v>
      </c>
      <c r="AF948" s="50">
        <f>IF((S948-Y948-AA948*AC948)&gt;0,S948-Y948-AA948*AC948,0)</f>
        <v>8.5724915298457081</v>
      </c>
      <c r="AG948" s="50">
        <f>SQRT((T948*0.5)^2+Z948^2+AE948^2)</f>
        <v>7.9797265590107552E-2</v>
      </c>
      <c r="AH948" s="50">
        <f>AF948/S948</f>
        <v>0.95366690444080071</v>
      </c>
      <c r="AI948">
        <f>AF948*EXP(Info!$B$6*G948*1000)</f>
        <v>10.268733604966116</v>
      </c>
      <c r="AJ948">
        <f>2*SQRT((EXP(Info!$B$6*G948)*AG948)^2+(Info!$B$6*G948*0.01*AI948)^2)</f>
        <v>0.15962335212888323</v>
      </c>
      <c r="AK948" s="28">
        <f>AI948/(E948/1000)</f>
        <v>2.9911836891832553</v>
      </c>
      <c r="AL948">
        <f>AA948/0.752049334436339</f>
        <v>1.135918110484059</v>
      </c>
      <c r="AM948">
        <f>Q948/O948</f>
        <v>1.1306179749453942</v>
      </c>
      <c r="AN948">
        <f>U948/0.242530074</f>
        <v>2.7068215687678991</v>
      </c>
      <c r="AO948">
        <f>O948/U948</f>
        <v>1.781272126802504</v>
      </c>
    </row>
    <row r="949" spans="1:41">
      <c r="A949" s="14" t="s">
        <v>198</v>
      </c>
      <c r="B949" s="14" t="s">
        <v>218</v>
      </c>
      <c r="C949" s="15">
        <v>-44.8</v>
      </c>
      <c r="D949" s="15">
        <v>26.14</v>
      </c>
      <c r="E949" s="15">
        <v>3433</v>
      </c>
      <c r="F949" s="99">
        <v>37</v>
      </c>
      <c r="G949">
        <v>20.8</v>
      </c>
      <c r="I949">
        <f>(E949*100*Info!$B$11)/AI949</f>
        <v>0.78921348624325871</v>
      </c>
      <c r="J949">
        <f>LOG10(I949)</f>
        <v>-0.10280550204252033</v>
      </c>
      <c r="K949">
        <f>2*((E949*100*Info!$B$11)/AI949^2)*(AJ949/2)</f>
        <v>1.2186831314314235E-2</v>
      </c>
      <c r="L949">
        <f>(M949/10.7)/I949</f>
        <v>0.30994415522568353</v>
      </c>
      <c r="M949">
        <f>((U949/0.242530073729142))*I949</f>
        <v>2.6173495479643023</v>
      </c>
      <c r="N949">
        <f>2*M949*SQRT((0.5*K949/I949)^2+(0.5*V949/U949)^2)</f>
        <v>0.12083704315523942</v>
      </c>
      <c r="O949" s="100">
        <v>0.85130332887786253</v>
      </c>
      <c r="P949" s="100">
        <v>2.486688385194856E-2</v>
      </c>
      <c r="Q949" s="100">
        <v>0.9373725486831701</v>
      </c>
      <c r="R949" s="100">
        <v>2.8719560587557157E-2</v>
      </c>
      <c r="S949" s="100">
        <v>9.5900229078981241</v>
      </c>
      <c r="T949" s="100">
        <v>0.16495789476134967</v>
      </c>
      <c r="U949" s="100">
        <v>0.80432733336117768</v>
      </c>
      <c r="V949" s="100">
        <v>3.4995267663856119E-2</v>
      </c>
      <c r="W949" s="50">
        <f>U949*Info!$B$2</f>
        <v>0.38607712001336525</v>
      </c>
      <c r="X949" s="50">
        <f>W949*SQRT((0.5*V949/U949)^2+Info!$B$3^2)</f>
        <v>2.1051835478293961E-2</v>
      </c>
      <c r="Y949" s="39">
        <f>W949*Info!$D$2</f>
        <v>0.31272246721082586</v>
      </c>
      <c r="Z949" s="39">
        <f>Y949*SQRT(Info!$D$3^2+(X949/W949)^2)</f>
        <v>2.3135656581111941E-2</v>
      </c>
      <c r="AA949" s="50">
        <f>IF(O949-W949&gt;0,O949-W949,0)</f>
        <v>0.46522620886449728</v>
      </c>
      <c r="AB949" s="50">
        <f>SQRT((0.5*P949)^2+X949^2)</f>
        <v>2.4449340586848785E-2</v>
      </c>
      <c r="AC949" s="50">
        <f>(1-EXP(-Info!$B$6*G949*1000))+(Info!$B$6/(Info!$B$6-Info!$B$7))*(EXP(-Info!$B$7*G949*1000)-EXP(-Info!$B$6*G949*1000))*(Info!$B$9-1)</f>
        <v>0.1983950706311409</v>
      </c>
      <c r="AD949" s="50">
        <f>SQRT((Info!$B$6*EXP(-Info!$B$6*G949*1000)+(Info!$B$6/(Info!$B$6+Info!$B$7))*(Info!$B$9-1)*(-Info!$B$7*EXP(-Info!$B$7*G949*1000)+Info!$B$6*EXP(-Info!$B$6*G949*1000)))^2*(0.01*G949*1000)^2)</f>
        <v>1.6910301183525964E-3</v>
      </c>
      <c r="AE949" s="50">
        <f>IF(AA949&gt;0,AA949*AC949*SQRT((AB949/AA949)^2+(AD949/AC949)^2),AA949*AC949*SQRT((AD949/AC949)^2))</f>
        <v>4.9140119412363565E-3</v>
      </c>
      <c r="AF949" s="50">
        <f>IF((S949-Y949-AA949*AC949)&gt;0,S949-Y949-AA949*AC949,0)</f>
        <v>9.1850018541201681</v>
      </c>
      <c r="AG949" s="50">
        <f>SQRT((T949*0.5)^2+Z949^2+AE949^2)</f>
        <v>8.5803163577002739E-2</v>
      </c>
      <c r="AH949" s="50">
        <f>AF949/S949</f>
        <v>0.95776641435919929</v>
      </c>
      <c r="AI949">
        <f>AF949*EXP(Info!$B$6*G949*1000)</f>
        <v>11.11526569337421</v>
      </c>
      <c r="AJ949">
        <f>2*SQRT((EXP(Info!$B$6*G949)*AG949)^2+(Info!$B$6*G949*0.01*AI949)^2)</f>
        <v>0.171639068997337</v>
      </c>
      <c r="AK949" s="28">
        <f>AI949/(E949/1000)</f>
        <v>3.2377703738346084</v>
      </c>
      <c r="AL949">
        <f>AA949/0.752049334436339</f>
        <v>0.618611289927122</v>
      </c>
      <c r="AM949">
        <f>Q949/O949</f>
        <v>1.1011028817645514</v>
      </c>
      <c r="AN949">
        <f>U949/0.242530074</f>
        <v>3.3164024572110495</v>
      </c>
      <c r="AO949">
        <f>O949/U949</f>
        <v>1.058404077007278</v>
      </c>
    </row>
    <row r="950" spans="1:41">
      <c r="A950" s="14" t="s">
        <v>198</v>
      </c>
      <c r="B950" s="14" t="s">
        <v>218</v>
      </c>
      <c r="C950" s="15">
        <v>-44.8</v>
      </c>
      <c r="D950" s="15">
        <v>26.14</v>
      </c>
      <c r="E950" s="15">
        <v>3433</v>
      </c>
      <c r="F950" s="99">
        <v>39</v>
      </c>
      <c r="G950">
        <v>24.450000000000003</v>
      </c>
      <c r="I950">
        <f>(E950*100*Info!$B$11)/AI950</f>
        <v>0.78744865969642541</v>
      </c>
      <c r="J950">
        <f>LOG10(I950)</f>
        <v>-0.10377775187154641</v>
      </c>
      <c r="K950">
        <f>2*((E950*100*Info!$B$11)/AI950^2)*(AJ950/2)</f>
        <v>1.1744074363163735E-2</v>
      </c>
      <c r="L950">
        <f>(M950/10.7)/I950</f>
        <v>0.29405345881804257</v>
      </c>
      <c r="M950">
        <f>((U950/0.242530073729142))*I950</f>
        <v>2.4776064216714122</v>
      </c>
      <c r="N950">
        <f>2*M950*SQRT((0.5*K950/I950)^2+(0.5*V950/U950)^2)</f>
        <v>0.11389379897259513</v>
      </c>
      <c r="O950" s="100">
        <v>0.80455294915841957</v>
      </c>
      <c r="P950" s="100">
        <v>2.3469406852008129E-2</v>
      </c>
      <c r="Q950" s="100">
        <v>0.89226393953948979</v>
      </c>
      <c r="R950" s="100">
        <v>2.7101999757416118E-2</v>
      </c>
      <c r="S950" s="100">
        <v>9.2997446355529227</v>
      </c>
      <c r="T950" s="100">
        <v>0.15984161915201936</v>
      </c>
      <c r="U950" s="100">
        <v>0.76308983540770514</v>
      </c>
      <c r="V950" s="100">
        <v>3.3181208358899997E-2</v>
      </c>
      <c r="W950" s="50">
        <f>U950*Info!$B$2</f>
        <v>0.36628312099569843</v>
      </c>
      <c r="X950" s="50">
        <f>W950*SQRT((0.5*V950/U950)^2+Info!$B$3^2)</f>
        <v>1.9970615536174682E-2</v>
      </c>
      <c r="Y950" s="39">
        <f>W950*Info!$D$2</f>
        <v>0.29668932800651576</v>
      </c>
      <c r="Z950" s="39">
        <f>Y950*SQRT(Info!$D$3^2+(X950/W950)^2)</f>
        <v>2.1948366545625951E-2</v>
      </c>
      <c r="AA950" s="50">
        <f>IF(O950-W950&gt;0,O950-W950,0)</f>
        <v>0.43826982816272114</v>
      </c>
      <c r="AB950" s="50">
        <f>SQRT((0.5*P950)^2+X950^2)</f>
        <v>2.3163090238350607E-2</v>
      </c>
      <c r="AC950" s="50">
        <f>(1-EXP(-Info!$B$6*G950*1000))+(Info!$B$6/(Info!$B$6-Info!$B$7))*(EXP(-Info!$B$7*G950*1000)-EXP(-Info!$B$6*G950*1000))*(Info!$B$9-1)</f>
        <v>0.22931614425118094</v>
      </c>
      <c r="AD950" s="50">
        <f>SQRT((Info!$B$6*EXP(-Info!$B$6*G950*1000)+(Info!$B$6/(Info!$B$6+Info!$B$7))*(Info!$B$9-1)*(-Info!$B$7*EXP(-Info!$B$7*G950*1000)+Info!$B$6*EXP(-Info!$B$6*G950*1000)))^2*(0.01*G950*1000)^2)</f>
        <v>1.9206829583996495E-3</v>
      </c>
      <c r="AE950" s="50">
        <f>IF(AA950&gt;0,AA950*AC950*SQRT((AB950/AA950)^2+(AD950/AC950)^2),AA950*AC950*SQRT((AD950/AC950)^2))</f>
        <v>5.3779580814233363E-3</v>
      </c>
      <c r="AF950" s="50">
        <f>IF((S950-Y950-AA950*AC950)&gt;0,S950-Y950-AA950*AC950,0)</f>
        <v>8.9025529604105049</v>
      </c>
      <c r="AG950" s="50">
        <f>SQRT((T950*0.5)^2+Z950^2+AE950^2)</f>
        <v>8.305413313274361E-2</v>
      </c>
      <c r="AH950" s="50">
        <f>AF950/S950</f>
        <v>0.95729004497349812</v>
      </c>
      <c r="AI950">
        <f>AF950*EXP(Info!$B$6*G950*1000)</f>
        <v>11.140177179004695</v>
      </c>
      <c r="AJ950">
        <f>2*SQRT((EXP(Info!$B$6*G950)*AG950)^2+(Info!$B$6*G950*0.01*AI950)^2)</f>
        <v>0.16614552275635125</v>
      </c>
      <c r="AK950" s="28">
        <f>AI950/(E950/1000)</f>
        <v>3.2450268508606745</v>
      </c>
      <c r="AL950">
        <f>AA950/0.752049334436339</f>
        <v>0.58276739050797033</v>
      </c>
      <c r="AM950">
        <f>Q950/O950</f>
        <v>1.1090182945358884</v>
      </c>
      <c r="AN950">
        <f>U950/0.242530074</f>
        <v>3.1463720058391815</v>
      </c>
      <c r="AO950">
        <f>O950/U950</f>
        <v>1.0543358223721608</v>
      </c>
    </row>
    <row r="951" spans="1:41">
      <c r="A951" s="14" t="s">
        <v>198</v>
      </c>
      <c r="B951" s="14" t="s">
        <v>218</v>
      </c>
      <c r="C951" s="15">
        <v>-44.8</v>
      </c>
      <c r="D951" s="15">
        <v>26.14</v>
      </c>
      <c r="E951" s="15">
        <v>3433</v>
      </c>
      <c r="F951" s="99">
        <v>43</v>
      </c>
      <c r="G951">
        <v>29.36</v>
      </c>
      <c r="I951">
        <f>(E951*100*Info!$B$11)/AI951</f>
        <v>0.75555255806061505</v>
      </c>
      <c r="J951">
        <f>LOG10(I951)</f>
        <v>-0.1217353197011548</v>
      </c>
      <c r="K951">
        <f>2*((E951*100*Info!$B$11)/AI951^2)*(AJ951/2)</f>
        <v>1.0628376691401407E-2</v>
      </c>
      <c r="L951">
        <f>(M951/10.7)/I951</f>
        <v>0.26947974512281936</v>
      </c>
      <c r="M951">
        <f>((U951/0.242530073729142))*I951</f>
        <v>2.1785853852718349</v>
      </c>
      <c r="N951">
        <f>2*M951*SQRT((0.5*K951/I951)^2+(0.5*V951/U951)^2)</f>
        <v>9.9640108682976083E-2</v>
      </c>
      <c r="O951" s="100">
        <v>0.45396725640232549</v>
      </c>
      <c r="P951" s="100">
        <v>1.3269943339761689E-2</v>
      </c>
      <c r="Q951" s="100">
        <v>0.4857531937423557</v>
      </c>
      <c r="R951" s="100">
        <v>1.539210303571858E-2</v>
      </c>
      <c r="S951" s="100">
        <v>9.1736089349958903</v>
      </c>
      <c r="T951" s="100">
        <v>0.15789826678097085</v>
      </c>
      <c r="U951" s="100">
        <v>0.69931928424868106</v>
      </c>
      <c r="V951" s="100">
        <v>3.0433763465678641E-2</v>
      </c>
      <c r="W951" s="50">
        <f>U951*Info!$B$2</f>
        <v>0.33567325643936691</v>
      </c>
      <c r="X951" s="50">
        <f>W951*SQRT((0.5*V951/U951)^2+Info!$B$3^2)</f>
        <v>1.8304132367904558E-2</v>
      </c>
      <c r="Y951" s="39">
        <f>W951*Info!$D$2</f>
        <v>0.2718953377158872</v>
      </c>
      <c r="Z951" s="39">
        <f>Y951*SQRT(Info!$D$3^2+(X951/W951)^2)</f>
        <v>2.0115622250078843E-2</v>
      </c>
      <c r="AA951" s="50">
        <f>IF(O951-W951&gt;0,O951-W951,0)</f>
        <v>0.11829399996295858</v>
      </c>
      <c r="AB951" s="50">
        <f>SQRT((0.5*P951)^2+X951^2)</f>
        <v>1.9469568839650578E-2</v>
      </c>
      <c r="AC951" s="50">
        <f>(1-EXP(-Info!$B$6*G951*1000))+(Info!$B$6/(Info!$B$6-Info!$B$7))*(EXP(-Info!$B$7*G951*1000)-EXP(-Info!$B$6*G951*1000))*(Info!$B$9-1)</f>
        <v>0.2692389539403261</v>
      </c>
      <c r="AD951" s="50">
        <f>SQRT((Info!$B$6*EXP(-Info!$B$6*G951*1000)+(Info!$B$6/(Info!$B$6+Info!$B$7))*(Info!$B$9-1)*(-Info!$B$7*EXP(-Info!$B$7*G951*1000)+Info!$B$6*EXP(-Info!$B$6*G951*1000)))^2*(0.01*G951*1000)^2)</f>
        <v>2.2022156805080635E-3</v>
      </c>
      <c r="AE951" s="50">
        <f>IF(AA951&gt;0,AA951*AC951*SQRT((AB951/AA951)^2+(AD951/AC951)^2),AA951*AC951*SQRT((AD951/AC951)^2))</f>
        <v>5.2484355842466485E-3</v>
      </c>
      <c r="AF951" s="50">
        <f>IF((S951-Y951-AA951*AC951)&gt;0,S951-Y951-AA951*AC951,0)</f>
        <v>8.8698642444725593</v>
      </c>
      <c r="AG951" s="50">
        <f>SQRT((T951*0.5)^2+Z951^2+AE951^2)</f>
        <v>8.1640369901774174E-2</v>
      </c>
      <c r="AH951" s="50">
        <f>AF951/S951</f>
        <v>0.96688929158898496</v>
      </c>
      <c r="AI951">
        <f>AF951*EXP(Info!$B$6*G951*1000)</f>
        <v>11.610466399458849</v>
      </c>
      <c r="AJ951">
        <f>2*SQRT((EXP(Info!$B$6*G951)*AG951)^2+(Info!$B$6*G951*0.01*AI951)^2)</f>
        <v>0.16332472061646794</v>
      </c>
      <c r="AK951" s="28">
        <f>AI951/(E951/1000)</f>
        <v>3.3820175937835275</v>
      </c>
      <c r="AL951">
        <f>AA951/0.752049334436339</f>
        <v>0.15729553175074604</v>
      </c>
      <c r="AM951">
        <f>Q951/O951</f>
        <v>1.0700181277212208</v>
      </c>
      <c r="AN951">
        <f>U951/0.242530074</f>
        <v>2.8834332695939433</v>
      </c>
      <c r="AO951">
        <f>O951/U951</f>
        <v>0.6491559243787316</v>
      </c>
    </row>
    <row r="952" spans="1:41">
      <c r="A952" s="14" t="s">
        <v>198</v>
      </c>
      <c r="B952" s="14" t="s">
        <v>218</v>
      </c>
      <c r="C952" s="15">
        <v>-44.8</v>
      </c>
      <c r="D952" s="15">
        <v>26.14</v>
      </c>
      <c r="E952" s="15">
        <v>3433</v>
      </c>
      <c r="F952" s="99">
        <v>49</v>
      </c>
      <c r="G952">
        <v>33.14</v>
      </c>
      <c r="I952">
        <f>(E952*100*Info!$B$11)/AI952</f>
        <v>0.75755712135629671</v>
      </c>
      <c r="J952">
        <f>LOG10(I952)</f>
        <v>-0.12058461489886232</v>
      </c>
      <c r="K952">
        <f>2*((E952*100*Info!$B$11)/AI952^2)*(AJ952/2)</f>
        <v>1.0241158966085594E-2</v>
      </c>
      <c r="L952">
        <f>(M952/10.7)/I952</f>
        <v>0.2599719890680286</v>
      </c>
      <c r="M952">
        <f>((U952/0.242530073729142))*I952</f>
        <v>2.1072968588866163</v>
      </c>
      <c r="N952">
        <f>2*M952*SQRT((0.5*K952/I952)^2+(0.5*V952/U952)^2)</f>
        <v>9.6027875455526504E-2</v>
      </c>
      <c r="O952" s="100">
        <v>0.40199436787983134</v>
      </c>
      <c r="P952" s="100">
        <v>1.176122099574173E-2</v>
      </c>
      <c r="Q952" s="100">
        <v>0.42913534531324815</v>
      </c>
      <c r="R952" s="100">
        <v>1.3623941058726581E-2</v>
      </c>
      <c r="S952" s="100">
        <v>8.8306417261444565</v>
      </c>
      <c r="T952" s="100">
        <v>0.15119715515524146</v>
      </c>
      <c r="U952" s="100">
        <v>0.67464597473513332</v>
      </c>
      <c r="V952" s="100">
        <v>2.9359114160122143E-2</v>
      </c>
      <c r="W952" s="50">
        <f>U952*Info!$B$2</f>
        <v>0.323830067872864</v>
      </c>
      <c r="X952" s="50">
        <f>W952*SQRT((0.5*V952/U952)^2+Info!$B$3^2)</f>
        <v>1.7658242806127211E-2</v>
      </c>
      <c r="Y952" s="39">
        <f>W952*Info!$D$2</f>
        <v>0.26230235497701987</v>
      </c>
      <c r="Z952" s="39">
        <f>Y952*SQRT(Info!$D$3^2+(X952/W952)^2)</f>
        <v>1.9405854181257277E-2</v>
      </c>
      <c r="AA952" s="50">
        <f>IF(O952-W952&gt;0,O952-W952,0)</f>
        <v>7.8164300006967335E-2</v>
      </c>
      <c r="AB952" s="50">
        <f>SQRT((0.5*P952)^2+X952^2)</f>
        <v>1.8611693067204081E-2</v>
      </c>
      <c r="AC952" s="50">
        <f>(1-EXP(-Info!$B$6*G952*1000))+(Info!$B$6/(Info!$B$6-Info!$B$7))*(EXP(-Info!$B$7*G952*1000)-EXP(-Info!$B$6*G952*1000))*(Info!$B$9-1)</f>
        <v>0.29871581177712991</v>
      </c>
      <c r="AD952" s="50">
        <f>SQRT((Info!$B$6*EXP(-Info!$B$6*G952*1000)+(Info!$B$6/(Info!$B$6+Info!$B$7))*(Info!$B$9-1)*(-Info!$B$7*EXP(-Info!$B$7*G952*1000)+Info!$B$6*EXP(-Info!$B$6*G952*1000)))^2*(0.01*G952*1000)^2)</f>
        <v>2.3987851848342044E-3</v>
      </c>
      <c r="AE952" s="50">
        <f>IF(AA952&gt;0,AA952*AC952*SQRT((AB952/AA952)^2+(AD952/AC952)^2),AA952*AC952*SQRT((AD952/AC952)^2))</f>
        <v>5.5627678399263573E-3</v>
      </c>
      <c r="AF952" s="50">
        <f>IF((S952-Y952-AA952*AC952)&gt;0,S952-Y952-AA952*AC952,0)</f>
        <v>8.5449904588388641</v>
      </c>
      <c r="AG952" s="50">
        <f>SQRT((T952*0.5)^2+Z952^2+AE952^2)</f>
        <v>7.8247533471060143E-2</v>
      </c>
      <c r="AH952" s="50">
        <f>AF952/S952</f>
        <v>0.96765226399573223</v>
      </c>
      <c r="AI952">
        <f>AF952*EXP(Info!$B$6*G952*1000)</f>
        <v>11.579744076172611</v>
      </c>
      <c r="AJ952">
        <f>2*SQRT((EXP(Info!$B$6*G952)*AG952)^2+(Info!$B$6*G952*0.01*AI952)^2)</f>
        <v>0.15654265074870316</v>
      </c>
      <c r="AK952" s="28">
        <f>AI952/(E952/1000)</f>
        <v>3.3730684754362401</v>
      </c>
      <c r="AL952">
        <f>AA952/0.752049334436339</f>
        <v>0.10393506971926446</v>
      </c>
      <c r="AM952">
        <f>Q952/O952</f>
        <v>1.0675158151507489</v>
      </c>
      <c r="AN952">
        <f>U952/0.242530074</f>
        <v>2.7817002799212989</v>
      </c>
      <c r="AO952">
        <f>O952/U952</f>
        <v>0.59585972930121567</v>
      </c>
    </row>
    <row r="953" spans="1:41">
      <c r="A953" s="14" t="s">
        <v>198</v>
      </c>
      <c r="B953" s="14" t="s">
        <v>218</v>
      </c>
      <c r="C953" s="15">
        <v>-44.8</v>
      </c>
      <c r="D953" s="15">
        <v>26.14</v>
      </c>
      <c r="E953" s="15">
        <v>3433</v>
      </c>
      <c r="F953" s="99">
        <v>51</v>
      </c>
      <c r="G953">
        <v>34.4</v>
      </c>
      <c r="I953">
        <f>(E953*100*Info!$B$11)/AI953</f>
        <v>0.81734134873449715</v>
      </c>
      <c r="J953">
        <f>LOG10(I953)</f>
        <v>-8.7596529867460915E-2</v>
      </c>
      <c r="K953">
        <f>2*((E953*100*Info!$B$11)/AI953^2)*(AJ953/2)</f>
        <v>1.0937777958222341E-2</v>
      </c>
      <c r="L953">
        <f>(M953/10.7)/I953</f>
        <v>0.22718217375198807</v>
      </c>
      <c r="M953">
        <f>((U953/0.242530073729142))*I953</f>
        <v>1.9868336120408674</v>
      </c>
      <c r="N953">
        <f>2*M953*SQRT((0.5*K953/I953)^2+(0.5*V953/U953)^2)</f>
        <v>9.0440347194610013E-2</v>
      </c>
      <c r="O953" s="100">
        <v>0.38707340965760384</v>
      </c>
      <c r="P953" s="100">
        <v>1.1320277810483025E-2</v>
      </c>
      <c r="Q953" s="100">
        <v>0.4210410343201042</v>
      </c>
      <c r="R953" s="100">
        <v>1.3268890673940263E-2</v>
      </c>
      <c r="S953" s="100">
        <v>8.0902908959529718</v>
      </c>
      <c r="T953" s="100">
        <v>0.13914914771921599</v>
      </c>
      <c r="U953" s="100">
        <v>0.58955405004517569</v>
      </c>
      <c r="V953" s="100">
        <v>2.5650507338938755E-2</v>
      </c>
      <c r="W953" s="50">
        <f>U953*Info!$B$2</f>
        <v>0.28298594402168431</v>
      </c>
      <c r="X953" s="50">
        <f>W953*SQRT((0.5*V953/U953)^2+Info!$B$3^2)</f>
        <v>1.543050376446339E-2</v>
      </c>
      <c r="Y953" s="39">
        <f>W953*Info!$D$2</f>
        <v>0.2292186146575643</v>
      </c>
      <c r="Z953" s="39">
        <f>Y953*SQRT(Info!$D$3^2+(X953/W953)^2)</f>
        <v>1.6957907776708567E-2</v>
      </c>
      <c r="AA953" s="50">
        <f>IF(O953-W953&gt;0,O953-W953,0)</f>
        <v>0.10408746563591953</v>
      </c>
      <c r="AB953" s="50">
        <f>SQRT((0.5*P953)^2+X953^2)</f>
        <v>1.6435863799987741E-2</v>
      </c>
      <c r="AC953" s="50">
        <f>(1-EXP(-Info!$B$6*G953*1000))+(Info!$B$6/(Info!$B$6-Info!$B$7))*(EXP(-Info!$B$7*G953*1000)-EXP(-Info!$B$6*G953*1000))*(Info!$B$9-1)</f>
        <v>0.30830563297286911</v>
      </c>
      <c r="AD953" s="50">
        <f>SQRT((Info!$B$6*EXP(-Info!$B$6*G953*1000)+(Info!$B$6/(Info!$B$6+Info!$B$7))*(Info!$B$9-1)*(-Info!$B$7*EXP(-Info!$B$7*G953*1000)+Info!$B$6*EXP(-Info!$B$6*G953*1000)))^2*(0.01*G953*1000)^2)</f>
        <v>2.4605943599546841E-3</v>
      </c>
      <c r="AE953" s="50">
        <f>IF(AA953&gt;0,AA953*AC953*SQRT((AB953/AA953)^2+(AD953/AC953)^2),AA953*AC953*SQRT((AD953/AC953)^2))</f>
        <v>5.0737377768034567E-3</v>
      </c>
      <c r="AF953" s="50">
        <f>IF((S953-Y953-AA953*AC953)&gt;0,S953-Y953-AA953*AC953,0)</f>
        <v>7.8289815293179839</v>
      </c>
      <c r="AG953" s="50">
        <f>SQRT((T953*0.5)^2+Z953^2+AE953^2)</f>
        <v>7.1790910141445924E-2</v>
      </c>
      <c r="AH953" s="50">
        <f>AF953/S953</f>
        <v>0.96770086885680417</v>
      </c>
      <c r="AI953">
        <f>AF953*EXP(Info!$B$6*G953*1000)</f>
        <v>10.732746608219777</v>
      </c>
      <c r="AJ953">
        <f>2*SQRT((EXP(Info!$B$6*G953)*AG953)^2+(Info!$B$6*G953*0.01*AI953)^2)</f>
        <v>0.14362713872769611</v>
      </c>
      <c r="AK953" s="28">
        <f>AI953/(E953/1000)</f>
        <v>3.1263462301834481</v>
      </c>
      <c r="AL953">
        <f>AA953/0.752049334436339</f>
        <v>0.1384051030560822</v>
      </c>
      <c r="AM953">
        <f>Q953/O953</f>
        <v>1.087754993794452</v>
      </c>
      <c r="AN953">
        <f>U953/0.242530074</f>
        <v>2.4308492564314959</v>
      </c>
      <c r="AO953">
        <f>O953/U953</f>
        <v>0.65655288031342263</v>
      </c>
    </row>
    <row r="954" spans="1:41">
      <c r="A954" s="14" t="s">
        <v>198</v>
      </c>
      <c r="B954" s="14" t="s">
        <v>218</v>
      </c>
      <c r="C954" s="15">
        <v>-44.8</v>
      </c>
      <c r="D954" s="15">
        <v>26.14</v>
      </c>
      <c r="E954" s="15">
        <v>3433</v>
      </c>
      <c r="F954" s="99">
        <v>57</v>
      </c>
      <c r="G954">
        <v>36.15</v>
      </c>
      <c r="I954">
        <f>(E954*100*Info!$B$11)/AI954</f>
        <v>0.86293423448562201</v>
      </c>
      <c r="J954">
        <f>LOG10(I954)</f>
        <v>-6.4022301258518641E-2</v>
      </c>
      <c r="K954">
        <f>2*((E954*100*Info!$B$11)/AI954^2)*(AJ954/2)</f>
        <v>1.1389332157205116E-2</v>
      </c>
      <c r="L954">
        <f>(M954/10.7)/I954</f>
        <v>0.21683156276208806</v>
      </c>
      <c r="M954">
        <f>((U954/0.242530073729142))*I954</f>
        <v>2.0020917512813319</v>
      </c>
      <c r="N954">
        <f>2*M954*SQRT((0.5*K954/I954)^2+(0.5*V954/U954)^2)</f>
        <v>9.0996987937251778E-2</v>
      </c>
      <c r="O954" s="100">
        <v>0.34496903069465612</v>
      </c>
      <c r="P954" s="100">
        <v>1.0090187690813525E-2</v>
      </c>
      <c r="Q954" s="100">
        <v>0.36869015245309389</v>
      </c>
      <c r="R954" s="100">
        <v>1.1854998900397394E-2</v>
      </c>
      <c r="S954" s="100">
        <v>7.5401274050962606</v>
      </c>
      <c r="T954" s="100">
        <v>0.12977564960099461</v>
      </c>
      <c r="U954" s="100">
        <v>0.56269347146738902</v>
      </c>
      <c r="V954" s="100">
        <v>2.447291242497442E-2</v>
      </c>
      <c r="W954" s="50">
        <f>U954*Info!$B$2</f>
        <v>0.2700928663043467</v>
      </c>
      <c r="X954" s="50">
        <f>W954*SQRT((0.5*V954/U954)^2+Info!$B$3^2)</f>
        <v>1.4726621518961069E-2</v>
      </c>
      <c r="Y954" s="39">
        <f>W954*Info!$D$2</f>
        <v>0.21877522170652083</v>
      </c>
      <c r="Z954" s="39">
        <f>Y954*SQRT(Info!$D$3^2+(X954/W954)^2)</f>
        <v>1.6184780492608752E-2</v>
      </c>
      <c r="AA954" s="50">
        <f>IF(O954-W954&gt;0,O954-W954,0)</f>
        <v>7.4876164390309419E-2</v>
      </c>
      <c r="AB954" s="50">
        <f>SQRT((0.5*P954)^2+X954^2)</f>
        <v>1.5566835043504779E-2</v>
      </c>
      <c r="AC954" s="50">
        <f>(1-EXP(-Info!$B$6*G954*1000))+(Info!$B$6/(Info!$B$6-Info!$B$7))*(EXP(-Info!$B$7*G954*1000)-EXP(-Info!$B$6*G954*1000))*(Info!$B$9-1)</f>
        <v>0.32143332204664915</v>
      </c>
      <c r="AD954" s="50">
        <f>SQRT((Info!$B$6*EXP(-Info!$B$6*G954*1000)+(Info!$B$6/(Info!$B$6+Info!$B$7))*(Info!$B$9-1)*(-Info!$B$7*EXP(-Info!$B$7*G954*1000)+Info!$B$6*EXP(-Info!$B$6*G954*1000)))^2*(0.01*G954*1000)^2)</f>
        <v>2.5434609586838419E-3</v>
      </c>
      <c r="AE954" s="50">
        <f>IF(AA954&gt;0,AA954*AC954*SQRT((AB954/AA954)^2+(AD954/AC954)^2),AA954*AC954*SQRT((AD954/AC954)^2))</f>
        <v>5.007322423228865E-3</v>
      </c>
      <c r="AF954" s="50">
        <f>IF((S954-Y954-AA954*AC954)&gt;0,S954-Y954-AA954*AC954,0)</f>
        <v>7.2972844891276516</v>
      </c>
      <c r="AG954" s="50">
        <f>SQRT((T954*0.5)^2+Z954^2+AE954^2)</f>
        <v>6.7063031580626681E-2</v>
      </c>
      <c r="AH954" s="50">
        <f>AF954/S954</f>
        <v>0.9677932609196398</v>
      </c>
      <c r="AI954">
        <f>AF954*EXP(Info!$B$6*G954*1000)</f>
        <v>10.165684982491113</v>
      </c>
      <c r="AJ954">
        <f>2*SQRT((EXP(Info!$B$6*G954)*AG954)^2+(Info!$B$6*G954*0.01*AI954)^2)</f>
        <v>0.13417055233660713</v>
      </c>
      <c r="AK954" s="28">
        <f>AI954/(E954/1000)</f>
        <v>2.9611666130180931</v>
      </c>
      <c r="AL954">
        <f>AA954/0.752049334436339</f>
        <v>9.9562835789794427E-2</v>
      </c>
      <c r="AM954">
        <f>Q954/O954</f>
        <v>1.0687630472528826</v>
      </c>
      <c r="AN954">
        <f>U954/0.242530074</f>
        <v>2.320097718963253</v>
      </c>
      <c r="AO954">
        <f>O954/U954</f>
        <v>0.61306741269815646</v>
      </c>
    </row>
    <row r="955" spans="1:41">
      <c r="A955" s="14" t="s">
        <v>198</v>
      </c>
      <c r="B955" s="14" t="s">
        <v>218</v>
      </c>
      <c r="C955" s="15">
        <v>-44.8</v>
      </c>
      <c r="D955" s="15">
        <v>26.14</v>
      </c>
      <c r="E955" s="15">
        <v>3433</v>
      </c>
      <c r="F955" s="99">
        <v>61</v>
      </c>
      <c r="G955">
        <v>37.316666666666663</v>
      </c>
      <c r="I955">
        <f>(E955*100*Info!$B$11)/AI955</f>
        <v>0.98043844530714064</v>
      </c>
      <c r="J955">
        <f>LOG10(I955)</f>
        <v>-8.5796673736666263E-3</v>
      </c>
      <c r="K955">
        <f>2*((E955*100*Info!$B$11)/AI955^2)*(AJ955/2)</f>
        <v>9.3650819322467736E-3</v>
      </c>
      <c r="L955">
        <f>(M955/10.7)/I955</f>
        <v>0.18151150129750751</v>
      </c>
      <c r="M955">
        <f>((U955/0.242530073729142))*I955</f>
        <v>1.9041811392711783</v>
      </c>
      <c r="N955">
        <f>2*M955*SQRT((0.5*K955/I955)^2+(0.5*V955/U955)^2)</f>
        <v>6.1419901534960367E-2</v>
      </c>
      <c r="O955" s="100">
        <v>0.32613117958213544</v>
      </c>
      <c r="P955" s="100">
        <v>6.7360723818284205E-3</v>
      </c>
      <c r="Q955" s="100">
        <v>0.3544545127182136</v>
      </c>
      <c r="R955" s="100">
        <v>7.7939770554107373E-3</v>
      </c>
      <c r="S955" s="100">
        <v>6.5705208267274129</v>
      </c>
      <c r="T955" s="100">
        <v>8.0810542505952876E-2</v>
      </c>
      <c r="U955" s="100">
        <v>0.47103537637837772</v>
      </c>
      <c r="V955" s="100">
        <v>1.4511894870276433E-2</v>
      </c>
      <c r="W955" s="50">
        <f>U955*Info!$B$2</f>
        <v>0.22609698066162129</v>
      </c>
      <c r="X955" s="50">
        <f>W955*SQRT((0.5*V955/U955)^2+Info!$B$3^2)</f>
        <v>1.1829196464754861E-2</v>
      </c>
      <c r="Y955" s="39">
        <f>W955*Info!$D$2</f>
        <v>0.18313855433591325</v>
      </c>
      <c r="Z955" s="39">
        <f>Y955*SQRT(Info!$D$3^2+(X955/W955)^2)</f>
        <v>1.3253577833350558E-2</v>
      </c>
      <c r="AA955" s="50">
        <f>IF(O955-W955&gt;0,O955-W955,0)</f>
        <v>0.10003419892051416</v>
      </c>
      <c r="AB955" s="50">
        <f>SQRT((0.5*P955)^2+X955^2)</f>
        <v>1.2299331558465965E-2</v>
      </c>
      <c r="AC955" s="50">
        <f>(1-EXP(-Info!$B$6*G955*1000))+(Info!$B$6/(Info!$B$6-Info!$B$7))*(EXP(-Info!$B$7*G955*1000)-EXP(-Info!$B$6*G955*1000))*(Info!$B$9-1)</f>
        <v>0.33006299461956207</v>
      </c>
      <c r="AD955" s="50">
        <f>SQRT((Info!$B$6*EXP(-Info!$B$6*G955*1000)+(Info!$B$6/(Info!$B$6+Info!$B$7))*(Info!$B$9-1)*(-Info!$B$7*EXP(-Info!$B$7*G955*1000)+Info!$B$6*EXP(-Info!$B$6*G955*1000)))^2*(0.01*G955*1000)^2)</f>
        <v>2.5968198400456895E-3</v>
      </c>
      <c r="AE955" s="50">
        <f>IF(AA955&gt;0,AA955*AC955*SQRT((AB955/AA955)^2+(AD955/AC955)^2),AA955*AC955*SQRT((AD955/AC955)^2))</f>
        <v>4.0678570791151392E-3</v>
      </c>
      <c r="AF955" s="50">
        <f>IF((S955-Y955-AA955*AC955)&gt;0,S955-Y955-AA955*AC955,0)</f>
        <v>6.3543646851314257</v>
      </c>
      <c r="AG955" s="50">
        <f>SQRT((T955*0.5)^2+Z955^2+AE955^2)</f>
        <v>4.2717569355329575E-2</v>
      </c>
      <c r="AH955" s="50">
        <f>AF955/S955</f>
        <v>0.96710212975557241</v>
      </c>
      <c r="AI955">
        <f>AF955*EXP(Info!$B$6*G955*1000)</f>
        <v>8.9473414984658834</v>
      </c>
      <c r="AJ955">
        <f>2*SQRT((EXP(Info!$B$6*G955)*AG955)^2+(Info!$B$6*G955*0.01*AI955)^2)</f>
        <v>8.546440279856124E-2</v>
      </c>
      <c r="AK955" s="28">
        <f>AI955/(E955/1000)</f>
        <v>2.6062748320611373</v>
      </c>
      <c r="AL955">
        <f>AA955/0.752049334436339</f>
        <v>0.13301547430460767</v>
      </c>
      <c r="AM955">
        <f>Q955/O955</f>
        <v>1.0868464437296925</v>
      </c>
      <c r="AN955">
        <f>U955/0.242530074</f>
        <v>1.942173061714308</v>
      </c>
      <c r="AO955">
        <f>O955/U955</f>
        <v>0.69237088324371998</v>
      </c>
    </row>
    <row r="956" spans="1:41">
      <c r="A956" s="14" t="s">
        <v>198</v>
      </c>
      <c r="B956" s="14" t="s">
        <v>218</v>
      </c>
      <c r="C956" s="15">
        <v>-44.8</v>
      </c>
      <c r="D956" s="15">
        <v>26.14</v>
      </c>
      <c r="E956" s="15">
        <v>3433</v>
      </c>
      <c r="F956" s="99">
        <v>65</v>
      </c>
      <c r="G956">
        <v>39.18333333333333</v>
      </c>
      <c r="I956">
        <f>(E956*100*Info!$B$11)/AI956</f>
        <v>0.9199906232023064</v>
      </c>
      <c r="J956">
        <f>LOG10(I956)</f>
        <v>-3.6216599080802492E-2</v>
      </c>
      <c r="K956">
        <f>2*((E956*100*Info!$B$11)/AI956^2)*(AJ956/2)</f>
        <v>1.1809235507695293E-2</v>
      </c>
      <c r="L956">
        <f>(M956/10.7)/I956</f>
        <v>0.19807674702933642</v>
      </c>
      <c r="M956">
        <f>((U956/0.242530073729142))*I956</f>
        <v>1.9498476243730314</v>
      </c>
      <c r="N956">
        <f>2*M956*SQRT((0.5*K956/I956)^2+(0.5*V956/U956)^2)</f>
        <v>8.8403571435480374E-2</v>
      </c>
      <c r="O956" s="100">
        <v>0.34226587065197284</v>
      </c>
      <c r="P956" s="100">
        <v>1.0000635718328781E-2</v>
      </c>
      <c r="Q956" s="100">
        <v>0.37159533845746118</v>
      </c>
      <c r="R956" s="100">
        <v>1.1712570596358697E-2</v>
      </c>
      <c r="S956" s="100">
        <v>6.8896248937742026</v>
      </c>
      <c r="T956" s="100">
        <v>0.11831419362990776</v>
      </c>
      <c r="U956" s="100">
        <v>0.51402337825327316</v>
      </c>
      <c r="V956" s="100">
        <v>2.2351619277716599E-2</v>
      </c>
      <c r="W956" s="50">
        <f>U956*Info!$B$2</f>
        <v>0.2467312215615711</v>
      </c>
      <c r="X956" s="50">
        <f>W956*SQRT((0.5*V956/U956)^2+Info!$B$3^2)</f>
        <v>1.345241259294837E-2</v>
      </c>
      <c r="Y956" s="39">
        <f>W956*Info!$D$2</f>
        <v>0.1998522894648726</v>
      </c>
      <c r="Z956" s="39">
        <f>Y956*SQRT(Info!$D$3^2+(X956/W956)^2)</f>
        <v>1.478462235398172E-2</v>
      </c>
      <c r="AA956" s="50">
        <f>IF(O956-W956&gt;0,O956-W956,0)</f>
        <v>9.5534649090401741E-2</v>
      </c>
      <c r="AB956" s="50">
        <f>SQRT((0.5*P956)^2+X956^2)</f>
        <v>1.4351675277248795E-2</v>
      </c>
      <c r="AC956" s="50">
        <f>(1-EXP(-Info!$B$6*G956*1000))+(Info!$B$6/(Info!$B$6-Info!$B$7))*(EXP(-Info!$B$7*G956*1000)-EXP(-Info!$B$6*G956*1000))*(Info!$B$9-1)</f>
        <v>0.34367025554175346</v>
      </c>
      <c r="AD956" s="50">
        <f>SQRT((Info!$B$6*EXP(-Info!$B$6*G956*1000)+(Info!$B$6/(Info!$B$6+Info!$B$7))*(Info!$B$9-1)*(-Info!$B$7*EXP(-Info!$B$7*G956*1000)+Info!$B$6*EXP(-Info!$B$6*G956*1000)))^2*(0.01*G956*1000)^2)</f>
        <v>2.6791298570662211E-3</v>
      </c>
      <c r="AE956" s="50">
        <f>IF(AA956&gt;0,AA956*AC956*SQRT((AB956/AA956)^2+(AD956/AC956)^2),AA956*AC956*SQRT((AD956/AC956)^2))</f>
        <v>4.938880465475466E-3</v>
      </c>
      <c r="AF956" s="50">
        <f>IF((S956-Y956-AA956*AC956)&gt;0,S956-Y956-AA956*AC956,0)</f>
        <v>6.6569401870433405</v>
      </c>
      <c r="AG956" s="50">
        <f>SQRT((T956*0.5)^2+Z956^2+AE956^2)</f>
        <v>6.1176300165798989E-2</v>
      </c>
      <c r="AH956" s="50">
        <f>AF956/S956</f>
        <v>0.96622679604209982</v>
      </c>
      <c r="AI956">
        <f>AF956*EXP(Info!$B$6*G956*1000)</f>
        <v>9.5352249981127422</v>
      </c>
      <c r="AJ956">
        <f>2*SQRT((EXP(Info!$B$6*G956)*AG956)^2+(Info!$B$6*G956*0.01*AI956)^2)</f>
        <v>0.12239659272789694</v>
      </c>
      <c r="AK956" s="28">
        <f>AI956/(E956/1000)</f>
        <v>2.7775196615533768</v>
      </c>
      <c r="AL956">
        <f>AA956/0.752049334436339</f>
        <v>0.1270324228955072</v>
      </c>
      <c r="AM956">
        <f>Q956/O956</f>
        <v>1.0856920608228318</v>
      </c>
      <c r="AN956">
        <f>U956/0.242530074</f>
        <v>2.1194211908469263</v>
      </c>
      <c r="AO956">
        <f>O956/U956</f>
        <v>0.66585662273774882</v>
      </c>
    </row>
    <row r="957" spans="1:41">
      <c r="A957" s="14" t="s">
        <v>198</v>
      </c>
      <c r="B957" s="14" t="s">
        <v>218</v>
      </c>
      <c r="C957" s="15">
        <v>-44.8</v>
      </c>
      <c r="D957" s="15">
        <v>26.14</v>
      </c>
      <c r="E957" s="15">
        <v>3433</v>
      </c>
      <c r="F957" s="99">
        <v>69</v>
      </c>
      <c r="G957">
        <v>41.75</v>
      </c>
      <c r="I957">
        <f>(E957*100*Info!$B$11)/AI957</f>
        <v>0.8623695581007973</v>
      </c>
      <c r="J957">
        <f>LOG10(I957)</f>
        <v>-6.430658260978063E-2</v>
      </c>
      <c r="K957">
        <f>2*((E957*100*Info!$B$11)/AI957^2)*(AJ957/2)</f>
        <v>7.9659908220771659E-3</v>
      </c>
      <c r="L957">
        <f>(M957/10.7)/I957</f>
        <v>0.21588548828631546</v>
      </c>
      <c r="M957">
        <f>((U957/0.242530073729142))*I957</f>
        <v>1.9920518825321383</v>
      </c>
      <c r="N957">
        <f>2*M957*SQRT((0.5*K957/I957)^2+(0.5*V957/U957)^2)</f>
        <v>6.3993197776692629E-2</v>
      </c>
      <c r="O957" s="100">
        <v>0.35235388439856336</v>
      </c>
      <c r="P957" s="100">
        <v>7.272624170220272E-3</v>
      </c>
      <c r="Q957" s="100">
        <v>0.37873615384750392</v>
      </c>
      <c r="R957" s="100">
        <v>8.6394787207227947E-3</v>
      </c>
      <c r="S957" s="100">
        <v>7.1845553185268685</v>
      </c>
      <c r="T957" s="100">
        <v>8.7852154800685117E-2</v>
      </c>
      <c r="U957" s="100">
        <v>0.56023834028511144</v>
      </c>
      <c r="V957" s="100">
        <v>1.7237141827415547E-2</v>
      </c>
      <c r="W957" s="50">
        <f>U957*Info!$B$2</f>
        <v>0.26891440333685346</v>
      </c>
      <c r="X957" s="50">
        <f>W957*SQRT((0.5*V957/U957)^2+Info!$B$3^2)</f>
        <v>1.4067744970948181E-2</v>
      </c>
      <c r="Y957" s="39">
        <f>W957*Info!$D$2</f>
        <v>0.21782066670285133</v>
      </c>
      <c r="Z957" s="39">
        <f>Y957*SQRT(Info!$D$3^2+(X957/W957)^2)</f>
        <v>1.576254254593509E-2</v>
      </c>
      <c r="AA957" s="50">
        <f>IF(O957-W957&gt;0,O957-W957,0)</f>
        <v>8.3439481061709897E-2</v>
      </c>
      <c r="AB957" s="50">
        <f>SQRT((0.5*P957)^2+X957^2)</f>
        <v>1.4530114044561242E-2</v>
      </c>
      <c r="AC957" s="50">
        <f>(1-EXP(-Info!$B$6*G957*1000))+(Info!$B$6/(Info!$B$6-Info!$B$7))*(EXP(-Info!$B$7*G957*1000)-EXP(-Info!$B$6*G957*1000))*(Info!$B$9-1)</f>
        <v>0.36198480672058314</v>
      </c>
      <c r="AD957" s="50">
        <f>SQRT((Info!$B$6*EXP(-Info!$B$6*G957*1000)+(Info!$B$6/(Info!$B$6+Info!$B$7))*(Info!$B$9-1)*(-Info!$B$7*EXP(-Info!$B$7*G957*1000)+Info!$B$6*EXP(-Info!$B$6*G957*1000)))^2*(0.01*G957*1000)^2)</f>
        <v>2.7863167922899303E-3</v>
      </c>
      <c r="AE957" s="50">
        <f>IF(AA957&gt;0,AA957*AC957*SQRT((AB957/AA957)^2+(AD957/AC957)^2),AA957*AC957*SQRT((AD957/AC957)^2))</f>
        <v>5.2648162617358824E-3</v>
      </c>
      <c r="AF957" s="50">
        <f>IF((S957-Y957-AA957*AC957)&gt;0,S957-Y957-AA957*AC957,0)</f>
        <v>6.9365308273990278</v>
      </c>
      <c r="AG957" s="50">
        <f>SQRT((T957*0.5)^2+Z957^2+AE957^2)</f>
        <v>4.6964628323485517E-2</v>
      </c>
      <c r="AH957" s="50">
        <f>AF957/S957</f>
        <v>0.96547810126978106</v>
      </c>
      <c r="AI957">
        <f>AF957*EXP(Info!$B$6*G957*1000)</f>
        <v>10.172341435274328</v>
      </c>
      <c r="AJ957">
        <f>2*SQRT((EXP(Info!$B$6*G957)*AG957)^2+(Info!$B$6*G957*0.01*AI957)^2)</f>
        <v>9.3965258573006263E-2</v>
      </c>
      <c r="AK957" s="28">
        <f>AI957/(E957/1000)</f>
        <v>2.96310557392203</v>
      </c>
      <c r="AL957">
        <f>AA957/0.752049334436339</f>
        <v>0.11094947796775564</v>
      </c>
      <c r="AM957">
        <f>Q957/O957</f>
        <v>1.0748743539296375</v>
      </c>
      <c r="AN957">
        <f>U957/0.242530074</f>
        <v>2.3099747220837914</v>
      </c>
      <c r="AO957">
        <f>O957/U957</f>
        <v>0.62893568515722542</v>
      </c>
    </row>
    <row r="958" spans="1:41">
      <c r="A958" s="14" t="s">
        <v>198</v>
      </c>
      <c r="B958" s="14" t="s">
        <v>218</v>
      </c>
      <c r="C958" s="15">
        <v>-44.8</v>
      </c>
      <c r="D958" s="15">
        <v>26.14</v>
      </c>
      <c r="E958" s="15">
        <v>3433</v>
      </c>
      <c r="F958" s="99">
        <v>71</v>
      </c>
      <c r="G958">
        <v>43.033333333333331</v>
      </c>
      <c r="I958">
        <f>(E958*100*Info!$B$11)/AI958</f>
        <v>0.86623329378018166</v>
      </c>
      <c r="J958">
        <f>LOG10(I958)</f>
        <v>-6.2365128125065339E-2</v>
      </c>
      <c r="K958">
        <f>2*((E958*100*Info!$B$11)/AI958^2)*(AJ958/2)</f>
        <v>7.9817932698335124E-3</v>
      </c>
      <c r="L958">
        <f>(M958/10.7)/I958</f>
        <v>0.22048979784457254</v>
      </c>
      <c r="M958">
        <f>((U958/0.242530073729142))*I958</f>
        <v>2.043652961000586</v>
      </c>
      <c r="N958">
        <f>2*M958*SQRT((0.5*K958/I958)^2+(0.5*V958/U958)^2)</f>
        <v>6.5676590334635035E-2</v>
      </c>
      <c r="O958" s="100">
        <v>0.34739005537578771</v>
      </c>
      <c r="P958" s="100">
        <v>7.1745894885970043E-3</v>
      </c>
      <c r="Q958" s="100">
        <v>0.37551317304079707</v>
      </c>
      <c r="R958" s="100">
        <v>8.410179132780974E-3</v>
      </c>
      <c r="S958" s="100">
        <v>7.0742475083378791</v>
      </c>
      <c r="T958" s="100">
        <v>8.684995962123962E-2</v>
      </c>
      <c r="U958" s="100">
        <v>0.57218685412711545</v>
      </c>
      <c r="V958" s="100">
        <v>1.7616231169298582E-2</v>
      </c>
      <c r="W958" s="50">
        <f>U958*Info!$B$2</f>
        <v>0.27464968998101541</v>
      </c>
      <c r="X958" s="50">
        <f>W958*SQRT((0.5*V958/U958)^2+Info!$B$3^2)</f>
        <v>1.4368584854181547E-2</v>
      </c>
      <c r="Y958" s="39">
        <f>W958*Info!$D$2</f>
        <v>0.22246624888462249</v>
      </c>
      <c r="Z958" s="39">
        <f>Y958*SQRT(Info!$D$3^2+(X958/W958)^2)</f>
        <v>1.609919292082709E-2</v>
      </c>
      <c r="AA958" s="50">
        <f>IF(O958-W958&gt;0,O958-W958,0)</f>
        <v>7.2740365394772299E-2</v>
      </c>
      <c r="AB958" s="50">
        <f>SQRT((0.5*P958)^2+X958^2)</f>
        <v>1.480962235488424E-2</v>
      </c>
      <c r="AC958" s="50">
        <f>(1-EXP(-Info!$B$6*G958*1000))+(Info!$B$6/(Info!$B$6-Info!$B$7))*(EXP(-Info!$B$7*G958*1000)-EXP(-Info!$B$6*G958*1000))*(Info!$B$9-1)</f>
        <v>0.37097340170664106</v>
      </c>
      <c r="AD958" s="50">
        <f>SQRT((Info!$B$6*EXP(-Info!$B$6*G958*1000)+(Info!$B$6/(Info!$B$6+Info!$B$7))*(Info!$B$9-1)*(-Info!$B$7*EXP(-Info!$B$7*G958*1000)+Info!$B$6*EXP(-Info!$B$6*G958*1000)))^2*(0.01*G958*1000)^2)</f>
        <v>2.837382707957145E-3</v>
      </c>
      <c r="AE958" s="50">
        <f>IF(AA958&gt;0,AA958*AC958*SQRT((AB958/AA958)^2+(AD958/AC958)^2),AA958*AC958*SQRT((AD958/AC958)^2))</f>
        <v>5.4978513861766269E-3</v>
      </c>
      <c r="AF958" s="50">
        <f>IF((S958-Y958-AA958*AC958)&gt;0,S958-Y958-AA958*AC958,0)</f>
        <v>6.8247965186613744</v>
      </c>
      <c r="AG958" s="50">
        <f>SQRT((T958*0.5)^2+Z958^2+AE958^2)</f>
        <v>4.6638388202415733E-2</v>
      </c>
      <c r="AH958" s="50">
        <f>AF958/S958</f>
        <v>0.96473815916357242</v>
      </c>
      <c r="AI958">
        <f>AF958*EXP(Info!$B$6*G958*1000)</f>
        <v>10.126968856283705</v>
      </c>
      <c r="AJ958">
        <f>2*SQRT((EXP(Info!$B$6*G958)*AG958)^2+(Info!$B$6*G958*0.01*AI958)^2)</f>
        <v>9.3313628604779666E-2</v>
      </c>
      <c r="AK958" s="28">
        <f>AI958/(E958/1000)</f>
        <v>2.9498889764881171</v>
      </c>
      <c r="AL958">
        <f>AA958/0.752049334436339</f>
        <v>9.6722863865428721E-2</v>
      </c>
      <c r="AM958">
        <f>Q958/O958</f>
        <v>1.0809554482916539</v>
      </c>
      <c r="AN958">
        <f>U958/0.242530074</f>
        <v>2.3592408343021223</v>
      </c>
      <c r="AO958">
        <f>O958/U958</f>
        <v>0.60712694265886169</v>
      </c>
    </row>
    <row r="959" spans="1:41">
      <c r="A959" s="14" t="s">
        <v>198</v>
      </c>
      <c r="B959" s="14" t="s">
        <v>218</v>
      </c>
      <c r="C959" s="15">
        <v>-44.8</v>
      </c>
      <c r="D959" s="15">
        <v>26.14</v>
      </c>
      <c r="E959" s="15">
        <v>3433</v>
      </c>
      <c r="F959" s="99">
        <v>77</v>
      </c>
      <c r="G959">
        <v>46.88333333333334</v>
      </c>
      <c r="I959">
        <f>(E959*100*Info!$B$11)/AI959</f>
        <v>0.81649382287295647</v>
      </c>
      <c r="J959">
        <f>LOG10(I959)</f>
        <v>-8.8047096539483088E-2</v>
      </c>
      <c r="K959">
        <f>2*((E959*100*Info!$B$11)/AI959^2)*(AJ959/2)</f>
        <v>9.9351731167982623E-3</v>
      </c>
      <c r="L959">
        <f>(M959/10.7)/I959</f>
        <v>0.22375745184367402</v>
      </c>
      <c r="M959">
        <f>((U959/0.242530073729142))*I959</f>
        <v>1.9548533765980354</v>
      </c>
      <c r="N959">
        <f>2*M959*SQRT((0.5*K959/I959)^2+(0.5*V959/U959)^2)</f>
        <v>8.8289353018737263E-2</v>
      </c>
      <c r="O959" s="100">
        <v>0.40512970661265496</v>
      </c>
      <c r="P959" s="100">
        <v>1.1853609698225073E-2</v>
      </c>
      <c r="Q959" s="100">
        <v>0.43632001782846419</v>
      </c>
      <c r="R959" s="100">
        <v>1.4048108481964717E-2</v>
      </c>
      <c r="S959" s="100">
        <v>7.265355994477467</v>
      </c>
      <c r="T959" s="100">
        <v>0.12566610134033959</v>
      </c>
      <c r="U959" s="100">
        <v>0.58066665083607583</v>
      </c>
      <c r="V959" s="100">
        <v>2.5255600563713492E-2</v>
      </c>
      <c r="W959" s="50">
        <f>U959*Info!$B$2</f>
        <v>0.2787199924013164</v>
      </c>
      <c r="X959" s="50">
        <f>W959*SQRT((0.5*V959/U959)^2+Info!$B$3^2)</f>
        <v>1.5197104268146093E-2</v>
      </c>
      <c r="Y959" s="39">
        <f>W959*Info!$D$2</f>
        <v>0.2257631938450663</v>
      </c>
      <c r="Z959" s="39">
        <f>Y959*SQRT(Info!$D$3^2+(X959/W959)^2)</f>
        <v>1.6701800564413269E-2</v>
      </c>
      <c r="AA959" s="50">
        <f>IF(O959-W959&gt;0,O959-W959,0)</f>
        <v>0.12640971421133856</v>
      </c>
      <c r="AB959" s="50">
        <f>SQRT((0.5*P959)^2+X959^2)</f>
        <v>1.6311927962579041E-2</v>
      </c>
      <c r="AC959" s="50">
        <f>(1-EXP(-Info!$B$6*G959*1000))+(Info!$B$6/(Info!$B$6-Info!$B$7))*(EXP(-Info!$B$7*G959*1000)-EXP(-Info!$B$6*G959*1000))*(Info!$B$9-1)</f>
        <v>0.39728038309822866</v>
      </c>
      <c r="AD959" s="50">
        <f>SQRT((Info!$B$6*EXP(-Info!$B$6*G959*1000)+(Info!$B$6/(Info!$B$6+Info!$B$7))*(Info!$B$9-1)*(-Info!$B$7*EXP(-Info!$B$7*G959*1000)+Info!$B$6*EXP(-Info!$B$6*G959*1000)))^2*(0.01*G959*1000)^2)</f>
        <v>2.9808522212257638E-3</v>
      </c>
      <c r="AE959" s="50">
        <f>IF(AA959&gt;0,AA959*AC959*SQRT((AB959/AA959)^2+(AD959/AC959)^2),AA959*AC959*SQRT((AD959/AC959)^2))</f>
        <v>6.4913546704522289E-3</v>
      </c>
      <c r="AF959" s="50">
        <f>IF((S959-Y959-AA959*AC959)&gt;0,S959-Y959-AA959*AC959,0)</f>
        <v>6.989372700943183</v>
      </c>
      <c r="AG959" s="50">
        <f>SQRT((T959*0.5)^2+Z959^2+AE959^2)</f>
        <v>6.5338197741223042E-2</v>
      </c>
      <c r="AH959" s="50">
        <f>AF959/S959</f>
        <v>0.96201379619332295</v>
      </c>
      <c r="AI959">
        <f>AF959*EXP(Info!$B$6*G959*1000)</f>
        <v>10.743887268517517</v>
      </c>
      <c r="AJ959">
        <f>2*SQRT((EXP(Info!$B$6*G959)*AG959)^2+(Info!$B$6*G959*0.01*AI959)^2)</f>
        <v>0.13073262401973504</v>
      </c>
      <c r="AK959" s="28">
        <f>AI959/(E959/1000)</f>
        <v>3.1295913977621663</v>
      </c>
      <c r="AL959">
        <f>AA959/0.752049334436339</f>
        <v>0.16808699698681689</v>
      </c>
      <c r="AM959">
        <f>Q959/O959</f>
        <v>1.0769884575401683</v>
      </c>
      <c r="AN959">
        <f>U959/0.242530074</f>
        <v>2.3942047320534598</v>
      </c>
      <c r="AO959">
        <f>O959/U959</f>
        <v>0.69769756198212329</v>
      </c>
    </row>
    <row r="960" spans="1:41">
      <c r="A960" s="14" t="s">
        <v>199</v>
      </c>
      <c r="B960" s="14" t="s">
        <v>218</v>
      </c>
      <c r="C960" s="15">
        <v>-43.23</v>
      </c>
      <c r="D960" s="15">
        <v>29.21</v>
      </c>
      <c r="E960" s="15">
        <v>3018</v>
      </c>
      <c r="F960" s="99">
        <v>3</v>
      </c>
      <c r="G960" s="14">
        <v>1.4181818181818182</v>
      </c>
      <c r="I960">
        <f>(E960*100*Info!$B$11)/AI960</f>
        <v>0.83039798707340939</v>
      </c>
      <c r="J960">
        <f>LOG10(I960)</f>
        <v>-8.0713712246063329E-2</v>
      </c>
      <c r="K960">
        <f>2*((E960*100*Info!$B$11)/AI960^2)*(AJ960/2)</f>
        <v>1.045370624653931E-2</v>
      </c>
      <c r="L960">
        <f>(M960/10.7)/I960</f>
        <v>0.18313741724426588</v>
      </c>
      <c r="M960">
        <f>((U960/0.242530073729142))*I960</f>
        <v>1.6272232862208378</v>
      </c>
      <c r="N960">
        <f>2*M960*SQRT((0.5*K960/I960)^2+(0.5*V960/U960)^2)</f>
        <v>5.4144674229881964E-2</v>
      </c>
      <c r="O960" s="100">
        <v>0.34598337160929948</v>
      </c>
      <c r="P960" s="100">
        <v>7.1518939261938077E-3</v>
      </c>
      <c r="Q960" s="100">
        <v>0.39438640790896468</v>
      </c>
      <c r="R960" s="100">
        <v>8.921245798220543E-3</v>
      </c>
      <c r="S960" s="100">
        <v>9.3534836348089527</v>
      </c>
      <c r="T960" s="100">
        <v>0.11380933544110577</v>
      </c>
      <c r="U960" s="100">
        <v>0.47525474498293596</v>
      </c>
      <c r="V960" s="100">
        <v>1.4638306701636235E-2</v>
      </c>
      <c r="W960" s="50">
        <f>U960*Info!$B$2</f>
        <v>0.22812227759180925</v>
      </c>
      <c r="X960" s="50">
        <f>W960*SQRT((0.5*V960/U960)^2+Info!$B$3^2)</f>
        <v>1.1934905243203127E-2</v>
      </c>
      <c r="Y960" s="39">
        <f>W960*Info!$D$2</f>
        <v>0.1847790448493655</v>
      </c>
      <c r="Z960" s="39">
        <f>Y960*SQRT(Info!$D$3^2+(X960/W960)^2)</f>
        <v>1.3372150558929024E-2</v>
      </c>
      <c r="AA960" s="50">
        <f>IF(O960-W960&gt;0,O960-W960,0)</f>
        <v>0.11786109401749023</v>
      </c>
      <c r="AB960" s="50">
        <f>SQRT((0.5*P960)^2+X960^2)</f>
        <v>1.2459107506042294E-2</v>
      </c>
      <c r="AC960" s="50">
        <f>(1-EXP(-Info!$B$6*G960*1000))+(Info!$B$6/(Info!$B$6-Info!$B$7))*(EXP(-Info!$B$7*G960*1000)-EXP(-Info!$B$6*G960*1000))*(Info!$B$9-1)</f>
        <v>1.4814356214209626E-2</v>
      </c>
      <c r="AD960" s="50">
        <f>SQRT((Info!$B$6*EXP(-Info!$B$6*G960*1000)+(Info!$B$6/(Info!$B$6+Info!$B$7))*(Info!$B$9-1)*(-Info!$B$7*EXP(-Info!$B$7*G960*1000)+Info!$B$6*EXP(-Info!$B$6*G960*1000)))^2*(0.01*G960*1000)^2)</f>
        <v>1.3831074844667703E-4</v>
      </c>
      <c r="AE960" s="50">
        <f>IF(AA960&gt;0,AA960*AC960*SQRT((AB960/AA960)^2+(AD960/AC960)^2),AA960*AC960*SQRT((AD960/AC960)^2))</f>
        <v>1.8529212671220143E-4</v>
      </c>
      <c r="AF960" s="50">
        <f>IF((S960-Y960-AA960*AC960)&gt;0,S960-Y960-AA960*AC960,0)</f>
        <v>9.1669585537290157</v>
      </c>
      <c r="AG960" s="50">
        <f>SQRT((T960*0.5)^2+Z960^2+AE960^2)</f>
        <v>5.8455025037454401E-2</v>
      </c>
      <c r="AH960" s="50">
        <f>AF960/S960</f>
        <v>0.98005822339969839</v>
      </c>
      <c r="AI960">
        <f>AF960*EXP(Info!$B$6*G960*1000)</f>
        <v>9.2869581935591867</v>
      </c>
      <c r="AJ960">
        <f>2*SQRT((EXP(Info!$B$6*G960)*AG960)^2+(Info!$B$6*G960*0.01*AI960)^2)</f>
        <v>0.11691157058498107</v>
      </c>
      <c r="AK960" s="28">
        <f>AI960/(E960/1000)</f>
        <v>3.0771895936246478</v>
      </c>
      <c r="AL960">
        <f>AA960/0.752049334436339</f>
        <v>0.15671989671505676</v>
      </c>
      <c r="AM960">
        <f>Q960/O960</f>
        <v>1.139899891935628</v>
      </c>
      <c r="AN960">
        <f>U960/0.242530074</f>
        <v>1.9595703623251932</v>
      </c>
      <c r="AO960">
        <f>O960/U960</f>
        <v>0.7279956176381196</v>
      </c>
    </row>
    <row r="961" spans="1:41">
      <c r="A961" s="14" t="s">
        <v>199</v>
      </c>
      <c r="B961" s="14" t="s">
        <v>218</v>
      </c>
      <c r="C961" s="15">
        <v>-43.23</v>
      </c>
      <c r="D961" s="15">
        <v>29.21</v>
      </c>
      <c r="E961" s="15">
        <v>3018</v>
      </c>
      <c r="F961" s="99">
        <v>7</v>
      </c>
      <c r="G961" s="14">
        <v>3.3090909090909091</v>
      </c>
      <c r="I961">
        <f>(E961*100*Info!$B$11)/AI961</f>
        <v>2.3347690513353618</v>
      </c>
      <c r="J961">
        <f>LOG10(I961)</f>
        <v>0.36824392786094351</v>
      </c>
      <c r="K961">
        <f>2*((E961*100*Info!$B$11)/AI961^2)*(AJ961/2)</f>
        <v>3.0277867598203105E-2</v>
      </c>
      <c r="L961">
        <f>(M961/10.7)/I961</f>
        <v>7.5046773490999516E-2</v>
      </c>
      <c r="M961">
        <f>((U961/0.242530073729142))*I961</f>
        <v>1.8748206603981599</v>
      </c>
      <c r="N961">
        <f>2*M961*SQRT((0.5*K961/I961)^2+(0.5*V961/U961)^2)</f>
        <v>6.2628627995263503E-2</v>
      </c>
      <c r="O961" s="100">
        <v>0.21257187721137666</v>
      </c>
      <c r="P961" s="100">
        <v>4.3923867223888127E-3</v>
      </c>
      <c r="Q961" s="100">
        <v>0.23888588081118972</v>
      </c>
      <c r="R961" s="100">
        <v>5.5376875105183805E-3</v>
      </c>
      <c r="S961" s="100">
        <v>3.2841250587632405</v>
      </c>
      <c r="T961" s="100">
        <v>4.140615275548333E-2</v>
      </c>
      <c r="U961" s="100">
        <v>0.19475176473459777</v>
      </c>
      <c r="V961" s="100">
        <v>5.995467851995652E-3</v>
      </c>
      <c r="W961" s="50">
        <f>U961*Info!$B$2</f>
        <v>9.3480847072606926E-2</v>
      </c>
      <c r="X961" s="50">
        <f>W961*SQRT((0.5*V961/U961)^2+Info!$B$3^2)</f>
        <v>4.8905153599548955E-3</v>
      </c>
      <c r="Y961" s="39">
        <f>W961*Info!$D$2</f>
        <v>7.5719486128811617E-2</v>
      </c>
      <c r="Z961" s="39">
        <f>Y961*SQRT(Info!$D$3^2+(X961/W961)^2)</f>
        <v>5.4795654318443143E-3</v>
      </c>
      <c r="AA961" s="50">
        <f>IF(O961-W961&gt;0,O961-W961,0)</f>
        <v>0.11909103013876973</v>
      </c>
      <c r="AB961" s="50">
        <f>SQRT((0.5*P961)^2+X961^2)</f>
        <v>5.361007905768201E-3</v>
      </c>
      <c r="AC961" s="50">
        <f>(1-EXP(-Info!$B$6*G961*1000))+(Info!$B$6/(Info!$B$6-Info!$B$7))*(EXP(-Info!$B$7*G961*1000)-EXP(-Info!$B$6*G961*1000))*(Info!$B$9-1)</f>
        <v>3.4257754229386414E-2</v>
      </c>
      <c r="AD961" s="50">
        <f>SQRT((Info!$B$6*EXP(-Info!$B$6*G961*1000)+(Info!$B$6/(Info!$B$6+Info!$B$7))*(Info!$B$9-1)*(-Info!$B$7*EXP(-Info!$B$7*G961*1000)+Info!$B$6*EXP(-Info!$B$6*G961*1000)))^2*(0.01*G961*1000)^2)</f>
        <v>3.1705312210034148E-4</v>
      </c>
      <c r="AE961" s="50">
        <f>IF(AA961&gt;0,AA961*AC961*SQRT((AB961/AA961)^2+(AD961/AC961)^2),AA961*AC961*SQRT((AD961/AC961)^2))</f>
        <v>1.8749730726977065E-4</v>
      </c>
      <c r="AF961" s="50">
        <f>IF((S961-Y961-AA961*AC961)&gt;0,S961-Y961-AA961*AC961,0)</f>
        <v>3.2043257813930102</v>
      </c>
      <c r="AG961" s="50">
        <f>SQRT((T961*0.5)^2+Z961^2+AE961^2)</f>
        <v>2.1416772961039242E-2</v>
      </c>
      <c r="AH961" s="50">
        <f>AF961/S961</f>
        <v>0.97570151077003087</v>
      </c>
      <c r="AI961">
        <f>AF961*EXP(Info!$B$6*G961*1000)</f>
        <v>3.303055343120846</v>
      </c>
      <c r="AJ961">
        <f>2*SQRT((EXP(Info!$B$6*G961)*AG961)^2+(Info!$B$6*G961*0.01*AI961)^2)</f>
        <v>4.2834845823980019E-2</v>
      </c>
      <c r="AK961" s="28">
        <f>AI961/(E961/1000)</f>
        <v>1.0944517372832492</v>
      </c>
      <c r="AL961">
        <f>AA961/0.752049334436339</f>
        <v>0.1583553427755221</v>
      </c>
      <c r="AM961">
        <f>Q961/O961</f>
        <v>1.1237887341684762</v>
      </c>
      <c r="AN961">
        <f>U961/0.242530074</f>
        <v>0.80300047545690256</v>
      </c>
      <c r="AO961">
        <f>O961/U961</f>
        <v>1.0915016739440777</v>
      </c>
    </row>
    <row r="962" spans="1:41">
      <c r="A962" s="14" t="s">
        <v>199</v>
      </c>
      <c r="B962" s="14" t="s">
        <v>218</v>
      </c>
      <c r="C962" s="15">
        <v>-43.23</v>
      </c>
      <c r="D962" s="15">
        <v>29.21</v>
      </c>
      <c r="E962" s="15">
        <v>3018</v>
      </c>
      <c r="F962" s="99">
        <v>11</v>
      </c>
      <c r="G962" s="14">
        <v>5.2</v>
      </c>
      <c r="I962">
        <f>(E962*100*Info!$B$11)/AI962</f>
        <v>0.75623389412040587</v>
      </c>
      <c r="J962">
        <f>LOG10(I962)</f>
        <v>-0.12134386162095318</v>
      </c>
      <c r="K962">
        <f>2*((E962*100*Info!$B$11)/AI962^2)*(AJ962/2)</f>
        <v>9.0608626752401999E-3</v>
      </c>
      <c r="L962">
        <f>(M962/10.7)/I962</f>
        <v>0.14345883617210123</v>
      </c>
      <c r="M962">
        <f>((U962/0.242530073729142))*I962</f>
        <v>1.160826247271181</v>
      </c>
      <c r="N962">
        <f>2*M962*SQRT((0.5*K962/I962)^2+(0.5*V962/U962)^2)</f>
        <v>3.8342197137728601E-2</v>
      </c>
      <c r="O962" s="100">
        <v>0.33359299677082149</v>
      </c>
      <c r="P962" s="100">
        <v>6.8953373988307545E-3</v>
      </c>
      <c r="Q962" s="100">
        <v>0.37740075662544975</v>
      </c>
      <c r="R962" s="100">
        <v>8.5696752759041751E-3</v>
      </c>
      <c r="S962" s="100">
        <v>9.8758568815761141</v>
      </c>
      <c r="T962" s="100">
        <v>0.12036472991115141</v>
      </c>
      <c r="U962" s="100">
        <v>0.37228597861890772</v>
      </c>
      <c r="V962" s="100">
        <v>1.1459087814013521E-2</v>
      </c>
      <c r="W962" s="50">
        <f>U962*Info!$B$2</f>
        <v>0.1786972697370757</v>
      </c>
      <c r="X962" s="50">
        <f>W962*SQRT((0.5*V962/U962)^2+Info!$B$3^2)</f>
        <v>9.3485443506462068E-3</v>
      </c>
      <c r="Y962" s="39">
        <f>W962*Info!$D$2</f>
        <v>0.14474478848703132</v>
      </c>
      <c r="Z962" s="39">
        <f>Y962*SQRT(Info!$D$3^2+(X962/W962)^2)</f>
        <v>1.0474620692979371E-2</v>
      </c>
      <c r="AA962" s="50">
        <f>IF(O962-W962&gt;0,O962-W962,0)</f>
        <v>0.15489572703374579</v>
      </c>
      <c r="AB962" s="50">
        <f>SQRT((0.5*P962)^2+X962^2)</f>
        <v>9.964020319977656E-3</v>
      </c>
      <c r="AC962" s="50">
        <f>(1-EXP(-Info!$B$6*G962*1000))+(Info!$B$6/(Info!$B$6-Info!$B$7))*(EXP(-Info!$B$7*G962*1000)-EXP(-Info!$B$6*G962*1000))*(Info!$B$9-1)</f>
        <v>5.3353555332706762E-2</v>
      </c>
      <c r="AD962" s="50">
        <f>SQRT((Info!$B$6*EXP(-Info!$B$6*G962*1000)+(Info!$B$6/(Info!$B$6+Info!$B$7))*(Info!$B$9-1)*(-Info!$B$7*EXP(-Info!$B$7*G962*1000)+Info!$B$6*EXP(-Info!$B$6*G962*1000)))^2*(0.01*G962*1000)^2)</f>
        <v>4.8946752137577312E-4</v>
      </c>
      <c r="AE962" s="50">
        <f>IF(AA962&gt;0,AA962*AC962*SQRT((AB962/AA962)^2+(AD962/AC962)^2),AA962*AC962*SQRT((AD962/AC962)^2))</f>
        <v>5.3699497753862324E-4</v>
      </c>
      <c r="AF962" s="50">
        <f>IF((S962-Y962-AA962*AC962)&gt;0,S962-Y962-AA962*AC962,0)</f>
        <v>9.7228478553459876</v>
      </c>
      <c r="AG962" s="50">
        <f>SQRT((T962*0.5)^2+Z962^2+AE962^2)</f>
        <v>6.1089467945905376E-2</v>
      </c>
      <c r="AH962" s="50">
        <f>AF962/S962</f>
        <v>0.98450675945744293</v>
      </c>
      <c r="AI962">
        <f>AF962*EXP(Info!$B$6*G962*1000)</f>
        <v>10.197733068994905</v>
      </c>
      <c r="AJ962">
        <f>2*SQRT((EXP(Info!$B$6*G962)*AG962)^2+(Info!$B$6*G962*0.01*AI962)^2)</f>
        <v>0.12218476275040756</v>
      </c>
      <c r="AK962" s="28">
        <f>AI962/(E962/1000)</f>
        <v>3.3789705331328381</v>
      </c>
      <c r="AL962">
        <f>AA962/0.752049334436339</f>
        <v>0.20596484823677177</v>
      </c>
      <c r="AM962">
        <f>Q962/O962</f>
        <v>1.131320981791246</v>
      </c>
      <c r="AN962">
        <f>U962/0.242530074</f>
        <v>1.5350095453271815</v>
      </c>
      <c r="AO962">
        <f>O962/U962</f>
        <v>0.89606650781845731</v>
      </c>
    </row>
    <row r="963" spans="1:41">
      <c r="A963" s="14" t="s">
        <v>199</v>
      </c>
      <c r="B963" s="14" t="s">
        <v>218</v>
      </c>
      <c r="C963" s="15">
        <v>-43.23</v>
      </c>
      <c r="D963" s="15">
        <v>29.21</v>
      </c>
      <c r="E963" s="15">
        <v>3018</v>
      </c>
      <c r="F963" s="99">
        <v>15</v>
      </c>
      <c r="G963" s="14">
        <v>7.2857142857142865</v>
      </c>
      <c r="I963">
        <f>(E963*100*Info!$B$11)/AI963</f>
        <v>0.68434680717553775</v>
      </c>
      <c r="J963">
        <f>LOG10(I963)</f>
        <v>-0.16472375460716029</v>
      </c>
      <c r="K963">
        <f>2*((E963*100*Info!$B$11)/AI963^2)*(AJ963/2)</f>
        <v>7.9154291636399036E-3</v>
      </c>
      <c r="L963">
        <f>(M963/10.7)/I963</f>
        <v>0.12452883470321993</v>
      </c>
      <c r="M963">
        <f>((U963/0.242530073729142))*I963</f>
        <v>0.91186374160569572</v>
      </c>
      <c r="N963">
        <f>2*M963*SQRT((0.5*K963/I963)^2+(0.5*V963/U963)^2)</f>
        <v>2.9996258147081442E-2</v>
      </c>
      <c r="O963" s="100">
        <v>0.31924087356248698</v>
      </c>
      <c r="P963" s="100">
        <v>6.5946579218252423E-3</v>
      </c>
      <c r="Q963" s="100">
        <v>0.36748835482078573</v>
      </c>
      <c r="R963" s="100">
        <v>8.183857293254106E-3</v>
      </c>
      <c r="S963" s="100">
        <v>10.678423533331159</v>
      </c>
      <c r="T963" s="100">
        <v>0.12905086570200625</v>
      </c>
      <c r="U963" s="100">
        <v>0.32316126584314386</v>
      </c>
      <c r="V963" s="100">
        <v>9.9517694606682319E-3</v>
      </c>
      <c r="W963" s="50">
        <f>U963*Info!$B$2</f>
        <v>0.15511740760470905</v>
      </c>
      <c r="X963" s="50">
        <f>W963*SQRT((0.5*V963/U963)^2+Info!$B$3^2)</f>
        <v>8.1153002262365544E-3</v>
      </c>
      <c r="Y963" s="39">
        <f>W963*Info!$D$2</f>
        <v>0.12564510015981434</v>
      </c>
      <c r="Z963" s="39">
        <f>Y963*SQRT(Info!$D$3^2+(X963/W963)^2)</f>
        <v>9.0926468053610879E-3</v>
      </c>
      <c r="AA963" s="50">
        <f>IF(O963-W963&gt;0,O963-W963,0)</f>
        <v>0.16412346595777794</v>
      </c>
      <c r="AB963" s="50">
        <f>SQRT((0.5*P963)^2+X963^2)</f>
        <v>8.7595933717512352E-3</v>
      </c>
      <c r="AC963" s="50">
        <f>(1-EXP(-Info!$B$6*G963*1000))+(Info!$B$6/(Info!$B$6-Info!$B$7))*(EXP(-Info!$B$7*G963*1000)-EXP(-Info!$B$6*G963*1000))*(Info!$B$9-1)</f>
        <v>7.4020737630463268E-2</v>
      </c>
      <c r="AD963" s="50">
        <f>SQRT((Info!$B$6*EXP(-Info!$B$6*G963*1000)+(Info!$B$6/(Info!$B$6+Info!$B$7))*(Info!$B$9-1)*(-Info!$B$7*EXP(-Info!$B$7*G963*1000)+Info!$B$6*EXP(-Info!$B$6*G963*1000)))^2*(0.01*G963*1000)^2)</f>
        <v>6.7250238065704967E-4</v>
      </c>
      <c r="AE963" s="50">
        <f>IF(AA963&gt;0,AA963*AC963*SQRT((AB963/AA963)^2+(AD963/AC963)^2),AA963*AC963*SQRT((AD963/AC963)^2))</f>
        <v>6.5771871707996079E-4</v>
      </c>
      <c r="AF963" s="50">
        <f>IF((S963-Y963-AA963*AC963)&gt;0,S963-Y963-AA963*AC963,0)</f>
        <v>10.54062989315868</v>
      </c>
      <c r="AG963" s="50">
        <f>SQRT((T963*0.5)^2+Z963^2+AE963^2)</f>
        <v>6.5166251268944056E-2</v>
      </c>
      <c r="AH963" s="50">
        <f>AF963/S963</f>
        <v>0.98709606902719527</v>
      </c>
      <c r="AI963">
        <f>AF963*EXP(Info!$B$6*G963*1000)</f>
        <v>11.268952100171527</v>
      </c>
      <c r="AJ963">
        <f>2*SQRT((EXP(Info!$B$6*G963)*AG963)^2+(Info!$B$6*G963*0.01*AI963)^2)</f>
        <v>0.13034121173956037</v>
      </c>
      <c r="AK963" s="28">
        <f>AI963/(E963/1000)</f>
        <v>3.7339138834233028</v>
      </c>
      <c r="AL963">
        <f>AA963/0.752049334436339</f>
        <v>0.21823497268405731</v>
      </c>
      <c r="AM963">
        <f>Q963/O963</f>
        <v>1.1511319046333051</v>
      </c>
      <c r="AN963">
        <f>U963/0.242530074</f>
        <v>1.3324585298363609</v>
      </c>
      <c r="AO963">
        <f>O963/U963</f>
        <v>0.98786861949426896</v>
      </c>
    </row>
    <row r="964" spans="1:41">
      <c r="A964" s="14" t="s">
        <v>199</v>
      </c>
      <c r="B964" s="14" t="s">
        <v>218</v>
      </c>
      <c r="C964" s="15">
        <v>-43.23</v>
      </c>
      <c r="D964" s="15">
        <v>29.21</v>
      </c>
      <c r="E964" s="15">
        <v>3018</v>
      </c>
      <c r="F964" s="99">
        <v>17</v>
      </c>
      <c r="G964" s="14">
        <v>8.3285714285714292</v>
      </c>
      <c r="I964">
        <f>(E964*100*Info!$B$11)/AI964</f>
        <v>0.75901256194613054</v>
      </c>
      <c r="J964">
        <f>LOG10(I964)</f>
        <v>-0.11975103630644295</v>
      </c>
      <c r="K964">
        <f>2*((E964*100*Info!$B$11)/AI964^2)*(AJ964/2)</f>
        <v>8.8675119736182362E-3</v>
      </c>
      <c r="L964">
        <f>(M964/10.7)/I964</f>
        <v>0.13700910010967374</v>
      </c>
      <c r="M964">
        <f>((U964/0.242530073729142))*I964</f>
        <v>1.1127104205006975</v>
      </c>
      <c r="N964">
        <f>2*M964*SQRT((0.5*K964/I964)^2+(0.5*V964/U964)^2)</f>
        <v>3.6633640508620571E-2</v>
      </c>
      <c r="O964" s="100">
        <v>0.30311650747732716</v>
      </c>
      <c r="P964" s="100">
        <v>6.2607301383723552E-3</v>
      </c>
      <c r="Q964" s="100">
        <v>0.34149497213979385</v>
      </c>
      <c r="R964" s="100">
        <v>7.9272476547486963E-3</v>
      </c>
      <c r="S964" s="100">
        <v>9.5626582264524416</v>
      </c>
      <c r="T964" s="100">
        <v>0.11698504547568278</v>
      </c>
      <c r="U964" s="100">
        <v>0.35554845051743944</v>
      </c>
      <c r="V964" s="100">
        <v>1.094387742095815E-2</v>
      </c>
      <c r="W964" s="50">
        <f>U964*Info!$B$2</f>
        <v>0.17066325624837092</v>
      </c>
      <c r="X964" s="50">
        <f>W964*SQRT((0.5*V964/U964)^2+Info!$B$3^2)</f>
        <v>8.9282434149348978E-3</v>
      </c>
      <c r="Y964" s="39">
        <f>W964*Info!$D$2</f>
        <v>0.13823723756118045</v>
      </c>
      <c r="Z964" s="39">
        <f>Y964*SQRT(Info!$D$3^2+(X964/W964)^2)</f>
        <v>1.0003693416278043E-2</v>
      </c>
      <c r="AA964" s="50">
        <f>IF(O964-W964&gt;0,O964-W964,0)</f>
        <v>0.13245325122895624</v>
      </c>
      <c r="AB964" s="50">
        <f>SQRT((0.5*P964)^2+X964^2)</f>
        <v>9.4611159987978873E-3</v>
      </c>
      <c r="AC964" s="50">
        <f>(1-EXP(-Info!$B$6*G964*1000))+(Info!$B$6/(Info!$B$6-Info!$B$7))*(EXP(-Info!$B$7*G964*1000)-EXP(-Info!$B$6*G964*1000))*(Info!$B$9-1)</f>
        <v>8.4200992556725252E-2</v>
      </c>
      <c r="AD964" s="50">
        <f>SQRT((Info!$B$6*EXP(-Info!$B$6*G964*1000)+(Info!$B$6/(Info!$B$6+Info!$B$7))*(Info!$B$9-1)*(-Info!$B$7*EXP(-Info!$B$7*G964*1000)+Info!$B$6*EXP(-Info!$B$6*G964*1000)))^2*(0.01*G964*1000)^2)</f>
        <v>7.6127539241811781E-4</v>
      </c>
      <c r="AE964" s="50">
        <f>IF(AA964&gt;0,AA964*AC964*SQRT((AB964/AA964)^2+(AD964/AC964)^2),AA964*AC964*SQRT((AD964/AC964)^2))</f>
        <v>8.0299144952129635E-4</v>
      </c>
      <c r="AF964" s="50">
        <f>IF((S964-Y964-AA964*AC964)&gt;0,S964-Y964-AA964*AC964,0)</f>
        <v>9.4132682936704182</v>
      </c>
      <c r="AG964" s="50">
        <f>SQRT((T964*0.5)^2+Z964^2+AE964^2)</f>
        <v>5.9347231556929267E-2</v>
      </c>
      <c r="AH964" s="50">
        <f>AF964/S964</f>
        <v>0.98437778186312486</v>
      </c>
      <c r="AI964">
        <f>AF964*EXP(Info!$B$6*G964*1000)</f>
        <v>10.16040020496234</v>
      </c>
      <c r="AJ964">
        <f>2*SQRT((EXP(Info!$B$6*G964)*AG964)^2+(Info!$B$6*G964*0.01*AI964)^2)</f>
        <v>0.11870353007497551</v>
      </c>
      <c r="AK964" s="28">
        <f>AI964/(E964/1000)</f>
        <v>3.3666004655276143</v>
      </c>
      <c r="AL964">
        <f>AA964/0.752049334436339</f>
        <v>0.1761230881591431</v>
      </c>
      <c r="AM964">
        <f>Q964/O964</f>
        <v>1.1266129152182098</v>
      </c>
      <c r="AN964">
        <f>U964/0.242530074</f>
        <v>1.4659973695362805</v>
      </c>
      <c r="AO964">
        <f>O964/U964</f>
        <v>0.85253221336274532</v>
      </c>
    </row>
    <row r="965" spans="1:41">
      <c r="A965" s="14" t="s">
        <v>199</v>
      </c>
      <c r="B965" s="14" t="s">
        <v>218</v>
      </c>
      <c r="C965" s="15">
        <v>-43.23</v>
      </c>
      <c r="D965" s="15">
        <v>29.21</v>
      </c>
      <c r="E965" s="15">
        <v>3018</v>
      </c>
      <c r="F965" s="99">
        <v>19</v>
      </c>
      <c r="G965" s="14">
        <v>9.3714285714285719</v>
      </c>
      <c r="I965">
        <f>(E965*100*Info!$B$11)/AI965</f>
        <v>0.84275790263539496</v>
      </c>
      <c r="J965">
        <f>LOG10(I965)</f>
        <v>-7.429716635981988E-2</v>
      </c>
      <c r="K965">
        <f>2*((E965*100*Info!$B$11)/AI965^2)*(AJ965/2)</f>
        <v>9.8484309497778103E-3</v>
      </c>
      <c r="L965">
        <f>(M965/10.7)/I965</f>
        <v>0.14365940598888371</v>
      </c>
      <c r="M965">
        <f>((U965/0.242530073729142))*I965</f>
        <v>1.2954500666299102</v>
      </c>
      <c r="N965">
        <f>2*M965*SQRT((0.5*K965/I965)^2+(0.5*V965/U965)^2)</f>
        <v>4.267243253063735E-2</v>
      </c>
      <c r="O965" s="100">
        <v>0.28535422533441973</v>
      </c>
      <c r="P965" s="100">
        <v>5.8981039453642244E-3</v>
      </c>
      <c r="Q965" s="100">
        <v>0.32105993214761225</v>
      </c>
      <c r="R965" s="100">
        <v>7.3493412999470738E-3</v>
      </c>
      <c r="S965" s="100">
        <v>8.5521533597956676</v>
      </c>
      <c r="T965" s="100">
        <v>0.10483137307011248</v>
      </c>
      <c r="U965" s="100">
        <v>0.37280647169214526</v>
      </c>
      <c r="V965" s="100">
        <v>1.1481577995907538E-2</v>
      </c>
      <c r="W965" s="50">
        <f>U965*Info!$B$2</f>
        <v>0.17894710641222972</v>
      </c>
      <c r="X965" s="50">
        <f>W965*SQRT((0.5*V965/U965)^2+Info!$B$3^2)</f>
        <v>9.362071421965254E-3</v>
      </c>
      <c r="Y965" s="39">
        <f>W965*Info!$D$2</f>
        <v>0.14494715619390608</v>
      </c>
      <c r="Z965" s="39">
        <f>Y965*SQRT(Info!$D$3^2+(X965/W965)^2)</f>
        <v>1.048953279222809E-2</v>
      </c>
      <c r="AA965" s="50">
        <f>IF(O965-W965&gt;0,O965-W965,0)</f>
        <v>0.10640711892219001</v>
      </c>
      <c r="AB965" s="50">
        <f>SQRT((0.5*P965)^2+X965^2)</f>
        <v>9.8155636031538596E-3</v>
      </c>
      <c r="AC965" s="50">
        <f>(1-EXP(-Info!$B$6*G965*1000))+(Info!$B$6/(Info!$B$6-Info!$B$7))*(EXP(-Info!$B$7*G965*1000)-EXP(-Info!$B$6*G965*1000))*(Info!$B$9-1)</f>
        <v>9.4280335373508106E-2</v>
      </c>
      <c r="AD965" s="50">
        <f>SQRT((Info!$B$6*EXP(-Info!$B$6*G965*1000)+(Info!$B$6/(Info!$B$6+Info!$B$7))*(Info!$B$9-1)*(-Info!$B$7*EXP(-Info!$B$7*G965*1000)+Info!$B$6*EXP(-Info!$B$6*G965*1000)))^2*(0.01*G965*1000)^2)</f>
        <v>8.4825415821888233E-4</v>
      </c>
      <c r="AE965" s="50">
        <f>IF(AA965&gt;0,AA965*AC965*SQRT((AB965/AA965)^2+(AD965/AC965)^2),AA965*AC965*SQRT((AD965/AC965)^2))</f>
        <v>9.2980597587453907E-4</v>
      </c>
      <c r="AF965" s="50">
        <f>IF((S965-Y965-AA965*AC965)&gt;0,S965-Y965-AA965*AC965,0)</f>
        <v>8.3971741047436481</v>
      </c>
      <c r="AG965" s="50">
        <f>SQRT((T965*0.5)^2+Z965^2+AE965^2)</f>
        <v>5.3463062316830269E-2</v>
      </c>
      <c r="AH965" s="50">
        <f>AF965/S965</f>
        <v>0.9818783353698276</v>
      </c>
      <c r="AI965">
        <f>AF965*EXP(Info!$B$6*G965*1000)</f>
        <v>9.1507553543557414</v>
      </c>
      <c r="AJ965">
        <f>2*SQRT((EXP(Info!$B$6*G965)*AG965)^2+(Info!$B$6*G965*0.01*AI965)^2)</f>
        <v>0.10693531554419758</v>
      </c>
      <c r="AK965" s="28">
        <f>AI965/(E965/1000)</f>
        <v>3.0320594282159514</v>
      </c>
      <c r="AL965">
        <f>AA965/0.752049334436339</f>
        <v>0.14148954603083605</v>
      </c>
      <c r="AM965">
        <f>Q965/O965</f>
        <v>1.1251276611423831</v>
      </c>
      <c r="AN965">
        <f>U965/0.242530074</f>
        <v>1.5371556423643578</v>
      </c>
      <c r="AO965">
        <f>O965/U965</f>
        <v>0.76542186630831477</v>
      </c>
    </row>
    <row r="966" spans="1:41">
      <c r="A966" s="14" t="s">
        <v>199</v>
      </c>
      <c r="B966" s="14" t="s">
        <v>218</v>
      </c>
      <c r="C966" s="15">
        <v>-43.23</v>
      </c>
      <c r="D966" s="15">
        <v>29.21</v>
      </c>
      <c r="E966" s="15">
        <v>3018</v>
      </c>
      <c r="F966" s="99">
        <v>23</v>
      </c>
      <c r="G966" s="14">
        <v>11.457142857142859</v>
      </c>
      <c r="I966">
        <f>(E966*100*Info!$B$11)/AI966</f>
        <v>0.9504597473989842</v>
      </c>
      <c r="J966">
        <f>LOG10(I966)</f>
        <v>-2.2066271068579488E-2</v>
      </c>
      <c r="K966">
        <f>2*((E966*100*Info!$B$11)/AI966^2)*(AJ966/2)</f>
        <v>1.1174641999097011E-2</v>
      </c>
      <c r="L966">
        <f>(M966/10.7)/I966</f>
        <v>0.16800515311615907</v>
      </c>
      <c r="M966">
        <f>((U966/0.242530073729142))*I966</f>
        <v>1.7085988486998807</v>
      </c>
      <c r="N966">
        <f>2*M966*SQRT((0.5*K966/I966)^2+(0.5*V966/U966)^2)</f>
        <v>5.6285461273618463E-2</v>
      </c>
      <c r="O966" s="100">
        <v>0.29540942754670524</v>
      </c>
      <c r="P966" s="100">
        <v>6.1050142966457095E-3</v>
      </c>
      <c r="Q966" s="100">
        <v>0.32855291961838518</v>
      </c>
      <c r="R966" s="100">
        <v>7.5781394989616353E-3</v>
      </c>
      <c r="S966" s="100">
        <v>7.4839260291848984</v>
      </c>
      <c r="T966" s="100">
        <v>9.2139319348262153E-2</v>
      </c>
      <c r="U966" s="100">
        <v>0.435985433241875</v>
      </c>
      <c r="V966" s="100">
        <v>1.3416575565770094E-2</v>
      </c>
      <c r="W966" s="50">
        <f>U966*Info!$B$2</f>
        <v>0.20927300795609999</v>
      </c>
      <c r="X966" s="50">
        <f>W966*SQRT((0.5*V966/U966)^2+Info!$B$3^2)</f>
        <v>1.0947887414584471E-2</v>
      </c>
      <c r="Y966" s="39">
        <f>W966*Info!$D$2</f>
        <v>0.16951113644444099</v>
      </c>
      <c r="Z966" s="39">
        <f>Y966*SQRT(Info!$D$3^2+(X966/W966)^2)</f>
        <v>1.2266733132795568E-2</v>
      </c>
      <c r="AA966" s="50">
        <f>IF(O966-W966&gt;0,O966-W966,0)</f>
        <v>8.6136419590605251E-2</v>
      </c>
      <c r="AB966" s="50">
        <f>SQRT((0.5*P966)^2+X966^2)</f>
        <v>1.136547573720428E-2</v>
      </c>
      <c r="AC966" s="50">
        <f>(1-EXP(-Info!$B$6*G966*1000))+(Info!$B$6/(Info!$B$6-Info!$B$7))*(EXP(-Info!$B$7*G966*1000)-EXP(-Info!$B$6*G966*1000))*(Info!$B$9-1)</f>
        <v>0.11414016452513269</v>
      </c>
      <c r="AD966" s="50">
        <f>SQRT((Info!$B$6*EXP(-Info!$B$6*G966*1000)+(Info!$B$6/(Info!$B$6+Info!$B$7))*(Info!$B$9-1)*(-Info!$B$7*EXP(-Info!$B$7*G966*1000)+Info!$B$6*EXP(-Info!$B$6*G966*1000)))^2*(0.01*G966*1000)^2)</f>
        <v>1.0169330223487338E-3</v>
      </c>
      <c r="AE966" s="50">
        <f>IF(AA966&gt;0,AA966*AC966*SQRT((AB966/AA966)^2+(AD966/AC966)^2),AA966*AC966*SQRT((AD966/AC966)^2))</f>
        <v>1.3002112538662242E-3</v>
      </c>
      <c r="AF966" s="50">
        <f>IF((S966-Y966-AA966*AC966)&gt;0,S966-Y966-AA966*AC966,0)</f>
        <v>7.3045832676367803</v>
      </c>
      <c r="AG966" s="50">
        <f>SQRT((T966*0.5)^2+Z966^2+AE966^2)</f>
        <v>4.769252387477689E-2</v>
      </c>
      <c r="AH966" s="50">
        <f>AF966/S966</f>
        <v>0.97603627282675709</v>
      </c>
      <c r="AI966">
        <f>AF966*EXP(Info!$B$6*G966*1000)</f>
        <v>8.1138327120855589</v>
      </c>
      <c r="AJ966">
        <f>2*SQRT((EXP(Info!$B$6*G966)*AG966)^2+(Info!$B$6*G966*0.01*AI966)^2)</f>
        <v>9.5395071749479754E-2</v>
      </c>
      <c r="AK966" s="28">
        <f>AI966/(E966/1000)</f>
        <v>2.6884800238852087</v>
      </c>
      <c r="AL966">
        <f>AA966/0.752049334436339</f>
        <v>0.1145355971296278</v>
      </c>
      <c r="AM966">
        <f>Q966/O966</f>
        <v>1.1121951061173896</v>
      </c>
      <c r="AN966">
        <f>U966/0.242530074</f>
        <v>1.7976551363352777</v>
      </c>
      <c r="AO966">
        <f>O966/U966</f>
        <v>0.67756719611046889</v>
      </c>
    </row>
    <row r="967" spans="1:41">
      <c r="A967" s="14" t="s">
        <v>199</v>
      </c>
      <c r="B967" s="14" t="s">
        <v>218</v>
      </c>
      <c r="C967" s="15">
        <v>-43.23</v>
      </c>
      <c r="D967" s="15">
        <v>29.21</v>
      </c>
      <c r="E967" s="15">
        <v>3018</v>
      </c>
      <c r="F967" s="99">
        <v>25</v>
      </c>
      <c r="G967" s="14">
        <v>12.5</v>
      </c>
      <c r="I967">
        <f>(E967*100*Info!$B$11)/AI967</f>
        <v>0.96649066474149414</v>
      </c>
      <c r="J967">
        <f>LOG10(I967)</f>
        <v>-1.4802336431947605E-2</v>
      </c>
      <c r="K967">
        <f>2*((E967*100*Info!$B$11)/AI967^2)*(AJ967/2)</f>
        <v>1.1293765391079166E-2</v>
      </c>
      <c r="L967">
        <f>(M967/10.7)/I967</f>
        <v>0.17953847970835052</v>
      </c>
      <c r="M967">
        <f>((U967/0.242530073729142))*I967</f>
        <v>1.8566882312200099</v>
      </c>
      <c r="N967">
        <f>2*M967*SQRT((0.5*K967/I967)^2+(0.5*V967/U967)^2)</f>
        <v>6.1117309965601142E-2</v>
      </c>
      <c r="O967" s="100">
        <v>0.30392672530431319</v>
      </c>
      <c r="P967" s="100">
        <v>6.2756959582685613E-3</v>
      </c>
      <c r="Q967" s="100">
        <v>0.33819273570484382</v>
      </c>
      <c r="R967" s="100">
        <v>7.5226229944532225E-3</v>
      </c>
      <c r="S967" s="100">
        <v>7.3061496262839407</v>
      </c>
      <c r="T967" s="100">
        <v>8.9416619870003475E-2</v>
      </c>
      <c r="U967" s="100">
        <v>0.4659152437134621</v>
      </c>
      <c r="V967" s="100">
        <v>1.4337831544450209E-2</v>
      </c>
      <c r="W967" s="50">
        <f>U967*Info!$B$2</f>
        <v>0.22363931698246181</v>
      </c>
      <c r="X967" s="50">
        <f>W967*SQRT((0.5*V967/U967)^2+Info!$B$3^2)</f>
        <v>1.1699461050092183E-2</v>
      </c>
      <c r="Y967" s="39">
        <f>W967*Info!$D$2</f>
        <v>0.18114784675579407</v>
      </c>
      <c r="Z967" s="39">
        <f>Y967*SQRT(Info!$D$3^2+(X967/W967)^2)</f>
        <v>1.310883712590172E-2</v>
      </c>
      <c r="AA967" s="50">
        <f>IF(O967-W967&gt;0,O967-W967,0)</f>
        <v>8.0287408321851383E-2</v>
      </c>
      <c r="AB967" s="50">
        <f>SQRT((0.5*P967)^2+X967^2)</f>
        <v>1.2112946743166222E-2</v>
      </c>
      <c r="AC967" s="50">
        <f>(1-EXP(-Info!$B$6*G967*1000))+(Info!$B$6/(Info!$B$6-Info!$B$7))*(EXP(-Info!$B$7*G967*1000)-EXP(-Info!$B$6*G967*1000))*(Info!$B$9-1)</f>
        <v>0.12392256764954701</v>
      </c>
      <c r="AD967" s="50">
        <f>SQRT((Info!$B$6*EXP(-Info!$B$6*G967*1000)+(Info!$B$6/(Info!$B$6+Info!$B$7))*(Info!$B$9-1)*(-Info!$B$7*EXP(-Info!$B$7*G967*1000)+Info!$B$6*EXP(-Info!$B$6*G967*1000)))^2*(0.01*G967*1000)^2)</f>
        <v>1.0986843251982014E-3</v>
      </c>
      <c r="AE967" s="50">
        <f>IF(AA967&gt;0,AA967*AC967*SQRT((AB967/AA967)^2+(AD967/AC967)^2),AA967*AC967*SQRT((AD967/AC967)^2))</f>
        <v>1.5036570823951574E-3</v>
      </c>
      <c r="AF967" s="50">
        <f>IF((S967-Y967-AA967*AC967)&gt;0,S967-Y967-AA967*AC967,0)</f>
        <v>7.1150523577389757</v>
      </c>
      <c r="AG967" s="50">
        <f>SQRT((T967*0.5)^2+Z967^2+AE967^2)</f>
        <v>4.6614757026708087E-2</v>
      </c>
      <c r="AH967" s="50">
        <f>AF967/S967</f>
        <v>0.97384432590081504</v>
      </c>
      <c r="AI967">
        <f>AF967*EXP(Info!$B$6*G967*1000)</f>
        <v>7.9792507794466259</v>
      </c>
      <c r="AJ967">
        <f>2*SQRT((EXP(Info!$B$6*G967)*AG967)^2+(Info!$B$6*G967*0.01*AI967)^2)</f>
        <v>9.3240203539636773E-2</v>
      </c>
      <c r="AK967" s="28">
        <f>AI967/(E967/1000)</f>
        <v>2.6438869381864234</v>
      </c>
      <c r="AL967">
        <f>AA967/0.752049334436339</f>
        <v>0.10675816684556579</v>
      </c>
      <c r="AM967">
        <f>Q967/O967</f>
        <v>1.1127443148220053</v>
      </c>
      <c r="AN967">
        <f>U967/0.242530074</f>
        <v>1.9210617307339051</v>
      </c>
      <c r="AO967">
        <f>O967/U967</f>
        <v>0.65232191778474657</v>
      </c>
    </row>
    <row r="968" spans="1:41">
      <c r="A968" s="14" t="s">
        <v>199</v>
      </c>
      <c r="B968" s="14" t="s">
        <v>218</v>
      </c>
      <c r="C968" s="15">
        <v>-43.23</v>
      </c>
      <c r="D968" s="15">
        <v>29.21</v>
      </c>
      <c r="E968" s="15">
        <v>3018</v>
      </c>
      <c r="F968" s="99">
        <v>27</v>
      </c>
      <c r="G968" s="14">
        <v>13.363636363636363</v>
      </c>
      <c r="I968">
        <f>(E968*100*Info!$B$11)/AI968</f>
        <v>0.91427496471864611</v>
      </c>
      <c r="J968">
        <f>LOG10(I968)</f>
        <v>-3.8923172207828483E-2</v>
      </c>
      <c r="K968">
        <f>2*((E968*100*Info!$B$11)/AI968^2)*(AJ968/2)</f>
        <v>1.068779472768769E-2</v>
      </c>
      <c r="L968">
        <f>(M968/10.7)/I968</f>
        <v>0.19321697946609562</v>
      </c>
      <c r="M968">
        <f>((U968/0.242530073729142))*I968</f>
        <v>1.8901918838031648</v>
      </c>
      <c r="N968">
        <f>2*M968*SQRT((0.5*K968/I968)^2+(0.5*V968/U968)^2)</f>
        <v>6.2243963669221969E-2</v>
      </c>
      <c r="O968" s="100">
        <v>0.30545821790332761</v>
      </c>
      <c r="P968" s="100">
        <v>6.3097501711227048E-3</v>
      </c>
      <c r="Q968" s="100">
        <v>0.33775736644439719</v>
      </c>
      <c r="R968" s="100">
        <v>7.5860363311063576E-3</v>
      </c>
      <c r="S968" s="100">
        <v>7.6655666690126365</v>
      </c>
      <c r="T968" s="100">
        <v>9.4405901572783321E-2</v>
      </c>
      <c r="U968" s="100">
        <v>0.50141193254928684</v>
      </c>
      <c r="V968" s="100">
        <v>1.5436069705382792E-2</v>
      </c>
      <c r="W968" s="50">
        <f>U968*Info!$B$2</f>
        <v>0.24067772762365769</v>
      </c>
      <c r="X968" s="50">
        <f>W968*SQRT((0.5*V968/U968)^2+Info!$B$3^2)</f>
        <v>1.2591223249434761E-2</v>
      </c>
      <c r="Y968" s="39">
        <f>W968*Info!$D$2</f>
        <v>0.19494895937516274</v>
      </c>
      <c r="Z968" s="39">
        <f>Y968*SQRT(Info!$D$3^2+(X968/W968)^2)</f>
        <v>1.4107803376414086E-2</v>
      </c>
      <c r="AA968" s="50">
        <f>IF(O968-W968&gt;0,O968-W968,0)</f>
        <v>6.4780490279669922E-2</v>
      </c>
      <c r="AB968" s="50">
        <f>SQRT((0.5*P968)^2+X968^2)</f>
        <v>1.2980452215643421E-2</v>
      </c>
      <c r="AC968" s="50">
        <f>(1-EXP(-Info!$B$6*G968*1000))+(Info!$B$6/(Info!$B$6-Info!$B$7))*(EXP(-Info!$B$7*G968*1000)-EXP(-Info!$B$6*G968*1000))*(Info!$B$9-1)</f>
        <v>0.13195028315153587</v>
      </c>
      <c r="AD968" s="50">
        <f>SQRT((Info!$B$6*EXP(-Info!$B$6*G968*1000)+(Info!$B$6/(Info!$B$6+Info!$B$7))*(Info!$B$9-1)*(-Info!$B$7*EXP(-Info!$B$7*G968*1000)+Info!$B$6*EXP(-Info!$B$6*G968*1000)))^2*(0.01*G968*1000)^2)</f>
        <v>1.1651044473600654E-3</v>
      </c>
      <c r="AE968" s="50">
        <f>IF(AA968&gt;0,AA968*AC968*SQRT((AB968/AA968)^2+(AD968/AC968)^2),AA968*AC968*SQRT((AD968/AC968)^2))</f>
        <v>1.7144365226193703E-3</v>
      </c>
      <c r="AF968" s="50">
        <f>IF((S968-Y968-AA968*AC968)&gt;0,S968-Y968-AA968*AC968,0)</f>
        <v>7.4620699056023758</v>
      </c>
      <c r="AG968" s="50">
        <f>SQRT((T968*0.5)^2+Z968^2+AE968^2)</f>
        <v>4.9295922464643718E-2</v>
      </c>
      <c r="AH968" s="50">
        <f>AF968/S968</f>
        <v>0.97345313501311281</v>
      </c>
      <c r="AI968">
        <f>AF968*EXP(Info!$B$6*G968*1000)</f>
        <v>8.434958505442248</v>
      </c>
      <c r="AJ968">
        <f>2*SQRT((EXP(Info!$B$6*G968)*AG968)^2+(Info!$B$6*G968*0.01*AI968)^2)</f>
        <v>9.8603930460321315E-2</v>
      </c>
      <c r="AK968" s="28">
        <f>AI968/(E968/1000)</f>
        <v>2.7948835339437537</v>
      </c>
      <c r="AL968">
        <f>AA968/0.752049334436339</f>
        <v>8.6138617924877092E-2</v>
      </c>
      <c r="AM968">
        <f>Q968/O968</f>
        <v>1.1057399888036135</v>
      </c>
      <c r="AN968">
        <f>U968/0.242530074</f>
        <v>2.0674216779783228</v>
      </c>
      <c r="AO968">
        <f>O968/U968</f>
        <v>0.60919614806594624</v>
      </c>
    </row>
    <row r="969" spans="1:41">
      <c r="A969" s="14" t="s">
        <v>199</v>
      </c>
      <c r="B969" s="14" t="s">
        <v>218</v>
      </c>
      <c r="C969" s="15">
        <v>-43.23</v>
      </c>
      <c r="D969" s="15">
        <v>29.21</v>
      </c>
      <c r="E969" s="15">
        <v>3018</v>
      </c>
      <c r="F969" s="99">
        <v>29</v>
      </c>
      <c r="G969" s="14">
        <v>14.227272727272727</v>
      </c>
      <c r="I969">
        <f>(E969*100*Info!$B$11)/AI969</f>
        <v>0.94412982950828317</v>
      </c>
      <c r="J969">
        <f>LOG10(I969)</f>
        <v>-2.4968280742086357E-2</v>
      </c>
      <c r="K969">
        <f>2*((E969*100*Info!$B$11)/AI969^2)*(AJ969/2)</f>
        <v>1.1002800497411465E-2</v>
      </c>
      <c r="L969">
        <f>(M969/10.7)/I969</f>
        <v>0.21632893350343746</v>
      </c>
      <c r="M969">
        <f>((U969/0.242530073729142))*I969</f>
        <v>2.1853958104375075</v>
      </c>
      <c r="N969">
        <f>2*M969*SQRT((0.5*K969/I969)^2+(0.5*V969/U969)^2)</f>
        <v>7.1983590079597912E-2</v>
      </c>
      <c r="O969" s="100">
        <v>0.32321219841633603</v>
      </c>
      <c r="P969" s="100">
        <v>6.679064647574607E-3</v>
      </c>
      <c r="Q969" s="100">
        <v>0.35461401525690461</v>
      </c>
      <c r="R969" s="100">
        <v>7.5764705126575562E-3</v>
      </c>
      <c r="S969" s="100">
        <v>7.3948903664964636</v>
      </c>
      <c r="T969" s="100">
        <v>8.9691834550730487E-2</v>
      </c>
      <c r="U969" s="100">
        <v>0.56138911245798806</v>
      </c>
      <c r="V969" s="100">
        <v>1.7295241912502396E-2</v>
      </c>
      <c r="W969" s="50">
        <f>U969*Info!$B$2</f>
        <v>0.26946677397983426</v>
      </c>
      <c r="X969" s="50">
        <f>W969*SQRT((0.5*V969/U969)^2+Info!$B$3^2)</f>
        <v>1.4098243802818766E-2</v>
      </c>
      <c r="Y969" s="39">
        <f>W969*Info!$D$2</f>
        <v>0.21826808692366576</v>
      </c>
      <c r="Z969" s="39">
        <f>Y969*SQRT(Info!$D$3^2+(X969/W969)^2)</f>
        <v>1.5795858452502146E-2</v>
      </c>
      <c r="AA969" s="50">
        <f>IF(O969-W969&gt;0,O969-W969,0)</f>
        <v>5.3745424436501765E-2</v>
      </c>
      <c r="AB969" s="50">
        <f>SQRT((0.5*P969)^2+X969^2)</f>
        <v>1.4488373078621974E-2</v>
      </c>
      <c r="AC969" s="50">
        <f>(1-EXP(-Info!$B$6*G969*1000))+(Info!$B$6/(Info!$B$6-Info!$B$7))*(EXP(-Info!$B$7*G969*1000)-EXP(-Info!$B$6*G969*1000))*(Info!$B$9-1)</f>
        <v>0.13991195207638146</v>
      </c>
      <c r="AD969" s="50">
        <f>SQRT((Info!$B$6*EXP(-Info!$B$6*G969*1000)+(Info!$B$6/(Info!$B$6+Info!$B$7))*(Info!$B$9-1)*(-Info!$B$7*EXP(-Info!$B$7*G969*1000)+Info!$B$6*EXP(-Info!$B$6*G969*1000)))^2*(0.01*G969*1000)^2)</f>
        <v>1.230378374576468E-3</v>
      </c>
      <c r="AE969" s="50">
        <f>IF(AA969&gt;0,AA969*AC969*SQRT((AB969/AA969)^2+(AD969/AC969)^2),AA969*AC969*SQRT((AD969/AC969)^2))</f>
        <v>2.0281748619266661E-3</v>
      </c>
      <c r="AF969" s="50">
        <f>IF((S969-Y969-AA969*AC969)&gt;0,S969-Y969-AA969*AC969,0)</f>
        <v>7.169102652324713</v>
      </c>
      <c r="AG969" s="50">
        <f>SQRT((T969*0.5)^2+Z969^2+AE969^2)</f>
        <v>4.7589693566894686E-2</v>
      </c>
      <c r="AH969" s="50">
        <f>AF969/S969</f>
        <v>0.96946706401561922</v>
      </c>
      <c r="AI969">
        <f>AF969*EXP(Info!$B$6*G969*1000)</f>
        <v>8.1682318987664146</v>
      </c>
      <c r="AJ969">
        <f>2*SQRT((EXP(Info!$B$6*G969)*AG969)^2+(Info!$B$6*G969*0.01*AI969)^2)</f>
        <v>9.5191808573114073E-2</v>
      </c>
      <c r="AK969" s="28">
        <f>AI969/(E969/1000)</f>
        <v>2.7065049366356577</v>
      </c>
      <c r="AL969">
        <f>AA969/0.752049334436339</f>
        <v>7.1465290873216403E-2</v>
      </c>
      <c r="AM969">
        <f>Q969/O969</f>
        <v>1.0971554198586257</v>
      </c>
      <c r="AN969">
        <f>U969/0.242530074</f>
        <v>2.3147195859016976</v>
      </c>
      <c r="AO969">
        <f>O969/U969</f>
        <v>0.57573649228996016</v>
      </c>
    </row>
    <row r="970" spans="1:41">
      <c r="A970" s="14" t="s">
        <v>199</v>
      </c>
      <c r="B970" s="14" t="s">
        <v>218</v>
      </c>
      <c r="C970" s="15">
        <v>-43.23</v>
      </c>
      <c r="D970" s="15">
        <v>29.21</v>
      </c>
      <c r="E970" s="15">
        <v>3018</v>
      </c>
      <c r="F970" s="99">
        <v>31</v>
      </c>
      <c r="G970" s="14">
        <v>15.09090909090909</v>
      </c>
      <c r="I970">
        <f>(E970*100*Info!$B$11)/AI970</f>
        <v>0.95305109828539381</v>
      </c>
      <c r="J970">
        <f>LOG10(I970)</f>
        <v>-2.0883813833382638E-2</v>
      </c>
      <c r="K970">
        <f>2*((E970*100*Info!$B$11)/AI970^2)*(AJ970/2)</f>
        <v>1.1053725851369742E-2</v>
      </c>
      <c r="L970">
        <f>(M970/10.7)/I970</f>
        <v>0.21737674177957725</v>
      </c>
      <c r="M970">
        <f>((U970/0.242530073729142))*I970</f>
        <v>2.2167312246935738</v>
      </c>
      <c r="N970">
        <f>2*M970*SQRT((0.5*K970/I970)^2+(0.5*V970/U970)^2)</f>
        <v>7.288635425275769E-2</v>
      </c>
      <c r="O970" s="100">
        <v>0.33320952650468949</v>
      </c>
      <c r="P970" s="100">
        <v>6.883745254267379E-3</v>
      </c>
      <c r="Q970" s="100">
        <v>0.36686299646427029</v>
      </c>
      <c r="R970" s="100">
        <v>8.0715793588720317E-3</v>
      </c>
      <c r="S970" s="100">
        <v>7.2745227600695017</v>
      </c>
      <c r="T970" s="100">
        <v>8.8200097212227463E-2</v>
      </c>
      <c r="U970" s="100">
        <v>0.56410825015557631</v>
      </c>
      <c r="V970" s="100">
        <v>1.735567609688863E-2</v>
      </c>
      <c r="W970" s="50">
        <f>U970*Info!$B$2</f>
        <v>0.27077196007467663</v>
      </c>
      <c r="X970" s="50">
        <f>W970*SQRT((0.5*V970/U970)^2+Info!$B$3^2)</f>
        <v>1.4164881880581997E-2</v>
      </c>
      <c r="Y970" s="39">
        <f>W970*Info!$D$2</f>
        <v>0.21932528766048809</v>
      </c>
      <c r="Z970" s="39">
        <f>Y970*SQRT(Info!$D$3^2+(X970/W970)^2)</f>
        <v>1.5871402059284175E-2</v>
      </c>
      <c r="AA970" s="50">
        <f>IF(O970-W970&gt;0,O970-W970,0)</f>
        <v>6.2437566430012859E-2</v>
      </c>
      <c r="AB970" s="50">
        <f>SQRT((0.5*P970)^2+X970^2)</f>
        <v>1.457704928551222E-2</v>
      </c>
      <c r="AC970" s="50">
        <f>(1-EXP(-Info!$B$6*G970*1000))+(Info!$B$6/(Info!$B$6-Info!$B$7))*(EXP(-Info!$B$7*G970*1000)-EXP(-Info!$B$6*G970*1000))*(Info!$B$9-1)</f>
        <v>0.14780810206482689</v>
      </c>
      <c r="AD970" s="50">
        <f>SQRT((Info!$B$6*EXP(-Info!$B$6*G970*1000)+(Info!$B$6/(Info!$B$6+Info!$B$7))*(Info!$B$9-1)*(-Info!$B$7*EXP(-Info!$B$7*G970*1000)+Info!$B$6*EXP(-Info!$B$6*G970*1000)))^2*(0.01*G970*1000)^2)</f>
        <v>1.294520051794865E-3</v>
      </c>
      <c r="AE970" s="50">
        <f>IF(AA970&gt;0,AA970*AC970*SQRT((AB970/AA970)^2+(AD970/AC970)^2),AA970*AC970*SQRT((AD970/AC970)^2))</f>
        <v>2.156121499029536E-3</v>
      </c>
      <c r="AF970" s="50">
        <f>IF((S970-Y970-AA970*AC970)&gt;0,S970-Y970-AA970*AC970,0)</f>
        <v>7.0459686942174473</v>
      </c>
      <c r="AG970" s="50">
        <f>SQRT((T970*0.5)^2+Z970^2+AE970^2)</f>
        <v>4.6918701498524243E-2</v>
      </c>
      <c r="AH970" s="50">
        <f>AF970/S970</f>
        <v>0.96858157251131194</v>
      </c>
      <c r="AI970">
        <f>AF970*EXP(Info!$B$6*G970*1000)</f>
        <v>8.0917711587979451</v>
      </c>
      <c r="AJ970">
        <f>2*SQRT((EXP(Info!$B$6*G970)*AG970)^2+(Info!$B$6*G970*0.01*AI970)^2)</f>
        <v>9.3850392914177849E-2</v>
      </c>
      <c r="AK970" s="28">
        <f>AI970/(E970/1000)</f>
        <v>2.6811700327362313</v>
      </c>
      <c r="AL970">
        <f>AA970/0.752049334436339</f>
        <v>8.3023232081988099E-2</v>
      </c>
      <c r="AM970">
        <f>Q970/O970</f>
        <v>1.1009979225762236</v>
      </c>
      <c r="AN970">
        <f>U970/0.242530074</f>
        <v>2.3259311344438722</v>
      </c>
      <c r="AO970">
        <f>O970/U970</f>
        <v>0.59068366118168469</v>
      </c>
    </row>
    <row r="971" spans="1:41">
      <c r="A971" s="14" t="s">
        <v>199</v>
      </c>
      <c r="B971" s="14" t="s">
        <v>218</v>
      </c>
      <c r="C971" s="15">
        <v>-43.23</v>
      </c>
      <c r="D971" s="15">
        <v>29.21</v>
      </c>
      <c r="E971" s="15">
        <v>3018</v>
      </c>
      <c r="F971" s="99">
        <v>35</v>
      </c>
      <c r="G971" s="14">
        <v>16.81818181818182</v>
      </c>
      <c r="I971">
        <f>(E971*100*Info!$B$11)/AI971</f>
        <v>0.97579665101238189</v>
      </c>
      <c r="J971">
        <f>LOG10(I971)</f>
        <v>-1.0640676743673002E-2</v>
      </c>
      <c r="K971">
        <f>2*((E971*100*Info!$B$11)/AI971^2)*(AJ971/2)</f>
        <v>1.125305844749319E-2</v>
      </c>
      <c r="L971">
        <f>(M971/10.7)/I971</f>
        <v>0.20255345277777351</v>
      </c>
      <c r="M971">
        <f>((U971/0.242530073729142))*I971</f>
        <v>2.1148654953255424</v>
      </c>
      <c r="N971">
        <f>2*M971*SQRT((0.5*K971/I971)^2+(0.5*V971/U971)^2)</f>
        <v>6.9520526110872741E-2</v>
      </c>
      <c r="O971" s="100">
        <v>0.33431168961139063</v>
      </c>
      <c r="P971" s="100">
        <v>6.9066811967785913E-3</v>
      </c>
      <c r="Q971" s="100">
        <v>0.36971762577655648</v>
      </c>
      <c r="R971" s="100">
        <v>8.1619522816787273E-3</v>
      </c>
      <c r="S971" s="100">
        <v>6.991350053648282</v>
      </c>
      <c r="T971" s="100">
        <v>8.6076653495854222E-2</v>
      </c>
      <c r="U971" s="100">
        <v>0.52564075104825692</v>
      </c>
      <c r="V971" s="100">
        <v>1.6180841673043424E-2</v>
      </c>
      <c r="W971" s="50">
        <f>U971*Info!$B$2</f>
        <v>0.25230756050316333</v>
      </c>
      <c r="X971" s="50">
        <f>W971*SQRT((0.5*V971/U971)^2+Info!$B$3^2)</f>
        <v>1.3199567183174383E-2</v>
      </c>
      <c r="Y971" s="39">
        <f>W971*Info!$D$2</f>
        <v>0.20436912400756232</v>
      </c>
      <c r="Z971" s="39">
        <f>Y971*SQRT(Info!$D$3^2+(X971/W971)^2)</f>
        <v>1.478946295185881E-2</v>
      </c>
      <c r="AA971" s="50">
        <f>IF(O971-W971&gt;0,O971-W971,0)</f>
        <v>8.2004129108227297E-2</v>
      </c>
      <c r="AB971" s="50">
        <f>SQRT((0.5*P971)^2+X971^2)</f>
        <v>1.3643831394136247E-2</v>
      </c>
      <c r="AC971" s="50">
        <f>(1-EXP(-Info!$B$6*G971*1000))+(Info!$B$6/(Info!$B$6-Info!$B$7))*(EXP(-Info!$B$7*G971*1000)-EXP(-Info!$B$6*G971*1000))*(Info!$B$9-1)</f>
        <v>0.16340593493585273</v>
      </c>
      <c r="AD971" s="50">
        <f>SQRT((Info!$B$6*EXP(-Info!$B$6*G971*1000)+(Info!$B$6/(Info!$B$6+Info!$B$7))*(Info!$B$9-1)*(-Info!$B$7*EXP(-Info!$B$7*G971*1000)+Info!$B$6*EXP(-Info!$B$6*G971*1000)))^2*(0.01*G971*1000)^2)</f>
        <v>1.4194616950946447E-3</v>
      </c>
      <c r="AE971" s="50">
        <f>IF(AA971&gt;0,AA971*AC971*SQRT((AB971/AA971)^2+(AD971/AC971)^2),AA971*AC971*SQRT((AD971/AC971)^2))</f>
        <v>2.2325196347404404E-3</v>
      </c>
      <c r="AF971" s="50">
        <f>IF((S971-Y971-AA971*AC971)&gt;0,S971-Y971-AA971*AC971,0)</f>
        <v>6.7735809682551897</v>
      </c>
      <c r="AG971" s="50">
        <f>SQRT((T971*0.5)^2+Z971^2+AE971^2)</f>
        <v>4.556325194260441E-2</v>
      </c>
      <c r="AH971" s="50">
        <f>AF971/S971</f>
        <v>0.96885164042394722</v>
      </c>
      <c r="AI971">
        <f>AF971*EXP(Info!$B$6*G971*1000)</f>
        <v>7.9031541889034411</v>
      </c>
      <c r="AJ971">
        <f>2*SQRT((EXP(Info!$B$6*G971)*AG971)^2+(Info!$B$6*G971*0.01*AI971)^2)</f>
        <v>9.1140562857037893E-2</v>
      </c>
      <c r="AK971" s="28">
        <f>AI971/(E971/1000)</f>
        <v>2.6186726934736386</v>
      </c>
      <c r="AL971">
        <f>AA971/0.752049334436339</f>
        <v>0.10904089047520983</v>
      </c>
      <c r="AM971">
        <f>Q971/O971</f>
        <v>1.1059069642653605</v>
      </c>
      <c r="AN971">
        <f>U971/0.242530074</f>
        <v>2.1673219423017076</v>
      </c>
      <c r="AO971">
        <f>O971/U971</f>
        <v>0.6360079368745496</v>
      </c>
    </row>
    <row r="972" spans="1:41">
      <c r="A972" s="14" t="s">
        <v>199</v>
      </c>
      <c r="B972" s="14" t="s">
        <v>218</v>
      </c>
      <c r="C972" s="15">
        <v>-43.23</v>
      </c>
      <c r="D972" s="15">
        <v>29.21</v>
      </c>
      <c r="E972" s="15">
        <v>3018</v>
      </c>
      <c r="F972" s="99">
        <v>37</v>
      </c>
      <c r="G972" s="14">
        <v>17.68181818181818</v>
      </c>
      <c r="I972">
        <f>(E972*100*Info!$B$11)/AI972</f>
        <v>0.89593863624618952</v>
      </c>
      <c r="J972">
        <f>LOG10(I972)</f>
        <v>-4.7721734592661345E-2</v>
      </c>
      <c r="K972">
        <f>2*((E972*100*Info!$B$11)/AI972^2)*(AJ972/2)</f>
        <v>1.0389653809444588E-2</v>
      </c>
      <c r="L972">
        <f>(M972/10.7)/I972</f>
        <v>0.24369446023796901</v>
      </c>
      <c r="M972">
        <f>((U972/0.242530073729142))*I972</f>
        <v>2.3361875213200221</v>
      </c>
      <c r="N972">
        <f>2*M972*SQRT((0.5*K972/I972)^2+(0.5*V972/U972)^2)</f>
        <v>7.6896607838460002E-2</v>
      </c>
      <c r="O972" s="100">
        <v>0.38534122796384351</v>
      </c>
      <c r="P972" s="100">
        <v>7.9684045164614779E-3</v>
      </c>
      <c r="Q972" s="100">
        <v>0.42554054780814815</v>
      </c>
      <c r="R972" s="100">
        <v>9.3346207208654716E-3</v>
      </c>
      <c r="S972" s="100">
        <v>7.5790084459807492</v>
      </c>
      <c r="T972" s="100">
        <v>9.307114641041403E-2</v>
      </c>
      <c r="U972" s="100">
        <v>0.6324046188752096</v>
      </c>
      <c r="V972" s="100">
        <v>1.9481234484103049E-2</v>
      </c>
      <c r="W972" s="50">
        <f>U972*Info!$B$2</f>
        <v>0.30355421706010061</v>
      </c>
      <c r="X972" s="50">
        <f>W972*SQRT((0.5*V972/U972)^2+Info!$B$3^2)</f>
        <v>1.5881535573301596E-2</v>
      </c>
      <c r="Y972" s="39">
        <f>W972*Info!$D$2</f>
        <v>0.24587891581868151</v>
      </c>
      <c r="Z972" s="39">
        <f>Y972*SQRT(Info!$D$3^2+(X972/W972)^2)</f>
        <v>1.7793951960387196E-2</v>
      </c>
      <c r="AA972" s="50">
        <f>IF(O972-W972&gt;0,O972-W972,0)</f>
        <v>8.1787010903742907E-2</v>
      </c>
      <c r="AB972" s="50">
        <f>SQRT((0.5*P972)^2+X972^2)</f>
        <v>1.6373669100129482E-2</v>
      </c>
      <c r="AC972" s="50">
        <f>(1-EXP(-Info!$B$6*G972*1000))+(Info!$B$6/(Info!$B$6-Info!$B$7))*(EXP(-Info!$B$7*G972*1000)-EXP(-Info!$B$6*G972*1000))*(Info!$B$9-1)</f>
        <v>0.17110865233902914</v>
      </c>
      <c r="AD972" s="50">
        <f>SQRT((Info!$B$6*EXP(-Info!$B$6*G972*1000)+(Info!$B$6/(Info!$B$6+Info!$B$7))*(Info!$B$9-1)*(-Info!$B$7*EXP(-Info!$B$7*G972*1000)+Info!$B$6*EXP(-Info!$B$6*G972*1000)))^2*(0.01*G972*1000)^2)</f>
        <v>1.4802888145457273E-3</v>
      </c>
      <c r="AE972" s="50">
        <f>IF(AA972&gt;0,AA972*AC972*SQRT((AB972/AA972)^2+(AD972/AC972)^2),AA972*AC972*SQRT((AD972/AC972)^2))</f>
        <v>2.8042910881954184E-3</v>
      </c>
      <c r="AF972" s="50">
        <f>IF((S972-Y972-AA972*AC972)&gt;0,S972-Y972-AA972*AC972,0)</f>
        <v>7.3191350649474902</v>
      </c>
      <c r="AG972" s="50">
        <f>SQRT((T972*0.5)^2+Z972^2+AE972^2)</f>
        <v>4.9900384251156629E-2</v>
      </c>
      <c r="AH972" s="50">
        <f>AF972/S972</f>
        <v>0.96571142743994787</v>
      </c>
      <c r="AI972">
        <f>AF972*EXP(Info!$B$6*G972*1000)</f>
        <v>8.6075888213479796</v>
      </c>
      <c r="AJ972">
        <f>2*SQRT((EXP(Info!$B$6*G972)*AG972)^2+(Info!$B$6*G972*0.01*AI972)^2)</f>
        <v>9.9816956619422761E-2</v>
      </c>
      <c r="AK972" s="28">
        <f>AI972/(E972/1000)</f>
        <v>2.8520837711557259</v>
      </c>
      <c r="AL972">
        <f>AA972/0.752049334436339</f>
        <v>0.10875218839870694</v>
      </c>
      <c r="AM972">
        <f>Q972/O972</f>
        <v>1.1043213570910106</v>
      </c>
      <c r="AN972">
        <f>U972/0.242530074</f>
        <v>2.6075307216341739</v>
      </c>
      <c r="AO972">
        <f>O972/U972</f>
        <v>0.60932702966213104</v>
      </c>
    </row>
    <row r="973" spans="1:41">
      <c r="A973" s="14" t="s">
        <v>199</v>
      </c>
      <c r="B973" s="14" t="s">
        <v>218</v>
      </c>
      <c r="C973" s="15">
        <v>-43.23</v>
      </c>
      <c r="D973" s="15">
        <v>29.21</v>
      </c>
      <c r="E973" s="15">
        <v>3018</v>
      </c>
      <c r="F973" s="99">
        <v>39</v>
      </c>
      <c r="G973" s="14">
        <v>18.545454545454547</v>
      </c>
      <c r="I973">
        <f>(E973*100*Info!$B$11)/AI973</f>
        <v>0.96288762573906539</v>
      </c>
      <c r="J973">
        <f>LOG10(I973)</f>
        <v>-1.6424394463357733E-2</v>
      </c>
      <c r="K973">
        <f>2*((E973*100*Info!$B$11)/AI973^2)*(AJ973/2)</f>
        <v>1.1086200489658702E-2</v>
      </c>
      <c r="L973">
        <f>(M973/10.7)/I973</f>
        <v>0.25047578986109653</v>
      </c>
      <c r="M973">
        <f>((U973/0.242530073729142))*I973</f>
        <v>2.5806264130678107</v>
      </c>
      <c r="N973">
        <f>2*M973*SQRT((0.5*K973/I973)^2+(0.5*V973/U973)^2)</f>
        <v>8.476663495965274E-2</v>
      </c>
      <c r="O973" s="100">
        <v>0.38534585435184598</v>
      </c>
      <c r="P973" s="100">
        <v>7.9629925463915573E-3</v>
      </c>
      <c r="Q973" s="100">
        <v>0.41880009099094068</v>
      </c>
      <c r="R973" s="100">
        <v>9.053576245585896E-3</v>
      </c>
      <c r="S973" s="100">
        <v>7.0223470536456274</v>
      </c>
      <c r="T973" s="100">
        <v>8.4417926231736287E-2</v>
      </c>
      <c r="U973" s="100">
        <v>0.65000265607143193</v>
      </c>
      <c r="V973" s="100">
        <v>1.9996275223268464E-2</v>
      </c>
      <c r="W973" s="50">
        <f>U973*Info!$B$2</f>
        <v>0.31200127491428731</v>
      </c>
      <c r="X973" s="50">
        <f>W973*SQRT((0.5*V973/U973)^2+Info!$B$3^2)</f>
        <v>1.632156266366375E-2</v>
      </c>
      <c r="Y973" s="39">
        <f>W973*Info!$D$2</f>
        <v>0.25272103268057272</v>
      </c>
      <c r="Z973" s="39">
        <f>Y973*SQRT(Info!$D$3^2+(X973/W973)^2)</f>
        <v>1.8287988291358248E-2</v>
      </c>
      <c r="AA973" s="50">
        <f>IF(O973-W973&gt;0,O973-W973,0)</f>
        <v>7.3344579437558677E-2</v>
      </c>
      <c r="AB973" s="50">
        <f>SQRT((0.5*P973)^2+X973^2)</f>
        <v>1.6800170247868753E-2</v>
      </c>
      <c r="AC973" s="50">
        <f>(1-EXP(-Info!$B$6*G973*1000))+(Info!$B$6/(Info!$B$6-Info!$B$7))*(EXP(-Info!$B$7*G973*1000)-EXP(-Info!$B$6*G973*1000))*(Info!$B$9-1)</f>
        <v>0.17874791991222327</v>
      </c>
      <c r="AD973" s="50">
        <f>SQRT((Info!$B$6*EXP(-Info!$B$6*G973*1000)+(Info!$B$6/(Info!$B$6+Info!$B$7))*(Info!$B$9-1)*(-Info!$B$7*EXP(-Info!$B$7*G973*1000)+Info!$B$6*EXP(-Info!$B$6*G973*1000)))^2*(0.01*G973*1000)^2)</f>
        <v>1.5400379936440535E-3</v>
      </c>
      <c r="AE973" s="50">
        <f>IF(AA973&gt;0,AA973*AC973*SQRT((AB973/AA973)^2+(AD973/AC973)^2),AA973*AC973*SQRT((AD973/AC973)^2))</f>
        <v>3.0051190272892808E-3</v>
      </c>
      <c r="AF973" s="50">
        <f>IF((S973-Y973-AA973*AC973)&gt;0,S973-Y973-AA973*AC973,0)</f>
        <v>6.756515829953754</v>
      </c>
      <c r="AG973" s="50">
        <f>SQRT((T973*0.5)^2+Z973^2+AE973^2)</f>
        <v>4.6098566392348363E-2</v>
      </c>
      <c r="AH973" s="50">
        <f>AF973/S973</f>
        <v>0.96214496070030209</v>
      </c>
      <c r="AI973">
        <f>AF973*EXP(Info!$B$6*G973*1000)</f>
        <v>8.0091084191129784</v>
      </c>
      <c r="AJ973">
        <f>2*SQRT((EXP(Info!$B$6*G973)*AG973)^2+(Info!$B$6*G973*0.01*AI973)^2)</f>
        <v>9.2212818302186222E-2</v>
      </c>
      <c r="AK973" s="28">
        <f>AI973/(E973/1000)</f>
        <v>2.6537801256172893</v>
      </c>
      <c r="AL973">
        <f>AA973/0.752049334436339</f>
        <v>9.7526287278121765E-2</v>
      </c>
      <c r="AM973">
        <f>Q973/O973</f>
        <v>1.0868161322128791</v>
      </c>
      <c r="AN973">
        <f>U973/0.242530074</f>
        <v>2.6800909485206024</v>
      </c>
      <c r="AO973">
        <f>O973/U973</f>
        <v>0.59283735343613497</v>
      </c>
    </row>
    <row r="974" spans="1:41">
      <c r="A974" s="14" t="s">
        <v>199</v>
      </c>
      <c r="B974" s="14" t="s">
        <v>218</v>
      </c>
      <c r="C974" s="15">
        <v>-43.23</v>
      </c>
      <c r="D974" s="15">
        <v>29.21</v>
      </c>
      <c r="E974" s="15">
        <v>3018</v>
      </c>
      <c r="F974" s="99">
        <v>45</v>
      </c>
      <c r="G974" s="14">
        <v>21.136363636363637</v>
      </c>
      <c r="I974">
        <f>(E974*100*Info!$B$11)/AI974</f>
        <v>1.0695482671393073</v>
      </c>
      <c r="J974">
        <f>LOG10(I974)</f>
        <v>2.9200388420642407E-2</v>
      </c>
      <c r="K974">
        <f>2*((E974*100*Info!$B$11)/AI974^2)*(AJ974/2)</f>
        <v>1.2623957028526131E-2</v>
      </c>
      <c r="L974">
        <f>(M974/10.7)/I974</f>
        <v>0.25302000516885803</v>
      </c>
      <c r="M974">
        <f>((U974/0.242530073729142))*I974</f>
        <v>2.8956030564552582</v>
      </c>
      <c r="N974">
        <f>2*M974*SQRT((0.5*K974/I974)^2+(0.5*V974/U974)^2)</f>
        <v>9.5504579993394137E-2</v>
      </c>
      <c r="O974" s="100">
        <v>0.4134162332397362</v>
      </c>
      <c r="P974" s="100">
        <v>8.542204526196839E-3</v>
      </c>
      <c r="Q974" s="100">
        <v>0.45821865235069836</v>
      </c>
      <c r="R974" s="100">
        <v>1.0107372685203111E-2</v>
      </c>
      <c r="S974" s="100">
        <v>6.2149641454418427</v>
      </c>
      <c r="T974" s="100">
        <v>7.6338989624354758E-2</v>
      </c>
      <c r="U974" s="100">
        <v>0.65660507744149599</v>
      </c>
      <c r="V974" s="100">
        <v>2.0222378759722385E-2</v>
      </c>
      <c r="W974" s="50">
        <f>U974*Info!$B$2</f>
        <v>0.31517043717191806</v>
      </c>
      <c r="X974" s="50">
        <f>W974*SQRT((0.5*V974/U974)^2+Info!$B$3^2)</f>
        <v>1.6488972687328376E-2</v>
      </c>
      <c r="Y974" s="39">
        <f>W974*Info!$D$2</f>
        <v>0.25528805410925365</v>
      </c>
      <c r="Z974" s="39">
        <f>Y974*SQRT(Info!$D$3^2+(X974/W974)^2)</f>
        <v>1.8474699606629657E-2</v>
      </c>
      <c r="AA974" s="50">
        <f>IF(O974-W974&gt;0,O974-W974,0)</f>
        <v>9.8245796067818136E-2</v>
      </c>
      <c r="AB974" s="50">
        <f>SQRT((0.5*P974)^2+X974^2)</f>
        <v>1.7033159860263908E-2</v>
      </c>
      <c r="AC974" s="50">
        <f>(1-EXP(-Info!$B$6*G974*1000))+(Info!$B$6/(Info!$B$6-Info!$B$7))*(EXP(-Info!$B$7*G974*1000)-EXP(-Info!$B$6*G974*1000))*(Info!$B$9-1)</f>
        <v>0.20129007435848098</v>
      </c>
      <c r="AD974" s="50">
        <f>SQRT((Info!$B$6*EXP(-Info!$B$6*G974*1000)+(Info!$B$6/(Info!$B$6+Info!$B$7))*(Info!$B$9-1)*(-Info!$B$7*EXP(-Info!$B$7*G974*1000)+Info!$B$6*EXP(-Info!$B$6*G974*1000)))^2*(0.01*G974*1000)^2)</f>
        <v>1.7129493553741004E-3</v>
      </c>
      <c r="AE974" s="50">
        <f>IF(AA974&gt;0,AA974*AC974*SQRT((AB974/AA974)^2+(AD974/AC974)^2),AA974*AC974*SQRT((AD974/AC974)^2))</f>
        <v>3.432733714349206E-3</v>
      </c>
      <c r="AF974" s="50">
        <f>IF((S974-Y974-AA974*AC974)&gt;0,S974-Y974-AA974*AC974,0)</f>
        <v>5.9399001877366899</v>
      </c>
      <c r="AG974" s="50">
        <f>SQRT((T974*0.5)^2+Z974^2+AE974^2)</f>
        <v>4.2544194909830739E-2</v>
      </c>
      <c r="AH974" s="50">
        <f>AF974/S974</f>
        <v>0.95574166619981404</v>
      </c>
      <c r="AI974">
        <f>AF974*EXP(Info!$B$6*G974*1000)</f>
        <v>7.2104005278725705</v>
      </c>
      <c r="AJ974">
        <f>2*SQRT((EXP(Info!$B$6*G974)*AG974)^2+(Info!$B$6*G974*0.01*AI974)^2)</f>
        <v>8.5104888875921783E-2</v>
      </c>
      <c r="AK974" s="28">
        <f>AI974/(E974/1000)</f>
        <v>2.3891320503222566</v>
      </c>
      <c r="AL974">
        <f>AA974/0.752049334436339</f>
        <v>0.13063743503137779</v>
      </c>
      <c r="AM974">
        <f>Q974/O974</f>
        <v>1.1083712140664337</v>
      </c>
      <c r="AN974">
        <f>U974/0.242530074</f>
        <v>2.7073140522832477</v>
      </c>
      <c r="AO974">
        <f>O974/U974</f>
        <v>0.62962692102631801</v>
      </c>
    </row>
    <row r="975" spans="1:41">
      <c r="A975" s="14" t="s">
        <v>199</v>
      </c>
      <c r="B975" s="14" t="s">
        <v>218</v>
      </c>
      <c r="C975" s="15">
        <v>-43.23</v>
      </c>
      <c r="D975" s="15">
        <v>29.21</v>
      </c>
      <c r="E975" s="15">
        <v>3018</v>
      </c>
      <c r="F975" s="99">
        <v>48.5</v>
      </c>
      <c r="G975" s="14">
        <v>22.642857142857142</v>
      </c>
      <c r="I975">
        <f>(E975*100*Info!$B$11)/AI975</f>
        <v>1.262408506292185</v>
      </c>
      <c r="J975">
        <f>LOG10(I975)</f>
        <v>0.10119991221460937</v>
      </c>
      <c r="K975">
        <f>2*((E975*100*Info!$B$11)/AI975^2)*(AJ975/2)</f>
        <v>1.4917678921519819E-2</v>
      </c>
      <c r="L975">
        <f>(M975/10.7)/I975</f>
        <v>0.20979368407741883</v>
      </c>
      <c r="M975">
        <f>((U975/0.242530073729142))*I975</f>
        <v>2.8338450453990847</v>
      </c>
      <c r="N975">
        <f>2*M975*SQRT((0.5*K975/I975)^2+(0.5*V975/U975)^2)</f>
        <v>9.3527843909487721E-2</v>
      </c>
      <c r="O975" s="100">
        <v>0.36823613168866681</v>
      </c>
      <c r="P975" s="100">
        <v>7.6193068853048322E-3</v>
      </c>
      <c r="Q975" s="100">
        <v>0.40542863448993061</v>
      </c>
      <c r="R975" s="100">
        <v>9.2792099183486819E-3</v>
      </c>
      <c r="S975" s="100">
        <v>5.1979727844345645</v>
      </c>
      <c r="T975" s="100">
        <v>6.5062135707048274E-2</v>
      </c>
      <c r="U975" s="100">
        <v>0.54442967103909035</v>
      </c>
      <c r="V975" s="100">
        <v>1.6777071037306458E-2</v>
      </c>
      <c r="W975" s="50">
        <f>U975*Info!$B$2</f>
        <v>0.26132624209876337</v>
      </c>
      <c r="X975" s="50">
        <f>W975*SQRT((0.5*V975/U975)^2+Info!$B$3^2)</f>
        <v>1.3672643874133686E-2</v>
      </c>
      <c r="Y975" s="39">
        <f>W975*Info!$D$2</f>
        <v>0.21167425609999835</v>
      </c>
      <c r="Z975" s="39">
        <f>Y975*SQRT(Info!$D$3^2+(X975/W975)^2)</f>
        <v>1.531884760129165E-2</v>
      </c>
      <c r="AA975" s="50">
        <f>IF(O975-W975&gt;0,O975-W975,0)</f>
        <v>0.10690988958990344</v>
      </c>
      <c r="AB975" s="50">
        <f>SQRT((0.5*P975)^2+X975^2)</f>
        <v>1.4193472086209167E-2</v>
      </c>
      <c r="AC975" s="50">
        <f>(1-EXP(-Info!$B$6*G975*1000))+(Info!$B$6/(Info!$B$6-Info!$B$7))*(EXP(-Info!$B$7*G975*1000)-EXP(-Info!$B$6*G975*1000))*(Info!$B$9-1)</f>
        <v>0.21414217227881532</v>
      </c>
      <c r="AD975" s="50">
        <f>SQRT((Info!$B$6*EXP(-Info!$B$6*G975*1000)+(Info!$B$6/(Info!$B$6+Info!$B$7))*(Info!$B$9-1)*(-Info!$B$7*EXP(-Info!$B$7*G975*1000)+Info!$B$6*EXP(-Info!$B$6*G975*1000)))^2*(0.01*G975*1000)^2)</f>
        <v>1.8092218057883787E-3</v>
      </c>
      <c r="AE975" s="50">
        <f>IF(AA975&gt;0,AA975*AC975*SQRT((AB975/AA975)^2+(AD975/AC975)^2),AA975*AC975*SQRT((AD975/AC975)^2))</f>
        <v>3.0455693077445774E-3</v>
      </c>
      <c r="AF975" s="50">
        <f>IF((S975-Y975-AA975*AC975)&gt;0,S975-Y975-AA975*AC975,0)</f>
        <v>4.963404612339696</v>
      </c>
      <c r="AG975" s="50">
        <f>SQRT((T975*0.5)^2+Z975^2+AE975^2)</f>
        <v>3.6086187938468454E-2</v>
      </c>
      <c r="AH975" s="50">
        <f>AF975/S975</f>
        <v>0.95487314346906782</v>
      </c>
      <c r="AI975">
        <f>AF975*EXP(Info!$B$6*G975*1000)</f>
        <v>6.1088556925340765</v>
      </c>
      <c r="AJ975">
        <f>2*SQRT((EXP(Info!$B$6*G975)*AG975)^2+(Info!$B$6*G975*0.01*AI975)^2)</f>
        <v>7.218736830820266E-2</v>
      </c>
      <c r="AK975" s="28">
        <f>AI975/(E975/1000)</f>
        <v>2.0241403885136107</v>
      </c>
      <c r="AL975">
        <f>AA975/0.752049334436339</f>
        <v>0.1421580801876946</v>
      </c>
      <c r="AM975">
        <f>Q975/O975</f>
        <v>1.1010017746783984</v>
      </c>
      <c r="AN975">
        <f>U975/0.242530074</f>
        <v>2.2447924171213929</v>
      </c>
      <c r="AO975">
        <f>O975/U975</f>
        <v>0.67637043180592427</v>
      </c>
    </row>
    <row r="976" spans="1:41">
      <c r="A976" s="14" t="s">
        <v>199</v>
      </c>
      <c r="B976" s="14" t="s">
        <v>218</v>
      </c>
      <c r="C976" s="15">
        <v>-43.23</v>
      </c>
      <c r="D976" s="15">
        <v>29.21</v>
      </c>
      <c r="E976" s="15">
        <v>3018</v>
      </c>
      <c r="F976" s="99">
        <v>51</v>
      </c>
      <c r="G976" s="14">
        <v>23.714285714285715</v>
      </c>
      <c r="I976">
        <f>(E976*100*Info!$B$11)/AI976</f>
        <v>1.1533272179252438</v>
      </c>
      <c r="J976">
        <f>LOG10(I976)</f>
        <v>6.1952541273955962E-2</v>
      </c>
      <c r="K976">
        <f>2*((E976*100*Info!$B$11)/AI976^2)*(AJ976/2)</f>
        <v>1.3580534452393657E-2</v>
      </c>
      <c r="L976">
        <f>(M976/10.7)/I976</f>
        <v>0.23976046765135353</v>
      </c>
      <c r="M976">
        <f>((U976/0.242530073729142))*I976</f>
        <v>2.9587883224352636</v>
      </c>
      <c r="N976">
        <f>2*M976*SQRT((0.5*K976/I976)^2+(0.5*V976/U976)^2)</f>
        <v>9.7493269689072293E-2</v>
      </c>
      <c r="O976" s="100">
        <v>0.41242882260664449</v>
      </c>
      <c r="P976" s="100">
        <v>8.5280349426801964E-3</v>
      </c>
      <c r="Q976" s="100">
        <v>0.45853723892580184</v>
      </c>
      <c r="R976" s="100">
        <v>1.0464355141149632E-2</v>
      </c>
      <c r="S976" s="100">
        <v>5.6470230421226217</v>
      </c>
      <c r="T976" s="100">
        <v>7.0130923150627827E-2</v>
      </c>
      <c r="U976" s="100">
        <v>0.62219562569593478</v>
      </c>
      <c r="V976" s="100">
        <v>1.9147824535371585E-2</v>
      </c>
      <c r="W976" s="50">
        <f>U976*Info!$B$2</f>
        <v>0.29865390033404871</v>
      </c>
      <c r="X976" s="50">
        <f>W976*SQRT((0.5*V976/U976)^2+Info!$B$3^2)</f>
        <v>1.5623821475088697E-2</v>
      </c>
      <c r="Y976" s="39">
        <f>W976*Info!$D$2</f>
        <v>0.24190965927057947</v>
      </c>
      <c r="Z976" s="39">
        <f>Y976*SQRT(Info!$D$3^2+(X976/W976)^2)</f>
        <v>1.7505919274668744E-2</v>
      </c>
      <c r="AA976" s="50">
        <f>IF(O976-W976&gt;0,O976-W976,0)</f>
        <v>0.11377492227259578</v>
      </c>
      <c r="AB976" s="50">
        <f>SQRT((0.5*P976)^2+X976^2)</f>
        <v>1.6195235178327494E-2</v>
      </c>
      <c r="AC976" s="50">
        <f>(1-EXP(-Info!$B$6*G976*1000))+(Info!$B$6/(Info!$B$6-Info!$B$7))*(EXP(-Info!$B$7*G976*1000)-EXP(-Info!$B$6*G976*1000))*(Info!$B$9-1)</f>
        <v>0.22317033178332421</v>
      </c>
      <c r="AD976" s="50">
        <f>SQRT((Info!$B$6*EXP(-Info!$B$6*G976*1000)+(Info!$B$6/(Info!$B$6+Info!$B$7))*(Info!$B$9-1)*(-Info!$B$7*EXP(-Info!$B$7*G976*1000)+Info!$B$6*EXP(-Info!$B$6*G976*1000)))^2*(0.01*G976*1000)^2)</f>
        <v>1.8758286953262757E-3</v>
      </c>
      <c r="AE976" s="50">
        <f>IF(AA976&gt;0,AA976*AC976*SQRT((AB976/AA976)^2+(AD976/AC976)^2),AA976*AC976*SQRT((AD976/AC976)^2))</f>
        <v>3.6205917605587421E-3</v>
      </c>
      <c r="AF976" s="50">
        <f>IF((S976-Y976-AA976*AC976)&gt;0,S976-Y976-AA976*AC976,0)</f>
        <v>5.3797221956998458</v>
      </c>
      <c r="AG976" s="50">
        <f>SQRT((T976*0.5)^2+Z976^2+AE976^2)</f>
        <v>3.935927450852799E-2</v>
      </c>
      <c r="AH976" s="50">
        <f>AF976/S976</f>
        <v>0.95266517518541916</v>
      </c>
      <c r="AI976">
        <f>AF976*EXP(Info!$B$6*G976*1000)</f>
        <v>6.6866291457506568</v>
      </c>
      <c r="AJ976">
        <f>2*SQRT((EXP(Info!$B$6*G976)*AG976)^2+(Info!$B$6*G976*0.01*AI976)^2)</f>
        <v>7.8735675420548629E-2</v>
      </c>
      <c r="AK976" s="28">
        <f>AI976/(E976/1000)</f>
        <v>2.2155828846092303</v>
      </c>
      <c r="AL976">
        <f>AA976/0.752049334436339</f>
        <v>0.1512865141458706</v>
      </c>
      <c r="AM976">
        <f>Q976/O976</f>
        <v>1.111797269714909</v>
      </c>
      <c r="AN976">
        <f>U976/0.242530074</f>
        <v>2.5654370010043981</v>
      </c>
      <c r="AO976">
        <f>O976/U976</f>
        <v>0.66286036991233566</v>
      </c>
    </row>
    <row r="977" spans="1:41">
      <c r="A977" s="14" t="s">
        <v>199</v>
      </c>
      <c r="B977" s="14" t="s">
        <v>218</v>
      </c>
      <c r="C977" s="15">
        <v>-43.23</v>
      </c>
      <c r="D977" s="15">
        <v>29.21</v>
      </c>
      <c r="E977" s="15">
        <v>3018</v>
      </c>
      <c r="F977" s="99">
        <v>55</v>
      </c>
      <c r="G977" s="14">
        <v>25.428571428571427</v>
      </c>
      <c r="I977">
        <f>(E977*100*Info!$B$11)/AI977</f>
        <v>1.05462466172428</v>
      </c>
      <c r="J977">
        <f>LOG10(I977)</f>
        <v>2.3097922813328457E-2</v>
      </c>
      <c r="K977">
        <f>2*((E977*100*Info!$B$11)/AI977^2)*(AJ977/2)</f>
        <v>1.2246963225272802E-2</v>
      </c>
      <c r="L977">
        <f>(M977/10.7)/I977</f>
        <v>0.27291327043495778</v>
      </c>
      <c r="M977">
        <f>((U977/0.242530073729142))*I977</f>
        <v>3.0796854009841166</v>
      </c>
      <c r="N977">
        <f>2*M977*SQRT((0.5*K977/I977)^2+(0.5*V977/U977)^2)</f>
        <v>0.10135506184789032</v>
      </c>
      <c r="O977" s="100">
        <v>0.39314347386790238</v>
      </c>
      <c r="P977" s="100">
        <v>8.1220204564158172E-3</v>
      </c>
      <c r="Q977" s="100">
        <v>0.42856440155137998</v>
      </c>
      <c r="R977" s="100">
        <v>9.4995552274139035E-3</v>
      </c>
      <c r="S977" s="100">
        <v>6.0794341229104756</v>
      </c>
      <c r="T977" s="100">
        <v>7.4458128257037751E-2</v>
      </c>
      <c r="U977" s="100">
        <v>0.70822952892269186</v>
      </c>
      <c r="V977" s="100">
        <v>2.1809225231282453E-2</v>
      </c>
      <c r="W977" s="50">
        <f>U977*Info!$B$2</f>
        <v>0.33995017388289206</v>
      </c>
      <c r="X977" s="50">
        <f>W977*SQRT((0.5*V977/U977)^2+Info!$B$3^2)</f>
        <v>1.7785170749430458E-2</v>
      </c>
      <c r="Y977" s="39">
        <f>W977*Info!$D$2</f>
        <v>0.27535964084514258</v>
      </c>
      <c r="Z977" s="39">
        <f>Y977*SQRT(Info!$D$3^2+(X977/W977)^2)</f>
        <v>1.9927112902235731E-2</v>
      </c>
      <c r="AA977" s="50">
        <f>IF(O977-W977&gt;0,O977-W977,0)</f>
        <v>5.3193299985010323E-2</v>
      </c>
      <c r="AB977" s="50">
        <f>SQRT((0.5*P977)^2+X977^2)</f>
        <v>1.8242919247203997E-2</v>
      </c>
      <c r="AC977" s="50">
        <f>(1-EXP(-Info!$B$6*G977*1000))+(Info!$B$6/(Info!$B$6-Info!$B$7))*(EXP(-Info!$B$7*G977*1000)-EXP(-Info!$B$6*G977*1000))*(Info!$B$9-1)</f>
        <v>0.23742371829001774</v>
      </c>
      <c r="AD977" s="50">
        <f>SQRT((Info!$B$6*EXP(-Info!$B$6*G977*1000)+(Info!$B$6/(Info!$B$6+Info!$B$7))*(Info!$B$9-1)*(-Info!$B$7*EXP(-Info!$B$7*G977*1000)+Info!$B$6*EXP(-Info!$B$6*G977*1000)))^2*(0.01*G977*1000)^2)</f>
        <v>1.9792448667309429E-3</v>
      </c>
      <c r="AE977" s="50">
        <f>IF(AA977&gt;0,AA977*AC977*SQRT((AB977/AA977)^2+(AD977/AC977)^2),AA977*AC977*SQRT((AD977/AC977)^2))</f>
        <v>4.3325811024770653E-3</v>
      </c>
      <c r="AF977" s="50">
        <f>IF((S977-Y977-AA977*AC977)&gt;0,S977-Y977-AA977*AC977,0)</f>
        <v>5.7914451309947763</v>
      </c>
      <c r="AG977" s="50">
        <f>SQRT((T977*0.5)^2+Z977^2+AE977^2)</f>
        <v>4.2448372212764082E-2</v>
      </c>
      <c r="AH977" s="50">
        <f>AF977/S977</f>
        <v>0.95262898057725365</v>
      </c>
      <c r="AI977">
        <f>AF977*EXP(Info!$B$6*G977*1000)</f>
        <v>7.3124322518286027</v>
      </c>
      <c r="AJ977">
        <f>2*SQRT((EXP(Info!$B$6*G977)*AG977)^2+(Info!$B$6*G977*0.01*AI977)^2)</f>
        <v>8.4916551002158211E-2</v>
      </c>
      <c r="AK977" s="28">
        <f>AI977/(E977/1000)</f>
        <v>2.4229397786045737</v>
      </c>
      <c r="AL977">
        <f>AA977/0.752049334436339</f>
        <v>7.0731130990068225E-2</v>
      </c>
      <c r="AM977">
        <f>Q977/O977</f>
        <v>1.090096695069086</v>
      </c>
      <c r="AN977">
        <f>U977/0.242530074</f>
        <v>2.9201719903927947</v>
      </c>
      <c r="AO977">
        <f>O977/U977</f>
        <v>0.55510743030712673</v>
      </c>
    </row>
    <row r="978" spans="1:41">
      <c r="A978" s="14" t="s">
        <v>199</v>
      </c>
      <c r="B978" s="14" t="s">
        <v>218</v>
      </c>
      <c r="C978" s="15">
        <v>-43.23</v>
      </c>
      <c r="D978" s="15">
        <v>29.21</v>
      </c>
      <c r="E978" s="15">
        <v>3018</v>
      </c>
      <c r="F978" s="99">
        <v>57</v>
      </c>
      <c r="G978" s="14">
        <v>26.285714285714285</v>
      </c>
      <c r="I978">
        <f>(E978*100*Info!$B$11)/AI978</f>
        <v>1.0471774833535747</v>
      </c>
      <c r="J978">
        <f>LOG10(I978)</f>
        <v>2.00202953451953E-2</v>
      </c>
      <c r="K978">
        <f>2*((E978*100*Info!$B$11)/AI978^2)*(AJ978/2)</f>
        <v>1.1763158521224512E-2</v>
      </c>
      <c r="L978">
        <f>(M978/10.7)/I978</f>
        <v>0.25303359962108479</v>
      </c>
      <c r="M978">
        <f>((U978/0.242530073729142))*I978</f>
        <v>2.8351906421896085</v>
      </c>
      <c r="N978">
        <f>2*M978*SQRT((0.5*K978/I978)^2+(0.5*V978/U978)^2)</f>
        <v>9.2894348366772433E-2</v>
      </c>
      <c r="O978" s="100">
        <v>0.37306525491804599</v>
      </c>
      <c r="P978" s="100">
        <v>7.7131145266868912E-3</v>
      </c>
      <c r="Q978" s="100">
        <v>0.40546378992708942</v>
      </c>
      <c r="R978" s="100">
        <v>9.0470819953290104E-3</v>
      </c>
      <c r="S978" s="100">
        <v>6.0564151937027146</v>
      </c>
      <c r="T978" s="100">
        <v>7.3528191585637601E-2</v>
      </c>
      <c r="U978" s="100">
        <v>0.65664035602095527</v>
      </c>
      <c r="V978" s="100">
        <v>2.0210711665690238E-2</v>
      </c>
      <c r="W978" s="50">
        <f>U978*Info!$B$2</f>
        <v>0.31518737089005849</v>
      </c>
      <c r="X978" s="50">
        <f>W978*SQRT((0.5*V978/U978)^2+Info!$B$3^2)</f>
        <v>1.6488957941756279E-2</v>
      </c>
      <c r="Y978" s="39">
        <f>W978*Info!$D$2</f>
        <v>0.25530177042094737</v>
      </c>
      <c r="Z978" s="39">
        <f>Y978*SQRT(Info!$D$3^2+(X978/W978)^2)</f>
        <v>1.8475164817420731E-2</v>
      </c>
      <c r="AA978" s="50">
        <f>IF(O978-W978&gt;0,O978-W978,0)</f>
        <v>5.7877884027987492E-2</v>
      </c>
      <c r="AB978" s="50">
        <f>SQRT((0.5*P978)^2+X978^2)</f>
        <v>1.6933953109963856E-2</v>
      </c>
      <c r="AC978" s="50">
        <f>(1-EXP(-Info!$B$6*G978*1000))+(Info!$B$6/(Info!$B$6-Info!$B$7))*(EXP(-Info!$B$7*G978*1000)-EXP(-Info!$B$6*G978*1000))*(Info!$B$9-1)</f>
        <v>0.24446294216529607</v>
      </c>
      <c r="AD978" s="50">
        <f>SQRT((Info!$B$6*EXP(-Info!$B$6*G978*1000)+(Info!$B$6/(Info!$B$6+Info!$B$7))*(Info!$B$9-1)*(-Info!$B$7*EXP(-Info!$B$7*G978*1000)+Info!$B$6*EXP(-Info!$B$6*G978*1000)))^2*(0.01*G978*1000)^2)</f>
        <v>2.0295222172967858E-3</v>
      </c>
      <c r="AE978" s="50">
        <f>IF(AA978&gt;0,AA978*AC978*SQRT((AB978/AA978)^2+(AD978/AC978)^2),AA978*AC978*SQRT((AD978/AC978)^2))</f>
        <v>4.141390188268413E-3</v>
      </c>
      <c r="AF978" s="50">
        <f>IF((S978-Y978-AA978*AC978)&gt;0,S978-Y978-AA978*AC978,0)</f>
        <v>5.7869644254659836</v>
      </c>
      <c r="AG978" s="50">
        <f>SQRT((T978*0.5)^2+Z978^2+AE978^2)</f>
        <v>4.13531324954459E-2</v>
      </c>
      <c r="AH978" s="50">
        <f>AF978/S978</f>
        <v>0.95550985861786719</v>
      </c>
      <c r="AI978">
        <f>AF978*EXP(Info!$B$6*G978*1000)</f>
        <v>7.3644358406841111</v>
      </c>
      <c r="AJ978">
        <f>2*SQRT((EXP(Info!$B$6*G978)*AG978)^2+(Info!$B$6*G978*0.01*AI978)^2)</f>
        <v>8.2726211736262684E-2</v>
      </c>
      <c r="AK978" s="28">
        <f>AI978/(E978/1000)</f>
        <v>2.440170921366505</v>
      </c>
      <c r="AL978">
        <f>AA978/0.752049334436339</f>
        <v>7.6960222392014971E-2</v>
      </c>
      <c r="AM978">
        <f>Q978/O978</f>
        <v>1.0868441501371138</v>
      </c>
      <c r="AN978">
        <f>U978/0.242530074</f>
        <v>2.7074595129219117</v>
      </c>
      <c r="AO978">
        <f>O978/U978</f>
        <v>0.5681424412881203</v>
      </c>
    </row>
    <row r="979" spans="1:41">
      <c r="A979" s="14" t="s">
        <v>199</v>
      </c>
      <c r="B979" s="14" t="s">
        <v>218</v>
      </c>
      <c r="C979" s="15">
        <v>-43.23</v>
      </c>
      <c r="D979" s="15">
        <v>29.21</v>
      </c>
      <c r="E979" s="15">
        <v>3018</v>
      </c>
      <c r="F979" s="99">
        <v>61</v>
      </c>
      <c r="G979" s="14">
        <v>28</v>
      </c>
      <c r="I979">
        <f>(E979*100*Info!$B$11)/AI979</f>
        <v>1.1077548560535284</v>
      </c>
      <c r="J979">
        <f>LOG10(I979)</f>
        <v>4.4443662520060018E-2</v>
      </c>
      <c r="K979">
        <f>2*((E979*100*Info!$B$11)/AI979^2)*(AJ979/2)</f>
        <v>1.247094392433172E-2</v>
      </c>
      <c r="L979">
        <f>(M979/10.7)/I979</f>
        <v>0.23097310319742628</v>
      </c>
      <c r="M979">
        <f>((U979/0.242530073729142))*I979</f>
        <v>2.737718870526308</v>
      </c>
      <c r="N979">
        <f>2*M979*SQRT((0.5*K979/I979)^2+(0.5*V979/U979)^2)</f>
        <v>8.9760728384789643E-2</v>
      </c>
      <c r="O979" s="100">
        <v>0.33386431635521518</v>
      </c>
      <c r="P979" s="100">
        <v>6.9013583628413644E-3</v>
      </c>
      <c r="Q979" s="100">
        <v>0.36817756441439115</v>
      </c>
      <c r="R979" s="100">
        <v>8.372478265409258E-3</v>
      </c>
      <c r="S979" s="100">
        <v>5.6301451321308358</v>
      </c>
      <c r="T979" s="100">
        <v>7.0270370238579488E-2</v>
      </c>
      <c r="U979" s="100">
        <v>0.59939178410274951</v>
      </c>
      <c r="V979" s="100">
        <v>1.8457252321614603E-2</v>
      </c>
      <c r="W979" s="50">
        <f>U979*Info!$B$2</f>
        <v>0.28770805636931973</v>
      </c>
      <c r="X979" s="50">
        <f>W979*SQRT((0.5*V979/U979)^2+Info!$B$3^2)</f>
        <v>1.505199042165258E-2</v>
      </c>
      <c r="Y979" s="39">
        <f>W979*Info!$D$2</f>
        <v>0.23304352565914899</v>
      </c>
      <c r="Z979" s="39">
        <f>Y979*SQRT(Info!$D$3^2+(X979/W979)^2)</f>
        <v>1.6864780254702141E-2</v>
      </c>
      <c r="AA979" s="50">
        <f>IF(O979-W979&gt;0,O979-W979,0)</f>
        <v>4.6156259985895454E-2</v>
      </c>
      <c r="AB979" s="50">
        <f>SQRT((0.5*P979)^2+X979^2)</f>
        <v>1.5442461023639047E-2</v>
      </c>
      <c r="AC979" s="50">
        <f>(1-EXP(-Info!$B$6*G979*1000))+(Info!$B$6/(Info!$B$6-Info!$B$7))*(EXP(-Info!$B$7*G979*1000)-EXP(-Info!$B$6*G979*1000))*(Info!$B$9-1)</f>
        <v>0.25836875922850516</v>
      </c>
      <c r="AD979" s="50">
        <f>SQRT((Info!$B$6*EXP(-Info!$B$6*G979*1000)+(Info!$B$6/(Info!$B$6+Info!$B$7))*(Info!$B$9-1)*(-Info!$B$7*EXP(-Info!$B$7*G979*1000)+Info!$B$6*EXP(-Info!$B$6*G979*1000)))^2*(0.01*G979*1000)^2)</f>
        <v>2.1272741049352308E-3</v>
      </c>
      <c r="AE979" s="50">
        <f>IF(AA979&gt;0,AA979*AC979*SQRT((AB979/AA979)^2+(AD979/AC979)^2),AA979*AC979*SQRT((AD979/AC979)^2))</f>
        <v>3.9910574633680125E-3</v>
      </c>
      <c r="AF979" s="50">
        <f>IF((S979-Y979-AA979*AC979)&gt;0,S979-Y979-AA979*AC979,0)</f>
        <v>5.3851762708485023</v>
      </c>
      <c r="AG979" s="50">
        <f>SQRT((T979*0.5)^2+Z979^2+AE979^2)</f>
        <v>3.9176913942806368E-2</v>
      </c>
      <c r="AH979" s="50">
        <f>AF979/S979</f>
        <v>0.956489778587711</v>
      </c>
      <c r="AI979">
        <f>AF979*EXP(Info!$B$6*G979*1000)</f>
        <v>6.9617130070101041</v>
      </c>
      <c r="AJ979">
        <f>2*SQRT((EXP(Info!$B$6*G979)*AG979)^2+(Info!$B$6*G979*0.01*AI979)^2)</f>
        <v>7.8373957968475419E-2</v>
      </c>
      <c r="AK979" s="28">
        <f>AI979/(E979/1000)</f>
        <v>2.3067306186249517</v>
      </c>
      <c r="AL979">
        <f>AA979/0.752049334436339</f>
        <v>6.1373978903245183E-2</v>
      </c>
      <c r="AM979">
        <f>Q979/O979</f>
        <v>1.1027760272010272</v>
      </c>
      <c r="AN979">
        <f>U979/0.242530074</f>
        <v>2.4714122014523836</v>
      </c>
      <c r="AO979">
        <f>O979/U979</f>
        <v>0.55700515958020402</v>
      </c>
    </row>
    <row r="980" spans="1:41">
      <c r="A980" s="14" t="s">
        <v>199</v>
      </c>
      <c r="B980" s="14" t="s">
        <v>218</v>
      </c>
      <c r="C980" s="15">
        <v>-43.23</v>
      </c>
      <c r="D980" s="15">
        <v>29.21</v>
      </c>
      <c r="E980" s="15">
        <v>3018</v>
      </c>
      <c r="F980" s="99">
        <v>63</v>
      </c>
      <c r="G980" s="14">
        <v>29.056000000000001</v>
      </c>
      <c r="I980">
        <f>(E980*100*Info!$B$11)/AI980</f>
        <v>1.1421072542179718</v>
      </c>
      <c r="J980">
        <f>LOG10(I980)</f>
        <v>5.7706890011247389E-2</v>
      </c>
      <c r="K980">
        <f>2*((E980*100*Info!$B$11)/AI980^2)*(AJ980/2)</f>
        <v>1.2779548447107896E-2</v>
      </c>
      <c r="L980">
        <f>(M980/10.7)/I980</f>
        <v>0.22148260421352739</v>
      </c>
      <c r="M980">
        <f>((U980/0.242530073729142))*I980</f>
        <v>2.7066387118223258</v>
      </c>
      <c r="N980">
        <f>2*M980*SQRT((0.5*K980/I980)^2+(0.5*V980/U980)^2)</f>
        <v>8.8691092415544417E-2</v>
      </c>
      <c r="O980" s="100">
        <v>0.32291336371235979</v>
      </c>
      <c r="P980" s="100">
        <v>6.6768822153530066E-3</v>
      </c>
      <c r="Q980" s="100">
        <v>0.35311539929684771</v>
      </c>
      <c r="R980" s="100">
        <v>8.0718703692950373E-3</v>
      </c>
      <c r="S980" s="100">
        <v>5.4088783610072833</v>
      </c>
      <c r="T980" s="100">
        <v>6.7799706378581029E-2</v>
      </c>
      <c r="U980" s="100">
        <v>0.5747632579270322</v>
      </c>
      <c r="V980" s="100">
        <v>1.77017474148119E-2</v>
      </c>
      <c r="W980" s="50">
        <f>U980*Info!$B$2</f>
        <v>0.27588636380497544</v>
      </c>
      <c r="X980" s="50">
        <f>W980*SQRT((0.5*V980/U980)^2+Info!$B$3^2)</f>
        <v>1.4433720295142395E-2</v>
      </c>
      <c r="Y980" s="39">
        <f>W980*Info!$D$2</f>
        <v>0.22346795468203012</v>
      </c>
      <c r="Z980" s="39">
        <f>Y980*SQRT(Info!$D$3^2+(X980/W980)^2)</f>
        <v>1.6171939489587964E-2</v>
      </c>
      <c r="AA980" s="50">
        <f>IF(O980-W980&gt;0,O980-W980,0)</f>
        <v>4.7026999907384348E-2</v>
      </c>
      <c r="AB980" s="50">
        <f>SQRT((0.5*P980)^2+X980^2)</f>
        <v>1.481477203968491E-2</v>
      </c>
      <c r="AC980" s="50">
        <f>(1-EXP(-Info!$B$6*G980*1000))+(Info!$B$6/(Info!$B$6-Info!$B$7))*(EXP(-Info!$B$7*G980*1000)-EXP(-Info!$B$6*G980*1000))*(Info!$B$9-1)</f>
        <v>0.26682145896853837</v>
      </c>
      <c r="AD980" s="50">
        <f>SQRT((Info!$B$6*EXP(-Info!$B$6*G980*1000)+(Info!$B$6/(Info!$B$6+Info!$B$7))*(Info!$B$9-1)*(-Info!$B$7*EXP(-Info!$B$7*G980*1000)+Info!$B$6*EXP(-Info!$B$6*G980*1000)))^2*(0.01*G980*1000)^2)</f>
        <v>2.18566161684287E-3</v>
      </c>
      <c r="AE980" s="50">
        <f>IF(AA980&gt;0,AA980*AC980*SQRT((AB980/AA980)^2+(AD980/AC980)^2),AA980*AC980*SQRT((AD980/AC980)^2))</f>
        <v>3.95423519705289E-3</v>
      </c>
      <c r="AF980" s="50">
        <f>IF((S980-Y980-AA980*AC980)&gt;0,S980-Y980-AA980*AC980,0)</f>
        <v>5.172862593599052</v>
      </c>
      <c r="AG980" s="50">
        <f>SQRT((T980*0.5)^2+Z980^2+AE980^2)</f>
        <v>3.7767282786877278E-2</v>
      </c>
      <c r="AH980" s="50">
        <f>AF980/S980</f>
        <v>0.95636511830074167</v>
      </c>
      <c r="AI980">
        <f>AF980*EXP(Info!$B$6*G980*1000)</f>
        <v>6.7523180169685189</v>
      </c>
      <c r="AJ980">
        <f>2*SQRT((EXP(Info!$B$6*G980)*AG980)^2+(Info!$B$6*G980*0.01*AI980)^2)</f>
        <v>7.5554703736834775E-2</v>
      </c>
      <c r="AK980" s="28">
        <f>AI980/(E980/1000)</f>
        <v>2.2373485808378129</v>
      </c>
      <c r="AL980">
        <f>AA980/0.752049334436339</f>
        <v>6.2531801776848972E-2</v>
      </c>
      <c r="AM980">
        <f>Q980/O980</f>
        <v>1.0935298410609939</v>
      </c>
      <c r="AN980">
        <f>U980/0.242530074</f>
        <v>2.3698638624380752</v>
      </c>
      <c r="AO980">
        <f>O980/U980</f>
        <v>0.56181977407009986</v>
      </c>
    </row>
    <row r="981" spans="1:41">
      <c r="A981" s="14" t="s">
        <v>199</v>
      </c>
      <c r="B981" s="14" t="s">
        <v>218</v>
      </c>
      <c r="C981" s="15">
        <v>-43.23</v>
      </c>
      <c r="D981" s="15">
        <v>29.21</v>
      </c>
      <c r="E981" s="15">
        <v>3018</v>
      </c>
      <c r="F981" s="99">
        <v>67</v>
      </c>
      <c r="G981" s="14">
        <v>31.167999999999999</v>
      </c>
      <c r="I981">
        <f>(E981*100*Info!$B$11)/AI981</f>
        <v>1.1689587725545982</v>
      </c>
      <c r="J981">
        <f>LOG10(I981)</f>
        <v>6.7799194508481639E-2</v>
      </c>
      <c r="K981">
        <f>2*((E981*100*Info!$B$11)/AI981^2)*(AJ981/2)</f>
        <v>1.2766972826917333E-2</v>
      </c>
      <c r="L981">
        <f>(M981/10.7)/I981</f>
        <v>0.20539224971855602</v>
      </c>
      <c r="M981">
        <f>((U981/0.242530073729142))*I981</f>
        <v>2.5690172717185691</v>
      </c>
      <c r="N981">
        <f>2*M981*SQRT((0.5*K981/I981)^2+(0.5*V981/U981)^2)</f>
        <v>8.396472939646632E-2</v>
      </c>
      <c r="O981" s="100">
        <v>0.29865562558384257</v>
      </c>
      <c r="P981" s="100">
        <v>6.170931975174705E-3</v>
      </c>
      <c r="Q981" s="100">
        <v>0.32407707347227094</v>
      </c>
      <c r="R981" s="100">
        <v>7.4076193221520531E-3</v>
      </c>
      <c r="S981" s="100">
        <v>5.1764630766885507</v>
      </c>
      <c r="T981" s="100">
        <v>6.5024971833853071E-2</v>
      </c>
      <c r="U981" s="100">
        <v>0.53300763290370234</v>
      </c>
      <c r="V981" s="100">
        <v>1.6419186710631382E-2</v>
      </c>
      <c r="W981" s="50">
        <f>U981*Info!$B$2</f>
        <v>0.2558436637937771</v>
      </c>
      <c r="X981" s="50">
        <f>W981*SQRT((0.5*V981/U981)^2+Info!$B$3^2)</f>
        <v>1.3385376985034827E-2</v>
      </c>
      <c r="Y981" s="39">
        <f>W981*Info!$D$2</f>
        <v>0.20723336767295947</v>
      </c>
      <c r="Z981" s="39">
        <f>Y981*SQRT(Info!$D$3^2+(X981/W981)^2)</f>
        <v>1.4997216558316987E-2</v>
      </c>
      <c r="AA981" s="50">
        <f>IF(O981-W981&gt;0,O981-W981,0)</f>
        <v>4.2811961790065467E-2</v>
      </c>
      <c r="AB981" s="50">
        <f>SQRT((0.5*P981)^2+X981^2)</f>
        <v>1.3736390260620089E-2</v>
      </c>
      <c r="AC981" s="50">
        <f>(1-EXP(-Info!$B$6*G981*1000))+(Info!$B$6/(Info!$B$6-Info!$B$7))*(EXP(-Info!$B$7*G981*1000)-EXP(-Info!$B$6*G981*1000))*(Info!$B$9-1)</f>
        <v>0.2834716547297117</v>
      </c>
      <c r="AD981" s="50">
        <f>SQRT((Info!$B$6*EXP(-Info!$B$6*G981*1000)+(Info!$B$6/(Info!$B$6+Info!$B$7))*(Info!$B$9-1)*(-Info!$B$7*EXP(-Info!$B$7*G981*1000)+Info!$B$6*EXP(-Info!$B$6*G981*1000)))^2*(0.01*G981*1000)^2)</f>
        <v>2.298354530410007E-3</v>
      </c>
      <c r="AE981" s="50">
        <f>IF(AA981&gt;0,AA981*AC981*SQRT((AB981/AA981)^2+(AD981/AC981)^2),AA981*AC981*SQRT((AD981/AC981)^2))</f>
        <v>3.8951203103997287E-3</v>
      </c>
      <c r="AF981" s="50">
        <f>IF((S981-Y981-AA981*AC981)&gt;0,S981-Y981-AA981*AC981,0)</f>
        <v>4.9570937313647363</v>
      </c>
      <c r="AG981" s="50">
        <f>SQRT((T981*0.5)^2+Z981^2+AE981^2)</f>
        <v>3.6015971557461723E-2</v>
      </c>
      <c r="AH981" s="50">
        <f>AF981/S981</f>
        <v>0.95762176952218347</v>
      </c>
      <c r="AI981">
        <f>AF981*EXP(Info!$B$6*G981*1000)</f>
        <v>6.5972141798578781</v>
      </c>
      <c r="AJ981">
        <f>2*SQRT((EXP(Info!$B$6*G981)*AG981)^2+(Info!$B$6*G981*0.01*AI981)^2)</f>
        <v>7.2052544662061901E-2</v>
      </c>
      <c r="AK981" s="28">
        <f>AI981/(E981/1000)</f>
        <v>2.1859556593299798</v>
      </c>
      <c r="AL981">
        <f>AA981/0.752049334436339</f>
        <v>5.6927065592250053E-2</v>
      </c>
      <c r="AM981">
        <f>Q981/O981</f>
        <v>1.0851196016774569</v>
      </c>
      <c r="AN981">
        <f>U981/0.242530074</f>
        <v>2.1976970695341573</v>
      </c>
      <c r="AO981">
        <f>O981/U981</f>
        <v>0.56032147974473789</v>
      </c>
    </row>
    <row r="982" spans="1:41">
      <c r="A982" s="14" t="s">
        <v>199</v>
      </c>
      <c r="B982" s="14" t="s">
        <v>218</v>
      </c>
      <c r="C982" s="15">
        <v>-43.23</v>
      </c>
      <c r="D982" s="15">
        <v>29.21</v>
      </c>
      <c r="E982" s="15">
        <v>3018</v>
      </c>
      <c r="F982" s="99">
        <v>70.5</v>
      </c>
      <c r="G982" s="14">
        <v>33.015999999999998</v>
      </c>
      <c r="I982">
        <f>(E982*100*Info!$B$11)/AI982</f>
        <v>1.4102527991090037</v>
      </c>
      <c r="J982">
        <f>LOG10(I982)</f>
        <v>0.14929697039806106</v>
      </c>
      <c r="K982">
        <f>2*((E982*100*Info!$B$11)/AI982^2)*(AJ982/2)</f>
        <v>1.5146646520753962E-2</v>
      </c>
      <c r="L982">
        <f>(M982/10.7)/I982</f>
        <v>0.15684169492380043</v>
      </c>
      <c r="M982">
        <f>((U982/0.242530073729142))*I982</f>
        <v>2.3666949003312023</v>
      </c>
      <c r="N982">
        <f>2*M982*SQRT((0.5*K982/I982)^2+(0.5*V982/U982)^2)</f>
        <v>7.7162318738322924E-2</v>
      </c>
      <c r="O982" s="100">
        <v>0.26543730058123938</v>
      </c>
      <c r="P982" s="100">
        <v>5.4875542737105477E-3</v>
      </c>
      <c r="Q982" s="100">
        <v>0.2960201918540567</v>
      </c>
      <c r="R982" s="100">
        <v>6.8763164466893213E-3</v>
      </c>
      <c r="S982" s="100">
        <v>4.2189996595674195</v>
      </c>
      <c r="T982" s="100">
        <v>5.3694228512281748E-2</v>
      </c>
      <c r="U982" s="100">
        <v>0.40701545782030013</v>
      </c>
      <c r="V982" s="100">
        <v>1.2529377709349577E-2</v>
      </c>
      <c r="W982" s="50">
        <f>U982*Info!$B$2</f>
        <v>0.19536741975374405</v>
      </c>
      <c r="X982" s="50">
        <f>W982*SQRT((0.5*V982/U982)^2+Info!$B$3^2)</f>
        <v>1.0220735069759969E-2</v>
      </c>
      <c r="Y982" s="39">
        <f>W982*Info!$D$2</f>
        <v>0.1582476100005327</v>
      </c>
      <c r="Z982" s="39">
        <f>Y982*SQRT(Info!$D$3^2+(X982/W982)^2)</f>
        <v>1.1451821626273244E-2</v>
      </c>
      <c r="AA982" s="50">
        <f>IF(O982-W982&gt;0,O982-W982,0)</f>
        <v>7.0069880827495323E-2</v>
      </c>
      <c r="AB982" s="50">
        <f>SQRT((0.5*P982)^2+X982^2)</f>
        <v>1.058261491045342E-2</v>
      </c>
      <c r="AC982" s="50">
        <f>(1-EXP(-Info!$B$6*G982*1000))+(Info!$B$6/(Info!$B$6-Info!$B$7))*(EXP(-Info!$B$7*G982*1000)-EXP(-Info!$B$6*G982*1000))*(Info!$B$9-1)</f>
        <v>0.29776575140405748</v>
      </c>
      <c r="AD982" s="50">
        <f>SQRT((Info!$B$6*EXP(-Info!$B$6*G982*1000)+(Info!$B$6/(Info!$B$6+Info!$B$7))*(Info!$B$9-1)*(-Info!$B$7*EXP(-Info!$B$7*G982*1000)+Info!$B$6*EXP(-Info!$B$6*G982*1000)))^2*(0.01*G982*1000)^2)</f>
        <v>2.3926038011665425E-3</v>
      </c>
      <c r="AE982" s="50">
        <f>IF(AA982&gt;0,AA982*AC982*SQRT((AB982/AA982)^2+(AD982/AC982)^2),AA982*AC982*SQRT((AD982/AC982)^2))</f>
        <v>3.1555968390672468E-3</v>
      </c>
      <c r="AF982" s="50">
        <f>IF((S982-Y982-AA982*AC982)&gt;0,S982-Y982-AA982*AC982,0)</f>
        <v>4.0398876388514946</v>
      </c>
      <c r="AG982" s="50">
        <f>SQRT((T982*0.5)^2+Z982^2+AE982^2)</f>
        <v>2.9357614921055718E-2</v>
      </c>
      <c r="AH982" s="50">
        <f>AF982/S982</f>
        <v>0.95754632965903352</v>
      </c>
      <c r="AI982">
        <f>AF982*EXP(Info!$B$6*G982*1000)</f>
        <v>5.4684318973440842</v>
      </c>
      <c r="AJ982">
        <f>2*SQRT((EXP(Info!$B$6*G982)*AG982)^2+(Info!$B$6*G982*0.01*AI982)^2)</f>
        <v>5.8733019373702115E-2</v>
      </c>
      <c r="AK982" s="28">
        <f>AI982/(E982/1000)</f>
        <v>1.8119389984572845</v>
      </c>
      <c r="AL982">
        <f>AA982/0.752049334436339</f>
        <v>9.3171920536320535E-2</v>
      </c>
      <c r="AM982">
        <f>Q982/O982</f>
        <v>1.115217006825524</v>
      </c>
      <c r="AN982">
        <f>U982/0.242530074</f>
        <v>1.6782061338104408</v>
      </c>
      <c r="AO982">
        <f>O982/U982</f>
        <v>0.65215533091234978</v>
      </c>
    </row>
    <row r="983" spans="1:41">
      <c r="A983" s="14" t="s">
        <v>199</v>
      </c>
      <c r="B983" s="14" t="s">
        <v>218</v>
      </c>
      <c r="C983" s="15">
        <v>-43.23</v>
      </c>
      <c r="D983" s="15">
        <v>29.21</v>
      </c>
      <c r="E983" s="15">
        <v>3018</v>
      </c>
      <c r="F983" s="99">
        <v>72</v>
      </c>
      <c r="G983" s="14">
        <v>33.808</v>
      </c>
      <c r="I983">
        <f>(E983*100*Info!$B$11)/AI983</f>
        <v>2.1303068842860493</v>
      </c>
      <c r="J983">
        <f>LOG10(I983)</f>
        <v>0.32844217083393462</v>
      </c>
      <c r="K983">
        <f>2*((E983*100*Info!$B$11)/AI983^2)*(AJ983/2)</f>
        <v>2.288465301619624E-2</v>
      </c>
      <c r="L983">
        <f>(M983/10.7)/I983</f>
        <v>9.8964454169776714E-2</v>
      </c>
      <c r="M983">
        <f>((U983/0.242530073729142))*I983</f>
        <v>2.2558238407871061</v>
      </c>
      <c r="N983">
        <f>2*M983*SQRT((0.5*K983/I983)^2+(0.5*V983/U983)^2)</f>
        <v>7.3642075515808009E-2</v>
      </c>
      <c r="O983" s="100">
        <v>0.22696007216806027</v>
      </c>
      <c r="P983" s="100">
        <v>4.703223416925556E-3</v>
      </c>
      <c r="Q983" s="100">
        <v>0.26036999906833902</v>
      </c>
      <c r="R983" s="100">
        <v>6.158710958996028E-3</v>
      </c>
      <c r="S983" s="100">
        <v>2.7863850946745341</v>
      </c>
      <c r="T983" s="100">
        <v>3.5844526752534238E-2</v>
      </c>
      <c r="U983" s="100">
        <v>0.25681986312005456</v>
      </c>
      <c r="V983" s="100">
        <v>7.9170397865930067E-3</v>
      </c>
      <c r="W983" s="50">
        <f>U983*Info!$B$2</f>
        <v>0.12327353429762618</v>
      </c>
      <c r="X983" s="50">
        <f>W983*SQRT((0.5*V983/U983)^2+Info!$B$3^2)</f>
        <v>6.4499031728361515E-3</v>
      </c>
      <c r="Y983" s="39">
        <f>W983*Info!$D$2</f>
        <v>9.9851562781077208E-2</v>
      </c>
      <c r="Z983" s="39">
        <f>Y983*SQRT(Info!$D$3^2+(X983/W983)^2)</f>
        <v>7.2263695736940678E-3</v>
      </c>
      <c r="AA983" s="50">
        <f>IF(O983-W983&gt;0,O983-W983,0)</f>
        <v>0.1036865378704341</v>
      </c>
      <c r="AB983" s="50">
        <f>SQRT((0.5*P983)^2+X983^2)</f>
        <v>6.8652260389837913E-3</v>
      </c>
      <c r="AC983" s="50">
        <f>(1-EXP(-Info!$B$6*G983*1000))+(Info!$B$6/(Info!$B$6-Info!$B$7))*(EXP(-Info!$B$7*G983*1000)-EXP(-Info!$B$6*G983*1000))*(Info!$B$9-1)</f>
        <v>0.30381442115007395</v>
      </c>
      <c r="AD983" s="50">
        <f>SQRT((Info!$B$6*EXP(-Info!$B$6*G983*1000)+(Info!$B$6/(Info!$B$6+Info!$B$7))*(Info!$B$9-1)*(-Info!$B$7*EXP(-Info!$B$7*G983*1000)+Info!$B$6*EXP(-Info!$B$6*G983*1000)))^2*(0.01*G983*1000)^2)</f>
        <v>2.4317801255778568E-3</v>
      </c>
      <c r="AE983" s="50">
        <f>IF(AA983&gt;0,AA983*AC983*SQRT((AB983/AA983)^2+(AD983/AC983)^2),AA983*AC983*SQRT((AD983/AC983)^2))</f>
        <v>2.1009399295538818E-3</v>
      </c>
      <c r="AF983" s="50">
        <f>IF((S983-Y983-AA983*AC983)&gt;0,S983-Y983-AA983*AC983,0)</f>
        <v>2.6550320664092961</v>
      </c>
      <c r="AG983" s="50">
        <f>SQRT((T983*0.5)^2+Z983^2+AE983^2)</f>
        <v>1.9438155528019908E-2</v>
      </c>
      <c r="AH983" s="50">
        <f>AF983/S983</f>
        <v>0.95285898258776724</v>
      </c>
      <c r="AI983">
        <f>AF983*EXP(Info!$B$6*G983*1000)</f>
        <v>3.6200753266358667</v>
      </c>
      <c r="AJ983">
        <f>2*SQRT((EXP(Info!$B$6*G983)*AG983)^2+(Info!$B$6*G983*0.01*AI983)^2)</f>
        <v>3.8888372540897768E-2</v>
      </c>
      <c r="AK983" s="28">
        <f>AI983/(E983/1000)</f>
        <v>1.1994948067050586</v>
      </c>
      <c r="AL983">
        <f>AA983/0.752049334436339</f>
        <v>0.1378719894063162</v>
      </c>
      <c r="AM983">
        <f>Q983/O983</f>
        <v>1.1472061873312203</v>
      </c>
      <c r="AN983">
        <f>U983/0.242530074</f>
        <v>1.0589196584340075</v>
      </c>
      <c r="AO983">
        <f>O983/U983</f>
        <v>0.88373254860728645</v>
      </c>
    </row>
    <row r="984" spans="1:41">
      <c r="A984" s="14" t="s">
        <v>199</v>
      </c>
      <c r="B984" s="14" t="s">
        <v>218</v>
      </c>
      <c r="C984" s="15">
        <v>-43.23</v>
      </c>
      <c r="D984" s="15">
        <v>29.21</v>
      </c>
      <c r="E984" s="15">
        <v>3018</v>
      </c>
      <c r="F984" s="99">
        <v>75</v>
      </c>
      <c r="G984" s="14">
        <v>35.367441860465121</v>
      </c>
      <c r="I984">
        <f>(E984*100*Info!$B$11)/AI984</f>
        <v>1.2743491697165139</v>
      </c>
      <c r="J984">
        <f>LOG10(I984)</f>
        <v>0.10528844032612007</v>
      </c>
      <c r="K984">
        <f>2*((E984*100*Info!$B$11)/AI984^2)*(AJ984/2)</f>
        <v>1.3199914298298913E-2</v>
      </c>
      <c r="L984">
        <f>(M984/10.7)/I984</f>
        <v>0.15666542933094899</v>
      </c>
      <c r="M984">
        <f>((U984/0.242530073729142))*I984</f>
        <v>2.1362171197655835</v>
      </c>
      <c r="N984">
        <f>2*M984*SQRT((0.5*K984/I984)^2+(0.5*V984/U984)^2)</f>
        <v>6.9412893400197406E-2</v>
      </c>
      <c r="O984" s="100">
        <v>0.24921280712688676</v>
      </c>
      <c r="P984" s="100">
        <v>5.1499617662634396E-3</v>
      </c>
      <c r="Q984" s="100">
        <v>0.2805536525986263</v>
      </c>
      <c r="R984" s="100">
        <v>6.521717393408768E-3</v>
      </c>
      <c r="S984" s="100">
        <v>4.5504809232167061</v>
      </c>
      <c r="T984" s="100">
        <v>5.7957075874882955E-2</v>
      </c>
      <c r="U984" s="100">
        <v>0.40655803595293732</v>
      </c>
      <c r="V984" s="100">
        <v>1.252124559330391E-2</v>
      </c>
      <c r="W984" s="50">
        <f>U984*Info!$B$2</f>
        <v>0.19514785725740991</v>
      </c>
      <c r="X984" s="50">
        <f>W984*SQRT((0.5*V984/U984)^2+Info!$B$3^2)</f>
        <v>1.0209668708335607E-2</v>
      </c>
      <c r="Y984" s="39">
        <f>W984*Info!$D$2</f>
        <v>0.15806976437850204</v>
      </c>
      <c r="Z984" s="39">
        <f>Y984*SQRT(Info!$D$3^2+(X984/W984)^2)</f>
        <v>1.1439197594590444E-2</v>
      </c>
      <c r="AA984" s="50">
        <f>IF(O984-W984&gt;0,O984-W984,0)</f>
        <v>5.4064949869476853E-2</v>
      </c>
      <c r="AB984" s="50">
        <f>SQRT((0.5*P984)^2+X984^2)</f>
        <v>1.0529380878402161E-2</v>
      </c>
      <c r="AC984" s="50">
        <f>(1-EXP(-Info!$B$6*G984*1000))+(Info!$B$6/(Info!$B$6-Info!$B$7))*(EXP(-Info!$B$7*G984*1000)-EXP(-Info!$B$6*G984*1000))*(Info!$B$9-1)</f>
        <v>0.31559026835734622</v>
      </c>
      <c r="AD984" s="50">
        <f>SQRT((Info!$B$6*EXP(-Info!$B$6*G984*1000)+(Info!$B$6/(Info!$B$6+Info!$B$7))*(Info!$B$9-1)*(-Info!$B$7*EXP(-Info!$B$7*G984*1000)+Info!$B$6*EXP(-Info!$B$6*G984*1000)))^2*(0.01*G984*1000)^2)</f>
        <v>2.5068285469210722E-3</v>
      </c>
      <c r="AE984" s="50">
        <f>IF(AA984&gt;0,AA984*AC984*SQRT((AB984/AA984)^2+(AD984/AC984)^2),AA984*AC984*SQRT((AD984/AC984)^2))</f>
        <v>3.3257329019957941E-3</v>
      </c>
      <c r="AF984" s="50">
        <f>IF((S984-Y984-AA984*AC984)&gt;0,S984-Y984-AA984*AC984,0)</f>
        <v>4.3753487868001697</v>
      </c>
      <c r="AG984" s="50">
        <f>SQRT((T984*0.5)^2+Z984^2+AE984^2)</f>
        <v>3.1331635800501002E-2</v>
      </c>
      <c r="AH984" s="50">
        <f>AF984/S984</f>
        <v>0.96151348849239071</v>
      </c>
      <c r="AI984">
        <f>AF984*EXP(Info!$B$6*G984*1000)</f>
        <v>6.0516156585890846</v>
      </c>
      <c r="AJ984">
        <f>2*SQRT((EXP(Info!$B$6*G984)*AG984)^2+(Info!$B$6*G984*0.01*AI984)^2)</f>
        <v>6.2683611335023329E-2</v>
      </c>
      <c r="AK984" s="28">
        <f>AI984/(E984/1000)</f>
        <v>2.0051741744827982</v>
      </c>
      <c r="AL984">
        <f>AA984/0.752049334436339</f>
        <v>7.1890163841443366E-2</v>
      </c>
      <c r="AM984">
        <f>Q984/O984</f>
        <v>1.1257593694042471</v>
      </c>
      <c r="AN984">
        <f>U984/0.242530074</f>
        <v>1.6763200919690369</v>
      </c>
      <c r="AO984">
        <f>O984/U984</f>
        <v>0.61298212084961801</v>
      </c>
    </row>
    <row r="985" spans="1:41">
      <c r="A985" s="14" t="s">
        <v>199</v>
      </c>
      <c r="B985" s="14" t="s">
        <v>218</v>
      </c>
      <c r="C985" s="15">
        <v>-43.23</v>
      </c>
      <c r="D985" s="15">
        <v>29.21</v>
      </c>
      <c r="E985" s="15">
        <v>3018</v>
      </c>
      <c r="F985" s="99">
        <v>79</v>
      </c>
      <c r="G985" s="14">
        <v>37.413953488372094</v>
      </c>
      <c r="I985">
        <f>(E985*100*Info!$B$11)/AI985</f>
        <v>1.3295466910809992</v>
      </c>
      <c r="J985">
        <f>LOG10(I985)</f>
        <v>0.12370359350870783</v>
      </c>
      <c r="K985">
        <f>2*((E985*100*Info!$B$11)/AI985^2)*(AJ985/2)</f>
        <v>1.3498688157315831E-2</v>
      </c>
      <c r="L985">
        <f>(M985/10.7)/I985</f>
        <v>0.15315133976011688</v>
      </c>
      <c r="M985">
        <f>((U985/0.242530073729142))*I985</f>
        <v>2.1787538700357323</v>
      </c>
      <c r="N985">
        <f>2*M985*SQRT((0.5*K985/I985)^2+(0.5*V985/U985)^2)</f>
        <v>7.0641103812458542E-2</v>
      </c>
      <c r="O985" s="100">
        <v>0.24097070282155117</v>
      </c>
      <c r="P985" s="100">
        <v>4.9805145643997293E-3</v>
      </c>
      <c r="Q985" s="100">
        <v>0.26515673890077662</v>
      </c>
      <c r="R985" s="100">
        <v>6.0906703652601705E-3</v>
      </c>
      <c r="S985" s="100">
        <v>4.286858942916151</v>
      </c>
      <c r="T985" s="100">
        <v>5.4028895630604132E-2</v>
      </c>
      <c r="U985" s="100">
        <v>0.39743872124399687</v>
      </c>
      <c r="V985" s="100">
        <v>1.2237961913614074E-2</v>
      </c>
      <c r="W985" s="50">
        <f>U985*Info!$B$2</f>
        <v>0.19077058619711848</v>
      </c>
      <c r="X985" s="50">
        <f>W985*SQRT((0.5*V985/U985)^2+Info!$B$3^2)</f>
        <v>9.9804890458637802E-3</v>
      </c>
      <c r="Y985" s="39">
        <f>W985*Info!$D$2</f>
        <v>0.15452417481966599</v>
      </c>
      <c r="Z985" s="39">
        <f>Y985*SQRT(Info!$D$3^2+(X985/W985)^2)</f>
        <v>1.118250993880481E-2</v>
      </c>
      <c r="AA985" s="50">
        <f>IF(O985-W985&gt;0,O985-W985,0)</f>
        <v>5.0200116624432689E-2</v>
      </c>
      <c r="AB985" s="50">
        <f>SQRT((0.5*P985)^2+X985^2)</f>
        <v>1.0286473784837852E-2</v>
      </c>
      <c r="AC985" s="50">
        <f>(1-EXP(-Info!$B$6*G985*1000))+(Info!$B$6/(Info!$B$6-Info!$B$7))*(EXP(-Info!$B$7*G985*1000)-EXP(-Info!$B$6*G985*1000))*(Info!$B$9-1)</f>
        <v>0.33077823990260191</v>
      </c>
      <c r="AD985" s="50">
        <f>SQRT((Info!$B$6*EXP(-Info!$B$6*G985*1000)+(Info!$B$6/(Info!$B$6+Info!$B$7))*(Info!$B$9-1)*(-Info!$B$7*EXP(-Info!$B$7*G985*1000)+Info!$B$6*EXP(-Info!$B$6*G985*1000)))^2*(0.01*G985*1000)^2)</f>
        <v>2.6012022398969E-3</v>
      </c>
      <c r="AE985" s="50">
        <f>IF(AA985&gt;0,AA985*AC985*SQRT((AB985/AA985)^2+(AD985/AC985)^2),AA985*AC985*SQRT((AD985/AC985)^2))</f>
        <v>3.4050464435416783E-3</v>
      </c>
      <c r="AF985" s="50">
        <f>IF((S985-Y985-AA985*AC985)&gt;0,S985-Y985-AA985*AC985,0)</f>
        <v>4.11572966187655</v>
      </c>
      <c r="AG985" s="50">
        <f>SQRT((T985*0.5)^2+Z985^2+AE985^2)</f>
        <v>2.9435068550622109E-2</v>
      </c>
      <c r="AH985" s="50">
        <f>AF985/S985</f>
        <v>0.96008049639179649</v>
      </c>
      <c r="AI985">
        <f>AF985*EXP(Info!$B$6*G985*1000)</f>
        <v>5.8003765055413377</v>
      </c>
      <c r="AJ985">
        <f>2*SQRT((EXP(Info!$B$6*G985)*AG985)^2+(Info!$B$6*G985*0.01*AI985)^2)</f>
        <v>5.8890352755993414E-2</v>
      </c>
      <c r="AK985" s="28">
        <f>AI985/(E985/1000)</f>
        <v>1.9219272715511393</v>
      </c>
      <c r="AL985">
        <f>AA985/0.752049334436339</f>
        <v>6.6751095075508152E-2</v>
      </c>
      <c r="AM985">
        <f>Q985/O985</f>
        <v>1.100369197566462</v>
      </c>
      <c r="AN985">
        <f>U985/0.242530074</f>
        <v>1.638719333603126</v>
      </c>
      <c r="AO985">
        <f>O985/U985</f>
        <v>0.60630907342723073</v>
      </c>
    </row>
    <row r="986" spans="1:41">
      <c r="A986" s="14" t="s">
        <v>199</v>
      </c>
      <c r="B986" s="14" t="s">
        <v>218</v>
      </c>
      <c r="C986" s="15">
        <v>-43.23</v>
      </c>
      <c r="D986" s="15">
        <v>29.21</v>
      </c>
      <c r="E986" s="15">
        <v>3018</v>
      </c>
      <c r="F986" s="99">
        <v>83</v>
      </c>
      <c r="G986" s="14">
        <v>39.460465116279067</v>
      </c>
      <c r="I986">
        <f>(E986*100*Info!$B$11)/AI986</f>
        <v>1.1538394055606489</v>
      </c>
      <c r="J986">
        <f>LOG10(I986)</f>
        <v>6.2145366764014075E-2</v>
      </c>
      <c r="K986">
        <f>2*((E986*100*Info!$B$11)/AI986^2)*(AJ986/2)</f>
        <v>1.1560153532343343E-2</v>
      </c>
      <c r="L986">
        <f>(M986/10.7)/I986</f>
        <v>0.17571983077756828</v>
      </c>
      <c r="M986">
        <f>((U986/0.242530073729142))*I986</f>
        <v>2.169451376458797</v>
      </c>
      <c r="N986">
        <f>2*M986*SQRT((0.5*K986/I986)^2+(0.5*V986/U986)^2)</f>
        <v>7.0212095426894064E-2</v>
      </c>
      <c r="O986" s="100">
        <v>0.2611569225934306</v>
      </c>
      <c r="P986" s="100">
        <v>5.3915046529569299E-3</v>
      </c>
      <c r="Q986" s="100">
        <v>0.2868803129419697</v>
      </c>
      <c r="R986" s="100">
        <v>6.7356162197484831E-3</v>
      </c>
      <c r="S986" s="100">
        <v>4.8462079921793828</v>
      </c>
      <c r="T986" s="100">
        <v>6.1287181042981184E-2</v>
      </c>
      <c r="U986" s="100">
        <v>0.45600557560146909</v>
      </c>
      <c r="V986" s="100">
        <v>1.4033197341070365E-2</v>
      </c>
      <c r="W986" s="50">
        <f>U986*Info!$B$2</f>
        <v>0.21888267628870517</v>
      </c>
      <c r="X986" s="50">
        <f>W986*SQRT((0.5*V986/U986)^2+Info!$B$3^2)</f>
        <v>1.1450644920649601E-2</v>
      </c>
      <c r="Y986" s="39">
        <f>W986*Info!$D$2</f>
        <v>0.1772949677938512</v>
      </c>
      <c r="Z986" s="39">
        <f>Y986*SQRT(Info!$D$3^2+(X986/W986)^2)</f>
        <v>1.2830035240336582E-2</v>
      </c>
      <c r="AA986" s="50">
        <f>IF(O986-W986&gt;0,O986-W986,0)</f>
        <v>4.2274246304725427E-2</v>
      </c>
      <c r="AB986" s="50">
        <f>SQRT((0.5*P986)^2+X986^2)</f>
        <v>1.176368775956386E-2</v>
      </c>
      <c r="AC986" s="50">
        <f>(1-EXP(-Info!$B$6*G986*1000))+(Info!$B$6/(Info!$B$6-Info!$B$7))*(EXP(-Info!$B$7*G986*1000)-EXP(-Info!$B$6*G986*1000))*(Info!$B$9-1)</f>
        <v>0.34566964352540835</v>
      </c>
      <c r="AD986" s="50">
        <f>SQRT((Info!$B$6*EXP(-Info!$B$6*G986*1000)+(Info!$B$6/(Info!$B$6+Info!$B$7))*(Info!$B$9-1)*(-Info!$B$7*EXP(-Info!$B$7*G986*1000)+Info!$B$6*EXP(-Info!$B$6*G986*1000)))^2*(0.01*G986*1000)^2)</f>
        <v>2.6910336116824549E-3</v>
      </c>
      <c r="AE986" s="50">
        <f>IF(AA986&gt;0,AA986*AC986*SQRT((AB986/AA986)^2+(AD986/AC986)^2),AA986*AC986*SQRT((AD986/AC986)^2))</f>
        <v>4.0679407548794991E-3</v>
      </c>
      <c r="AF986" s="50">
        <f>IF((S986-Y986-AA986*AC986)&gt;0,S986-Y986-AA986*AC986,0)</f>
        <v>4.6543001007350719</v>
      </c>
      <c r="AG986" s="50">
        <f>SQRT((T986*0.5)^2+Z986^2+AE986^2)</f>
        <v>3.3469203550462269E-2</v>
      </c>
      <c r="AH986" s="50">
        <f>AF986/S986</f>
        <v>0.96040040135421256</v>
      </c>
      <c r="AI986">
        <f>AF986*EXP(Info!$B$6*G986*1000)</f>
        <v>6.6836609607896591</v>
      </c>
      <c r="AJ986">
        <f>2*SQRT((EXP(Info!$B$6*G986)*AG986)^2+(Info!$B$6*G986*0.01*AI986)^2)</f>
        <v>6.6962652248226298E-2</v>
      </c>
      <c r="AK986" s="28">
        <f>AI986/(E986/1000)</f>
        <v>2.2145993905863683</v>
      </c>
      <c r="AL986">
        <f>AA986/0.752049334436339</f>
        <v>5.6212065311393403E-2</v>
      </c>
      <c r="AM986">
        <f>Q986/O986</f>
        <v>1.0984978307030571</v>
      </c>
      <c r="AN986">
        <f>U986/0.242530074</f>
        <v>1.8802021872201675</v>
      </c>
      <c r="AO986">
        <f>O986/U986</f>
        <v>0.57270554696390696</v>
      </c>
    </row>
    <row r="987" spans="1:41">
      <c r="A987" s="14" t="s">
        <v>199</v>
      </c>
      <c r="B987" s="14" t="s">
        <v>218</v>
      </c>
      <c r="C987" s="15">
        <v>-43.23</v>
      </c>
      <c r="D987" s="15">
        <v>29.21</v>
      </c>
      <c r="E987" s="15">
        <v>3018</v>
      </c>
      <c r="F987" s="99">
        <v>87</v>
      </c>
      <c r="G987" s="14">
        <v>41.506976744186048</v>
      </c>
      <c r="I987">
        <f>(E987*100*Info!$B$11)/AI987</f>
        <v>1.0871292301082851</v>
      </c>
      <c r="J987">
        <f>LOG10(I987)</f>
        <v>3.6281172961168076E-2</v>
      </c>
      <c r="K987">
        <f>2*((E987*100*Info!$B$11)/AI987^2)*(AJ987/2)</f>
        <v>1.0674623086393793E-2</v>
      </c>
      <c r="L987">
        <f>(M987/10.7)/I987</f>
        <v>0.20429227689073889</v>
      </c>
      <c r="M987">
        <f>((U987/0.242530073729142))*I987</f>
        <v>2.376385530918284</v>
      </c>
      <c r="N987">
        <f>2*M987*SQRT((0.5*K987/I987)^2+(0.5*V987/U987)^2)</f>
        <v>7.6872324669670505E-2</v>
      </c>
      <c r="O987" s="100">
        <v>0.28193202499897041</v>
      </c>
      <c r="P987" s="100">
        <v>5.8216700225159146E-3</v>
      </c>
      <c r="Q987" s="101">
        <v>0.30761528264257709</v>
      </c>
      <c r="R987" s="101">
        <v>6.7774274362822802E-3</v>
      </c>
      <c r="S987" s="100">
        <v>5.064074958802335</v>
      </c>
      <c r="T987" s="100">
        <v>6.2141076166699998E-2</v>
      </c>
      <c r="U987" s="100">
        <v>0.53015312444967566</v>
      </c>
      <c r="V987" s="100">
        <v>1.6340467377440344E-2</v>
      </c>
      <c r="W987" s="50">
        <f>U987*Info!$B$2</f>
        <v>0.25447349973584432</v>
      </c>
      <c r="X987" s="50">
        <f>W987*SQRT((0.5*V987/U987)^2+Info!$B$3^2)</f>
        <v>1.3314343074986532E-2</v>
      </c>
      <c r="Y987" s="39">
        <f>W987*Info!$D$2</f>
        <v>0.2061235347860339</v>
      </c>
      <c r="Z987" s="39">
        <f>Y987*SQRT(Info!$D$3^2+(X987/W987)^2)</f>
        <v>1.4917280651344369E-2</v>
      </c>
      <c r="AA987" s="50">
        <f>IF(O987-W987&gt;0,O987-W987,0)</f>
        <v>2.7458525263126088E-2</v>
      </c>
      <c r="AB987" s="50">
        <f>SQRT((0.5*P987)^2+X987^2)</f>
        <v>1.3628818436724694E-2</v>
      </c>
      <c r="AC987" s="50">
        <f>(1-EXP(-Info!$B$6*G987*1000))+(Info!$B$6/(Info!$B$6-Info!$B$7))*(EXP(-Info!$B$7*G987*1000)-EXP(-Info!$B$6*G987*1000))*(Info!$B$9-1)</f>
        <v>0.36027007488215795</v>
      </c>
      <c r="AD987" s="50">
        <f>SQRT((Info!$B$6*EXP(-Info!$B$6*G987*1000)+(Info!$B$6/(Info!$B$6+Info!$B$7))*(Info!$B$9-1)*(-Info!$B$7*EXP(-Info!$B$7*G987*1000)+Info!$B$6*EXP(-Info!$B$6*G987*1000)))^2*(0.01*G987*1000)^2)</f>
        <v>2.7764589436269373E-3</v>
      </c>
      <c r="AE987" s="50">
        <f>IF(AA987&gt;0,AA987*AC987*SQRT((AB987/AA987)^2+(AD987/AC987)^2),AA987*AC987*SQRT((AD987/AC987)^2))</f>
        <v>4.9106472651956092E-3</v>
      </c>
      <c r="AF987" s="50">
        <f>IF((S987-Y987-AA987*AC987)&gt;0,S987-Y987-AA987*AC987,0)</f>
        <v>4.8480589390636011</v>
      </c>
      <c r="AG987" s="50">
        <f>SQRT((T987*0.5)^2+Z987^2+AE987^2)</f>
        <v>3.4814049683756253E-2</v>
      </c>
      <c r="AH987" s="50">
        <f>AF987/S987</f>
        <v>0.95734343952329204</v>
      </c>
      <c r="AI987">
        <f>AF987*EXP(Info!$B$6*G987*1000)</f>
        <v>7.0937945336989072</v>
      </c>
      <c r="AJ987">
        <f>2*SQRT((EXP(Info!$B$6*G987)*AG987)^2+(Info!$B$6*G987*0.01*AI987)^2)</f>
        <v>6.965462872524722E-2</v>
      </c>
      <c r="AK987" s="28">
        <f>AI987/(E987/1000)</f>
        <v>2.3504952066596778</v>
      </c>
      <c r="AL987">
        <f>AA987/0.752049334436339</f>
        <v>3.6511601042378758E-2</v>
      </c>
      <c r="AM987">
        <f>Q987/O987</f>
        <v>1.0910973403738027</v>
      </c>
      <c r="AN987">
        <f>U987/0.242530074</f>
        <v>2.1859273602896589</v>
      </c>
      <c r="AO987">
        <f>O987/U987</f>
        <v>0.53179357434067631</v>
      </c>
    </row>
    <row r="988" spans="1:41">
      <c r="A988" s="14" t="s">
        <v>199</v>
      </c>
      <c r="B988" s="14" t="s">
        <v>218</v>
      </c>
      <c r="C988" s="15">
        <v>-43.23</v>
      </c>
      <c r="D988" s="15">
        <v>29.21</v>
      </c>
      <c r="E988" s="15">
        <v>3018</v>
      </c>
      <c r="F988" s="99">
        <v>89</v>
      </c>
      <c r="G988" s="14">
        <v>42.530232558139531</v>
      </c>
      <c r="I988">
        <f>(E988*100*Info!$B$11)/AI988</f>
        <v>1.1120445713127358</v>
      </c>
      <c r="J988">
        <f>LOG10(I988)</f>
        <v>4.6122194338886195E-2</v>
      </c>
      <c r="K988">
        <f>2*((E988*100*Info!$B$11)/AI988^2)*(AJ988/2)</f>
        <v>1.079504246202311E-2</v>
      </c>
      <c r="L988">
        <f>(M988/10.7)/I988</f>
        <v>0.18253798988711631</v>
      </c>
      <c r="M988">
        <f>((U988/0.242530073729142))*I988</f>
        <v>2.1719970736216823</v>
      </c>
      <c r="N988">
        <f>2*M988*SQRT((0.5*K988/I988)^2+(0.5*V988/U988)^2)</f>
        <v>7.0148761325082562E-2</v>
      </c>
      <c r="O988" s="100">
        <v>0.26791830203233952</v>
      </c>
      <c r="P988" s="100">
        <v>5.5458338155400695E-3</v>
      </c>
      <c r="Q988" s="101">
        <v>0.29255648008440865</v>
      </c>
      <c r="R988" s="101">
        <v>7.2197904508848193E-3</v>
      </c>
      <c r="S988" s="100">
        <v>4.8942444008158201</v>
      </c>
      <c r="T988" s="100">
        <v>6.1132051043466286E-2</v>
      </c>
      <c r="U988" s="100">
        <v>0.47369918795890115</v>
      </c>
      <c r="V988" s="100">
        <v>1.4591596999789713E-2</v>
      </c>
      <c r="W988" s="50">
        <f>U988*Info!$B$2</f>
        <v>0.22737561022027253</v>
      </c>
      <c r="X988" s="50">
        <f>W988*SQRT((0.5*V988/U988)^2+Info!$B$3^2)</f>
        <v>1.1895926075789532E-2</v>
      </c>
      <c r="Y988" s="39">
        <f>W988*Info!$D$2</f>
        <v>0.18417424427842077</v>
      </c>
      <c r="Z988" s="39">
        <f>Y988*SQRT(Info!$D$3^2+(X988/W988)^2)</f>
        <v>1.3328431920828668E-2</v>
      </c>
      <c r="AA988" s="50">
        <f>IF(O988-W988&gt;0,O988-W988,0)</f>
        <v>4.0542691812066989E-2</v>
      </c>
      <c r="AB988" s="50">
        <f>SQRT((0.5*P988)^2+X988^2)</f>
        <v>1.2214832187879056E-2</v>
      </c>
      <c r="AC988" s="50">
        <f>(1-EXP(-Info!$B$6*G988*1000))+(Info!$B$6/(Info!$B$6-Info!$B$7))*(EXP(-Info!$B$7*G988*1000)-EXP(-Info!$B$6*G988*1000))*(Info!$B$9-1)</f>
        <v>0.36746289597343285</v>
      </c>
      <c r="AD988" s="50">
        <f>SQRT((Info!$B$6*EXP(-Info!$B$6*G988*1000)+(Info!$B$6/(Info!$B$6+Info!$B$7))*(Info!$B$9-1)*(-Info!$B$7*EXP(-Info!$B$7*G988*1000)+Info!$B$6*EXP(-Info!$B$6*G988*1000)))^2*(0.01*G988*1000)^2)</f>
        <v>2.8175609754921543E-3</v>
      </c>
      <c r="AE988" s="50">
        <f>IF(AA988&gt;0,AA988*AC988*SQRT((AB988/AA988)^2+(AD988/AC988)^2),AA988*AC988*SQRT((AD988/AC988)^2))</f>
        <v>4.4899509605676761E-3</v>
      </c>
      <c r="AF988" s="50">
        <f>IF((S988-Y988-AA988*AC988)&gt;0,S988-Y988-AA988*AC988,0)</f>
        <v>4.6951722215935785</v>
      </c>
      <c r="AG988" s="50">
        <f>SQRT((T988*0.5)^2+Z988^2+AE988^2)</f>
        <v>3.3646525426731792E-2</v>
      </c>
      <c r="AH988" s="50">
        <f>AF988/S988</f>
        <v>0.95932524759305882</v>
      </c>
      <c r="AI988">
        <f>AF988*EXP(Info!$B$6*G988*1000)</f>
        <v>6.9348581782678176</v>
      </c>
      <c r="AJ988">
        <f>2*SQRT((EXP(Info!$B$6*G988)*AG988)^2+(Info!$B$6*G988*0.01*AI988)^2)</f>
        <v>6.7319323733703265E-2</v>
      </c>
      <c r="AK988" s="28">
        <f>AI988/(E988/1000)</f>
        <v>2.2978323983657449</v>
      </c>
      <c r="AL988">
        <f>AA988/0.752049334436339</f>
        <v>5.3909617302505472E-2</v>
      </c>
      <c r="AM988">
        <f>Q988/O988</f>
        <v>1.0919615340391906</v>
      </c>
      <c r="AN988">
        <f>U988/0.242530074</f>
        <v>1.953156489610856</v>
      </c>
      <c r="AO988">
        <f>O988/U988</f>
        <v>0.56558742096806069</v>
      </c>
    </row>
    <row r="989" spans="1:41">
      <c r="A989" s="14" t="s">
        <v>199</v>
      </c>
      <c r="B989" s="14" t="s">
        <v>218</v>
      </c>
      <c r="C989" s="15">
        <v>-43.23</v>
      </c>
      <c r="D989" s="15">
        <v>29.21</v>
      </c>
      <c r="E989" s="15">
        <v>3018</v>
      </c>
      <c r="F989" s="99">
        <v>91</v>
      </c>
      <c r="G989" s="14">
        <v>43.553488372093028</v>
      </c>
      <c r="I989">
        <f>(E989*100*Info!$B$11)/AI989</f>
        <v>1.1390523687333203</v>
      </c>
      <c r="J989">
        <f>LOG10(I989)</f>
        <v>5.6543691532194441E-2</v>
      </c>
      <c r="K989">
        <f>2*((E989*100*Info!$B$11)/AI989^2)*(AJ989/2)</f>
        <v>1.0664542436911784E-2</v>
      </c>
      <c r="L989">
        <f>(M989/10.7)/I989</f>
        <v>0.16631038444763502</v>
      </c>
      <c r="M989">
        <f>((U989/0.242530073729142))*I989</f>
        <v>2.0269677396452974</v>
      </c>
      <c r="N989">
        <f>2*M989*SQRT((0.5*K989/I989)^2+(0.5*V989/U989)^2)</f>
        <v>6.5241448577311498E-2</v>
      </c>
      <c r="O989" s="100">
        <v>0.25558242587935137</v>
      </c>
      <c r="P989" s="100">
        <v>5.2806969886499012E-3</v>
      </c>
      <c r="Q989" s="101">
        <v>0.28426289891758089</v>
      </c>
      <c r="R989" s="101">
        <v>6.2100554519792179E-3</v>
      </c>
      <c r="S989" s="100">
        <v>4.726972069523713</v>
      </c>
      <c r="T989" s="100">
        <v>5.792411559994845E-2</v>
      </c>
      <c r="U989" s="100">
        <v>0.43158738688147347</v>
      </c>
      <c r="V989" s="100">
        <v>1.3290691401733661E-2</v>
      </c>
      <c r="W989" s="50">
        <f>U989*Info!$B$2</f>
        <v>0.20716194570310725</v>
      </c>
      <c r="X989" s="50">
        <f>W989*SQRT((0.5*V989/U989)^2+Info!$B$3^2)</f>
        <v>1.0838117276439818E-2</v>
      </c>
      <c r="Y989" s="39">
        <f>W989*Info!$D$2</f>
        <v>0.16780117601951688</v>
      </c>
      <c r="Z989" s="39">
        <f>Y989*SQRT(Info!$D$3^2+(X989/W989)^2)</f>
        <v>1.2143382265359199E-2</v>
      </c>
      <c r="AA989" s="50">
        <f>IF(O989-W989&gt;0,O989-W989,0)</f>
        <v>4.8420480176244118E-2</v>
      </c>
      <c r="AB989" s="50">
        <f>SQRT((0.5*P989)^2+X989^2)</f>
        <v>1.1155098666948101E-2</v>
      </c>
      <c r="AC989" s="50">
        <f>(1-EXP(-Info!$B$6*G989*1000))+(Info!$B$6/(Info!$B$6-Info!$B$7))*(EXP(-Info!$B$7*G989*1000)-EXP(-Info!$B$6*G989*1000))*(Info!$B$9-1)</f>
        <v>0.37458502512091146</v>
      </c>
      <c r="AD989" s="50">
        <f>SQRT((Info!$B$6*EXP(-Info!$B$6*G989*1000)+(Info!$B$6/(Info!$B$6+Info!$B$7))*(Info!$B$9-1)*(-Info!$B$7*EXP(-Info!$B$7*G989*1000)+Info!$B$6*EXP(-Info!$B$6*G989*1000)))^2*(0.01*G989*1000)^2)</f>
        <v>2.8576110251853997E-3</v>
      </c>
      <c r="AE989" s="50">
        <f>IF(AA989&gt;0,AA989*AC989*SQRT((AB989/AA989)^2+(AD989/AC989)^2),AA989*AC989*SQRT((AD989/AC989)^2))</f>
        <v>4.1808232102135048E-3</v>
      </c>
      <c r="AF989" s="50">
        <f>IF((S989-Y989-AA989*AC989)&gt;0,S989-Y989-AA989*AC989,0)</f>
        <v>4.5410333067210109</v>
      </c>
      <c r="AG989" s="50">
        <f>SQRT((T989*0.5)^2+Z989^2+AE989^2)</f>
        <v>3.1681884533069499E-2</v>
      </c>
      <c r="AH989" s="50">
        <f>AF989/S989</f>
        <v>0.96066429839907286</v>
      </c>
      <c r="AI989">
        <f>AF989*EXP(Info!$B$6*G989*1000)</f>
        <v>6.7704274198932737</v>
      </c>
      <c r="AJ989">
        <f>2*SQRT((EXP(Info!$B$6*G989)*AG989)^2+(Info!$B$6*G989*0.01*AI989)^2)</f>
        <v>6.3389105292653639E-2</v>
      </c>
      <c r="AK989" s="28">
        <f>AI989/(E989/1000)</f>
        <v>2.2433490456902829</v>
      </c>
      <c r="AL989">
        <f>AA989/0.752049334436339</f>
        <v>6.4384712490351798E-2</v>
      </c>
      <c r="AM989">
        <f>Q989/O989</f>
        <v>1.1122161390383243</v>
      </c>
      <c r="AN989">
        <f>U989/0.242530074</f>
        <v>1.7795211116023222</v>
      </c>
      <c r="AO989">
        <f>O989/U989</f>
        <v>0.5921916016269998</v>
      </c>
    </row>
    <row r="990" spans="1:41">
      <c r="A990" s="14" t="s">
        <v>199</v>
      </c>
      <c r="B990" s="14" t="s">
        <v>218</v>
      </c>
      <c r="C990" s="15">
        <v>-43.23</v>
      </c>
      <c r="D990" s="15">
        <v>29.21</v>
      </c>
      <c r="E990" s="15">
        <v>3018</v>
      </c>
      <c r="F990" s="99">
        <v>95</v>
      </c>
      <c r="G990" s="14">
        <v>45.6</v>
      </c>
      <c r="I990">
        <f>(E990*100*Info!$B$11)/AI990</f>
        <v>1.1799026119937783</v>
      </c>
      <c r="J990">
        <f>LOG10(I990)</f>
        <v>7.1846162544129968E-2</v>
      </c>
      <c r="K990">
        <f>2*((E990*100*Info!$B$11)/AI990^2)*(AJ990/2)</f>
        <v>1.0727526117009148E-2</v>
      </c>
      <c r="L990">
        <f>(M990/10.7)/I990</f>
        <v>0.14858512806805346</v>
      </c>
      <c r="M990">
        <f>((U990/0.242530073729142))*I990</f>
        <v>1.8758809936069119</v>
      </c>
      <c r="N990">
        <f>2*M990*SQRT((0.5*K990/I990)^2+(0.5*V990/U990)^2)</f>
        <v>6.0213797780024142E-2</v>
      </c>
      <c r="O990" s="100">
        <v>0.25503051494224455</v>
      </c>
      <c r="P990" s="100">
        <v>5.2699485210156898E-3</v>
      </c>
      <c r="Q990" s="101">
        <v>0.27836499464199294</v>
      </c>
      <c r="R990" s="101">
        <v>6.074788685025285E-3</v>
      </c>
      <c r="S990" s="100">
        <v>4.4794084494697923</v>
      </c>
      <c r="T990" s="100">
        <v>5.4740647310336961E-2</v>
      </c>
      <c r="U990" s="100">
        <v>0.38558907409976945</v>
      </c>
      <c r="V990" s="100">
        <v>1.1870132711352392E-2</v>
      </c>
      <c r="W990" s="50">
        <f>U990*Info!$B$2</f>
        <v>0.18508275556788933</v>
      </c>
      <c r="X990" s="50">
        <f>W990*SQRT((0.5*V990/U990)^2+Info!$B$3^2)</f>
        <v>9.6827118585244756E-3</v>
      </c>
      <c r="Y990" s="39">
        <f>W990*Info!$D$2</f>
        <v>0.14991703200999038</v>
      </c>
      <c r="Z990" s="39">
        <f>Y990*SQRT(Info!$D$3^2+(X990/W990)^2)</f>
        <v>1.0848980918459707E-2</v>
      </c>
      <c r="AA990" s="50">
        <f>IF(O990-W990&gt;0,O990-W990,0)</f>
        <v>6.9947759374355212E-2</v>
      </c>
      <c r="AB990" s="50">
        <f>SQRT((0.5*P990)^2+X990^2)</f>
        <v>1.0034839225854561E-2</v>
      </c>
      <c r="AC990" s="50">
        <f>(1-EXP(-Info!$B$6*G990*1000))+(Info!$B$6/(Info!$B$6-Info!$B$7))*(EXP(-Info!$B$7*G990*1000)-EXP(-Info!$B$6*G990*1000))*(Info!$B$9-1)</f>
        <v>0.38861988282719107</v>
      </c>
      <c r="AD990" s="50">
        <f>SQRT((Info!$B$6*EXP(-Info!$B$6*G990*1000)+(Info!$B$6/(Info!$B$6+Info!$B$7))*(Info!$B$9-1)*(-Info!$B$7*EXP(-Info!$B$7*G990*1000)+Info!$B$6*EXP(-Info!$B$6*G990*1000)))^2*(0.01*G990*1000)^2)</f>
        <v>2.9346192365913917E-3</v>
      </c>
      <c r="AE990" s="50">
        <f>IF(AA990&gt;0,AA990*AC990*SQRT((AB990/AA990)^2+(AD990/AC990)^2),AA990*AC990*SQRT((AD990/AC990)^2))</f>
        <v>3.9051366944491813E-3</v>
      </c>
      <c r="AF990" s="50">
        <f>IF((S990-Y990-AA990*AC990)&gt;0,S990-Y990-AA990*AC990,0)</f>
        <v>4.3023083274077152</v>
      </c>
      <c r="AG990" s="50">
        <f>SQRT((T990*0.5)^2+Z990^2+AE990^2)</f>
        <v>2.9699917450392205E-2</v>
      </c>
      <c r="AH990" s="50">
        <f>AF990/S990</f>
        <v>0.960463502254848</v>
      </c>
      <c r="AI990">
        <f>AF990*EXP(Info!$B$6*G990*1000)</f>
        <v>6.5360236612537648</v>
      </c>
      <c r="AJ990">
        <f>2*SQRT((EXP(Info!$B$6*G990)*AG990)^2+(Info!$B$6*G990*0.01*AI990)^2)</f>
        <v>5.9424704899169456E-2</v>
      </c>
      <c r="AK990" s="28">
        <f>AI990/(E990/1000)</f>
        <v>2.1656804709257007</v>
      </c>
      <c r="AL990">
        <f>AA990/0.752049334436339</f>
        <v>9.3009535640080118E-2</v>
      </c>
      <c r="AM990">
        <f>Q990/O990</f>
        <v>1.091496814430355</v>
      </c>
      <c r="AN990">
        <f>U990/0.242530074</f>
        <v>1.5898608685526128</v>
      </c>
      <c r="AO990">
        <f>O990/U990</f>
        <v>0.6614049309816713</v>
      </c>
    </row>
    <row r="991" spans="1:41">
      <c r="A991" s="14" t="s">
        <v>199</v>
      </c>
      <c r="B991" s="14" t="s">
        <v>218</v>
      </c>
      <c r="C991" s="15">
        <v>-43.23</v>
      </c>
      <c r="D991" s="15">
        <v>29.21</v>
      </c>
      <c r="E991" s="15">
        <v>3018</v>
      </c>
      <c r="F991" s="99">
        <v>99</v>
      </c>
      <c r="G991" s="14">
        <v>47.56666666666667</v>
      </c>
      <c r="I991">
        <f>(E991*100*Info!$B$11)/AI991</f>
        <v>1.1310885539419278</v>
      </c>
      <c r="J991">
        <f>LOG10(I991)</f>
        <v>5.3496607562781434E-2</v>
      </c>
      <c r="K991">
        <f>2*((E991*100*Info!$B$11)/AI991^2)*(AJ991/2)</f>
        <v>1.0646684975314435E-2</v>
      </c>
      <c r="L991">
        <f>(M991/10.7)/I991</f>
        <v>0.18424665264656134</v>
      </c>
      <c r="M991">
        <f>((U991/0.242530073729142))*I991</f>
        <v>2.2298722950438448</v>
      </c>
      <c r="N991">
        <f>2*M991*SQRT((0.5*K991/I991)^2+(0.5*V991/U991)^2)</f>
        <v>7.1785409007545473E-2</v>
      </c>
      <c r="O991" s="100">
        <v>0.28303375266988257</v>
      </c>
      <c r="P991" s="100">
        <v>5.8469538688688686E-3</v>
      </c>
      <c r="Q991" s="101">
        <v>0.31661370331233185</v>
      </c>
      <c r="R991" s="101">
        <v>7.1987902349982136E-3</v>
      </c>
      <c r="S991" s="100">
        <v>4.6151737515912643</v>
      </c>
      <c r="T991" s="100">
        <v>5.7379999972464998E-2</v>
      </c>
      <c r="U991" s="100">
        <v>0.47813329048268405</v>
      </c>
      <c r="V991" s="100">
        <v>1.4719702430415194E-2</v>
      </c>
      <c r="W991" s="50">
        <f>U991*Info!$B$2</f>
        <v>0.22950397943168832</v>
      </c>
      <c r="X991" s="50">
        <f>W991*SQRT((0.5*V991/U991)^2+Info!$B$3^2)</f>
        <v>1.2006679919141445E-2</v>
      </c>
      <c r="Y991" s="39">
        <f>W991*Info!$D$2</f>
        <v>0.18589822333966755</v>
      </c>
      <c r="Z991" s="39">
        <f>Y991*SQRT(Info!$D$3^2+(X991/W991)^2)</f>
        <v>1.3452843103111289E-2</v>
      </c>
      <c r="AA991" s="50">
        <f>IF(O991-W991&gt;0,O991-W991,0)</f>
        <v>5.3529773238194245E-2</v>
      </c>
      <c r="AB991" s="50">
        <f>SQRT((0.5*P991)^2+X991^2)</f>
        <v>1.235747061768243E-2</v>
      </c>
      <c r="AC991" s="50">
        <f>(1-EXP(-Info!$B$6*G991*1000))+(Info!$B$6/(Info!$B$6-Info!$B$7))*(EXP(-Info!$B$7*G991*1000)-EXP(-Info!$B$6*G991*1000))*(Info!$B$9-1)</f>
        <v>0.40184817309894205</v>
      </c>
      <c r="AD991" s="50">
        <f>SQRT((Info!$B$6*EXP(-Info!$B$6*G991*1000)+(Info!$B$6/(Info!$B$6+Info!$B$7))*(Info!$B$9-1)*(-Info!$B$7*EXP(-Info!$B$7*G991*1000)+Info!$B$6*EXP(-Info!$B$6*G991*1000)))^2*(0.01*G991*1000)^2)</f>
        <v>3.0048357033891078E-3</v>
      </c>
      <c r="AE991" s="50">
        <f>IF(AA991&gt;0,AA991*AC991*SQRT((AB991/AA991)^2+(AD991/AC991)^2),AA991*AC991*SQRT((AD991/AC991)^2))</f>
        <v>4.9684313266768121E-3</v>
      </c>
      <c r="AF991" s="50">
        <f>IF((S991-Y991-AA991*AC991)&gt;0,S991-Y991-AA991*AC991,0)</f>
        <v>4.4077646866694273</v>
      </c>
      <c r="AG991" s="50">
        <f>SQRT((T991*0.5)^2+Z991^2+AE991^2)</f>
        <v>3.2074606725801848E-2</v>
      </c>
      <c r="AH991" s="50">
        <f>AF991/S991</f>
        <v>0.95505931605493199</v>
      </c>
      <c r="AI991">
        <f>AF991*EXP(Info!$B$6*G991*1000)</f>
        <v>6.8180969236139912</v>
      </c>
      <c r="AJ991">
        <f>2*SQRT((EXP(Info!$B$6*G991)*AG991)^2+(Info!$B$6*G991*0.01*AI991)^2)</f>
        <v>6.4177229823338455E-2</v>
      </c>
      <c r="AK991" s="28">
        <f>AI991/(E991/1000)</f>
        <v>2.2591441098787248</v>
      </c>
      <c r="AL991">
        <f>AA991/0.752049334436339</f>
        <v>7.1178539474826885E-2</v>
      </c>
      <c r="AM991">
        <f>Q991/O991</f>
        <v>1.1186429191772593</v>
      </c>
      <c r="AN991">
        <f>U991/0.242530074</f>
        <v>1.9714391811164995</v>
      </c>
      <c r="AO991">
        <f>O991/U991</f>
        <v>0.59195575439676029</v>
      </c>
    </row>
    <row r="992" spans="1:41">
      <c r="A992" s="14" t="s">
        <v>199</v>
      </c>
      <c r="B992" s="14" t="s">
        <v>218</v>
      </c>
      <c r="C992" s="15">
        <v>-43.23</v>
      </c>
      <c r="D992" s="15">
        <v>29.21</v>
      </c>
      <c r="E992" s="15">
        <v>3018</v>
      </c>
      <c r="F992" s="99">
        <v>101</v>
      </c>
      <c r="G992" s="14">
        <v>48.55</v>
      </c>
      <c r="I992">
        <f>(E992*100*Info!$B$11)/AI992</f>
        <v>1.1642060245688914</v>
      </c>
      <c r="J992">
        <f>LOG10(I992)</f>
        <v>6.6029842355025306E-2</v>
      </c>
      <c r="K992">
        <f>2*((E992*100*Info!$B$11)/AI992^2)*(AJ992/2)</f>
        <v>1.1231182717359156E-2</v>
      </c>
      <c r="L992">
        <f>(M992/10.7)/I992</f>
        <v>0.20100567662385752</v>
      </c>
      <c r="M992">
        <f>((U992/0.242530073729142))*I992</f>
        <v>2.5039286107690417</v>
      </c>
      <c r="N992">
        <f>2*M992*SQRT((0.5*K992/I992)^2+(0.5*V992/U992)^2)</f>
        <v>8.0826302882897175E-2</v>
      </c>
      <c r="O992" s="100">
        <v>0.30359772323476997</v>
      </c>
      <c r="P992" s="100">
        <v>6.277208607445856E-3</v>
      </c>
      <c r="Q992" s="101">
        <v>0.32469793825797655</v>
      </c>
      <c r="R992" s="101">
        <v>7.8990680571674569E-3</v>
      </c>
      <c r="S992" s="100">
        <v>4.4684760649723607</v>
      </c>
      <c r="T992" s="100">
        <v>5.5652929168099843E-2</v>
      </c>
      <c r="U992" s="100">
        <v>0.52162416081569452</v>
      </c>
      <c r="V992" s="100">
        <v>1.6068387609410175E-2</v>
      </c>
      <c r="W992" s="50">
        <f>U992*Info!$B$2</f>
        <v>0.25037959719153335</v>
      </c>
      <c r="X992" s="50">
        <f>W992*SQRT((0.5*V992/U992)^2+Info!$B$3^2)</f>
        <v>1.3099495339652672E-2</v>
      </c>
      <c r="Y992" s="39">
        <f>W992*Info!$D$2</f>
        <v>0.20280747372514202</v>
      </c>
      <c r="Z992" s="39">
        <f>Y992*SQRT(Info!$D$3^2+(X992/W992)^2)</f>
        <v>1.4676914684071056E-2</v>
      </c>
      <c r="AA992" s="50">
        <f>IF(O992-W992&gt;0,O992-W992,0)</f>
        <v>5.3218126043236613E-2</v>
      </c>
      <c r="AB992" s="50">
        <f>SQRT((0.5*P992)^2+X992^2)</f>
        <v>1.347024926008907E-2</v>
      </c>
      <c r="AC992" s="50">
        <f>(1-EXP(-Info!$B$6*G992*1000))+(Info!$B$6/(Info!$B$6-Info!$B$7))*(EXP(-Info!$B$7*G992*1000)-EXP(-Info!$B$6*G992*1000))*(Info!$B$9-1)</f>
        <v>0.40836859391293684</v>
      </c>
      <c r="AD992" s="50">
        <f>SQRT((Info!$B$6*EXP(-Info!$B$6*G992*1000)+(Info!$B$6/(Info!$B$6+Info!$B$7))*(Info!$B$9-1)*(-Info!$B$7*EXP(-Info!$B$7*G992*1000)+Info!$B$6*EXP(-Info!$B$6*G992*1000)))^2*(0.01*G992*1000)^2)</f>
        <v>3.0385867161689074E-3</v>
      </c>
      <c r="AE992" s="50">
        <f>IF(AA992&gt;0,AA992*AC992*SQRT((AB992/AA992)^2+(AD992/AC992)^2),AA992*AC992*SQRT((AD992/AC992)^2))</f>
        <v>5.5032031014194821E-3</v>
      </c>
      <c r="AF992" s="50">
        <f>IF((S992-Y992-AA992*AC992)&gt;0,S992-Y992-AA992*AC992,0)</f>
        <v>4.2439359799442613</v>
      </c>
      <c r="AG992" s="50">
        <f>SQRT((T992*0.5)^2+Z992^2+AE992^2)</f>
        <v>3.1937582880774779E-2</v>
      </c>
      <c r="AH992" s="50">
        <f>AF992/S992</f>
        <v>0.94975018736516648</v>
      </c>
      <c r="AI992">
        <f>AF992*EXP(Info!$B$6*G992*1000)</f>
        <v>6.6241466091211656</v>
      </c>
      <c r="AJ992">
        <f>2*SQRT((EXP(Info!$B$6*G992)*AG992)^2+(Info!$B$6*G992*0.01*AI992)^2)</f>
        <v>6.3903638482857267E-2</v>
      </c>
      <c r="AK992" s="28">
        <f>AI992/(E992/1000)</f>
        <v>2.1948795921541304</v>
      </c>
      <c r="AL992">
        <f>AA992/0.752049334436339</f>
        <v>7.0764142199691724E-2</v>
      </c>
      <c r="AM992">
        <f>Q992/O992</f>
        <v>1.0695005706840888</v>
      </c>
      <c r="AN992">
        <f>U992/0.242530074</f>
        <v>2.150760737473302</v>
      </c>
      <c r="AO992">
        <f>O992/U992</f>
        <v>0.58202389007444799</v>
      </c>
    </row>
    <row r="993" spans="1:41">
      <c r="A993" s="14" t="s">
        <v>199</v>
      </c>
      <c r="B993" s="14" t="s">
        <v>218</v>
      </c>
      <c r="C993" s="15">
        <v>-43.23</v>
      </c>
      <c r="D993" s="15">
        <v>29.21</v>
      </c>
      <c r="E993" s="15">
        <v>3018</v>
      </c>
      <c r="F993" s="99">
        <v>105</v>
      </c>
      <c r="G993" s="14">
        <v>50.516666666666666</v>
      </c>
      <c r="I993">
        <f>(E993*100*Info!$B$11)/AI993</f>
        <v>1.2028928153207998</v>
      </c>
      <c r="J993">
        <f>LOG10(I993)</f>
        <v>8.0226930923732134E-2</v>
      </c>
      <c r="K993">
        <f>2*((E993*100*Info!$B$11)/AI993^2)*(AJ993/2)</f>
        <v>1.1013677102341546E-2</v>
      </c>
      <c r="L993">
        <f>(M993/10.7)/I993</f>
        <v>0.15323354748596643</v>
      </c>
      <c r="M993">
        <f>((U993/0.242530073729142))*I993</f>
        <v>1.9722618067057676</v>
      </c>
      <c r="N993">
        <f>2*M993*SQRT((0.5*K993/I993)^2+(0.5*V993/U993)^2)</f>
        <v>6.3360732229878675E-2</v>
      </c>
      <c r="O993" s="100">
        <v>0.25642972237266615</v>
      </c>
      <c r="P993" s="100">
        <v>5.3031201507189154E-3</v>
      </c>
      <c r="Q993" s="101">
        <v>0.28655987845737063</v>
      </c>
      <c r="R993" s="101">
        <v>6.7844264288658236E-3</v>
      </c>
      <c r="S993" s="100">
        <v>4.2162505639991048</v>
      </c>
      <c r="T993" s="100">
        <v>5.3533513081123162E-2</v>
      </c>
      <c r="U993" s="100">
        <v>0.39765205619417876</v>
      </c>
      <c r="V993" s="100">
        <v>1.2245118849052578E-2</v>
      </c>
      <c r="W993" s="50">
        <f>U993*Info!$B$2</f>
        <v>0.19087298697320579</v>
      </c>
      <c r="X993" s="50">
        <f>W993*SQRT((0.5*V993/U993)^2+Info!$B$3^2)</f>
        <v>9.9858878414652505E-3</v>
      </c>
      <c r="Y993" s="39">
        <f>W993*Info!$D$2</f>
        <v>0.15460711944829669</v>
      </c>
      <c r="Z993" s="39">
        <f>Y993*SQRT(Info!$D$3^2+(X993/W993)^2)</f>
        <v>1.1188536739907154E-2</v>
      </c>
      <c r="AA993" s="50">
        <f>IF(O993-W993&gt;0,O993-W993,0)</f>
        <v>6.5556735399460359E-2</v>
      </c>
      <c r="AB993" s="50">
        <f>SQRT((0.5*P993)^2+X993^2)</f>
        <v>1.0331927545988879E-2</v>
      </c>
      <c r="AC993" s="50">
        <f>(1-EXP(-Info!$B$6*G993*1000))+(Info!$B$6/(Info!$B$6-Info!$B$7))*(EXP(-Info!$B$7*G993*1000)-EXP(-Info!$B$6*G993*1000))*(Info!$B$9-1)</f>
        <v>0.4212248272712234</v>
      </c>
      <c r="AD993" s="50">
        <f>SQRT((Info!$B$6*EXP(-Info!$B$6*G993*1000)+(Info!$B$6/(Info!$B$6+Info!$B$7))*(Info!$B$9-1)*(-Info!$B$7*EXP(-Info!$B$7*G993*1000)+Info!$B$6*EXP(-Info!$B$6*G993*1000)))^2*(0.01*G993*1000)^2)</f>
        <v>3.1034411741310518E-3</v>
      </c>
      <c r="AE993" s="50">
        <f>IF(AA993&gt;0,AA993*AC993*SQRT((AB993/AA993)^2+(AD993/AC993)^2),AA993*AC993*SQRT((AD993/AC993)^2))</f>
        <v>4.3568173025502347E-3</v>
      </c>
      <c r="AF993" s="50">
        <f>IF((S993-Y993-AA993*AC993)&gt;0,S993-Y993-AA993*AC993,0)</f>
        <v>4.0340293200057049</v>
      </c>
      <c r="AG993" s="50">
        <f>SQRT((T993*0.5)^2+Z993^2+AE993^2)</f>
        <v>2.9336401740665975E-2</v>
      </c>
      <c r="AH993" s="50">
        <f>AF993/S993</f>
        <v>0.95678121088217216</v>
      </c>
      <c r="AI993">
        <f>AF993*EXP(Info!$B$6*G993*1000)</f>
        <v>6.4111043741746627</v>
      </c>
      <c r="AJ993">
        <f>2*SQRT((EXP(Info!$B$6*G993)*AG993)^2+(Info!$B$6*G993*0.01*AI993)^2)</f>
        <v>5.8700020938888264E-2</v>
      </c>
      <c r="AK993" s="28">
        <f>AI993/(E993/1000)</f>
        <v>2.1242890570492587</v>
      </c>
      <c r="AL993">
        <f>AA993/0.752049334436339</f>
        <v>8.7170791060662431E-2</v>
      </c>
      <c r="AM993">
        <f>Q993/O993</f>
        <v>1.1174986885526348</v>
      </c>
      <c r="AN993">
        <f>U993/0.242530074</f>
        <v>1.6395989562687336</v>
      </c>
      <c r="AO993">
        <f>O993/U993</f>
        <v>0.64485954084303321</v>
      </c>
    </row>
    <row r="994" spans="1:41">
      <c r="A994" s="14" t="s">
        <v>199</v>
      </c>
      <c r="B994" s="14" t="s">
        <v>218</v>
      </c>
      <c r="C994" s="15">
        <v>-43.23</v>
      </c>
      <c r="D994" s="15">
        <v>29.21</v>
      </c>
      <c r="E994" s="15">
        <v>3018</v>
      </c>
      <c r="F994" s="99">
        <v>109</v>
      </c>
      <c r="G994" s="14">
        <v>52.483333333333334</v>
      </c>
      <c r="I994">
        <f>(E994*100*Info!$B$11)/AI994</f>
        <v>1.1728239361938799</v>
      </c>
      <c r="J994">
        <f>LOG10(I994)</f>
        <v>6.9232820914753565E-2</v>
      </c>
      <c r="K994">
        <f>2*((E994*100*Info!$B$11)/AI994^2)*(AJ994/2)</f>
        <v>1.0088262080787169E-2</v>
      </c>
      <c r="L994">
        <f>(M994/10.7)/I994</f>
        <v>0.12689399928768927</v>
      </c>
      <c r="M994">
        <f>((U994/0.242530073729142))*I994</f>
        <v>1.5924202210464908</v>
      </c>
      <c r="N994">
        <f>2*M994*SQRT((0.5*K994/I994)^2+(0.5*V994/U994)^2)</f>
        <v>5.0914613398107572E-2</v>
      </c>
      <c r="O994" s="100">
        <v>0.232951167521491</v>
      </c>
      <c r="P994" s="100">
        <v>4.8133732010818917E-3</v>
      </c>
      <c r="Q994" s="101">
        <v>0.26115885996294369</v>
      </c>
      <c r="R994" s="101">
        <v>6.1334456253116267E-3</v>
      </c>
      <c r="S994" s="100">
        <v>4.2240225914204457</v>
      </c>
      <c r="T994" s="100">
        <v>5.2882071993663828E-2</v>
      </c>
      <c r="U994" s="100">
        <v>0.32929903773240998</v>
      </c>
      <c r="V994" s="100">
        <v>1.0140540434030853E-2</v>
      </c>
      <c r="W994" s="50">
        <f>U994*Info!$B$2</f>
        <v>0.1580635381115568</v>
      </c>
      <c r="X994" s="50">
        <f>W994*SQRT((0.5*V994/U994)^2+Info!$B$3^2)</f>
        <v>8.2694162716485439E-3</v>
      </c>
      <c r="Y994" s="39">
        <f>W994*Info!$D$2</f>
        <v>0.12803146587036102</v>
      </c>
      <c r="Z994" s="39">
        <f>Y994*SQRT(Info!$D$3^2+(X994/W994)^2)</f>
        <v>9.2653325891544486E-3</v>
      </c>
      <c r="AA994" s="50">
        <f>IF(O994-W994&gt;0,O994-W994,0)</f>
        <v>7.4887629409934209E-2</v>
      </c>
      <c r="AB994" s="50">
        <f>SQRT((0.5*P994)^2+X994^2)</f>
        <v>8.6125133304412963E-3</v>
      </c>
      <c r="AC994" s="50">
        <f>(1-EXP(-Info!$B$6*G994*1000))+(Info!$B$6/(Info!$B$6-Info!$B$7))*(EXP(-Info!$B$7*G994*1000)-EXP(-Info!$B$6*G994*1000))*(Info!$B$9-1)</f>
        <v>0.43383864386724896</v>
      </c>
      <c r="AD994" s="50">
        <f>SQRT((Info!$B$6*EXP(-Info!$B$6*G994*1000)+(Info!$B$6/(Info!$B$6+Info!$B$7))*(Info!$B$9-1)*(-Info!$B$7*EXP(-Info!$B$7*G994*1000)+Info!$B$6*EXP(-Info!$B$6*G994*1000)))^2*(0.01*G994*1000)^2)</f>
        <v>3.1648527640399777E-3</v>
      </c>
      <c r="AE994" s="50">
        <f>IF(AA994&gt;0,AA994*AC994*SQRT((AB994/AA994)^2+(AD994/AC994)^2),AA994*AC994*SQRT((AD994/AC994)^2))</f>
        <v>3.7439504623615351E-3</v>
      </c>
      <c r="AF994" s="50">
        <f>IF((S994-Y994-AA994*AC994)&gt;0,S994-Y994-AA994*AC994,0)</f>
        <v>4.0635019779644459</v>
      </c>
      <c r="AG994" s="50">
        <f>SQRT((T994*0.5)^2+Z994^2+AE994^2)</f>
        <v>2.8266445436913815E-2</v>
      </c>
      <c r="AH994" s="50">
        <f>AF994/S994</f>
        <v>0.96199816407657512</v>
      </c>
      <c r="AI994">
        <f>AF994*EXP(Info!$B$6*G994*1000)</f>
        <v>6.5754723722586128</v>
      </c>
      <c r="AJ994">
        <f>2*SQRT((EXP(Info!$B$6*G994)*AG994)^2+(Info!$B$6*G994*0.01*AI994)^2)</f>
        <v>5.6560142191158645E-2</v>
      </c>
      <c r="AK994" s="28">
        <f>AI994/(E994/1000)</f>
        <v>2.1787516143998058</v>
      </c>
      <c r="AL994">
        <f>AA994/0.752049334436339</f>
        <v>9.9578080826389512E-2</v>
      </c>
      <c r="AM994">
        <f>Q994/O994</f>
        <v>1.1210884355788875</v>
      </c>
      <c r="AN994">
        <f>U994/0.242530074</f>
        <v>1.3577657908619198</v>
      </c>
      <c r="AO994">
        <f>O994/U994</f>
        <v>0.70741526949370637</v>
      </c>
    </row>
    <row r="995" spans="1:41">
      <c r="A995" s="14" t="s">
        <v>199</v>
      </c>
      <c r="B995" s="14" t="s">
        <v>218</v>
      </c>
      <c r="C995" s="15">
        <v>-43.23</v>
      </c>
      <c r="D995" s="15">
        <v>29.21</v>
      </c>
      <c r="E995" s="15">
        <v>3018</v>
      </c>
      <c r="F995" s="99">
        <v>113</v>
      </c>
      <c r="G995" s="14">
        <v>54.45</v>
      </c>
      <c r="I995">
        <f>(E995*100*Info!$B$11)/AI995</f>
        <v>1.1222589321088676</v>
      </c>
      <c r="J995">
        <f>LOG10(I995)</f>
        <v>5.0093070656587073E-2</v>
      </c>
      <c r="K995">
        <f>2*((E995*100*Info!$B$11)/AI995^2)*(AJ995/2)</f>
        <v>9.7831888753920817E-3</v>
      </c>
      <c r="L995">
        <f>(M995/10.7)/I995</f>
        <v>0.15484229071018962</v>
      </c>
      <c r="M995">
        <f>((U995/0.242530073729142))*I995</f>
        <v>1.8593726388494782</v>
      </c>
      <c r="N995">
        <f>2*M995*SQRT((0.5*K995/I995)^2+(0.5*V995/U995)^2)</f>
        <v>5.9538632052800064E-2</v>
      </c>
      <c r="O995" s="100">
        <v>0.24958259434337851</v>
      </c>
      <c r="P995" s="100">
        <v>5.1597675329898987E-3</v>
      </c>
      <c r="Q995" s="101">
        <v>0.2796732288362519</v>
      </c>
      <c r="R995" s="101">
        <v>6.4781594890635794E-3</v>
      </c>
      <c r="S995" s="100">
        <v>4.3522196342170307</v>
      </c>
      <c r="T995" s="100">
        <v>5.4653518445609235E-2</v>
      </c>
      <c r="U995" s="100">
        <v>0.40182686035094739</v>
      </c>
      <c r="V995" s="100">
        <v>1.2380829782900268E-2</v>
      </c>
      <c r="W995" s="50">
        <f>U995*Info!$B$2</f>
        <v>0.19287689296845473</v>
      </c>
      <c r="X995" s="50">
        <f>W995*SQRT((0.5*V995/U995)^2+Info!$B$3^2)</f>
        <v>1.0091231465932656E-2</v>
      </c>
      <c r="Y995" s="39">
        <f>W995*Info!$D$2</f>
        <v>0.15623028330444835</v>
      </c>
      <c r="Z995" s="39">
        <f>Y995*SQRT(Info!$D$3^2+(X995/W995)^2)</f>
        <v>1.1306297081188152E-2</v>
      </c>
      <c r="AA995" s="50">
        <f>IF(O995-W995&gt;0,O995-W995,0)</f>
        <v>5.6705701374923784E-2</v>
      </c>
      <c r="AB995" s="50">
        <f>SQRT((0.5*P995)^2+X995^2)</f>
        <v>1.0415793428618557E-2</v>
      </c>
      <c r="AC995" s="50">
        <f>(1-EXP(-Info!$B$6*G995*1000))+(Info!$B$6/(Info!$B$6-Info!$B$7))*(EXP(-Info!$B$7*G995*1000)-EXP(-Info!$B$6*G995*1000))*(Info!$B$9-1)</f>
        <v>0.44621444648842223</v>
      </c>
      <c r="AD995" s="50">
        <f>SQRT((Info!$B$6*EXP(-Info!$B$6*G995*1000)+(Info!$B$6/(Info!$B$6+Info!$B$7))*(Info!$B$9-1)*(-Info!$B$7*EXP(-Info!$B$7*G995*1000)+Info!$B$6*EXP(-Info!$B$6*G995*1000)))^2*(0.01*G995*1000)^2)</f>
        <v>3.2229238691030998E-3</v>
      </c>
      <c r="AE995" s="50">
        <f>IF(AA995&gt;0,AA995*AC995*SQRT((AB995/AA995)^2+(AD995/AC995)^2),AA995*AC995*SQRT((AD995/AC995)^2))</f>
        <v>4.6512693626303324E-3</v>
      </c>
      <c r="AF995" s="50">
        <f>IF((S995-Y995-AA995*AC995)&gt;0,S995-Y995-AA995*AC995,0)</f>
        <v>4.1706864477608327</v>
      </c>
      <c r="AG995" s="50">
        <f>SQRT((T995*0.5)^2+Z995^2+AE995^2)</f>
        <v>2.9936907488799916E-2</v>
      </c>
      <c r="AH995" s="50">
        <f>AF995/S995</f>
        <v>0.95828951622087521</v>
      </c>
      <c r="AI995">
        <f>AF995*EXP(Info!$B$6*G995*1000)</f>
        <v>6.8717398180782272</v>
      </c>
      <c r="AJ995">
        <f>2*SQRT((EXP(Info!$B$6*G995)*AG995)^2+(Info!$B$6*G995*0.01*AI995)^2)</f>
        <v>5.9903758944901082E-2</v>
      </c>
      <c r="AK995" s="28">
        <f>AI995/(E995/1000)</f>
        <v>2.276918428786689</v>
      </c>
      <c r="AL995">
        <f>AA995/0.752049334436339</f>
        <v>7.5401571118236158E-2</v>
      </c>
      <c r="AM995">
        <f>Q995/O995</f>
        <v>1.120563834076804</v>
      </c>
      <c r="AN995">
        <f>U995/0.242530074</f>
        <v>1.656812508748698</v>
      </c>
      <c r="AO995">
        <f>O995/U995</f>
        <v>0.62111973830071532</v>
      </c>
    </row>
    <row r="996" spans="1:41">
      <c r="A996" s="14" t="s">
        <v>199</v>
      </c>
      <c r="B996" s="14" t="s">
        <v>218</v>
      </c>
      <c r="C996" s="15">
        <v>-43.23</v>
      </c>
      <c r="D996" s="15">
        <v>29.21</v>
      </c>
      <c r="E996" s="15">
        <v>3018</v>
      </c>
      <c r="F996" s="99">
        <v>117</v>
      </c>
      <c r="G996" s="14">
        <v>56.416666666666664</v>
      </c>
      <c r="I996">
        <f>(E996*100*Info!$B$11)/AI996</f>
        <v>1.1525363103041351</v>
      </c>
      <c r="J996">
        <f>LOG10(I996)</f>
        <v>6.165461659211089E-2</v>
      </c>
      <c r="K996">
        <f>2*((E996*100*Info!$B$11)/AI996^2)*(AJ996/2)</f>
        <v>1.0352148970969055E-2</v>
      </c>
      <c r="L996">
        <f>(M996/10.7)/I996</f>
        <v>0.17654295274531831</v>
      </c>
      <c r="M996">
        <f>((U996/0.242530073729142))*I996</f>
        <v>2.1771521480299647</v>
      </c>
      <c r="N996">
        <f>2*M996*SQRT((0.5*K996/I996)^2+(0.5*V996/U996)^2)</f>
        <v>6.979778649606419E-2</v>
      </c>
      <c r="O996" s="100">
        <v>0.2708459472076431</v>
      </c>
      <c r="P996" s="100">
        <v>5.6020405121352014E-3</v>
      </c>
      <c r="Q996" s="101">
        <v>0.30151836047947389</v>
      </c>
      <c r="R996" s="101">
        <v>7.0672272114019894E-3</v>
      </c>
      <c r="S996" s="100">
        <v>4.1900073219499685</v>
      </c>
      <c r="T996" s="100">
        <v>5.3158522131368027E-2</v>
      </c>
      <c r="U996" s="100">
        <v>0.45814163619880255</v>
      </c>
      <c r="V996" s="100">
        <v>1.4099421935715093E-2</v>
      </c>
      <c r="W996" s="50">
        <f>U996*Info!$B$2</f>
        <v>0.21990798537542522</v>
      </c>
      <c r="X996" s="50">
        <f>W996*SQRT((0.5*V996/U996)^2+Info!$B$3^2)</f>
        <v>1.1504317543321022E-2</v>
      </c>
      <c r="Y996" s="39">
        <f>W996*Info!$D$2</f>
        <v>0.17812546815409444</v>
      </c>
      <c r="Z996" s="39">
        <f>Y996*SQRT(Info!$D$3^2+(X996/W996)^2)</f>
        <v>1.2890155013313221E-2</v>
      </c>
      <c r="AA996" s="50">
        <f>IF(O996-W996&gt;0,O996-W996,0)</f>
        <v>5.0937961832217882E-2</v>
      </c>
      <c r="AB996" s="50">
        <f>SQRT((0.5*P996)^2+X996^2)</f>
        <v>1.1840398498887817E-2</v>
      </c>
      <c r="AC996" s="50">
        <f>(1-EXP(-Info!$B$6*G996*1000))+(Info!$B$6/(Info!$B$6-Info!$B$7))*(EXP(-Info!$B$7*G996*1000)-EXP(-Info!$B$6*G996*1000))*(Info!$B$9-1)</f>
        <v>0.45835655884098497</v>
      </c>
      <c r="AD996" s="50">
        <f>SQRT((Info!$B$6*EXP(-Info!$B$6*G996*1000)+(Info!$B$6/(Info!$B$6+Info!$B$7))*(Info!$B$9-1)*(-Info!$B$7*EXP(-Info!$B$7*G996*1000)+Info!$B$6*EXP(-Info!$B$6*G996*1000)))^2*(0.01*G996*1000)^2)</f>
        <v>3.2777543168752248E-3</v>
      </c>
      <c r="AE996" s="50">
        <f>IF(AA996&gt;0,AA996*AC996*SQRT((AB996/AA996)^2+(AD996/AC996)^2),AA996*AC996*SQRT((AD996/AC996)^2))</f>
        <v>5.429691947134275E-3</v>
      </c>
      <c r="AF996" s="50">
        <f>IF((S996-Y996-AA996*AC996)&gt;0,S996-Y996-AA996*AC996,0)</f>
        <v>3.9885341048960852</v>
      </c>
      <c r="AG996" s="50">
        <f>SQRT((T996*0.5)^2+Z996^2+AE996^2)</f>
        <v>3.0034892536944507E-2</v>
      </c>
      <c r="AH996" s="50">
        <f>AF996/S996</f>
        <v>0.95191578401344634</v>
      </c>
      <c r="AI996">
        <f>AF996*EXP(Info!$B$6*G996*1000)</f>
        <v>6.691217726521276</v>
      </c>
      <c r="AJ996">
        <f>2*SQRT((EXP(Info!$B$6*G996)*AG996)^2+(Info!$B$6*G996*0.01*AI996)^2)</f>
        <v>6.0100911427127472E-2</v>
      </c>
      <c r="AK996" s="28">
        <f>AI996/(E996/1000)</f>
        <v>2.2171032891057907</v>
      </c>
      <c r="AL996">
        <f>AA996/0.752049334436339</f>
        <v>6.7732207848300113E-2</v>
      </c>
      <c r="AM996">
        <f>Q996/O996</f>
        <v>1.11324671307825</v>
      </c>
      <c r="AN996">
        <f>U996/0.242530074</f>
        <v>1.8890095922652566</v>
      </c>
      <c r="AO996">
        <f>O996/U996</f>
        <v>0.59118387373575065</v>
      </c>
    </row>
    <row r="997" spans="1:41">
      <c r="A997" s="14" t="s">
        <v>199</v>
      </c>
      <c r="B997" s="14" t="s">
        <v>218</v>
      </c>
      <c r="C997" s="15">
        <v>-43.23</v>
      </c>
      <c r="D997" s="15">
        <v>29.21</v>
      </c>
      <c r="E997" s="15">
        <v>3018</v>
      </c>
      <c r="F997" s="99">
        <v>123</v>
      </c>
      <c r="G997" s="14">
        <v>59.12</v>
      </c>
      <c r="I997">
        <f>(E997*100*Info!$B$11)/AI997</f>
        <v>1.0678599133851976</v>
      </c>
      <c r="J997">
        <f>LOG10(I997)</f>
        <v>2.8514283746678231E-2</v>
      </c>
      <c r="K997">
        <f>2*((E997*100*Info!$B$11)/AI997^2)*(AJ997/2)</f>
        <v>9.4178757667247228E-3</v>
      </c>
      <c r="L997">
        <f>(M997/10.7)/I997</f>
        <v>0.20238952754812414</v>
      </c>
      <c r="M997">
        <f>((U997/0.242530073729142))*I997</f>
        <v>2.3125231979264367</v>
      </c>
      <c r="N997">
        <f>2*M997*SQRT((0.5*K997/I997)^2+(0.5*V997/U997)^2)</f>
        <v>7.4121835721234444E-2</v>
      </c>
      <c r="O997" s="100">
        <v>0.2954278505126024</v>
      </c>
      <c r="P997" s="100">
        <v>6.1133796319854375E-3</v>
      </c>
      <c r="Q997" s="101">
        <v>0.31782452673892253</v>
      </c>
      <c r="R997" s="101">
        <v>7.2587164883060849E-3</v>
      </c>
      <c r="S997" s="100">
        <v>4.4241665343352734</v>
      </c>
      <c r="T997" s="100">
        <v>5.4894181539552479E-2</v>
      </c>
      <c r="U997" s="100">
        <v>0.52521535330930458</v>
      </c>
      <c r="V997" s="100">
        <v>1.6184580479393688E-2</v>
      </c>
      <c r="W997" s="50">
        <f>U997*Info!$B$2</f>
        <v>0.25210336958846619</v>
      </c>
      <c r="X997" s="50">
        <f>W997*SQRT((0.5*V997/U997)^2+Info!$B$3^2)</f>
        <v>1.3190074054514618E-2</v>
      </c>
      <c r="Y997" s="39">
        <f>W997*Info!$D$2</f>
        <v>0.20420372936665762</v>
      </c>
      <c r="Z997" s="39">
        <f>Y997*SQRT(Info!$D$3^2+(X997/W997)^2)</f>
        <v>1.4778190303998408E-2</v>
      </c>
      <c r="AA997" s="50">
        <f>IF(O997-W997&gt;0,O997-W997,0)</f>
        <v>4.3324480924136211E-2</v>
      </c>
      <c r="AB997" s="50">
        <f>SQRT((0.5*P997)^2+X997^2)</f>
        <v>1.3539623561782406E-2</v>
      </c>
      <c r="AC997" s="50">
        <f>(1-EXP(-Info!$B$6*G997*1000))+(Info!$B$6/(Info!$B$6-Info!$B$7))*(EXP(-Info!$B$7*G997*1000)-EXP(-Info!$B$6*G997*1000))*(Info!$B$9-1)</f>
        <v>0.47467321331150059</v>
      </c>
      <c r="AD997" s="50">
        <f>SQRT((Info!$B$6*EXP(-Info!$B$6*G997*1000)+(Info!$B$6/(Info!$B$6+Info!$B$7))*(Info!$B$9-1)*(-Info!$B$7*EXP(-Info!$B$7*G997*1000)+Info!$B$6*EXP(-Info!$B$6*G997*1000)))^2*(0.01*G997*1000)^2)</f>
        <v>3.3480123956916258E-3</v>
      </c>
      <c r="AE997" s="50">
        <f>IF(AA997&gt;0,AA997*AC997*SQRT((AB997/AA997)^2+(AD997/AC997)^2),AA997*AC997*SQRT((AD997/AC997)^2))</f>
        <v>6.4285332671890436E-3</v>
      </c>
      <c r="AF997" s="50">
        <f>IF((S997-Y997-AA997*AC997)&gt;0,S997-Y997-AA997*AC997,0)</f>
        <v>4.1993978343933032</v>
      </c>
      <c r="AG997" s="50">
        <f>SQRT((T997*0.5)^2+Z997^2+AE997^2)</f>
        <v>3.1828662245731991E-2</v>
      </c>
      <c r="AH997" s="50">
        <f>AF997/S997</f>
        <v>0.94919524430249747</v>
      </c>
      <c r="AI997">
        <f>AF997*EXP(Info!$B$6*G997*1000)</f>
        <v>7.2218006250644171</v>
      </c>
      <c r="AJ997">
        <f>2*SQRT((EXP(Info!$B$6*G997)*AG997)^2+(Info!$B$6*G997*0.01*AI997)^2)</f>
        <v>6.369189464496515E-2</v>
      </c>
      <c r="AK997" s="28">
        <f>AI997/(E997/1000)</f>
        <v>2.3929094185104103</v>
      </c>
      <c r="AL997">
        <f>AA997/0.752049334436339</f>
        <v>5.7608562284823916E-2</v>
      </c>
      <c r="AM997">
        <f>Q997/O997</f>
        <v>1.0758109846023631</v>
      </c>
      <c r="AN997">
        <f>U997/0.242530074</f>
        <v>2.165567942346418</v>
      </c>
      <c r="AO997">
        <f>O997/U997</f>
        <v>0.56248898409224912</v>
      </c>
    </row>
    <row r="998" spans="1:41">
      <c r="A998" s="14" t="s">
        <v>199</v>
      </c>
      <c r="B998" s="14" t="s">
        <v>218</v>
      </c>
      <c r="C998" s="15">
        <v>-43.23</v>
      </c>
      <c r="D998" s="15">
        <v>29.21</v>
      </c>
      <c r="E998" s="15">
        <v>3018</v>
      </c>
      <c r="F998" s="99">
        <v>125</v>
      </c>
      <c r="G998" s="14">
        <v>59.980000000000004</v>
      </c>
      <c r="I998">
        <f>(E998*100*Info!$B$11)/AI998</f>
        <v>0.9947941506259772</v>
      </c>
      <c r="J998">
        <f>LOG10(I998)</f>
        <v>-2.2667770393445686E-3</v>
      </c>
      <c r="K998">
        <f>2*((E998*100*Info!$B$11)/AI998^2)*(AJ998/2)</f>
        <v>8.7721679403449382E-3</v>
      </c>
      <c r="L998">
        <f>(M998/10.7)/I998</f>
        <v>0.22719147027107167</v>
      </c>
      <c r="M998">
        <f>((U998/0.242530073729142))*I998</f>
        <v>2.4182935789662214</v>
      </c>
      <c r="N998">
        <f>2*M998*SQRT((0.5*K998/I998)^2+(0.5*V998/U998)^2)</f>
        <v>7.7452572980890214E-2</v>
      </c>
      <c r="O998" s="100">
        <v>0.31398779358038253</v>
      </c>
      <c r="P998" s="100">
        <v>6.4831906200270911E-3</v>
      </c>
      <c r="Q998" s="101">
        <v>0.33683177259422253</v>
      </c>
      <c r="R998" s="101">
        <v>7.3418950496680017E-3</v>
      </c>
      <c r="S998" s="100">
        <v>4.716520048915565</v>
      </c>
      <c r="T998" s="100">
        <v>5.7927871426542009E-2</v>
      </c>
      <c r="U998" s="100">
        <v>0.58957817517958444</v>
      </c>
      <c r="V998" s="100">
        <v>1.8153074916611542E-2</v>
      </c>
      <c r="W998" s="50">
        <f>U998*Info!$B$2</f>
        <v>0.28299752408620055</v>
      </c>
      <c r="X998" s="50">
        <f>W998*SQRT((0.5*V998/U998)^2+Info!$B$3^2)</f>
        <v>1.4805409903935737E-2</v>
      </c>
      <c r="Y998" s="39">
        <f>W998*Info!$D$2</f>
        <v>0.22922799450982245</v>
      </c>
      <c r="Z998" s="39">
        <f>Y998*SQRT(Info!$D$3^2+(X998/W998)^2)</f>
        <v>1.6588577703757025E-2</v>
      </c>
      <c r="AA998" s="50">
        <f>IF(O998-W998&gt;0,O998-W998,0)</f>
        <v>3.0990269494181988E-2</v>
      </c>
      <c r="AB998" s="50">
        <f>SQRT((0.5*P998)^2+X998^2)</f>
        <v>1.5156124259765761E-2</v>
      </c>
      <c r="AC998" s="50">
        <f>(1-EXP(-Info!$B$6*G998*1000))+(Info!$B$6/(Info!$B$6-Info!$B$7))*(EXP(-Info!$B$7*G998*1000)-EXP(-Info!$B$6*G998*1000))*(Info!$B$9-1)</f>
        <v>0.47977482027746249</v>
      </c>
      <c r="AD998" s="50">
        <f>SQRT((Info!$B$6*EXP(-Info!$B$6*G998*1000)+(Info!$B$6/(Info!$B$6+Info!$B$7))*(Info!$B$9-1)*(-Info!$B$7*EXP(-Info!$B$7*G998*1000)+Info!$B$6*EXP(-Info!$B$6*G998*1000)))^2*(0.01*G998*1000)^2)</f>
        <v>3.3691579658883565E-3</v>
      </c>
      <c r="AE998" s="50">
        <f>IF(AA998&gt;0,AA998*AC998*SQRT((AB998/AA998)^2+(AD998/AC998)^2),AA998*AC998*SQRT((AD998/AC998)^2))</f>
        <v>7.2722763684736859E-3</v>
      </c>
      <c r="AF998" s="50">
        <f>IF((S998-Y998-AA998*AC998)&gt;0,S998-Y998-AA998*AC998,0)</f>
        <v>4.472423703428821</v>
      </c>
      <c r="AG998" s="50">
        <f>SQRT((T998*0.5)^2+Z998^2+AE998^2)</f>
        <v>3.4161037540091505E-2</v>
      </c>
      <c r="AH998" s="50">
        <f>AF998/S998</f>
        <v>0.94824651587289077</v>
      </c>
      <c r="AI998">
        <f>AF998*EXP(Info!$B$6*G998*1000)</f>
        <v>7.752228322928655</v>
      </c>
      <c r="AJ998">
        <f>2*SQRT((EXP(Info!$B$6*G998)*AG998)^2+(Info!$B$6*G998*0.01*AI998)^2)</f>
        <v>6.8359719161835766E-2</v>
      </c>
      <c r="AK998" s="28">
        <f>AI998/(E998/1000)</f>
        <v>2.5686641229054525</v>
      </c>
      <c r="AL998">
        <f>AA998/0.752049334436339</f>
        <v>4.1207761346413789E-2</v>
      </c>
      <c r="AM998">
        <f>Q998/O998</f>
        <v>1.072754353770736</v>
      </c>
      <c r="AN998">
        <f>U998/0.242530074</f>
        <v>2.4309487291855789</v>
      </c>
      <c r="AO998">
        <f>O998/U998</f>
        <v>0.53256346113005693</v>
      </c>
    </row>
    <row r="999" spans="1:41">
      <c r="A999" s="14" t="s">
        <v>199</v>
      </c>
      <c r="B999" s="14" t="s">
        <v>218</v>
      </c>
      <c r="C999" s="15">
        <v>-43.23</v>
      </c>
      <c r="D999" s="15">
        <v>29.21</v>
      </c>
      <c r="E999" s="15">
        <v>3018</v>
      </c>
      <c r="F999" s="99">
        <v>127</v>
      </c>
      <c r="G999" s="14">
        <v>60.84</v>
      </c>
      <c r="I999">
        <f>(E999*100*Info!$B$11)/AI999</f>
        <v>0.94661083303440807</v>
      </c>
      <c r="J999">
        <f>LOG10(I999)</f>
        <v>-2.3828529764343097E-2</v>
      </c>
      <c r="K999">
        <f>2*((E999*100*Info!$B$11)/AI999^2)*(AJ999/2)</f>
        <v>8.5111543071087446E-3</v>
      </c>
      <c r="L999">
        <f>(M999/10.7)/I999</f>
        <v>0.23930294681604691</v>
      </c>
      <c r="M999">
        <f>((U999/0.242530073729142))*I999</f>
        <v>2.4238363516144568</v>
      </c>
      <c r="N999">
        <f>2*M999*SQRT((0.5*K999/I999)^2+(0.5*V999/U999)^2)</f>
        <v>7.7785820429913735E-2</v>
      </c>
      <c r="O999" s="100">
        <v>0.32302650705987818</v>
      </c>
      <c r="P999" s="100">
        <v>6.6789235261678348E-3</v>
      </c>
      <c r="Q999" s="101">
        <v>0.33770424915779018</v>
      </c>
      <c r="R999" s="101">
        <v>7.9997201729193022E-3</v>
      </c>
      <c r="S999" s="100">
        <v>4.9166928113671311</v>
      </c>
      <c r="T999" s="100">
        <v>6.2442308056800143E-2</v>
      </c>
      <c r="U999" s="100">
        <v>0.62100832628339586</v>
      </c>
      <c r="V999" s="100">
        <v>1.9131257217775716E-2</v>
      </c>
      <c r="W999" s="50">
        <f>U999*Info!$B$2</f>
        <v>0.29808399661603002</v>
      </c>
      <c r="X999" s="50">
        <f>W999*SQRT((0.5*V999/U999)^2+Info!$B$3^2)</f>
        <v>1.5595417940980832E-2</v>
      </c>
      <c r="Y999" s="39">
        <f>W999*Info!$D$2</f>
        <v>0.24144803725898434</v>
      </c>
      <c r="Z999" s="39">
        <f>Y999*SQRT(Info!$D$3^2+(X999/W999)^2)</f>
        <v>1.7473339700845737E-2</v>
      </c>
      <c r="AA999" s="50">
        <f>IF(O999-W999&gt;0,O999-W999,0)</f>
        <v>2.4942510443848154E-2</v>
      </c>
      <c r="AB999" s="50">
        <f>SQRT((0.5*P999)^2+X999^2)</f>
        <v>1.5948951865905368E-2</v>
      </c>
      <c r="AC999" s="50">
        <f>(1-EXP(-Info!$B$6*G999*1000))+(Info!$B$6/(Info!$B$6-Info!$B$7))*(EXP(-Info!$B$7*G999*1000)-EXP(-Info!$B$6*G999*1000))*(Info!$B$9-1)</f>
        <v>0.48483398779603915</v>
      </c>
      <c r="AD999" s="50">
        <f>SQRT((Info!$B$6*EXP(-Info!$B$6*G999*1000)+(Info!$B$6/(Info!$B$6+Info!$B$7))*(Info!$B$9-1)*(-Info!$B$7*EXP(-Info!$B$7*G999*1000)+Info!$B$6*EXP(-Info!$B$6*G999*1000)))^2*(0.01*G999*1000)^2)</f>
        <v>3.3897350371405429E-3</v>
      </c>
      <c r="AE999" s="50">
        <f>IF(AA999&gt;0,AA999*AC999*SQRT((AB999/AA999)^2+(AD999/AC999)^2),AA999*AC999*SQRT((AD999/AC999)^2))</f>
        <v>7.7330561489042833E-3</v>
      </c>
      <c r="AF999" s="50">
        <f>IF((S999-Y999-AA999*AC999)&gt;0,S999-Y999-AA999*AC999,0)</f>
        <v>4.6631517973040113</v>
      </c>
      <c r="AG999" s="50">
        <f>SQRT((T999*0.5)^2+Z999^2+AE999^2)</f>
        <v>3.6604346962735727E-2</v>
      </c>
      <c r="AH999" s="50">
        <f>AF999/S999</f>
        <v>0.94843261033576343</v>
      </c>
      <c r="AI999">
        <f>AF999*EXP(Info!$B$6*G999*1000)</f>
        <v>8.1468235106138263</v>
      </c>
      <c r="AJ999">
        <f>2*SQRT((EXP(Info!$B$6*G999)*AG999)^2+(Info!$B$6*G999*0.01*AI999)^2)</f>
        <v>7.3249607538661318E-2</v>
      </c>
      <c r="AK999" s="28">
        <f>AI999/(E999/1000)</f>
        <v>2.6994113686593195</v>
      </c>
      <c r="AL999">
        <f>AA999/0.752049334436339</f>
        <v>3.3166056137184888E-2</v>
      </c>
      <c r="AM999">
        <f>Q999/O999</f>
        <v>1.0454381971049553</v>
      </c>
      <c r="AN999">
        <f>U999/0.242530074</f>
        <v>2.5605415280720849</v>
      </c>
      <c r="AO999">
        <f>O999/U999</f>
        <v>0.5201645346578907</v>
      </c>
    </row>
    <row r="1000" spans="1:41">
      <c r="A1000" s="14" t="s">
        <v>199</v>
      </c>
      <c r="B1000" s="14" t="s">
        <v>218</v>
      </c>
      <c r="C1000" s="15">
        <v>-43.23</v>
      </c>
      <c r="D1000" s="15">
        <v>29.21</v>
      </c>
      <c r="E1000" s="15">
        <v>3018</v>
      </c>
      <c r="F1000" s="99">
        <v>131</v>
      </c>
      <c r="G1000" s="14">
        <v>62.56</v>
      </c>
      <c r="I1000">
        <f>(E1000*100*Info!$B$11)/AI1000</f>
        <v>0.84501582806896225</v>
      </c>
      <c r="J1000">
        <f>LOG10(I1000)</f>
        <v>-7.3135156164355092E-2</v>
      </c>
      <c r="K1000">
        <f>2*((E1000*100*Info!$B$11)/AI1000^2)*(AJ1000/2)</f>
        <v>7.5484604095819013E-3</v>
      </c>
      <c r="L1000">
        <f>(M1000/10.7)/I1000</f>
        <v>0.27811720948962698</v>
      </c>
      <c r="M1000">
        <f>((U1000/0.242530073729142))*I1000</f>
        <v>2.5146438516250362</v>
      </c>
      <c r="N1000">
        <f>2*M1000*SQRT((0.5*K1000/I1000)^2+(0.5*V1000/U1000)^2)</f>
        <v>8.0629800324197975E-2</v>
      </c>
      <c r="O1000" s="100">
        <v>0.35656254338273941</v>
      </c>
      <c r="P1000" s="100">
        <v>7.3686437352413273E-3</v>
      </c>
      <c r="Q1000" s="101">
        <v>0.37658102595989007</v>
      </c>
      <c r="R1000" s="101">
        <v>8.5566724618258566E-3</v>
      </c>
      <c r="S1000" s="100">
        <v>5.4276682083037597</v>
      </c>
      <c r="T1000" s="100">
        <v>6.8220813811749367E-2</v>
      </c>
      <c r="U1000" s="100">
        <v>0.72173412435462847</v>
      </c>
      <c r="V1000" s="100">
        <v>2.2225539914719841E-2</v>
      </c>
      <c r="W1000" s="50">
        <f>U1000*Info!$B$2</f>
        <v>0.34643237969022167</v>
      </c>
      <c r="X1000" s="50">
        <f>W1000*SQRT((0.5*V1000/U1000)^2+Info!$B$3^2)</f>
        <v>1.8124332335725395E-2</v>
      </c>
      <c r="Y1000" s="39">
        <f>W1000*Info!$D$2</f>
        <v>0.28061022754907955</v>
      </c>
      <c r="Z1000" s="39">
        <f>Y1000*SQRT(Info!$D$3^2+(X1000/W1000)^2)</f>
        <v>2.0307103975976137E-2</v>
      </c>
      <c r="AA1000" s="50">
        <f>IF(O1000-W1000&gt;0,O1000-W1000,0)</f>
        <v>1.0130163692517735E-2</v>
      </c>
      <c r="AB1000" s="50">
        <f>SQRT((0.5*P1000)^2+X1000^2)</f>
        <v>1.8495016902940344E-2</v>
      </c>
      <c r="AC1000" s="50">
        <f>(1-EXP(-Info!$B$6*G1000*1000))+(Info!$B$6/(Info!$B$6-Info!$B$7))*(EXP(-Info!$B$7*G1000*1000)-EXP(-Info!$B$6*G1000*1000))*(Info!$B$9-1)</f>
        <v>0.49482635828373056</v>
      </c>
      <c r="AD1000" s="50">
        <f>SQRT((Info!$B$6*EXP(-Info!$B$6*G1000*1000)+(Info!$B$6/(Info!$B$6+Info!$B$7))*(Info!$B$9-1)*(-Info!$B$7*EXP(-Info!$B$7*G1000*1000)+Info!$B$6*EXP(-Info!$B$6*G1000*1000)))^2*(0.01*G1000*1000)^2)</f>
        <v>3.4292141221109458E-3</v>
      </c>
      <c r="AE1000" s="50">
        <f>IF(AA1000&gt;0,AA1000*AC1000*SQRT((AB1000/AA1000)^2+(AD1000/AC1000)^2),AA1000*AC1000*SQRT((AD1000/AC1000)^2))</f>
        <v>9.151887790468851E-3</v>
      </c>
      <c r="AF1000" s="50">
        <f>IF((S1000-Y1000-AA1000*AC1000)&gt;0,S1000-Y1000-AA1000*AC1000,0)</f>
        <v>5.1420453087458942</v>
      </c>
      <c r="AG1000" s="50">
        <f>SQRT((T1000*0.5)^2+Z1000^2+AE1000^2)</f>
        <v>4.0738868188804435E-2</v>
      </c>
      <c r="AH1000" s="50">
        <f>AF1000/S1000</f>
        <v>0.94737649970554705</v>
      </c>
      <c r="AI1000">
        <f>AF1000*EXP(Info!$B$6*G1000*1000)</f>
        <v>9.1263040688713399</v>
      </c>
      <c r="AJ1000">
        <f>2*SQRT((EXP(Info!$B$6*G1000)*AG1000)^2+(Info!$B$6*G1000*0.01*AI1000)^2)</f>
        <v>8.1524561625204731E-2</v>
      </c>
      <c r="AK1000" s="28">
        <f>AI1000/(E1000/1000)</f>
        <v>3.0239576106266868</v>
      </c>
      <c r="AL1000">
        <f>AA1000/0.752049334436339</f>
        <v>1.3470078661940832E-2</v>
      </c>
      <c r="AM1000">
        <f>Q1000/O1000</f>
        <v>1.0561429767334325</v>
      </c>
      <c r="AN1000">
        <f>U1000/0.242530074</f>
        <v>2.9758541382155701</v>
      </c>
      <c r="AO1000">
        <f>O1000/U1000</f>
        <v>0.49403586632622654</v>
      </c>
    </row>
    <row r="1001" spans="1:41">
      <c r="A1001" s="14" t="s">
        <v>199</v>
      </c>
      <c r="B1001" s="14" t="s">
        <v>218</v>
      </c>
      <c r="C1001" s="15">
        <v>-43.23</v>
      </c>
      <c r="D1001" s="15">
        <v>29.21</v>
      </c>
      <c r="E1001" s="15">
        <v>3018</v>
      </c>
      <c r="F1001" s="99">
        <v>135</v>
      </c>
      <c r="G1001" s="14">
        <v>64.28</v>
      </c>
      <c r="I1001">
        <f>(E1001*100*Info!$B$11)/AI1001</f>
        <v>0.88638071091356352</v>
      </c>
      <c r="J1001">
        <f>LOG10(I1001)</f>
        <v>-5.2379703467348764E-2</v>
      </c>
      <c r="K1001">
        <f>2*((E1001*100*Info!$B$11)/AI1001^2)*(AJ1001/2)</f>
        <v>7.8198340675551727E-3</v>
      </c>
      <c r="L1001">
        <f>(M1001/10.7)/I1001</f>
        <v>0.26664933736172175</v>
      </c>
      <c r="M1001">
        <f>((U1001/0.242530073729142))*I1001</f>
        <v>2.528975272603855</v>
      </c>
      <c r="N1001">
        <f>2*M1001*SQRT((0.5*K1001/I1001)^2+(0.5*V1001/U1001)^2)</f>
        <v>8.1033767875474727E-2</v>
      </c>
      <c r="O1001" s="100">
        <v>0.35926449919527059</v>
      </c>
      <c r="P1001" s="100">
        <v>7.4313498038296203E-3</v>
      </c>
      <c r="Q1001" s="101">
        <v>0.3766418837314312</v>
      </c>
      <c r="R1001" s="101">
        <v>8.6921838943444466E-3</v>
      </c>
      <c r="S1001" s="100">
        <v>5.1080891393097172</v>
      </c>
      <c r="T1001" s="100">
        <v>6.3612905649332516E-2</v>
      </c>
      <c r="U1001" s="100">
        <v>0.6919741729167681</v>
      </c>
      <c r="V1001" s="100">
        <v>2.1315355462256613E-2</v>
      </c>
      <c r="W1001" s="50">
        <f>U1001*Info!$B$2</f>
        <v>0.3321476030000487</v>
      </c>
      <c r="X1001" s="50">
        <f>W1001*SQRT((0.5*V1001/U1001)^2+Info!$B$3^2)</f>
        <v>1.7377436854935726E-2</v>
      </c>
      <c r="Y1001" s="39">
        <f>W1001*Info!$D$2</f>
        <v>0.26903955843003946</v>
      </c>
      <c r="Z1001" s="39">
        <f>Y1001*SQRT(Info!$D$3^2+(X1001/W1001)^2)</f>
        <v>1.9470020851872653E-2</v>
      </c>
      <c r="AA1001" s="50">
        <f>IF(O1001-W1001&gt;0,O1001-W1001,0)</f>
        <v>2.7116896195221896E-2</v>
      </c>
      <c r="AB1001" s="50">
        <f>SQRT((0.5*P1001)^2+X1001^2)</f>
        <v>1.7770243431759682E-2</v>
      </c>
      <c r="AC1001" s="50">
        <f>(1-EXP(-Info!$B$6*G1001*1000))+(Info!$B$6/(Info!$B$6-Info!$B$7))*(EXP(-Info!$B$7*G1001*1000)-EXP(-Info!$B$6*G1001*1000))*(Info!$B$9-1)</f>
        <v>0.50465300570744986</v>
      </c>
      <c r="AD1001" s="50">
        <f>SQRT((Info!$B$6*EXP(-Info!$B$6*G1001*1000)+(Info!$B$6/(Info!$B$6+Info!$B$7))*(Info!$B$9-1)*(-Info!$B$7*EXP(-Info!$B$7*G1001*1000)+Info!$B$6*EXP(-Info!$B$6*G1001*1000)))^2*(0.01*G1001*1000)^2)</f>
        <v>3.4665096877906443E-3</v>
      </c>
      <c r="AE1001" s="50">
        <f>IF(AA1001&gt;0,AA1001*AC1001*SQRT((AB1001/AA1001)^2+(AD1001/AC1001)^2),AA1001*AC1001*SQRT((AD1001/AC1001)^2))</f>
        <v>8.9682994078814221E-3</v>
      </c>
      <c r="AF1001" s="50">
        <f>IF((S1001-Y1001-AA1001*AC1001)&gt;0,S1001-Y1001-AA1001*AC1001,0)</f>
        <v>4.8253649577093025</v>
      </c>
      <c r="AG1001" s="50">
        <f>SQRT((T1001*0.5)^2+Z1001^2+AE1001^2)</f>
        <v>3.8355736826835726E-2</v>
      </c>
      <c r="AH1001" s="50">
        <f>AF1001/S1001</f>
        <v>0.94465167425824903</v>
      </c>
      <c r="AI1001">
        <f>AF1001*EXP(Info!$B$6*G1001*1000)</f>
        <v>8.70040524913734</v>
      </c>
      <c r="AJ1001">
        <f>2*SQRT((EXP(Info!$B$6*G1001)*AG1001)^2+(Info!$B$6*G1001*0.01*AI1001)^2)</f>
        <v>7.6756775650744749E-2</v>
      </c>
      <c r="AK1001" s="28">
        <f>AI1001/(E1001/1000)</f>
        <v>2.8828380547174755</v>
      </c>
      <c r="AL1001">
        <f>AA1001/0.752049334436339</f>
        <v>3.6057336870786556E-2</v>
      </c>
      <c r="AM1001">
        <f>Q1001/O1001</f>
        <v>1.0483693339450038</v>
      </c>
      <c r="AN1001">
        <f>U1001/0.242530074</f>
        <v>2.8531479065840224</v>
      </c>
      <c r="AO1001">
        <f>O1001/U1001</f>
        <v>0.51918772875715924</v>
      </c>
    </row>
    <row r="1002" spans="1:41">
      <c r="A1002" s="14" t="s">
        <v>199</v>
      </c>
      <c r="B1002" s="14" t="s">
        <v>218</v>
      </c>
      <c r="C1002" s="15">
        <v>-43.23</v>
      </c>
      <c r="D1002" s="15">
        <v>29.21</v>
      </c>
      <c r="E1002" s="15">
        <v>3018</v>
      </c>
      <c r="F1002" s="99">
        <v>139</v>
      </c>
      <c r="G1002" s="14">
        <v>66</v>
      </c>
      <c r="I1002">
        <f>(E1002*100*Info!$B$11)/AI1002</f>
        <v>0.84620919387999527</v>
      </c>
      <c r="J1002">
        <f>LOG10(I1002)</f>
        <v>-7.2522260463411911E-2</v>
      </c>
      <c r="K1002">
        <f>2*((E1002*100*Info!$B$11)/AI1002^2)*(AJ1002/2)</f>
        <v>7.3708713802059294E-3</v>
      </c>
      <c r="L1002">
        <f>(M1002/10.7)/I1002</f>
        <v>0.27431871065299868</v>
      </c>
      <c r="M1002">
        <f>((U1002/0.242530073729142))*I1002</f>
        <v>2.483801860584248</v>
      </c>
      <c r="N1002">
        <f>2*M1002*SQRT((0.5*K1002/I1002)^2+(0.5*V1002/U1002)^2)</f>
        <v>7.9508435591719162E-2</v>
      </c>
      <c r="O1002" s="100">
        <v>0.36830573718994497</v>
      </c>
      <c r="P1002" s="100">
        <v>7.6151436330869227E-3</v>
      </c>
      <c r="Q1002" s="101">
        <v>0.39301810763782097</v>
      </c>
      <c r="R1002" s="101">
        <v>8.8925401617831329E-3</v>
      </c>
      <c r="S1002" s="100">
        <v>5.265797331860564</v>
      </c>
      <c r="T1002" s="100">
        <v>6.5844987727306306E-2</v>
      </c>
      <c r="U1002" s="100">
        <v>0.71187674718351779</v>
      </c>
      <c r="V1002" s="100">
        <v>2.1927860059578284E-2</v>
      </c>
      <c r="W1002" s="50">
        <f>U1002*Info!$B$2</f>
        <v>0.34170083864808853</v>
      </c>
      <c r="X1002" s="50">
        <f>W1002*SQRT((0.5*V1002/U1002)^2+Info!$B$3^2)</f>
        <v>1.7877206888305082E-2</v>
      </c>
      <c r="Y1002" s="39">
        <f>W1002*Info!$D$2</f>
        <v>0.27677767930495173</v>
      </c>
      <c r="Z1002" s="39">
        <f>Y1002*SQRT(Info!$D$3^2+(X1002/W1002)^2)</f>
        <v>2.0029994458204026E-2</v>
      </c>
      <c r="AA1002" s="50">
        <f>IF(O1002-W1002&gt;0,O1002-W1002,0)</f>
        <v>2.6604898541856437E-2</v>
      </c>
      <c r="AB1002" s="50">
        <f>SQRT((0.5*P1002)^2+X1002^2)</f>
        <v>1.8278187253264442E-2</v>
      </c>
      <c r="AC1002" s="50">
        <f>(1-EXP(-Info!$B$6*G1002*1000))+(Info!$B$6/(Info!$B$6-Info!$B$7))*(EXP(-Info!$B$7*G1002*1000)-EXP(-Info!$B$6*G1002*1000))*(Info!$B$9-1)</f>
        <v>0.51431656882432586</v>
      </c>
      <c r="AD1002" s="50">
        <f>SQRT((Info!$B$6*EXP(-Info!$B$6*G1002*1000)+(Info!$B$6/(Info!$B$6+Info!$B$7))*(Info!$B$9-1)*(-Info!$B$7*EXP(-Info!$B$7*G1002*1000)+Info!$B$6*EXP(-Info!$B$6*G1002*1000)))^2*(0.01*G1002*1000)^2)</f>
        <v>3.5016804441517402E-3</v>
      </c>
      <c r="AE1002" s="50">
        <f>IF(AA1002&gt;0,AA1002*AC1002*SQRT((AB1002/AA1002)^2+(AD1002/AC1002)^2),AA1002*AC1002*SQRT((AD1002/AC1002)^2))</f>
        <v>9.4012361589533577E-3</v>
      </c>
      <c r="AF1002" s="50">
        <f>IF((S1002-Y1002-AA1002*AC1002)&gt;0,S1002-Y1002-AA1002*AC1002,0)</f>
        <v>4.9753363124236456</v>
      </c>
      <c r="AG1002" s="50">
        <f>SQRT((T1002*0.5)^2+Z1002^2+AE1002^2)</f>
        <v>3.9667045787585134E-2</v>
      </c>
      <c r="AH1002" s="50">
        <f>AF1002/S1002</f>
        <v>0.94484006862939984</v>
      </c>
      <c r="AI1002">
        <f>AF1002*EXP(Info!$B$6*G1002*1000)</f>
        <v>9.1134337061576645</v>
      </c>
      <c r="AJ1002">
        <f>2*SQRT((EXP(Info!$B$6*G1002)*AG1002)^2+(Info!$B$6*G1002*0.01*AI1002)^2)</f>
        <v>7.9382200247812257E-2</v>
      </c>
      <c r="AK1002" s="28">
        <f>AI1002/(E1002/1000)</f>
        <v>3.0196930769243422</v>
      </c>
      <c r="AL1002">
        <f>AA1002/0.752049334436339</f>
        <v>3.5376533591106506E-2</v>
      </c>
      <c r="AM1002">
        <f>Q1002/O1002</f>
        <v>1.0670974355067708</v>
      </c>
      <c r="AN1002">
        <f>U1002/0.242530074</f>
        <v>2.9352102007090375</v>
      </c>
      <c r="AO1002">
        <f>O1002/U1002</f>
        <v>0.51737290008012837</v>
      </c>
    </row>
    <row r="1003" spans="1:41">
      <c r="A1003" s="14" t="s">
        <v>199</v>
      </c>
      <c r="B1003" s="14" t="s">
        <v>218</v>
      </c>
      <c r="C1003" s="15">
        <v>-43.23</v>
      </c>
      <c r="D1003" s="15">
        <v>29.21</v>
      </c>
      <c r="E1003" s="15">
        <v>3018</v>
      </c>
      <c r="F1003" s="99">
        <v>141</v>
      </c>
      <c r="G1003" s="14">
        <v>66.860000000000014</v>
      </c>
      <c r="I1003">
        <f>(E1003*100*Info!$B$11)/AI1003</f>
        <v>0.83355385225319267</v>
      </c>
      <c r="J1003">
        <f>LOG10(I1003)</f>
        <v>-7.9066337070656245E-2</v>
      </c>
      <c r="K1003">
        <f>2*((E1003*100*Info!$B$11)/AI1003^2)*(AJ1003/2)</f>
        <v>7.1582914489116082E-3</v>
      </c>
      <c r="L1003">
        <f>(M1003/10.7)/I1003</f>
        <v>0.27107733492279368</v>
      </c>
      <c r="M1003">
        <f>((U1003/0.242530073729142))*I1003</f>
        <v>2.4177458575826321</v>
      </c>
      <c r="N1003">
        <f>2*M1003*SQRT((0.5*K1003/I1003)^2+(0.5*V1003/U1003)^2)</f>
        <v>7.7372152676496525E-2</v>
      </c>
      <c r="O1003" s="100">
        <v>0.37709193748576647</v>
      </c>
      <c r="P1003" s="100">
        <v>7.8050168762976531E-3</v>
      </c>
      <c r="Q1003" s="101">
        <v>0.39936715175067794</v>
      </c>
      <c r="R1003" s="101">
        <v>9.3163271449076789E-3</v>
      </c>
      <c r="S1003" s="100">
        <v>5.305170077400212</v>
      </c>
      <c r="T1003" s="100">
        <v>6.6216746739564417E-2</v>
      </c>
      <c r="U1003" s="100">
        <v>0.70346514446883179</v>
      </c>
      <c r="V1003" s="100">
        <v>2.1686419512838926E-2</v>
      </c>
      <c r="W1003" s="50">
        <f>U1003*Info!$B$2</f>
        <v>0.33766326934503926</v>
      </c>
      <c r="X1003" s="50">
        <f>W1003*SQRT((0.5*V1003/U1003)^2+Info!$B$3^2)</f>
        <v>1.7667216369311647E-2</v>
      </c>
      <c r="Y1003" s="39">
        <f>W1003*Info!$D$2</f>
        <v>0.2735072481694818</v>
      </c>
      <c r="Z1003" s="39">
        <f>Y1003*SQRT(Info!$D$3^2+(X1003/W1003)^2)</f>
        <v>1.9794049118813932E-2</v>
      </c>
      <c r="AA1003" s="50">
        <f>IF(O1003-W1003&gt;0,O1003-W1003,0)</f>
        <v>3.9428668140727208E-2</v>
      </c>
      <c r="AB1003" s="50">
        <f>SQRT((0.5*P1003)^2+X1003^2)</f>
        <v>1.8093095543601601E-2</v>
      </c>
      <c r="AC1003" s="50">
        <f>(1-EXP(-Info!$B$6*G1003*1000))+(Info!$B$6/(Info!$B$6-Info!$B$7))*(EXP(-Info!$B$7*G1003*1000)-EXP(-Info!$B$6*G1003*1000))*(Info!$B$9-1)</f>
        <v>0.51908800700977509</v>
      </c>
      <c r="AD1003" s="50">
        <f>SQRT((Info!$B$6*EXP(-Info!$B$6*G1003*1000)+(Info!$B$6/(Info!$B$6+Info!$B$7))*(Info!$B$9-1)*(-Info!$B$7*EXP(-Info!$B$7*G1003*1000)+Info!$B$6*EXP(-Info!$B$6*G1003*1000)))^2*(0.01*G1003*1000)^2)</f>
        <v>3.5184870094025857E-3</v>
      </c>
      <c r="AE1003" s="50">
        <f>IF(AA1003&gt;0,AA1003*AC1003*SQRT((AB1003/AA1003)^2+(AD1003/AC1003)^2),AA1003*AC1003*SQRT((AD1003/AC1003)^2))</f>
        <v>9.3929334455281031E-3</v>
      </c>
      <c r="AF1003" s="50">
        <f>IF((S1003-Y1003-AA1003*AC1003)&gt;0,S1003-Y1003-AA1003*AC1003,0)</f>
        <v>5.0111958804665102</v>
      </c>
      <c r="AG1003" s="50">
        <f>SQRT((T1003*0.5)^2+Z1003^2+AE1003^2)</f>
        <v>3.9701334567279256E-2</v>
      </c>
      <c r="AH1003" s="50">
        <f>AF1003/S1003</f>
        <v>0.9445872247930337</v>
      </c>
      <c r="AI1003">
        <f>AF1003*EXP(Info!$B$6*G1003*1000)</f>
        <v>9.2517974323079102</v>
      </c>
      <c r="AJ1003">
        <f>2*SQRT((EXP(Info!$B$6*G1003)*AG1003)^2+(Info!$B$6*G1003*0.01*AI1003)^2)</f>
        <v>7.9451450278506489E-2</v>
      </c>
      <c r="AK1003" s="28">
        <f>AI1003/(E1003/1000)</f>
        <v>3.0655392419840659</v>
      </c>
      <c r="AL1003">
        <f>AA1003/0.752049334436339</f>
        <v>5.2428300026724967E-2</v>
      </c>
      <c r="AM1003">
        <f>Q1003/O1003</f>
        <v>1.0590710435588464</v>
      </c>
      <c r="AN1003">
        <f>U1003/0.242530074</f>
        <v>2.9005274804345782</v>
      </c>
      <c r="AO1003">
        <f>O1003/U1003</f>
        <v>0.53604921359749635</v>
      </c>
    </row>
    <row r="1004" spans="1:41">
      <c r="A1004" s="14" t="s">
        <v>199</v>
      </c>
      <c r="B1004" s="14" t="s">
        <v>218</v>
      </c>
      <c r="C1004" s="15">
        <v>-43.23</v>
      </c>
      <c r="D1004" s="15">
        <v>29.21</v>
      </c>
      <c r="E1004" s="15">
        <v>3018</v>
      </c>
      <c r="F1004" s="99">
        <v>143</v>
      </c>
      <c r="G1004" s="14">
        <v>67.720000000000013</v>
      </c>
      <c r="I1004">
        <f>(E1004*100*Info!$B$11)/AI1004</f>
        <v>0.88254444050036363</v>
      </c>
      <c r="J1004">
        <f>LOG10(I1004)</f>
        <v>-5.4263416503153243E-2</v>
      </c>
      <c r="K1004">
        <f>2*((E1004*100*Info!$B$11)/AI1004^2)*(AJ1004/2)</f>
        <v>7.5577139888036281E-3</v>
      </c>
      <c r="L1004">
        <f>(M1004/10.7)/I1004</f>
        <v>0.25501126985041772</v>
      </c>
      <c r="M1004">
        <f>((U1004/0.242530073729142))*I1004</f>
        <v>2.4081289296442381</v>
      </c>
      <c r="N1004">
        <f>2*M1004*SQRT((0.5*K1004/I1004)^2+(0.5*V1004/U1004)^2)</f>
        <v>7.7009320169986864E-2</v>
      </c>
      <c r="O1004" s="100">
        <v>0.37079193075441202</v>
      </c>
      <c r="P1004" s="100">
        <v>7.6750306379550926E-3</v>
      </c>
      <c r="Q1004" s="101">
        <v>0.39311138536714763</v>
      </c>
      <c r="R1004" s="101">
        <v>9.2361682453959235E-3</v>
      </c>
      <c r="S1004" s="100">
        <v>4.9809738192761017</v>
      </c>
      <c r="T1004" s="100">
        <v>6.2339939663220233E-2</v>
      </c>
      <c r="U1004" s="100">
        <v>0.66177255224084808</v>
      </c>
      <c r="V1004" s="100">
        <v>2.0389853518190493E-2</v>
      </c>
      <c r="W1004" s="50">
        <f>U1004*Info!$B$2</f>
        <v>0.31765082507560705</v>
      </c>
      <c r="X1004" s="50">
        <f>W1004*SQRT((0.5*V1004/U1004)^2+Info!$B$3^2)</f>
        <v>1.6619328914370967E-2</v>
      </c>
      <c r="Y1004" s="39">
        <f>W1004*Info!$D$2</f>
        <v>0.25729716831124172</v>
      </c>
      <c r="Z1004" s="39">
        <f>Y1004*SQRT(Info!$D$3^2+(X1004/W1004)^2)</f>
        <v>1.8620439727348809E-2</v>
      </c>
      <c r="AA1004" s="50">
        <f>IF(O1004-W1004&gt;0,O1004-W1004,0)</f>
        <v>5.3141105678804978E-2</v>
      </c>
      <c r="AB1004" s="50">
        <f>SQRT((0.5*P1004)^2+X1004^2)</f>
        <v>1.7056629719479584E-2</v>
      </c>
      <c r="AC1004" s="50">
        <f>(1-EXP(-Info!$B$6*G1004*1000))+(Info!$B$6/(Info!$B$6-Info!$B$7))*(EXP(-Info!$B$7*G1004*1000)-EXP(-Info!$B$6*G1004*1000))*(Info!$B$9-1)</f>
        <v>0.5238196448768403</v>
      </c>
      <c r="AD1004" s="50">
        <f>SQRT((Info!$B$6*EXP(-Info!$B$6*G1004*1000)+(Info!$B$6/(Info!$B$6+Info!$B$7))*(Info!$B$9-1)*(-Info!$B$7*EXP(-Info!$B$7*G1004*1000)+Info!$B$6*EXP(-Info!$B$6*G1004*1000)))^2*(0.01*G1004*1000)^2)</f>
        <v>3.5347838007633871E-3</v>
      </c>
      <c r="AE1004" s="50">
        <f>IF(AA1004&gt;0,AA1004*AC1004*SQRT((AB1004/AA1004)^2+(AD1004/AC1004)^2),AA1004*AC1004*SQRT((AD1004/AC1004)^2))</f>
        <v>8.9365721168169661E-3</v>
      </c>
      <c r="AF1004" s="50">
        <f>IF((S1004-Y1004-AA1004*AC1004)&gt;0,S1004-Y1004-AA1004*AC1004,0)</f>
        <v>4.695840295859826</v>
      </c>
      <c r="AG1004" s="50">
        <f>SQRT((T1004*0.5)^2+Z1004^2+AE1004^2)</f>
        <v>3.7391845583527768E-2</v>
      </c>
      <c r="AH1004" s="50">
        <f>AF1004/S1004</f>
        <v>0.94275546634820195</v>
      </c>
      <c r="AI1004">
        <f>AF1004*EXP(Info!$B$6*G1004*1000)</f>
        <v>8.738224429349037</v>
      </c>
      <c r="AJ1004">
        <f>2*SQRT((EXP(Info!$B$6*G1004)*AG1004)^2+(Info!$B$6*G1004*0.01*AI1004)^2)</f>
        <v>7.4830227211622899E-2</v>
      </c>
      <c r="AK1004" s="28">
        <f>AI1004/(E1004/1000)</f>
        <v>2.8953692608843729</v>
      </c>
      <c r="AL1004">
        <f>AA1004/0.752049334436339</f>
        <v>7.0661728221106973E-2</v>
      </c>
      <c r="AM1004">
        <f>Q1004/O1004</f>
        <v>1.0601940138430859</v>
      </c>
      <c r="AN1004">
        <f>U1004/0.242530074</f>
        <v>2.7286205843521412</v>
      </c>
      <c r="AO1004">
        <f>O1004/U1004</f>
        <v>0.56030116313960476</v>
      </c>
    </row>
    <row r="1005" spans="1:41">
      <c r="A1005" s="14" t="s">
        <v>80</v>
      </c>
      <c r="B1005" s="14" t="s">
        <v>219</v>
      </c>
      <c r="C1005" s="15">
        <v>-30.4</v>
      </c>
      <c r="D1005" s="15">
        <v>43.5</v>
      </c>
      <c r="E1005" s="15">
        <v>3080</v>
      </c>
      <c r="F1005" s="31">
        <v>0.03</v>
      </c>
      <c r="G1005" s="31">
        <v>2.08</v>
      </c>
      <c r="I1005">
        <f>(E1005*100*Info!$B$11)/AI1005</f>
        <v>1.3161451777751649</v>
      </c>
      <c r="J1005">
        <f>LOG10(I1005)</f>
        <v>0.11930379689887297</v>
      </c>
      <c r="K1005">
        <f>2*((E1005*100*Info!$B$11)/AI1005^2)*(AJ1005/2)</f>
        <v>1.3876241946128158E-2</v>
      </c>
      <c r="L1005">
        <f>(M1005/10.7)/I1005</f>
        <v>0.15529435514018722</v>
      </c>
      <c r="M1005">
        <f>((U1005/0.242530073729142))*I1005</f>
        <v>2.1869721081920357</v>
      </c>
      <c r="N1005">
        <f>2*M1005*SQRT((0.5*K1005/I1005)^2+(0.5*V1005/U1005)^2)</f>
        <v>3.166759270611598E-2</v>
      </c>
      <c r="O1005" s="1">
        <v>0.26200000000000001</v>
      </c>
      <c r="P1005" s="1">
        <v>1E-3</v>
      </c>
      <c r="S1005" s="1">
        <v>6.0250000000000004</v>
      </c>
      <c r="T1005" s="1">
        <v>5.8999999999999997E-2</v>
      </c>
      <c r="U1005" s="1">
        <v>0.40300000000000002</v>
      </c>
      <c r="V1005" s="1">
        <v>4.0000000000000001E-3</v>
      </c>
      <c r="W1005" s="50">
        <f>U1005*Info!$B$2</f>
        <v>0.19344</v>
      </c>
      <c r="X1005" s="50">
        <f>W1005*SQRT((0.5*V1005/U1005)^2+Info!$B$3^2)</f>
        <v>9.7195259143643426E-3</v>
      </c>
      <c r="Y1005" s="39">
        <f>W1005*Info!$D$2</f>
        <v>0.1566864</v>
      </c>
      <c r="Z1005" s="39">
        <f>Y1005*SQRT(Info!$D$3^2+(X1005/W1005)^2)</f>
        <v>1.1106655729102258E-2</v>
      </c>
      <c r="AA1005" s="50">
        <f>IF(O1005-W1005&gt;0,O1005-W1005,0)</f>
        <v>6.856000000000001E-2</v>
      </c>
      <c r="AB1005" s="50">
        <f>SQRT((0.5*P1005)^2+X1005^2)</f>
        <v>9.7323781266451023E-3</v>
      </c>
      <c r="AC1005" s="50">
        <f>(1-EXP(-Info!$B$6*G1005*1000))+(Info!$B$6/(Info!$B$6-Info!$B$7))*(EXP(-Info!$B$7*G1005*1000)-EXP(-Info!$B$6*G1005*1000))*(Info!$B$9-1)</f>
        <v>2.1659467338540746E-2</v>
      </c>
      <c r="AD1005" s="50">
        <f>SQRT((Info!$B$6*EXP(-Info!$B$6*G1005*1000)+(Info!$B$6/(Info!$B$6+Info!$B$7))*(Info!$B$9-1)*(-Info!$B$7*EXP(-Info!$B$7*G1005*1000)+Info!$B$6*EXP(-Info!$B$6*G1005*1000)))^2*(0.01*G1005*1000)^2)</f>
        <v>2.0160084748215397E-4</v>
      </c>
      <c r="AE1005" s="50">
        <f>IF(AA1005&gt;0,AA1005*AC1005*SQRT((AB1005/AA1005)^2+(AD1005/AC1005)^2),AA1005*AC1005*SQRT((AD1005/AC1005)^2))</f>
        <v>2.1125077722751522E-4</v>
      </c>
      <c r="AF1005" s="50">
        <f>IF((S1005-Y1005-AA1005*AC1005)&gt;0,S1005-Y1005-AA1005*AC1005,0)</f>
        <v>5.8668286269192702</v>
      </c>
      <c r="AG1005" s="50">
        <f>SQRT((T1005*0.5)^2+Z1005^2+AE1005^2)</f>
        <v>3.1522252907679037E-2</v>
      </c>
      <c r="AH1005" s="50">
        <f>AF1005/S1005</f>
        <v>0.97374748994510707</v>
      </c>
      <c r="AI1005">
        <f>AF1005*EXP(Info!$B$6*G1005*1000)</f>
        <v>5.9798110646294171</v>
      </c>
      <c r="AJ1005">
        <f>2*SQRT((EXP(Info!$B$6*G1005)*AG1005)^2+(Info!$B$6*G1005*0.01*AI1005)^2)</f>
        <v>6.3045708426480968E-2</v>
      </c>
      <c r="AK1005" s="28">
        <f>AI1005/(E1005/1000)</f>
        <v>1.9414970989056548</v>
      </c>
      <c r="AL1005">
        <f>AA1005/0.752049334436339</f>
        <v>9.1164232000000012E-2</v>
      </c>
      <c r="AM1005"/>
      <c r="AN1005">
        <f>U1005/0.242530074</f>
        <v>1.6616495981442698</v>
      </c>
      <c r="AO1005">
        <f>O1005/U1005</f>
        <v>0.65012406947890822</v>
      </c>
    </row>
    <row r="1006" spans="1:41">
      <c r="A1006" s="14" t="s">
        <v>80</v>
      </c>
      <c r="B1006" s="14" t="s">
        <v>219</v>
      </c>
      <c r="C1006" s="15">
        <v>-30.4</v>
      </c>
      <c r="D1006" s="15">
        <v>43.5</v>
      </c>
      <c r="E1006" s="15">
        <v>3080</v>
      </c>
      <c r="F1006" s="31">
        <v>0.06</v>
      </c>
      <c r="G1006" s="31">
        <v>2.7</v>
      </c>
      <c r="I1006">
        <f>(E1006*100*Info!$B$11)/AI1006</f>
        <v>1.2851643514859517</v>
      </c>
      <c r="J1006">
        <f>LOG10(I1006)</f>
        <v>0.10895867037492067</v>
      </c>
      <c r="K1006">
        <f>2*((E1006*100*Info!$B$11)/AI1006^2)*(AJ1006/2)</f>
        <v>1.3680551975925088E-2</v>
      </c>
      <c r="L1006">
        <f>(M1006/10.7)/I1006</f>
        <v>0.16068919626168252</v>
      </c>
      <c r="M1006">
        <f>((U1006/0.242530073729142))*I1006</f>
        <v>2.209678685737551</v>
      </c>
      <c r="N1006">
        <f>2*M1006*SQRT((0.5*K1006/I1006)^2+(0.5*V1006/U1006)^2)</f>
        <v>3.1663112844196768E-2</v>
      </c>
      <c r="O1006" s="1">
        <v>0.26</v>
      </c>
      <c r="P1006" s="1">
        <v>1E-3</v>
      </c>
      <c r="S1006" s="1">
        <v>6.1379999999999999</v>
      </c>
      <c r="T1006" s="1">
        <v>6.0999999999999999E-2</v>
      </c>
      <c r="U1006" s="1">
        <v>0.41699999999999998</v>
      </c>
      <c r="V1006" s="1">
        <v>4.0000000000000001E-3</v>
      </c>
      <c r="W1006" s="50">
        <f>U1006*Info!$B$2</f>
        <v>0.20015999999999998</v>
      </c>
      <c r="X1006" s="50">
        <f>W1006*SQRT((0.5*V1006/U1006)^2+Info!$B$3^2)</f>
        <v>1.0053937736031589E-2</v>
      </c>
      <c r="Y1006" s="39">
        <f>W1006*Info!$D$2</f>
        <v>0.16212959999999998</v>
      </c>
      <c r="Z1006" s="39">
        <f>Y1006*SQRT(Info!$D$3^2+(X1006/W1006)^2)</f>
        <v>1.1490635219203507E-2</v>
      </c>
      <c r="AA1006" s="50">
        <f>IF(O1006-W1006&gt;0,O1006-W1006,0)</f>
        <v>5.9840000000000032E-2</v>
      </c>
      <c r="AB1006" s="50">
        <f>SQRT((0.5*P1006)^2+X1006^2)</f>
        <v>1.0066362997627296E-2</v>
      </c>
      <c r="AC1006" s="50">
        <f>(1-EXP(-Info!$B$6*G1006*1000))+(Info!$B$6/(Info!$B$6-Info!$B$7))*(EXP(-Info!$B$7*G1006*1000)-EXP(-Info!$B$6*G1006*1000))*(Info!$B$9-1)</f>
        <v>2.8032980603812586E-2</v>
      </c>
      <c r="AD1006" s="50">
        <f>SQRT((Info!$B$6*EXP(-Info!$B$6*G1006*1000)+(Info!$B$6/(Info!$B$6+Info!$B$7))*(Info!$B$9-1)*(-Info!$B$7*EXP(-Info!$B$7*G1006*1000)+Info!$B$6*EXP(-Info!$B$6*G1006*1000)))^2*(0.01*G1006*1000)^2)</f>
        <v>2.6017636276251923E-4</v>
      </c>
      <c r="AE1006" s="50">
        <f>IF(AA1006&gt;0,AA1006*AC1006*SQRT((AB1006/AA1006)^2+(AD1006/AC1006)^2),AA1006*AC1006*SQRT((AD1006/AC1006)^2))</f>
        <v>2.8261931632685405E-4</v>
      </c>
      <c r="AF1006" s="50">
        <f>IF((S1006-Y1006-AA1006*AC1006)&gt;0,S1006-Y1006-AA1006*AC1006,0)</f>
        <v>5.9741929064406678</v>
      </c>
      <c r="AG1006" s="50">
        <f>SQRT((T1006*0.5)^2+Z1006^2+AE1006^2)</f>
        <v>3.2593934580206194E-2</v>
      </c>
      <c r="AH1006" s="50">
        <f>AF1006/S1006</f>
        <v>0.9733126273119368</v>
      </c>
      <c r="AI1006">
        <f>AF1006*EXP(Info!$B$6*G1006*1000)</f>
        <v>6.1239634351969601</v>
      </c>
      <c r="AJ1006">
        <f>2*SQRT((EXP(Info!$B$6*G1006)*AG1006)^2+(Info!$B$6*G1006*0.01*AI1006)^2)</f>
        <v>6.5189483334958942E-2</v>
      </c>
      <c r="AK1006" s="28">
        <f>AI1006/(E1006/1000)</f>
        <v>1.9882998166223895</v>
      </c>
      <c r="AL1006">
        <f>AA1006/0.752049334436339</f>
        <v>7.9569248000000037E-2</v>
      </c>
      <c r="AM1006"/>
      <c r="AN1006">
        <f>U1006/0.242530074</f>
        <v>1.7193743980798024</v>
      </c>
      <c r="AO1006">
        <f>O1006/U1006</f>
        <v>0.6235011990407674</v>
      </c>
    </row>
    <row r="1007" spans="1:41">
      <c r="A1007" s="14" t="s">
        <v>80</v>
      </c>
      <c r="B1007" s="14" t="s">
        <v>219</v>
      </c>
      <c r="C1007" s="15">
        <v>-30.4</v>
      </c>
      <c r="D1007" s="15">
        <v>43.5</v>
      </c>
      <c r="E1007" s="15">
        <v>3080</v>
      </c>
      <c r="F1007" s="31">
        <v>0.06</v>
      </c>
      <c r="G1007" s="31">
        <v>2.7</v>
      </c>
      <c r="I1007">
        <f>(E1007*100*Info!$B$11)/AI1007</f>
        <v>0.92918731213199457</v>
      </c>
      <c r="J1007">
        <f>LOG10(I1007)</f>
        <v>-3.1896729036118267E-2</v>
      </c>
      <c r="K1007">
        <f>2*((E1007*100*Info!$B$11)/AI1007^2)*(AJ1007/2)</f>
        <v>4.749774154428653E-3</v>
      </c>
      <c r="L1007">
        <f>(M1007/10.7)/I1007</f>
        <v>0.22504194392523402</v>
      </c>
      <c r="M1007">
        <f>((U1007/0.242530073729142))*I1007</f>
        <v>2.2374354732234654</v>
      </c>
      <c r="N1007">
        <f>2*M1007*SQRT((0.5*K1007/I1007)^2+(0.5*V1007/U1007)^2)</f>
        <v>1.9122301535827214E-2</v>
      </c>
      <c r="O1007" s="1">
        <v>0.28000000000000003</v>
      </c>
      <c r="P1007" s="1">
        <v>4.0000000000000001E-3</v>
      </c>
      <c r="S1007" s="1">
        <v>8.49</v>
      </c>
      <c r="T1007" s="1">
        <v>2.9000000000000001E-2</v>
      </c>
      <c r="U1007" s="1">
        <v>0.58399999999999996</v>
      </c>
      <c r="V1007" s="1">
        <v>4.0000000000000001E-3</v>
      </c>
      <c r="W1007" s="50">
        <f>U1007*Info!$B$2</f>
        <v>0.28031999999999996</v>
      </c>
      <c r="X1007" s="50">
        <f>W1007*SQRT((0.5*V1007/U1007)^2+Info!$B$3^2)</f>
        <v>1.4048838243783718E-2</v>
      </c>
      <c r="Y1007" s="39">
        <f>W1007*Info!$D$2</f>
        <v>0.22705919999999999</v>
      </c>
      <c r="Z1007" s="39">
        <f>Y1007*SQRT(Info!$D$3^2+(X1007/W1007)^2)</f>
        <v>1.6074329326077653E-2</v>
      </c>
      <c r="AA1007" s="50">
        <f>IF(O1007-W1007&gt;0,O1007-W1007,0)</f>
        <v>0</v>
      </c>
      <c r="AB1007" s="50">
        <f>SQRT((0.5*P1007)^2+X1007^2)</f>
        <v>1.4190484699262389E-2</v>
      </c>
      <c r="AC1007" s="50">
        <f>(1-EXP(-Info!$B$6*G1007*1000))+(Info!$B$6/(Info!$B$6-Info!$B$7))*(EXP(-Info!$B$7*G1007*1000)-EXP(-Info!$B$6*G1007*1000))*(Info!$B$9-1)</f>
        <v>2.8032980603812586E-2</v>
      </c>
      <c r="AD1007" s="50">
        <f>SQRT((Info!$B$6*EXP(-Info!$B$6*G1007*1000)+(Info!$B$6/(Info!$B$6+Info!$B$7))*(Info!$B$9-1)*(-Info!$B$7*EXP(-Info!$B$7*G1007*1000)+Info!$B$6*EXP(-Info!$B$6*G1007*1000)))^2*(0.01*G1007*1000)^2)</f>
        <v>2.6017636276251923E-4</v>
      </c>
      <c r="AE1007" s="50">
        <f>IF(AA1007&gt;0,AA1007*AC1007*SQRT((AB1007/AA1007)^2+(AD1007/AC1007)^2),AA1007*AC1007*SQRT((AD1007/AC1007)^2))</f>
        <v>0</v>
      </c>
      <c r="AF1007" s="50">
        <f>IF((S1007-Y1007-AA1007*AC1007)&gt;0,S1007-Y1007-AA1007*AC1007,0)</f>
        <v>8.2629408000000009</v>
      </c>
      <c r="AG1007" s="50">
        <f>SQRT((T1007*0.5)^2+Z1007^2+AE1007^2)</f>
        <v>2.1647957485250197E-2</v>
      </c>
      <c r="AH1007" s="50">
        <f>AF1007/S1007</f>
        <v>0.97325568904593651</v>
      </c>
      <c r="AI1007">
        <f>AF1007*EXP(Info!$B$6*G1007*1000)</f>
        <v>8.4700892855073509</v>
      </c>
      <c r="AJ1007">
        <f>2*SQRT((EXP(Info!$B$6*G1007)*AG1007)^2+(Info!$B$6*G1007*0.01*AI1007)^2)</f>
        <v>4.3296987215308537E-2</v>
      </c>
      <c r="AK1007" s="28">
        <f>AI1007/(E1007/1000)</f>
        <v>2.750028988801088</v>
      </c>
      <c r="AL1007">
        <f>AA1007/0.752049334436339</f>
        <v>0</v>
      </c>
      <c r="AM1007"/>
      <c r="AN1007">
        <f>U1007/0.242530074</f>
        <v>2.4079487973108025</v>
      </c>
      <c r="AO1007">
        <f>O1007/U1007</f>
        <v>0.47945205479452063</v>
      </c>
    </row>
    <row r="1008" spans="1:41">
      <c r="A1008" s="14" t="s">
        <v>80</v>
      </c>
      <c r="B1008" s="14" t="s">
        <v>219</v>
      </c>
      <c r="C1008" s="15">
        <v>-30.4</v>
      </c>
      <c r="D1008" s="15">
        <v>43.5</v>
      </c>
      <c r="E1008" s="15">
        <v>3080</v>
      </c>
      <c r="F1008" s="31">
        <v>0.09</v>
      </c>
      <c r="G1008" s="31">
        <v>3.31</v>
      </c>
      <c r="I1008">
        <f>(E1008*100*Info!$B$11)/AI1008</f>
        <v>1.2441882276522629</v>
      </c>
      <c r="J1008">
        <f>LOG10(I1008)</f>
        <v>9.4886087787997134E-2</v>
      </c>
      <c r="K1008">
        <f>2*((E1008*100*Info!$B$11)/AI1008^2)*(AJ1008/2)</f>
        <v>1.250267179642778E-2</v>
      </c>
      <c r="L1008">
        <f>(M1008/10.7)/I1008</f>
        <v>0.1653133457943928</v>
      </c>
      <c r="M1008">
        <f>((U1008/0.242530073729142))*I1008</f>
        <v>2.2007858302097465</v>
      </c>
      <c r="N1008">
        <f>2*M1008*SQRT((0.5*K1008/I1008)^2+(0.5*V1008/U1008)^2)</f>
        <v>3.016897008752881E-2</v>
      </c>
      <c r="O1008" s="1">
        <v>0.255</v>
      </c>
      <c r="P1008" s="1">
        <v>1E-3</v>
      </c>
      <c r="S1008" s="1">
        <v>6.3049999999999997</v>
      </c>
      <c r="T1008" s="1">
        <v>5.8999999999999997E-2</v>
      </c>
      <c r="U1008" s="1">
        <v>0.42899999999999999</v>
      </c>
      <c r="V1008" s="1">
        <v>4.0000000000000001E-3</v>
      </c>
      <c r="W1008" s="50">
        <f>U1008*Info!$B$2</f>
        <v>0.20591999999999999</v>
      </c>
      <c r="X1008" s="50">
        <f>W1008*SQRT((0.5*V1008/U1008)^2+Info!$B$3^2)</f>
        <v>1.0340658392965121E-2</v>
      </c>
      <c r="Y1008" s="39">
        <f>W1008*Info!$D$2</f>
        <v>0.1667952</v>
      </c>
      <c r="Z1008" s="39">
        <f>Y1008*SQRT(Info!$D$3^2+(X1008/W1008)^2)</f>
        <v>1.1819807759654979E-2</v>
      </c>
      <c r="AA1008" s="50">
        <f>IF(O1008-W1008&gt;0,O1008-W1008,0)</f>
        <v>4.9080000000000013E-2</v>
      </c>
      <c r="AB1008" s="50">
        <f>SQRT((0.5*P1008)^2+X1008^2)</f>
        <v>1.0352739540817205E-2</v>
      </c>
      <c r="AC1008" s="50">
        <f>(1-EXP(-Info!$B$6*G1008*1000))+(Info!$B$6/(Info!$B$6-Info!$B$7))*(EXP(-Info!$B$7*G1008*1000)-EXP(-Info!$B$6*G1008*1000))*(Info!$B$9-1)</f>
        <v>3.4267017931045606E-2</v>
      </c>
      <c r="AD1008" s="50">
        <f>SQRT((Info!$B$6*EXP(-Info!$B$6*G1008*1000)+(Info!$B$6/(Info!$B$6+Info!$B$7))*(Info!$B$9-1)*(-Info!$B$7*EXP(-Info!$B$7*G1008*1000)+Info!$B$6*EXP(-Info!$B$6*G1008*1000)))^2*(0.01*G1008*1000)^2)</f>
        <v>3.171375207070273E-4</v>
      </c>
      <c r="AE1008" s="50">
        <f>IF(AA1008&gt;0,AA1008*AC1008*SQRT((AB1008/AA1008)^2+(AD1008/AC1008)^2),AA1008*AC1008*SQRT((AD1008/AC1008)^2))</f>
        <v>3.5509880960963853E-4</v>
      </c>
      <c r="AF1008" s="50">
        <f>IF((S1008-Y1008-AA1008*AC1008)&gt;0,S1008-Y1008-AA1008*AC1008,0)</f>
        <v>6.1365229747599441</v>
      </c>
      <c r="AG1008" s="50">
        <f>SQRT((T1008*0.5)^2+Z1008^2+AE1008^2)</f>
        <v>3.1781817925345082E-2</v>
      </c>
      <c r="AH1008" s="50">
        <f>AF1008/S1008</f>
        <v>0.97327882232512997</v>
      </c>
      <c r="AI1008">
        <f>AF1008*EXP(Info!$B$6*G1008*1000)</f>
        <v>6.3256501884522294</v>
      </c>
      <c r="AJ1008">
        <f>2*SQRT((EXP(Info!$B$6*G1008)*AG1008)^2+(Info!$B$6*G1008*0.01*AI1008)^2)</f>
        <v>6.3565565440580479E-2</v>
      </c>
      <c r="AK1008" s="28">
        <f>AI1008/(E1008/1000)</f>
        <v>2.0537825287182563</v>
      </c>
      <c r="AL1008">
        <f>AA1008/0.752049334436339</f>
        <v>6.5261676000000018E-2</v>
      </c>
      <c r="AM1008"/>
      <c r="AN1008">
        <f>U1008/0.242530074</f>
        <v>1.768852798024545</v>
      </c>
      <c r="AO1008">
        <f>O1008/U1008</f>
        <v>0.59440559440559437</v>
      </c>
    </row>
    <row r="1009" spans="1:41">
      <c r="A1009" s="14" t="s">
        <v>80</v>
      </c>
      <c r="B1009" s="14" t="s">
        <v>219</v>
      </c>
      <c r="C1009" s="15">
        <v>-30.4</v>
      </c>
      <c r="D1009" s="15">
        <v>43.5</v>
      </c>
      <c r="E1009" s="15">
        <v>3080</v>
      </c>
      <c r="F1009" s="31">
        <v>0.12</v>
      </c>
      <c r="G1009" s="31">
        <v>3.93</v>
      </c>
      <c r="I1009">
        <f>(E1009*100*Info!$B$11)/AI1009</f>
        <v>1.2593101947278444</v>
      </c>
      <c r="J1009">
        <f>LOG10(I1009)</f>
        <v>0.10013271919886629</v>
      </c>
      <c r="K1009">
        <f>2*((E1009*100*Info!$B$11)/AI1009^2)*(AJ1009/2)</f>
        <v>6.4256621646205415E-3</v>
      </c>
      <c r="L1009">
        <f>(M1009/10.7)/I1009</f>
        <v>0.16145988785046755</v>
      </c>
      <c r="M1009">
        <f>((U1009/0.242530073729142))*I1009</f>
        <v>2.1756104860638779</v>
      </c>
      <c r="N1009">
        <f>2*M1009*SQRT((0.5*K1009/I1009)^2+(0.5*V1009/U1009)^2)</f>
        <v>1.9128058167745553E-2</v>
      </c>
      <c r="O1009" s="1">
        <v>0.26600000000000001</v>
      </c>
      <c r="P1009" s="1">
        <v>5.0000000000000001E-3</v>
      </c>
      <c r="S1009" s="1">
        <v>6.194</v>
      </c>
      <c r="T1009" s="1">
        <v>2.1999999999999999E-2</v>
      </c>
      <c r="U1009" s="1">
        <v>0.41899999999999998</v>
      </c>
      <c r="V1009" s="1">
        <v>3.0000000000000001E-3</v>
      </c>
      <c r="W1009" s="50">
        <f>U1009*Info!$B$2</f>
        <v>0.20111999999999999</v>
      </c>
      <c r="X1009" s="50">
        <f>W1009*SQRT((0.5*V1009/U1009)^2+Info!$B$3^2)</f>
        <v>1.008174270649673E-2</v>
      </c>
      <c r="Y1009" s="39">
        <f>W1009*Info!$D$2</f>
        <v>0.1629072</v>
      </c>
      <c r="Z1009" s="39">
        <f>Y1009*SQRT(Info!$D$3^2+(X1009/W1009)^2)</f>
        <v>1.1534032308746148E-2</v>
      </c>
      <c r="AA1009" s="50">
        <f>IF(O1009-W1009&gt;0,O1009-W1009,0)</f>
        <v>6.4880000000000021E-2</v>
      </c>
      <c r="AB1009" s="50">
        <f>SQRT((0.5*P1009)^2+X1009^2)</f>
        <v>1.038708505789762E-2</v>
      </c>
      <c r="AC1009" s="50">
        <f>(1-EXP(-Info!$B$6*G1009*1000))+(Info!$B$6/(Info!$B$6-Info!$B$7))*(EXP(-Info!$B$7*G1009*1000)-EXP(-Info!$B$6*G1009*1000))*(Info!$B$9-1)</f>
        <v>4.0566186701363131E-2</v>
      </c>
      <c r="AD1009" s="50">
        <f>SQRT((Info!$B$6*EXP(-Info!$B$6*G1009*1000)+(Info!$B$6/(Info!$B$6+Info!$B$7))*(Info!$B$9-1)*(-Info!$B$7*EXP(-Info!$B$7*G1009*1000)+Info!$B$6*EXP(-Info!$B$6*G1009*1000)))^2*(0.01*G1009*1000)^2)</f>
        <v>3.7435771519882542E-4</v>
      </c>
      <c r="AE1009" s="50">
        <f>IF(AA1009&gt;0,AA1009*AC1009*SQRT((AB1009/AA1009)^2+(AD1009/AC1009)^2),AA1009*AC1009*SQRT((AD1009/AC1009)^2))</f>
        <v>4.2206386630612425E-4</v>
      </c>
      <c r="AF1009" s="50">
        <f>IF((S1009-Y1009-AA1009*AC1009)&gt;0,S1009-Y1009-AA1009*AC1009,0)</f>
        <v>6.0284608658068155</v>
      </c>
      <c r="AG1009" s="50">
        <f>SQRT((T1009*0.5)^2+Z1009^2+AE1009^2)</f>
        <v>1.5944028324311306E-2</v>
      </c>
      <c r="AH1009" s="50">
        <f>AF1009/S1009</f>
        <v>0.97327427604243066</v>
      </c>
      <c r="AI1009">
        <f>AF1009*EXP(Info!$B$6*G1009*1000)</f>
        <v>6.2496909257686664</v>
      </c>
      <c r="AJ1009">
        <f>2*SQRT((EXP(Info!$B$6*G1009)*AG1009)^2+(Info!$B$6*G1009*0.01*AI1009)^2)</f>
        <v>3.1889206241963973E-2</v>
      </c>
      <c r="AK1009" s="28">
        <f>AI1009/(E1009/1000)</f>
        <v>2.029120430444372</v>
      </c>
      <c r="AL1009">
        <f>AA1009/0.752049334436339</f>
        <v>8.627093600000002E-2</v>
      </c>
      <c r="AM1009"/>
      <c r="AN1009">
        <f>U1009/0.242530074</f>
        <v>1.7276207980705929</v>
      </c>
      <c r="AO1009">
        <f>O1009/U1009</f>
        <v>0.63484486873508361</v>
      </c>
    </row>
    <row r="1010" spans="1:41">
      <c r="A1010" s="14" t="s">
        <v>80</v>
      </c>
      <c r="B1010" s="14" t="s">
        <v>219</v>
      </c>
      <c r="C1010" s="15">
        <v>-30.4</v>
      </c>
      <c r="D1010" s="15">
        <v>43.5</v>
      </c>
      <c r="E1010" s="15">
        <v>3080</v>
      </c>
      <c r="F1010" s="31">
        <v>0.17</v>
      </c>
      <c r="G1010" s="31">
        <v>4.95</v>
      </c>
      <c r="I1010">
        <f>(E1010*100*Info!$B$11)/AI1010</f>
        <v>1.2510407409796611</v>
      </c>
      <c r="J1010">
        <f>LOG10(I1010)</f>
        <v>9.727145301440264E-2</v>
      </c>
      <c r="K1010">
        <f>2*((E1010*100*Info!$B$11)/AI1010^2)*(AJ1010/2)</f>
        <v>6.6663913456935561E-3</v>
      </c>
      <c r="L1010">
        <f>(M1010/10.7)/I1010</f>
        <v>0.17687371962616852</v>
      </c>
      <c r="M1010">
        <f>((U1010/0.242530073729142))*I1010</f>
        <v>2.3676556530921724</v>
      </c>
      <c r="N1010">
        <f>2*M1010*SQRT((0.5*K1010/I1010)^2+(0.5*V1010/U1010)^2)</f>
        <v>1.9966147610332923E-2</v>
      </c>
      <c r="O1010" s="1">
        <v>0.27400000000000002</v>
      </c>
      <c r="P1010" s="1">
        <v>6.0000000000000001E-3</v>
      </c>
      <c r="S1010" s="1">
        <v>6.1929999999999996</v>
      </c>
      <c r="T1010" s="1">
        <v>2.1999999999999999E-2</v>
      </c>
      <c r="U1010" s="1">
        <v>0.45900000000000002</v>
      </c>
      <c r="V1010" s="1">
        <v>3.0000000000000001E-3</v>
      </c>
      <c r="W1010" s="50">
        <f>U1010*Info!$B$2</f>
        <v>0.22031999999999999</v>
      </c>
      <c r="X1010" s="50">
        <f>W1010*SQRT((0.5*V1010/U1010)^2+Info!$B$3^2)</f>
        <v>1.1039504336699181E-2</v>
      </c>
      <c r="Y1010" s="39">
        <f>W1010*Info!$D$2</f>
        <v>0.17845920000000001</v>
      </c>
      <c r="Z1010" s="39">
        <f>Y1010*SQRT(Info!$D$3^2+(X1010/W1010)^2)</f>
        <v>1.2632440483263719E-2</v>
      </c>
      <c r="AA1010" s="50">
        <f>IF(O1010-W1010&gt;0,O1010-W1010,0)</f>
        <v>5.3680000000000033E-2</v>
      </c>
      <c r="AB1010" s="50">
        <f>SQRT((0.5*P1010)^2+X1010^2)</f>
        <v>1.1439871327947706E-2</v>
      </c>
      <c r="AC1010" s="50">
        <f>(1-EXP(-Info!$B$6*G1010*1000))+(Info!$B$6/(Info!$B$6-Info!$B$7))*(EXP(-Info!$B$7*G1010*1000)-EXP(-Info!$B$6*G1010*1000))*(Info!$B$9-1)</f>
        <v>5.0848593252158174E-2</v>
      </c>
      <c r="AD1010" s="50">
        <f>SQRT((Info!$B$6*EXP(-Info!$B$6*G1010*1000)+(Info!$B$6/(Info!$B$6+Info!$B$7))*(Info!$B$9-1)*(-Info!$B$7*EXP(-Info!$B$7*G1010*1000)+Info!$B$6*EXP(-Info!$B$6*G1010*1000)))^2*(0.01*G1010*1000)^2)</f>
        <v>4.6702943816423188E-4</v>
      </c>
      <c r="AE1010" s="50">
        <f>IF(AA1010&gt;0,AA1010*AC1010*SQRT((AB1010/AA1010)^2+(AD1010/AC1010)^2),AA1010*AC1010*SQRT((AD1010/AC1010)^2))</f>
        <v>5.8224134929161521E-4</v>
      </c>
      <c r="AF1010" s="50">
        <f>IF((S1010-Y1010-AA1010*AC1010)&gt;0,S1010-Y1010-AA1010*AC1010,0)</f>
        <v>6.011811247514224</v>
      </c>
      <c r="AG1010" s="50">
        <f>SQRT((T1010*0.5)^2+Z1010^2+AE1010^2)</f>
        <v>1.6760595381788351E-2</v>
      </c>
      <c r="AH1010" s="50">
        <f>AF1010/S1010</f>
        <v>0.97074297553919331</v>
      </c>
      <c r="AI1010">
        <f>AF1010*EXP(Info!$B$6*G1010*1000)</f>
        <v>6.2910017547114672</v>
      </c>
      <c r="AJ1010">
        <f>2*SQRT((EXP(Info!$B$6*G1010)*AG1010)^2+(Info!$B$6*G1010*0.01*AI1010)^2)</f>
        <v>3.3522712953784867E-2</v>
      </c>
      <c r="AK1010" s="28">
        <f>AI1010/(E1010/1000)</f>
        <v>2.0425330372439827</v>
      </c>
      <c r="AL1010">
        <f>AA1010/0.752049334436339</f>
        <v>7.1378296000000049E-2</v>
      </c>
      <c r="AM1010"/>
      <c r="AN1010">
        <f>U1010/0.242530074</f>
        <v>1.8925487978864015</v>
      </c>
      <c r="AO1010">
        <f>O1010/U1010</f>
        <v>0.59694989106753815</v>
      </c>
    </row>
    <row r="1011" spans="1:41">
      <c r="A1011" s="14" t="s">
        <v>80</v>
      </c>
      <c r="B1011" s="14" t="s">
        <v>219</v>
      </c>
      <c r="C1011" s="15">
        <v>-30.4</v>
      </c>
      <c r="D1011" s="15">
        <v>43.5</v>
      </c>
      <c r="E1011" s="15">
        <v>3080</v>
      </c>
      <c r="F1011" s="31">
        <v>0.17</v>
      </c>
      <c r="G1011" s="31">
        <v>4.95</v>
      </c>
      <c r="I1011">
        <f>(E1011*100*Info!$B$11)/AI1011</f>
        <v>1.2129008860459851</v>
      </c>
      <c r="J1011">
        <f>LOG10(I1011)</f>
        <v>8.3825313313408853E-2</v>
      </c>
      <c r="K1011">
        <f>2*((E1011*100*Info!$B$11)/AI1011^2)*(AJ1011/2)</f>
        <v>6.2429839260532321E-3</v>
      </c>
      <c r="L1011">
        <f>(M1011/10.7)/I1011</f>
        <v>0.17571768224299097</v>
      </c>
      <c r="M1011">
        <f>((U1011/0.242530073729142))*I1011</f>
        <v>2.2804710176052354</v>
      </c>
      <c r="N1011">
        <f>2*M1011*SQRT((0.5*K1011/I1011)^2+(0.5*V1011/U1011)^2)</f>
        <v>1.9049197873692126E-2</v>
      </c>
      <c r="O1011" s="1">
        <v>0.27500000000000002</v>
      </c>
      <c r="P1011" s="1">
        <v>7.0000000000000001E-3</v>
      </c>
      <c r="S1011" s="1">
        <v>6.3810000000000002</v>
      </c>
      <c r="T1011" s="1">
        <v>2.1999999999999999E-2</v>
      </c>
      <c r="U1011" s="1">
        <v>0.45600000000000002</v>
      </c>
      <c r="V1011" s="1">
        <v>3.0000000000000001E-3</v>
      </c>
      <c r="W1011" s="50">
        <f>U1011*Info!$B$2</f>
        <v>0.21887999999999999</v>
      </c>
      <c r="X1011" s="50">
        <f>W1011*SQRT((0.5*V1011/U1011)^2+Info!$B$3^2)</f>
        <v>1.0967658638013859E-2</v>
      </c>
      <c r="Y1011" s="39">
        <f>W1011*Info!$D$2</f>
        <v>0.1772928</v>
      </c>
      <c r="Z1011" s="39">
        <f>Y1011*SQRT(Info!$D$3^2+(X1011/W1011)^2)</f>
        <v>1.2550052067589202E-2</v>
      </c>
      <c r="AA1011" s="50">
        <f>IF(O1011-W1011&gt;0,O1011-W1011,0)</f>
        <v>5.6120000000000031E-2</v>
      </c>
      <c r="AB1011" s="50">
        <f>SQRT((0.5*P1011)^2+X1011^2)</f>
        <v>1.1512581639232793E-2</v>
      </c>
      <c r="AC1011" s="50">
        <f>(1-EXP(-Info!$B$6*G1011*1000))+(Info!$B$6/(Info!$B$6-Info!$B$7))*(EXP(-Info!$B$7*G1011*1000)-EXP(-Info!$B$6*G1011*1000))*(Info!$B$9-1)</f>
        <v>5.0848593252158174E-2</v>
      </c>
      <c r="AD1011" s="50">
        <f>SQRT((Info!$B$6*EXP(-Info!$B$6*G1011*1000)+(Info!$B$6/(Info!$B$6+Info!$B$7))*(Info!$B$9-1)*(-Info!$B$7*EXP(-Info!$B$7*G1011*1000)+Info!$B$6*EXP(-Info!$B$6*G1011*1000)))^2*(0.01*G1011*1000)^2)</f>
        <v>4.6702943816423188E-4</v>
      </c>
      <c r="AE1011" s="50">
        <f>IF(AA1011&gt;0,AA1011*AC1011*SQRT((AB1011/AA1011)^2+(AD1011/AC1011)^2),AA1011*AC1011*SQRT((AD1011/AC1011)^2))</f>
        <v>5.859850225563083E-4</v>
      </c>
      <c r="AF1011" s="50">
        <f>IF((S1011-Y1011-AA1011*AC1011)&gt;0,S1011-Y1011-AA1011*AC1011,0)</f>
        <v>6.200853576946689</v>
      </c>
      <c r="AG1011" s="50">
        <f>SQRT((T1011*0.5)^2+Z1011^2+AE1011^2)</f>
        <v>1.6698718074926001E-2</v>
      </c>
      <c r="AH1011" s="50">
        <f>AF1011/S1011</f>
        <v>0.97176830856396945</v>
      </c>
      <c r="AI1011">
        <f>AF1011*EXP(Info!$B$6*G1011*1000)</f>
        <v>6.4888232725886494</v>
      </c>
      <c r="AJ1011">
        <f>2*SQRT((EXP(Info!$B$6*G1011)*AG1011)^2+(Info!$B$6*G1011*0.01*AI1011)^2)</f>
        <v>3.3398952755184327E-2</v>
      </c>
      <c r="AK1011" s="28">
        <f>AI1011/(E1011/1000)</f>
        <v>2.1067608027885223</v>
      </c>
      <c r="AL1011">
        <f>AA1011/0.752049334436339</f>
        <v>7.4622764000000036E-2</v>
      </c>
      <c r="AM1011"/>
      <c r="AN1011">
        <f>U1011/0.242530074</f>
        <v>1.8801791979002158</v>
      </c>
      <c r="AO1011">
        <f>O1011/U1011</f>
        <v>0.60307017543859653</v>
      </c>
    </row>
    <row r="1012" spans="1:41">
      <c r="A1012" s="14" t="s">
        <v>80</v>
      </c>
      <c r="B1012" s="14" t="s">
        <v>219</v>
      </c>
      <c r="C1012" s="15">
        <v>-30.4</v>
      </c>
      <c r="D1012" s="15">
        <v>43.5</v>
      </c>
      <c r="E1012" s="15">
        <v>3080</v>
      </c>
      <c r="F1012" s="31">
        <v>0.23</v>
      </c>
      <c r="G1012" s="31">
        <v>6.64</v>
      </c>
      <c r="I1012">
        <f>(E1012*100*Info!$B$11)/AI1012</f>
        <v>1.1835589323841083</v>
      </c>
      <c r="J1012">
        <f>LOG10(I1012)</f>
        <v>7.3189887421010222E-2</v>
      </c>
      <c r="K1012">
        <f>2*((E1012*100*Info!$B$11)/AI1012^2)*(AJ1012/2)</f>
        <v>1.2132919398088105E-2</v>
      </c>
      <c r="L1012">
        <f>(M1012/10.7)/I1012</f>
        <v>0.19768239252336484</v>
      </c>
      <c r="M1012">
        <f>((U1012/0.242530073729142))*I1012</f>
        <v>2.5034657474731619</v>
      </c>
      <c r="N1012">
        <f>2*M1012*SQRT((0.5*K1012/I1012)^2+(0.5*V1012/U1012)^2)</f>
        <v>3.5411736732889831E-2</v>
      </c>
      <c r="O1012" s="1">
        <v>0.28599999999999998</v>
      </c>
      <c r="P1012" s="1">
        <v>1E-3</v>
      </c>
      <c r="S1012" s="1">
        <v>6.4589999999999996</v>
      </c>
      <c r="T1012" s="1">
        <v>6.2E-2</v>
      </c>
      <c r="U1012" s="1">
        <v>0.51300000000000001</v>
      </c>
      <c r="V1012" s="1">
        <v>5.0000000000000001E-3</v>
      </c>
      <c r="W1012" s="50">
        <f>U1012*Info!$B$2</f>
        <v>0.24623999999999999</v>
      </c>
      <c r="X1012" s="50">
        <f>W1012*SQRT((0.5*V1012/U1012)^2+Info!$B$3^2)</f>
        <v>1.2370341304911518E-2</v>
      </c>
      <c r="Y1012" s="39">
        <f>W1012*Info!$D$2</f>
        <v>0.1994544</v>
      </c>
      <c r="Z1012" s="39">
        <f>Y1012*SQRT(Info!$D$3^2+(X1012/W1012)^2)</f>
        <v>1.4137010730589409E-2</v>
      </c>
      <c r="AA1012" s="50">
        <f>IF(O1012-W1012&gt;0,O1012-W1012,0)</f>
        <v>3.975999999999999E-2</v>
      </c>
      <c r="AB1012" s="50">
        <f>SQRT((0.5*P1012)^2+X1012^2)</f>
        <v>1.2380441995340878E-2</v>
      </c>
      <c r="AC1012" s="50">
        <f>(1-EXP(-Info!$B$6*G1012*1000))+(Info!$B$6/(Info!$B$6-Info!$B$7))*(EXP(-Info!$B$7*G1012*1000)-EXP(-Info!$B$6*G1012*1000))*(Info!$B$9-1)</f>
        <v>6.7666332479960206E-2</v>
      </c>
      <c r="AD1012" s="50">
        <f>SQRT((Info!$B$6*EXP(-Info!$B$6*G1012*1000)+(Info!$B$6/(Info!$B$6+Info!$B$7))*(Info!$B$9-1)*(-Info!$B$7*EXP(-Info!$B$7*G1012*1000)+Info!$B$6*EXP(-Info!$B$6*G1012*1000)))^2*(0.01*G1012*1000)^2)</f>
        <v>6.1662510151086936E-4</v>
      </c>
      <c r="AE1012" s="50">
        <f>IF(AA1012&gt;0,AA1012*AC1012*SQRT((AB1012/AA1012)^2+(AD1012/AC1012)^2),AA1012*AC1012*SQRT((AD1012/AC1012)^2))</f>
        <v>8.3809778120455037E-4</v>
      </c>
      <c r="AF1012" s="50">
        <f>IF((S1012-Y1012-AA1012*AC1012)&gt;0,S1012-Y1012-AA1012*AC1012,0)</f>
        <v>6.256855186620597</v>
      </c>
      <c r="AG1012" s="50">
        <f>SQRT((T1012*0.5)^2+Z1012^2+AE1012^2)</f>
        <v>3.4081629660091962E-2</v>
      </c>
      <c r="AH1012" s="50">
        <f>AF1012/S1012</f>
        <v>0.96870338854630711</v>
      </c>
      <c r="AI1012">
        <f>AF1012*EXP(Info!$B$6*G1012*1000)</f>
        <v>6.6496895772355007</v>
      </c>
      <c r="AJ1012">
        <f>2*SQRT((EXP(Info!$B$6*G1012)*AG1012)^2+(Info!$B$6*G1012*0.01*AI1012)^2)</f>
        <v>6.8167410557568434E-2</v>
      </c>
      <c r="AK1012" s="28">
        <f>AI1012/(E1012/1000)</f>
        <v>2.1589901224790586</v>
      </c>
      <c r="AL1012">
        <f>AA1012/0.752049334436339</f>
        <v>5.2868871999999983E-2</v>
      </c>
      <c r="AM1012"/>
      <c r="AN1012">
        <f>U1012/0.242530074</f>
        <v>2.1152015976377427</v>
      </c>
      <c r="AO1012">
        <f>O1012/U1012</f>
        <v>0.55750487329434695</v>
      </c>
    </row>
    <row r="1013" spans="1:41">
      <c r="A1013" s="14" t="s">
        <v>80</v>
      </c>
      <c r="B1013" s="14" t="s">
        <v>219</v>
      </c>
      <c r="C1013" s="15">
        <v>-30.4</v>
      </c>
      <c r="D1013" s="15">
        <v>43.5</v>
      </c>
      <c r="E1013" s="15">
        <v>3080</v>
      </c>
      <c r="F1013" s="31">
        <v>0.35</v>
      </c>
      <c r="G1013" s="31">
        <v>10.199999999999999</v>
      </c>
      <c r="I1013">
        <f>(E1013*100*Info!$B$11)/AI1013</f>
        <v>1.5308017347514506</v>
      </c>
      <c r="J1013">
        <f>LOG10(I1013)</f>
        <v>0.18491894570856021</v>
      </c>
      <c r="K1013">
        <f>2*((E1013*100*Info!$B$11)/AI1013^2)*(AJ1013/2)</f>
        <v>1.7626052370737982E-2</v>
      </c>
      <c r="L1013">
        <f>(M1013/10.7)/I1013</f>
        <v>0.24122646728972005</v>
      </c>
      <c r="M1013">
        <f>((U1013/0.242530073729142))*I1013</f>
        <v>3.9511878721672224</v>
      </c>
      <c r="N1013">
        <f>2*M1013*SQRT((0.5*K1013/I1013)^2+(0.5*V1013/U1013)^2)</f>
        <v>5.9194547480552757E-2</v>
      </c>
      <c r="O1013" s="1">
        <v>0.33400000000000002</v>
      </c>
      <c r="P1013" s="1">
        <v>2E-3</v>
      </c>
      <c r="S1013" s="1">
        <v>4.9290000000000003</v>
      </c>
      <c r="T1013" s="1">
        <v>4.8000000000000001E-2</v>
      </c>
      <c r="U1013" s="1">
        <v>0.626</v>
      </c>
      <c r="V1013" s="1">
        <v>6.0000000000000001E-3</v>
      </c>
      <c r="W1013" s="50">
        <f>U1013*Info!$B$2</f>
        <v>0.30047999999999997</v>
      </c>
      <c r="X1013" s="50">
        <f>W1013*SQRT((0.5*V1013/U1013)^2+Info!$B$3^2)</f>
        <v>1.5092851817996491E-2</v>
      </c>
      <c r="Y1013" s="39">
        <f>W1013*Info!$D$2</f>
        <v>0.24338879999999999</v>
      </c>
      <c r="Z1013" s="39">
        <f>Y1013*SQRT(Info!$D$3^2+(X1013/W1013)^2)</f>
        <v>1.7249667497873693E-2</v>
      </c>
      <c r="AA1013" s="50">
        <f>IF(O1013-W1013&gt;0,O1013-W1013,0)</f>
        <v>3.352000000000005E-2</v>
      </c>
      <c r="AB1013" s="50">
        <f>SQRT((0.5*P1013)^2+X1013^2)</f>
        <v>1.5125943805263855E-2</v>
      </c>
      <c r="AC1013" s="50">
        <f>(1-EXP(-Info!$B$6*G1013*1000))+(Info!$B$6/(Info!$B$6-Info!$B$7))*(EXP(-Info!$B$7*G1013*1000)-EXP(-Info!$B$6*G1013*1000))*(Info!$B$9-1)</f>
        <v>0.1022172869193097</v>
      </c>
      <c r="AD1013" s="50">
        <f>SQRT((Info!$B$6*EXP(-Info!$B$6*G1013*1000)+(Info!$B$6/(Info!$B$6+Info!$B$7))*(Info!$B$9-1)*(-Info!$B$7*EXP(-Info!$B$7*G1013*1000)+Info!$B$6*EXP(-Info!$B$6*G1013*1000)))^2*(0.01*G1013*1000)^2)</f>
        <v>9.1609881597605621E-4</v>
      </c>
      <c r="AE1013" s="50">
        <f>IF(AA1013&gt;0,AA1013*AC1013*SQRT((AB1013/AA1013)^2+(AD1013/AC1013)^2),AA1013*AC1013*SQRT((AD1013/AC1013)^2))</f>
        <v>1.5464378488133769E-3</v>
      </c>
      <c r="AF1013" s="50">
        <f>IF((S1013-Y1013-AA1013*AC1013)&gt;0,S1013-Y1013-AA1013*AC1013,0)</f>
        <v>4.6821848765424647</v>
      </c>
      <c r="AG1013" s="50">
        <f>SQRT((T1013*0.5)^2+Z1013^2+AE1013^2)</f>
        <v>2.9596325765328415E-2</v>
      </c>
      <c r="AH1013" s="50">
        <f>AF1013/S1013</f>
        <v>0.94992592342107207</v>
      </c>
      <c r="AI1013">
        <f>AF1013*EXP(Info!$B$6*G1013*1000)</f>
        <v>5.1412925123163955</v>
      </c>
      <c r="AJ1013">
        <f>2*SQRT((EXP(Info!$B$6*G1013)*AG1013)^2+(Info!$B$6*G1013*0.01*AI1013)^2)</f>
        <v>5.9198189431164651E-2</v>
      </c>
      <c r="AK1013" s="28">
        <f>AI1013/(E1013/1000)</f>
        <v>1.6692508156871413</v>
      </c>
      <c r="AL1013">
        <f>AA1013/0.752049334436339</f>
        <v>4.4571544000000067E-2</v>
      </c>
      <c r="AM1013"/>
      <c r="AN1013">
        <f>U1013/0.242530074</f>
        <v>2.5811231971174013</v>
      </c>
      <c r="AO1013">
        <f>O1013/U1013</f>
        <v>0.5335463258785943</v>
      </c>
    </row>
    <row r="1014" spans="1:41">
      <c r="A1014" s="14" t="s">
        <v>80</v>
      </c>
      <c r="B1014" s="14" t="s">
        <v>219</v>
      </c>
      <c r="C1014" s="15">
        <v>-30.4</v>
      </c>
      <c r="D1014" s="15">
        <v>43.5</v>
      </c>
      <c r="E1014" s="15">
        <v>3080</v>
      </c>
      <c r="F1014" s="31">
        <v>0.35</v>
      </c>
      <c r="G1014" s="31">
        <v>10.199999999999999</v>
      </c>
      <c r="I1014">
        <f>(E1014*100*Info!$B$11)/AI1014</f>
        <v>1.5191480898633289</v>
      </c>
      <c r="J1014">
        <f>LOG10(I1014)</f>
        <v>0.18160011189807507</v>
      </c>
      <c r="K1014">
        <f>2*((E1014*100*Info!$B$11)/AI1014^2)*(AJ1014/2)</f>
        <v>1.7520721814657317E-2</v>
      </c>
      <c r="L1014">
        <f>(M1014/10.7)/I1014</f>
        <v>0.24777734579439295</v>
      </c>
      <c r="M1014">
        <f>((U1014/0.242530073729142))*I1014</f>
        <v>4.027592152852046</v>
      </c>
      <c r="N1014">
        <f>2*M1014*SQRT((0.5*K1014/I1014)^2+(0.5*V1014/U1014)^2)</f>
        <v>5.9750842656309894E-2</v>
      </c>
      <c r="O1014" s="1">
        <v>0.33700000000000002</v>
      </c>
      <c r="P1014" s="1">
        <v>1E-3</v>
      </c>
      <c r="S1014" s="1">
        <v>4.9710000000000001</v>
      </c>
      <c r="T1014" s="1">
        <v>4.8000000000000001E-2</v>
      </c>
      <c r="U1014" s="1">
        <v>0.64300000000000002</v>
      </c>
      <c r="V1014" s="1">
        <v>6.0000000000000001E-3</v>
      </c>
      <c r="W1014" s="50">
        <f>U1014*Info!$B$2</f>
        <v>0.30863999999999997</v>
      </c>
      <c r="X1014" s="50">
        <f>W1014*SQRT((0.5*V1014/U1014)^2+Info!$B$3^2)</f>
        <v>1.5499039454108115E-2</v>
      </c>
      <c r="Y1014" s="39">
        <f>W1014*Info!$D$2</f>
        <v>0.24999839999999998</v>
      </c>
      <c r="Z1014" s="39">
        <f>Y1014*SQRT(Info!$D$3^2+(X1014/W1014)^2)</f>
        <v>1.7715995285978149E-2</v>
      </c>
      <c r="AA1014" s="50">
        <f>IF(O1014-W1014&gt;0,O1014-W1014,0)</f>
        <v>2.8360000000000052E-2</v>
      </c>
      <c r="AB1014" s="50">
        <f>SQRT((0.5*P1014)^2+X1014^2)</f>
        <v>1.5507102372783898E-2</v>
      </c>
      <c r="AC1014" s="50">
        <f>(1-EXP(-Info!$B$6*G1014*1000))+(Info!$B$6/(Info!$B$6-Info!$B$7))*(EXP(-Info!$B$7*G1014*1000)-EXP(-Info!$B$6*G1014*1000))*(Info!$B$9-1)</f>
        <v>0.1022172869193097</v>
      </c>
      <c r="AD1014" s="50">
        <f>SQRT((Info!$B$6*EXP(-Info!$B$6*G1014*1000)+(Info!$B$6/(Info!$B$6+Info!$B$7))*(Info!$B$9-1)*(-Info!$B$7*EXP(-Info!$B$7*G1014*1000)+Info!$B$6*EXP(-Info!$B$6*G1014*1000)))^2*(0.01*G1014*1000)^2)</f>
        <v>9.1609881597605621E-4</v>
      </c>
      <c r="AE1014" s="50">
        <f>IF(AA1014&gt;0,AA1014*AC1014*SQRT((AB1014/AA1014)^2+(AD1014/AC1014)^2),AA1014*AC1014*SQRT((AD1014/AC1014)^2))</f>
        <v>1.5853068360902024E-3</v>
      </c>
      <c r="AF1014" s="50">
        <f>IF((S1014-Y1014-AA1014*AC1014)&gt;0,S1014-Y1014-AA1014*AC1014,0)</f>
        <v>4.7181027177429682</v>
      </c>
      <c r="AG1014" s="50">
        <f>SQRT((T1014*0.5)^2+Z1014^2+AE1014^2)</f>
        <v>2.9872557418764038E-2</v>
      </c>
      <c r="AH1014" s="50">
        <f>AF1014/S1014</f>
        <v>0.9491254712820294</v>
      </c>
      <c r="AI1014">
        <f>AF1014*EXP(Info!$B$6*G1014*1000)</f>
        <v>5.1807322467335215</v>
      </c>
      <c r="AJ1014">
        <f>2*SQRT((EXP(Info!$B$6*G1014)*AG1014)^2+(Info!$B$6*G1014*0.01*AI1014)^2)</f>
        <v>5.9750704422377156E-2</v>
      </c>
      <c r="AK1014" s="28">
        <f>AI1014/(E1014/1000)</f>
        <v>1.6820559242641304</v>
      </c>
      <c r="AL1014">
        <f>AA1014/0.752049334436339</f>
        <v>3.7710292000000069E-2</v>
      </c>
      <c r="AM1014"/>
      <c r="AN1014">
        <f>U1014/0.242530074</f>
        <v>2.6512175970391203</v>
      </c>
      <c r="AO1014">
        <f>O1014/U1014</f>
        <v>0.52410575427682737</v>
      </c>
    </row>
    <row r="1015" spans="1:41">
      <c r="A1015" s="14" t="s">
        <v>80</v>
      </c>
      <c r="B1015" s="14" t="s">
        <v>219</v>
      </c>
      <c r="C1015" s="15">
        <v>-30.4</v>
      </c>
      <c r="D1015" s="15">
        <v>43.5</v>
      </c>
      <c r="E1015" s="15">
        <v>3080</v>
      </c>
      <c r="F1015" s="31">
        <v>0.41</v>
      </c>
      <c r="G1015" s="31">
        <v>11.66</v>
      </c>
      <c r="I1015">
        <f>(E1015*100*Info!$B$11)/AI1015</f>
        <v>1.8662976503402109</v>
      </c>
      <c r="J1015">
        <f>LOG10(I1015)</f>
        <v>0.27098090928800683</v>
      </c>
      <c r="K1015">
        <f>2*((E1015*100*Info!$B$11)/AI1015^2)*(AJ1015/2)</f>
        <v>2.5692030763677584E-2</v>
      </c>
      <c r="L1015">
        <f>(M1015/10.7)/I1015</f>
        <v>0.29247745794392577</v>
      </c>
      <c r="M1015">
        <f>((U1015/0.242530073729142))*I1015</f>
        <v>5.840594920159023</v>
      </c>
      <c r="N1015">
        <f>2*M1015*SQRT((0.5*K1015/I1015)^2+(0.5*V1015/U1015)^2)</f>
        <v>0.10126432180305339</v>
      </c>
      <c r="O1015" s="1">
        <v>0.40300000000000002</v>
      </c>
      <c r="P1015" s="1">
        <v>2E-3</v>
      </c>
      <c r="S1015" s="1">
        <v>4.0890000000000004</v>
      </c>
      <c r="T1015" s="1">
        <v>0.04</v>
      </c>
      <c r="U1015" s="1">
        <v>0.75900000000000001</v>
      </c>
      <c r="V1015" s="1">
        <v>8.0000000000000002E-3</v>
      </c>
      <c r="W1015" s="50">
        <f>U1015*Info!$B$2</f>
        <v>0.36431999999999998</v>
      </c>
      <c r="X1015" s="50">
        <f>W1015*SQRT((0.5*V1015/U1015)^2+Info!$B$3^2)</f>
        <v>1.831690628899979E-2</v>
      </c>
      <c r="Y1015" s="39">
        <f>W1015*Info!$D$2</f>
        <v>0.29509920000000001</v>
      </c>
      <c r="Z1015" s="39">
        <f>Y1015*SQRT(Info!$D$3^2+(X1015/W1015)^2)</f>
        <v>2.0924539092730336E-2</v>
      </c>
      <c r="AA1015" s="50">
        <f>IF(O1015-W1015&gt;0,O1015-W1015,0)</f>
        <v>3.8680000000000048E-2</v>
      </c>
      <c r="AB1015" s="50">
        <f>SQRT((0.5*P1015)^2+X1015^2)</f>
        <v>1.834418316524342E-2</v>
      </c>
      <c r="AC1015" s="50">
        <f>(1-EXP(-Info!$B$6*G1015*1000))+(Info!$B$6/(Info!$B$6-Info!$B$7))*(EXP(-Info!$B$7*G1015*1000)-EXP(-Info!$B$6*G1015*1000))*(Info!$B$9-1)</f>
        <v>0.1160506925831209</v>
      </c>
      <c r="AD1015" s="50">
        <f>SQRT((Info!$B$6*EXP(-Info!$B$6*G1015*1000)+(Info!$B$6/(Info!$B$6+Info!$B$7))*(Info!$B$9-1)*(-Info!$B$7*EXP(-Info!$B$7*G1015*1000)+Info!$B$6*EXP(-Info!$B$6*G1015*1000)))^2*(0.01*G1015*1000)^2)</f>
        <v>1.0329690497875056E-3</v>
      </c>
      <c r="AE1015" s="50">
        <f>IF(AA1015&gt;0,AA1015*AC1015*SQRT((AB1015/AA1015)^2+(AD1015/AC1015)^2),AA1015*AC1015*SQRT((AD1015/AC1015)^2))</f>
        <v>2.1292300765278424E-3</v>
      </c>
      <c r="AF1015" s="50">
        <f>IF((S1015-Y1015-AA1015*AC1015)&gt;0,S1015-Y1015-AA1015*AC1015,0)</f>
        <v>3.7894119592108853</v>
      </c>
      <c r="AG1015" s="50">
        <f>SQRT((T1015*0.5)^2+Z1015^2+AE1015^2)</f>
        <v>2.902361033644834E-2</v>
      </c>
      <c r="AH1015" s="50">
        <f>AF1015/S1015</f>
        <v>0.92673317662286248</v>
      </c>
      <c r="AI1015">
        <f>AF1015*EXP(Info!$B$6*G1015*1000)</f>
        <v>4.2170655336161893</v>
      </c>
      <c r="AJ1015">
        <f>2*SQRT((EXP(Info!$B$6*G1015)*AG1015)^2+(Info!$B$6*G1015*0.01*AI1015)^2)</f>
        <v>5.8053428617006048E-2</v>
      </c>
      <c r="AK1015" s="28">
        <f>AI1015/(E1015/1000)</f>
        <v>1.3691771213039576</v>
      </c>
      <c r="AL1015">
        <f>AA1015/0.752049334436339</f>
        <v>5.1432796000000065E-2</v>
      </c>
      <c r="AM1015"/>
      <c r="AN1015">
        <f>U1015/0.242530074</f>
        <v>3.1295087965049646</v>
      </c>
      <c r="AO1015">
        <f>O1015/U1015</f>
        <v>0.53096179183135706</v>
      </c>
    </row>
    <row r="1016" spans="1:41">
      <c r="A1016" s="14" t="s">
        <v>80</v>
      </c>
      <c r="B1016" s="14" t="s">
        <v>219</v>
      </c>
      <c r="C1016" s="15">
        <v>-30.4</v>
      </c>
      <c r="D1016" s="15">
        <v>43.5</v>
      </c>
      <c r="E1016" s="15">
        <v>3080</v>
      </c>
      <c r="F1016" s="31">
        <v>0.41</v>
      </c>
      <c r="G1016" s="31">
        <v>11.66</v>
      </c>
      <c r="I1016">
        <f>(E1016*100*Info!$B$11)/AI1016</f>
        <v>1.8288163766259875</v>
      </c>
      <c r="J1016">
        <f>LOG10(I1016)</f>
        <v>0.26217010207485814</v>
      </c>
      <c r="K1016">
        <f>2*((E1016*100*Info!$B$11)/AI1016^2)*(AJ1016/2)</f>
        <v>2.5645777587784618E-2</v>
      </c>
      <c r="L1016">
        <f>(M1016/10.7)/I1016</f>
        <v>0.28708261682243041</v>
      </c>
      <c r="M1016">
        <f>((U1016/0.242530073729142))*I1016</f>
        <v>5.6177288846576916</v>
      </c>
      <c r="N1016">
        <f>2*M1016*SQRT((0.5*K1016/I1016)^2+(0.5*V1016/U1016)^2)</f>
        <v>9.9222360808719059E-2</v>
      </c>
      <c r="O1016" s="1">
        <v>0.40300000000000002</v>
      </c>
      <c r="P1016" s="1">
        <v>2E-3</v>
      </c>
      <c r="S1016" s="1">
        <v>4.1619999999999999</v>
      </c>
      <c r="T1016" s="1">
        <v>4.3999999999999997E-2</v>
      </c>
      <c r="U1016" s="1">
        <v>0.745</v>
      </c>
      <c r="V1016" s="1">
        <v>8.0000000000000002E-3</v>
      </c>
      <c r="W1016" s="50">
        <f>U1016*Info!$B$2</f>
        <v>0.35759999999999997</v>
      </c>
      <c r="X1016" s="50">
        <f>W1016*SQRT((0.5*V1016/U1016)^2+Info!$B$3^2)</f>
        <v>1.7982791774360289E-2</v>
      </c>
      <c r="Y1016" s="39">
        <f>W1016*Info!$D$2</f>
        <v>0.28965600000000002</v>
      </c>
      <c r="Z1016" s="39">
        <f>Y1016*SQRT(Info!$D$3^2+(X1016/W1016)^2)</f>
        <v>2.0540731211911623E-2</v>
      </c>
      <c r="AA1016" s="50">
        <f>IF(O1016-W1016&gt;0,O1016-W1016,0)</f>
        <v>4.5400000000000051E-2</v>
      </c>
      <c r="AB1016" s="50">
        <f>SQRT((0.5*P1016)^2+X1016^2)</f>
        <v>1.8010574671564483E-2</v>
      </c>
      <c r="AC1016" s="50">
        <f>(1-EXP(-Info!$B$6*G1016*1000))+(Info!$B$6/(Info!$B$6-Info!$B$7))*(EXP(-Info!$B$7*G1016*1000)-EXP(-Info!$B$6*G1016*1000))*(Info!$B$9-1)</f>
        <v>0.1160506925831209</v>
      </c>
      <c r="AD1016" s="50">
        <f>SQRT((Info!$B$6*EXP(-Info!$B$6*G1016*1000)+(Info!$B$6/(Info!$B$6+Info!$B$7))*(Info!$B$9-1)*(-Info!$B$7*EXP(-Info!$B$7*G1016*1000)+Info!$B$6*EXP(-Info!$B$6*G1016*1000)))^2*(0.01*G1016*1000)^2)</f>
        <v>1.0329690497875056E-3</v>
      </c>
      <c r="AE1016" s="50">
        <f>IF(AA1016&gt;0,AA1016*AC1016*SQRT((AB1016/AA1016)^2+(AD1016/AC1016)^2),AA1016*AC1016*SQRT((AD1016/AC1016)^2))</f>
        <v>2.0906657136655158E-3</v>
      </c>
      <c r="AF1016" s="50">
        <f>IF((S1016-Y1016-AA1016*AC1016)&gt;0,S1016-Y1016-AA1016*AC1016,0)</f>
        <v>3.8670752985567263</v>
      </c>
      <c r="AG1016" s="50">
        <f>SQRT((T1016*0.5)^2+Z1016^2+AE1016^2)</f>
        <v>3.0171054370808737E-2</v>
      </c>
      <c r="AH1016" s="50">
        <f>AF1016/S1016</f>
        <v>0.92913870700546042</v>
      </c>
      <c r="AI1016">
        <f>AF1016*EXP(Info!$B$6*G1016*1000)</f>
        <v>4.3034935586254006</v>
      </c>
      <c r="AJ1016">
        <f>2*SQRT((EXP(Info!$B$6*G1016)*AG1016)^2+(Info!$B$6*G1016*0.01*AI1016)^2)</f>
        <v>6.0348562089425052E-2</v>
      </c>
      <c r="AK1016" s="28">
        <f>AI1016/(E1016/1000)</f>
        <v>1.3972381683848702</v>
      </c>
      <c r="AL1016">
        <f>AA1016/0.752049334436339</f>
        <v>6.0368380000000069E-2</v>
      </c>
      <c r="AM1016"/>
      <c r="AN1016">
        <f>U1016/0.242530074</f>
        <v>3.0717839965694314</v>
      </c>
      <c r="AO1016">
        <f>O1016/U1016</f>
        <v>0.54093959731543628</v>
      </c>
    </row>
    <row r="1017" spans="1:41">
      <c r="A1017" s="14" t="s">
        <v>80</v>
      </c>
      <c r="B1017" s="14" t="s">
        <v>219</v>
      </c>
      <c r="C1017" s="15">
        <v>-30.4</v>
      </c>
      <c r="D1017" s="15">
        <v>43.5</v>
      </c>
      <c r="E1017" s="15">
        <v>3080</v>
      </c>
      <c r="F1017" s="31">
        <v>0.45</v>
      </c>
      <c r="G1017" s="31">
        <v>12.17</v>
      </c>
      <c r="I1017">
        <f>(E1017*100*Info!$B$11)/AI1017</f>
        <v>1.9686782897942612</v>
      </c>
      <c r="J1017">
        <f>LOG10(I1017)</f>
        <v>0.29417475200283205</v>
      </c>
      <c r="K1017">
        <f>2*((E1017*100*Info!$B$11)/AI1017^2)*(AJ1017/2)</f>
        <v>3.1359027653851443E-2</v>
      </c>
      <c r="L1017">
        <f>(M1017/10.7)/I1017</f>
        <v>0.35721555140186978</v>
      </c>
      <c r="M1017">
        <f>((U1017/0.242530073729142))*I1017</f>
        <v>7.5246947587926929</v>
      </c>
      <c r="N1017">
        <f>2*M1017*SQRT((0.5*K1017/I1017)^2+(0.5*V1017/U1017)^2)</f>
        <v>0.1403697151720131</v>
      </c>
      <c r="O1017" s="1">
        <v>0.41899999999999998</v>
      </c>
      <c r="P1017" s="1">
        <v>2E-3</v>
      </c>
      <c r="S1017" s="1">
        <v>3.9359999999999999</v>
      </c>
      <c r="T1017" s="1">
        <v>3.7999999999999999E-2</v>
      </c>
      <c r="U1017" s="1">
        <v>0.92700000000000005</v>
      </c>
      <c r="V1017" s="1">
        <v>8.9999999999999993E-3</v>
      </c>
      <c r="W1017" s="50">
        <f>U1017*Info!$B$2</f>
        <v>0.44496000000000002</v>
      </c>
      <c r="X1017" s="50">
        <f>W1017*SQRT((0.5*V1017/U1017)^2+Info!$B$3^2)</f>
        <v>2.2352608438390365E-2</v>
      </c>
      <c r="Y1017" s="39">
        <f>W1017*Info!$D$2</f>
        <v>0.36041760000000006</v>
      </c>
      <c r="Z1017" s="39">
        <f>Y1017*SQRT(Info!$D$3^2+(X1017/W1017)^2)</f>
        <v>2.5545358328056395E-2</v>
      </c>
      <c r="AA1017" s="50">
        <f>IF(O1017-W1017&gt;0,O1017-W1017,0)</f>
        <v>0</v>
      </c>
      <c r="AB1017" s="50">
        <f>SQRT((0.5*P1017)^2+X1017^2)</f>
        <v>2.2374966011147374E-2</v>
      </c>
      <c r="AC1017" s="50">
        <f>(1-EXP(-Info!$B$6*G1017*1000))+(Info!$B$6/(Info!$B$6-Info!$B$7))*(EXP(-Info!$B$7*G1017*1000)-EXP(-Info!$B$6*G1017*1000))*(Info!$B$9-1)</f>
        <v>0.12083758401049323</v>
      </c>
      <c r="AD1017" s="50">
        <f>SQRT((Info!$B$6*EXP(-Info!$B$6*G1017*1000)+(Info!$B$6/(Info!$B$6+Info!$B$7))*(Info!$B$9-1)*(-Info!$B$7*EXP(-Info!$B$7*G1017*1000)+Info!$B$6*EXP(-Info!$B$6*G1017*1000)))^2*(0.01*G1017*1000)^2)</f>
        <v>1.0729992382344563E-3</v>
      </c>
      <c r="AE1017" s="50">
        <f>IF(AA1017&gt;0,AA1017*AC1017*SQRT((AB1017/AA1017)^2+(AD1017/AC1017)^2),AA1017*AC1017*SQRT((AD1017/AC1017)^2))</f>
        <v>0</v>
      </c>
      <c r="AF1017" s="50">
        <f>IF((S1017-Y1017-AA1017*AC1017)&gt;0,S1017-Y1017-AA1017*AC1017,0)</f>
        <v>3.5755824</v>
      </c>
      <c r="AG1017" s="50">
        <f>SQRT((T1017*0.5)^2+Z1017^2+AE1017^2)</f>
        <v>3.1836540831390592E-2</v>
      </c>
      <c r="AH1017" s="50">
        <f>AF1017/S1017</f>
        <v>0.90843048780487812</v>
      </c>
      <c r="AI1017">
        <f>AF1017*EXP(Info!$B$6*G1017*1000)</f>
        <v>3.9977580580426251</v>
      </c>
      <c r="AJ1017">
        <f>2*SQRT((EXP(Info!$B$6*G1017)*AG1017)^2+(Info!$B$6*G1017*0.01*AI1017)^2)</f>
        <v>6.3680188960009099E-2</v>
      </c>
      <c r="AK1017" s="28">
        <f>AI1017/(E1017/1000)</f>
        <v>1.2979733954683847</v>
      </c>
      <c r="AL1017">
        <f>AA1017/0.752049334436339</f>
        <v>0</v>
      </c>
      <c r="AM1017"/>
      <c r="AN1017">
        <f>U1017/0.242530074</f>
        <v>3.8222063957313601</v>
      </c>
      <c r="AO1017">
        <f>O1017/U1017</f>
        <v>0.45199568500539372</v>
      </c>
    </row>
    <row r="1018" spans="1:41">
      <c r="A1018" s="14" t="s">
        <v>80</v>
      </c>
      <c r="B1018" s="14" t="s">
        <v>219</v>
      </c>
      <c r="C1018" s="15">
        <v>-30.4</v>
      </c>
      <c r="D1018" s="15">
        <v>43.5</v>
      </c>
      <c r="E1018" s="15">
        <v>3080</v>
      </c>
      <c r="F1018" s="31">
        <v>0.47</v>
      </c>
      <c r="G1018" s="31">
        <v>12.43</v>
      </c>
      <c r="I1018">
        <f>(E1018*100*Info!$B$11)/AI1018</f>
        <v>2.0085040159169552</v>
      </c>
      <c r="J1018">
        <f>LOG10(I1018)</f>
        <v>0.30287270442160097</v>
      </c>
      <c r="K1018">
        <f>2*((E1018*100*Info!$B$11)/AI1018^2)*(AJ1018/2)</f>
        <v>3.1526049880641539E-2</v>
      </c>
      <c r="L1018">
        <f>(M1018/10.7)/I1018</f>
        <v>0.33602153271028096</v>
      </c>
      <c r="M1018">
        <f>((U1018/0.242530073729142))*I1018</f>
        <v>7.2214363973499163</v>
      </c>
      <c r="N1018">
        <f>2*M1018*SQRT((0.5*K1018/I1018)^2+(0.5*V1018/U1018)^2)</f>
        <v>0.13565895695211327</v>
      </c>
      <c r="O1018" s="1">
        <v>0.44800000000000001</v>
      </c>
      <c r="P1018" s="1">
        <v>2E-3</v>
      </c>
      <c r="S1018" s="1">
        <v>3.839</v>
      </c>
      <c r="T1018" s="1">
        <v>3.7999999999999999E-2</v>
      </c>
      <c r="U1018" s="1">
        <v>0.872</v>
      </c>
      <c r="V1018" s="1">
        <v>8.9999999999999993E-3</v>
      </c>
      <c r="W1018" s="50">
        <f>U1018*Info!$B$2</f>
        <v>0.41855999999999999</v>
      </c>
      <c r="X1018" s="50">
        <f>W1018*SQRT((0.5*V1018/U1018)^2+Info!$B$3^2)</f>
        <v>2.1039172607305642E-2</v>
      </c>
      <c r="Y1018" s="39">
        <f>W1018*Info!$D$2</f>
        <v>0.33903359999999999</v>
      </c>
      <c r="Z1018" s="39">
        <f>Y1018*SQRT(Info!$D$3^2+(X1018/W1018)^2)</f>
        <v>2.4037054932016945E-2</v>
      </c>
      <c r="AA1018" s="50">
        <f>IF(O1018-W1018&gt;0,O1018-W1018,0)</f>
        <v>2.9440000000000022E-2</v>
      </c>
      <c r="AB1018" s="50">
        <f>SQRT((0.5*P1018)^2+X1018^2)</f>
        <v>2.1062924393350512E-2</v>
      </c>
      <c r="AC1018" s="50">
        <f>(1-EXP(-Info!$B$6*G1018*1000))+(Info!$B$6/(Info!$B$6-Info!$B$7))*(EXP(-Info!$B$7*G1018*1000)-EXP(-Info!$B$6*G1018*1000))*(Info!$B$9-1)</f>
        <v>0.12326899047663771</v>
      </c>
      <c r="AD1018" s="50">
        <f>SQRT((Info!$B$6*EXP(-Info!$B$6*G1018*1000)+(Info!$B$6/(Info!$B$6+Info!$B$7))*(Info!$B$9-1)*(-Info!$B$7*EXP(-Info!$B$7*G1018*1000)+Info!$B$6*EXP(-Info!$B$6*G1018*1000)))^2*(0.01*G1018*1000)^2)</f>
        <v>1.093250156162489E-3</v>
      </c>
      <c r="AE1018" s="50">
        <f>IF(AA1018&gt;0,AA1018*AC1018*SQRT((AB1018/AA1018)^2+(AD1018/AC1018)^2),AA1018*AC1018*SQRT((AD1018/AC1018)^2))</f>
        <v>2.5966049046908793E-3</v>
      </c>
      <c r="AF1018" s="50">
        <f>IF((S1018-Y1018-AA1018*AC1018)&gt;0,S1018-Y1018-AA1018*AC1018,0)</f>
        <v>3.4963373609203678</v>
      </c>
      <c r="AG1018" s="50">
        <f>SQRT((T1018*0.5)^2+Z1018^2+AE1018^2)</f>
        <v>3.0749347421300911E-2</v>
      </c>
      <c r="AH1018" s="50">
        <f>AF1018/S1018</f>
        <v>0.91074169338899924</v>
      </c>
      <c r="AI1018">
        <f>AF1018*EXP(Info!$B$6*G1018*1000)</f>
        <v>3.9184883049016475</v>
      </c>
      <c r="AJ1018">
        <f>2*SQRT((EXP(Info!$B$6*G1018)*AG1018)^2+(Info!$B$6*G1018*0.01*AI1018)^2)</f>
        <v>6.1505706126577922E-2</v>
      </c>
      <c r="AK1018" s="28">
        <f>AI1018/(E1018/1000)</f>
        <v>1.272236462630405</v>
      </c>
      <c r="AL1018">
        <f>AA1018/0.752049334436339</f>
        <v>3.9146368000000029E-2</v>
      </c>
      <c r="AM1018"/>
      <c r="AN1018">
        <f>U1018/0.242530074</f>
        <v>3.5954303959846232</v>
      </c>
      <c r="AO1018">
        <f>O1018/U1018</f>
        <v>0.51376146788990829</v>
      </c>
    </row>
    <row r="1019" spans="1:41">
      <c r="A1019" s="14" t="s">
        <v>80</v>
      </c>
      <c r="B1019" s="14" t="s">
        <v>219</v>
      </c>
      <c r="C1019" s="15">
        <v>-30.4</v>
      </c>
      <c r="D1019" s="15">
        <v>43.5</v>
      </c>
      <c r="E1019" s="15">
        <v>3080</v>
      </c>
      <c r="F1019" s="31">
        <v>0.5</v>
      </c>
      <c r="G1019" s="31">
        <v>12.82</v>
      </c>
      <c r="I1019">
        <f>(E1019*100*Info!$B$11)/AI1019</f>
        <v>2.1200033360015005</v>
      </c>
      <c r="J1019">
        <f>LOG10(I1019)</f>
        <v>0.32633654432776243</v>
      </c>
      <c r="K1019">
        <f>2*((E1019*100*Info!$B$11)/AI1019^2)*(AJ1019/2)</f>
        <v>3.6127159000619538E-2</v>
      </c>
      <c r="L1019">
        <f>(M1019/10.7)/I1019</f>
        <v>0.36145435514018753</v>
      </c>
      <c r="M1019">
        <f>((U1019/0.242530073729142))*I1019</f>
        <v>8.1992434941913146</v>
      </c>
      <c r="N1019">
        <f>2*M1019*SQRT((0.5*K1019/I1019)^2+(0.5*V1019/U1019)^2)</f>
        <v>0.16034927927952114</v>
      </c>
      <c r="O1019" s="1">
        <v>0.495</v>
      </c>
      <c r="P1019" s="1">
        <v>2E-3</v>
      </c>
      <c r="S1019" s="1">
        <v>3.6709999999999998</v>
      </c>
      <c r="T1019" s="1">
        <v>3.5999999999999997E-2</v>
      </c>
      <c r="U1019" s="1">
        <v>0.93799999999999994</v>
      </c>
      <c r="V1019" s="1">
        <v>8.9999999999999993E-3</v>
      </c>
      <c r="W1019" s="50">
        <f>U1019*Info!$B$2</f>
        <v>0.45023999999999997</v>
      </c>
      <c r="X1019" s="50">
        <f>W1019*SQRT((0.5*V1019/U1019)^2+Info!$B$3^2)</f>
        <v>2.2615387328100308E-2</v>
      </c>
      <c r="Y1019" s="39">
        <f>W1019*Info!$D$2</f>
        <v>0.36469440000000003</v>
      </c>
      <c r="Z1019" s="39">
        <f>Y1019*SQRT(Info!$D$3^2+(X1019/W1019)^2)</f>
        <v>2.5847071925399992E-2</v>
      </c>
      <c r="AA1019" s="50">
        <f>IF(O1019-W1019&gt;0,O1019-W1019,0)</f>
        <v>4.4760000000000022E-2</v>
      </c>
      <c r="AB1019" s="50">
        <f>SQRT((0.5*P1019)^2+X1019^2)</f>
        <v>2.2637485372717529E-2</v>
      </c>
      <c r="AC1019" s="50">
        <f>(1-EXP(-Info!$B$6*G1019*1000))+(Info!$B$6/(Info!$B$6-Info!$B$7))*(EXP(-Info!$B$7*G1019*1000)-EXP(-Info!$B$6*G1019*1000))*(Info!$B$9-1)</f>
        <v>0.12690478333398778</v>
      </c>
      <c r="AD1019" s="50">
        <f>SQRT((Info!$B$6*EXP(-Info!$B$6*G1019*1000)+(Info!$B$6/(Info!$B$6+Info!$B$7))*(Info!$B$9-1)*(-Info!$B$7*EXP(-Info!$B$7*G1019*1000)+Info!$B$6*EXP(-Info!$B$6*G1019*1000)))^2*(0.01*G1019*1000)^2)</f>
        <v>1.1234292851734658E-3</v>
      </c>
      <c r="AE1019" s="50">
        <f>IF(AA1019&gt;0,AA1019*AC1019*SQRT((AB1019/AA1019)^2+(AD1019/AC1019)^2),AA1019*AC1019*SQRT((AD1019/AC1019)^2))</f>
        <v>2.8732452266340635E-3</v>
      </c>
      <c r="AF1019" s="50">
        <f>IF((S1019-Y1019-AA1019*AC1019)&gt;0,S1019-Y1019-AA1019*AC1019,0)</f>
        <v>3.3006253418979705</v>
      </c>
      <c r="AG1019" s="50">
        <f>SQRT((T1019*0.5)^2+Z1019^2+AE1019^2)</f>
        <v>3.1627941211042739E-2</v>
      </c>
      <c r="AH1019" s="50">
        <f>AF1019/S1019</f>
        <v>0.89910796564913398</v>
      </c>
      <c r="AI1019">
        <f>AF1019*EXP(Info!$B$6*G1019*1000)</f>
        <v>3.7123995812018911</v>
      </c>
      <c r="AJ1019">
        <f>2*SQRT((EXP(Info!$B$6*G1019)*AG1019)^2+(Info!$B$6*G1019*0.01*AI1019)^2)</f>
        <v>6.3263320234614576E-2</v>
      </c>
      <c r="AK1019" s="28">
        <f>AI1019/(E1019/1000)</f>
        <v>1.2053245393512633</v>
      </c>
      <c r="AL1019">
        <f>AA1019/0.752049334436339</f>
        <v>5.9517372000000027E-2</v>
      </c>
      <c r="AM1019"/>
      <c r="AN1019">
        <f>U1019/0.242530074</f>
        <v>3.8675615956807068</v>
      </c>
      <c r="AO1019">
        <f>O1019/U1019</f>
        <v>0.52771855010660984</v>
      </c>
    </row>
    <row r="1020" spans="1:41">
      <c r="A1020" s="14" t="s">
        <v>80</v>
      </c>
      <c r="B1020" s="14" t="s">
        <v>219</v>
      </c>
      <c r="C1020" s="15">
        <v>-30.4</v>
      </c>
      <c r="D1020" s="15">
        <v>43.5</v>
      </c>
      <c r="E1020" s="15">
        <v>3080</v>
      </c>
      <c r="F1020" s="31">
        <v>0.5</v>
      </c>
      <c r="G1020" s="31">
        <v>12.82</v>
      </c>
      <c r="I1020">
        <f>(E1020*100*Info!$B$11)/AI1020</f>
        <v>2.0994215326044481</v>
      </c>
      <c r="J1020">
        <f>LOG10(I1020)</f>
        <v>0.32209964720747419</v>
      </c>
      <c r="K1020">
        <f>2*((E1020*100*Info!$B$11)/AI1020^2)*(AJ1020/2)</f>
        <v>3.5524795077781342E-2</v>
      </c>
      <c r="L1020">
        <f>(M1020/10.7)/I1020</f>
        <v>0.3676198878504679</v>
      </c>
      <c r="M1020">
        <f>((U1020/0.242530073729142))*I1020</f>
        <v>8.2581434595258791</v>
      </c>
      <c r="N1020">
        <f>2*M1020*SQRT((0.5*K1020/I1020)^2+(0.5*V1020/U1020)^2)</f>
        <v>0.15998811371118429</v>
      </c>
      <c r="O1020" s="1">
        <v>0.50600000000000001</v>
      </c>
      <c r="P1020" s="1">
        <v>2E-3</v>
      </c>
      <c r="S1020" s="1">
        <v>3.71</v>
      </c>
      <c r="T1020" s="1">
        <v>3.5000000000000003E-2</v>
      </c>
      <c r="U1020" s="1">
        <v>0.95399999999999996</v>
      </c>
      <c r="V1020" s="1">
        <v>8.9999999999999993E-3</v>
      </c>
      <c r="W1020" s="50">
        <f>U1020*Info!$B$2</f>
        <v>0.45791999999999994</v>
      </c>
      <c r="X1020" s="50">
        <f>W1020*SQRT((0.5*V1020/U1020)^2+Info!$B$3^2)</f>
        <v>2.299766109846825E-2</v>
      </c>
      <c r="Y1020" s="39">
        <f>W1020*Info!$D$2</f>
        <v>0.3709152</v>
      </c>
      <c r="Z1020" s="39">
        <f>Y1020*SQRT(Info!$D$3^2+(X1020/W1020)^2)</f>
        <v>2.6285956861320459E-2</v>
      </c>
      <c r="AA1020" s="50">
        <f>IF(O1020-W1020&gt;0,O1020-W1020,0)</f>
        <v>4.8080000000000067E-2</v>
      </c>
      <c r="AB1020" s="50">
        <f>SQRT((0.5*P1020)^2+X1020^2)</f>
        <v>2.3019392172687791E-2</v>
      </c>
      <c r="AC1020" s="50">
        <f>(1-EXP(-Info!$B$6*G1020*1000))+(Info!$B$6/(Info!$B$6-Info!$B$7))*(EXP(-Info!$B$7*G1020*1000)-EXP(-Info!$B$6*G1020*1000))*(Info!$B$9-1)</f>
        <v>0.12690478333398778</v>
      </c>
      <c r="AD1020" s="50">
        <f>SQRT((Info!$B$6*EXP(-Info!$B$6*G1020*1000)+(Info!$B$6/(Info!$B$6+Info!$B$7))*(Info!$B$9-1)*(-Info!$B$7*EXP(-Info!$B$7*G1020*1000)+Info!$B$6*EXP(-Info!$B$6*G1020*1000)))^2*(0.01*G1020*1000)^2)</f>
        <v>1.1234292851734658E-3</v>
      </c>
      <c r="AE1020" s="50">
        <f>IF(AA1020&gt;0,AA1020*AC1020*SQRT((AB1020/AA1020)^2+(AD1020/AC1020)^2),AA1020*AC1020*SQRT((AD1020/AC1020)^2))</f>
        <v>2.921770299010318E-3</v>
      </c>
      <c r="AF1020" s="50">
        <f>IF((S1020-Y1020-AA1020*AC1020)&gt;0,S1020-Y1020-AA1020*AC1020,0)</f>
        <v>3.332983218017302</v>
      </c>
      <c r="AG1020" s="50">
        <f>SQRT((T1020*0.5)^2+Z1020^2+AE1020^2)</f>
        <v>3.1713376827379625E-2</v>
      </c>
      <c r="AH1020" s="50">
        <f>AF1020/S1020</f>
        <v>0.8983782258806744</v>
      </c>
      <c r="AI1020">
        <f>AF1020*EXP(Info!$B$6*G1020*1000)</f>
        <v>3.7487943104761059</v>
      </c>
      <c r="AJ1020">
        <f>2*SQRT((EXP(Info!$B$6*G1020)*AG1020)^2+(Info!$B$6*G1020*0.01*AI1020)^2)</f>
        <v>6.343421156741455E-2</v>
      </c>
      <c r="AK1020" s="28">
        <f>AI1020/(E1020/1000)</f>
        <v>1.2171410098948396</v>
      </c>
      <c r="AL1020">
        <f>AA1020/0.752049334436339</f>
        <v>6.3931976000000085E-2</v>
      </c>
      <c r="AM1020"/>
      <c r="AN1020">
        <f>U1020/0.242530074</f>
        <v>3.9335327956070301</v>
      </c>
      <c r="AO1020">
        <f>O1020/U1020</f>
        <v>0.53039832285115307</v>
      </c>
    </row>
    <row r="1021" spans="1:41">
      <c r="A1021" s="14" t="s">
        <v>80</v>
      </c>
      <c r="B1021" s="14" t="s">
        <v>219</v>
      </c>
      <c r="C1021" s="15">
        <v>-30.4</v>
      </c>
      <c r="D1021" s="15">
        <v>43.5</v>
      </c>
      <c r="E1021" s="15">
        <v>3080</v>
      </c>
      <c r="F1021" s="31">
        <v>0.52</v>
      </c>
      <c r="G1021" s="31">
        <v>13.08</v>
      </c>
      <c r="I1021">
        <f>(E1021*100*Info!$B$11)/AI1021</f>
        <v>2.4319876130175566</v>
      </c>
      <c r="J1021">
        <f>LOG10(I1021)</f>
        <v>0.38596135858925706</v>
      </c>
      <c r="K1021">
        <f>2*((E1021*100*Info!$B$11)/AI1021^2)*(AJ1021/2)</f>
        <v>4.9705664195393913E-2</v>
      </c>
      <c r="L1021">
        <f>(M1021/10.7)/I1021</f>
        <v>0.40191566355140251</v>
      </c>
      <c r="M1021">
        <f>((U1021/0.242530073729142))*I1021</f>
        <v>10.458756893011747</v>
      </c>
      <c r="N1021">
        <f>2*M1021*SQRT((0.5*K1021/I1021)^2+(0.5*V1021/U1021)^2)</f>
        <v>0.24054056408007218</v>
      </c>
      <c r="O1021" s="1">
        <v>0.54800000000000004</v>
      </c>
      <c r="P1021" s="1">
        <v>2E-3</v>
      </c>
      <c r="S1021" s="1">
        <v>3.282</v>
      </c>
      <c r="T1021" s="1">
        <v>3.2000000000000001E-2</v>
      </c>
      <c r="U1021" s="1">
        <v>1.0429999999999999</v>
      </c>
      <c r="V1021" s="1">
        <v>1.0999999999999999E-2</v>
      </c>
      <c r="W1021" s="50">
        <f>U1021*Info!$B$2</f>
        <v>0.50063999999999997</v>
      </c>
      <c r="X1021" s="50">
        <f>W1021*SQRT((0.5*V1021/U1021)^2+Info!$B$3^2)</f>
        <v>2.5170828830215347E-2</v>
      </c>
      <c r="Y1021" s="39">
        <f>W1021*Info!$D$2</f>
        <v>0.4055184</v>
      </c>
      <c r="Z1021" s="39">
        <f>Y1021*SQRT(Info!$D$3^2+(X1021/W1021)^2)</f>
        <v>2.8754106111176545E-2</v>
      </c>
      <c r="AA1021" s="50">
        <f>IF(O1021-W1021&gt;0,O1021-W1021,0)</f>
        <v>4.7360000000000069E-2</v>
      </c>
      <c r="AB1021" s="50">
        <f>SQRT((0.5*P1021)^2+X1021^2)</f>
        <v>2.519068526261245E-2</v>
      </c>
      <c r="AC1021" s="50">
        <f>(1-EXP(-Info!$B$6*G1021*1000))+(Info!$B$6/(Info!$B$6-Info!$B$7))*(EXP(-Info!$B$7*G1021*1000)-EXP(-Info!$B$6*G1021*1000))*(Info!$B$9-1)</f>
        <v>0.12932112190026451</v>
      </c>
      <c r="AD1021" s="50">
        <f>SQRT((Info!$B$6*EXP(-Info!$B$6*G1021*1000)+(Info!$B$6/(Info!$B$6+Info!$B$7))*(Info!$B$9-1)*(-Info!$B$7*EXP(-Info!$B$7*G1021*1000)+Info!$B$6*EXP(-Info!$B$6*G1021*1000)))^2*(0.01*G1021*1000)^2)</f>
        <v>1.1434177689044326E-3</v>
      </c>
      <c r="AE1021" s="50">
        <f>IF(AA1021&gt;0,AA1021*AC1021*SQRT((AB1021/AA1021)^2+(AD1021/AC1021)^2),AA1021*AC1021*SQRT((AD1021/AC1021)^2))</f>
        <v>3.2581377327645252E-3</v>
      </c>
      <c r="AF1021" s="50">
        <f>IF((S1021-Y1021-AA1021*AC1021)&gt;0,S1021-Y1021-AA1021*AC1021,0)</f>
        <v>2.8703569516668033</v>
      </c>
      <c r="AG1021" s="50">
        <f>SQRT((T1021*0.5)^2+Z1021^2+AE1021^2)</f>
        <v>3.3066812361315756E-2</v>
      </c>
      <c r="AH1021" s="50">
        <f>AF1021/S1021</f>
        <v>0.87457554895393153</v>
      </c>
      <c r="AI1021">
        <f>AF1021*EXP(Info!$B$6*G1021*1000)</f>
        <v>3.2361593679966516</v>
      </c>
      <c r="AJ1021">
        <f>2*SQRT((EXP(Info!$B$6*G1021)*AG1021)^2+(Info!$B$6*G1021*0.01*AI1021)^2)</f>
        <v>6.6141558438627832E-2</v>
      </c>
      <c r="AK1021" s="28">
        <f>AI1021/(E1021/1000)</f>
        <v>1.0507010935054064</v>
      </c>
      <c r="AL1021">
        <f>AA1021/0.752049334436339</f>
        <v>6.2974592000000093E-2</v>
      </c>
      <c r="AM1021"/>
      <c r="AN1021">
        <f>U1021/0.242530074</f>
        <v>4.3004975951972035</v>
      </c>
      <c r="AO1021">
        <f>O1021/U1021</f>
        <v>0.52540747842761271</v>
      </c>
    </row>
    <row r="1022" spans="1:41">
      <c r="A1022" s="14" t="s">
        <v>80</v>
      </c>
      <c r="B1022" s="14" t="s">
        <v>219</v>
      </c>
      <c r="C1022" s="15">
        <v>-30.4</v>
      </c>
      <c r="D1022" s="15">
        <v>43.5</v>
      </c>
      <c r="E1022" s="15">
        <v>3080</v>
      </c>
      <c r="F1022" s="31">
        <v>0.55000000000000004</v>
      </c>
      <c r="G1022" s="31">
        <v>13.47</v>
      </c>
      <c r="I1022">
        <f>(E1022*100*Info!$B$11)/AI1022</f>
        <v>2.4954817391247506</v>
      </c>
      <c r="J1022">
        <f>LOG10(I1022)</f>
        <v>0.39715439623124482</v>
      </c>
      <c r="K1022">
        <f>2*((E1022*100*Info!$B$11)/AI1022^2)*(AJ1022/2)</f>
        <v>5.0188942608672162E-2</v>
      </c>
      <c r="L1022">
        <f>(M1022/10.7)/I1022</f>
        <v>0.38418975700934643</v>
      </c>
      <c r="M1022">
        <f>((U1022/0.242530073729142))*I1022</f>
        <v>10.25850219583891</v>
      </c>
      <c r="N1022">
        <f>2*M1022*SQRT((0.5*K1022/I1022)^2+(0.5*V1022/U1022)^2)</f>
        <v>0.23055222094356986</v>
      </c>
      <c r="O1022" s="1">
        <v>0.55400000000000005</v>
      </c>
      <c r="P1022" s="1">
        <v>2E-3</v>
      </c>
      <c r="S1022" s="1">
        <v>3.1850000000000001</v>
      </c>
      <c r="T1022" s="1">
        <v>3.1E-2</v>
      </c>
      <c r="U1022" s="1">
        <v>0.997</v>
      </c>
      <c r="V1022" s="1">
        <v>0.01</v>
      </c>
      <c r="W1022" s="50">
        <f>U1022*Info!$B$2</f>
        <v>0.47855999999999999</v>
      </c>
      <c r="X1022" s="50">
        <f>W1022*SQRT((0.5*V1022/U1022)^2+Info!$B$3^2)</f>
        <v>2.4048059880164969E-2</v>
      </c>
      <c r="Y1022" s="39">
        <f>W1022*Info!$D$2</f>
        <v>0.38763360000000002</v>
      </c>
      <c r="Z1022" s="39">
        <f>Y1022*SQRT(Info!$D$3^2+(X1022/W1022)^2)</f>
        <v>2.7478685835476198E-2</v>
      </c>
      <c r="AA1022" s="50">
        <f>IF(O1022-W1022&gt;0,O1022-W1022,0)</f>
        <v>7.5440000000000063E-2</v>
      </c>
      <c r="AB1022" s="50">
        <f>SQRT((0.5*P1022)^2+X1022^2)</f>
        <v>2.4068842597848365E-2</v>
      </c>
      <c r="AC1022" s="50">
        <f>(1-EXP(-Info!$B$6*G1022*1000))+(Info!$B$6/(Info!$B$6-Info!$B$7))*(EXP(-Info!$B$7*G1022*1000)-EXP(-Info!$B$6*G1022*1000))*(Info!$B$9-1)</f>
        <v>0.13293438101469995</v>
      </c>
      <c r="AD1022" s="50">
        <f>SQRT((Info!$B$6*EXP(-Info!$B$6*G1022*1000)+(Info!$B$6/(Info!$B$6+Info!$B$7))*(Info!$B$9-1)*(-Info!$B$7*EXP(-Info!$B$7*G1022*1000)+Info!$B$6*EXP(-Info!$B$6*G1022*1000)))^2*(0.01*G1022*1000)^2)</f>
        <v>1.1732050523159791E-3</v>
      </c>
      <c r="AE1022" s="50">
        <f>IF(AA1022&gt;0,AA1022*AC1022*SQRT((AB1022/AA1022)^2+(AD1022/AC1022)^2),AA1022*AC1022*SQRT((AD1022/AC1022)^2))</f>
        <v>3.2008005916359453E-3</v>
      </c>
      <c r="AF1022" s="50">
        <f>IF((S1022-Y1022-AA1022*AC1022)&gt;0,S1022-Y1022-AA1022*AC1022,0)</f>
        <v>2.7873378302962513</v>
      </c>
      <c r="AG1022" s="50">
        <f>SQRT((T1022*0.5)^2+Z1022^2+AE1022^2)</f>
        <v>3.1710775765853114E-2</v>
      </c>
      <c r="AH1022" s="50">
        <f>AF1022/S1022</f>
        <v>0.87514531563461573</v>
      </c>
      <c r="AI1022">
        <f>AF1022*EXP(Info!$B$6*G1022*1000)</f>
        <v>3.1538197107701378</v>
      </c>
      <c r="AJ1022">
        <f>2*SQRT((EXP(Info!$B$6*G1022)*AG1022)^2+(Info!$B$6*G1022*0.01*AI1022)^2)</f>
        <v>6.3429386791448925E-2</v>
      </c>
      <c r="AK1022" s="28">
        <f>AI1022/(E1022/1000)</f>
        <v>1.023967438561733</v>
      </c>
      <c r="AL1022">
        <f>AA1022/0.752049334436339</f>
        <v>0.10031256800000009</v>
      </c>
      <c r="AM1022"/>
      <c r="AN1022">
        <f>U1022/0.242530074</f>
        <v>4.1108303954090246</v>
      </c>
      <c r="AO1022">
        <f>O1022/U1022</f>
        <v>0.55566700100300903</v>
      </c>
    </row>
    <row r="1023" spans="1:41">
      <c r="A1023" s="14" t="s">
        <v>80</v>
      </c>
      <c r="B1023" s="14" t="s">
        <v>219</v>
      </c>
      <c r="C1023" s="15">
        <v>-30.4</v>
      </c>
      <c r="D1023" s="15">
        <v>43.5</v>
      </c>
      <c r="E1023" s="15">
        <v>3080</v>
      </c>
      <c r="F1023" s="31">
        <v>0.6</v>
      </c>
      <c r="G1023" s="31">
        <v>14.11</v>
      </c>
      <c r="I1023">
        <f>(E1023*100*Info!$B$11)/AI1023</f>
        <v>3.2243670736790717</v>
      </c>
      <c r="J1023">
        <f>LOG10(I1023)</f>
        <v>0.50844447761151512</v>
      </c>
      <c r="K1023">
        <f>2*((E1023*100*Info!$B$11)/AI1023^2)*(AJ1023/2)</f>
        <v>9.3485359671176618E-2</v>
      </c>
      <c r="L1023">
        <f>(M1023/10.7)/I1023</f>
        <v>0.47898482242990742</v>
      </c>
      <c r="M1023">
        <f>((U1023/0.242530073729142))*I1023</f>
        <v>16.52532492551461</v>
      </c>
      <c r="N1023">
        <f>2*M1023*SQRT((0.5*K1023/I1023)^2+(0.5*V1023/U1023)^2)</f>
        <v>0.49078818272754415</v>
      </c>
      <c r="O1023" s="1">
        <v>0.69099999999999995</v>
      </c>
      <c r="P1023" s="1">
        <v>8.0000000000000002E-3</v>
      </c>
      <c r="S1023" s="1">
        <v>2.641</v>
      </c>
      <c r="T1023" s="1">
        <v>1.6E-2</v>
      </c>
      <c r="U1023" s="1">
        <v>1.2430000000000001</v>
      </c>
      <c r="V1023" s="1">
        <v>8.0000000000000002E-3</v>
      </c>
      <c r="W1023" s="50">
        <f>U1023*Info!$B$2</f>
        <v>0.59664000000000006</v>
      </c>
      <c r="X1023" s="50">
        <f>W1023*SQRT((0.5*V1023/U1023)^2+Info!$B$3^2)</f>
        <v>2.9893722150311094E-2</v>
      </c>
      <c r="Y1023" s="39">
        <f>W1023*Info!$D$2</f>
        <v>0.48327840000000005</v>
      </c>
      <c r="Z1023" s="39">
        <f>Y1023*SQRT(Info!$D$3^2+(X1023/W1023)^2)</f>
        <v>3.4208313413157339E-2</v>
      </c>
      <c r="AA1023" s="50">
        <f>IF(O1023-W1023&gt;0,O1023-W1023,0)</f>
        <v>9.4359999999999888E-2</v>
      </c>
      <c r="AB1023" s="50">
        <f>SQRT((0.5*P1023)^2+X1023^2)</f>
        <v>3.0160149601750987E-2</v>
      </c>
      <c r="AC1023" s="50">
        <f>(1-EXP(-Info!$B$6*G1023*1000))+(Info!$B$6/(Info!$B$6-Info!$B$7))*(EXP(-Info!$B$7*G1023*1000)-EXP(-Info!$B$6*G1023*1000))*(Info!$B$9-1)</f>
        <v>0.13883469726746106</v>
      </c>
      <c r="AD1023" s="50">
        <f>SQRT((Info!$B$6*EXP(-Info!$B$6*G1023*1000)+(Info!$B$6/(Info!$B$6+Info!$B$7))*(Info!$B$9-1)*(-Info!$B$7*EXP(-Info!$B$7*G1023*1000)+Info!$B$6*EXP(-Info!$B$6*G1023*1000)))^2*(0.01*G1023*1000)^2)</f>
        <v>1.2215816057483263E-3</v>
      </c>
      <c r="AE1023" s="50">
        <f>IF(AA1023&gt;0,AA1023*AC1023*SQRT((AB1023/AA1023)^2+(AD1023/AC1023)^2),AA1023*AC1023*SQRT((AD1023/AC1023)^2))</f>
        <v>4.1888615093682502E-3</v>
      </c>
      <c r="AF1023" s="50">
        <f>IF((S1023-Y1023-AA1023*AC1023)&gt;0,S1023-Y1023-AA1023*AC1023,0)</f>
        <v>2.1446211579658425</v>
      </c>
      <c r="AG1023" s="50">
        <f>SQRT((T1023*0.5)^2+Z1023^2+AE1023^2)</f>
        <v>3.5380153579619565E-2</v>
      </c>
      <c r="AH1023" s="50">
        <f>AF1023/S1023</f>
        <v>0.81204890494730875</v>
      </c>
      <c r="AI1023">
        <f>AF1023*EXP(Info!$B$6*G1023*1000)</f>
        <v>2.4408819829990391</v>
      </c>
      <c r="AJ1023">
        <f>2*SQRT((EXP(Info!$B$6*G1023)*AG1023)^2+(Info!$B$6*G1023*0.01*AI1023)^2)</f>
        <v>7.0769464171209884E-2</v>
      </c>
      <c r="AK1023" s="28">
        <f>AI1023/(E1023/1000)</f>
        <v>0.79249415032436332</v>
      </c>
      <c r="AL1023">
        <f>AA1023/0.752049334436339</f>
        <v>0.12547049199999985</v>
      </c>
      <c r="AM1023"/>
      <c r="AN1023">
        <f>U1023/0.242530074</f>
        <v>5.1251375942762465</v>
      </c>
      <c r="AO1023">
        <f>O1023/U1023</f>
        <v>0.55591311343523719</v>
      </c>
    </row>
    <row r="1024" spans="1:41">
      <c r="A1024" s="14" t="s">
        <v>80</v>
      </c>
      <c r="B1024" s="14" t="s">
        <v>219</v>
      </c>
      <c r="C1024" s="15">
        <v>-30.4</v>
      </c>
      <c r="D1024" s="15">
        <v>43.5</v>
      </c>
      <c r="E1024" s="15">
        <v>3080</v>
      </c>
      <c r="F1024" s="31">
        <v>0.6</v>
      </c>
      <c r="G1024" s="31">
        <v>14.11</v>
      </c>
      <c r="I1024">
        <f>(E1024*100*Info!$B$11)/AI1024</f>
        <v>3.203466469259586</v>
      </c>
      <c r="J1024">
        <f>LOG10(I1024)</f>
        <v>0.50562018258361618</v>
      </c>
      <c r="K1024">
        <f>2*((E1024*100*Info!$B$11)/AI1024^2)*(AJ1024/2)</f>
        <v>9.0040803702404845E-2</v>
      </c>
      <c r="L1024">
        <f>(M1024/10.7)/I1024</f>
        <v>0.46819514018691671</v>
      </c>
      <c r="M1024">
        <f>((U1024/0.242530073729142))*I1024</f>
        <v>16.048367529452143</v>
      </c>
      <c r="N1024">
        <f>2*M1024*SQRT((0.5*K1024/I1024)^2+(0.5*V1024/U1024)^2)</f>
        <v>0.4664778147784665</v>
      </c>
      <c r="O1024" s="1">
        <v>0.68400000000000005</v>
      </c>
      <c r="P1024" s="1">
        <v>7.0000000000000001E-3</v>
      </c>
      <c r="S1024" s="1">
        <v>2.645</v>
      </c>
      <c r="T1024" s="1">
        <v>1.4999999999999999E-2</v>
      </c>
      <c r="U1024" s="1">
        <v>1.2150000000000001</v>
      </c>
      <c r="V1024" s="1">
        <v>8.9999999999999993E-3</v>
      </c>
      <c r="W1024" s="50">
        <f>U1024*Info!$B$2</f>
        <v>0.58320000000000005</v>
      </c>
      <c r="X1024" s="50">
        <f>W1024*SQRT((0.5*V1024/U1024)^2+Info!$B$3^2)</f>
        <v>2.9239890560670712E-2</v>
      </c>
      <c r="Y1024" s="39">
        <f>W1024*Info!$D$2</f>
        <v>0.47239200000000009</v>
      </c>
      <c r="Z1024" s="39">
        <f>Y1024*SQRT(Info!$D$3^2+(X1024/W1024)^2)</f>
        <v>3.3448947793316315E-2</v>
      </c>
      <c r="AA1024" s="50">
        <f>IF(O1024-W1024&gt;0,O1024-W1024,0)</f>
        <v>0.1008</v>
      </c>
      <c r="AB1024" s="50">
        <f>SQRT((0.5*P1024)^2+X1024^2)</f>
        <v>2.9448619662048682E-2</v>
      </c>
      <c r="AC1024" s="50">
        <f>(1-EXP(-Info!$B$6*G1024*1000))+(Info!$B$6/(Info!$B$6-Info!$B$7))*(EXP(-Info!$B$7*G1024*1000)-EXP(-Info!$B$6*G1024*1000))*(Info!$B$9-1)</f>
        <v>0.13883469726746106</v>
      </c>
      <c r="AD1024" s="50">
        <f>SQRT((Info!$B$6*EXP(-Info!$B$6*G1024*1000)+(Info!$B$6/(Info!$B$6+Info!$B$7))*(Info!$B$9-1)*(-Info!$B$7*EXP(-Info!$B$7*G1024*1000)+Info!$B$6*EXP(-Info!$B$6*G1024*1000)))^2*(0.01*G1024*1000)^2)</f>
        <v>1.2215816057483263E-3</v>
      </c>
      <c r="AE1024" s="50">
        <f>IF(AA1024&gt;0,AA1024*AC1024*SQRT((AB1024/AA1024)^2+(AD1024/AC1024)^2),AA1024*AC1024*SQRT((AD1024/AC1024)^2))</f>
        <v>4.0903440458770817E-3</v>
      </c>
      <c r="AF1024" s="50">
        <f>IF((S1024-Y1024-AA1024*AC1024)&gt;0,S1024-Y1024-AA1024*AC1024,0)</f>
        <v>2.1586134625154396</v>
      </c>
      <c r="AG1024" s="50">
        <f>SQRT((T1024*0.5)^2+Z1024^2+AE1024^2)</f>
        <v>3.4522645073830058E-2</v>
      </c>
      <c r="AH1024" s="50">
        <f>AF1024/S1024</f>
        <v>0.81611094991131927</v>
      </c>
      <c r="AI1024">
        <f>AF1024*EXP(Info!$B$6*G1024*1000)</f>
        <v>2.4568072031475441</v>
      </c>
      <c r="AJ1024">
        <f>2*SQRT((EXP(Info!$B$6*G1024)*AG1024)^2+(Info!$B$6*G1024*0.01*AI1024)^2)</f>
        <v>6.9054225238821057E-2</v>
      </c>
      <c r="AK1024" s="28">
        <f>AI1024/(E1024/1000)</f>
        <v>0.79766467634660521</v>
      </c>
      <c r="AL1024">
        <f>AA1024/0.752049334436339</f>
        <v>0.13403376</v>
      </c>
      <c r="AM1024"/>
      <c r="AN1024">
        <f>U1024/0.242530074</f>
        <v>5.0096879944051809</v>
      </c>
      <c r="AO1024">
        <f>O1024/U1024</f>
        <v>0.562962962962963</v>
      </c>
    </row>
    <row r="1025" spans="1:41">
      <c r="A1025" s="14" t="s">
        <v>80</v>
      </c>
      <c r="B1025" s="14" t="s">
        <v>219</v>
      </c>
      <c r="C1025" s="15">
        <v>-30.4</v>
      </c>
      <c r="D1025" s="15">
        <v>43.5</v>
      </c>
      <c r="E1025" s="15">
        <v>3080</v>
      </c>
      <c r="F1025" s="31">
        <v>0.63</v>
      </c>
      <c r="G1025" s="31">
        <v>14.5</v>
      </c>
      <c r="I1025">
        <f>(E1025*100*Info!$B$11)/AI1025</f>
        <v>4.8003260712428872</v>
      </c>
      <c r="J1025">
        <f>LOG10(I1025)</f>
        <v>0.68127073865304322</v>
      </c>
      <c r="K1025">
        <f>2*((E1025*100*Info!$B$11)/AI1025^2)*(AJ1025/2)</f>
        <v>0.20238588227375617</v>
      </c>
      <c r="L1025">
        <f>(M1025/10.7)/I1025</f>
        <v>0.47012186915887927</v>
      </c>
      <c r="M1025">
        <f>((U1025/0.242530073729142))*I1025</f>
        <v>24.147099437477419</v>
      </c>
      <c r="N1025">
        <f>2*M1025*SQRT((0.5*K1025/I1025)^2+(0.5*V1025/U1025)^2)</f>
        <v>1.0303025547156628</v>
      </c>
      <c r="O1025" s="1">
        <v>0.749</v>
      </c>
      <c r="P1025" s="1">
        <v>8.0000000000000002E-3</v>
      </c>
      <c r="S1025" s="1">
        <v>1.9330000000000001</v>
      </c>
      <c r="T1025" s="1">
        <v>1.4E-2</v>
      </c>
      <c r="U1025" s="1">
        <v>1.22</v>
      </c>
      <c r="V1025" s="1">
        <v>8.0000000000000002E-3</v>
      </c>
      <c r="W1025" s="50">
        <f>U1025*Info!$B$2</f>
        <v>0.58560000000000001</v>
      </c>
      <c r="X1025" s="50">
        <f>W1025*SQRT((0.5*V1025/U1025)^2+Info!$B$3^2)</f>
        <v>2.9342883293909619E-2</v>
      </c>
      <c r="Y1025" s="39">
        <f>W1025*Info!$D$2</f>
        <v>0.47433600000000004</v>
      </c>
      <c r="Z1025" s="39">
        <f>Y1025*SQRT(Info!$D$3^2+(X1025/W1025)^2)</f>
        <v>3.3576656348123769E-2</v>
      </c>
      <c r="AA1025" s="50">
        <f>IF(O1025-W1025&gt;0,O1025-W1025,0)</f>
        <v>0.16339999999999999</v>
      </c>
      <c r="AB1025" s="50">
        <f>SQRT((0.5*P1025)^2+X1025^2)</f>
        <v>2.961426683205242E-2</v>
      </c>
      <c r="AC1025" s="50">
        <f>(1-EXP(-Info!$B$6*G1025*1000))+(Info!$B$6/(Info!$B$6-Info!$B$7))*(EXP(-Info!$B$7*G1025*1000)-EXP(-Info!$B$6*G1025*1000))*(Info!$B$9-1)</f>
        <v>0.14241252646214114</v>
      </c>
      <c r="AD1025" s="50">
        <f>SQRT((Info!$B$6*EXP(-Info!$B$6*G1025*1000)+(Info!$B$6/(Info!$B$6+Info!$B$7))*(Info!$B$9-1)*(-Info!$B$7*EXP(-Info!$B$7*G1025*1000)+Info!$B$6*EXP(-Info!$B$6*G1025*1000)))^2*(0.01*G1025*1000)^2)</f>
        <v>1.2507553050367969E-3</v>
      </c>
      <c r="AE1025" s="50">
        <f>IF(AA1025&gt;0,AA1025*AC1025*SQRT((AB1025/AA1025)^2+(AD1025/AC1025)^2),AA1025*AC1025*SQRT((AD1025/AC1025)^2))</f>
        <v>4.2223915298010293E-3</v>
      </c>
      <c r="AF1025" s="50">
        <f>IF((S1025-Y1025-AA1025*AC1025)&gt;0,S1025-Y1025-AA1025*AC1025,0)</f>
        <v>1.4353937931760861</v>
      </c>
      <c r="AG1025" s="50">
        <f>SQRT((T1025*0.5)^2+Z1025^2+AE1025^2)</f>
        <v>3.4557494726194141E-2</v>
      </c>
      <c r="AH1025" s="50">
        <f>AF1025/S1025</f>
        <v>0.74257309527992033</v>
      </c>
      <c r="AI1025">
        <f>AF1025*EXP(Info!$B$6*G1025*1000)</f>
        <v>1.6395343524405261</v>
      </c>
      <c r="AJ1025">
        <f>2*SQRT((EXP(Info!$B$6*G1025)*AG1025)^2+(Info!$B$6*G1025*0.01*AI1025)^2)</f>
        <v>6.9124180631107382E-2</v>
      </c>
      <c r="AK1025" s="28">
        <f>AI1025/(E1025/1000)</f>
        <v>0.53231634819497597</v>
      </c>
      <c r="AL1025">
        <f>AA1025/0.752049334436339</f>
        <v>0.21727297999999998</v>
      </c>
      <c r="AM1025"/>
      <c r="AN1025">
        <f>U1025/0.242530074</f>
        <v>5.0303039943821561</v>
      </c>
      <c r="AO1025">
        <f>O1025/U1025</f>
        <v>0.61393442622950822</v>
      </c>
    </row>
    <row r="1026" spans="1:41">
      <c r="A1026" s="14" t="s">
        <v>80</v>
      </c>
      <c r="B1026" s="14" t="s">
        <v>219</v>
      </c>
      <c r="C1026" s="15">
        <v>-30.4</v>
      </c>
      <c r="D1026" s="15">
        <v>43.5</v>
      </c>
      <c r="E1026" s="15">
        <v>3080</v>
      </c>
      <c r="F1026" s="31">
        <v>0.69</v>
      </c>
      <c r="G1026" s="31">
        <v>15.45</v>
      </c>
      <c r="H1026" s="15" t="s">
        <v>122</v>
      </c>
      <c r="I1026">
        <f>(E1026*100*Info!$B$11)/AI1026</f>
        <v>8.5816780031057753</v>
      </c>
      <c r="J1026">
        <f>LOG10(I1026)</f>
        <v>0.93357221514912969</v>
      </c>
      <c r="K1026">
        <f>2*((E1026*100*Info!$B$11)/AI1026^2)*(AJ1026/2)</f>
        <v>0.68866381586018155</v>
      </c>
      <c r="L1026">
        <f>(M1026/10.7)/I1026</f>
        <v>0.49979349532710371</v>
      </c>
      <c r="M1026">
        <f>((U1026/0.242530073729142))*I1026</f>
        <v>45.893015240900311</v>
      </c>
      <c r="N1026">
        <f>2*M1026*SQRT((0.5*K1026/I1026)^2+(0.5*V1026/U1026)^2)</f>
        <v>3.69657260136669</v>
      </c>
      <c r="O1026" s="1">
        <v>1.0049999999999999</v>
      </c>
      <c r="P1026" s="1">
        <v>8.9999999999999993E-3</v>
      </c>
      <c r="S1026" s="1">
        <v>1.3580000000000001</v>
      </c>
      <c r="T1026" s="1">
        <v>1.4999999999999999E-2</v>
      </c>
      <c r="U1026" s="1">
        <v>1.2969999999999999</v>
      </c>
      <c r="V1026" s="1">
        <v>8.9999999999999993E-3</v>
      </c>
      <c r="W1026" s="50">
        <f>U1026*Info!$B$2</f>
        <v>0.62255999999999989</v>
      </c>
      <c r="X1026" s="50">
        <f>W1026*SQRT((0.5*V1026/U1026)^2+Info!$B$3^2)</f>
        <v>3.1202852177325067E-2</v>
      </c>
      <c r="Y1026" s="39">
        <f>W1026*Info!$D$2</f>
        <v>0.50427359999999999</v>
      </c>
      <c r="Z1026" s="39">
        <f>Y1026*SQRT(Info!$D$3^2+(X1026/W1026)^2)</f>
        <v>3.5700426026096667E-2</v>
      </c>
      <c r="AA1026" s="50">
        <f>IF(O1026-W1026&gt;0,O1026-W1026,0)</f>
        <v>0.38244</v>
      </c>
      <c r="AB1026" s="50">
        <f>SQRT((0.5*P1026)^2+X1026^2)</f>
        <v>3.152567182472088E-2</v>
      </c>
      <c r="AC1026" s="50">
        <f>(1-EXP(-Info!$B$6*G1026*1000))+(Info!$B$6/(Info!$B$6-Info!$B$7))*(EXP(-Info!$B$7*G1026*1000)-EXP(-Info!$B$6*G1026*1000))*(Info!$B$9-1)</f>
        <v>0.15107207779816653</v>
      </c>
      <c r="AD1026" s="50">
        <f>SQRT((Info!$B$6*EXP(-Info!$B$6*G1026*1000)+(Info!$B$6/(Info!$B$6+Info!$B$7))*(Info!$B$9-1)*(-Info!$B$7*EXP(-Info!$B$7*G1026*1000)+Info!$B$6*EXP(-Info!$B$6*G1026*1000)))^2*(0.01*G1026*1000)^2)</f>
        <v>1.3208595001055542E-3</v>
      </c>
      <c r="AE1026" s="50">
        <f>IF(AA1026&gt;0,AA1026*AC1026*SQRT((AB1026/AA1026)^2+(AD1026/AC1026)^2),AA1026*AC1026*SQRT((AD1026/AC1026)^2))</f>
        <v>4.7893631212927723E-3</v>
      </c>
      <c r="AF1026" s="50">
        <f>IF((S1026-Y1026-AA1026*AC1026)&gt;0,S1026-Y1026-AA1026*AC1026,0)</f>
        <v>0.79595039456686933</v>
      </c>
      <c r="AG1026" s="50">
        <f>SQRT((T1026*0.5)^2+Z1026^2+AE1026^2)</f>
        <v>3.6792776703483521E-2</v>
      </c>
      <c r="AH1026" s="50">
        <f>AF1026/S1026</f>
        <v>0.58611958362803329</v>
      </c>
      <c r="AI1026">
        <f>AF1026*EXP(Info!$B$6*G1026*1000)</f>
        <v>0.91710496407232478</v>
      </c>
      <c r="AJ1026">
        <f>2*SQRT((EXP(Info!$B$6*G1026)*AG1026)^2+(Info!$B$6*G1026*0.01*AI1026)^2)</f>
        <v>7.3595980165392968E-2</v>
      </c>
      <c r="AK1026" s="28">
        <f>AI1026/(E1026/1000)</f>
        <v>0.29776135197153403</v>
      </c>
      <c r="AL1026">
        <f>AA1026/0.752049334436339</f>
        <v>0.50853046800000001</v>
      </c>
      <c r="AM1026"/>
      <c r="AN1026">
        <f>U1026/0.242530074</f>
        <v>5.3477903940275873</v>
      </c>
      <c r="AO1026">
        <f>O1026/U1026</f>
        <v>0.77486507324595211</v>
      </c>
    </row>
    <row r="1027" spans="1:41">
      <c r="A1027" s="14" t="s">
        <v>80</v>
      </c>
      <c r="B1027" s="14" t="s">
        <v>219</v>
      </c>
      <c r="C1027" s="15">
        <v>-30.4</v>
      </c>
      <c r="D1027" s="15">
        <v>43.5</v>
      </c>
      <c r="E1027" s="15">
        <v>3080</v>
      </c>
      <c r="F1027" s="31">
        <v>0.72</v>
      </c>
      <c r="G1027" s="31">
        <v>15.95</v>
      </c>
      <c r="I1027">
        <f>(E1027*100*Info!$B$11)/AI1027</f>
        <v>2.3052904983338469</v>
      </c>
      <c r="J1027">
        <f>LOG10(I1027)</f>
        <v>0.36272566025668418</v>
      </c>
      <c r="K1027">
        <f>2*((E1027*100*Info!$B$11)/AI1027^2)*(AJ1027/2)</f>
        <v>5.8625044901642526E-2</v>
      </c>
      <c r="L1027">
        <f>(M1027/10.7)/I1027</f>
        <v>0.58572560747663649</v>
      </c>
      <c r="M1027">
        <f>((U1027/0.242530073729142))*I1027</f>
        <v>14.447864149749803</v>
      </c>
      <c r="N1027">
        <f>2*M1027*SQRT((0.5*K1027/I1027)^2+(0.5*V1027/U1027)^2)</f>
        <v>0.37951453864271323</v>
      </c>
      <c r="O1027" s="1">
        <v>1.2410000000000001</v>
      </c>
      <c r="P1027" s="1">
        <v>1.2999999999999999E-2</v>
      </c>
      <c r="S1027" s="1">
        <v>3.62</v>
      </c>
      <c r="T1027" s="1">
        <v>0.02</v>
      </c>
      <c r="U1027" s="1">
        <v>1.52</v>
      </c>
      <c r="V1027" s="1">
        <v>0.01</v>
      </c>
      <c r="W1027" s="50">
        <f>U1027*Info!$B$2</f>
        <v>0.72960000000000003</v>
      </c>
      <c r="X1027" s="50">
        <f>W1027*SQRT((0.5*V1027/U1027)^2+Info!$B$3^2)</f>
        <v>3.6558862126712867E-2</v>
      </c>
      <c r="Y1027" s="39">
        <f>W1027*Info!$D$2</f>
        <v>0.59097600000000006</v>
      </c>
      <c r="Z1027" s="39">
        <f>Y1027*SQRT(Info!$D$3^2+(X1027/W1027)^2)</f>
        <v>4.1833506891964009E-2</v>
      </c>
      <c r="AA1027" s="50">
        <f>IF(O1027-W1027&gt;0,O1027-W1027,0)</f>
        <v>0.51140000000000008</v>
      </c>
      <c r="AB1027" s="50">
        <f>SQRT((0.5*P1027)^2+X1027^2)</f>
        <v>3.7132201658398881E-2</v>
      </c>
      <c r="AC1027" s="50">
        <f>(1-EXP(-Info!$B$6*G1027*1000))+(Info!$B$6/(Info!$B$6-Info!$B$7))*(EXP(-Info!$B$7*G1027*1000)-EXP(-Info!$B$6*G1027*1000))*(Info!$B$9-1)</f>
        <v>0.15559820921118148</v>
      </c>
      <c r="AD1027" s="50">
        <f>SQRT((Info!$B$6*EXP(-Info!$B$6*G1027*1000)+(Info!$B$6/(Info!$B$6+Info!$B$7))*(Info!$B$9-1)*(-Info!$B$7*EXP(-Info!$B$7*G1027*1000)+Info!$B$6*EXP(-Info!$B$6*G1027*1000)))^2*(0.01*G1027*1000)^2)</f>
        <v>1.3572144782901766E-3</v>
      </c>
      <c r="AE1027" s="50">
        <f>IF(AA1027&gt;0,AA1027*AC1027*SQRT((AB1027/AA1027)^2+(AD1027/AC1027)^2),AA1027*AC1027*SQRT((AD1027/AC1027)^2))</f>
        <v>5.8192448643166871E-3</v>
      </c>
      <c r="AF1027" s="50">
        <f>IF((S1027-Y1027-AA1027*AC1027)&gt;0,S1027-Y1027-AA1027*AC1027,0)</f>
        <v>2.9494510758094021</v>
      </c>
      <c r="AG1027" s="50">
        <f>SQRT((T1027*0.5)^2+Z1027^2+AE1027^2)</f>
        <v>4.3403984951509655E-2</v>
      </c>
      <c r="AH1027" s="50">
        <f>AF1027/S1027</f>
        <v>0.8147654905550834</v>
      </c>
      <c r="AI1027">
        <f>AF1027*EXP(Info!$B$6*G1027*1000)</f>
        <v>3.4140163690462684</v>
      </c>
      <c r="AJ1027">
        <f>2*SQRT((EXP(Info!$B$6*G1027)*AG1027)^2+(Info!$B$6*G1027*0.01*AI1027)^2)</f>
        <v>8.6820668837587545E-2</v>
      </c>
      <c r="AK1027" s="28">
        <f>AI1027/(E1027/1000)</f>
        <v>1.1084468730669703</v>
      </c>
      <c r="AL1027">
        <f>AA1027/0.752049334436339</f>
        <v>0.68000858000000008</v>
      </c>
      <c r="AM1027"/>
      <c r="AN1027">
        <f>U1027/0.242530074</f>
        <v>6.2672639930007197</v>
      </c>
      <c r="AO1027">
        <f>O1027/U1027</f>
        <v>0.8164473684210527</v>
      </c>
    </row>
    <row r="1028" spans="1:41">
      <c r="A1028" s="14" t="s">
        <v>80</v>
      </c>
      <c r="B1028" s="14" t="s">
        <v>219</v>
      </c>
      <c r="C1028" s="15">
        <v>-30.4</v>
      </c>
      <c r="D1028" s="15">
        <v>43.5</v>
      </c>
      <c r="E1028" s="15">
        <v>3080</v>
      </c>
      <c r="F1028" s="31">
        <v>0.75</v>
      </c>
      <c r="G1028" s="31">
        <v>16.440000000000001</v>
      </c>
      <c r="I1028">
        <f>(E1028*100*Info!$B$11)/AI1028</f>
        <v>1.7823293418363118</v>
      </c>
      <c r="J1028">
        <f>LOG10(I1028)</f>
        <v>0.25098795678647279</v>
      </c>
      <c r="K1028">
        <f>2*((E1028*100*Info!$B$11)/AI1028^2)*(AJ1028/2)</f>
        <v>3.3338007048099236E-2</v>
      </c>
      <c r="L1028">
        <f>(M1028/10.7)/I1028</f>
        <v>0.55142983177570193</v>
      </c>
      <c r="M1028">
        <f>((U1028/0.242530073729142))*I1028</f>
        <v>10.516276389773335</v>
      </c>
      <c r="N1028">
        <f>2*M1028*SQRT((0.5*K1028/I1028)^2+(0.5*V1028/U1028)^2)</f>
        <v>0.20998376684958073</v>
      </c>
      <c r="O1028" s="1">
        <v>1.411</v>
      </c>
      <c r="P1028" s="1">
        <v>1.2999999999999999E-2</v>
      </c>
      <c r="S1028" s="1">
        <v>4.47</v>
      </c>
      <c r="T1028" s="1">
        <v>2.1999999999999999E-2</v>
      </c>
      <c r="U1028" s="1">
        <v>1.431</v>
      </c>
      <c r="V1028" s="1">
        <v>0.01</v>
      </c>
      <c r="W1028" s="50">
        <f>U1028*Info!$B$2</f>
        <v>0.68688000000000005</v>
      </c>
      <c r="X1028" s="50">
        <f>W1028*SQRT((0.5*V1028/U1028)^2+Info!$B$3^2)</f>
        <v>3.4427755314571415E-2</v>
      </c>
      <c r="Y1028" s="39">
        <f>W1028*Info!$D$2</f>
        <v>0.55637280000000011</v>
      </c>
      <c r="Z1028" s="39">
        <f>Y1028*SQRT(Info!$D$3^2+(X1028/W1028)^2)</f>
        <v>3.9389498586542088E-2</v>
      </c>
      <c r="AA1028" s="50">
        <f>IF(O1028-W1028&gt;0,O1028-W1028,0)</f>
        <v>0.72411999999999999</v>
      </c>
      <c r="AB1028" s="50">
        <f>SQRT((0.5*P1028)^2+X1028^2)</f>
        <v>3.5035986299803243E-2</v>
      </c>
      <c r="AC1028" s="50">
        <f>(1-EXP(-Info!$B$6*G1028*1000))+(Info!$B$6/(Info!$B$6-Info!$B$7))*(EXP(-Info!$B$7*G1028*1000)-EXP(-Info!$B$6*G1028*1000))*(Info!$B$9-1)</f>
        <v>0.16001284942559948</v>
      </c>
      <c r="AD1028" s="50">
        <f>SQRT((Info!$B$6*EXP(-Info!$B$6*G1028*1000)+(Info!$B$6/(Info!$B$6+Info!$B$7))*(Info!$B$9-1)*(-Info!$B$7*EXP(-Info!$B$7*G1028*1000)+Info!$B$6*EXP(-Info!$B$6*G1028*1000)))^2*(0.01*G1028*1000)^2)</f>
        <v>1.3924830461776872E-3</v>
      </c>
      <c r="AE1028" s="50">
        <f>IF(AA1028&gt;0,AA1028*AC1028*SQRT((AB1028/AA1028)^2+(AD1028/AC1028)^2),AA1028*AC1028*SQRT((AD1028/AC1028)^2))</f>
        <v>5.6961642437474954E-3</v>
      </c>
      <c r="AF1028" s="50">
        <f>IF((S1028-Y1028-AA1028*AC1028)&gt;0,S1028-Y1028-AA1028*AC1028,0)</f>
        <v>3.7977586954739344</v>
      </c>
      <c r="AG1028" s="50">
        <f>SQRT((T1028*0.5)^2+Z1028^2+AE1028^2)</f>
        <v>4.1291389974072668E-2</v>
      </c>
      <c r="AH1028" s="50">
        <f>AF1028/S1028</f>
        <v>0.84961044641475048</v>
      </c>
      <c r="AI1028">
        <f>AF1028*EXP(Info!$B$6*G1028*1000)</f>
        <v>4.4157380524353096</v>
      </c>
      <c r="AJ1028">
        <f>2*SQRT((EXP(Info!$B$6*G1028)*AG1028)^2+(Info!$B$6*G1028*0.01*AI1028)^2)</f>
        <v>8.2595232463029411E-2</v>
      </c>
      <c r="AK1028" s="28">
        <f>AI1028/(E1028/1000)</f>
        <v>1.43368118585562</v>
      </c>
      <c r="AL1028">
        <f>AA1028/0.752049334436339</f>
        <v>0.96286236399999992</v>
      </c>
      <c r="AM1028"/>
      <c r="AN1028">
        <f>U1028/0.242530074</f>
        <v>5.9002991934105458</v>
      </c>
      <c r="AO1028">
        <f>O1028/U1028</f>
        <v>0.98602375960866528</v>
      </c>
    </row>
    <row r="1029" spans="1:41">
      <c r="A1029" s="14" t="s">
        <v>80</v>
      </c>
      <c r="B1029" s="14" t="s">
        <v>219</v>
      </c>
      <c r="C1029" s="15">
        <v>-30.4</v>
      </c>
      <c r="D1029" s="15">
        <v>43.5</v>
      </c>
      <c r="E1029" s="15">
        <v>3080</v>
      </c>
      <c r="F1029" s="31">
        <v>0.78</v>
      </c>
      <c r="G1029" s="31">
        <v>16.93</v>
      </c>
      <c r="I1029">
        <f>(E1029*100*Info!$B$11)/AI1029</f>
        <v>1.8463190793009006</v>
      </c>
      <c r="J1029">
        <f>LOG10(I1029)</f>
        <v>0.2663067575809156</v>
      </c>
      <c r="K1029">
        <f>2*((E1029*100*Info!$B$11)/AI1029^2)*(AJ1029/2)</f>
        <v>3.486578078965686E-2</v>
      </c>
      <c r="L1029">
        <f>(M1029/10.7)/I1029</f>
        <v>0.53755738317757107</v>
      </c>
      <c r="M1029">
        <f>((U1029/0.242530073729142))*I1029</f>
        <v>10.619776244744013</v>
      </c>
      <c r="N1029">
        <f>2*M1029*SQRT((0.5*K1029/I1029)^2+(0.5*V1029/U1029)^2)</f>
        <v>0.21450634530633933</v>
      </c>
      <c r="O1029" s="1">
        <v>1.6910000000000001</v>
      </c>
      <c r="P1029" s="1">
        <v>1.7000000000000001E-2</v>
      </c>
      <c r="S1029" s="1">
        <v>4.3600000000000003</v>
      </c>
      <c r="T1029" s="1">
        <v>2.1000000000000001E-2</v>
      </c>
      <c r="U1029" s="1">
        <v>1.395</v>
      </c>
      <c r="V1029" s="1">
        <v>0.01</v>
      </c>
      <c r="W1029" s="50">
        <f>U1029*Info!$B$2</f>
        <v>0.66959999999999997</v>
      </c>
      <c r="X1029" s="50">
        <f>W1029*SQRT((0.5*V1029/U1029)^2+Info!$B$3^2)</f>
        <v>3.356591127915344E-2</v>
      </c>
      <c r="Y1029" s="39">
        <f>W1029*Info!$D$2</f>
        <v>0.54237599999999997</v>
      </c>
      <c r="Z1029" s="39">
        <f>Y1029*SQRT(Info!$D$3^2+(X1029/W1029)^2)</f>
        <v>3.8401012524150985E-2</v>
      </c>
      <c r="AA1029" s="50">
        <f>IF(O1029-W1029&gt;0,O1029-W1029,0)</f>
        <v>1.0214000000000001</v>
      </c>
      <c r="AB1029" s="50">
        <f>SQRT((0.5*P1029)^2+X1029^2)</f>
        <v>3.4625429961229366E-2</v>
      </c>
      <c r="AC1029" s="50">
        <f>(1-EXP(-Info!$B$6*G1029*1000))+(Info!$B$6/(Info!$B$6-Info!$B$7))*(EXP(-Info!$B$7*G1029*1000)-EXP(-Info!$B$6*G1029*1000))*(Info!$B$9-1)</f>
        <v>0.16440682777902266</v>
      </c>
      <c r="AD1029" s="50">
        <f>SQRT((Info!$B$6*EXP(-Info!$B$6*G1029*1000)+(Info!$B$6/(Info!$B$6+Info!$B$7))*(Info!$B$9-1)*(-Info!$B$7*EXP(-Info!$B$7*G1029*1000)+Info!$B$6*EXP(-Info!$B$6*G1029*1000)))^2*(0.01*G1029*1000)^2)</f>
        <v>1.4273984218250086E-3</v>
      </c>
      <c r="AE1029" s="50">
        <f>IF(AA1029&gt;0,AA1029*AC1029*SQRT((AB1029/AA1029)^2+(AD1029/AC1029)^2),AA1029*AC1029*SQRT((AD1029/AC1029)^2))</f>
        <v>5.8763890061181356E-3</v>
      </c>
      <c r="AF1029" s="50">
        <f>IF((S1029-Y1029-AA1029*AC1029)&gt;0,S1029-Y1029-AA1029*AC1029,0)</f>
        <v>3.6496988661065064</v>
      </c>
      <c r="AG1029" s="50">
        <f>SQRT((T1029*0.5)^2+Z1029^2+AE1029^2)</f>
        <v>4.0242014246695289E-2</v>
      </c>
      <c r="AH1029" s="50">
        <f>AF1029/S1029</f>
        <v>0.83708689589598761</v>
      </c>
      <c r="AI1029">
        <f>AF1029*EXP(Info!$B$6*G1029*1000)</f>
        <v>4.2626973771503414</v>
      </c>
      <c r="AJ1029">
        <f>2*SQRT((EXP(Info!$B$6*G1029)*AG1029)^2+(Info!$B$6*G1029*0.01*AI1029)^2)</f>
        <v>8.0496526299584203E-2</v>
      </c>
      <c r="AK1029" s="28">
        <f>AI1029/(E1029/1000)</f>
        <v>1.3839926549189421</v>
      </c>
      <c r="AL1029">
        <f>AA1029/0.752049334436339</f>
        <v>1.35815558</v>
      </c>
      <c r="AM1029"/>
      <c r="AN1029">
        <f>U1029/0.242530074</f>
        <v>5.7518639935763183</v>
      </c>
      <c r="AO1029">
        <f>O1029/U1029</f>
        <v>1.2121863799283155</v>
      </c>
    </row>
    <row r="1030" spans="1:41">
      <c r="A1030" s="14" t="s">
        <v>80</v>
      </c>
      <c r="B1030" s="14" t="s">
        <v>219</v>
      </c>
      <c r="C1030" s="15">
        <v>-30.4</v>
      </c>
      <c r="D1030" s="15">
        <v>43.5</v>
      </c>
      <c r="E1030" s="15">
        <v>3080</v>
      </c>
      <c r="F1030" s="31">
        <v>0.79</v>
      </c>
      <c r="G1030" s="31">
        <v>17.100000000000001</v>
      </c>
      <c r="I1030">
        <f>(E1030*100*Info!$B$11)/AI1030</f>
        <v>1.6279221635993726</v>
      </c>
      <c r="J1030">
        <f>LOG10(I1030)</f>
        <v>0.21163363597860627</v>
      </c>
      <c r="K1030">
        <f>2*((E1030*100*Info!$B$11)/AI1030^2)*(AJ1030/2)</f>
        <v>2.9550133148490192E-2</v>
      </c>
      <c r="L1030">
        <f>(M1030/10.7)/I1030</f>
        <v>0.51212456074766444</v>
      </c>
      <c r="M1030">
        <f>((U1030/0.242530073729142))*I1030</f>
        <v>8.9205784757224631</v>
      </c>
      <c r="N1030">
        <f>2*M1030*SQRT((0.5*K1030/I1030)^2+(0.5*V1030/U1030)^2)</f>
        <v>0.18394149397298082</v>
      </c>
      <c r="O1030" s="1">
        <v>1.6890000000000001</v>
      </c>
      <c r="P1030" s="1">
        <v>8.9999999999999993E-3</v>
      </c>
      <c r="S1030" s="1">
        <v>4.8239999999999998</v>
      </c>
      <c r="T1030" s="1">
        <v>4.7E-2</v>
      </c>
      <c r="U1030" s="1">
        <v>1.329</v>
      </c>
      <c r="V1030" s="1">
        <v>1.2999999999999999E-2</v>
      </c>
      <c r="W1030" s="50">
        <f>U1030*Info!$B$2</f>
        <v>0.63791999999999993</v>
      </c>
      <c r="X1030" s="50">
        <f>W1030*SQRT((0.5*V1030/U1030)^2+Info!$B$3^2)</f>
        <v>3.2048232650179011E-2</v>
      </c>
      <c r="Y1030" s="39">
        <f>W1030*Info!$D$2</f>
        <v>0.51671519999999993</v>
      </c>
      <c r="Z1030" s="39">
        <f>Y1030*SQRT(Info!$D$3^2+(X1030/W1030)^2)</f>
        <v>3.6624578214570602E-2</v>
      </c>
      <c r="AA1030" s="50">
        <f>IF(O1030-W1030&gt;0,O1030-W1030,0)</f>
        <v>1.0510800000000002</v>
      </c>
      <c r="AB1030" s="50">
        <f>SQRT((0.5*P1030)^2+X1030^2)</f>
        <v>3.2362620660261743E-2</v>
      </c>
      <c r="AC1030" s="50">
        <f>(1-EXP(-Info!$B$6*G1030*1000))+(Info!$B$6/(Info!$B$6-Info!$B$7))*(EXP(-Info!$B$7*G1030*1000)-EXP(-Info!$B$6*G1030*1000))*(Info!$B$9-1)</f>
        <v>0.16592645871531445</v>
      </c>
      <c r="AD1030" s="50">
        <f>SQRT((Info!$B$6*EXP(-Info!$B$6*G1030*1000)+(Info!$B$6/(Info!$B$6+Info!$B$7))*(Info!$B$9-1)*(-Info!$B$7*EXP(-Info!$B$7*G1030*1000)+Info!$B$6*EXP(-Info!$B$6*G1030*1000)))^2*(0.01*G1030*1000)^2)</f>
        <v>1.439429844793598E-3</v>
      </c>
      <c r="AE1030" s="50">
        <f>IF(AA1030&gt;0,AA1030*AC1030*SQRT((AB1030/AA1030)^2+(AD1030/AC1030)^2),AA1030*AC1030*SQRT((AD1030/AC1030)^2))</f>
        <v>5.5788842247545233E-3</v>
      </c>
      <c r="AF1030" s="50">
        <f>IF((S1030-Y1030-AA1030*AC1030)&gt;0,S1030-Y1030-AA1030*AC1030,0)</f>
        <v>4.1328828177735071</v>
      </c>
      <c r="AG1030" s="50">
        <f>SQRT((T1030*0.5)^2+Z1030^2+AE1030^2)</f>
        <v>4.3871786817821931E-2</v>
      </c>
      <c r="AH1030" s="50">
        <f>AF1030/S1030</f>
        <v>0.85673358577394432</v>
      </c>
      <c r="AI1030">
        <f>AF1030*EXP(Info!$B$6*G1030*1000)</f>
        <v>4.8345674459749182</v>
      </c>
      <c r="AJ1030">
        <f>2*SQRT((EXP(Info!$B$6*G1030)*AG1030)^2+(Info!$B$6*G1030*0.01*AI1030)^2)</f>
        <v>8.775733566280812E-2</v>
      </c>
      <c r="AK1030" s="28">
        <f>AI1030/(E1030/1000)</f>
        <v>1.5696647551866616</v>
      </c>
      <c r="AL1030">
        <f>AA1030/0.752049334436339</f>
        <v>1.3976210760000003</v>
      </c>
      <c r="AM1030"/>
      <c r="AN1030">
        <f>U1030/0.242530074</f>
        <v>5.4797327938802338</v>
      </c>
      <c r="AO1030">
        <f>O1030/U1030</f>
        <v>1.2708803611738151</v>
      </c>
    </row>
    <row r="1031" spans="1:41">
      <c r="A1031" s="14" t="s">
        <v>80</v>
      </c>
      <c r="B1031" s="14" t="s">
        <v>219</v>
      </c>
      <c r="C1031" s="15">
        <v>-30.4</v>
      </c>
      <c r="D1031" s="15">
        <v>43.5</v>
      </c>
      <c r="E1031" s="15">
        <v>3080</v>
      </c>
      <c r="F1031" s="31">
        <v>0.79</v>
      </c>
      <c r="G1031" s="31">
        <v>17.100000000000001</v>
      </c>
      <c r="I1031">
        <f>(E1031*100*Info!$B$11)/AI1031</f>
        <v>1.6143050297067472</v>
      </c>
      <c r="J1031">
        <f>LOG10(I1031)</f>
        <v>0.20798559990403834</v>
      </c>
      <c r="K1031">
        <f>2*((E1031*100*Info!$B$11)/AI1031^2)*(AJ1031/2)</f>
        <v>3.1573033296693045E-2</v>
      </c>
      <c r="L1031">
        <f>(M1031/10.7)/I1031</f>
        <v>0.57339454205607576</v>
      </c>
      <c r="M1031">
        <f>((U1031/0.242530073729142))*I1031</f>
        <v>9.9042805177484627</v>
      </c>
      <c r="N1031">
        <f>2*M1031*SQRT((0.5*K1031/I1031)^2+(0.5*V1031/U1031)^2)</f>
        <v>0.21792699006741093</v>
      </c>
      <c r="O1031" s="1">
        <v>1.7130000000000001</v>
      </c>
      <c r="P1031" s="1">
        <v>8.9999999999999993E-3</v>
      </c>
      <c r="S1031" s="1">
        <v>4.9119999999999999</v>
      </c>
      <c r="T1031" s="1">
        <v>4.7E-2</v>
      </c>
      <c r="U1031" s="1">
        <v>1.488</v>
      </c>
      <c r="V1031" s="1">
        <v>1.4999999999999999E-2</v>
      </c>
      <c r="W1031" s="50">
        <f>U1031*Info!$B$2</f>
        <v>0.71423999999999999</v>
      </c>
      <c r="X1031" s="50">
        <f>W1031*SQRT((0.5*V1031/U1031)^2+Info!$B$3^2)</f>
        <v>3.5892992965201445E-2</v>
      </c>
      <c r="Y1031" s="39">
        <f>W1031*Info!$D$2</f>
        <v>0.5785344</v>
      </c>
      <c r="Z1031" s="39">
        <f>Y1031*SQRT(Info!$D$3^2+(X1031/W1031)^2)</f>
        <v>4.1012355649447892E-2</v>
      </c>
      <c r="AA1031" s="50">
        <f>IF(O1031-W1031&gt;0,O1031-W1031,0)</f>
        <v>0.99876000000000009</v>
      </c>
      <c r="AB1031" s="50">
        <f>SQRT((0.5*P1031)^2+X1031^2)</f>
        <v>3.6173981588981885E-2</v>
      </c>
      <c r="AC1031" s="50">
        <f>(1-EXP(-Info!$B$6*G1031*1000))+(Info!$B$6/(Info!$B$6-Info!$B$7))*(EXP(-Info!$B$7*G1031*1000)-EXP(-Info!$B$6*G1031*1000))*(Info!$B$9-1)</f>
        <v>0.16592645871531445</v>
      </c>
      <c r="AD1031" s="50">
        <f>SQRT((Info!$B$6*EXP(-Info!$B$6*G1031*1000)+(Info!$B$6/(Info!$B$6+Info!$B$7))*(Info!$B$9-1)*(-Info!$B$7*EXP(-Info!$B$7*G1031*1000)+Info!$B$6*EXP(-Info!$B$6*G1031*1000)))^2*(0.01*G1031*1000)^2)</f>
        <v>1.439429844793598E-3</v>
      </c>
      <c r="AE1031" s="50">
        <f>IF(AA1031&gt;0,AA1031*AC1031*SQRT((AB1031/AA1031)^2+(AD1031/AC1031)^2),AA1031*AC1031*SQRT((AD1031/AC1031)^2))</f>
        <v>6.1719912419778838E-3</v>
      </c>
      <c r="AF1031" s="50">
        <f>IF((S1031-Y1031-AA1031*AC1031)&gt;0,S1031-Y1031-AA1031*AC1031,0)</f>
        <v>4.167744890093493</v>
      </c>
      <c r="AG1031" s="50">
        <f>SQRT((T1031*0.5)^2+Z1031^2+AE1031^2)</f>
        <v>4.7669243667252073E-2</v>
      </c>
      <c r="AH1031" s="50">
        <f>AF1031/S1031</f>
        <v>0.84848226589851239</v>
      </c>
      <c r="AI1031">
        <f>AF1031*EXP(Info!$B$6*G1031*1000)</f>
        <v>4.8753484328474723</v>
      </c>
      <c r="AJ1031">
        <f>2*SQRT((EXP(Info!$B$6*G1031)*AG1031)^2+(Info!$B$6*G1031*0.01*AI1031)^2)</f>
        <v>9.5353440378759244E-2</v>
      </c>
      <c r="AK1031" s="28">
        <f>AI1031/(E1031/1000)</f>
        <v>1.5829053353400884</v>
      </c>
      <c r="AL1031">
        <f>AA1031/0.752049334436339</f>
        <v>1.3280511720000001</v>
      </c>
      <c r="AM1031"/>
      <c r="AN1031">
        <f>U1031/0.242530074</f>
        <v>6.1353215931480722</v>
      </c>
      <c r="AO1031">
        <f>O1031/U1031</f>
        <v>1.151209677419355</v>
      </c>
    </row>
    <row r="1032" spans="1:41">
      <c r="A1032" s="14" t="s">
        <v>80</v>
      </c>
      <c r="B1032" s="14" t="s">
        <v>219</v>
      </c>
      <c r="C1032" s="15">
        <v>-30.4</v>
      </c>
      <c r="D1032" s="15">
        <v>43.5</v>
      </c>
      <c r="E1032" s="15">
        <v>3080</v>
      </c>
      <c r="F1032" s="31">
        <v>0.81</v>
      </c>
      <c r="G1032" s="31">
        <v>17.43</v>
      </c>
      <c r="I1032">
        <f>(E1032*100*Info!$B$11)/AI1032</f>
        <v>1.4220029574330881</v>
      </c>
      <c r="J1032">
        <f>LOG10(I1032)</f>
        <v>0.1529004996254881</v>
      </c>
      <c r="K1032">
        <f>2*((E1032*100*Info!$B$11)/AI1032^2)*(AJ1032/2)</f>
        <v>2.3421546302590513E-2</v>
      </c>
      <c r="L1032">
        <f>(M1032/10.7)/I1032</f>
        <v>0.51212456074766444</v>
      </c>
      <c r="M1032">
        <f>((U1032/0.242530073729142))*I1032</f>
        <v>7.7921962475431092</v>
      </c>
      <c r="N1032">
        <f>2*M1032*SQRT((0.5*K1032/I1032)^2+(0.5*V1032/U1032)^2)</f>
        <v>0.14927113727973768</v>
      </c>
      <c r="O1032" s="1">
        <v>1.9419999999999999</v>
      </c>
      <c r="P1032" s="1">
        <v>7.0000000000000001E-3</v>
      </c>
      <c r="S1032" s="1">
        <v>5.4539999999999997</v>
      </c>
      <c r="T1032" s="1">
        <v>5.2999999999999999E-2</v>
      </c>
      <c r="U1032" s="1">
        <v>1.329</v>
      </c>
      <c r="V1032" s="1">
        <v>1.2999999999999999E-2</v>
      </c>
      <c r="W1032" s="50">
        <f>U1032*Info!$B$2</f>
        <v>0.63791999999999993</v>
      </c>
      <c r="X1032" s="50">
        <f>W1032*SQRT((0.5*V1032/U1032)^2+Info!$B$3^2)</f>
        <v>3.2048232650179011E-2</v>
      </c>
      <c r="Y1032" s="39">
        <f>W1032*Info!$D$2</f>
        <v>0.51671519999999993</v>
      </c>
      <c r="Z1032" s="39">
        <f>Y1032*SQRT(Info!$D$3^2+(X1032/W1032)^2)</f>
        <v>3.6624578214570602E-2</v>
      </c>
      <c r="AA1032" s="50">
        <f>IF(O1032-W1032&gt;0,O1032-W1032,0)</f>
        <v>1.3040799999999999</v>
      </c>
      <c r="AB1032" s="50">
        <f>SQRT((0.5*P1032)^2+X1032^2)</f>
        <v>3.2238784344326636E-2</v>
      </c>
      <c r="AC1032" s="50">
        <f>(1-EXP(-Info!$B$6*G1032*1000))+(Info!$B$6/(Info!$B$6-Info!$B$7))*(EXP(-Info!$B$7*G1032*1000)-EXP(-Info!$B$6*G1032*1000))*(Info!$B$9-1)</f>
        <v>0.16886927787616979</v>
      </c>
      <c r="AD1032" s="50">
        <f>SQRT((Info!$B$6*EXP(-Info!$B$6*G1032*1000)+(Info!$B$6/(Info!$B$6+Info!$B$7))*(Info!$B$9-1)*(-Info!$B$7*EXP(-Info!$B$7*G1032*1000)+Info!$B$6*EXP(-Info!$B$6*G1032*1000)))^2*(0.01*G1032*1000)^2)</f>
        <v>1.4626648284434079E-3</v>
      </c>
      <c r="AE1032" s="50">
        <f>IF(AA1032&gt;0,AA1032*AC1032*SQRT((AB1032/AA1032)^2+(AD1032/AC1032)^2),AA1032*AC1032*SQRT((AD1032/AC1032)^2))</f>
        <v>5.7686185092910673E-3</v>
      </c>
      <c r="AF1032" s="50">
        <f>IF((S1032-Y1032-AA1032*AC1032)&gt;0,S1032-Y1032-AA1032*AC1032,0)</f>
        <v>4.7170657521072439</v>
      </c>
      <c r="AG1032" s="50">
        <f>SQRT((T1032*0.5)^2+Z1032^2+AE1032^2)</f>
        <v>4.5572872291539133E-2</v>
      </c>
      <c r="AH1032" s="50">
        <f>AF1032/S1032</f>
        <v>0.86488187607393552</v>
      </c>
      <c r="AI1032">
        <f>AF1032*EXP(Info!$B$6*G1032*1000)</f>
        <v>5.5346576148656963</v>
      </c>
      <c r="AJ1032">
        <f>2*SQRT((EXP(Info!$B$6*G1032)*AG1032)^2+(Info!$B$6*G1032*0.01*AI1032)^2)</f>
        <v>9.1160316452198228E-2</v>
      </c>
      <c r="AK1032" s="28">
        <f>AI1032/(E1032/1000)</f>
        <v>1.796966758073278</v>
      </c>
      <c r="AL1032">
        <f>AA1032/0.752049334436339</f>
        <v>1.7340351759999999</v>
      </c>
      <c r="AM1032"/>
      <c r="AN1032">
        <f>U1032/0.242530074</f>
        <v>5.4797327938802338</v>
      </c>
      <c r="AO1032">
        <f>O1032/U1032</f>
        <v>1.4612490594431904</v>
      </c>
    </row>
    <row r="1033" spans="1:41">
      <c r="A1033" s="14" t="s">
        <v>80</v>
      </c>
      <c r="B1033" s="14" t="s">
        <v>219</v>
      </c>
      <c r="C1033" s="15">
        <v>-30.4</v>
      </c>
      <c r="D1033" s="15">
        <v>43.5</v>
      </c>
      <c r="E1033" s="15">
        <v>3080</v>
      </c>
      <c r="F1033" s="31">
        <v>0.85</v>
      </c>
      <c r="G1033" s="31">
        <v>18.079999999999998</v>
      </c>
      <c r="I1033">
        <f>(E1033*100*Info!$B$11)/AI1033</f>
        <v>1.3984517801766696</v>
      </c>
      <c r="J1033">
        <f>LOG10(I1033)</f>
        <v>0.14564749611746464</v>
      </c>
      <c r="K1033">
        <f>2*((E1033*100*Info!$B$11)/AI1033^2)*(AJ1033/2)</f>
        <v>2.3692449429121288E-2</v>
      </c>
      <c r="L1033">
        <f>(M1033/10.7)/I1033</f>
        <v>0.53717203738317842</v>
      </c>
      <c r="M1033">
        <f>((U1033/0.242530073729142))*I1033</f>
        <v>8.0379383537540878</v>
      </c>
      <c r="N1033">
        <f>2*M1033*SQRT((0.5*K1033/I1033)^2+(0.5*V1033/U1033)^2)</f>
        <v>0.15830680834296507</v>
      </c>
      <c r="O1033" s="1">
        <v>2.0950000000000002</v>
      </c>
      <c r="P1033" s="1">
        <v>8.0000000000000002E-3</v>
      </c>
      <c r="S1033" s="1">
        <v>5.5590000000000002</v>
      </c>
      <c r="T1033" s="1">
        <v>5.5E-2</v>
      </c>
      <c r="U1033" s="1">
        <v>1.3939999999999999</v>
      </c>
      <c r="V1033" s="1">
        <v>1.4E-2</v>
      </c>
      <c r="W1033" s="50">
        <f>U1033*Info!$B$2</f>
        <v>0.66911999999999994</v>
      </c>
      <c r="X1033" s="50">
        <f>W1033*SQRT((0.5*V1033/U1033)^2+Info!$B$3^2)</f>
        <v>3.3624299784530833E-2</v>
      </c>
      <c r="Y1033" s="39">
        <f>W1033*Info!$D$2</f>
        <v>0.5419872</v>
      </c>
      <c r="Z1033" s="39">
        <f>Y1033*SQRT(Info!$D$3^2+(X1033/W1033)^2)</f>
        <v>3.8420798161662398E-2</v>
      </c>
      <c r="AA1033" s="50">
        <f>IF(O1033-W1033&gt;0,O1033-W1033,0)</f>
        <v>1.4258800000000003</v>
      </c>
      <c r="AB1033" s="50">
        <f>SQRT((0.5*P1033)^2+X1033^2)</f>
        <v>3.3861387095037915E-2</v>
      </c>
      <c r="AC1033" s="50">
        <f>(1-EXP(-Info!$B$6*G1033*1000))+(Info!$B$6/(Info!$B$6-Info!$B$7))*(EXP(-Info!$B$7*G1033*1000)-EXP(-Info!$B$6*G1033*1000))*(Info!$B$9-1)</f>
        <v>0.17463860908638673</v>
      </c>
      <c r="AD1033" s="50">
        <f>SQRT((Info!$B$6*EXP(-Info!$B$6*G1033*1000)+(Info!$B$6/(Info!$B$6+Info!$B$7))*(Info!$B$9-1)*(-Info!$B$7*EXP(-Info!$B$7*G1033*1000)+Info!$B$6*EXP(-Info!$B$6*G1033*1000)))^2*(0.01*G1033*1000)^2)</f>
        <v>1.5079694527400404E-3</v>
      </c>
      <c r="AE1033" s="50">
        <f>IF(AA1033&gt;0,AA1033*AC1033*SQRT((AB1033/AA1033)^2+(AD1033/AC1033)^2),AA1033*AC1033*SQRT((AD1033/AC1033)^2))</f>
        <v>6.2922839121271473E-3</v>
      </c>
      <c r="AF1033" s="50">
        <f>IF((S1033-Y1033-AA1033*AC1033)&gt;0,S1033-Y1033-AA1033*AC1033,0)</f>
        <v>4.7679991000759028</v>
      </c>
      <c r="AG1033" s="50">
        <f>SQRT((T1033*0.5)^2+Z1033^2+AE1033^2)</f>
        <v>4.7665507111642219E-2</v>
      </c>
      <c r="AH1033" s="50">
        <f>AF1033/S1033</f>
        <v>0.85770805901707192</v>
      </c>
      <c r="AI1033">
        <f>AF1033*EXP(Info!$B$6*G1033*1000)</f>
        <v>5.6278661933730092</v>
      </c>
      <c r="AJ1033">
        <f>2*SQRT((EXP(Info!$B$6*G1033)*AG1033)^2+(Info!$B$6*G1033*0.01*AI1033)^2)</f>
        <v>9.53468235876581E-2</v>
      </c>
      <c r="AK1033" s="28">
        <f>AI1033/(E1033/1000)</f>
        <v>1.8272292835626653</v>
      </c>
      <c r="AL1033">
        <f>AA1033/0.752049334436339</f>
        <v>1.8959926360000003</v>
      </c>
      <c r="AM1033"/>
      <c r="AN1033">
        <f>U1033/0.242530074</f>
        <v>5.7477407935809222</v>
      </c>
      <c r="AO1033">
        <f>O1033/U1033</f>
        <v>1.5028694404591108</v>
      </c>
    </row>
    <row r="1034" spans="1:41">
      <c r="A1034" s="14" t="s">
        <v>80</v>
      </c>
      <c r="B1034" s="14" t="s">
        <v>219</v>
      </c>
      <c r="C1034" s="15">
        <v>-30.4</v>
      </c>
      <c r="D1034" s="15">
        <v>43.5</v>
      </c>
      <c r="E1034" s="15">
        <v>3080</v>
      </c>
      <c r="F1034" s="31">
        <v>0.91</v>
      </c>
      <c r="G1034" s="31">
        <v>19.07</v>
      </c>
      <c r="I1034">
        <f>(E1034*100*Info!$B$11)/AI1034</f>
        <v>1.3685534177579879</v>
      </c>
      <c r="J1034">
        <f>LOG10(I1034)</f>
        <v>0.13626175358009804</v>
      </c>
      <c r="K1034">
        <f>2*((E1034*100*Info!$B$11)/AI1034^2)*(AJ1034/2)</f>
        <v>2.2855121185402175E-2</v>
      </c>
      <c r="L1034">
        <f>(M1034/10.7)/I1034</f>
        <v>0.53254788785046814</v>
      </c>
      <c r="M1034">
        <f>((U1034/0.242530073729142))*I1034</f>
        <v>7.7983764828018467</v>
      </c>
      <c r="N1034">
        <f>2*M1034*SQRT((0.5*K1034/I1034)^2+(0.5*V1034/U1034)^2)</f>
        <v>0.1523218165912272</v>
      </c>
      <c r="O1034" s="1">
        <v>1.948</v>
      </c>
      <c r="P1034" s="1">
        <v>7.0000000000000001E-3</v>
      </c>
      <c r="S1034" s="1">
        <v>5.601</v>
      </c>
      <c r="T1034" s="1">
        <v>5.7000000000000002E-2</v>
      </c>
      <c r="U1034" s="1">
        <v>1.3819999999999999</v>
      </c>
      <c r="V1034" s="1">
        <v>1.4E-2</v>
      </c>
      <c r="W1034" s="50">
        <f>U1034*Info!$B$2</f>
        <v>0.66335999999999995</v>
      </c>
      <c r="X1034" s="50">
        <f>W1034*SQRT((0.5*V1034/U1034)^2+Info!$B$3^2)</f>
        <v>3.3337753733567593E-2</v>
      </c>
      <c r="Y1034" s="39">
        <f>W1034*Info!$D$2</f>
        <v>0.53732159999999995</v>
      </c>
      <c r="Z1034" s="39">
        <f>Y1034*SQRT(Info!$D$3^2+(X1034/W1034)^2)</f>
        <v>3.8091726341724134E-2</v>
      </c>
      <c r="AA1034" s="50">
        <f>IF(O1034-W1034&gt;0,O1034-W1034,0)</f>
        <v>1.28464</v>
      </c>
      <c r="AB1034" s="50">
        <f>SQRT((0.5*P1034)^2+X1034^2)</f>
        <v>3.3520975880782469E-2</v>
      </c>
      <c r="AC1034" s="50">
        <f>(1-EXP(-Info!$B$6*G1034*1000))+(Info!$B$6/(Info!$B$6-Info!$B$7))*(EXP(-Info!$B$7*G1034*1000)-EXP(-Info!$B$6*G1034*1000))*(Info!$B$9-1)</f>
        <v>0.183357013170623</v>
      </c>
      <c r="AD1034" s="50">
        <f>SQRT((Info!$B$6*EXP(-Info!$B$6*G1034*1000)+(Info!$B$6/(Info!$B$6+Info!$B$7))*(Info!$B$9-1)*(-Info!$B$7*EXP(-Info!$B$7*G1034*1000)+Info!$B$6*EXP(-Info!$B$6*G1034*1000)))^2*(0.01*G1034*1000)^2)</f>
        <v>1.5758071938206384E-3</v>
      </c>
      <c r="AE1034" s="50">
        <f>IF(AA1034&gt;0,AA1034*AC1034*SQRT((AB1034/AA1034)^2+(AD1034/AC1034)^2),AA1034*AC1034*SQRT((AD1034/AC1034)^2))</f>
        <v>6.4710934264428895E-3</v>
      </c>
      <c r="AF1034" s="50">
        <f>IF((S1034-Y1034-AA1034*AC1034)&gt;0,S1034-Y1034-AA1034*AC1034,0)</f>
        <v>4.8281306466004903</v>
      </c>
      <c r="AG1034" s="50">
        <f>SQRT((T1034*0.5)^2+Z1034^2+AE1034^2)</f>
        <v>4.8011505556757463E-2</v>
      </c>
      <c r="AH1034" s="50">
        <f>AF1034/S1034</f>
        <v>0.86201225613292098</v>
      </c>
      <c r="AI1034">
        <f>AF1034*EXP(Info!$B$6*G1034*1000)</f>
        <v>5.7508164420881593</v>
      </c>
      <c r="AJ1034">
        <f>2*SQRT((EXP(Info!$B$6*G1034)*AG1034)^2+(Info!$B$6*G1034*0.01*AI1034)^2)</f>
        <v>9.6039807429841265E-2</v>
      </c>
      <c r="AK1034" s="28">
        <f>AI1034/(E1034/1000)</f>
        <v>1.8671481954831686</v>
      </c>
      <c r="AL1034">
        <f>AA1034/0.752049334436339</f>
        <v>1.7081858080000001</v>
      </c>
      <c r="AM1034"/>
      <c r="AN1034">
        <f>U1034/0.242530074</f>
        <v>5.6982623936361803</v>
      </c>
      <c r="AO1034">
        <f>O1034/U1034</f>
        <v>1.4095513748191029</v>
      </c>
    </row>
    <row r="1035" spans="1:41">
      <c r="A1035" s="14" t="s">
        <v>80</v>
      </c>
      <c r="B1035" s="14" t="s">
        <v>219</v>
      </c>
      <c r="C1035" s="15">
        <v>-30.4</v>
      </c>
      <c r="D1035" s="15">
        <v>43.5</v>
      </c>
      <c r="E1035" s="15">
        <v>3080</v>
      </c>
      <c r="F1035" s="31">
        <v>0.96</v>
      </c>
      <c r="G1035" s="31">
        <v>19.89</v>
      </c>
      <c r="I1035">
        <f>(E1035*100*Info!$B$11)/AI1035</f>
        <v>1.7535268794970944</v>
      </c>
      <c r="J1035">
        <f>LOG10(I1035)</f>
        <v>0.24391242749028588</v>
      </c>
      <c r="K1035">
        <f>2*((E1035*100*Info!$B$11)/AI1035^2)*(AJ1035/2)</f>
        <v>2.8564222177659589E-2</v>
      </c>
      <c r="L1035">
        <f>(M1035/10.7)/I1035</f>
        <v>0.48437966355140266</v>
      </c>
      <c r="M1035">
        <f>((U1035/0.242530073729142))*I1035</f>
        <v>9.088288531134836</v>
      </c>
      <c r="N1035">
        <f>2*M1035*SQRT((0.5*K1035/I1035)^2+(0.5*V1035/U1035)^2)</f>
        <v>0.16171402360330164</v>
      </c>
      <c r="O1035" s="1">
        <v>1.718</v>
      </c>
      <c r="P1035" s="1">
        <v>1.4999999999999999E-2</v>
      </c>
      <c r="S1035" s="1">
        <v>4.4409999999999998</v>
      </c>
      <c r="T1035" s="1">
        <v>0.02</v>
      </c>
      <c r="U1035" s="1">
        <v>1.2569999999999999</v>
      </c>
      <c r="V1035" s="1">
        <v>8.9999999999999993E-3</v>
      </c>
      <c r="W1035" s="50">
        <f>U1035*Info!$B$2</f>
        <v>0.6033599999999999</v>
      </c>
      <c r="X1035" s="50">
        <f>W1035*SQRT((0.5*V1035/U1035)^2+Info!$B$3^2)</f>
        <v>3.0245228119490188E-2</v>
      </c>
      <c r="Y1035" s="39">
        <f>W1035*Info!$D$2</f>
        <v>0.48872159999999992</v>
      </c>
      <c r="Z1035" s="39">
        <f>Y1035*SQRT(Info!$D$3^2+(X1035/W1035)^2)</f>
        <v>3.4602096926238439E-2</v>
      </c>
      <c r="AA1035" s="50">
        <f>IF(O1035-W1035&gt;0,O1035-W1035,0)</f>
        <v>1.1146400000000001</v>
      </c>
      <c r="AB1035" s="50">
        <f>SQRT((0.5*P1035)^2+X1035^2)</f>
        <v>3.1161255173692858E-2</v>
      </c>
      <c r="AC1035" s="50">
        <f>(1-EXP(-Info!$B$6*G1035*1000))+(Info!$B$6/(Info!$B$6-Info!$B$7))*(EXP(-Info!$B$7*G1035*1000)-EXP(-Info!$B$6*G1035*1000))*(Info!$B$9-1)</f>
        <v>0.19051596438427093</v>
      </c>
      <c r="AD1035" s="50">
        <f>SQRT((Info!$B$6*EXP(-Info!$B$6*G1035*1000)+(Info!$B$6/(Info!$B$6+Info!$B$7))*(Info!$B$9-1)*(-Info!$B$7*EXP(-Info!$B$7*G1035*1000)+Info!$B$6*EXP(-Info!$B$6*G1035*1000)))^2*(0.01*G1035*1000)^2)</f>
        <v>1.6309437494380109E-3</v>
      </c>
      <c r="AE1035" s="50">
        <f>IF(AA1035&gt;0,AA1035*AC1035*SQRT((AB1035/AA1035)^2+(AD1035/AC1035)^2),AA1035*AC1035*SQRT((AD1035/AC1035)^2))</f>
        <v>6.2088178601601221E-3</v>
      </c>
      <c r="AF1035" s="50">
        <f>IF((S1035-Y1035-AA1035*AC1035)&gt;0,S1035-Y1035-AA1035*AC1035,0)</f>
        <v>3.7399216854587163</v>
      </c>
      <c r="AG1035" s="50">
        <f>SQRT((T1035*0.5)^2+Z1035^2+AE1035^2)</f>
        <v>3.6549343782254738E-2</v>
      </c>
      <c r="AH1035" s="50">
        <f>AF1035/S1035</f>
        <v>0.84213503387946775</v>
      </c>
      <c r="AI1035">
        <f>AF1035*EXP(Info!$B$6*G1035*1000)</f>
        <v>4.4882685225650816</v>
      </c>
      <c r="AJ1035">
        <f>2*SQRT((EXP(Info!$B$6*G1035)*AG1035)^2+(Info!$B$6*G1035*0.01*AI1035)^2)</f>
        <v>7.3112023984664196E-2</v>
      </c>
      <c r="AK1035" s="28">
        <f>AI1035/(E1035/1000)</f>
        <v>1.4572300397938576</v>
      </c>
      <c r="AL1035">
        <f>AA1035/0.752049334436339</f>
        <v>1.4821368080000001</v>
      </c>
      <c r="AM1035"/>
      <c r="AN1035">
        <f>U1035/0.242530074</f>
        <v>5.1828623942117789</v>
      </c>
      <c r="AO1035">
        <f>O1035/U1035</f>
        <v>1.3667462211614958</v>
      </c>
    </row>
    <row r="1036" spans="1:41">
      <c r="A1036" s="14" t="s">
        <v>80</v>
      </c>
      <c r="B1036" s="14" t="s">
        <v>219</v>
      </c>
      <c r="C1036" s="15">
        <v>-30.4</v>
      </c>
      <c r="D1036" s="15">
        <v>43.5</v>
      </c>
      <c r="E1036" s="15">
        <v>3080</v>
      </c>
      <c r="F1036" s="31">
        <v>0.98</v>
      </c>
      <c r="G1036" s="31">
        <v>20.22</v>
      </c>
      <c r="I1036">
        <f>(E1036*100*Info!$B$11)/AI1036</f>
        <v>1.4163616791413156</v>
      </c>
      <c r="J1036">
        <f>LOG10(I1036)</f>
        <v>0.15117416804187314</v>
      </c>
      <c r="K1036">
        <f>2*((E1036*100*Info!$B$11)/AI1036^2)*(AJ1036/2)</f>
        <v>2.0614390962438063E-2</v>
      </c>
      <c r="L1036">
        <f>(M1036/10.7)/I1036</f>
        <v>0.53139185046729065</v>
      </c>
      <c r="M1036">
        <f>((U1036/0.242530073729142))*I1036</f>
        <v>8.0532806736255296</v>
      </c>
      <c r="N1036">
        <f>2*M1036*SQRT((0.5*K1036/I1036)^2+(0.5*V1036/U1036)^2)</f>
        <v>0.13095404628096244</v>
      </c>
      <c r="O1036" s="1">
        <v>1.839</v>
      </c>
      <c r="P1036" s="1">
        <v>2.1999999999999999E-2</v>
      </c>
      <c r="S1036" s="1">
        <v>5.38</v>
      </c>
      <c r="T1036" s="1">
        <v>2.4E-2</v>
      </c>
      <c r="U1036" s="1">
        <v>1.379</v>
      </c>
      <c r="V1036" s="1">
        <v>0.01</v>
      </c>
      <c r="W1036" s="50">
        <f>U1036*Info!$B$2</f>
        <v>0.66191999999999995</v>
      </c>
      <c r="X1036" s="50">
        <f>W1036*SQRT((0.5*V1036/U1036)^2+Info!$B$3^2)</f>
        <v>3.3182905478574359E-2</v>
      </c>
      <c r="Y1036" s="39">
        <f>W1036*Info!$D$2</f>
        <v>0.53615519999999994</v>
      </c>
      <c r="Z1036" s="39">
        <f>Y1036*SQRT(Info!$D$3^2+(X1036/W1036)^2)</f>
        <v>3.7961706079089753E-2</v>
      </c>
      <c r="AA1036" s="50">
        <f>IF(O1036-W1036&gt;0,O1036-W1036,0)</f>
        <v>1.1770800000000001</v>
      </c>
      <c r="AB1036" s="50">
        <f>SQRT((0.5*P1036)^2+X1036^2)</f>
        <v>3.4958621483119158E-2</v>
      </c>
      <c r="AC1036" s="50">
        <f>(1-EXP(-Info!$B$6*G1036*1000))+(Info!$B$6/(Info!$B$6-Info!$B$7))*(EXP(-Info!$B$7*G1036*1000)-EXP(-Info!$B$6*G1036*1000))*(Info!$B$9-1)</f>
        <v>0.19338116781386161</v>
      </c>
      <c r="AD1036" s="50">
        <f>SQRT((Info!$B$6*EXP(-Info!$B$6*G1036*1000)+(Info!$B$6/(Info!$B$6+Info!$B$7))*(Info!$B$9-1)*(-Info!$B$7*EXP(-Info!$B$7*G1036*1000)+Info!$B$6*EXP(-Info!$B$6*G1036*1000)))^2*(0.01*G1036*1000)^2)</f>
        <v>1.6528665260898787E-3</v>
      </c>
      <c r="AE1036" s="50">
        <f>IF(AA1036&gt;0,AA1036*AC1036*SQRT((AB1036/AA1036)^2+(AD1036/AC1036)^2),AA1036*AC1036*SQRT((AD1036/AC1036)^2))</f>
        <v>7.0347261990158158E-3</v>
      </c>
      <c r="AF1036" s="50">
        <f>IF((S1036-Y1036-AA1036*AC1036)&gt;0,S1036-Y1036-AA1036*AC1036,0)</f>
        <v>4.6162196949896597</v>
      </c>
      <c r="AG1036" s="50">
        <f>SQRT((T1036*0.5)^2+Z1036^2+AE1036^2)</f>
        <v>4.0429920864754602E-2</v>
      </c>
      <c r="AH1036" s="50">
        <f>AF1036/S1036</f>
        <v>0.85803340055569888</v>
      </c>
      <c r="AI1036">
        <f>AF1036*EXP(Info!$B$6*G1036*1000)</f>
        <v>5.5567018033769697</v>
      </c>
      <c r="AJ1036">
        <f>2*SQRT((EXP(Info!$B$6*G1036)*AG1036)^2+(Info!$B$6*G1036*0.01*AI1036)^2)</f>
        <v>8.0874839473165816E-2</v>
      </c>
      <c r="AK1036" s="28">
        <f>AI1036/(E1036/1000)</f>
        <v>1.8041239621353797</v>
      </c>
      <c r="AL1036">
        <f>AA1036/0.752049334436339</f>
        <v>1.565163276</v>
      </c>
      <c r="AM1036"/>
      <c r="AN1036">
        <f>U1036/0.242530074</f>
        <v>5.6858927936499946</v>
      </c>
      <c r="AO1036">
        <f>O1036/U1036</f>
        <v>1.3335750543872371</v>
      </c>
    </row>
    <row r="1037" spans="1:41">
      <c r="A1037" s="14" t="s">
        <v>80</v>
      </c>
      <c r="B1037" s="14" t="s">
        <v>219</v>
      </c>
      <c r="C1037" s="15">
        <v>-30.4</v>
      </c>
      <c r="D1037" s="15">
        <v>43.5</v>
      </c>
      <c r="E1037" s="15">
        <v>3080</v>
      </c>
      <c r="F1037" s="31">
        <v>0.98</v>
      </c>
      <c r="G1037" s="31">
        <v>20.22</v>
      </c>
      <c r="I1037">
        <f>(E1037*100*Info!$B$11)/AI1037</f>
        <v>1.3854776742729771</v>
      </c>
      <c r="J1037">
        <f>LOG10(I1037)</f>
        <v>0.14159953190953831</v>
      </c>
      <c r="K1037">
        <f>2*((E1037*100*Info!$B$11)/AI1037^2)*(AJ1037/2)</f>
        <v>1.9944852960719576E-2</v>
      </c>
      <c r="L1037">
        <f>(M1037/10.7)/I1037</f>
        <v>0.53601600000000094</v>
      </c>
      <c r="M1037">
        <f>((U1037/0.242530073729142))*I1037</f>
        <v>7.9462287512682268</v>
      </c>
      <c r="N1037">
        <f>2*M1037*SQRT((0.5*K1037/I1037)^2+(0.5*V1037/U1037)^2)</f>
        <v>0.12786208769160187</v>
      </c>
      <c r="O1037" s="1">
        <v>1.847</v>
      </c>
      <c r="P1037" s="1">
        <v>1.7999999999999999E-2</v>
      </c>
      <c r="S1037" s="1">
        <v>5.4880000000000004</v>
      </c>
      <c r="T1037" s="1">
        <v>2.5000000000000001E-2</v>
      </c>
      <c r="U1037" s="1">
        <v>1.391</v>
      </c>
      <c r="V1037" s="1">
        <v>0.01</v>
      </c>
      <c r="W1037" s="50">
        <f>U1037*Info!$B$2</f>
        <v>0.66767999999999994</v>
      </c>
      <c r="X1037" s="50">
        <f>W1037*SQRT((0.5*V1037/U1037)^2+Info!$B$3^2)</f>
        <v>3.347015769308534E-2</v>
      </c>
      <c r="Y1037" s="39">
        <f>W1037*Info!$D$2</f>
        <v>0.54082079999999999</v>
      </c>
      <c r="Z1037" s="39">
        <f>Y1037*SQRT(Info!$D$3^2+(X1037/W1037)^2)</f>
        <v>3.8291184684770461E-2</v>
      </c>
      <c r="AA1037" s="50">
        <f>IF(O1037-W1037&gt;0,O1037-W1037,0)</f>
        <v>1.1793200000000001</v>
      </c>
      <c r="AB1037" s="50">
        <f>SQRT((0.5*P1037)^2+X1037^2)</f>
        <v>3.4659074655853113E-2</v>
      </c>
      <c r="AC1037" s="50">
        <f>(1-EXP(-Info!$B$6*G1037*1000))+(Info!$B$6/(Info!$B$6-Info!$B$7))*(EXP(-Info!$B$7*G1037*1000)-EXP(-Info!$B$6*G1037*1000))*(Info!$B$9-1)</f>
        <v>0.19338116781386161</v>
      </c>
      <c r="AD1037" s="50">
        <f>SQRT((Info!$B$6*EXP(-Info!$B$6*G1037*1000)+(Info!$B$6/(Info!$B$6+Info!$B$7))*(Info!$B$9-1)*(-Info!$B$7*EXP(-Info!$B$7*G1037*1000)+Info!$B$6*EXP(-Info!$B$6*G1037*1000)))^2*(0.01*G1037*1000)^2)</f>
        <v>1.6528665260898787E-3</v>
      </c>
      <c r="AE1037" s="50">
        <f>IF(AA1037&gt;0,AA1037*AC1037*SQRT((AB1037/AA1037)^2+(AD1037/AC1037)^2),AA1037*AC1037*SQRT((AD1037/AC1037)^2))</f>
        <v>6.9801103123737938E-3</v>
      </c>
      <c r="AF1037" s="50">
        <f>IF((S1037-Y1037-AA1037*AC1037)&gt;0,S1037-Y1037-AA1037*AC1037,0)</f>
        <v>4.7191209211737579</v>
      </c>
      <c r="AG1037" s="50">
        <f>SQRT((T1037*0.5)^2+Z1037^2+AE1037^2)</f>
        <v>4.0880151229369333E-2</v>
      </c>
      <c r="AH1037" s="50">
        <f>AF1037/S1037</f>
        <v>0.85989812703603452</v>
      </c>
      <c r="AI1037">
        <f>AF1037*EXP(Info!$B$6*G1037*1000)</f>
        <v>5.6805675348384703</v>
      </c>
      <c r="AJ1037">
        <f>2*SQRT((EXP(Info!$B$6*G1037)*AG1037)^2+(Info!$B$6*G1037*0.01*AI1037)^2)</f>
        <v>8.1775467277192468E-2</v>
      </c>
      <c r="AK1037" s="28">
        <f>AI1037/(E1037/1000)</f>
        <v>1.844340108713789</v>
      </c>
      <c r="AL1037">
        <f>AA1037/0.752049334436339</f>
        <v>1.5681418040000001</v>
      </c>
      <c r="AM1037"/>
      <c r="AN1037">
        <f>U1037/0.242530074</f>
        <v>5.7353711935947373</v>
      </c>
      <c r="AO1037">
        <f>O1037/U1037</f>
        <v>1.3278217109992811</v>
      </c>
    </row>
    <row r="1038" spans="1:41">
      <c r="A1038" s="14" t="s">
        <v>80</v>
      </c>
      <c r="B1038" s="14" t="s">
        <v>219</v>
      </c>
      <c r="C1038" s="15">
        <v>-30.4</v>
      </c>
      <c r="D1038" s="15">
        <v>43.5</v>
      </c>
      <c r="E1038" s="15">
        <v>3080</v>
      </c>
      <c r="F1038" s="31">
        <v>1</v>
      </c>
      <c r="G1038" s="31">
        <v>20.55</v>
      </c>
      <c r="I1038">
        <f>(E1038*100*Info!$B$11)/AI1038</f>
        <v>1.57850386499976</v>
      </c>
      <c r="J1038">
        <f>LOG10(I1038)</f>
        <v>0.19824564960866908</v>
      </c>
      <c r="K1038">
        <f>2*((E1038*100*Info!$B$11)/AI1038^2)*(AJ1038/2)</f>
        <v>2.3278558366145258E-2</v>
      </c>
      <c r="L1038">
        <f>(M1038/10.7)/I1038</f>
        <v>0.48515035514018778</v>
      </c>
      <c r="M1038">
        <f>((U1038/0.242530073729142))*I1038</f>
        <v>8.1941853044342796</v>
      </c>
      <c r="N1038">
        <f>2*M1038*SQRT((0.5*K1038/I1038)^2+(0.5*V1038/U1038)^2)</f>
        <v>0.13429023778703672</v>
      </c>
      <c r="O1038" s="1">
        <v>1.552</v>
      </c>
      <c r="P1038" s="1">
        <v>1.4E-2</v>
      </c>
      <c r="S1038" s="1">
        <v>4.8049999999999997</v>
      </c>
      <c r="T1038" s="1">
        <v>2.1000000000000001E-2</v>
      </c>
      <c r="U1038" s="1">
        <v>1.2589999999999999</v>
      </c>
      <c r="V1038" s="1">
        <v>8.9999999999999993E-3</v>
      </c>
      <c r="W1038" s="50">
        <f>U1038*Info!$B$2</f>
        <v>0.60431999999999997</v>
      </c>
      <c r="X1038" s="50">
        <f>W1038*SQRT((0.5*V1038/U1038)^2+Info!$B$3^2)</f>
        <v>3.0293105750318832E-2</v>
      </c>
      <c r="Y1038" s="39">
        <f>W1038*Info!$D$2</f>
        <v>0.48949920000000002</v>
      </c>
      <c r="Z1038" s="39">
        <f>Y1038*SQRT(Info!$D$3^2+(X1038/W1038)^2)</f>
        <v>3.4657011327626046E-2</v>
      </c>
      <c r="AA1038" s="50">
        <f>IF(O1038-W1038&gt;0,O1038-W1038,0)</f>
        <v>0.94768000000000008</v>
      </c>
      <c r="AB1038" s="50">
        <f>SQRT((0.5*P1038)^2+X1038^2)</f>
        <v>3.1091353396081038E-2</v>
      </c>
      <c r="AC1038" s="50">
        <f>(1-EXP(-Info!$B$6*G1038*1000))+(Info!$B$6/(Info!$B$6-Info!$B$7))*(EXP(-Info!$B$7*G1038*1000)-EXP(-Info!$B$6*G1038*1000))*(Info!$B$9-1)</f>
        <v>0.1962373232473586</v>
      </c>
      <c r="AD1038" s="50">
        <f>SQRT((Info!$B$6*EXP(-Info!$B$6*G1038*1000)+(Info!$B$6/(Info!$B$6+Info!$B$7))*(Info!$B$9-1)*(-Info!$B$7*EXP(-Info!$B$7*G1038*1000)+Info!$B$6*EXP(-Info!$B$6*G1038*1000)))^2*(0.01*G1038*1000)^2)</f>
        <v>1.6746375330008131E-3</v>
      </c>
      <c r="AE1038" s="50">
        <f>IF(AA1038&gt;0,AA1038*AC1038*SQRT((AB1038/AA1038)^2+(AD1038/AC1038)^2),AA1038*AC1038*SQRT((AD1038/AC1038)^2))</f>
        <v>6.3043080587540283E-3</v>
      </c>
      <c r="AF1038" s="50">
        <f>IF((S1038-Y1038-AA1038*AC1038)&gt;0,S1038-Y1038-AA1038*AC1038,0)</f>
        <v>4.1295306135049428</v>
      </c>
      <c r="AG1038" s="50">
        <f>SQRT((T1038*0.5)^2+Z1038^2+AE1038^2)</f>
        <v>3.675734939114722E-2</v>
      </c>
      <c r="AH1038" s="50">
        <f>AF1038/S1038</f>
        <v>0.85942364485014422</v>
      </c>
      <c r="AI1038">
        <f>AF1038*EXP(Info!$B$6*G1038*1000)</f>
        <v>4.9859234882011378</v>
      </c>
      <c r="AJ1038">
        <f>2*SQRT((EXP(Info!$B$6*G1038)*AG1038)^2+(Info!$B$6*G1038*0.01*AI1038)^2)</f>
        <v>7.3528556693931435E-2</v>
      </c>
      <c r="AK1038" s="28">
        <f>AI1038/(E1038/1000)</f>
        <v>1.6188063273380318</v>
      </c>
      <c r="AL1038">
        <f>AA1038/0.752049334436339</f>
        <v>1.2601300960000001</v>
      </c>
      <c r="AM1038"/>
      <c r="AN1038">
        <f>U1038/0.242530074</f>
        <v>5.1911087942025693</v>
      </c>
      <c r="AO1038">
        <f>O1038/U1038</f>
        <v>1.2327243844320892</v>
      </c>
    </row>
    <row r="1039" spans="1:41">
      <c r="A1039" s="14" t="s">
        <v>80</v>
      </c>
      <c r="B1039" s="14" t="s">
        <v>219</v>
      </c>
      <c r="C1039" s="15">
        <v>-30.4</v>
      </c>
      <c r="D1039" s="15">
        <v>43.5</v>
      </c>
      <c r="E1039" s="15">
        <v>3080</v>
      </c>
      <c r="F1039" s="31">
        <v>1.02</v>
      </c>
      <c r="G1039" s="31">
        <v>20.88</v>
      </c>
      <c r="I1039">
        <f>(E1039*100*Info!$B$11)/AI1039</f>
        <v>1.8253467027322392</v>
      </c>
      <c r="J1039">
        <f>LOG10(I1039)</f>
        <v>0.26134536565988004</v>
      </c>
      <c r="K1039">
        <f>2*((E1039*100*Info!$B$11)/AI1039^2)*(AJ1039/2)</f>
        <v>3.7291680803144663E-2</v>
      </c>
      <c r="L1039">
        <f>(M1039/10.7)/I1039</f>
        <v>0.53640134579439336</v>
      </c>
      <c r="M1039">
        <f>((U1039/0.242530073729142))*I1039</f>
        <v>10.476567178390168</v>
      </c>
      <c r="N1039">
        <f>2*M1039*SQRT((0.5*K1039/I1039)^2+(0.5*V1039/U1039)^2)</f>
        <v>0.23856554062741692</v>
      </c>
      <c r="O1039" s="1">
        <v>1.409</v>
      </c>
      <c r="P1039" s="1">
        <v>8.0000000000000002E-3</v>
      </c>
      <c r="S1039" s="1">
        <v>4.2489999999999997</v>
      </c>
      <c r="T1039" s="1">
        <v>4.1000000000000002E-2</v>
      </c>
      <c r="U1039" s="1">
        <v>1.3919999999999999</v>
      </c>
      <c r="V1039" s="1">
        <v>1.4E-2</v>
      </c>
      <c r="W1039" s="50">
        <f>U1039*Info!$B$2</f>
        <v>0.66815999999999998</v>
      </c>
      <c r="X1039" s="50">
        <f>W1039*SQRT((0.5*V1039/U1039)^2+Info!$B$3^2)</f>
        <v>3.357654038164147E-2</v>
      </c>
      <c r="Y1039" s="39">
        <f>W1039*Info!$D$2</f>
        <v>0.54120960000000007</v>
      </c>
      <c r="Z1039" s="39">
        <f>Y1039*SQRT(Info!$D$3^2+(X1039/W1039)^2)</f>
        <v>3.836595186126366E-2</v>
      </c>
      <c r="AA1039" s="50">
        <f>IF(O1039-W1039&gt;0,O1039-W1039,0)</f>
        <v>0.74084000000000005</v>
      </c>
      <c r="AB1039" s="50">
        <f>SQRT((0.5*P1039)^2+X1039^2)</f>
        <v>3.3813962559865712E-2</v>
      </c>
      <c r="AC1039" s="50">
        <f>(1-EXP(-Info!$B$6*G1039*1000))+(Info!$B$6/(Info!$B$6-Info!$B$7))*(EXP(-Info!$B$7*G1039*1000)-EXP(-Info!$B$6*G1039*1000))*(Info!$B$9-1)</f>
        <v>0.19908445838836761</v>
      </c>
      <c r="AD1039" s="50">
        <f>SQRT((Info!$B$6*EXP(-Info!$B$6*G1039*1000)+(Info!$B$6/(Info!$B$6+Info!$B$7))*(Info!$B$9-1)*(-Info!$B$7*EXP(-Info!$B$7*G1039*1000)+Info!$B$6*EXP(-Info!$B$6*G1039*1000)))^2*(0.01*G1039*1000)^2)</f>
        <v>1.6962574869770512E-3</v>
      </c>
      <c r="AE1039" s="50">
        <f>IF(AA1039&gt;0,AA1039*AC1039*SQRT((AB1039/AA1039)^2+(AD1039/AC1039)^2),AA1039*AC1039*SQRT((AD1039/AC1039)^2))</f>
        <v>6.8481221859565079E-3</v>
      </c>
      <c r="AF1039" s="50">
        <f>IF((S1039-Y1039-AA1039*AC1039)&gt;0,S1039-Y1039-AA1039*AC1039,0)</f>
        <v>3.5603006698475612</v>
      </c>
      <c r="AG1039" s="50">
        <f>SQRT((T1039*0.5)^2+Z1039^2+AE1039^2)</f>
        <v>4.403513415097756E-2</v>
      </c>
      <c r="AH1039" s="50">
        <f>AF1039/S1039</f>
        <v>0.83791496113145714</v>
      </c>
      <c r="AI1039">
        <f>AF1039*EXP(Info!$B$6*G1039*1000)</f>
        <v>4.3116737685712296</v>
      </c>
      <c r="AJ1039">
        <f>2*SQRT((EXP(Info!$B$6*G1039)*AG1039)^2+(Info!$B$6*G1039*0.01*AI1039)^2)</f>
        <v>8.8087135262673658E-2</v>
      </c>
      <c r="AK1039" s="28">
        <f>AI1039/(E1039/1000)</f>
        <v>1.3998940807049447</v>
      </c>
      <c r="AL1039">
        <f>AA1039/0.752049334436339</f>
        <v>0.98509494800000008</v>
      </c>
      <c r="AM1039"/>
      <c r="AN1039">
        <f>U1039/0.242530074</f>
        <v>5.7394943935901317</v>
      </c>
      <c r="AO1039">
        <f>O1039/U1039</f>
        <v>1.0122126436781611</v>
      </c>
    </row>
    <row r="1040" spans="1:41">
      <c r="A1040" s="14" t="s">
        <v>80</v>
      </c>
      <c r="B1040" s="14" t="s">
        <v>219</v>
      </c>
      <c r="C1040" s="15">
        <v>-30.4</v>
      </c>
      <c r="D1040" s="15">
        <v>43.5</v>
      </c>
      <c r="E1040" s="15">
        <v>3080</v>
      </c>
      <c r="F1040" s="31">
        <v>1.02</v>
      </c>
      <c r="G1040" s="31">
        <v>20.88</v>
      </c>
      <c r="I1040">
        <f>(E1040*100*Info!$B$11)/AI1040</f>
        <v>1.7890742244702309</v>
      </c>
      <c r="J1040">
        <f>LOG10(I1040)</f>
        <v>0.25262835879495904</v>
      </c>
      <c r="K1040">
        <f>2*((E1040*100*Info!$B$11)/AI1040^2)*(AJ1040/2)</f>
        <v>3.1622988374562684E-2</v>
      </c>
      <c r="L1040">
        <f>(M1040/10.7)/I1040</f>
        <v>0.51520732710280459</v>
      </c>
      <c r="M1040">
        <f>((U1040/0.242530073729142))*I1040</f>
        <v>9.8626623962027882</v>
      </c>
      <c r="N1040">
        <f>2*M1040*SQRT((0.5*K1040/I1040)^2+(0.5*V1040/U1040)^2)</f>
        <v>0.18654263878591815</v>
      </c>
      <c r="O1040" s="1">
        <v>1.4690000000000001</v>
      </c>
      <c r="P1040" s="1">
        <v>1.9E-2</v>
      </c>
      <c r="S1040" s="1">
        <v>4.3170000000000002</v>
      </c>
      <c r="T1040" s="1">
        <v>2.1000000000000001E-2</v>
      </c>
      <c r="U1040" s="1">
        <v>1.337</v>
      </c>
      <c r="V1040" s="1">
        <v>8.9999999999999993E-3</v>
      </c>
      <c r="W1040" s="50">
        <f>U1040*Info!$B$2</f>
        <v>0.64176</v>
      </c>
      <c r="X1040" s="50">
        <f>W1040*SQRT((0.5*V1040/U1040)^2+Info!$B$3^2)</f>
        <v>3.2160617904511725E-2</v>
      </c>
      <c r="Y1040" s="39">
        <f>W1040*Info!$D$2</f>
        <v>0.5198256</v>
      </c>
      <c r="Z1040" s="39">
        <f>Y1040*SQRT(Info!$D$3^2+(X1040/W1040)^2)</f>
        <v>3.6798836560913178E-2</v>
      </c>
      <c r="AA1040" s="50">
        <f>IF(O1040-W1040&gt;0,O1040-W1040,0)</f>
        <v>0.82724000000000009</v>
      </c>
      <c r="AB1040" s="50">
        <f>SQRT((0.5*P1040)^2+X1040^2)</f>
        <v>3.3534390467101084E-2</v>
      </c>
      <c r="AC1040" s="50">
        <f>(1-EXP(-Info!$B$6*G1040*1000))+(Info!$B$6/(Info!$B$6-Info!$B$7))*(EXP(-Info!$B$7*G1040*1000)-EXP(-Info!$B$6*G1040*1000))*(Info!$B$9-1)</f>
        <v>0.19908445838836761</v>
      </c>
      <c r="AD1040" s="50">
        <f>SQRT((Info!$B$6*EXP(-Info!$B$6*G1040*1000)+(Info!$B$6/(Info!$B$6+Info!$B$7))*(Info!$B$9-1)*(-Info!$B$7*EXP(-Info!$B$7*G1040*1000)+Info!$B$6*EXP(-Info!$B$6*G1040*1000)))^2*(0.01*G1040*1000)^2)</f>
        <v>1.6962574869770512E-3</v>
      </c>
      <c r="AE1040" s="50">
        <f>IF(AA1040&gt;0,AA1040*AC1040*SQRT((AB1040/AA1040)^2+(AD1040/AC1040)^2),AA1040*AC1040*SQRT((AD1040/AC1040)^2))</f>
        <v>6.8220473125794635E-3</v>
      </c>
      <c r="AF1040" s="50">
        <f>IF((S1040-Y1040-AA1040*AC1040)&gt;0,S1040-Y1040-AA1040*AC1040,0)</f>
        <v>3.6324837726428072</v>
      </c>
      <c r="AG1040" s="50">
        <f>SQRT((T1040*0.5)^2+Z1040^2+AE1040^2)</f>
        <v>3.8870872150903346E-2</v>
      </c>
      <c r="AH1040" s="50">
        <f>AF1040/S1040</f>
        <v>0.84143705643799094</v>
      </c>
      <c r="AI1040">
        <f>AF1040*EXP(Info!$B$6*G1040*1000)</f>
        <v>4.3990905402759823</v>
      </c>
      <c r="AJ1040">
        <f>2*SQRT((EXP(Info!$B$6*G1040)*AG1040)^2+(Info!$B$6*G1040*0.01*AI1040)^2)</f>
        <v>7.7756633632676223E-2</v>
      </c>
      <c r="AK1040" s="28">
        <f>AI1040/(E1040/1000)</f>
        <v>1.4282761494402541</v>
      </c>
      <c r="AL1040">
        <f>AA1040/0.752049334436339</f>
        <v>1.0999810280000002</v>
      </c>
      <c r="AM1040"/>
      <c r="AN1040">
        <f>U1040/0.242530074</f>
        <v>5.5127183938433957</v>
      </c>
      <c r="AO1040">
        <f>O1040/U1040</f>
        <v>1.0987284966342559</v>
      </c>
    </row>
    <row r="1041" spans="1:41">
      <c r="A1041" s="14" t="s">
        <v>80</v>
      </c>
      <c r="B1041" s="14" t="s">
        <v>219</v>
      </c>
      <c r="C1041" s="15">
        <v>-30.4</v>
      </c>
      <c r="D1041" s="15">
        <v>43.5</v>
      </c>
      <c r="E1041" s="15">
        <v>3080</v>
      </c>
      <c r="F1041" s="31">
        <v>1.04</v>
      </c>
      <c r="G1041" s="31">
        <v>21.21</v>
      </c>
      <c r="I1041">
        <f>(E1041*100*Info!$B$11)/AI1041</f>
        <v>1.835467705896467</v>
      </c>
      <c r="J1041">
        <f>LOG10(I1041)</f>
        <v>0.26374674772077689</v>
      </c>
      <c r="K1041">
        <f>2*((E1041*100*Info!$B$11)/AI1041^2)*(AJ1041/2)</f>
        <v>3.4155386806901535E-2</v>
      </c>
      <c r="L1041">
        <f>(M1041/10.7)/I1041</f>
        <v>0.53177719626168307</v>
      </c>
      <c r="M1041">
        <f>((U1041/0.242530073729142))*I1041</f>
        <v>10.443840614034208</v>
      </c>
      <c r="N1041">
        <f>2*M1041*SQRT((0.5*K1041/I1041)^2+(0.5*V1041/U1041)^2)</f>
        <v>0.20593471417855308</v>
      </c>
      <c r="O1041" s="1">
        <v>1.4770000000000001</v>
      </c>
      <c r="P1041" s="1">
        <v>1.2999999999999999E-2</v>
      </c>
      <c r="S1041" s="1">
        <v>4.2309999999999999</v>
      </c>
      <c r="T1041" s="1">
        <v>0.02</v>
      </c>
      <c r="U1041" s="1">
        <v>1.38</v>
      </c>
      <c r="V1041" s="1">
        <v>8.9999999999999993E-3</v>
      </c>
      <c r="W1041" s="50">
        <f>U1041*Info!$B$2</f>
        <v>0.66239999999999988</v>
      </c>
      <c r="X1041" s="50">
        <f>W1041*SQRT((0.5*V1041/U1041)^2+Info!$B$3^2)</f>
        <v>3.3190360046254391E-2</v>
      </c>
      <c r="Y1041" s="39">
        <f>W1041*Info!$D$2</f>
        <v>0.53654399999999991</v>
      </c>
      <c r="Z1041" s="39">
        <f>Y1041*SQRT(Info!$D$3^2+(X1041/W1041)^2)</f>
        <v>3.7979710633968766E-2</v>
      </c>
      <c r="AA1041" s="50">
        <f>IF(O1041-W1041&gt;0,O1041-W1041,0)</f>
        <v>0.81460000000000021</v>
      </c>
      <c r="AB1041" s="50">
        <f>SQRT((0.5*P1041)^2+X1041^2)</f>
        <v>3.3820851556399342E-2</v>
      </c>
      <c r="AC1041" s="50">
        <f>(1-EXP(-Info!$B$6*G1041*1000))+(Info!$B$6/(Info!$B$6-Info!$B$7))*(EXP(-Info!$B$7*G1041*1000)-EXP(-Info!$B$6*G1041*1000))*(Info!$B$9-1)</f>
        <v>0.20192260085644395</v>
      </c>
      <c r="AD1041" s="50">
        <f>SQRT((Info!$B$6*EXP(-Info!$B$6*G1041*1000)+(Info!$B$6/(Info!$B$6+Info!$B$7))*(Info!$B$9-1)*(-Info!$B$7*EXP(-Info!$B$7*G1041*1000)+Info!$B$6*EXP(-Info!$B$6*G1041*1000)))^2*(0.01*G1041*1000)^2)</f>
        <v>1.7177271018828781E-3</v>
      </c>
      <c r="AE1041" s="50">
        <f>IF(AA1041&gt;0,AA1041*AC1041*SQRT((AB1041/AA1041)^2+(AD1041/AC1041)^2),AA1041*AC1041*SQRT((AD1041/AC1041)^2))</f>
        <v>6.9710705673664015E-3</v>
      </c>
      <c r="AF1041" s="50">
        <f>IF((S1041-Y1041-AA1041*AC1041)&gt;0,S1041-Y1041-AA1041*AC1041,0)</f>
        <v>3.5299698493423404</v>
      </c>
      <c r="AG1041" s="50">
        <f>SQRT((T1041*0.5)^2+Z1041^2+AE1041^2)</f>
        <v>3.9888021318375801E-2</v>
      </c>
      <c r="AH1041" s="50">
        <f>AF1041/S1041</f>
        <v>0.83431100197171837</v>
      </c>
      <c r="AI1041">
        <f>AF1041*EXP(Info!$B$6*G1041*1000)</f>
        <v>4.2878986491754274</v>
      </c>
      <c r="AJ1041">
        <f>2*SQRT((EXP(Info!$B$6*G1041)*AG1041)^2+(Info!$B$6*G1041*0.01*AI1041)^2)</f>
        <v>7.9791562924746096E-2</v>
      </c>
      <c r="AK1041" s="28">
        <f>AI1041/(E1041/1000)</f>
        <v>1.392174886095918</v>
      </c>
      <c r="AL1041">
        <f>AA1041/0.752049334436339</f>
        <v>1.0831736200000002</v>
      </c>
      <c r="AM1041"/>
      <c r="AN1041">
        <f>U1041/0.242530074</f>
        <v>5.6900159936453898</v>
      </c>
      <c r="AO1041">
        <f>O1041/U1041</f>
        <v>1.070289855072464</v>
      </c>
    </row>
    <row r="1042" spans="1:41">
      <c r="A1042" s="14" t="s">
        <v>80</v>
      </c>
      <c r="B1042" s="14" t="s">
        <v>219</v>
      </c>
      <c r="C1042" s="15">
        <v>-30.4</v>
      </c>
      <c r="D1042" s="15">
        <v>43.5</v>
      </c>
      <c r="E1042" s="15">
        <v>3080</v>
      </c>
      <c r="F1042" s="31">
        <v>1.06</v>
      </c>
      <c r="G1042" s="31">
        <v>21.54</v>
      </c>
      <c r="I1042">
        <f>(E1042*100*Info!$B$11)/AI1042</f>
        <v>1.7667364718013365</v>
      </c>
      <c r="J1042">
        <f>LOG10(I1042)</f>
        <v>0.24717177453351358</v>
      </c>
      <c r="K1042">
        <f>2*((E1042*100*Info!$B$11)/AI1042^2)*(AJ1042/2)</f>
        <v>3.0555760532335229E-2</v>
      </c>
      <c r="L1042">
        <f>(M1042/10.7)/I1042</f>
        <v>0.5117392149532719</v>
      </c>
      <c r="M1042">
        <f>((U1042/0.242530073729142))*I1042</f>
        <v>9.6739591856655434</v>
      </c>
      <c r="N1042">
        <f>2*M1042*SQRT((0.5*K1042/I1042)^2+(0.5*V1042/U1042)^2)</f>
        <v>0.17969812526738499</v>
      </c>
      <c r="O1042" s="1">
        <v>1.4259999999999999</v>
      </c>
      <c r="P1042" s="1">
        <v>1.6E-2</v>
      </c>
      <c r="S1042" s="1">
        <v>4.3339999999999996</v>
      </c>
      <c r="T1042" s="1">
        <v>0.02</v>
      </c>
      <c r="U1042" s="1">
        <v>1.3280000000000001</v>
      </c>
      <c r="V1042" s="1">
        <v>8.9999999999999993E-3</v>
      </c>
      <c r="W1042" s="50">
        <f>U1042*Info!$B$2</f>
        <v>0.63744000000000001</v>
      </c>
      <c r="X1042" s="50">
        <f>W1042*SQRT((0.5*V1042/U1042)^2+Info!$B$3^2)</f>
        <v>3.1945108921398284E-2</v>
      </c>
      <c r="Y1042" s="39">
        <f>W1042*Info!$D$2</f>
        <v>0.51632640000000007</v>
      </c>
      <c r="Z1042" s="39">
        <f>Y1042*SQRT(Info!$D$3^2+(X1042/W1042)^2)</f>
        <v>3.6551687469182602E-2</v>
      </c>
      <c r="AA1042" s="50">
        <f>IF(O1042-W1042&gt;0,O1042-W1042,0)</f>
        <v>0.78855999999999993</v>
      </c>
      <c r="AB1042" s="50">
        <f>SQRT((0.5*P1042)^2+X1042^2)</f>
        <v>3.2931595527699538E-2</v>
      </c>
      <c r="AC1042" s="50">
        <f>(1-EXP(-Info!$B$6*G1042*1000))+(Info!$B$6/(Info!$B$6-Info!$B$7))*(EXP(-Info!$B$7*G1042*1000)-EXP(-Info!$B$6*G1042*1000))*(Info!$B$9-1)</f>
        <v>0.20475177818734727</v>
      </c>
      <c r="AD1042" s="50">
        <f>SQRT((Info!$B$6*EXP(-Info!$B$6*G1042*1000)+(Info!$B$6/(Info!$B$6+Info!$B$7))*(Info!$B$9-1)*(-Info!$B$7*EXP(-Info!$B$7*G1042*1000)+Info!$B$6*EXP(-Info!$B$6*G1042*1000)))^2*(0.01*G1042*1000)^2)</f>
        <v>1.7390470886518403E-3</v>
      </c>
      <c r="AE1042" s="50">
        <f>IF(AA1042&gt;0,AA1042*AC1042*SQRT((AB1042/AA1042)^2+(AD1042/AC1042)^2),AA1042*AC1042*SQRT((AD1042/AC1042)^2))</f>
        <v>6.8808408189964627E-3</v>
      </c>
      <c r="AF1042" s="50">
        <f>IF((S1042-Y1042-AA1042*AC1042)&gt;0,S1042-Y1042-AA1042*AC1042,0)</f>
        <v>3.656214537792585</v>
      </c>
      <c r="AG1042" s="50">
        <f>SQRT((T1042*0.5)^2+Z1042^2+AE1042^2)</f>
        <v>3.8514566429094961E-2</v>
      </c>
      <c r="AH1042" s="50">
        <f>AF1042/S1042</f>
        <v>0.84361202994752771</v>
      </c>
      <c r="AI1042">
        <f>AF1042*EXP(Info!$B$6*G1042*1000)</f>
        <v>4.4547104915393234</v>
      </c>
      <c r="AJ1042">
        <f>2*SQRT((EXP(Info!$B$6*G1042)*AG1042)^2+(Info!$B$6*G1042*0.01*AI1042)^2)</f>
        <v>7.7044352223947773E-2</v>
      </c>
      <c r="AK1042" s="28">
        <f>AI1042/(E1042/1000)</f>
        <v>1.4463345751751049</v>
      </c>
      <c r="AL1042">
        <f>AA1042/0.752049334436339</f>
        <v>1.0485482319999999</v>
      </c>
      <c r="AM1042"/>
      <c r="AN1042">
        <f>U1042/0.242530074</f>
        <v>5.4756095938848395</v>
      </c>
      <c r="AO1042">
        <f>O1042/U1042</f>
        <v>1.0737951807228914</v>
      </c>
    </row>
    <row r="1043" spans="1:41">
      <c r="A1043" s="14" t="s">
        <v>80</v>
      </c>
      <c r="B1043" s="14" t="s">
        <v>219</v>
      </c>
      <c r="C1043" s="15">
        <v>-30.4</v>
      </c>
      <c r="D1043" s="15">
        <v>43.5</v>
      </c>
      <c r="E1043" s="15">
        <v>3080</v>
      </c>
      <c r="F1043" s="31">
        <v>1.08</v>
      </c>
      <c r="G1043" s="31">
        <v>21.87</v>
      </c>
      <c r="I1043">
        <f>(E1043*100*Info!$B$11)/AI1043</f>
        <v>1.9239319322199309</v>
      </c>
      <c r="J1043">
        <f>LOG10(I1043)</f>
        <v>0.284189702845137</v>
      </c>
      <c r="K1043">
        <f>2*((E1043*100*Info!$B$11)/AI1043^2)*(AJ1043/2)</f>
        <v>4.0861604829598018E-2</v>
      </c>
      <c r="L1043">
        <f>(M1043/10.7)/I1043</f>
        <v>0.57994542056074871</v>
      </c>
      <c r="M1043">
        <f>((U1043/0.242530073729142))*I1043</f>
        <v>11.938797995108494</v>
      </c>
      <c r="N1043">
        <f>2*M1043*SQRT((0.5*K1043/I1043)^2+(0.5*V1043/U1043)^2)</f>
        <v>0.26568249282948464</v>
      </c>
      <c r="O1043" s="1">
        <v>1.409</v>
      </c>
      <c r="P1043" s="1">
        <v>1.4999999999999999E-2</v>
      </c>
      <c r="S1043" s="1">
        <v>4.0750000000000002</v>
      </c>
      <c r="T1043" s="1">
        <v>2.1000000000000001E-2</v>
      </c>
      <c r="U1043" s="1">
        <v>1.5049999999999999</v>
      </c>
      <c r="V1043" s="1">
        <v>0.01</v>
      </c>
      <c r="W1043" s="50">
        <f>U1043*Info!$B$2</f>
        <v>0.72239999999999993</v>
      </c>
      <c r="X1043" s="50">
        <f>W1043*SQRT((0.5*V1043/U1043)^2+Info!$B$3^2)</f>
        <v>3.619964640711288E-2</v>
      </c>
      <c r="Y1043" s="39">
        <f>W1043*Info!$D$2</f>
        <v>0.585144</v>
      </c>
      <c r="Z1043" s="39">
        <f>Y1043*SQRT(Info!$D$3^2+(X1043/W1043)^2)</f>
        <v>4.1421572153649611E-2</v>
      </c>
      <c r="AA1043" s="50">
        <f>IF(O1043-W1043&gt;0,O1043-W1043,0)</f>
        <v>0.6866000000000001</v>
      </c>
      <c r="AB1043" s="50">
        <f>SQRT((0.5*P1043)^2+X1043^2)</f>
        <v>3.6968424364584446E-2</v>
      </c>
      <c r="AC1043" s="50">
        <f>(1-EXP(-Info!$B$6*G1043*1000))+(Info!$B$6/(Info!$B$6-Info!$B$7))*(EXP(-Info!$B$7*G1043*1000)-EXP(-Info!$B$6*G1043*1000))*(Info!$B$9-1)</f>
        <v>0.20757201783329449</v>
      </c>
      <c r="AD1043" s="50">
        <f>SQRT((Info!$B$6*EXP(-Info!$B$6*G1043*1000)+(Info!$B$6/(Info!$B$6+Info!$B$7))*(Info!$B$9-1)*(-Info!$B$7*EXP(-Info!$B$7*G1043*1000)+Info!$B$6*EXP(-Info!$B$6*G1043*1000)))^2*(0.01*G1043*1000)^2)</f>
        <v>1.7602181552979429E-3</v>
      </c>
      <c r="AE1043" s="50">
        <f>IF(AA1043&gt;0,AA1043*AC1043*SQRT((AB1043/AA1043)^2+(AD1043/AC1043)^2),AA1043*AC1043*SQRT((AD1043/AC1043)^2))</f>
        <v>7.7681998214007017E-3</v>
      </c>
      <c r="AF1043" s="50">
        <f>IF((S1043-Y1043-AA1043*AC1043)&gt;0,S1043-Y1043-AA1043*AC1043,0)</f>
        <v>3.3473370525556598</v>
      </c>
      <c r="AG1043" s="50">
        <f>SQRT((T1043*0.5)^2+Z1043^2+AE1043^2)</f>
        <v>4.3432033893719628E-2</v>
      </c>
      <c r="AH1043" s="50">
        <f>AF1043/S1043</f>
        <v>0.82143240553513119</v>
      </c>
      <c r="AI1043">
        <f>AF1043*EXP(Info!$B$6*G1043*1000)</f>
        <v>4.0907369771847533</v>
      </c>
      <c r="AJ1043">
        <f>2*SQRT((EXP(Info!$B$6*G1043)*AG1043)^2+(Info!$B$6*G1043*0.01*AI1043)^2)</f>
        <v>8.6881492543593689E-2</v>
      </c>
      <c r="AK1043" s="28">
        <f>AI1043/(E1043/1000)</f>
        <v>1.3281613562288159</v>
      </c>
      <c r="AL1043">
        <f>AA1043/0.752049334436339</f>
        <v>0.91297202000000011</v>
      </c>
      <c r="AM1043"/>
      <c r="AN1043">
        <f>U1043/0.242530074</f>
        <v>6.2054159930697903</v>
      </c>
      <c r="AO1043">
        <f>O1043/U1043</f>
        <v>0.93621262458471766</v>
      </c>
    </row>
    <row r="1044" spans="1:41">
      <c r="A1044" s="14" t="s">
        <v>80</v>
      </c>
      <c r="B1044" s="14" t="s">
        <v>219</v>
      </c>
      <c r="C1044" s="15">
        <v>-30.4</v>
      </c>
      <c r="D1044" s="15">
        <v>43.5</v>
      </c>
      <c r="E1044" s="15">
        <v>3080</v>
      </c>
      <c r="F1044" s="31">
        <v>1.1299999999999999</v>
      </c>
      <c r="G1044" s="31">
        <v>22.69</v>
      </c>
      <c r="I1044">
        <f>(E1044*100*Info!$B$11)/AI1044</f>
        <v>2.9852038042380422</v>
      </c>
      <c r="J1044">
        <f>LOG10(I1044)</f>
        <v>0.47497398639822264</v>
      </c>
      <c r="K1044">
        <f>2*((E1044*100*Info!$B$11)/AI1044^2)*(AJ1044/2)</f>
        <v>9.6208931948891907E-2</v>
      </c>
      <c r="L1044">
        <f>(M1044/10.7)/I1044</f>
        <v>0.55065914018691686</v>
      </c>
      <c r="M1044">
        <f>((U1044/0.242530073729142))*I1044</f>
        <v>17.588978433331437</v>
      </c>
      <c r="N1044">
        <f>2*M1044*SQRT((0.5*K1044/I1044)^2+(0.5*V1044/U1044)^2)</f>
        <v>0.59617721838825333</v>
      </c>
      <c r="O1044" s="1">
        <v>1.2929999999999999</v>
      </c>
      <c r="P1044" s="1">
        <v>5.0000000000000001E-3</v>
      </c>
      <c r="S1044" s="1">
        <v>2.827</v>
      </c>
      <c r="T1044" s="1">
        <v>2.8000000000000001E-2</v>
      </c>
      <c r="U1044" s="1">
        <v>1.429</v>
      </c>
      <c r="V1044" s="1">
        <v>1.4999999999999999E-2</v>
      </c>
      <c r="W1044" s="50">
        <f>U1044*Info!$B$2</f>
        <v>0.68591999999999997</v>
      </c>
      <c r="X1044" s="50">
        <f>W1044*SQRT((0.5*V1044/U1044)^2+Info!$B$3^2)</f>
        <v>3.448442570204701E-2</v>
      </c>
      <c r="Y1044" s="39">
        <f>W1044*Info!$D$2</f>
        <v>0.55559520000000007</v>
      </c>
      <c r="Z1044" s="39">
        <f>Y1044*SQRT(Info!$D$3^2+(X1044/W1044)^2)</f>
        <v>3.9394583223016852E-2</v>
      </c>
      <c r="AA1044" s="50">
        <f>IF(O1044-W1044&gt;0,O1044-W1044,0)</f>
        <v>0.60707999999999995</v>
      </c>
      <c r="AB1044" s="50">
        <f>SQRT((0.5*P1044)^2+X1044^2)</f>
        <v>3.457492756319238E-2</v>
      </c>
      <c r="AC1044" s="50">
        <f>(1-EXP(-Info!$B$6*G1044*1000))+(Info!$B$6/(Info!$B$6-Info!$B$7))*(EXP(-Info!$B$7*G1044*1000)-EXP(-Info!$B$6*G1044*1000))*(Info!$B$9-1)</f>
        <v>0.21454136585455524</v>
      </c>
      <c r="AD1044" s="50">
        <f>SQRT((Info!$B$6*EXP(-Info!$B$6*G1044*1000)+(Info!$B$6/(Info!$B$6+Info!$B$7))*(Info!$B$9-1)*(-Info!$B$7*EXP(-Info!$B$7*G1044*1000)+Info!$B$6*EXP(-Info!$B$6*G1044*1000)))^2*(0.01*G1044*1000)^2)</f>
        <v>1.812184831565655E-3</v>
      </c>
      <c r="AE1044" s="50">
        <f>IF(AA1044&gt;0,AA1044*AC1044*SQRT((AB1044/AA1044)^2+(AD1044/AC1044)^2),AA1044*AC1044*SQRT((AD1044/AC1044)^2))</f>
        <v>7.4988904544443574E-3</v>
      </c>
      <c r="AF1044" s="50">
        <f>IF((S1044-Y1044-AA1044*AC1044)&gt;0,S1044-Y1044-AA1044*AC1044,0)</f>
        <v>2.1411610276170165</v>
      </c>
      <c r="AG1044" s="50">
        <f>SQRT((T1044*0.5)^2+Z1044^2+AE1044^2)</f>
        <v>4.2475481696655985E-2</v>
      </c>
      <c r="AH1044" s="50">
        <f>AF1044/S1044</f>
        <v>0.75739689692855205</v>
      </c>
      <c r="AI1044">
        <f>AF1044*EXP(Info!$B$6*G1044*1000)</f>
        <v>2.6364362411521967</v>
      </c>
      <c r="AJ1044">
        <f>2*SQRT((EXP(Info!$B$6*G1044)*AG1044)^2+(Info!$B$6*G1044*0.01*AI1044)^2)</f>
        <v>8.4968642527020563E-2</v>
      </c>
      <c r="AK1044" s="28">
        <f>AI1044/(E1044/1000)</f>
        <v>0.85598579258188201</v>
      </c>
      <c r="AL1044">
        <f>AA1044/0.752049334436339</f>
        <v>0.80723427599999997</v>
      </c>
      <c r="AM1044"/>
      <c r="AN1044">
        <f>U1044/0.242530074</f>
        <v>5.8920527934197553</v>
      </c>
      <c r="AO1044">
        <f>O1044/U1044</f>
        <v>0.90482855143456953</v>
      </c>
    </row>
    <row r="1045" spans="1:41">
      <c r="A1045" s="14" t="s">
        <v>80</v>
      </c>
      <c r="B1045" s="14" t="s">
        <v>219</v>
      </c>
      <c r="C1045" s="15">
        <v>-30.4</v>
      </c>
      <c r="D1045" s="15">
        <v>43.5</v>
      </c>
      <c r="E1045" s="15">
        <v>3080</v>
      </c>
      <c r="F1045" s="31">
        <v>1.1499999999999999</v>
      </c>
      <c r="G1045" s="31">
        <v>23.02</v>
      </c>
      <c r="I1045">
        <f>(E1045*100*Info!$B$11)/AI1045</f>
        <v>3.376831405406</v>
      </c>
      <c r="J1045">
        <f>LOG10(I1045)</f>
        <v>0.5285093782162118</v>
      </c>
      <c r="K1045">
        <f>2*((E1045*100*Info!$B$11)/AI1045^2)*(AJ1045/2)</f>
        <v>0.12075780975643073</v>
      </c>
      <c r="L1045">
        <f>(M1045/10.7)/I1045</f>
        <v>0.54564964485981393</v>
      </c>
      <c r="M1045">
        <f>((U1045/0.242530073729142))*I1045</f>
        <v>19.715465371090378</v>
      </c>
      <c r="N1045">
        <f>2*M1045*SQRT((0.5*K1045/I1045)^2+(0.5*V1045/U1045)^2)</f>
        <v>0.73148882523655934</v>
      </c>
      <c r="O1045" s="1">
        <v>1.2609999999999999</v>
      </c>
      <c r="P1045" s="1">
        <v>7.0000000000000001E-3</v>
      </c>
      <c r="S1045" s="1">
        <v>2.5640000000000001</v>
      </c>
      <c r="T1045" s="1">
        <v>2.5000000000000001E-2</v>
      </c>
      <c r="U1045" s="1">
        <v>1.4159999999999999</v>
      </c>
      <c r="V1045" s="1">
        <v>1.4E-2</v>
      </c>
      <c r="W1045" s="50">
        <f>U1045*Info!$B$2</f>
        <v>0.67967999999999995</v>
      </c>
      <c r="X1045" s="50">
        <f>W1045*SQRT((0.5*V1045/U1045)^2+Info!$B$3^2)</f>
        <v>3.4149697743903973E-2</v>
      </c>
      <c r="Y1045" s="39">
        <f>W1045*Info!$D$2</f>
        <v>0.55054079999999994</v>
      </c>
      <c r="Z1045" s="39">
        <f>Y1045*SQRT(Info!$D$3^2+(X1045/W1045)^2)</f>
        <v>3.9024133159920413E-2</v>
      </c>
      <c r="AA1045" s="50">
        <f>IF(O1045-W1045&gt;0,O1045-W1045,0)</f>
        <v>0.58131999999999995</v>
      </c>
      <c r="AB1045" s="50">
        <f>SQRT((0.5*P1045)^2+X1045^2)</f>
        <v>3.4328586571544133E-2</v>
      </c>
      <c r="AC1045" s="50">
        <f>(1-EXP(-Info!$B$6*G1045*1000))+(Info!$B$6/(Info!$B$6-Info!$B$7))*(EXP(-Info!$B$7*G1045*1000)-EXP(-Info!$B$6*G1045*1000))*(Info!$B$9-1)</f>
        <v>0.21733067236047662</v>
      </c>
      <c r="AD1045" s="50">
        <f>SQRT((Info!$B$6*EXP(-Info!$B$6*G1045*1000)+(Info!$B$6/(Info!$B$6+Info!$B$7))*(Info!$B$9-1)*(-Info!$B$7*EXP(-Info!$B$7*G1045*1000)+Info!$B$6*EXP(-Info!$B$6*G1045*1000)))^2*(0.01*G1045*1000)^2)</f>
        <v>1.8328424254745964E-3</v>
      </c>
      <c r="AE1045" s="50">
        <f>IF(AA1045&gt;0,AA1045*AC1045*SQRT((AB1045/AA1045)^2+(AD1045/AC1045)^2),AA1045*AC1045*SQRT((AD1045/AC1045)^2))</f>
        <v>7.5363513736794209E-3</v>
      </c>
      <c r="AF1045" s="50">
        <f>IF((S1045-Y1045-AA1045*AC1045)&gt;0,S1045-Y1045-AA1045*AC1045,0)</f>
        <v>1.887120533543408</v>
      </c>
      <c r="AG1045" s="50">
        <f>SQRT((T1045*0.5)^2+Z1045^2+AE1045^2)</f>
        <v>4.1664488007303775E-2</v>
      </c>
      <c r="AH1045" s="50">
        <f>AF1045/S1045</f>
        <v>0.73600644833986273</v>
      </c>
      <c r="AI1045">
        <f>AF1045*EXP(Info!$B$6*G1045*1000)</f>
        <v>2.3306758768349964</v>
      </c>
      <c r="AJ1045">
        <f>2*SQRT((EXP(Info!$B$6*G1045)*AG1045)^2+(Info!$B$6*G1045*0.01*AI1045)^2)</f>
        <v>8.3346569712710955E-2</v>
      </c>
      <c r="AK1045" s="28">
        <f>AI1045/(E1045/1000)</f>
        <v>0.75671294702434944</v>
      </c>
      <c r="AL1045">
        <f>AA1045/0.752049334436339</f>
        <v>0.77298120399999992</v>
      </c>
      <c r="AM1045"/>
      <c r="AN1045">
        <f>U1045/0.242530074</f>
        <v>5.8384511934796173</v>
      </c>
      <c r="AO1045">
        <f>O1045/U1045</f>
        <v>0.8905367231638418</v>
      </c>
    </row>
    <row r="1046" spans="1:41">
      <c r="A1046" s="14" t="s">
        <v>80</v>
      </c>
      <c r="B1046" s="14" t="s">
        <v>219</v>
      </c>
      <c r="C1046" s="15">
        <v>-30.4</v>
      </c>
      <c r="D1046" s="15">
        <v>43.5</v>
      </c>
      <c r="E1046" s="15">
        <v>3080</v>
      </c>
      <c r="F1046" s="31">
        <v>1.17</v>
      </c>
      <c r="G1046" s="31">
        <v>23.35</v>
      </c>
      <c r="I1046">
        <f>(E1046*100*Info!$B$11)/AI1046</f>
        <v>3.5335210722744974</v>
      </c>
      <c r="J1046">
        <f>LOG10(I1046)</f>
        <v>0.54820768558855015</v>
      </c>
      <c r="K1046">
        <f>2*((E1046*100*Info!$B$11)/AI1046^2)*(AJ1046/2)</f>
        <v>0.15067436672477216</v>
      </c>
      <c r="L1046">
        <f>(M1046/10.7)/I1046</f>
        <v>0.50403229906542146</v>
      </c>
      <c r="M1046">
        <f>((U1046/0.242530073729142))*I1046</f>
        <v>19.05679362344452</v>
      </c>
      <c r="N1046">
        <f>2*M1046*SQRT((0.5*K1046/I1046)^2+(0.5*V1046/U1046)^2)</f>
        <v>0.9368539443848739</v>
      </c>
      <c r="O1046" s="1">
        <v>1.216</v>
      </c>
      <c r="P1046" s="1">
        <v>5.0000000000000001E-3</v>
      </c>
      <c r="S1046" s="1">
        <v>2.4359999999999999</v>
      </c>
      <c r="T1046" s="1">
        <v>5.8999999999999997E-2</v>
      </c>
      <c r="U1046" s="1">
        <v>1.3080000000000001</v>
      </c>
      <c r="V1046" s="1">
        <v>3.2000000000000001E-2</v>
      </c>
      <c r="W1046" s="50">
        <f>U1046*Info!$B$2</f>
        <v>0.62783999999999995</v>
      </c>
      <c r="X1046" s="50">
        <f>W1046*SQRT((0.5*V1046/U1046)^2+Info!$B$3^2)</f>
        <v>3.231779794478578E-2</v>
      </c>
      <c r="Y1046" s="39">
        <f>W1046*Info!$D$2</f>
        <v>0.50855039999999996</v>
      </c>
      <c r="Z1046" s="39">
        <f>Y1046*SQRT(Info!$D$3^2+(X1046/W1046)^2)</f>
        <v>3.6494052931139338E-2</v>
      </c>
      <c r="AA1046" s="50">
        <f>IF(O1046-W1046&gt;0,O1046-W1046,0)</f>
        <v>0.58816000000000002</v>
      </c>
      <c r="AB1046" s="50">
        <f>SQRT((0.5*P1046)^2+X1046^2)</f>
        <v>3.2414349661839585E-2</v>
      </c>
      <c r="AC1046" s="50">
        <f>(1-EXP(-Info!$B$6*G1046*1000))+(Info!$B$6/(Info!$B$6-Info!$B$7))*(EXP(-Info!$B$7*G1046*1000)-EXP(-Info!$B$6*G1046*1000))*(Info!$B$9-1)</f>
        <v>0.22011116327965885</v>
      </c>
      <c r="AD1046" s="50">
        <f>SQRT((Info!$B$6*EXP(-Info!$B$6*G1046*1000)+(Info!$B$6/(Info!$B$6+Info!$B$7))*(Info!$B$9-1)*(-Info!$B$7*EXP(-Info!$B$7*G1046*1000)+Info!$B$6*EXP(-Info!$B$6*G1046*1000)))^2*(0.01*G1046*1000)^2)</f>
        <v>1.8533542389830389E-3</v>
      </c>
      <c r="AE1046" s="50">
        <f>IF(AA1046&gt;0,AA1046*AC1046*SQRT((AB1046/AA1046)^2+(AD1046/AC1046)^2),AA1046*AC1046*SQRT((AD1046/AC1046)^2))</f>
        <v>7.2175517539650718E-3</v>
      </c>
      <c r="AF1046" s="50">
        <f>IF((S1046-Y1046-AA1046*AC1046)&gt;0,S1046-Y1046-AA1046*AC1046,0)</f>
        <v>1.7979890182054359</v>
      </c>
      <c r="AG1046" s="50">
        <f>SQRT((T1046*0.5)^2+Z1046^2+AE1046^2)</f>
        <v>4.7477983873180252E-2</v>
      </c>
      <c r="AH1046" s="50">
        <f>AF1046/S1046</f>
        <v>0.73809072996939074</v>
      </c>
      <c r="AI1046">
        <f>AF1046*EXP(Info!$B$6*G1046*1000)</f>
        <v>2.2273249078581374</v>
      </c>
      <c r="AJ1046">
        <f>2*SQRT((EXP(Info!$B$6*G1046)*AG1046)^2+(Info!$B$6*G1046*0.01*AI1046)^2)</f>
        <v>9.4976303555991806E-2</v>
      </c>
      <c r="AK1046" s="28">
        <f>AI1046/(E1046/1000)</f>
        <v>0.72315743761627838</v>
      </c>
      <c r="AL1046">
        <f>AA1046/0.752049334436339</f>
        <v>0.78207635200000003</v>
      </c>
      <c r="AM1046"/>
      <c r="AN1046">
        <f>U1046/0.242530074</f>
        <v>5.3931455939769348</v>
      </c>
      <c r="AO1046">
        <f>O1046/U1046</f>
        <v>0.92966360856269104</v>
      </c>
    </row>
    <row r="1047" spans="1:41">
      <c r="A1047" s="14" t="s">
        <v>80</v>
      </c>
      <c r="B1047" s="14" t="s">
        <v>219</v>
      </c>
      <c r="C1047" s="15">
        <v>-30.4</v>
      </c>
      <c r="D1047" s="15">
        <v>43.5</v>
      </c>
      <c r="E1047" s="15">
        <v>3080</v>
      </c>
      <c r="F1047" s="31">
        <v>1.17</v>
      </c>
      <c r="G1047" s="31">
        <v>23.35</v>
      </c>
      <c r="I1047">
        <f>(E1047*100*Info!$B$11)/AI1047</f>
        <v>3.4572384189866754</v>
      </c>
      <c r="J1047">
        <f>LOG10(I1047)</f>
        <v>0.53872933050563965</v>
      </c>
      <c r="K1047">
        <f>2*((E1047*100*Info!$B$11)/AI1047^2)*(AJ1047/2)</f>
        <v>0.1225703414800258</v>
      </c>
      <c r="L1047">
        <f>(M1047/10.7)/I1047</f>
        <v>0.52869442990654303</v>
      </c>
      <c r="M1047">
        <f>((U1047/0.242530073729142))*I1047</f>
        <v>19.557702836255594</v>
      </c>
      <c r="N1047">
        <f>2*M1047*SQRT((0.5*K1047/I1047)^2+(0.5*V1047/U1047)^2)</f>
        <v>0.71772047054957777</v>
      </c>
      <c r="O1047" s="1">
        <v>1.276</v>
      </c>
      <c r="P1047" s="1">
        <v>5.0000000000000001E-3</v>
      </c>
      <c r="S1047" s="1">
        <v>2.5070000000000001</v>
      </c>
      <c r="T1047" s="1">
        <v>2.4E-2</v>
      </c>
      <c r="U1047" s="1">
        <v>1.3720000000000001</v>
      </c>
      <c r="V1047" s="1">
        <v>1.2999999999999999E-2</v>
      </c>
      <c r="W1047" s="50">
        <f>U1047*Info!$B$2</f>
        <v>0.65856000000000003</v>
      </c>
      <c r="X1047" s="50">
        <f>W1047*SQRT((0.5*V1047/U1047)^2+Info!$B$3^2)</f>
        <v>3.3075483125723198E-2</v>
      </c>
      <c r="Y1047" s="39">
        <f>W1047*Info!$D$2</f>
        <v>0.53343360000000006</v>
      </c>
      <c r="Z1047" s="39">
        <f>Y1047*SQRT(Info!$D$3^2+(X1047/W1047)^2)</f>
        <v>3.7804017880177766E-2</v>
      </c>
      <c r="AA1047" s="50">
        <f>IF(O1047-W1047&gt;0,O1047-W1047,0)</f>
        <v>0.61743999999999999</v>
      </c>
      <c r="AB1047" s="50">
        <f>SQRT((0.5*P1047)^2+X1047^2)</f>
        <v>3.3169829423739881E-2</v>
      </c>
      <c r="AC1047" s="50">
        <f>(1-EXP(-Info!$B$6*G1047*1000))+(Info!$B$6/(Info!$B$6-Info!$B$7))*(EXP(-Info!$B$7*G1047*1000)-EXP(-Info!$B$6*G1047*1000))*(Info!$B$9-1)</f>
        <v>0.22011116327965885</v>
      </c>
      <c r="AD1047" s="50">
        <f>SQRT((Info!$B$6*EXP(-Info!$B$6*G1047*1000)+(Info!$B$6/(Info!$B$6+Info!$B$7))*(Info!$B$9-1)*(-Info!$B$7*EXP(-Info!$B$7*G1047*1000)+Info!$B$6*EXP(-Info!$B$6*G1047*1000)))^2*(0.01*G1047*1000)^2)</f>
        <v>1.8533542389830389E-3</v>
      </c>
      <c r="AE1047" s="50">
        <f>IF(AA1047&gt;0,AA1047*AC1047*SQRT((AB1047/AA1047)^2+(AD1047/AC1047)^2),AA1047*AC1047*SQRT((AD1047/AC1047)^2))</f>
        <v>7.39018470651119E-3</v>
      </c>
      <c r="AF1047" s="50">
        <f>IF((S1047-Y1047-AA1047*AC1047)&gt;0,S1047-Y1047-AA1047*AC1047,0)</f>
        <v>1.8376609633446077</v>
      </c>
      <c r="AG1047" s="50">
        <f>SQRT((T1047*0.5)^2+Z1047^2+AE1047^2)</f>
        <v>4.0345490428065837E-2</v>
      </c>
      <c r="AH1047" s="50">
        <f>AF1047/S1047</f>
        <v>0.73301195187259982</v>
      </c>
      <c r="AI1047">
        <f>AF1047*EXP(Info!$B$6*G1047*1000)</f>
        <v>2.2764699864192139</v>
      </c>
      <c r="AJ1047">
        <f>2*SQRT((EXP(Info!$B$6*G1047)*AG1047)^2+(Info!$B$6*G1047*0.01*AI1047)^2)</f>
        <v>8.0708261852017821E-2</v>
      </c>
      <c r="AK1047" s="28">
        <f>AI1047/(E1047/1000)</f>
        <v>0.73911363195429025</v>
      </c>
      <c r="AL1047">
        <f>AA1047/0.752049334436339</f>
        <v>0.82100996799999992</v>
      </c>
      <c r="AM1047"/>
      <c r="AN1047">
        <f>U1047/0.242530074</f>
        <v>5.6570303936822288</v>
      </c>
      <c r="AO1047">
        <f>O1047/U1047</f>
        <v>0.93002915451895041</v>
      </c>
    </row>
    <row r="1048" spans="1:41">
      <c r="A1048" s="14" t="s">
        <v>80</v>
      </c>
      <c r="B1048" s="14" t="s">
        <v>219</v>
      </c>
      <c r="C1048" s="15">
        <v>-30.4</v>
      </c>
      <c r="D1048" s="15">
        <v>43.5</v>
      </c>
      <c r="E1048" s="15">
        <v>3080</v>
      </c>
      <c r="F1048" s="31">
        <v>1.21</v>
      </c>
      <c r="G1048" s="31">
        <v>23.95</v>
      </c>
      <c r="H1048" s="15" t="s">
        <v>123</v>
      </c>
      <c r="I1048">
        <f>(E1048*100*Info!$B$11)/AI1048</f>
        <v>7.698593904442669</v>
      </c>
      <c r="J1048">
        <f>LOG10(I1048)</f>
        <v>0.88641141149656255</v>
      </c>
      <c r="K1048">
        <f>2*((E1048*100*Info!$B$11)/AI1048^2)*(AJ1048/2)</f>
        <v>0.71234480509830345</v>
      </c>
      <c r="L1048">
        <f>(M1048/10.7)/I1048</f>
        <v>0.63928867289719737</v>
      </c>
      <c r="M1048">
        <f>((U1048/0.242530073729142))*I1048</f>
        <v>52.661375519697998</v>
      </c>
      <c r="N1048">
        <f>2*M1048*SQRT((0.5*K1048/I1048)^2+(0.5*V1048/U1048)^2)</f>
        <v>4.8991124999252733</v>
      </c>
      <c r="O1048" s="1">
        <v>1.2150000000000001</v>
      </c>
      <c r="P1048" s="1">
        <v>5.0000000000000001E-3</v>
      </c>
      <c r="S1048" s="1">
        <v>1.56</v>
      </c>
      <c r="T1048" s="1">
        <v>1.6E-2</v>
      </c>
      <c r="U1048" s="1">
        <v>1.659</v>
      </c>
      <c r="V1048" s="1">
        <v>1.6E-2</v>
      </c>
      <c r="W1048" s="50">
        <f>U1048*Info!$B$2</f>
        <v>0.79632000000000003</v>
      </c>
      <c r="X1048" s="50">
        <f>W1048*SQRT((0.5*V1048/U1048)^2+Info!$B$3^2)</f>
        <v>4.0000743193095802E-2</v>
      </c>
      <c r="Y1048" s="39">
        <f>W1048*Info!$D$2</f>
        <v>0.64501920000000001</v>
      </c>
      <c r="Z1048" s="39">
        <f>Y1048*SQRT(Info!$D$3^2+(X1048/W1048)^2)</f>
        <v>4.5715680351529286E-2</v>
      </c>
      <c r="AA1048" s="50">
        <f>IF(O1048-W1048&gt;0,O1048-W1048,0)</f>
        <v>0.41868000000000005</v>
      </c>
      <c r="AB1048" s="50">
        <f>SQRT((0.5*P1048)^2+X1048^2)</f>
        <v>4.0078790600515883E-2</v>
      </c>
      <c r="AC1048" s="50">
        <f>(1-EXP(-Info!$B$6*G1048*1000))+(Info!$B$6/(Info!$B$6-Info!$B$7))*(EXP(-Info!$B$7*G1048*1000)-EXP(-Info!$B$6*G1048*1000))*(Info!$B$9-1)</f>
        <v>0.22514410390647185</v>
      </c>
      <c r="AD1048" s="50">
        <f>SQRT((Info!$B$6*EXP(-Info!$B$6*G1048*1000)+(Info!$B$6/(Info!$B$6+Info!$B$7))*(Info!$B$9-1)*(-Info!$B$7*EXP(-Info!$B$7*G1048*1000)+Info!$B$6*EXP(-Info!$B$6*G1048*1000)))^2*(0.01*G1048*1000)^2)</f>
        <v>1.8902772135396659E-3</v>
      </c>
      <c r="AE1048" s="50">
        <f>IF(AA1048&gt;0,AA1048*AC1048*SQRT((AB1048/AA1048)^2+(AD1048/AC1048)^2),AA1048*AC1048*SQRT((AD1048/AC1048)^2))</f>
        <v>9.0581433607381003E-3</v>
      </c>
      <c r="AF1048" s="50">
        <f>IF((S1048-Y1048-AA1048*AC1048)&gt;0,S1048-Y1048-AA1048*AC1048,0)</f>
        <v>0.8207174665764384</v>
      </c>
      <c r="AG1048" s="50">
        <f>SQRT((T1048*0.5)^2+Z1048^2+AE1048^2)</f>
        <v>4.7286080310667368E-2</v>
      </c>
      <c r="AH1048" s="50">
        <f>AF1048/S1048</f>
        <v>0.52610094011310149</v>
      </c>
      <c r="AI1048">
        <f>AF1048*EXP(Info!$B$6*G1048*1000)</f>
        <v>1.0223035004063308</v>
      </c>
      <c r="AJ1048">
        <f>2*SQRT((EXP(Info!$B$6*G1048)*AG1048)^2+(Info!$B$6*G1048*0.01*AI1048)^2)</f>
        <v>9.4592934344545174E-2</v>
      </c>
      <c r="AK1048" s="28">
        <f>AI1048/(E1048/1000)</f>
        <v>0.33191672091114632</v>
      </c>
      <c r="AL1048">
        <f>AA1048/0.752049334436339</f>
        <v>0.55671879600000007</v>
      </c>
      <c r="AM1048"/>
      <c r="AN1048">
        <f>U1048/0.242530074</f>
        <v>6.8403887923606534</v>
      </c>
      <c r="AO1048">
        <f>O1048/U1048</f>
        <v>0.73236889692585894</v>
      </c>
    </row>
    <row r="1049" spans="1:41">
      <c r="A1049" s="14" t="s">
        <v>80</v>
      </c>
      <c r="B1049" s="14" t="s">
        <v>219</v>
      </c>
      <c r="C1049" s="15">
        <v>-30.4</v>
      </c>
      <c r="D1049" s="15">
        <v>43.5</v>
      </c>
      <c r="E1049" s="15">
        <v>3080</v>
      </c>
      <c r="F1049" s="31">
        <v>1.23</v>
      </c>
      <c r="G1049" s="31">
        <v>24.25</v>
      </c>
      <c r="I1049">
        <f>(E1049*100*Info!$B$11)/AI1049</f>
        <v>6.8525069761422515</v>
      </c>
      <c r="J1049">
        <f>LOG10(I1049)</f>
        <v>0.83584948634193257</v>
      </c>
      <c r="K1049">
        <f>2*((E1049*100*Info!$B$11)/AI1049^2)*(AJ1049/2)</f>
        <v>0.55764612706053196</v>
      </c>
      <c r="L1049">
        <f>(M1049/10.7)/I1049</f>
        <v>0.62849899065420667</v>
      </c>
      <c r="M1049">
        <f>((U1049/0.242530073729142))*I1049</f>
        <v>46.082692782132568</v>
      </c>
      <c r="N1049">
        <f>2*M1049*SQRT((0.5*K1049/I1049)^2+(0.5*V1049/U1049)^2)</f>
        <v>3.7772857768552446</v>
      </c>
      <c r="O1049" s="1">
        <v>1.272</v>
      </c>
      <c r="P1049" s="1">
        <v>7.0000000000000001E-3</v>
      </c>
      <c r="S1049" s="1">
        <v>1.665</v>
      </c>
      <c r="T1049" s="1">
        <v>1.7999999999999999E-2</v>
      </c>
      <c r="U1049" s="1">
        <v>1.631</v>
      </c>
      <c r="V1049" s="1">
        <v>1.6E-2</v>
      </c>
      <c r="W1049" s="50">
        <f>U1049*Info!$B$2</f>
        <v>0.78288000000000002</v>
      </c>
      <c r="X1049" s="50">
        <f>W1049*SQRT((0.5*V1049/U1049)^2+Info!$B$3^2)</f>
        <v>3.9331899725286605E-2</v>
      </c>
      <c r="Y1049" s="39">
        <f>W1049*Info!$D$2</f>
        <v>0.63413280000000005</v>
      </c>
      <c r="Z1049" s="39">
        <f>Y1049*SQRT(Info!$D$3^2+(X1049/W1049)^2)</f>
        <v>4.4947709934313677E-2</v>
      </c>
      <c r="AA1049" s="50">
        <f>IF(O1049-W1049&gt;0,O1049-W1049,0)</f>
        <v>0.48912</v>
      </c>
      <c r="AB1049" s="50">
        <f>SQRT((0.5*P1049)^2+X1049^2)</f>
        <v>3.9487318673214575E-2</v>
      </c>
      <c r="AC1049" s="50">
        <f>(1-EXP(-Info!$B$6*G1049*1000))+(Info!$B$6/(Info!$B$6-Info!$B$7))*(EXP(-Info!$B$7*G1049*1000)-EXP(-Info!$B$6*G1049*1000))*(Info!$B$9-1)</f>
        <v>0.22764972978541256</v>
      </c>
      <c r="AD1049" s="50">
        <f>SQRT((Info!$B$6*EXP(-Info!$B$6*G1049*1000)+(Info!$B$6/(Info!$B$6+Info!$B$7))*(Info!$B$9-1)*(-Info!$B$7*EXP(-Info!$B$7*G1049*1000)+Info!$B$6*EXP(-Info!$B$6*G1049*1000)))^2*(0.01*G1049*1000)^2)</f>
        <v>1.9085601325615302E-3</v>
      </c>
      <c r="AE1049" s="50">
        <f>IF(AA1049&gt;0,AA1049*AC1049*SQRT((AB1049/AA1049)^2+(AD1049/AC1049)^2),AA1049*AC1049*SQRT((AD1049/AC1049)^2))</f>
        <v>9.0376190873633269E-3</v>
      </c>
      <c r="AF1049" s="50">
        <f>IF((S1049-Y1049-AA1049*AC1049)&gt;0,S1049-Y1049-AA1049*AC1049,0)</f>
        <v>0.9195191641673589</v>
      </c>
      <c r="AG1049" s="50">
        <f>SQRT((T1049*0.5)^2+Z1049^2+AE1049^2)</f>
        <v>4.6722320009899704E-2</v>
      </c>
      <c r="AH1049" s="50">
        <f>AF1049/S1049</f>
        <v>0.55226376226267804</v>
      </c>
      <c r="AI1049">
        <f>AF1049*EXP(Info!$B$6*G1049*1000)</f>
        <v>1.1485284909770812</v>
      </c>
      <c r="AJ1049">
        <f>2*SQRT((EXP(Info!$B$6*G1049)*AG1049)^2+(Info!$B$6*G1049*0.01*AI1049)^2)</f>
        <v>9.3465423244649154E-2</v>
      </c>
      <c r="AK1049" s="28">
        <f>AI1049/(E1049/1000)</f>
        <v>0.37289886070684453</v>
      </c>
      <c r="AL1049">
        <f>AA1049/0.752049334436339</f>
        <v>0.650382864</v>
      </c>
      <c r="AM1049"/>
      <c r="AN1049">
        <f>U1049/0.242530074</f>
        <v>6.7249391924895878</v>
      </c>
      <c r="AO1049">
        <f>O1049/U1049</f>
        <v>0.77988963825873703</v>
      </c>
    </row>
    <row r="1050" spans="1:41">
      <c r="A1050" s="14" t="s">
        <v>80</v>
      </c>
      <c r="B1050" s="14" t="s">
        <v>219</v>
      </c>
      <c r="C1050" s="15">
        <v>-30.4</v>
      </c>
      <c r="D1050" s="15">
        <v>43.5</v>
      </c>
      <c r="E1050" s="15">
        <v>3080</v>
      </c>
      <c r="F1050" s="31">
        <v>1.27</v>
      </c>
      <c r="G1050" s="31">
        <v>24.86</v>
      </c>
      <c r="I1050">
        <f>(E1050*100*Info!$B$11)/AI1050</f>
        <v>2.3224061403243486</v>
      </c>
      <c r="J1050">
        <f>LOG10(I1050)</f>
        <v>0.36593817107777521</v>
      </c>
      <c r="K1050">
        <f>2*((E1050*100*Info!$B$11)/AI1050^2)*(AJ1050/2)</f>
        <v>6.657187434968688E-2</v>
      </c>
      <c r="L1050">
        <f>(M1050/10.7)/I1050</f>
        <v>0.62002138317757127</v>
      </c>
      <c r="M1050">
        <f>((U1050/0.242530073729142))*I1050</f>
        <v>15.407373701436661</v>
      </c>
      <c r="N1050">
        <f>2*M1050*SQRT((0.5*K1050/I1050)^2+(0.5*V1050/U1050)^2)</f>
        <v>0.47069866897648371</v>
      </c>
      <c r="O1050" s="1">
        <v>1.496</v>
      </c>
      <c r="P1050" s="1">
        <v>6.0000000000000001E-3</v>
      </c>
      <c r="S1050" s="1">
        <v>3.492</v>
      </c>
      <c r="T1050" s="1">
        <v>3.5000000000000003E-2</v>
      </c>
      <c r="U1050" s="1">
        <v>1.609</v>
      </c>
      <c r="V1050" s="1">
        <v>1.7000000000000001E-2</v>
      </c>
      <c r="W1050" s="50">
        <f>U1050*Info!$B$2</f>
        <v>0.77232000000000001</v>
      </c>
      <c r="X1050" s="50">
        <f>W1050*SQRT((0.5*V1050/U1050)^2+Info!$B$3^2)</f>
        <v>3.8830939416913415E-2</v>
      </c>
      <c r="Y1050" s="39">
        <f>W1050*Info!$D$2</f>
        <v>0.6255792</v>
      </c>
      <c r="Z1050" s="39">
        <f>Y1050*SQRT(Info!$D$3^2+(X1050/W1050)^2)</f>
        <v>4.4358408226662059E-2</v>
      </c>
      <c r="AA1050" s="50">
        <f>IF(O1050-W1050&gt;0,O1050-W1050,0)</f>
        <v>0.72367999999999999</v>
      </c>
      <c r="AB1050" s="50">
        <f>SQRT((0.5*P1050)^2+X1050^2)</f>
        <v>3.8946653976946466E-2</v>
      </c>
      <c r="AC1050" s="50">
        <f>(1-EXP(-Info!$B$6*G1050*1000))+(Info!$B$6/(Info!$B$6-Info!$B$7))*(EXP(-Info!$B$7*G1050*1000)-EXP(-Info!$B$6*G1050*1000))*(Info!$B$9-1)</f>
        <v>0.23272231112198655</v>
      </c>
      <c r="AD1050" s="50">
        <f>SQRT((Info!$B$6*EXP(-Info!$B$6*G1050*1000)+(Info!$B$6/(Info!$B$6+Info!$B$7))*(Info!$B$9-1)*(-Info!$B$7*EXP(-Info!$B$7*G1050*1000)+Info!$B$6*EXP(-Info!$B$6*G1050*1000)))^2*(0.01*G1050*1000)^2)</f>
        <v>1.9453709382853178E-3</v>
      </c>
      <c r="AE1050" s="50">
        <f>IF(AA1050&gt;0,AA1050*AC1050*SQRT((AB1050/AA1050)^2+(AD1050/AC1050)^2),AA1050*AC1050*SQRT((AD1050/AC1050)^2))</f>
        <v>9.172438865082639E-3</v>
      </c>
      <c r="AF1050" s="50">
        <f>IF((S1050-Y1050-AA1050*AC1050)&gt;0,S1050-Y1050-AA1050*AC1050,0)</f>
        <v>2.698004317887241</v>
      </c>
      <c r="AG1050" s="50">
        <f>SQRT((T1050*0.5)^2+Z1050^2+AE1050^2)</f>
        <v>4.8559777750077061E-2</v>
      </c>
      <c r="AH1050" s="50">
        <f>AF1050/S1050</f>
        <v>0.77262437511089377</v>
      </c>
      <c r="AI1050">
        <f>AF1050*EXP(Info!$B$6*G1050*1000)</f>
        <v>3.388855790580803</v>
      </c>
      <c r="AJ1050">
        <f>2*SQRT((EXP(Info!$B$6*G1050)*AG1050)^2+(Info!$B$6*G1050*0.01*AI1050)^2)</f>
        <v>9.7141700567604516E-2</v>
      </c>
      <c r="AK1050" s="28">
        <f>AI1050/(E1050/1000)</f>
        <v>1.1002778540846763</v>
      </c>
      <c r="AL1050">
        <f>AA1050/0.752049334436339</f>
        <v>0.962277296</v>
      </c>
      <c r="AM1050"/>
      <c r="AN1050">
        <f>U1050/0.242530074</f>
        <v>6.6342287925908927</v>
      </c>
      <c r="AO1050">
        <f>O1050/U1050</f>
        <v>0.92977004350528281</v>
      </c>
    </row>
    <row r="1051" spans="1:41">
      <c r="A1051" s="14" t="s">
        <v>80</v>
      </c>
      <c r="B1051" s="14" t="s">
        <v>219</v>
      </c>
      <c r="C1051" s="15">
        <v>-30.4</v>
      </c>
      <c r="D1051" s="15">
        <v>43.5</v>
      </c>
      <c r="E1051" s="15">
        <v>3080</v>
      </c>
      <c r="F1051" s="31">
        <v>1.31</v>
      </c>
      <c r="G1051" s="31">
        <v>25.46</v>
      </c>
      <c r="I1051">
        <f>(E1051*100*Info!$B$11)/AI1051</f>
        <v>2.2707550210497058</v>
      </c>
      <c r="J1051">
        <f>LOG10(I1051)</f>
        <v>0.35617028316506349</v>
      </c>
      <c r="K1051">
        <f>2*((E1051*100*Info!$B$11)/AI1051^2)*(AJ1051/2)</f>
        <v>5.9195776279714278E-2</v>
      </c>
      <c r="L1051">
        <f>(M1051/10.7)/I1051</f>
        <v>0.57223850467289816</v>
      </c>
      <c r="M1051">
        <f>((U1051/0.242530073729142))*I1051</f>
        <v>13.903723997646361</v>
      </c>
      <c r="N1051">
        <f>2*M1051*SQRT((0.5*K1051/I1051)^2+(0.5*V1051/U1051)^2)</f>
        <v>0.38871063950505591</v>
      </c>
      <c r="O1051" s="1">
        <v>1.476</v>
      </c>
      <c r="P1051" s="1">
        <v>8.0000000000000002E-3</v>
      </c>
      <c r="S1051" s="1">
        <v>3.5030000000000001</v>
      </c>
      <c r="T1051" s="1">
        <v>3.4000000000000002E-2</v>
      </c>
      <c r="U1051" s="1">
        <v>1.4850000000000001</v>
      </c>
      <c r="V1051" s="1">
        <v>1.4999999999999999E-2</v>
      </c>
      <c r="W1051" s="50">
        <f>U1051*Info!$B$2</f>
        <v>0.71279999999999999</v>
      </c>
      <c r="X1051" s="50">
        <f>W1051*SQRT((0.5*V1051/U1051)^2+Info!$B$3^2)</f>
        <v>3.5821356758224558E-2</v>
      </c>
      <c r="Y1051" s="39">
        <f>W1051*Info!$D$2</f>
        <v>0.57736799999999999</v>
      </c>
      <c r="Z1051" s="39">
        <f>Y1051*SQRT(Info!$D$3^2+(X1051/W1051)^2)</f>
        <v>4.0930087870904949E-2</v>
      </c>
      <c r="AA1051" s="50">
        <f>IF(O1051-W1051&gt;0,O1051-W1051,0)</f>
        <v>0.76319999999999999</v>
      </c>
      <c r="AB1051" s="50">
        <f>SQRT((0.5*P1051)^2+X1051^2)</f>
        <v>3.6043995339029779E-2</v>
      </c>
      <c r="AC1051" s="50">
        <f>(1-EXP(-Info!$B$6*G1051*1000))+(Info!$B$6/(Info!$B$6-Info!$B$7))*(EXP(-Info!$B$7*G1051*1000)-EXP(-Info!$B$6*G1051*1000))*(Info!$B$9-1)</f>
        <v>0.23768284746927501</v>
      </c>
      <c r="AD1051" s="50">
        <f>SQRT((Info!$B$6*EXP(-Info!$B$6*G1051*1000)+(Info!$B$6/(Info!$B$6+Info!$B$7))*(Info!$B$9-1)*(-Info!$B$7*EXP(-Info!$B$7*G1051*1000)+Info!$B$6*EXP(-Info!$B$6*G1051*1000)))^2*(0.01*G1051*1000)^2)</f>
        <v>1.9811050733888986E-3</v>
      </c>
      <c r="AE1051" s="50">
        <f>IF(AA1051&gt;0,AA1051*AC1051*SQRT((AB1051/AA1051)^2+(AD1051/AC1051)^2),AA1051*AC1051*SQRT((AD1051/AC1051)^2))</f>
        <v>8.699439439250032E-3</v>
      </c>
      <c r="AF1051" s="50">
        <f>IF((S1051-Y1051-AA1051*AC1051)&gt;0,S1051-Y1051-AA1051*AC1051,0)</f>
        <v>2.7442324508114497</v>
      </c>
      <c r="AG1051" s="50">
        <f>SQRT((T1051*0.5)^2+Z1051^2+AE1051^2)</f>
        <v>4.5165831550821461E-2</v>
      </c>
      <c r="AH1051" s="50">
        <f>AF1051/S1051</f>
        <v>0.78339493314628883</v>
      </c>
      <c r="AI1051">
        <f>AF1051*EXP(Info!$B$6*G1051*1000)</f>
        <v>3.4659394887434249</v>
      </c>
      <c r="AJ1051">
        <f>2*SQRT((EXP(Info!$B$6*G1051)*AG1051)^2+(Info!$B$6*G1051*0.01*AI1051)^2)</f>
        <v>9.0352757859295307E-2</v>
      </c>
      <c r="AK1051" s="28">
        <f>AI1051/(E1051/1000)</f>
        <v>1.1253050288128004</v>
      </c>
      <c r="AL1051">
        <f>AA1051/0.752049334436339</f>
        <v>1.0148270399999999</v>
      </c>
      <c r="AM1051"/>
      <c r="AN1051">
        <f>U1051/0.242530074</f>
        <v>6.1229519931618874</v>
      </c>
      <c r="AO1051">
        <f>O1051/U1051</f>
        <v>0.9939393939393939</v>
      </c>
    </row>
    <row r="1052" spans="1:41">
      <c r="A1052" s="14" t="s">
        <v>80</v>
      </c>
      <c r="B1052" s="14" t="s">
        <v>219</v>
      </c>
      <c r="C1052" s="15">
        <v>-30.4</v>
      </c>
      <c r="D1052" s="15">
        <v>43.5</v>
      </c>
      <c r="E1052" s="15">
        <v>3080</v>
      </c>
      <c r="F1052" s="31">
        <v>1.31</v>
      </c>
      <c r="G1052" s="31">
        <v>25.46</v>
      </c>
      <c r="I1052">
        <f>(E1052*100*Info!$B$11)/AI1052</f>
        <v>2.2606322636276737</v>
      </c>
      <c r="J1052">
        <f>LOG10(I1052)</f>
        <v>0.35422992153764377</v>
      </c>
      <c r="K1052">
        <f>2*((E1052*100*Info!$B$11)/AI1052^2)*(AJ1052/2)</f>
        <v>6.0706840119752886E-2</v>
      </c>
      <c r="L1052">
        <f>(M1052/10.7)/I1052</f>
        <v>0.59535925233644948</v>
      </c>
      <c r="M1052">
        <f>((U1052/0.242530073729142))*I1052</f>
        <v>14.401005176806992</v>
      </c>
      <c r="N1052">
        <f>2*M1052*SQRT((0.5*K1052/I1052)^2+(0.5*V1052/U1052)^2)</f>
        <v>0.41448373044539483</v>
      </c>
      <c r="O1052" s="1">
        <v>1.498</v>
      </c>
      <c r="P1052" s="1">
        <v>6.0000000000000001E-3</v>
      </c>
      <c r="S1052" s="1">
        <v>3.5369999999999999</v>
      </c>
      <c r="T1052" s="1">
        <v>3.4000000000000002E-2</v>
      </c>
      <c r="U1052" s="1">
        <v>1.5449999999999999</v>
      </c>
      <c r="V1052" s="1">
        <v>1.6E-2</v>
      </c>
      <c r="W1052" s="50">
        <f>U1052*Info!$B$2</f>
        <v>0.74159999999999993</v>
      </c>
      <c r="X1052" s="50">
        <f>W1052*SQRT((0.5*V1052/U1052)^2+Info!$B$3^2)</f>
        <v>3.7278304682482541E-2</v>
      </c>
      <c r="Y1052" s="39">
        <f>W1052*Info!$D$2</f>
        <v>0.60069600000000001</v>
      </c>
      <c r="Z1052" s="39">
        <f>Y1052*SQRT(Info!$D$3^2+(X1052/W1052)^2)</f>
        <v>4.2589353249844031E-2</v>
      </c>
      <c r="AA1052" s="50">
        <f>IF(O1052-W1052&gt;0,O1052-W1052,0)</f>
        <v>0.75640000000000007</v>
      </c>
      <c r="AB1052" s="50">
        <f>SQRT((0.5*P1052)^2+X1052^2)</f>
        <v>3.7398823510907397E-2</v>
      </c>
      <c r="AC1052" s="50">
        <f>(1-EXP(-Info!$B$6*G1052*1000))+(Info!$B$6/(Info!$B$6-Info!$B$7))*(EXP(-Info!$B$7*G1052*1000)-EXP(-Info!$B$6*G1052*1000))*(Info!$B$9-1)</f>
        <v>0.23768284746927501</v>
      </c>
      <c r="AD1052" s="50">
        <f>SQRT((Info!$B$6*EXP(-Info!$B$6*G1052*1000)+(Info!$B$6/(Info!$B$6+Info!$B$7))*(Info!$B$9-1)*(-Info!$B$7*EXP(-Info!$B$7*G1052*1000)+Info!$B$6*EXP(-Info!$B$6*G1052*1000)))^2*(0.01*G1052*1000)^2)</f>
        <v>1.9811050733888986E-3</v>
      </c>
      <c r="AE1052" s="50">
        <f>IF(AA1052&gt;0,AA1052*AC1052*SQRT((AB1052/AA1052)^2+(AD1052/AC1052)^2),AA1052*AC1052*SQRT((AD1052/AC1052)^2))</f>
        <v>9.0144824226310628E-3</v>
      </c>
      <c r="AF1052" s="50">
        <f>IF((S1052-Y1052-AA1052*AC1052)&gt;0,S1052-Y1052-AA1052*AC1052,0)</f>
        <v>2.7565206941742399</v>
      </c>
      <c r="AG1052" s="50">
        <f>SQRT((T1052*0.5)^2+Z1052^2+AE1052^2)</f>
        <v>4.6734504422192437E-2</v>
      </c>
      <c r="AH1052" s="50">
        <f>AF1052/S1052</f>
        <v>0.77933861865259824</v>
      </c>
      <c r="AI1052">
        <f>AF1052*EXP(Info!$B$6*G1052*1000)</f>
        <v>3.4814594232539986</v>
      </c>
      <c r="AJ1052">
        <f>2*SQRT((EXP(Info!$B$6*G1052)*AG1052)^2+(Info!$B$6*G1052*0.01*AI1052)^2)</f>
        <v>9.3490836166220753E-2</v>
      </c>
      <c r="AK1052" s="28">
        <f>AI1052/(E1052/1000)</f>
        <v>1.1303439685889605</v>
      </c>
      <c r="AL1052">
        <f>AA1052/0.752049334436339</f>
        <v>1.0057850800000001</v>
      </c>
      <c r="AM1052"/>
      <c r="AN1052">
        <f>U1052/0.242530074</f>
        <v>6.3703439928855996</v>
      </c>
      <c r="AO1052">
        <f>O1052/U1052</f>
        <v>0.96957928802589</v>
      </c>
    </row>
    <row r="1053" spans="1:41">
      <c r="A1053" s="14" t="s">
        <v>80</v>
      </c>
      <c r="B1053" s="14" t="s">
        <v>219</v>
      </c>
      <c r="C1053" s="15">
        <v>-30.4</v>
      </c>
      <c r="D1053" s="15">
        <v>43.5</v>
      </c>
      <c r="E1053" s="15">
        <v>3080</v>
      </c>
      <c r="F1053" s="31">
        <v>1.35</v>
      </c>
      <c r="G1053" s="31">
        <v>26.07</v>
      </c>
      <c r="I1053">
        <f>(E1053*100*Info!$B$11)/AI1053</f>
        <v>1.6770550792922643</v>
      </c>
      <c r="J1053">
        <f>LOG10(I1053)</f>
        <v>0.22454732631501964</v>
      </c>
      <c r="K1053">
        <f>2*((E1053*100*Info!$B$11)/AI1053^2)*(AJ1053/2)</f>
        <v>3.4609336736252494E-2</v>
      </c>
      <c r="L1053">
        <f>(M1053/10.7)/I1053</f>
        <v>0.58919371962616929</v>
      </c>
      <c r="M1053">
        <f>((U1053/0.242530073729142))*I1053</f>
        <v>10.572780425992011</v>
      </c>
      <c r="N1053">
        <f>2*M1053*SQRT((0.5*K1053/I1053)^2+(0.5*V1053/U1053)^2)</f>
        <v>0.24158912217844747</v>
      </c>
      <c r="O1053" s="1">
        <v>1.589</v>
      </c>
      <c r="P1053" s="1">
        <v>8.9999999999999993E-3</v>
      </c>
      <c r="S1053" s="1">
        <v>4.4969999999999999</v>
      </c>
      <c r="T1053" s="1">
        <v>4.3999999999999997E-2</v>
      </c>
      <c r="U1053" s="1">
        <v>1.5289999999999999</v>
      </c>
      <c r="V1053" s="1">
        <v>1.4999999999999999E-2</v>
      </c>
      <c r="W1053" s="50">
        <f>U1053*Info!$B$2</f>
        <v>0.73391999999999991</v>
      </c>
      <c r="X1053" s="50">
        <f>W1053*SQRT((0.5*V1053/U1053)^2+Info!$B$3^2)</f>
        <v>3.6872163158675676E-2</v>
      </c>
      <c r="Y1053" s="39">
        <f>W1053*Info!$D$2</f>
        <v>0.59447519999999998</v>
      </c>
      <c r="Z1053" s="39">
        <f>Y1053*SQRT(Info!$D$3^2+(X1053/W1053)^2)</f>
        <v>4.2136763913181566E-2</v>
      </c>
      <c r="AA1053" s="50">
        <f>IF(O1053-W1053&gt;0,O1053-W1053,0)</f>
        <v>0.85508000000000006</v>
      </c>
      <c r="AB1053" s="50">
        <f>SQRT((0.5*P1053)^2+X1053^2)</f>
        <v>3.7145745597578196E-2</v>
      </c>
      <c r="AC1053" s="50">
        <f>(1-EXP(-Info!$B$6*G1053*1000))+(Info!$B$6/(Info!$B$6-Info!$B$7))*(EXP(-Info!$B$7*G1053*1000)-EXP(-Info!$B$6*G1053*1000))*(Info!$B$9-1)</f>
        <v>0.24269685521049758</v>
      </c>
      <c r="AD1053" s="50">
        <f>SQRT((Info!$B$6*EXP(-Info!$B$6*G1053*1000)+(Info!$B$6/(Info!$B$6+Info!$B$7))*(Info!$B$9-1)*(-Info!$B$7*EXP(-Info!$B$7*G1053*1000)+Info!$B$6*EXP(-Info!$B$6*G1053*1000)))^2*(0.01*G1053*1000)^2)</f>
        <v>2.0169578829920031E-3</v>
      </c>
      <c r="AE1053" s="50">
        <f>IF(AA1053&gt;0,AA1053*AC1053*SQRT((AB1053/AA1053)^2+(AD1053/AC1053)^2),AA1053*AC1053*SQRT((AD1053/AC1053)^2))</f>
        <v>9.1786428486032075E-3</v>
      </c>
      <c r="AF1053" s="50">
        <f>IF((S1053-Y1053-AA1053*AC1053)&gt;0,S1053-Y1053-AA1053*AC1053,0)</f>
        <v>3.6949995730466076</v>
      </c>
      <c r="AG1053" s="50">
        <f>SQRT((T1053*0.5)^2+Z1053^2+AE1053^2)</f>
        <v>4.8412336832850934E-2</v>
      </c>
      <c r="AH1053" s="50">
        <f>AF1053/S1053</f>
        <v>0.82165878875841847</v>
      </c>
      <c r="AI1053">
        <f>AF1053*EXP(Info!$B$6*G1053*1000)</f>
        <v>4.6929284517238008</v>
      </c>
      <c r="AJ1053">
        <f>2*SQRT((EXP(Info!$B$6*G1053)*AG1053)^2+(Info!$B$6*G1053*0.01*AI1053)^2)</f>
        <v>9.6847827522392252E-2</v>
      </c>
      <c r="AK1053" s="28">
        <f>AI1053/(E1053/1000)</f>
        <v>1.5236780687414937</v>
      </c>
      <c r="AL1053">
        <f>AA1053/0.752049334436339</f>
        <v>1.136999876</v>
      </c>
      <c r="AM1053"/>
      <c r="AN1053">
        <f>U1053/0.242530074</f>
        <v>6.3043727929592759</v>
      </c>
      <c r="AO1053">
        <f>O1053/U1053</f>
        <v>1.039241334205363</v>
      </c>
    </row>
    <row r="1054" spans="1:41">
      <c r="A1054" s="14" t="s">
        <v>80</v>
      </c>
      <c r="B1054" s="14" t="s">
        <v>219</v>
      </c>
      <c r="C1054" s="15">
        <v>-30.4</v>
      </c>
      <c r="D1054" s="15">
        <v>43.5</v>
      </c>
      <c r="E1054" s="15">
        <v>3080</v>
      </c>
      <c r="F1054" s="31">
        <v>1.39</v>
      </c>
      <c r="G1054" s="31">
        <v>26.67</v>
      </c>
      <c r="I1054">
        <f>(E1054*100*Info!$B$11)/AI1054</f>
        <v>1.3798517064105422</v>
      </c>
      <c r="J1054">
        <f>LOG10(I1054)</f>
        <v>0.13983241498949686</v>
      </c>
      <c r="K1054">
        <f>2*((E1054*100*Info!$B$11)/AI1054^2)*(AJ1054/2)</f>
        <v>2.5084731119201103E-2</v>
      </c>
      <c r="L1054">
        <f>(M1054/10.7)/I1054</f>
        <v>0.61616792523364583</v>
      </c>
      <c r="M1054">
        <f>((U1054/0.242530073729142))*I1054</f>
        <v>9.0973578848392584</v>
      </c>
      <c r="N1054">
        <f>2*M1054*SQRT((0.5*K1054/I1054)^2+(0.5*V1054/U1054)^2)</f>
        <v>0.18610431810271996</v>
      </c>
      <c r="O1054" s="1">
        <v>1.6120000000000001</v>
      </c>
      <c r="P1054" s="1">
        <v>8.9999999999999993E-3</v>
      </c>
      <c r="S1054" s="1">
        <v>5.2969999999999997</v>
      </c>
      <c r="T1054" s="1">
        <v>5.0999999999999997E-2</v>
      </c>
      <c r="U1054" s="1">
        <v>1.599</v>
      </c>
      <c r="V1054" s="1">
        <v>1.4999999999999999E-2</v>
      </c>
      <c r="W1054" s="50">
        <f>U1054*Info!$B$2</f>
        <v>0.76751999999999998</v>
      </c>
      <c r="X1054" s="50">
        <f>W1054*SQRT((0.5*V1054/U1054)^2+Info!$B$3^2)</f>
        <v>3.8544485675644967E-2</v>
      </c>
      <c r="Y1054" s="39">
        <f>W1054*Info!$D$2</f>
        <v>0.6216912</v>
      </c>
      <c r="Z1054" s="39">
        <f>Y1054*SQRT(Info!$D$3^2+(X1054/W1054)^2)</f>
        <v>4.4056813284521615E-2</v>
      </c>
      <c r="AA1054" s="50">
        <f>IF(O1054-W1054&gt;0,O1054-W1054,0)</f>
        <v>0.84448000000000012</v>
      </c>
      <c r="AB1054" s="50">
        <f>SQRT((0.5*P1054)^2+X1054^2)</f>
        <v>3.8806280110312043E-2</v>
      </c>
      <c r="AC1054" s="50">
        <f>(1-EXP(-Info!$B$6*G1054*1000))+(Info!$B$6/(Info!$B$6-Info!$B$7))*(EXP(-Info!$B$7*G1054*1000)-EXP(-Info!$B$6*G1054*1000))*(Info!$B$9-1)</f>
        <v>0.24760010132280369</v>
      </c>
      <c r="AD1054" s="50">
        <f>SQRT((Info!$B$6*EXP(-Info!$B$6*G1054*1000)+(Info!$B$6/(Info!$B$6+Info!$B$7))*(Info!$B$9-1)*(-Info!$B$7*EXP(-Info!$B$7*G1054*1000)+Info!$B$6*EXP(-Info!$B$6*G1054*1000)))^2*(0.01*G1054*1000)^2)</f>
        <v>2.0517579496638423E-3</v>
      </c>
      <c r="AE1054" s="50">
        <f>IF(AA1054&gt;0,AA1054*AC1054*SQRT((AB1054/AA1054)^2+(AD1054/AC1054)^2),AA1054*AC1054*SQRT((AD1054/AC1054)^2))</f>
        <v>9.763413243645493E-3</v>
      </c>
      <c r="AF1054" s="50">
        <f>IF((S1054-Y1054-AA1054*AC1054)&gt;0,S1054-Y1054-AA1054*AC1054,0)</f>
        <v>4.4662154664349183</v>
      </c>
      <c r="AG1054" s="50">
        <f>SQRT((T1054*0.5)^2+Z1054^2+AE1054^2)</f>
        <v>5.1832200753521865E-2</v>
      </c>
      <c r="AH1054" s="50">
        <f>AF1054/S1054</f>
        <v>0.84315942352934081</v>
      </c>
      <c r="AI1054">
        <f>AF1054*EXP(Info!$B$6*G1054*1000)</f>
        <v>5.7037284949930411</v>
      </c>
      <c r="AJ1054">
        <f>2*SQRT((EXP(Info!$B$6*G1054)*AG1054)^2+(Info!$B$6*G1054*0.01*AI1054)^2)</f>
        <v>0.10368976246441441</v>
      </c>
      <c r="AK1054" s="28">
        <f>AI1054/(E1054/1000)</f>
        <v>1.8518599009717664</v>
      </c>
      <c r="AL1054">
        <f>AA1054/0.752049334436339</f>
        <v>1.1229050560000002</v>
      </c>
      <c r="AM1054"/>
      <c r="AN1054">
        <f>U1054/0.242530074</f>
        <v>6.5929967926369404</v>
      </c>
      <c r="AO1054">
        <f>O1054/U1054</f>
        <v>1.0081300813008132</v>
      </c>
    </row>
    <row r="1055" spans="1:41">
      <c r="A1055" s="14" t="s">
        <v>80</v>
      </c>
      <c r="B1055" s="14" t="s">
        <v>219</v>
      </c>
      <c r="C1055" s="15">
        <v>-30.4</v>
      </c>
      <c r="D1055" s="15">
        <v>43.5</v>
      </c>
      <c r="E1055" s="15">
        <v>3080</v>
      </c>
      <c r="F1055" s="31">
        <v>1.43</v>
      </c>
      <c r="G1055" s="31">
        <v>27.28</v>
      </c>
      <c r="I1055">
        <f>(E1055*100*Info!$B$11)/AI1055</f>
        <v>1.4410465979960227</v>
      </c>
      <c r="J1055">
        <f>LOG10(I1055)</f>
        <v>0.15867802448181637</v>
      </c>
      <c r="K1055">
        <f>2*((E1055*100*Info!$B$11)/AI1055^2)*(AJ1055/2)</f>
        <v>2.6857647328771123E-2</v>
      </c>
      <c r="L1055">
        <f>(M1055/10.7)/I1055</f>
        <v>0.60846100934579539</v>
      </c>
      <c r="M1055">
        <f>((U1055/0.242530073729142))*I1055</f>
        <v>9.3819811425815356</v>
      </c>
      <c r="N1055">
        <f>2*M1055*SQRT((0.5*K1055/I1055)^2+(0.5*V1055/U1055)^2)</f>
        <v>0.19626154811662874</v>
      </c>
      <c r="O1055" s="1">
        <v>1.488</v>
      </c>
      <c r="P1055" s="1">
        <v>8.0000000000000002E-3</v>
      </c>
      <c r="S1055" s="1">
        <v>5.0510000000000002</v>
      </c>
      <c r="T1055" s="1">
        <v>4.9000000000000002E-2</v>
      </c>
      <c r="U1055" s="1">
        <v>1.579</v>
      </c>
      <c r="V1055" s="1">
        <v>1.4999999999999999E-2</v>
      </c>
      <c r="W1055" s="50">
        <f>U1055*Info!$B$2</f>
        <v>0.75791999999999993</v>
      </c>
      <c r="X1055" s="50">
        <f>W1055*SQRT((0.5*V1055/U1055)^2+Info!$B$3^2)</f>
        <v>3.8066610250979793E-2</v>
      </c>
      <c r="Y1055" s="39">
        <f>W1055*Info!$D$2</f>
        <v>0.61391519999999999</v>
      </c>
      <c r="Z1055" s="39">
        <f>Y1055*SQRT(Info!$D$3^2+(X1055/W1055)^2)</f>
        <v>4.3508187964510774E-2</v>
      </c>
      <c r="AA1055" s="50">
        <f>IF(O1055-W1055&gt;0,O1055-W1055,0)</f>
        <v>0.73008000000000006</v>
      </c>
      <c r="AB1055" s="50">
        <f>SQRT((0.5*P1055)^2+X1055^2)</f>
        <v>3.8276191242076318E-2</v>
      </c>
      <c r="AC1055" s="50">
        <f>(1-EXP(-Info!$B$6*G1055*1000))+(Info!$B$6/(Info!$B$6-Info!$B$7))*(EXP(-Info!$B$7*G1055*1000)-EXP(-Info!$B$6*G1055*1000))*(Info!$B$9-1)</f>
        <v>0.2525561906846599</v>
      </c>
      <c r="AD1055" s="50">
        <f>SQRT((Info!$B$6*EXP(-Info!$B$6*G1055*1000)+(Info!$B$6/(Info!$B$6+Info!$B$7))*(Info!$B$9-1)*(-Info!$B$7*EXP(-Info!$B$7*G1055*1000)+Info!$B$6*EXP(-Info!$B$6*G1055*1000)))^2*(0.01*G1055*1000)^2)</f>
        <v>2.0866694196491936E-3</v>
      </c>
      <c r="AE1055" s="50">
        <f>IF(AA1055&gt;0,AA1055*AC1055*SQRT((AB1055/AA1055)^2+(AD1055/AC1055)^2),AA1055*AC1055*SQRT((AD1055/AC1055)^2))</f>
        <v>9.7861943594108394E-3</v>
      </c>
      <c r="AF1055" s="50">
        <f>IF((S1055-Y1055-AA1055*AC1055)&gt;0,S1055-Y1055-AA1055*AC1055,0)</f>
        <v>4.2526985763049439</v>
      </c>
      <c r="AG1055" s="50">
        <f>SQRT((T1055*0.5)^2+Z1055^2+AE1055^2)</f>
        <v>5.0882040249928706E-2</v>
      </c>
      <c r="AH1055" s="50">
        <f>AF1055/S1055</f>
        <v>0.84195180683130943</v>
      </c>
      <c r="AI1055">
        <f>AF1055*EXP(Info!$B$6*G1055*1000)</f>
        <v>5.4615163088156455</v>
      </c>
      <c r="AJ1055">
        <f>2*SQRT((EXP(Info!$B$6*G1055)*AG1055)^2+(Info!$B$6*G1055*0.01*AI1055)^2)</f>
        <v>0.10178954594978841</v>
      </c>
      <c r="AK1055" s="28">
        <f>AI1055/(E1055/1000)</f>
        <v>1.7732195807843005</v>
      </c>
      <c r="AL1055">
        <f>AA1055/0.752049334436339</f>
        <v>0.97078737600000009</v>
      </c>
      <c r="AM1055"/>
      <c r="AN1055">
        <f>U1055/0.242530074</f>
        <v>6.5105327927290366</v>
      </c>
      <c r="AO1055">
        <f>O1055/U1055</f>
        <v>0.94236858771374288</v>
      </c>
    </row>
    <row r="1056" spans="1:41">
      <c r="A1056" s="14" t="s">
        <v>80</v>
      </c>
      <c r="B1056" s="14" t="s">
        <v>219</v>
      </c>
      <c r="C1056" s="15">
        <v>-30.4</v>
      </c>
      <c r="D1056" s="15">
        <v>43.5</v>
      </c>
      <c r="E1056" s="15">
        <v>3080</v>
      </c>
      <c r="F1056" s="31">
        <v>1.83</v>
      </c>
      <c r="G1056" s="31">
        <v>35.28</v>
      </c>
      <c r="I1056">
        <f>(E1056*100*Info!$B$11)/AI1056</f>
        <v>1.7683424825168106</v>
      </c>
      <c r="J1056">
        <f>LOG10(I1056)</f>
        <v>0.24756638050899904</v>
      </c>
      <c r="K1056">
        <f>2*((E1056*100*Info!$B$11)/AI1056^2)*(AJ1056/2)</f>
        <v>3.5024394787137064E-2</v>
      </c>
      <c r="L1056">
        <f>(M1056/10.7)/I1056</f>
        <v>0.53871342056074867</v>
      </c>
      <c r="M1056">
        <f>((U1056/0.242530073729142))*I1056</f>
        <v>10.193139154030829</v>
      </c>
      <c r="N1056">
        <f>2*M1056*SQRT((0.5*K1056/I1056)^2+(0.5*V1056/U1056)^2)</f>
        <v>0.22960954202769365</v>
      </c>
      <c r="O1056" s="1">
        <v>0.81399999999999995</v>
      </c>
      <c r="P1056" s="1">
        <v>4.0000000000000001E-3</v>
      </c>
      <c r="S1056" s="1">
        <v>3.8090000000000002</v>
      </c>
      <c r="T1056" s="1">
        <v>3.6999999999999998E-2</v>
      </c>
      <c r="U1056" s="1">
        <v>1.3979999999999999</v>
      </c>
      <c r="V1056" s="1">
        <v>1.4999999999999999E-2</v>
      </c>
      <c r="W1056" s="50">
        <f>U1056*Info!$B$2</f>
        <v>0.67103999999999997</v>
      </c>
      <c r="X1056" s="50">
        <f>W1056*SQRT((0.5*V1056/U1056)^2+Info!$B$3^2)</f>
        <v>3.3744580364852665E-2</v>
      </c>
      <c r="Y1056" s="39">
        <f>W1056*Info!$D$2</f>
        <v>0.54354239999999998</v>
      </c>
      <c r="Z1056" s="39">
        <f>Y1056*SQRT(Info!$D$3^2+(X1056/W1056)^2)</f>
        <v>3.8544711167536334E-2</v>
      </c>
      <c r="AA1056" s="50">
        <f>IF(O1056-W1056&gt;0,O1056-W1056,0)</f>
        <v>0.14295999999999998</v>
      </c>
      <c r="AB1056" s="50">
        <f>SQRT((0.5*P1056)^2+X1056^2)</f>
        <v>3.3803797183156806E-2</v>
      </c>
      <c r="AC1056" s="50">
        <f>(1-EXP(-Info!$B$6*G1056*1000))+(Info!$B$6/(Info!$B$6-Info!$B$7))*(EXP(-Info!$B$7*G1056*1000)-EXP(-Info!$B$6*G1056*1000))*(Info!$B$9-1)</f>
        <v>0.31493463517505593</v>
      </c>
      <c r="AD1056" s="50">
        <f>SQRT((Info!$B$6*EXP(-Info!$B$6*G1056*1000)+(Info!$B$6/(Info!$B$6+Info!$B$7))*(Info!$B$9-1)*(-Info!$B$7*EXP(-Info!$B$7*G1056*1000)+Info!$B$6*EXP(-Info!$B$6*G1056*1000)))^2*(0.01*G1056*1000)^2)</f>
        <v>2.5026929214051678E-3</v>
      </c>
      <c r="AE1056" s="50">
        <f>IF(AA1056&gt;0,AA1056*AC1056*SQRT((AB1056/AA1056)^2+(AD1056/AC1056)^2),AA1056*AC1056*SQRT((AD1056/AC1056)^2))</f>
        <v>1.0651996965896698E-2</v>
      </c>
      <c r="AF1056" s="50">
        <f>IF((S1056-Y1056-AA1056*AC1056)&gt;0,S1056-Y1056-AA1056*AC1056,0)</f>
        <v>3.2204345445553746</v>
      </c>
      <c r="AG1056" s="50">
        <f>SQRT((T1056*0.5)^2+Z1056^2+AE1056^2)</f>
        <v>4.4061432095998339E-2</v>
      </c>
      <c r="AH1056" s="50">
        <f>AF1056/S1056</f>
        <v>0.84548032148999064</v>
      </c>
      <c r="AI1056">
        <f>AF1056*EXP(Info!$B$6*G1056*1000)</f>
        <v>4.4506647182490928</v>
      </c>
      <c r="AJ1056">
        <f>2*SQRT((EXP(Info!$B$6*G1056)*AG1056)^2+(Info!$B$6*G1056*0.01*AI1056)^2)</f>
        <v>8.8151384530036292E-2</v>
      </c>
      <c r="AK1056" s="28">
        <f>AI1056/(E1056/1000)</f>
        <v>1.4450210124185365</v>
      </c>
      <c r="AL1056">
        <f>AA1056/0.752049334436339</f>
        <v>0.19009391199999998</v>
      </c>
      <c r="AM1056"/>
      <c r="AN1056">
        <f>U1056/0.242530074</f>
        <v>5.7642335935625031</v>
      </c>
      <c r="AO1056">
        <f>O1056/U1056</f>
        <v>0.58226037195994274</v>
      </c>
    </row>
    <row r="1057" spans="1:41">
      <c r="A1057" s="14" t="s">
        <v>80</v>
      </c>
      <c r="B1057" s="14" t="s">
        <v>219</v>
      </c>
      <c r="C1057" s="15">
        <v>-30.4</v>
      </c>
      <c r="D1057" s="15">
        <v>43.5</v>
      </c>
      <c r="E1057" s="15">
        <v>3080</v>
      </c>
      <c r="F1057" s="31">
        <v>1.87</v>
      </c>
      <c r="G1057" s="31">
        <v>36.770000000000003</v>
      </c>
      <c r="I1057">
        <f>(E1057*100*Info!$B$11)/AI1057</f>
        <v>1.9664478058007706</v>
      </c>
      <c r="J1057">
        <f>LOG10(I1057)</f>
        <v>0.29368242369082692</v>
      </c>
      <c r="K1057">
        <f>2*((E1057*100*Info!$B$11)/AI1057^2)*(AJ1057/2)</f>
        <v>3.8494652808662627E-2</v>
      </c>
      <c r="L1057">
        <f>(M1057/10.7)/I1057</f>
        <v>0.4774434392523374</v>
      </c>
      <c r="M1057">
        <f>((U1057/0.242530073729142))*I1057</f>
        <v>10.045883357575535</v>
      </c>
      <c r="N1057">
        <f>2*M1057*SQRT((0.5*K1057/I1057)^2+(0.5*V1057/U1057)^2)</f>
        <v>0.21940837470061161</v>
      </c>
      <c r="O1057" s="1">
        <v>0.80200000000000005</v>
      </c>
      <c r="P1057" s="1">
        <v>4.0000000000000001E-3</v>
      </c>
      <c r="S1057" s="1">
        <v>3.4060000000000001</v>
      </c>
      <c r="T1057" s="1">
        <v>3.3000000000000002E-2</v>
      </c>
      <c r="U1057" s="1">
        <v>1.2390000000000001</v>
      </c>
      <c r="V1057" s="1">
        <v>1.2E-2</v>
      </c>
      <c r="W1057" s="50">
        <f>U1057*Info!$B$2</f>
        <v>0.59472000000000003</v>
      </c>
      <c r="X1057" s="50">
        <f>W1057*SQRT((0.5*V1057/U1057)^2+Info!$B$3^2)</f>
        <v>2.9875141773722184E-2</v>
      </c>
      <c r="Y1057" s="39">
        <f>W1057*Info!$D$2</f>
        <v>0.48172320000000007</v>
      </c>
      <c r="Z1057" s="39">
        <f>Y1057*SQRT(Info!$D$3^2+(X1057/W1057)^2)</f>
        <v>3.4142761501249438E-2</v>
      </c>
      <c r="AA1057" s="50">
        <f>IF(O1057-W1057&gt;0,O1057-W1057,0)</f>
        <v>0.20728000000000002</v>
      </c>
      <c r="AB1057" s="50">
        <f>SQRT((0.5*P1057)^2+X1057^2)</f>
        <v>2.9942012223629865E-2</v>
      </c>
      <c r="AC1057" s="50">
        <f>(1-EXP(-Info!$B$6*G1057*1000))+(Info!$B$6/(Info!$B$6-Info!$B$7))*(EXP(-Info!$B$7*G1057*1000)-EXP(-Info!$B$6*G1057*1000))*(Info!$B$9-1)</f>
        <v>0.3260314511262124</v>
      </c>
      <c r="AD1057" s="50">
        <f>SQRT((Info!$B$6*EXP(-Info!$B$6*G1057*1000)+(Info!$B$6/(Info!$B$6+Info!$B$7))*(Info!$B$9-1)*(-Info!$B$7*EXP(-Info!$B$7*G1057*1000)+Info!$B$6*EXP(-Info!$B$6*G1057*1000)))^2*(0.01*G1057*1000)^2)</f>
        <v>2.5720030087947139E-3</v>
      </c>
      <c r="AE1057" s="50">
        <f>IF(AA1057&gt;0,AA1057*AC1057*SQRT((AB1057/AA1057)^2+(AD1057/AC1057)^2),AA1057*AC1057*SQRT((AD1057/AC1057)^2))</f>
        <v>9.7765843724573216E-3</v>
      </c>
      <c r="AF1057" s="50">
        <f>IF((S1057-Y1057-AA1057*AC1057)&gt;0,S1057-Y1057-AA1057*AC1057,0)</f>
        <v>2.8566970008105588</v>
      </c>
      <c r="AG1057" s="50">
        <f>SQRT((T1057*0.5)^2+Z1057^2+AE1057^2)</f>
        <v>3.9160691578711652E-2</v>
      </c>
      <c r="AH1057" s="50">
        <f>AF1057/S1057</f>
        <v>0.83872489747814405</v>
      </c>
      <c r="AI1057">
        <f>AF1057*EXP(Info!$B$6*G1057*1000)</f>
        <v>4.0022925975976582</v>
      </c>
      <c r="AJ1057">
        <f>2*SQRT((EXP(Info!$B$6*G1057)*AG1057)^2+(Info!$B$6*G1057*0.01*AI1057)^2)</f>
        <v>7.8347802331048252E-2</v>
      </c>
      <c r="AK1057" s="28">
        <f>AI1057/(E1057/1000)</f>
        <v>1.2994456485706682</v>
      </c>
      <c r="AL1057">
        <f>AA1057/0.752049334436339</f>
        <v>0.27562021600000003</v>
      </c>
      <c r="AM1057"/>
      <c r="AN1057">
        <f>U1057/0.242530074</f>
        <v>5.1086447942946656</v>
      </c>
      <c r="AO1057">
        <f>O1057/U1057</f>
        <v>0.6472962066182405</v>
      </c>
    </row>
    <row r="1058" spans="1:41">
      <c r="A1058" s="14" t="s">
        <v>80</v>
      </c>
      <c r="B1058" s="14" t="s">
        <v>219</v>
      </c>
      <c r="C1058" s="15">
        <v>-30.4</v>
      </c>
      <c r="D1058" s="15">
        <v>43.5</v>
      </c>
      <c r="E1058" s="15">
        <v>3080</v>
      </c>
      <c r="F1058" s="31">
        <v>1.87</v>
      </c>
      <c r="G1058" s="31">
        <v>36.770000000000003</v>
      </c>
      <c r="I1058">
        <f>(E1058*100*Info!$B$11)/AI1058</f>
        <v>1.9546636159764568</v>
      </c>
      <c r="J1058">
        <f>LOG10(I1058)</f>
        <v>0.29107202910016317</v>
      </c>
      <c r="K1058">
        <f>2*((E1058*100*Info!$B$11)/AI1058^2)*(AJ1058/2)</f>
        <v>3.9230958185696892E-2</v>
      </c>
      <c r="L1058">
        <f>(M1058/10.7)/I1058</f>
        <v>0.49247192523364575</v>
      </c>
      <c r="M1058">
        <f>((U1058/0.242530073729142))*I1058</f>
        <v>10.300001409341711</v>
      </c>
      <c r="N1058">
        <f>2*M1058*SQRT((0.5*K1058/I1058)^2+(0.5*V1058/U1058)^2)</f>
        <v>0.23176034560903669</v>
      </c>
      <c r="O1058" s="1">
        <v>0.79500000000000004</v>
      </c>
      <c r="P1058" s="1">
        <v>4.0000000000000001E-3</v>
      </c>
      <c r="S1058" s="1">
        <v>3.43</v>
      </c>
      <c r="T1058" s="1">
        <v>3.4000000000000002E-2</v>
      </c>
      <c r="U1058" s="1">
        <v>1.278</v>
      </c>
      <c r="V1058" s="1">
        <v>1.2999999999999999E-2</v>
      </c>
      <c r="W1058" s="50">
        <f>U1058*Info!$B$2</f>
        <v>0.61343999999999999</v>
      </c>
      <c r="X1058" s="50">
        <f>W1058*SQRT((0.5*V1058/U1058)^2+Info!$B$3^2)</f>
        <v>3.0830277066546126E-2</v>
      </c>
      <c r="Y1058" s="39">
        <f>W1058*Info!$D$2</f>
        <v>0.49688640000000001</v>
      </c>
      <c r="Z1058" s="39">
        <f>Y1058*SQRT(Info!$D$3^2+(X1058/W1058)^2)</f>
        <v>3.5225945159282811E-2</v>
      </c>
      <c r="AA1058" s="50">
        <f>IF(O1058-W1058&gt;0,O1058-W1058,0)</f>
        <v>0.18156000000000005</v>
      </c>
      <c r="AB1058" s="50">
        <f>SQRT((0.5*P1058)^2+X1058^2)</f>
        <v>3.0895080255600567E-2</v>
      </c>
      <c r="AC1058" s="50">
        <f>(1-EXP(-Info!$B$6*G1058*1000))+(Info!$B$6/(Info!$B$6-Info!$B$7))*(EXP(-Info!$B$7*G1058*1000)-EXP(-Info!$B$6*G1058*1000))*(Info!$B$9-1)</f>
        <v>0.3260314511262124</v>
      </c>
      <c r="AD1058" s="50">
        <f>SQRT((Info!$B$6*EXP(-Info!$B$6*G1058*1000)+(Info!$B$6/(Info!$B$6+Info!$B$7))*(Info!$B$9-1)*(-Info!$B$7*EXP(-Info!$B$7*G1058*1000)+Info!$B$6*EXP(-Info!$B$6*G1058*1000)))^2*(0.01*G1058*1000)^2)</f>
        <v>2.5720030087947139E-3</v>
      </c>
      <c r="AE1058" s="50">
        <f>IF(AA1058&gt;0,AA1058*AC1058*SQRT((AB1058/AA1058)^2+(AD1058/AC1058)^2),AA1058*AC1058*SQRT((AD1058/AC1058)^2))</f>
        <v>1.008358645450534E-2</v>
      </c>
      <c r="AF1058" s="50">
        <f>IF((S1058-Y1058-AA1058*AC1058)&gt;0,S1058-Y1058-AA1058*AC1058,0)</f>
        <v>2.8739193297335248</v>
      </c>
      <c r="AG1058" s="50">
        <f>SQRT((T1058*0.5)^2+Z1058^2+AE1058^2)</f>
        <v>4.0392399385902833E-2</v>
      </c>
      <c r="AH1058" s="50">
        <f>AF1058/S1058</f>
        <v>0.83787735560744159</v>
      </c>
      <c r="AI1058">
        <f>AF1058*EXP(Info!$B$6*G1058*1000)</f>
        <v>4.0264214427437199</v>
      </c>
      <c r="AJ1058">
        <f>2*SQRT((EXP(Info!$B$6*G1058)*AG1058)^2+(Info!$B$6*G1058*0.01*AI1058)^2)</f>
        <v>8.0812048665142203E-2</v>
      </c>
      <c r="AK1058" s="28">
        <f>AI1058/(E1058/1000)</f>
        <v>1.3072796892025065</v>
      </c>
      <c r="AL1058">
        <f>AA1058/0.752049334436339</f>
        <v>0.24142033200000007</v>
      </c>
      <c r="AM1058"/>
      <c r="AN1058">
        <f>U1058/0.242530074</f>
        <v>5.2694495941150787</v>
      </c>
      <c r="AO1058">
        <f>O1058/U1058</f>
        <v>0.6220657276995305</v>
      </c>
    </row>
    <row r="1059" spans="1:41">
      <c r="A1059" s="14" t="s">
        <v>80</v>
      </c>
      <c r="B1059" s="14" t="s">
        <v>219</v>
      </c>
      <c r="C1059" s="15">
        <v>-30.4</v>
      </c>
      <c r="D1059" s="15">
        <v>43.5</v>
      </c>
      <c r="E1059" s="15">
        <v>3080</v>
      </c>
      <c r="F1059" s="31">
        <v>1.91</v>
      </c>
      <c r="G1059" s="31">
        <v>38.29</v>
      </c>
      <c r="I1059">
        <f>(E1059*100*Info!$B$11)/AI1059</f>
        <v>2.6387925642214873</v>
      </c>
      <c r="J1059">
        <f>LOG10(I1059)</f>
        <v>0.42140525162407133</v>
      </c>
      <c r="K1059">
        <f>2*((E1059*100*Info!$B$11)/AI1059^2)*(AJ1059/2)</f>
        <v>8.6235103606835214E-2</v>
      </c>
      <c r="L1059">
        <f>(M1059/10.7)/I1059</f>
        <v>0.6277282990654216</v>
      </c>
      <c r="M1059">
        <f>((U1059/0.242530073729142))*I1059</f>
        <v>17.72395901680003</v>
      </c>
      <c r="N1059">
        <f>2*M1059*SQRT((0.5*K1059/I1059)^2+(0.5*V1059/U1059)^2)</f>
        <v>0.60480990055524053</v>
      </c>
      <c r="O1059" s="1">
        <v>0.84799999999999998</v>
      </c>
      <c r="P1059" s="1">
        <v>3.0000000000000001E-3</v>
      </c>
      <c r="S1059" s="1">
        <v>2.7549999999999999</v>
      </c>
      <c r="T1059" s="1">
        <v>2.7E-2</v>
      </c>
      <c r="U1059" s="1">
        <v>1.629</v>
      </c>
      <c r="V1059" s="1">
        <v>1.6E-2</v>
      </c>
      <c r="W1059" s="50">
        <f>U1059*Info!$B$2</f>
        <v>0.78191999999999995</v>
      </c>
      <c r="X1059" s="50">
        <f>W1059*SQRT((0.5*V1059/U1059)^2+Info!$B$3^2)</f>
        <v>3.9284129314520896E-2</v>
      </c>
      <c r="Y1059" s="39">
        <f>W1059*Info!$D$2</f>
        <v>0.63335520000000001</v>
      </c>
      <c r="Z1059" s="39">
        <f>Y1059*SQRT(Info!$D$3^2+(X1059/W1059)^2)</f>
        <v>4.4892857282592298E-2</v>
      </c>
      <c r="AA1059" s="50">
        <f>IF(O1059-W1059&gt;0,O1059-W1059,0)</f>
        <v>6.6080000000000028E-2</v>
      </c>
      <c r="AB1059" s="50">
        <f>SQRT((0.5*P1059)^2+X1059^2)</f>
        <v>3.9312756402979432E-2</v>
      </c>
      <c r="AC1059" s="50">
        <f>(1-EXP(-Info!$B$6*G1059*1000))+(Info!$B$6/(Info!$B$6-Info!$B$7))*(EXP(-Info!$B$7*G1059*1000)-EXP(-Info!$B$6*G1059*1000))*(Info!$B$9-1)</f>
        <v>0.3371887512348819</v>
      </c>
      <c r="AD1059" s="50">
        <f>SQRT((Info!$B$6*EXP(-Info!$B$6*G1059*1000)+(Info!$B$6/(Info!$B$6+Info!$B$7))*(Info!$B$9-1)*(-Info!$B$7*EXP(-Info!$B$7*G1059*1000)+Info!$B$6*EXP(-Info!$B$6*G1059*1000)))^2*(0.01*G1059*1000)^2)</f>
        <v>2.6402042083826412E-3</v>
      </c>
      <c r="AE1059" s="50">
        <f>IF(AA1059&gt;0,AA1059*AC1059*SQRT((AB1059/AA1059)^2+(AD1059/AC1059)^2),AA1059*AC1059*SQRT((AD1059/AC1059)^2))</f>
        <v>1.3256967286289651E-2</v>
      </c>
      <c r="AF1059" s="50">
        <f>IF((S1059-Y1059-AA1059*AC1059)&gt;0,S1059-Y1059-AA1059*AC1059,0)</f>
        <v>2.0993633673183987</v>
      </c>
      <c r="AG1059" s="50">
        <f>SQRT((T1059*0.5)^2+Z1059^2+AE1059^2)</f>
        <v>4.8717202471251927E-2</v>
      </c>
      <c r="AH1059" s="50">
        <f>AF1059/S1059</f>
        <v>0.76201937107745876</v>
      </c>
      <c r="AI1059">
        <f>AF1059*EXP(Info!$B$6*G1059*1000)</f>
        <v>2.9825381515126885</v>
      </c>
      <c r="AJ1059">
        <f>2*SQRT((EXP(Info!$B$6*G1059)*AG1059)^2+(Info!$B$6*G1059*0.01*AI1059)^2)</f>
        <v>9.7468626368862027E-2</v>
      </c>
      <c r="AK1059" s="28">
        <f>AI1059/(E1059/1000)</f>
        <v>0.96835654269892479</v>
      </c>
      <c r="AL1059">
        <f>AA1059/0.752049334436339</f>
        <v>8.786657600000003E-2</v>
      </c>
      <c r="AM1059"/>
      <c r="AN1059">
        <f>U1059/0.242530074</f>
        <v>6.7166927924987974</v>
      </c>
      <c r="AO1059">
        <f>O1059/U1059</f>
        <v>0.52056476365868631</v>
      </c>
    </row>
    <row r="1060" spans="1:41">
      <c r="A1060" s="14" t="s">
        <v>80</v>
      </c>
      <c r="B1060" s="14" t="s">
        <v>219</v>
      </c>
      <c r="C1060" s="15">
        <v>-30.4</v>
      </c>
      <c r="D1060" s="15">
        <v>43.5</v>
      </c>
      <c r="E1060" s="15">
        <v>3080</v>
      </c>
      <c r="F1060" s="31">
        <v>1.96</v>
      </c>
      <c r="G1060" s="31">
        <v>39.06</v>
      </c>
      <c r="I1060">
        <f>(E1060*100*Info!$B$11)/AI1060</f>
        <v>3.3154863120532836</v>
      </c>
      <c r="J1060">
        <f>LOG10(I1060)</f>
        <v>0.52054723927200641</v>
      </c>
      <c r="K1060">
        <f>2*((E1060*100*Info!$B$11)/AI1060^2)*(AJ1060/2)</f>
        <v>0.12221614382077374</v>
      </c>
      <c r="L1060">
        <f>(M1060/10.7)/I1060</f>
        <v>0.56491693457944026</v>
      </c>
      <c r="M1060">
        <f>((U1060/0.242530073729142))*I1060</f>
        <v>20.040825695284006</v>
      </c>
      <c r="N1060">
        <f>2*M1060*SQRT((0.5*K1060/I1060)^2+(0.5*V1060/U1060)^2)</f>
        <v>0.76668000830179106</v>
      </c>
      <c r="O1060" s="1">
        <v>0.89300000000000002</v>
      </c>
      <c r="P1060" s="1">
        <v>4.0000000000000001E-3</v>
      </c>
      <c r="S1060" s="1">
        <v>2.294</v>
      </c>
      <c r="T1060" s="1">
        <v>2.3E-2</v>
      </c>
      <c r="U1060" s="1">
        <v>1.466</v>
      </c>
      <c r="V1060" s="1">
        <v>1.4999999999999999E-2</v>
      </c>
      <c r="W1060" s="50">
        <f>U1060*Info!$B$2</f>
        <v>0.70367999999999997</v>
      </c>
      <c r="X1060" s="50">
        <f>W1060*SQRT((0.5*V1060/U1060)^2+Info!$B$3^2)</f>
        <v>3.5367695090293916E-2</v>
      </c>
      <c r="Y1060" s="39">
        <f>W1060*Info!$D$2</f>
        <v>0.56998080000000007</v>
      </c>
      <c r="Z1060" s="39">
        <f>Y1060*SQRT(Info!$D$3^2+(X1060/W1060)^2)</f>
        <v>4.0409078408733853E-2</v>
      </c>
      <c r="AA1060" s="50">
        <f>IF(O1060-W1060&gt;0,O1060-W1060,0)</f>
        <v>0.18932000000000004</v>
      </c>
      <c r="AB1060" s="50">
        <f>SQRT((0.5*P1060)^2+X1060^2)</f>
        <v>3.5424198734763226E-2</v>
      </c>
      <c r="AC1060" s="50">
        <f>(1-EXP(-Info!$B$6*G1060*1000))+(Info!$B$6/(Info!$B$6-Info!$B$7))*(EXP(-Info!$B$7*G1060*1000)-EXP(-Info!$B$6*G1060*1000))*(Info!$B$9-1)</f>
        <v>0.34277873873225573</v>
      </c>
      <c r="AD1060" s="50">
        <f>SQRT((Info!$B$6*EXP(-Info!$B$6*G1060*1000)+(Info!$B$6/(Info!$B$6+Info!$B$7))*(Info!$B$9-1)*(-Info!$B$7*EXP(-Info!$B$7*G1060*1000)+Info!$B$6*EXP(-Info!$B$6*G1060*1000)))^2*(0.01*G1060*1000)^2)</f>
        <v>2.6738062043216533E-3</v>
      </c>
      <c r="AE1060" s="50">
        <f>IF(AA1060&gt;0,AA1060*AC1060*SQRT((AB1060/AA1060)^2+(AD1060/AC1060)^2),AA1060*AC1060*SQRT((AD1060/AC1060)^2))</f>
        <v>1.2153208954630233E-2</v>
      </c>
      <c r="AF1060" s="50">
        <f>IF((S1060-Y1060-AA1060*AC1060)&gt;0,S1060-Y1060-AA1060*AC1060,0)</f>
        <v>1.6591243291832092</v>
      </c>
      <c r="AG1060" s="50">
        <f>SQRT((T1060*0.5)^2+Z1060^2+AE1060^2)</f>
        <v>4.3736073277537216E-2</v>
      </c>
      <c r="AH1060" s="50">
        <f>AF1060/S1060</f>
        <v>0.72324513041988192</v>
      </c>
      <c r="AI1060">
        <f>AF1060*EXP(Info!$B$6*G1060*1000)</f>
        <v>2.3737994236641859</v>
      </c>
      <c r="AJ1060">
        <f>2*SQRT((EXP(Info!$B$6*G1060)*AG1060)^2+(Info!$B$6*G1060*0.01*AI1060)^2)</f>
        <v>8.7503486504983477E-2</v>
      </c>
      <c r="AK1060" s="28">
        <f>AI1060/(E1060/1000)</f>
        <v>0.77071409859226814</v>
      </c>
      <c r="AL1060">
        <f>AA1060/0.752049334436339</f>
        <v>0.25173880400000004</v>
      </c>
      <c r="AM1060"/>
      <c r="AN1060">
        <f>U1060/0.242530074</f>
        <v>6.044611193249378</v>
      </c>
      <c r="AO1060">
        <f>O1060/U1060</f>
        <v>0.60914051841746253</v>
      </c>
    </row>
    <row r="1061" spans="1:41">
      <c r="A1061" s="14" t="s">
        <v>80</v>
      </c>
      <c r="B1061" s="14" t="s">
        <v>219</v>
      </c>
      <c r="C1061" s="15">
        <v>-30.4</v>
      </c>
      <c r="D1061" s="15">
        <v>43.5</v>
      </c>
      <c r="E1061" s="15">
        <v>3080</v>
      </c>
      <c r="F1061" s="31">
        <v>1.96</v>
      </c>
      <c r="G1061" s="31">
        <v>39.06</v>
      </c>
      <c r="I1061">
        <f>(E1061*100*Info!$B$11)/AI1061</f>
        <v>3.3003130326279071</v>
      </c>
      <c r="J1061">
        <f>LOG10(I1061)</f>
        <v>0.51855513439165846</v>
      </c>
      <c r="K1061">
        <f>2*((E1061*100*Info!$B$11)/AI1061^2)*(AJ1061/2)</f>
        <v>0.11804792135763252</v>
      </c>
      <c r="L1061">
        <f>(M1061/10.7)/I1061</f>
        <v>0.54950310280373926</v>
      </c>
      <c r="M1061">
        <f>((U1061/0.242530073729142))*I1061</f>
        <v>19.40479509268339</v>
      </c>
      <c r="N1061">
        <f>2*M1061*SQRT((0.5*K1061/I1061)^2+(0.5*V1061/U1061)^2)</f>
        <v>0.72347576786632317</v>
      </c>
      <c r="O1061" s="1">
        <v>0.89400000000000002</v>
      </c>
      <c r="P1061" s="1">
        <v>4.0000000000000001E-3</v>
      </c>
      <c r="S1061" s="1">
        <v>2.2930000000000001</v>
      </c>
      <c r="T1061" s="1">
        <v>2.3E-2</v>
      </c>
      <c r="U1061" s="1">
        <v>1.4259999999999999</v>
      </c>
      <c r="V1061" s="1">
        <v>1.4999999999999999E-2</v>
      </c>
      <c r="W1061" s="50">
        <f>U1061*Info!$B$2</f>
        <v>0.68447999999999998</v>
      </c>
      <c r="X1061" s="50">
        <f>W1061*SQRT((0.5*V1061/U1061)^2+Info!$B$3^2)</f>
        <v>3.4412819936761943E-2</v>
      </c>
      <c r="Y1061" s="39">
        <f>W1061*Info!$D$2</f>
        <v>0.55442880000000005</v>
      </c>
      <c r="Z1061" s="39">
        <f>Y1061*SQRT(Info!$D$3^2+(X1061/W1061)^2)</f>
        <v>3.9312333018369706E-2</v>
      </c>
      <c r="AA1061" s="50">
        <f>IF(O1061-W1061&gt;0,O1061-W1061,0)</f>
        <v>0.20952000000000004</v>
      </c>
      <c r="AB1061" s="50">
        <f>SQRT((0.5*P1061)^2+X1061^2)</f>
        <v>3.4470888819408185E-2</v>
      </c>
      <c r="AC1061" s="50">
        <f>(1-EXP(-Info!$B$6*G1061*1000))+(Info!$B$6/(Info!$B$6-Info!$B$7))*(EXP(-Info!$B$7*G1061*1000)-EXP(-Info!$B$6*G1061*1000))*(Info!$B$9-1)</f>
        <v>0.34277873873225573</v>
      </c>
      <c r="AD1061" s="50">
        <f>SQRT((Info!$B$6*EXP(-Info!$B$6*G1061*1000)+(Info!$B$6/(Info!$B$6+Info!$B$7))*(Info!$B$9-1)*(-Info!$B$7*EXP(-Info!$B$7*G1061*1000)+Info!$B$6*EXP(-Info!$B$6*G1061*1000)))^2*(0.01*G1061*1000)^2)</f>
        <v>2.6738062043216533E-3</v>
      </c>
      <c r="AE1061" s="50">
        <f>IF(AA1061&gt;0,AA1061*AC1061*SQRT((AB1061/AA1061)^2+(AD1061/AC1061)^2),AA1061*AC1061*SQRT((AD1061/AC1061)^2))</f>
        <v>1.1829160838897766E-2</v>
      </c>
      <c r="AF1061" s="50">
        <f>IF((S1061-Y1061-AA1061*AC1061)&gt;0,S1061-Y1061-AA1061*AC1061,0)</f>
        <v>1.6667521986608178</v>
      </c>
      <c r="AG1061" s="50">
        <f>SQRT((T1061*0.5)^2+Z1061^2+AE1061^2)</f>
        <v>4.2633772686682482E-2</v>
      </c>
      <c r="AH1061" s="50">
        <f>AF1061/S1061</f>
        <v>0.72688713417392836</v>
      </c>
      <c r="AI1061">
        <f>AF1061*EXP(Info!$B$6*G1061*1000)</f>
        <v>2.3847130314338023</v>
      </c>
      <c r="AJ1061">
        <f>2*SQRT((EXP(Info!$B$6*G1061)*AG1061)^2+(Info!$B$6*G1061*0.01*AI1061)^2)</f>
        <v>8.5298095547943653E-2</v>
      </c>
      <c r="AK1061" s="28">
        <f>AI1061/(E1061/1000)</f>
        <v>0.77425747773824749</v>
      </c>
      <c r="AL1061">
        <f>AA1061/0.752049334436339</f>
        <v>0.27859874400000006</v>
      </c>
      <c r="AM1061"/>
      <c r="AN1061">
        <f>U1061/0.242530074</f>
        <v>5.8796831934335696</v>
      </c>
      <c r="AO1061">
        <f>O1061/U1061</f>
        <v>0.62692847124824691</v>
      </c>
    </row>
    <row r="1062" spans="1:41">
      <c r="A1062" s="14" t="s">
        <v>80</v>
      </c>
      <c r="B1062" s="14" t="s">
        <v>219</v>
      </c>
      <c r="C1062" s="15">
        <v>-30.4</v>
      </c>
      <c r="D1062" s="15">
        <v>43.5</v>
      </c>
      <c r="E1062" s="15">
        <v>3080</v>
      </c>
      <c r="F1062" s="31">
        <v>2</v>
      </c>
      <c r="G1062" s="31">
        <v>39.67</v>
      </c>
      <c r="I1062">
        <f>(E1062*100*Info!$B$11)/AI1062</f>
        <v>6.6791570625297974</v>
      </c>
      <c r="J1062">
        <f>LOG10(I1062)</f>
        <v>0.82472165615944792</v>
      </c>
      <c r="K1062">
        <f>2*((E1062*100*Info!$B$11)/AI1062^2)*(AJ1062/2)</f>
        <v>0.64728859529030458</v>
      </c>
      <c r="L1062">
        <f>(M1062/10.7)/I1062</f>
        <v>0.75489241121495443</v>
      </c>
      <c r="M1062">
        <f>((U1062/0.242530073729142))*I1062</f>
        <v>53.949881284036671</v>
      </c>
      <c r="N1062">
        <f>2*M1062*SQRT((0.5*K1062/I1062)^2+(0.5*V1062/U1062)^2)</f>
        <v>5.2573075527470001</v>
      </c>
      <c r="O1062" s="1">
        <v>1.022</v>
      </c>
      <c r="P1062" s="1">
        <v>4.0000000000000001E-3</v>
      </c>
      <c r="S1062" s="1">
        <v>1.609</v>
      </c>
      <c r="T1062" s="1">
        <v>1.7000000000000001E-2</v>
      </c>
      <c r="U1062" s="1">
        <v>1.9590000000000001</v>
      </c>
      <c r="V1062" s="1">
        <v>0.02</v>
      </c>
      <c r="W1062" s="50">
        <f>U1062*Info!$B$2</f>
        <v>0.94032000000000004</v>
      </c>
      <c r="X1062" s="50">
        <f>W1062*SQRT((0.5*V1062/U1062)^2+Info!$B$3^2)</f>
        <v>4.7260387810512103E-2</v>
      </c>
      <c r="Y1062" s="39">
        <f>W1062*Info!$D$2</f>
        <v>0.76165920000000009</v>
      </c>
      <c r="Z1062" s="39">
        <f>Y1062*SQRT(Info!$D$3^2+(X1062/W1062)^2)</f>
        <v>5.3997594656828934E-2</v>
      </c>
      <c r="AA1062" s="50">
        <f>IF(O1062-W1062&gt;0,O1062-W1062,0)</f>
        <v>8.1679999999999975E-2</v>
      </c>
      <c r="AB1062" s="50">
        <f>SQRT((0.5*P1062)^2+X1062^2)</f>
        <v>4.7302687619204059E-2</v>
      </c>
      <c r="AC1062" s="50">
        <f>(1-EXP(-Info!$B$6*G1062*1000))+(Info!$B$6/(Info!$B$6-Info!$B$7))*(EXP(-Info!$B$7*G1062*1000)-EXP(-Info!$B$6*G1062*1000))*(Info!$B$9-1)</f>
        <v>0.34717780571788825</v>
      </c>
      <c r="AD1062" s="50">
        <f>SQRT((Info!$B$6*EXP(-Info!$B$6*G1062*1000)+(Info!$B$6/(Info!$B$6+Info!$B$7))*(Info!$B$9-1)*(-Info!$B$7*EXP(-Info!$B$7*G1062*1000)+Info!$B$6*EXP(-Info!$B$6*G1062*1000)))^2*(0.01*G1062*1000)^2)</f>
        <v>2.6999801958873275E-3</v>
      </c>
      <c r="AE1062" s="50">
        <f>IF(AA1062&gt;0,AA1062*AC1062*SQRT((AB1062/AA1062)^2+(AD1062/AC1062)^2),AA1062*AC1062*SQRT((AD1062/AC1062)^2))</f>
        <v>1.64239239860378E-2</v>
      </c>
      <c r="AF1062" s="50">
        <f>IF((S1062-Y1062-AA1062*AC1062)&gt;0,S1062-Y1062-AA1062*AC1062,0)</f>
        <v>0.81898331682896275</v>
      </c>
      <c r="AG1062" s="50">
        <f>SQRT((T1062*0.5)^2+Z1062^2+AE1062^2)</f>
        <v>5.7076575824258659E-2</v>
      </c>
      <c r="AH1062" s="50">
        <f>AF1062/S1062</f>
        <v>0.50900143991855984</v>
      </c>
      <c r="AI1062">
        <f>AF1062*EXP(Info!$B$6*G1062*1000)</f>
        <v>1.1783372397201313</v>
      </c>
      <c r="AJ1062">
        <f>2*SQRT((EXP(Info!$B$6*G1062)*AG1062)^2+(Info!$B$6*G1062*0.01*AI1062)^2)</f>
        <v>0.11419468797276781</v>
      </c>
      <c r="AK1062" s="28">
        <f>AI1062/(E1062/1000)</f>
        <v>0.3825770258831595</v>
      </c>
      <c r="AL1062">
        <f>AA1062/0.752049334436339</f>
        <v>0.10860989599999997</v>
      </c>
      <c r="AM1062"/>
      <c r="AN1062">
        <f>U1062/0.242530074</f>
        <v>8.077348790979217</v>
      </c>
      <c r="AO1062">
        <f>O1062/U1062</f>
        <v>0.52169474221541601</v>
      </c>
    </row>
    <row r="1063" spans="1:41">
      <c r="A1063" s="14" t="s">
        <v>80</v>
      </c>
      <c r="B1063" s="14" t="s">
        <v>219</v>
      </c>
      <c r="C1063" s="15">
        <v>-30.4</v>
      </c>
      <c r="D1063" s="15">
        <v>43.5</v>
      </c>
      <c r="E1063" s="15">
        <v>3080</v>
      </c>
      <c r="F1063" s="31">
        <v>2.0299999999999998</v>
      </c>
      <c r="G1063" s="31">
        <v>40.130000000000003</v>
      </c>
      <c r="H1063" s="15" t="s">
        <v>125</v>
      </c>
      <c r="I1063">
        <f>(E1063*100*Info!$B$11)/AI1063</f>
        <v>18.119316193119154</v>
      </c>
      <c r="J1063">
        <f>LOG10(I1063)</f>
        <v>1.2581418037624981</v>
      </c>
      <c r="K1063">
        <f>2*((E1063*100*Info!$B$11)/AI1063^2)*(AJ1063/2)</f>
        <v>4.5244763047722554</v>
      </c>
      <c r="L1063">
        <f>(M1063/10.7)/I1063</f>
        <v>0.71944059813084227</v>
      </c>
      <c r="M1063">
        <f>((U1063/0.242530073729142))*I1063</f>
        <v>139.48275697278464</v>
      </c>
      <c r="N1063">
        <f>2*M1063*SQRT((0.5*K1063/I1063)^2+(0.5*V1063/U1063)^2)</f>
        <v>34.855435016948242</v>
      </c>
      <c r="O1063" s="1">
        <v>0.98599999999999999</v>
      </c>
      <c r="P1063" s="1">
        <v>5.0000000000000001E-3</v>
      </c>
      <c r="S1063" s="1">
        <v>1.0580000000000001</v>
      </c>
      <c r="T1063" s="1">
        <v>1.2999999999999999E-2</v>
      </c>
      <c r="U1063" s="1">
        <v>1.867</v>
      </c>
      <c r="V1063" s="1">
        <v>1.7999999999999999E-2</v>
      </c>
      <c r="W1063" s="50">
        <f>U1063*Info!$B$2</f>
        <v>0.89615999999999996</v>
      </c>
      <c r="X1063" s="50">
        <f>W1063*SQRT((0.5*V1063/U1063)^2+Info!$B$3^2)</f>
        <v>4.5015766837853605E-2</v>
      </c>
      <c r="Y1063" s="39">
        <f>W1063*Info!$D$2</f>
        <v>0.72588960000000002</v>
      </c>
      <c r="Z1063" s="39">
        <f>Y1063*SQRT(Info!$D$3^2+(X1063/W1063)^2)</f>
        <v>5.1447283286688725E-2</v>
      </c>
      <c r="AA1063" s="50">
        <f>IF(O1063-W1063&gt;0,O1063-W1063,0)</f>
        <v>8.9840000000000031E-2</v>
      </c>
      <c r="AB1063" s="50">
        <f>SQRT((0.5*P1063)^2+X1063^2)</f>
        <v>4.5085133514274976E-2</v>
      </c>
      <c r="AC1063" s="50">
        <f>(1-EXP(-Info!$B$6*G1063*1000))+(Info!$B$6/(Info!$B$6-Info!$B$7))*(EXP(-Info!$B$7*G1063*1000)-EXP(-Info!$B$6*G1063*1000))*(Info!$B$9-1)</f>
        <v>0.35047806318286778</v>
      </c>
      <c r="AD1063" s="50">
        <f>SQRT((Info!$B$6*EXP(-Info!$B$6*G1063*1000)+(Info!$B$6/(Info!$B$6+Info!$B$7))*(Info!$B$9-1)*(-Info!$B$7*EXP(-Info!$B$7*G1063*1000)+Info!$B$6*EXP(-Info!$B$6*G1063*1000)))^2*(0.01*G1063*1000)^2)</f>
        <v>2.7194596917478071E-3</v>
      </c>
      <c r="AE1063" s="50">
        <f>IF(AA1063&gt;0,AA1063*AC1063*SQRT((AB1063/AA1063)^2+(AD1063/AC1063)^2),AA1063*AC1063*SQRT((AD1063/AC1063)^2))</f>
        <v>1.5803238935930365E-2</v>
      </c>
      <c r="AF1063" s="50">
        <f>IF((S1063-Y1063-AA1063*AC1063)&gt;0,S1063-Y1063-AA1063*AC1063,0)</f>
        <v>0.30062345080365116</v>
      </c>
      <c r="AG1063" s="50">
        <f>SQRT((T1063*0.5)^2+Z1063^2+AE1063^2)</f>
        <v>5.4210841336829546E-2</v>
      </c>
      <c r="AH1063" s="50">
        <f>AF1063/S1063</f>
        <v>0.28414314820760977</v>
      </c>
      <c r="AI1063">
        <f>AF1063*EXP(Info!$B$6*G1063*1000)</f>
        <v>0.43435963106087544</v>
      </c>
      <c r="AJ1063">
        <f>2*SQRT((EXP(Info!$B$6*G1063)*AG1063)^2+(Info!$B$6*G1063*0.01*AI1063)^2)</f>
        <v>0.10846159079838</v>
      </c>
      <c r="AK1063" s="28">
        <f>AI1063/(E1063/1000)</f>
        <v>0.14102585424054398</v>
      </c>
      <c r="AL1063">
        <f>AA1063/0.752049334436339</f>
        <v>0.11946024800000003</v>
      </c>
      <c r="AM1063"/>
      <c r="AN1063">
        <f>U1063/0.242530074</f>
        <v>7.6980143914028574</v>
      </c>
      <c r="AO1063">
        <f>O1063/U1063</f>
        <v>0.52811997857525439</v>
      </c>
    </row>
    <row r="1064" spans="1:41">
      <c r="A1064" s="14" t="s">
        <v>80</v>
      </c>
      <c r="B1064" s="14" t="s">
        <v>219</v>
      </c>
      <c r="C1064" s="15">
        <v>-30.4</v>
      </c>
      <c r="D1064" s="15">
        <v>43.5</v>
      </c>
      <c r="E1064" s="15">
        <v>3080</v>
      </c>
      <c r="F1064" s="31">
        <v>2.0699999999999998</v>
      </c>
      <c r="G1064" s="31">
        <v>40.75</v>
      </c>
      <c r="I1064">
        <f>(E1064*100*Info!$B$11)/AI1064</f>
        <v>2.2114540427797369</v>
      </c>
      <c r="J1064">
        <f>LOG10(I1064)</f>
        <v>0.34467791853060536</v>
      </c>
      <c r="K1064">
        <f>2*((E1064*100*Info!$B$11)/AI1064^2)*(AJ1064/2)</f>
        <v>6.3883445569665742E-2</v>
      </c>
      <c r="L1064">
        <f>(M1064/10.7)/I1064</f>
        <v>0.64892231775701048</v>
      </c>
      <c r="M1064">
        <f>((U1064/0.242530073729142))*I1064</f>
        <v>15.355162148674994</v>
      </c>
      <c r="N1064">
        <f>2*M1064*SQRT((0.5*K1064/I1064)^2+(0.5*V1064/U1064)^2)</f>
        <v>0.46987766376696766</v>
      </c>
      <c r="O1064" s="1">
        <v>1.6060000000000001</v>
      </c>
      <c r="P1064" s="1">
        <v>6.0000000000000001E-3</v>
      </c>
      <c r="S1064" s="1">
        <v>3.387</v>
      </c>
      <c r="T1064" s="1">
        <v>3.3000000000000002E-2</v>
      </c>
      <c r="U1064" s="1">
        <v>1.6839999999999999</v>
      </c>
      <c r="V1064" s="1">
        <v>1.7000000000000001E-2</v>
      </c>
      <c r="W1064" s="50">
        <f>U1064*Info!$B$2</f>
        <v>0.80831999999999993</v>
      </c>
      <c r="X1064" s="50">
        <f>W1064*SQRT((0.5*V1064/U1064)^2+Info!$B$3^2)</f>
        <v>4.0621416223465177E-2</v>
      </c>
      <c r="Y1064" s="39">
        <f>W1064*Info!$D$2</f>
        <v>0.65473919999999997</v>
      </c>
      <c r="Z1064" s="39">
        <f>Y1064*SQRT(Info!$D$3^2+(X1064/W1064)^2)</f>
        <v>4.6414855414222717E-2</v>
      </c>
      <c r="AA1064" s="50">
        <f>IF(O1064-W1064&gt;0,O1064-W1064,0)</f>
        <v>0.79768000000000017</v>
      </c>
      <c r="AB1064" s="50">
        <f>SQRT((0.5*P1064)^2+X1064^2)</f>
        <v>4.0732044584086372E-2</v>
      </c>
      <c r="AC1064" s="50">
        <f>(1-EXP(-Info!$B$6*G1064*1000))+(Info!$B$6/(Info!$B$6-Info!$B$7))*(EXP(-Info!$B$7*G1064*1000)-EXP(-Info!$B$6*G1064*1000))*(Info!$B$9-1)</f>
        <v>0.35490313298352094</v>
      </c>
      <c r="AD1064" s="50">
        <f>SQRT((Info!$B$6*EXP(-Info!$B$6*G1064*1000)+(Info!$B$6/(Info!$B$6+Info!$B$7))*(Info!$B$9-1)*(-Info!$B$7*EXP(-Info!$B$7*G1064*1000)+Info!$B$6*EXP(-Info!$B$6*G1064*1000)))^2*(0.01*G1064*1000)^2)</f>
        <v>2.7453662538054159E-3</v>
      </c>
      <c r="AE1064" s="50">
        <f>IF(AA1064&gt;0,AA1064*AC1064*SQRT((AB1064/AA1064)^2+(AD1064/AC1064)^2),AA1064*AC1064*SQRT((AD1064/AC1064)^2))</f>
        <v>1.462086471537616E-2</v>
      </c>
      <c r="AF1064" s="50">
        <f>IF((S1064-Y1064-AA1064*AC1064)&gt;0,S1064-Y1064-AA1064*AC1064,0)</f>
        <v>2.4491616688817053</v>
      </c>
      <c r="AG1064" s="50">
        <f>SQRT((T1064*0.5)^2+Z1064^2+AE1064^2)</f>
        <v>5.1384418729304812E-2</v>
      </c>
      <c r="AH1064" s="50">
        <f>AF1064/S1064</f>
        <v>0.72310648623611018</v>
      </c>
      <c r="AI1064">
        <f>AF1064*EXP(Info!$B$6*G1064*1000)</f>
        <v>3.5588799696808677</v>
      </c>
      <c r="AJ1064">
        <f>2*SQRT((EXP(Info!$B$6*G1064)*AG1064)^2+(Info!$B$6*G1064*0.01*AI1064)^2)</f>
        <v>0.10280725280020031</v>
      </c>
      <c r="AK1064" s="28">
        <f>AI1064/(E1064/1000)</f>
        <v>1.1554805096366454</v>
      </c>
      <c r="AL1064">
        <f>AA1064/0.752049334436339</f>
        <v>1.0606750960000002</v>
      </c>
      <c r="AM1064"/>
      <c r="AN1064">
        <f>U1064/0.242530074</f>
        <v>6.9434687922455334</v>
      </c>
      <c r="AO1064">
        <f>O1064/U1064</f>
        <v>0.95368171021377679</v>
      </c>
    </row>
    <row r="1065" spans="1:41">
      <c r="A1065" s="14" t="s">
        <v>80</v>
      </c>
      <c r="B1065" s="14" t="s">
        <v>219</v>
      </c>
      <c r="C1065" s="15">
        <v>-30.4</v>
      </c>
      <c r="D1065" s="15">
        <v>43.5</v>
      </c>
      <c r="E1065" s="15">
        <v>3080</v>
      </c>
      <c r="F1065" s="31">
        <v>2.11</v>
      </c>
      <c r="G1065" s="31">
        <v>41.36</v>
      </c>
      <c r="I1065">
        <f>(E1065*100*Info!$B$11)/AI1065</f>
        <v>1.705149092046166</v>
      </c>
      <c r="J1065">
        <f>LOG10(I1065)</f>
        <v>0.23176235812154705</v>
      </c>
      <c r="K1065">
        <f>2*((E1065*100*Info!$B$11)/AI1065^2)*(AJ1065/2)</f>
        <v>2.8657186438119851E-2</v>
      </c>
      <c r="L1065">
        <f>(M1065/10.7)/I1065</f>
        <v>0.4489278504672905</v>
      </c>
      <c r="M1065">
        <f>((U1065/0.242530073729142))*I1065</f>
        <v>8.1907314078183493</v>
      </c>
      <c r="N1065">
        <f>2*M1065*SQRT((0.5*K1065/I1065)^2+(0.5*V1065/U1065)^2)</f>
        <v>0.15789279135693715</v>
      </c>
      <c r="O1065" s="1">
        <v>1.6319999999999999</v>
      </c>
      <c r="P1065" s="1">
        <v>6.0000000000000001E-3</v>
      </c>
      <c r="S1065" s="1">
        <v>3.9969999999999999</v>
      </c>
      <c r="T1065" s="1">
        <v>3.7999999999999999E-2</v>
      </c>
      <c r="U1065" s="1">
        <v>1.165</v>
      </c>
      <c r="V1065" s="1">
        <v>1.0999999999999999E-2</v>
      </c>
      <c r="W1065" s="50">
        <f>U1065*Info!$B$2</f>
        <v>0.55920000000000003</v>
      </c>
      <c r="X1065" s="50">
        <f>W1065*SQRT((0.5*V1065/U1065)^2+Info!$B$3^2)</f>
        <v>2.8084358636080692E-2</v>
      </c>
      <c r="Y1065" s="39">
        <f>W1065*Info!$D$2</f>
        <v>0.45295200000000008</v>
      </c>
      <c r="Z1065" s="39">
        <f>Y1065*SQRT(Info!$D$3^2+(X1065/W1065)^2)</f>
        <v>3.2099849315534189E-2</v>
      </c>
      <c r="AA1065" s="50">
        <f>IF(O1065-W1065&gt;0,O1065-W1065,0)</f>
        <v>1.0728</v>
      </c>
      <c r="AB1065" s="50">
        <f>SQRT((0.5*P1065)^2+X1065^2)</f>
        <v>2.8244135674507728E-2</v>
      </c>
      <c r="AC1065" s="50">
        <f>(1-EXP(-Info!$B$6*G1065*1000))+(Info!$B$6/(Info!$B$6-Info!$B$7))*(EXP(-Info!$B$7*G1065*1000)-EXP(-Info!$B$6*G1065*1000))*(Info!$B$9-1)</f>
        <v>0.35923107837625817</v>
      </c>
      <c r="AD1065" s="50">
        <f>SQRT((Info!$B$6*EXP(-Info!$B$6*G1065*1000)+(Info!$B$6/(Info!$B$6+Info!$B$7))*(Info!$B$9-1)*(-Info!$B$7*EXP(-Info!$B$7*G1065*1000)+Info!$B$6*EXP(-Info!$B$6*G1065*1000)))^2*(0.01*G1065*1000)^2)</f>
        <v>2.7704678412345646E-3</v>
      </c>
      <c r="AE1065" s="50">
        <f>IF(AA1065&gt;0,AA1065*AC1065*SQRT((AB1065/AA1065)^2+(AD1065/AC1065)^2),AA1065*AC1065*SQRT((AD1065/AC1065)^2))</f>
        <v>1.0572535881226862E-2</v>
      </c>
      <c r="AF1065" s="50">
        <f>IF((S1065-Y1065-AA1065*AC1065)&gt;0,S1065-Y1065-AA1065*AC1065,0)</f>
        <v>3.1586648991179498</v>
      </c>
      <c r="AG1065" s="50">
        <f>SQRT((T1065*0.5)^2+Z1065^2+AE1065^2)</f>
        <v>3.8770850403877267E-2</v>
      </c>
      <c r="AH1065" s="50">
        <f>AF1065/S1065</f>
        <v>0.79025891896871403</v>
      </c>
      <c r="AI1065">
        <f>AF1065*EXP(Info!$B$6*G1065*1000)</f>
        <v>4.6156078277438377</v>
      </c>
      <c r="AJ1065">
        <f>2*SQRT((EXP(Info!$B$6*G1065)*AG1065)^2+(Info!$B$6*G1065*0.01*AI1065)^2)</f>
        <v>7.7571125400053495E-2</v>
      </c>
      <c r="AK1065" s="28">
        <f>AI1065/(E1065/1000)</f>
        <v>1.4985739700467005</v>
      </c>
      <c r="AL1065">
        <f>AA1065/0.752049334436339</f>
        <v>1.4265021599999999</v>
      </c>
      <c r="AM1065"/>
      <c r="AN1065">
        <f>U1065/0.242530074</f>
        <v>4.8035279946354201</v>
      </c>
      <c r="AO1065">
        <f>O1065/U1065</f>
        <v>1.4008583690987124</v>
      </c>
    </row>
    <row r="1066" spans="1:41">
      <c r="A1066" s="14" t="s">
        <v>80</v>
      </c>
      <c r="B1066" s="14" t="s">
        <v>219</v>
      </c>
      <c r="C1066" s="15">
        <v>-30.4</v>
      </c>
      <c r="D1066" s="15">
        <v>43.5</v>
      </c>
      <c r="E1066" s="15">
        <v>3080</v>
      </c>
      <c r="F1066" s="31">
        <v>2.15</v>
      </c>
      <c r="G1066" s="31">
        <v>41.97</v>
      </c>
      <c r="I1066">
        <f>(E1066*100*Info!$B$11)/AI1066</f>
        <v>1.3660634270219458</v>
      </c>
      <c r="J1066">
        <f>LOG10(I1066)</f>
        <v>0.13547086432804464</v>
      </c>
      <c r="K1066">
        <f>2*((E1066*100*Info!$B$11)/AI1066^2)*(AJ1066/2)</f>
        <v>1.888286449413757E-2</v>
      </c>
      <c r="L1066">
        <f>(M1066/10.7)/I1066</f>
        <v>0.4196415700934587</v>
      </c>
      <c r="M1066">
        <f>((U1066/0.242530073729142))*I1066</f>
        <v>6.1338499145813206</v>
      </c>
      <c r="N1066">
        <f>2*M1066*SQRT((0.5*K1066/I1066)^2+(0.5*V1066/U1066)^2)</f>
        <v>0.10501270616616214</v>
      </c>
      <c r="O1066" s="1">
        <v>1.8069999999999999</v>
      </c>
      <c r="P1066" s="1">
        <v>0.01</v>
      </c>
      <c r="S1066" s="1">
        <v>4.8109999999999999</v>
      </c>
      <c r="T1066" s="1">
        <v>4.8000000000000001E-2</v>
      </c>
      <c r="U1066" s="1">
        <v>1.089</v>
      </c>
      <c r="V1066" s="1">
        <v>1.0999999999999999E-2</v>
      </c>
      <c r="W1066" s="50">
        <f>U1066*Info!$B$2</f>
        <v>0.52271999999999996</v>
      </c>
      <c r="X1066" s="50">
        <f>W1066*SQRT((0.5*V1066/U1066)^2+Info!$B$3^2)</f>
        <v>2.6268994956031341E-2</v>
      </c>
      <c r="Y1066" s="39">
        <f>W1066*Info!$D$2</f>
        <v>0.42340319999999998</v>
      </c>
      <c r="Z1066" s="39">
        <f>Y1066*SQRT(Info!$D$3^2+(X1066/W1066)^2)</f>
        <v>3.0015397771996959E-2</v>
      </c>
      <c r="AA1066" s="50">
        <f>IF(O1066-W1066&gt;0,O1066-W1066,0)</f>
        <v>1.2842799999999999</v>
      </c>
      <c r="AB1066" s="50">
        <f>SQRT((0.5*P1066)^2+X1066^2)</f>
        <v>2.6740607622116594E-2</v>
      </c>
      <c r="AC1066" s="50">
        <f>(1-EXP(-Info!$B$6*G1066*1000))+(Info!$B$6/(Info!$B$6-Info!$B$7))*(EXP(-Info!$B$7*G1066*1000)-EXP(-Info!$B$6*G1066*1000))*(Info!$B$9-1)</f>
        <v>0.36353362626293129</v>
      </c>
      <c r="AD1066" s="50">
        <f>SQRT((Info!$B$6*EXP(-Info!$B$6*G1066*1000)+(Info!$B$6/(Info!$B$6+Info!$B$7))*(Info!$B$9-1)*(-Info!$B$7*EXP(-Info!$B$7*G1066*1000)+Info!$B$6*EXP(-Info!$B$6*G1066*1000)))^2*(0.01*G1066*1000)^2)</f>
        <v>2.7951889592010707E-3</v>
      </c>
      <c r="AE1066" s="50">
        <f>IF(AA1066&gt;0,AA1066*AC1066*SQRT((AB1066/AA1066)^2+(AD1066/AC1066)^2),AA1066*AC1066*SQRT((AD1066/AC1066)^2))</f>
        <v>1.0362754588926187E-2</v>
      </c>
      <c r="AF1066" s="50">
        <f>IF((S1066-Y1066-AA1066*AC1066)&gt;0,S1066-Y1066-AA1066*AC1066,0)</f>
        <v>3.9207178344630425</v>
      </c>
      <c r="AG1066" s="50">
        <f>SQRT((T1066*0.5)^2+Z1066^2+AE1066^2)</f>
        <v>3.9803401689824332E-2</v>
      </c>
      <c r="AH1066" s="50">
        <f>AF1066/S1066</f>
        <v>0.8149486249143717</v>
      </c>
      <c r="AI1066">
        <f>AF1066*EXP(Info!$B$6*G1066*1000)</f>
        <v>5.7612987369671709</v>
      </c>
      <c r="AJ1066">
        <f>2*SQRT((EXP(Info!$B$6*G1066)*AG1066)^2+(Info!$B$6*G1066*0.01*AI1066)^2)</f>
        <v>7.9637461342158669E-2</v>
      </c>
      <c r="AK1066" s="28">
        <f>AI1066/(E1066/1000)</f>
        <v>1.8705515379763542</v>
      </c>
      <c r="AL1066">
        <f>AA1066/0.752049334436339</f>
        <v>1.7077071159999997</v>
      </c>
      <c r="AM1066"/>
      <c r="AN1066">
        <f>U1066/0.242530074</f>
        <v>4.4901647949853833</v>
      </c>
      <c r="AO1066">
        <f>O1066/U1066</f>
        <v>1.6593204775022956</v>
      </c>
    </row>
    <row r="1067" spans="1:41">
      <c r="A1067" s="14" t="s">
        <v>80</v>
      </c>
      <c r="B1067" s="14" t="s">
        <v>219</v>
      </c>
      <c r="C1067" s="15">
        <v>-30.4</v>
      </c>
      <c r="D1067" s="15">
        <v>43.5</v>
      </c>
      <c r="E1067" s="15">
        <v>3080</v>
      </c>
      <c r="F1067" s="31">
        <v>2.19</v>
      </c>
      <c r="G1067" s="31">
        <v>42.59</v>
      </c>
      <c r="I1067">
        <f>(E1067*100*Info!$B$11)/AI1067</f>
        <v>1.6636180409599592</v>
      </c>
      <c r="J1067">
        <f>LOG10(I1067)</f>
        <v>0.22105362138685786</v>
      </c>
      <c r="K1067">
        <f>2*((E1067*100*Info!$B$11)/AI1067^2)*(AJ1067/2)</f>
        <v>2.6236835575990623E-2</v>
      </c>
      <c r="L1067">
        <f>(M1067/10.7)/I1067</f>
        <v>0.42426571962616894</v>
      </c>
      <c r="M1067">
        <f>((U1067/0.242530073729142))*I1067</f>
        <v>7.5522323270412128</v>
      </c>
      <c r="N1067">
        <f>2*M1067*SQRT((0.5*K1067/I1067)^2+(0.5*V1067/U1067)^2)</f>
        <v>0.14099458858792446</v>
      </c>
      <c r="O1067" s="1">
        <v>1.6830000000000001</v>
      </c>
      <c r="P1067" s="1">
        <v>8.9999999999999993E-3</v>
      </c>
      <c r="S1067" s="1">
        <v>4.0540000000000003</v>
      </c>
      <c r="T1067" s="1">
        <v>3.7999999999999999E-2</v>
      </c>
      <c r="U1067" s="1">
        <v>1.101</v>
      </c>
      <c r="V1067" s="1">
        <v>1.0999999999999999E-2</v>
      </c>
      <c r="W1067" s="50">
        <f>U1067*Info!$B$2</f>
        <v>0.52847999999999995</v>
      </c>
      <c r="X1067" s="50">
        <f>W1067*SQRT((0.5*V1067/U1067)^2+Info!$B$3^2)</f>
        <v>2.6555552639702305E-2</v>
      </c>
      <c r="Y1067" s="39">
        <f>W1067*Info!$D$2</f>
        <v>0.42806879999999997</v>
      </c>
      <c r="Z1067" s="39">
        <f>Y1067*SQRT(Info!$D$3^2+(X1067/W1067)^2)</f>
        <v>3.0344476305041092E-2</v>
      </c>
      <c r="AA1067" s="50">
        <f>IF(O1067-W1067&gt;0,O1067-W1067,0)</f>
        <v>1.1545200000000002</v>
      </c>
      <c r="AB1067" s="50">
        <f>SQRT((0.5*P1067)^2+X1067^2)</f>
        <v>2.6934130318241205E-2</v>
      </c>
      <c r="AC1067" s="50">
        <f>(1-EXP(-Info!$B$6*G1067*1000))+(Info!$B$6/(Info!$B$6-Info!$B$7))*(EXP(-Info!$B$7*G1067*1000)-EXP(-Info!$B$6*G1067*1000))*(Info!$B$9-1)</f>
        <v>0.36788083046766573</v>
      </c>
      <c r="AD1067" s="50">
        <f>SQRT((Info!$B$6*EXP(-Info!$B$6*G1067*1000)+(Info!$B$6/(Info!$B$6+Info!$B$7))*(Info!$B$9-1)*(-Info!$B$7*EXP(-Info!$B$7*G1067*1000)+Info!$B$6*EXP(-Info!$B$6*G1067*1000)))^2*(0.01*G1067*1000)^2)</f>
        <v>2.8199290338048891E-3</v>
      </c>
      <c r="AE1067" s="50">
        <f>IF(AA1067&gt;0,AA1067*AC1067*SQRT((AB1067/AA1067)^2+(AD1067/AC1067)^2),AA1067*AC1067*SQRT((AD1067/AC1067)^2))</f>
        <v>1.0429703676395837E-2</v>
      </c>
      <c r="AF1067" s="50">
        <f>IF((S1067-Y1067-AA1067*AC1067)&gt;0,S1067-Y1067-AA1067*AC1067,0)</f>
        <v>3.2012054236084708</v>
      </c>
      <c r="AG1067" s="50">
        <f>SQRT((T1067*0.5)^2+Z1067^2+AE1067^2)</f>
        <v>3.7290293120390262E-2</v>
      </c>
      <c r="AH1067" s="50">
        <f>AF1067/S1067</f>
        <v>0.78964119970608548</v>
      </c>
      <c r="AI1067">
        <f>AF1067*EXP(Info!$B$6*G1067*1000)</f>
        <v>4.7308332218957991</v>
      </c>
      <c r="AJ1067">
        <f>2*SQRT((EXP(Info!$B$6*G1067)*AG1067)^2+(Info!$B$6*G1067*0.01*AI1067)^2)</f>
        <v>7.4609730313270547E-2</v>
      </c>
      <c r="AK1067" s="28">
        <f>AI1067/(E1067/1000)</f>
        <v>1.5359848123038309</v>
      </c>
      <c r="AL1067">
        <f>AA1067/0.752049334436339</f>
        <v>1.5351652440000003</v>
      </c>
      <c r="AM1067"/>
      <c r="AN1067">
        <f>U1067/0.242530074</f>
        <v>4.5396431949301261</v>
      </c>
      <c r="AO1067">
        <f>O1067/U1067</f>
        <v>1.5286103542234333</v>
      </c>
    </row>
    <row r="1068" spans="1:41">
      <c r="A1068" s="14" t="s">
        <v>80</v>
      </c>
      <c r="B1068" s="14" t="s">
        <v>219</v>
      </c>
      <c r="C1068" s="15">
        <v>-30.4</v>
      </c>
      <c r="D1068" s="15">
        <v>43.5</v>
      </c>
      <c r="E1068" s="15">
        <v>3080</v>
      </c>
      <c r="F1068" s="31">
        <v>2.23</v>
      </c>
      <c r="G1068" s="31">
        <v>43.2</v>
      </c>
      <c r="I1068">
        <f>(E1068*100*Info!$B$11)/AI1068</f>
        <v>1.9090785776744084</v>
      </c>
      <c r="J1068">
        <f>LOG10(I1068)</f>
        <v>0.28082380432246545</v>
      </c>
      <c r="K1068">
        <f>2*((E1068*100*Info!$B$11)/AI1068^2)*(AJ1068/2)</f>
        <v>3.0317708535948999E-2</v>
      </c>
      <c r="L1068">
        <f>(M1068/10.7)/I1068</f>
        <v>0.36530781308411275</v>
      </c>
      <c r="M1068">
        <f>((U1068/0.242530073729142))*I1068</f>
        <v>7.462194126310842</v>
      </c>
      <c r="N1068">
        <f>2*M1068*SQRT((0.5*K1068/I1068)^2+(0.5*V1068/U1068)^2)</f>
        <v>0.14226617314567896</v>
      </c>
      <c r="O1068" s="1">
        <v>1.367</v>
      </c>
      <c r="P1068" s="1">
        <v>8.0000000000000002E-3</v>
      </c>
      <c r="S1068" s="1">
        <v>3.4820000000000002</v>
      </c>
      <c r="T1068" s="1">
        <v>3.5000000000000003E-2</v>
      </c>
      <c r="U1068" s="1">
        <v>0.94799999999999995</v>
      </c>
      <c r="V1068" s="1">
        <v>0.01</v>
      </c>
      <c r="W1068" s="50">
        <f>U1068*Info!$B$2</f>
        <v>0.45503999999999994</v>
      </c>
      <c r="X1068" s="50">
        <f>W1068*SQRT((0.5*V1068/U1068)^2+Info!$B$3^2)</f>
        <v>2.2878232099530767E-2</v>
      </c>
      <c r="Y1068" s="39">
        <f>W1068*Info!$D$2</f>
        <v>0.36858239999999998</v>
      </c>
      <c r="Z1068" s="39">
        <f>Y1068*SQRT(Info!$D$3^2+(X1068/W1068)^2)</f>
        <v>2.6135111707218699E-2</v>
      </c>
      <c r="AA1068" s="50">
        <f>IF(O1068-W1068&gt;0,O1068-W1068,0)</f>
        <v>0.9119600000000001</v>
      </c>
      <c r="AB1068" s="50">
        <f>SQRT((0.5*P1068)^2+X1068^2)</f>
        <v>2.3225277264222272E-2</v>
      </c>
      <c r="AC1068" s="50">
        <f>(1-EXP(-Info!$B$6*G1068*1000))+(Info!$B$6/(Info!$B$6-Info!$B$7))*(EXP(-Info!$B$7*G1068*1000)-EXP(-Info!$B$6*G1068*1000))*(Info!$B$9-1)</f>
        <v>0.37213260357986139</v>
      </c>
      <c r="AD1068" s="50">
        <f>SQRT((Info!$B$6*EXP(-Info!$B$6*G1068*1000)+(Info!$B$6/(Info!$B$6+Info!$B$7))*(Info!$B$9-1)*(-Info!$B$7*EXP(-Info!$B$7*G1068*1000)+Info!$B$6*EXP(-Info!$B$6*G1068*1000)))^2*(0.01*G1068*1000)^2)</f>
        <v>2.8438934821249234E-3</v>
      </c>
      <c r="AE1068" s="50">
        <f>IF(AA1068&gt;0,AA1068*AC1068*SQRT((AB1068/AA1068)^2+(AD1068/AC1068)^2),AA1068*AC1068*SQRT((AD1068/AC1068)^2))</f>
        <v>9.023622095504457E-3</v>
      </c>
      <c r="AF1068" s="50">
        <f>IF((S1068-Y1068-AA1068*AC1068)&gt;0,S1068-Y1068-AA1068*AC1068,0)</f>
        <v>2.7740475508393097</v>
      </c>
      <c r="AG1068" s="50">
        <f>SQRT((T1068*0.5)^2+Z1068^2+AE1068^2)</f>
        <v>3.2721855382469932E-2</v>
      </c>
      <c r="AH1068" s="50">
        <f>AF1068/S1068</f>
        <v>0.79668223746103084</v>
      </c>
      <c r="AI1068">
        <f>AF1068*EXP(Info!$B$6*G1068*1000)</f>
        <v>4.1225644605503788</v>
      </c>
      <c r="AJ1068">
        <f>2*SQRT((EXP(Info!$B$6*G1068)*AG1068)^2+(Info!$B$6*G1068*0.01*AI1068)^2)</f>
        <v>6.5469650750512254E-2</v>
      </c>
      <c r="AK1068" s="28">
        <f>AI1068/(E1068/1000)</f>
        <v>1.3384949547241489</v>
      </c>
      <c r="AL1068">
        <f>AA1068/0.752049334436339</f>
        <v>1.2126332120000001</v>
      </c>
      <c r="AM1068"/>
      <c r="AN1068">
        <f>U1068/0.242530074</f>
        <v>3.9087935956346591</v>
      </c>
      <c r="AO1068">
        <f>O1068/U1068</f>
        <v>1.4419831223628692</v>
      </c>
    </row>
    <row r="1069" spans="1:41">
      <c r="A1069" s="14" t="s">
        <v>147</v>
      </c>
      <c r="B1069" s="14" t="s">
        <v>220</v>
      </c>
      <c r="C1069" s="15">
        <v>-51</v>
      </c>
      <c r="D1069" s="15">
        <v>15.5</v>
      </c>
      <c r="E1069" s="15">
        <v>2714</v>
      </c>
      <c r="F1069" s="31">
        <v>0.05</v>
      </c>
      <c r="G1069" s="31">
        <v>4.4249999999999998</v>
      </c>
      <c r="I1069">
        <f>(E1069*100*Info!$B$11)/AI1069</f>
        <v>1.2900617898027293</v>
      </c>
      <c r="J1069">
        <f>LOG10(I1069)</f>
        <v>0.11061051210366654</v>
      </c>
      <c r="K1069">
        <f>2*((E1069*100*Info!$B$11)/AI1069^2)*(AJ1069/2)</f>
        <v>1.0388139863166069E-2</v>
      </c>
      <c r="L1069">
        <f>(M1069/10.7)/I1069</f>
        <v>0.1572210841121498</v>
      </c>
      <c r="M1069">
        <f>((U1069/0.242530073729142))*I1069</f>
        <v>2.1702265708595658</v>
      </c>
      <c r="N1069">
        <f>2*M1069*SQRT((0.5*K1069/I1069)^2+(0.5*V1069/U1069)^2)</f>
        <v>2.0459026814193853E-2</v>
      </c>
      <c r="O1069" s="1">
        <v>0.35799999999999998</v>
      </c>
      <c r="P1069" s="1">
        <v>1E-3</v>
      </c>
      <c r="S1069" s="1">
        <v>5.3280000000000003</v>
      </c>
      <c r="T1069" s="1">
        <v>3.6999999999999998E-2</v>
      </c>
      <c r="U1069" s="1">
        <v>0.40799999999999997</v>
      </c>
      <c r="V1069" s="1">
        <v>2E-3</v>
      </c>
      <c r="W1069" s="50">
        <f>U1069*Info!$B$2</f>
        <v>0.19583999999999999</v>
      </c>
      <c r="X1069" s="50">
        <f>W1069*SQRT((0.5*V1069/U1069)^2+Info!$B$3^2)</f>
        <v>9.8037576469433389E-3</v>
      </c>
      <c r="Y1069" s="39">
        <f>W1069*Info!$D$2</f>
        <v>0.1586304</v>
      </c>
      <c r="Z1069" s="39">
        <f>Y1069*SQRT(Info!$D$3^2+(X1069/W1069)^2)</f>
        <v>1.1223599443173303E-2</v>
      </c>
      <c r="AA1069" s="50">
        <f>IF(O1069-W1069&gt;0,O1069-W1069,0)</f>
        <v>0.16216</v>
      </c>
      <c r="AB1069" s="50">
        <f>SQRT((0.5*P1069)^2+X1069^2)</f>
        <v>9.8164995797891223E-3</v>
      </c>
      <c r="AC1069" s="50">
        <f>(1-EXP(-Info!$B$6*G1069*1000))+(Info!$B$6/(Info!$B$6-Info!$B$7))*(EXP(-Info!$B$7*G1069*1000)-EXP(-Info!$B$6*G1069*1000))*(Info!$B$9-1)</f>
        <v>4.5568678433848223E-2</v>
      </c>
      <c r="AD1069" s="50">
        <f>SQRT((Info!$B$6*EXP(-Info!$B$6*G1069*1000)+(Info!$B$6/(Info!$B$6+Info!$B$7))*(Info!$B$9-1)*(-Info!$B$7*EXP(-Info!$B$7*G1069*1000)+Info!$B$6*EXP(-Info!$B$6*G1069*1000)))^2*(0.01*G1069*1000)^2)</f>
        <v>4.195571296840494E-4</v>
      </c>
      <c r="AE1069" s="50">
        <f>IF(AA1069&gt;0,AA1069*AC1069*SQRT((AB1069/AA1069)^2+(AD1069/AC1069)^2),AA1069*AC1069*SQRT((AD1069/AC1069)^2))</f>
        <v>4.5246921554524614E-4</v>
      </c>
      <c r="AF1069" s="50">
        <f>IF((S1069-Y1069-AA1069*AC1069)&gt;0,S1069-Y1069-AA1069*AC1069,0)</f>
        <v>5.1619801831051673</v>
      </c>
      <c r="AG1069" s="50">
        <f>SQRT((T1069*0.5)^2+Z1069^2+AE1069^2)</f>
        <v>2.1643103124363107E-2</v>
      </c>
      <c r="AH1069" s="50">
        <f>AF1069/S1069</f>
        <v>0.96884012445667544</v>
      </c>
      <c r="AI1069">
        <f>AF1069*EXP(Info!$B$6*G1069*1000)</f>
        <v>5.375760032031204</v>
      </c>
      <c r="AJ1069">
        <f>2*SQRT((EXP(Info!$B$6*G1069)*AG1069)^2+(Info!$B$6*G1069*0.01*AI1069)^2)</f>
        <v>4.3287963045628763E-2</v>
      </c>
      <c r="AK1069" s="28">
        <f>AI1069/(E1069/1000)</f>
        <v>1.9807516698714827</v>
      </c>
      <c r="AL1069">
        <f>AA1069/0.752049334436339</f>
        <v>0.21562415199999999</v>
      </c>
      <c r="AM1069"/>
      <c r="AN1069">
        <f>U1069/0.242530074</f>
        <v>1.6822655981212455</v>
      </c>
      <c r="AO1069">
        <f>O1069/U1069</f>
        <v>0.87745098039215685</v>
      </c>
    </row>
    <row r="1070" spans="1:41">
      <c r="A1070" s="14" t="s">
        <v>147</v>
      </c>
      <c r="B1070" s="14" t="s">
        <v>220</v>
      </c>
      <c r="C1070" s="15">
        <v>-51</v>
      </c>
      <c r="D1070" s="15">
        <v>15.5</v>
      </c>
      <c r="E1070" s="15">
        <v>2714</v>
      </c>
      <c r="F1070" s="31">
        <v>0.09</v>
      </c>
      <c r="G1070" s="31">
        <v>5.5469999999999997</v>
      </c>
      <c r="I1070">
        <f>(E1070*100*Info!$B$11)/AI1070</f>
        <v>0.99932769073154593</v>
      </c>
      <c r="J1070">
        <f>LOG10(I1070)</f>
        <v>-2.9207839993502577E-4</v>
      </c>
      <c r="K1070">
        <f>2*((E1070*100*Info!$B$11)/AI1070^2)*(AJ1070/2)</f>
        <v>1.1416275662854148E-2</v>
      </c>
      <c r="L1070">
        <f>(M1070/10.7)/I1070</f>
        <v>0.17957114018691619</v>
      </c>
      <c r="M1070">
        <f>((U1070/0.242530073729142))*I1070</f>
        <v>1.9201194174417318</v>
      </c>
      <c r="N1070">
        <f>2*M1070*SQRT((0.5*K1070/I1070)^2+(0.5*V1070/U1070)^2)</f>
        <v>2.5178589160719137E-2</v>
      </c>
      <c r="O1070" s="1">
        <v>0.38700000000000001</v>
      </c>
      <c r="P1070" s="1">
        <v>1E-3</v>
      </c>
      <c r="S1070" s="1">
        <v>6.7859999999999996</v>
      </c>
      <c r="T1070" s="1">
        <v>7.4999999999999997E-2</v>
      </c>
      <c r="U1070" s="1">
        <v>0.46600000000000003</v>
      </c>
      <c r="V1070" s="1">
        <v>3.0000000000000001E-3</v>
      </c>
      <c r="W1070" s="50">
        <f>U1070*Info!$B$2</f>
        <v>0.22368000000000002</v>
      </c>
      <c r="X1070" s="50">
        <f>W1070*SQRT((0.5*V1070/U1070)^2+Info!$B$3^2)</f>
        <v>1.1207152002181467E-2</v>
      </c>
      <c r="Y1070" s="39">
        <f>W1070*Info!$D$2</f>
        <v>0.18118080000000003</v>
      </c>
      <c r="Z1070" s="39">
        <f>Y1070*SQRT(Info!$D$3^2+(X1070/W1070)^2)</f>
        <v>1.2824684545173035E-2</v>
      </c>
      <c r="AA1070" s="50">
        <f>IF(O1070-W1070&gt;0,O1070-W1070,0)</f>
        <v>0.16331999999999999</v>
      </c>
      <c r="AB1070" s="50">
        <f>SQRT((0.5*P1070)^2+X1070^2)</f>
        <v>1.1218300049472739E-2</v>
      </c>
      <c r="AC1070" s="50">
        <f>(1-EXP(-Info!$B$6*G1070*1000))+(Info!$B$6/(Info!$B$6-Info!$B$7))*(EXP(-Info!$B$7*G1070*1000)-EXP(-Info!$B$6*G1070*1000))*(Info!$B$9-1)</f>
        <v>5.6820551566689942E-2</v>
      </c>
      <c r="AD1070" s="50">
        <f>SQRT((Info!$B$6*EXP(-Info!$B$6*G1070*1000)+(Info!$B$6/(Info!$B$6+Info!$B$7))*(Info!$B$9-1)*(-Info!$B$7*EXP(-Info!$B$7*G1070*1000)+Info!$B$6*EXP(-Info!$B$6*G1070*1000)))^2*(0.01*G1070*1000)^2)</f>
        <v>5.2043312582532926E-4</v>
      </c>
      <c r="AE1070" s="50">
        <f>IF(AA1070&gt;0,AA1070*AC1070*SQRT((AB1070/AA1070)^2+(AD1070/AC1070)^2),AA1070*AC1070*SQRT((AD1070/AC1070)^2))</f>
        <v>6.4307193521660245E-4</v>
      </c>
      <c r="AF1070" s="50">
        <f>IF((S1070-Y1070-AA1070*AC1070)&gt;0,S1070-Y1070-AA1070*AC1070,0)</f>
        <v>6.5955392675181281</v>
      </c>
      <c r="AG1070" s="50">
        <f>SQRT((T1070*0.5)^2+Z1070^2+AE1070^2)</f>
        <v>3.9637558895535725E-2</v>
      </c>
      <c r="AH1070" s="50">
        <f>AF1070/S1070</f>
        <v>0.97193328433806792</v>
      </c>
      <c r="AI1070">
        <f>AF1070*EXP(Info!$B$6*G1070*1000)</f>
        <v>6.9397282520965904</v>
      </c>
      <c r="AJ1070">
        <f>2*SQRT((EXP(Info!$B$6*G1070)*AG1070)^2+(Info!$B$6*G1070*0.01*AI1070)^2)</f>
        <v>7.9279150859149439E-2</v>
      </c>
      <c r="AK1070" s="28">
        <f>AI1070/(E1070/1000)</f>
        <v>2.5570111466826053</v>
      </c>
      <c r="AL1070">
        <f>AA1070/0.752049334436339</f>
        <v>0.21716660399999999</v>
      </c>
      <c r="AM1070"/>
      <c r="AN1070">
        <f>U1070/0.242530074</f>
        <v>1.9214111978541679</v>
      </c>
      <c r="AO1070">
        <f>O1070/U1070</f>
        <v>0.83047210300429186</v>
      </c>
    </row>
    <row r="1071" spans="1:41">
      <c r="A1071" s="14" t="s">
        <v>147</v>
      </c>
      <c r="B1071" s="14" t="s">
        <v>220</v>
      </c>
      <c r="C1071" s="15">
        <v>-51</v>
      </c>
      <c r="D1071" s="15">
        <v>15.5</v>
      </c>
      <c r="E1071" s="15">
        <v>2714</v>
      </c>
      <c r="F1071" s="31">
        <v>0.13</v>
      </c>
      <c r="G1071" s="31">
        <v>7.6559999999999997</v>
      </c>
      <c r="I1071">
        <f>(E1071*100*Info!$B$11)/AI1071</f>
        <v>0.84284154814129097</v>
      </c>
      <c r="J1071">
        <f>LOG10(I1071)</f>
        <v>-7.425406385209217E-2</v>
      </c>
      <c r="K1071">
        <f>2*((E1071*100*Info!$B$11)/AI1071^2)*(AJ1071/2)</f>
        <v>6.2953360517198102E-3</v>
      </c>
      <c r="L1071">
        <f>(M1071/10.7)/I1071</f>
        <v>0.17687371962616855</v>
      </c>
      <c r="M1071">
        <f>((U1071/0.242530073729142))*I1071</f>
        <v>1.5951187605249453</v>
      </c>
      <c r="N1071">
        <f>2*M1071*SQRT((0.5*K1071/I1071)^2+(0.5*V1071/U1071)^2)</f>
        <v>1.37933705761184E-2</v>
      </c>
      <c r="O1071" s="1">
        <v>0.36499999999999999</v>
      </c>
      <c r="P1071" s="1">
        <v>1E-3</v>
      </c>
      <c r="S1071" s="1">
        <v>7.86</v>
      </c>
      <c r="T1071" s="1">
        <v>5.6000000000000001E-2</v>
      </c>
      <c r="U1071" s="1">
        <v>0.45900000000000002</v>
      </c>
      <c r="V1071" s="1">
        <v>2E-3</v>
      </c>
      <c r="W1071" s="50">
        <f>U1071*Info!$B$2</f>
        <v>0.22031999999999999</v>
      </c>
      <c r="X1071" s="50">
        <f>W1071*SQRT((0.5*V1071/U1071)^2+Info!$B$3^2)</f>
        <v>1.102645255737311E-2</v>
      </c>
      <c r="Y1071" s="39">
        <f>W1071*Info!$D$2</f>
        <v>0.17845920000000001</v>
      </c>
      <c r="Z1071" s="39">
        <f>Y1071*SQRT(Info!$D$3^2+(X1071/W1071)^2)</f>
        <v>1.2624959238080734E-2</v>
      </c>
      <c r="AA1071" s="50">
        <f>IF(O1071-W1071&gt;0,O1071-W1071,0)</f>
        <v>0.14468</v>
      </c>
      <c r="AB1071" s="50">
        <f>SQRT((0.5*P1071)^2+X1071^2)</f>
        <v>1.1037783110751907E-2</v>
      </c>
      <c r="AC1071" s="50">
        <f>(1-EXP(-Info!$B$6*G1071*1000))+(Info!$B$6/(Info!$B$6-Info!$B$7))*(EXP(-Info!$B$7*G1071*1000)-EXP(-Info!$B$6*G1071*1000))*(Info!$B$9-1)</f>
        <v>7.7647041012547116E-2</v>
      </c>
      <c r="AD1071" s="50">
        <f>SQRT((Info!$B$6*EXP(-Info!$B$6*G1071*1000)+(Info!$B$6/(Info!$B$6+Info!$B$7))*(Info!$B$9-1)*(-Info!$B$7*EXP(-Info!$B$7*G1071*1000)+Info!$B$6*EXP(-Info!$B$6*G1071*1000)))^2*(0.01*G1071*1000)^2)</f>
        <v>7.0422996933556484E-4</v>
      </c>
      <c r="AE1071" s="50">
        <f>IF(AA1071&gt;0,AA1071*AC1071*SQRT((AB1071/AA1071)^2+(AD1071/AC1071)^2),AA1071*AC1071*SQRT((AD1071/AC1071)^2))</f>
        <v>8.6308627535598465E-4</v>
      </c>
      <c r="AF1071" s="50">
        <f>IF((S1071-Y1071-AA1071*AC1071)&gt;0,S1071-Y1071-AA1071*AC1071,0)</f>
        <v>7.6703068261063052</v>
      </c>
      <c r="AG1071" s="50">
        <f>SQRT((T1071*0.5)^2+Z1071^2+AE1071^2)</f>
        <v>3.0726771937219635E-2</v>
      </c>
      <c r="AH1071" s="50">
        <f>AF1071/S1071</f>
        <v>0.97586600841047133</v>
      </c>
      <c r="AI1071">
        <f>AF1071*EXP(Info!$B$6*G1071*1000)</f>
        <v>8.228192622641787</v>
      </c>
      <c r="AJ1071">
        <f>2*SQRT((EXP(Info!$B$6*G1071)*AG1071)^2+(Info!$B$6*G1071*0.01*AI1071)^2)</f>
        <v>6.1457859750796699E-2</v>
      </c>
      <c r="AK1071" s="28">
        <f>AI1071/(E1071/1000)</f>
        <v>3.031758519764844</v>
      </c>
      <c r="AL1071">
        <f>AA1071/0.752049334436339</f>
        <v>0.192380996</v>
      </c>
      <c r="AM1071"/>
      <c r="AN1071">
        <f>U1071/0.242530074</f>
        <v>1.8925487978864015</v>
      </c>
      <c r="AO1071">
        <f>O1071/U1071</f>
        <v>0.79520697167755983</v>
      </c>
    </row>
    <row r="1072" spans="1:41">
      <c r="A1072" s="14" t="s">
        <v>147</v>
      </c>
      <c r="B1072" s="14" t="s">
        <v>220</v>
      </c>
      <c r="C1072" s="15">
        <v>-51</v>
      </c>
      <c r="D1072" s="15">
        <v>15.5</v>
      </c>
      <c r="E1072" s="15">
        <v>2714</v>
      </c>
      <c r="F1072" s="31">
        <v>0.14799999999999999</v>
      </c>
      <c r="G1072" s="31">
        <v>8.5679999999999996</v>
      </c>
      <c r="I1072">
        <f>(E1072*100*Info!$B$11)/AI1072</f>
        <v>0.89515321822807092</v>
      </c>
      <c r="J1072">
        <f>LOG10(I1072)</f>
        <v>-4.8102622632845565E-2</v>
      </c>
      <c r="K1072">
        <f>2*((E1072*100*Info!$B$11)/AI1072^2)*(AJ1072/2)</f>
        <v>6.2035485801325632E-3</v>
      </c>
      <c r="L1072">
        <f>(M1072/10.7)/I1072</f>
        <v>0.16801076635514048</v>
      </c>
      <c r="M1072">
        <f>((U1072/0.242530073729142))*I1072</f>
        <v>1.6092305467375227</v>
      </c>
      <c r="N1072">
        <f>2*M1072*SQRT((0.5*K1072/I1072)^2+(0.5*V1072/U1072)^2)</f>
        <v>1.1747109392847161E-2</v>
      </c>
      <c r="O1072" s="1">
        <v>0.34300000000000003</v>
      </c>
      <c r="P1072" s="1">
        <v>2.9999999999999997E-4</v>
      </c>
      <c r="S1072" s="1">
        <v>7.343</v>
      </c>
      <c r="T1072" s="1">
        <v>4.8000000000000001E-2</v>
      </c>
      <c r="U1072" s="1">
        <v>0.436</v>
      </c>
      <c r="V1072" s="1">
        <v>1E-3</v>
      </c>
      <c r="W1072" s="50">
        <f>U1072*Info!$B$2</f>
        <v>0.20927999999999999</v>
      </c>
      <c r="X1072" s="50">
        <f>W1072*SQRT((0.5*V1072/U1072)^2+Info!$B$3^2)</f>
        <v>1.046675193171215E-2</v>
      </c>
      <c r="Y1072" s="39">
        <f>W1072*Info!$D$2</f>
        <v>0.1695168</v>
      </c>
      <c r="Z1072" s="39">
        <f>Y1072*SQRT(Info!$D$3^2+(X1072/W1072)^2)</f>
        <v>1.198822417087702E-2</v>
      </c>
      <c r="AA1072" s="50">
        <f>IF(O1072-W1072&gt;0,O1072-W1072,0)</f>
        <v>0.13372000000000003</v>
      </c>
      <c r="AB1072" s="50">
        <f>SQRT((0.5*P1072)^2+X1072^2)</f>
        <v>1.0467826708538885E-2</v>
      </c>
      <c r="AC1072" s="50">
        <f>(1-EXP(-Info!$B$6*G1072*1000))+(Info!$B$6/(Info!$B$6-Info!$B$7))*(EXP(-Info!$B$7*G1072*1000)-EXP(-Info!$B$6*G1072*1000))*(Info!$B$9-1)</f>
        <v>8.6523988377560396E-2</v>
      </c>
      <c r="AD1072" s="50">
        <f>SQRT((Info!$B$6*EXP(-Info!$B$6*G1072*1000)+(Info!$B$6/(Info!$B$6+Info!$B$7))*(Info!$B$9-1)*(-Info!$B$7*EXP(-Info!$B$7*G1072*1000)+Info!$B$6*EXP(-Info!$B$6*G1072*1000)))^2*(0.01*G1072*1000)^2)</f>
        <v>7.8140249359477329E-4</v>
      </c>
      <c r="AE1072" s="50">
        <f>IF(AA1072&gt;0,AA1072*AC1072*SQRT((AB1072/AA1072)^2+(AD1072/AC1072)^2),AA1072*AC1072*SQRT((AD1072/AC1072)^2))</f>
        <v>9.117254450643691E-4</v>
      </c>
      <c r="AF1072" s="50">
        <f>IF((S1072-Y1072-AA1072*AC1072)&gt;0,S1072-Y1072-AA1072*AC1072,0)</f>
        <v>7.1619132122741522</v>
      </c>
      <c r="AG1072" s="50">
        <f>SQRT((T1072*0.5)^2+Z1072^2+AE1072^2)</f>
        <v>2.684303935955051E-2</v>
      </c>
      <c r="AH1072" s="50">
        <f>AF1072/S1072</f>
        <v>0.9753388550012464</v>
      </c>
      <c r="AI1072">
        <f>AF1072*EXP(Info!$B$6*G1072*1000)</f>
        <v>7.7473470097106976</v>
      </c>
      <c r="AJ1072">
        <f>2*SQRT((EXP(Info!$B$6*G1072)*AG1072)^2+(Info!$B$6*G1072*0.01*AI1072)^2)</f>
        <v>5.3690298558073057E-2</v>
      </c>
      <c r="AK1072" s="28">
        <f>AI1072/(E1072/1000)</f>
        <v>2.8545862231800654</v>
      </c>
      <c r="AL1072">
        <f>AA1072/0.752049334436339</f>
        <v>0.17780748400000004</v>
      </c>
      <c r="AM1072"/>
      <c r="AN1072">
        <f>U1072/0.242530074</f>
        <v>1.7977151979923116</v>
      </c>
      <c r="AO1072">
        <f>O1072/U1072</f>
        <v>0.78669724770642213</v>
      </c>
    </row>
    <row r="1073" spans="1:48">
      <c r="A1073" s="14" t="s">
        <v>147</v>
      </c>
      <c r="B1073" s="14" t="s">
        <v>220</v>
      </c>
      <c r="C1073" s="15">
        <v>-51</v>
      </c>
      <c r="D1073" s="15">
        <v>15.5</v>
      </c>
      <c r="E1073" s="15">
        <v>2714</v>
      </c>
      <c r="F1073" s="31">
        <v>0.17</v>
      </c>
      <c r="G1073" s="31">
        <v>9.7629999999999999</v>
      </c>
      <c r="I1073">
        <f>(E1073*100*Info!$B$11)/AI1073</f>
        <v>1.054630421193455</v>
      </c>
      <c r="J1073">
        <f>LOG10(I1073)</f>
        <v>2.3100294556510796E-2</v>
      </c>
      <c r="K1073">
        <f>2*((E1073*100*Info!$B$11)/AI1073^2)*(AJ1073/2)</f>
        <v>1.188258437214936E-2</v>
      </c>
      <c r="L1073">
        <f>(M1073/10.7)/I1073</f>
        <v>0.16916680373831805</v>
      </c>
      <c r="M1073">
        <f>((U1073/0.242530073729142))*I1073</f>
        <v>1.9089704950198738</v>
      </c>
      <c r="N1073">
        <f>2*M1073*SQRT((0.5*K1073/I1073)^2+(0.5*V1073/U1073)^2)</f>
        <v>2.5155442104194087E-2</v>
      </c>
      <c r="O1073" s="1">
        <v>0.35</v>
      </c>
      <c r="P1073" s="1">
        <v>1E-3</v>
      </c>
      <c r="S1073" s="1">
        <v>6.1970000000000001</v>
      </c>
      <c r="T1073" s="1">
        <v>7.0000000000000007E-2</v>
      </c>
      <c r="U1073" s="1">
        <v>0.439</v>
      </c>
      <c r="V1073" s="1">
        <v>3.0000000000000001E-3</v>
      </c>
      <c r="W1073" s="50">
        <f>U1073*Info!$B$2</f>
        <v>0.21071999999999999</v>
      </c>
      <c r="X1073" s="50">
        <f>W1073*SQRT((0.5*V1073/U1073)^2+Info!$B$3^2)</f>
        <v>1.0560572711742483E-2</v>
      </c>
      <c r="Y1073" s="39">
        <f>W1073*Info!$D$2</f>
        <v>0.17068320000000001</v>
      </c>
      <c r="Z1073" s="39">
        <f>Y1073*SQRT(Info!$D$3^2+(X1073/W1073)^2)</f>
        <v>1.208320719226481E-2</v>
      </c>
      <c r="AA1073" s="50">
        <f>IF(O1073-W1073&gt;0,O1073-W1073,0)</f>
        <v>0.13927999999999999</v>
      </c>
      <c r="AB1073" s="50">
        <f>SQRT((0.5*P1073)^2+X1073^2)</f>
        <v>1.0572402565169375E-2</v>
      </c>
      <c r="AC1073" s="50">
        <f>(1-EXP(-Info!$B$6*G1073*1000))+(Info!$B$6/(Info!$B$6-Info!$B$7))*(EXP(-Info!$B$7*G1073*1000)-EXP(-Info!$B$6*G1073*1000))*(Info!$B$9-1)</f>
        <v>9.8039061847147183E-2</v>
      </c>
      <c r="AD1073" s="50">
        <f>SQRT((Info!$B$6*EXP(-Info!$B$6*G1073*1000)+(Info!$B$6/(Info!$B$6+Info!$B$7))*(Info!$B$9-1)*(-Info!$B$7*EXP(-Info!$B$7*G1073*1000)+Info!$B$6*EXP(-Info!$B$6*G1073*1000)))^2*(0.01*G1073*1000)^2)</f>
        <v>8.8045491329384292E-4</v>
      </c>
      <c r="AE1073" s="50">
        <f>IF(AA1073&gt;0,AA1073*AC1073*SQRT((AB1073/AA1073)^2+(AD1073/AC1073)^2),AA1073*AC1073*SQRT((AD1073/AC1073)^2))</f>
        <v>1.0437374101857552E-3</v>
      </c>
      <c r="AF1073" s="50">
        <f>IF((S1073-Y1073-AA1073*AC1073)&gt;0,S1073-Y1073-AA1073*AC1073,0)</f>
        <v>6.0126619194659296</v>
      </c>
      <c r="AG1073" s="50">
        <f>SQRT((T1073*0.5)^2+Z1073^2+AE1073^2)</f>
        <v>3.7041777546881052E-2</v>
      </c>
      <c r="AH1073" s="50">
        <f>AF1073/S1073</f>
        <v>0.9702536581355381</v>
      </c>
      <c r="AI1073">
        <f>AF1073*EXP(Info!$B$6*G1073*1000)</f>
        <v>6.5758226475433972</v>
      </c>
      <c r="AJ1073">
        <f>2*SQRT((EXP(Info!$B$6*G1073)*AG1073)^2+(Info!$B$6*G1073*0.01*AI1073)^2)</f>
        <v>7.4090189184284755E-2</v>
      </c>
      <c r="AK1073" s="28">
        <f>AI1073/(E1073/1000)</f>
        <v>2.4229265466261598</v>
      </c>
      <c r="AL1073">
        <f>AA1073/0.752049334436339</f>
        <v>0.18520061599999998</v>
      </c>
      <c r="AM1073"/>
      <c r="AN1073">
        <f>U1073/0.242530074</f>
        <v>1.8100847979784973</v>
      </c>
      <c r="AO1073">
        <f>O1073/U1073</f>
        <v>0.79726651480637811</v>
      </c>
    </row>
    <row r="1074" spans="1:48">
      <c r="A1074" s="14" t="s">
        <v>147</v>
      </c>
      <c r="B1074" s="14" t="s">
        <v>220</v>
      </c>
      <c r="C1074" s="15">
        <v>-51</v>
      </c>
      <c r="D1074" s="15">
        <v>15.5</v>
      </c>
      <c r="E1074" s="15">
        <v>2714</v>
      </c>
      <c r="F1074" s="31">
        <v>0.183</v>
      </c>
      <c r="G1074" s="31">
        <v>10.686</v>
      </c>
      <c r="I1074">
        <f>(E1074*100*Info!$B$11)/AI1074</f>
        <v>1.0778954931201292</v>
      </c>
      <c r="J1074">
        <f>LOG10(I1074)</f>
        <v>3.2576656062775218E-2</v>
      </c>
      <c r="K1074">
        <f>2*((E1074*100*Info!$B$11)/AI1074^2)*(AJ1074/2)</f>
        <v>8.2294071887770905E-3</v>
      </c>
      <c r="L1074">
        <f>(M1074/10.7)/I1074</f>
        <v>0.17764441121495361</v>
      </c>
      <c r="M1074">
        <f>((U1074/0.242530073729142))*I1074</f>
        <v>2.0488585794243783</v>
      </c>
      <c r="N1074">
        <f>2*M1074*SQRT((0.5*K1074/I1074)^2+(0.5*V1074/U1074)^2)</f>
        <v>1.6261541531551987E-2</v>
      </c>
      <c r="O1074" s="1">
        <v>0.36599999999999999</v>
      </c>
      <c r="P1074" s="1">
        <v>2E-3</v>
      </c>
      <c r="S1074" s="1">
        <v>6.0279999999999996</v>
      </c>
      <c r="T1074" s="1">
        <v>4.2000000000000003E-2</v>
      </c>
      <c r="U1074" s="1">
        <v>0.46100000000000002</v>
      </c>
      <c r="V1074" s="1">
        <v>1E-3</v>
      </c>
      <c r="W1074" s="50">
        <f>U1074*Info!$B$2</f>
        <v>0.22128</v>
      </c>
      <c r="X1074" s="50">
        <f>W1074*SQRT((0.5*V1074/U1074)^2+Info!$B$3^2)</f>
        <v>1.1066602730739006E-2</v>
      </c>
      <c r="Y1074" s="39">
        <f>W1074*Info!$D$2</f>
        <v>0.1792368</v>
      </c>
      <c r="Z1074" s="39">
        <f>Y1074*SQRT(Info!$D$3^2+(X1074/W1074)^2)</f>
        <v>1.2675446490408139E-2</v>
      </c>
      <c r="AA1074" s="50">
        <f>IF(O1074-W1074&gt;0,O1074-W1074,0)</f>
        <v>0.14471999999999999</v>
      </c>
      <c r="AB1074" s="50">
        <f>SQRT((0.5*P1074)^2+X1074^2)</f>
        <v>1.1111691860378419E-2</v>
      </c>
      <c r="AC1074" s="50">
        <f>(1-EXP(-Info!$B$6*G1074*1000))+(Info!$B$6/(Info!$B$6-Info!$B$7))*(EXP(-Info!$B$7*G1074*1000)-EXP(-Info!$B$6*G1074*1000))*(Info!$B$9-1)</f>
        <v>0.10684355890314236</v>
      </c>
      <c r="AD1074" s="50">
        <f>SQRT((Info!$B$6*EXP(-Info!$B$6*G1074*1000)+(Info!$B$6/(Info!$B$6+Info!$B$7))*(Info!$B$9-1)*(-Info!$B$7*EXP(-Info!$B$7*G1074*1000)+Info!$B$6*EXP(-Info!$B$6*G1074*1000)))^2*(0.01*G1074*1000)^2)</f>
        <v>9.5537906860120958E-4</v>
      </c>
      <c r="AE1074" s="50">
        <f>IF(AA1074&gt;0,AA1074*AC1074*SQRT((AB1074/AA1074)^2+(AD1074/AC1074)^2),AA1074*AC1074*SQRT((AD1074/AC1074)^2))</f>
        <v>1.1952365923007741E-3</v>
      </c>
      <c r="AF1074" s="50">
        <f>IF((S1074-Y1074-AA1074*AC1074)&gt;0,S1074-Y1074-AA1074*AC1074,0)</f>
        <v>5.8333008001555369</v>
      </c>
      <c r="AG1074" s="50">
        <f>SQRT((T1074*0.5)^2+Z1074^2+AE1074^2)</f>
        <v>2.4558003466136551E-2</v>
      </c>
      <c r="AH1074" s="50">
        <f>AF1074/S1074</f>
        <v>0.9677008626668111</v>
      </c>
      <c r="AI1074">
        <f>AF1074*EXP(Info!$B$6*G1074*1000)</f>
        <v>6.4338914604769153</v>
      </c>
      <c r="AJ1074">
        <f>2*SQRT((EXP(Info!$B$6*G1074)*AG1074)^2+(Info!$B$6*G1074*0.01*AI1074)^2)</f>
        <v>4.9120821985623994E-2</v>
      </c>
      <c r="AK1074" s="28">
        <f>AI1074/(E1074/1000)</f>
        <v>2.3706306044498584</v>
      </c>
      <c r="AL1074">
        <f>AA1074/0.752049334436339</f>
        <v>0.19243418399999998</v>
      </c>
      <c r="AM1074"/>
      <c r="AN1074">
        <f>U1074/0.242530074</f>
        <v>1.900795197877192</v>
      </c>
      <c r="AO1074">
        <f>O1074/U1074</f>
        <v>0.79392624728850325</v>
      </c>
    </row>
    <row r="1075" spans="1:48">
      <c r="A1075" s="14" t="s">
        <v>147</v>
      </c>
      <c r="B1075" s="14" t="s">
        <v>220</v>
      </c>
      <c r="C1075" s="15">
        <v>-51</v>
      </c>
      <c r="D1075" s="15">
        <v>15.5</v>
      </c>
      <c r="E1075" s="15">
        <v>2714</v>
      </c>
      <c r="F1075" s="31">
        <v>0.193</v>
      </c>
      <c r="G1075" s="31">
        <v>11.375999999999999</v>
      </c>
      <c r="I1075">
        <f>(E1075*100*Info!$B$11)/AI1075</f>
        <v>1.085560145276669</v>
      </c>
      <c r="J1075">
        <f>LOG10(I1075)</f>
        <v>3.5653890469525287E-2</v>
      </c>
      <c r="K1075">
        <f>2*((E1075*100*Info!$B$11)/AI1075^2)*(AJ1075/2)</f>
        <v>1.0482646415462159E-2</v>
      </c>
      <c r="L1075">
        <f>(M1075/10.7)/I1075</f>
        <v>0.2196471028037387</v>
      </c>
      <c r="M1075">
        <f>((U1075/0.242530073729142))*I1075</f>
        <v>2.5513095068727183</v>
      </c>
      <c r="N1075">
        <f>2*M1075*SQRT((0.5*K1075/I1075)^2+(0.5*V1075/U1075)^2)</f>
        <v>3.3283940916604408E-2</v>
      </c>
      <c r="O1075" s="1">
        <v>0.41299999999999998</v>
      </c>
      <c r="P1075" s="1">
        <v>1E-3</v>
      </c>
      <c r="S1075" s="1">
        <v>5.9930000000000003</v>
      </c>
      <c r="T1075" s="1">
        <v>5.2999999999999999E-2</v>
      </c>
      <c r="U1075" s="1">
        <v>0.56999999999999995</v>
      </c>
      <c r="V1075" s="1">
        <v>5.0000000000000001E-3</v>
      </c>
      <c r="W1075" s="50">
        <f>U1075*Info!$B$2</f>
        <v>0.27359999999999995</v>
      </c>
      <c r="X1075" s="50">
        <f>W1075*SQRT((0.5*V1075/U1075)^2+Info!$B$3^2)</f>
        <v>1.3732530720883169E-2</v>
      </c>
      <c r="Y1075" s="39">
        <f>W1075*Info!$D$2</f>
        <v>0.22161599999999998</v>
      </c>
      <c r="Z1075" s="39">
        <f>Y1075*SQRT(Info!$D$3^2+(X1075/W1075)^2)</f>
        <v>1.5700733781578491E-2</v>
      </c>
      <c r="AA1075" s="50">
        <f>IF(O1075-W1075&gt;0,O1075-W1075,0)</f>
        <v>0.13940000000000002</v>
      </c>
      <c r="AB1075" s="50">
        <f>SQRT((0.5*P1075)^2+X1075^2)</f>
        <v>1.3741630179858575E-2</v>
      </c>
      <c r="AC1075" s="50">
        <f>(1-EXP(-Info!$B$6*G1075*1000))+(Info!$B$6/(Info!$B$6-Info!$B$7))*(EXP(-Info!$B$7*G1075*1000)-EXP(-Info!$B$6*G1075*1000))*(Info!$B$9-1)</f>
        <v>0.11337491517553346</v>
      </c>
      <c r="AD1075" s="50">
        <f>SQRT((Info!$B$6*EXP(-Info!$B$6*G1075*1000)+(Info!$B$6/(Info!$B$6+Info!$B$7))*(Info!$B$9-1)*(-Info!$B$7*EXP(-Info!$B$7*G1075*1000)+Info!$B$6*EXP(-Info!$B$6*G1075*1000)))^2*(0.01*G1075*1000)^2)</f>
        <v>1.0105004315876141E-3</v>
      </c>
      <c r="AE1075" s="50">
        <f>IF(AA1075&gt;0,AA1075*AC1075*SQRT((AB1075/AA1075)^2+(AD1075/AC1075)^2),AA1075*AC1075*SQRT((AD1075/AC1075)^2))</f>
        <v>1.5643113446473611E-3</v>
      </c>
      <c r="AF1075" s="50">
        <f>IF((S1075-Y1075-AA1075*AC1075)&gt;0,S1075-Y1075-AA1075*AC1075,0)</f>
        <v>5.7555795368245306</v>
      </c>
      <c r="AG1075" s="50">
        <f>SQRT((T1075*0.5)^2+Z1075^2+AE1075^2)</f>
        <v>3.0841694364334014E-2</v>
      </c>
      <c r="AH1075" s="50">
        <f>AF1075/S1075</f>
        <v>0.96038370379184557</v>
      </c>
      <c r="AI1075">
        <f>AF1075*EXP(Info!$B$6*G1075*1000)</f>
        <v>6.3884646453234177</v>
      </c>
      <c r="AJ1075">
        <f>2*SQRT((EXP(Info!$B$6*G1075)*AG1075)^2+(Info!$B$6*G1075*0.01*AI1075)^2)</f>
        <v>6.1689825576213102E-2</v>
      </c>
      <c r="AK1075" s="28">
        <f>AI1075/(E1075/1000)</f>
        <v>2.3538926475031015</v>
      </c>
      <c r="AL1075">
        <f>AA1075/0.752049334436339</f>
        <v>0.18536018000000004</v>
      </c>
      <c r="AM1075"/>
      <c r="AN1075">
        <f>U1075/0.242530074</f>
        <v>2.3502239973752697</v>
      </c>
      <c r="AO1075">
        <f>O1075/U1075</f>
        <v>0.72456140350877196</v>
      </c>
    </row>
    <row r="1076" spans="1:48">
      <c r="A1076" s="14" t="s">
        <v>147</v>
      </c>
      <c r="B1076" s="14" t="s">
        <v>220</v>
      </c>
      <c r="C1076" s="15">
        <v>-51</v>
      </c>
      <c r="D1076" s="15">
        <v>15.5</v>
      </c>
      <c r="E1076" s="15">
        <v>2714</v>
      </c>
      <c r="F1076" s="31">
        <v>0.20300000000000001</v>
      </c>
      <c r="G1076" s="31">
        <v>12.077</v>
      </c>
      <c r="I1076">
        <f>(E1076*100*Info!$B$11)/AI1076</f>
        <v>1.036535303992794</v>
      </c>
      <c r="J1076">
        <f>LOG10(I1076)</f>
        <v>1.5584098584390044E-2</v>
      </c>
      <c r="K1076">
        <f>2*((E1076*100*Info!$B$11)/AI1076^2)*(AJ1076/2)</f>
        <v>7.3965148450603514E-3</v>
      </c>
      <c r="L1076">
        <f>(M1076/10.7)/I1076</f>
        <v>0.21849106542056115</v>
      </c>
      <c r="M1076">
        <f>((U1076/0.242530073729142))*I1076</f>
        <v>2.4232686211948953</v>
      </c>
      <c r="N1076">
        <f>2*M1076*SQRT((0.5*K1076/I1076)^2+(0.5*V1076/U1076)^2)</f>
        <v>1.7812302495474355E-2</v>
      </c>
      <c r="O1076" s="1">
        <v>0.41699999999999998</v>
      </c>
      <c r="P1076" s="1">
        <v>1E-3</v>
      </c>
      <c r="S1076" s="1">
        <v>6.2270000000000003</v>
      </c>
      <c r="T1076" s="1">
        <v>3.5999999999999997E-2</v>
      </c>
      <c r="U1076" s="1">
        <v>0.56699999999999995</v>
      </c>
      <c r="V1076" s="1">
        <v>1E-3</v>
      </c>
      <c r="W1076" s="50">
        <f>U1076*Info!$B$2</f>
        <v>0.27215999999999996</v>
      </c>
      <c r="X1076" s="50">
        <f>W1076*SQRT((0.5*V1076/U1076)^2+Info!$B$3^2)</f>
        <v>1.361011623756388E-2</v>
      </c>
      <c r="Y1076" s="39">
        <f>W1076*Info!$D$2</f>
        <v>0.22044959999999997</v>
      </c>
      <c r="Z1076" s="39">
        <f>Y1076*SQRT(Info!$D$3^2+(X1076/W1076)^2)</f>
        <v>1.5589352842911729E-2</v>
      </c>
      <c r="AA1076" s="50">
        <f>IF(O1076-W1076&gt;0,O1076-W1076,0)</f>
        <v>0.14484000000000002</v>
      </c>
      <c r="AB1076" s="50">
        <f>SQRT((0.5*P1076)^2+X1076^2)</f>
        <v>1.3619297485553357E-2</v>
      </c>
      <c r="AC1076" s="50">
        <f>(1-EXP(-Info!$B$6*G1076*1000))+(Info!$B$6/(Info!$B$6-Info!$B$7))*(EXP(-Info!$B$7*G1076*1000)-EXP(-Info!$B$6*G1076*1000))*(Info!$B$9-1)</f>
        <v>0.1199664196823732</v>
      </c>
      <c r="AD1076" s="50">
        <f>SQRT((Info!$B$6*EXP(-Info!$B$6*G1076*1000)+(Info!$B$6/(Info!$B$6+Info!$B$7))*(Info!$B$9-1)*(-Info!$B$7*EXP(-Info!$B$7*G1076*1000)+Info!$B$6*EXP(-Info!$B$6*G1076*1000)))^2*(0.01*G1076*1000)^2)</f>
        <v>1.0657300069148346E-3</v>
      </c>
      <c r="AE1076" s="50">
        <f>IF(AA1076&gt;0,AA1076*AC1076*SQRT((AB1076/AA1076)^2+(AD1076/AC1076)^2),AA1076*AC1076*SQRT((AD1076/AC1076)^2))</f>
        <v>1.6411338295689796E-3</v>
      </c>
      <c r="AF1076" s="50">
        <f>IF((S1076-Y1076-AA1076*AC1076)&gt;0,S1076-Y1076-AA1076*AC1076,0)</f>
        <v>5.9891744637732049</v>
      </c>
      <c r="AG1076" s="50">
        <f>SQRT((T1076*0.5)^2+Z1076^2+AE1076^2)</f>
        <v>2.3868834121241779E-2</v>
      </c>
      <c r="AH1076" s="50">
        <f>AF1076/S1076</f>
        <v>0.96180736530804634</v>
      </c>
      <c r="AI1076">
        <f>AF1076*EXP(Info!$B$6*G1076*1000)</f>
        <v>6.6906188161251148</v>
      </c>
      <c r="AJ1076">
        <f>2*SQRT((EXP(Info!$B$6*G1076)*AG1076)^2+(Info!$B$6*G1076*0.01*AI1076)^2)</f>
        <v>4.7742957915163843E-2</v>
      </c>
      <c r="AK1076" s="28">
        <f>AI1076/(E1076/1000)</f>
        <v>2.465224324290757</v>
      </c>
      <c r="AL1076">
        <f>AA1076/0.752049334436339</f>
        <v>0.19259374800000004</v>
      </c>
      <c r="AM1076"/>
      <c r="AN1076">
        <f>U1076/0.242530074</f>
        <v>2.337854397389084</v>
      </c>
      <c r="AO1076">
        <f>O1076/U1076</f>
        <v>0.73544973544973546</v>
      </c>
    </row>
    <row r="1077" spans="1:48">
      <c r="A1077" s="14" t="s">
        <v>147</v>
      </c>
      <c r="B1077" s="14" t="s">
        <v>220</v>
      </c>
      <c r="C1077" s="15">
        <v>-51</v>
      </c>
      <c r="D1077" s="15">
        <v>15.5</v>
      </c>
      <c r="E1077" s="15">
        <v>2714</v>
      </c>
      <c r="F1077" s="31">
        <v>0.20799999999999999</v>
      </c>
      <c r="G1077" s="31">
        <v>12.403</v>
      </c>
      <c r="I1077">
        <f>(E1077*100*Info!$B$11)/AI1077</f>
        <v>1.0183206060952219</v>
      </c>
      <c r="J1077">
        <f>LOG10(I1077)</f>
        <v>7.8845319664496115E-3</v>
      </c>
      <c r="K1077">
        <f>2*((E1077*100*Info!$B$11)/AI1077^2)*(AJ1077/2)</f>
        <v>9.9609361548992584E-3</v>
      </c>
      <c r="L1077">
        <f>(M1077/10.7)/I1077</f>
        <v>0.25124545794392572</v>
      </c>
      <c r="M1077">
        <f>((U1077/0.242530073729142))*I1077</f>
        <v>2.7375781690297907</v>
      </c>
      <c r="N1077">
        <f>2*M1077*SQRT((0.5*K1077/I1077)^2+(0.5*V1077/U1077)^2)</f>
        <v>2.8064073130496199E-2</v>
      </c>
      <c r="O1077" s="1">
        <v>0.43</v>
      </c>
      <c r="P1077" s="1">
        <v>1E-3</v>
      </c>
      <c r="S1077" s="1">
        <v>6.3460000000000001</v>
      </c>
      <c r="T1077" s="1">
        <v>5.6000000000000001E-2</v>
      </c>
      <c r="U1077" s="1">
        <v>0.65200000000000002</v>
      </c>
      <c r="V1077" s="1">
        <v>2E-3</v>
      </c>
      <c r="W1077" s="50">
        <f>U1077*Info!$B$2</f>
        <v>0.31296000000000002</v>
      </c>
      <c r="X1077" s="50">
        <f>W1077*SQRT((0.5*V1077/U1077)^2+Info!$B$3^2)</f>
        <v>1.5655360232201623E-2</v>
      </c>
      <c r="Y1077" s="39">
        <f>W1077*Info!$D$2</f>
        <v>0.25349760000000005</v>
      </c>
      <c r="Z1077" s="39">
        <f>Y1077*SQRT(Info!$D$3^2+(X1077/W1077)^2)</f>
        <v>1.7929203313834116E-2</v>
      </c>
      <c r="AA1077" s="50">
        <f>IF(O1077-W1077&gt;0,O1077-W1077,0)</f>
        <v>0.11703999999999998</v>
      </c>
      <c r="AB1077" s="50">
        <f>SQRT((0.5*P1077)^2+X1077^2)</f>
        <v>1.566334268283753E-2</v>
      </c>
      <c r="AC1077" s="50">
        <f>(1-EXP(-Info!$B$6*G1077*1000))+(Info!$B$6/(Info!$B$6-Info!$B$7))*(EXP(-Info!$B$7*G1077*1000)-EXP(-Info!$B$6*G1077*1000))*(Info!$B$9-1)</f>
        <v>0.12301677947444761</v>
      </c>
      <c r="AD1077" s="50">
        <f>SQRT((Info!$B$6*EXP(-Info!$B$6*G1077*1000)+(Info!$B$6/(Info!$B$6+Info!$B$7))*(Info!$B$9-1)*(-Info!$B$7*EXP(-Info!$B$7*G1077*1000)+Info!$B$6*EXP(-Info!$B$6*G1077*1000)))^2*(0.01*G1077*1000)^2)</f>
        <v>1.091152080862664E-3</v>
      </c>
      <c r="AE1077" s="50">
        <f>IF(AA1077&gt;0,AA1077*AC1077*SQRT((AB1077/AA1077)^2+(AD1077/AC1077)^2),AA1077*AC1077*SQRT((AD1077/AC1077)^2))</f>
        <v>1.9310814787153834E-3</v>
      </c>
      <c r="AF1077" s="50">
        <f>IF((S1077-Y1077-AA1077*AC1077)&gt;0,S1077-Y1077-AA1077*AC1077,0)</f>
        <v>6.0781045161303107</v>
      </c>
      <c r="AG1077" s="50">
        <f>SQRT((T1077*0.5)^2+Z1077^2+AE1077^2)</f>
        <v>3.3304435247369653E-2</v>
      </c>
      <c r="AH1077" s="50">
        <f>AF1077/S1077</f>
        <v>0.95778514278763172</v>
      </c>
      <c r="AI1077">
        <f>AF1077*EXP(Info!$B$6*G1077*1000)</f>
        <v>6.8102938965998527</v>
      </c>
      <c r="AJ1077">
        <f>2*SQRT((EXP(Info!$B$6*G1077)*AG1077)^2+(Info!$B$6*G1077*0.01*AI1077)^2)</f>
        <v>6.661644897892588E-2</v>
      </c>
      <c r="AK1077" s="28">
        <f>AI1077/(E1077/1000)</f>
        <v>2.5093197850404763</v>
      </c>
      <c r="AL1077">
        <f>AA1077/0.752049334436339</f>
        <v>0.15562808799999997</v>
      </c>
      <c r="AM1077"/>
      <c r="AN1077">
        <f>U1077/0.242530074</f>
        <v>2.6883263969976769</v>
      </c>
      <c r="AO1077">
        <f>O1077/U1077</f>
        <v>0.6595092024539877</v>
      </c>
    </row>
    <row r="1078" spans="1:48">
      <c r="A1078" s="14" t="s">
        <v>147</v>
      </c>
      <c r="B1078" s="14" t="s">
        <v>220</v>
      </c>
      <c r="C1078" s="15">
        <v>-51</v>
      </c>
      <c r="D1078" s="15">
        <v>15.5</v>
      </c>
      <c r="E1078" s="15">
        <v>2714</v>
      </c>
      <c r="F1078" s="31">
        <v>0.21</v>
      </c>
      <c r="G1078" s="31">
        <v>12.647</v>
      </c>
      <c r="I1078">
        <f>(E1078*100*Info!$B$11)/AI1078</f>
        <v>1.0202814075405227</v>
      </c>
      <c r="J1078">
        <f>LOG10(I1078)</f>
        <v>8.7199726308940205E-3</v>
      </c>
      <c r="K1078">
        <f>2*((E1078*100*Info!$B$11)/AI1078^2)*(AJ1078/2)</f>
        <v>8.1926990982687155E-3</v>
      </c>
      <c r="L1078">
        <f>(M1078/10.7)/I1078</f>
        <v>0.21502295327102841</v>
      </c>
      <c r="M1078">
        <f>((U1078/0.242530073729142))*I1078</f>
        <v>2.3474079591606682</v>
      </c>
      <c r="N1078">
        <f>2*M1078*SQRT((0.5*K1078/I1078)^2+(0.5*V1078/U1078)^2)</f>
        <v>2.0641855817491589E-2</v>
      </c>
      <c r="O1078" s="1">
        <v>0.40500000000000003</v>
      </c>
      <c r="P1078" s="1">
        <v>1E-3</v>
      </c>
      <c r="S1078" s="1">
        <v>6.2869999999999999</v>
      </c>
      <c r="T1078" s="1">
        <v>4.4999999999999998E-2</v>
      </c>
      <c r="U1078" s="1">
        <v>0.55800000000000005</v>
      </c>
      <c r="V1078" s="1">
        <v>2E-3</v>
      </c>
      <c r="W1078" s="50">
        <f>U1078*Info!$B$2</f>
        <v>0.26784000000000002</v>
      </c>
      <c r="X1078" s="50">
        <f>W1078*SQRT((0.5*V1078/U1078)^2+Info!$B$3^2)</f>
        <v>1.340059938957956E-2</v>
      </c>
      <c r="Y1078" s="39">
        <f>W1078*Info!$D$2</f>
        <v>0.21695040000000004</v>
      </c>
      <c r="Z1078" s="39">
        <f>Y1078*SQRT(Info!$D$3^2+(X1078/W1078)^2)</f>
        <v>1.5345636048753409E-2</v>
      </c>
      <c r="AA1078" s="50">
        <f>IF(O1078-W1078&gt;0,O1078-W1078,0)</f>
        <v>0.13716</v>
      </c>
      <c r="AB1078" s="50">
        <f>SQRT((0.5*P1078)^2+X1078^2)</f>
        <v>1.3409924086287741E-2</v>
      </c>
      <c r="AC1078" s="50">
        <f>(1-EXP(-Info!$B$6*G1078*1000))+(Info!$B$6/(Info!$B$6-Info!$B$7))*(EXP(-Info!$B$7*G1078*1000)-EXP(-Info!$B$6*G1078*1000))*(Info!$B$9-1)</f>
        <v>0.12529365635843151</v>
      </c>
      <c r="AD1078" s="50">
        <f>SQRT((Info!$B$6*EXP(-Info!$B$6*G1078*1000)+(Info!$B$6/(Info!$B$6+Info!$B$7))*(Info!$B$9-1)*(-Info!$B$7*EXP(-Info!$B$7*G1078*1000)+Info!$B$6*EXP(-Info!$B$6*G1078*1000)))^2*(0.01*G1078*1000)^2)</f>
        <v>1.110071278016343E-3</v>
      </c>
      <c r="AE1078" s="50">
        <f>IF(AA1078&gt;0,AA1078*AC1078*SQRT((AB1078/AA1078)^2+(AD1078/AC1078)^2),AA1078*AC1078*SQRT((AD1078/AC1078)^2))</f>
        <v>1.6870630790233666E-3</v>
      </c>
      <c r="AF1078" s="50">
        <f>IF((S1078-Y1078-AA1078*AC1078)&gt;0,S1078-Y1078-AA1078*AC1078,0)</f>
        <v>6.0528643220938774</v>
      </c>
      <c r="AG1078" s="50">
        <f>SQRT((T1078*0.5)^2+Z1078^2+AE1078^2)</f>
        <v>2.7287079865265979E-2</v>
      </c>
      <c r="AH1078" s="50">
        <f>AF1078/S1078</f>
        <v>0.96275875967772828</v>
      </c>
      <c r="AI1078">
        <f>AF1078*EXP(Info!$B$6*G1078*1000)</f>
        <v>6.7972057093441762</v>
      </c>
      <c r="AJ1078">
        <f>2*SQRT((EXP(Info!$B$6*G1078)*AG1078)^2+(Info!$B$6*G1078*0.01*AI1078)^2)</f>
        <v>5.4580491885989055E-2</v>
      </c>
      <c r="AK1078" s="28">
        <f>AI1078/(E1078/1000)</f>
        <v>2.5044973136861373</v>
      </c>
      <c r="AL1078">
        <f>AA1078/0.752049334436339</f>
        <v>0.18238165200000001</v>
      </c>
      <c r="AM1078"/>
      <c r="AN1078">
        <f>U1078/0.242530074</f>
        <v>2.3007455974305273</v>
      </c>
      <c r="AO1078">
        <f>O1078/U1078</f>
        <v>0.72580645161290325</v>
      </c>
    </row>
    <row r="1079" spans="1:48">
      <c r="A1079" s="14" t="s">
        <v>147</v>
      </c>
      <c r="B1079" s="14" t="s">
        <v>220</v>
      </c>
      <c r="C1079" s="15">
        <v>-51</v>
      </c>
      <c r="D1079" s="15">
        <v>15.5</v>
      </c>
      <c r="E1079" s="15">
        <v>2714</v>
      </c>
      <c r="F1079" s="31">
        <v>0.21299999999999999</v>
      </c>
      <c r="G1079" s="31">
        <v>12.686</v>
      </c>
      <c r="I1079">
        <f>(E1079*100*Info!$B$11)/AI1079</f>
        <v>0.94318707977363614</v>
      </c>
      <c r="J1079">
        <f>LOG10(I1079)</f>
        <v>-2.5402157045120503E-2</v>
      </c>
      <c r="K1079">
        <f>2*((E1079*100*Info!$B$11)/AI1079^2)*(AJ1079/2)</f>
        <v>9.9297535380690333E-3</v>
      </c>
      <c r="L1079">
        <f>(M1079/10.7)/I1079</f>
        <v>0.25741099065420608</v>
      </c>
      <c r="M1079">
        <f>((U1079/0.242530073729142))*I1079</f>
        <v>2.5978179101715391</v>
      </c>
      <c r="N1079">
        <f>2*M1079*SQRT((0.5*K1079/I1079)^2+(0.5*V1079/U1079)^2)</f>
        <v>2.9733991770418525E-2</v>
      </c>
      <c r="O1079" s="1">
        <v>0.45600000000000002</v>
      </c>
      <c r="P1079" s="1">
        <v>1E-3</v>
      </c>
      <c r="S1079" s="1">
        <v>6.8220000000000001</v>
      </c>
      <c r="T1079" s="1">
        <v>6.8000000000000005E-2</v>
      </c>
      <c r="U1079" s="1">
        <v>0.66800000000000004</v>
      </c>
      <c r="V1079" s="1">
        <v>3.0000000000000001E-3</v>
      </c>
      <c r="W1079" s="50">
        <f>U1079*Info!$B$2</f>
        <v>0.32063999999999998</v>
      </c>
      <c r="X1079" s="50">
        <f>W1079*SQRT((0.5*V1079/U1079)^2+Info!$B$3^2)</f>
        <v>1.6048159520642858E-2</v>
      </c>
      <c r="Y1079" s="39">
        <f>W1079*Info!$D$2</f>
        <v>0.25971840000000002</v>
      </c>
      <c r="Z1079" s="39">
        <f>Y1079*SQRT(Info!$D$3^2+(X1079/W1079)^2)</f>
        <v>1.8374121985357563E-2</v>
      </c>
      <c r="AA1079" s="50">
        <f>IF(O1079-W1079&gt;0,O1079-W1079,0)</f>
        <v>0.13536000000000004</v>
      </c>
      <c r="AB1079" s="50">
        <f>SQRT((0.5*P1079)^2+X1079^2)</f>
        <v>1.6055946686508397E-2</v>
      </c>
      <c r="AC1079" s="50">
        <f>(1-EXP(-Info!$B$6*G1079*1000))+(Info!$B$6/(Info!$B$6-Info!$B$7))*(EXP(-Info!$B$7*G1079*1000)-EXP(-Info!$B$6*G1079*1000))*(Info!$B$9-1)</f>
        <v>0.12565709116550294</v>
      </c>
      <c r="AD1079" s="50">
        <f>SQRT((Info!$B$6*EXP(-Info!$B$6*G1079*1000)+(Info!$B$6/(Info!$B$6+Info!$B$7))*(Info!$B$9-1)*(-Info!$B$7*EXP(-Info!$B$7*G1079*1000)+Info!$B$6*EXP(-Info!$B$6*G1079*1000)))^2*(0.01*G1079*1000)^2)</f>
        <v>1.1130866729773758E-3</v>
      </c>
      <c r="AE1079" s="50">
        <f>IF(AA1079&gt;0,AA1079*AC1079*SQRT((AB1079/AA1079)^2+(AD1079/AC1079)^2),AA1079*AC1079*SQRT((AD1079/AC1079)^2))</f>
        <v>2.0231615535026299E-3</v>
      </c>
      <c r="AF1079" s="50">
        <f>IF((S1079-Y1079-AA1079*AC1079)&gt;0,S1079-Y1079-AA1079*AC1079,0)</f>
        <v>6.5452726561398382</v>
      </c>
      <c r="AG1079" s="50">
        <f>SQRT((T1079*0.5)^2+Z1079^2+AE1079^2)</f>
        <v>3.8700149113464297E-2</v>
      </c>
      <c r="AH1079" s="50">
        <f>AF1079/S1079</f>
        <v>0.9594360387188271</v>
      </c>
      <c r="AI1079">
        <f>AF1079*EXP(Info!$B$6*G1079*1000)</f>
        <v>7.3527964464235032</v>
      </c>
      <c r="AJ1079">
        <f>2*SQRT((EXP(Info!$B$6*G1079)*AG1079)^2+(Info!$B$6*G1079*0.01*AI1079)^2)</f>
        <v>7.7409305210264193E-2</v>
      </c>
      <c r="AK1079" s="28">
        <f>AI1079/(E1079/1000)</f>
        <v>2.7092101865967217</v>
      </c>
      <c r="AL1079">
        <f>AA1079/0.752049334436339</f>
        <v>0.17998819200000005</v>
      </c>
      <c r="AM1079"/>
      <c r="AN1079">
        <f>U1079/0.242530074</f>
        <v>2.7542975969240007</v>
      </c>
      <c r="AO1079">
        <f>O1079/U1079</f>
        <v>0.6826347305389221</v>
      </c>
    </row>
    <row r="1080" spans="1:48">
      <c r="A1080" s="14" t="s">
        <v>147</v>
      </c>
      <c r="B1080" s="14" t="s">
        <v>220</v>
      </c>
      <c r="C1080" s="15">
        <v>-51</v>
      </c>
      <c r="D1080" s="15">
        <v>15.5</v>
      </c>
      <c r="E1080" s="15">
        <v>2714</v>
      </c>
      <c r="F1080" s="31">
        <v>0.218</v>
      </c>
      <c r="G1080" s="31">
        <v>12.742000000000001</v>
      </c>
      <c r="I1080">
        <f>(E1080*100*Info!$B$11)/AI1080</f>
        <v>0.98132019720561392</v>
      </c>
      <c r="J1080">
        <f>LOG10(I1080)</f>
        <v>-8.189262558921646E-3</v>
      </c>
      <c r="K1080">
        <f>2*((E1080*100*Info!$B$11)/AI1080^2)*(AJ1080/2)</f>
        <v>8.8682521218065059E-3</v>
      </c>
      <c r="L1080">
        <f>(M1080/10.7)/I1080</f>
        <v>0.25818168224299115</v>
      </c>
      <c r="M1080">
        <f>((U1080/0.242530073729142))*I1080</f>
        <v>2.7109402228691901</v>
      </c>
      <c r="N1080">
        <f>2*M1080*SQRT((0.5*K1080/I1080)^2+(0.5*V1080/U1080)^2)</f>
        <v>2.48308168805941E-2</v>
      </c>
      <c r="O1080" s="1">
        <v>0.43099999999999999</v>
      </c>
      <c r="P1080" s="1">
        <v>1E-3</v>
      </c>
      <c r="S1080" s="1">
        <v>6.5620000000000003</v>
      </c>
      <c r="T1080" s="1">
        <v>5.1999999999999998E-2</v>
      </c>
      <c r="U1080" s="1">
        <v>0.67</v>
      </c>
      <c r="V1080" s="1">
        <v>1E-3</v>
      </c>
      <c r="W1080" s="50">
        <f>U1080*Info!$B$2</f>
        <v>0.3216</v>
      </c>
      <c r="X1080" s="50">
        <f>W1080*SQRT((0.5*V1080/U1080)^2+Info!$B$3^2)</f>
        <v>1.6081790945040919E-2</v>
      </c>
      <c r="Y1080" s="39">
        <f>W1080*Info!$D$2</f>
        <v>0.26049600000000001</v>
      </c>
      <c r="Z1080" s="39">
        <f>Y1080*SQRT(Info!$D$3^2+(X1080/W1080)^2)</f>
        <v>1.8420874611157857E-2</v>
      </c>
      <c r="AA1080" s="50">
        <f>IF(O1080-W1080&gt;0,O1080-W1080,0)</f>
        <v>0.1094</v>
      </c>
      <c r="AB1080" s="50">
        <f>SQRT((0.5*P1080)^2+X1080^2)</f>
        <v>1.6089561833685841E-2</v>
      </c>
      <c r="AC1080" s="50">
        <f>(1-EXP(-Info!$B$6*G1080*1000))+(Info!$B$6/(Info!$B$6-Info!$B$7))*(EXP(-Info!$B$7*G1080*1000)-EXP(-Info!$B$6*G1080*1000))*(Info!$B$9-1)</f>
        <v>0.12617870925689267</v>
      </c>
      <c r="AD1080" s="50">
        <f>SQRT((Info!$B$6*EXP(-Info!$B$6*G1080*1000)+(Info!$B$6/(Info!$B$6+Info!$B$7))*(Info!$B$9-1)*(-Info!$B$7*EXP(-Info!$B$7*G1080*1000)+Info!$B$6*EXP(-Info!$B$6*G1080*1000)))^2*(0.01*G1080*1000)^2)</f>
        <v>1.1174123441570437E-3</v>
      </c>
      <c r="AE1080" s="50">
        <f>IF(AA1080&gt;0,AA1080*AC1080*SQRT((AB1080/AA1080)^2+(AD1080/AC1080)^2),AA1080*AC1080*SQRT((AD1080/AC1080)^2))</f>
        <v>2.033837267627923E-3</v>
      </c>
      <c r="AF1080" s="50">
        <f>IF((S1080-Y1080-AA1080*AC1080)&gt;0,S1080-Y1080-AA1080*AC1080,0)</f>
        <v>6.2877000492072961</v>
      </c>
      <c r="AG1080" s="50">
        <f>SQRT((T1080*0.5)^2+Z1080^2+AE1080^2)</f>
        <v>3.192906380511637E-2</v>
      </c>
      <c r="AH1080" s="50">
        <f>AF1080/S1080</f>
        <v>0.95819872740129475</v>
      </c>
      <c r="AI1080">
        <f>AF1080*EXP(Info!$B$6*G1080*1000)</f>
        <v>7.0670741601164293</v>
      </c>
      <c r="AJ1080">
        <f>2*SQRT((EXP(Info!$B$6*G1080)*AG1080)^2+(Info!$B$6*G1080*0.01*AI1080)^2)</f>
        <v>6.3865592080833131E-2</v>
      </c>
      <c r="AK1080" s="28">
        <f>AI1080/(E1080/1000)</f>
        <v>2.6039329993059797</v>
      </c>
      <c r="AL1080">
        <f>AA1080/0.752049334436339</f>
        <v>0.14546918</v>
      </c>
      <c r="AM1080"/>
      <c r="AN1080">
        <f>U1080/0.242530074</f>
        <v>2.7625439969147907</v>
      </c>
      <c r="AO1080">
        <f>O1080/U1080</f>
        <v>0.64328358208955216</v>
      </c>
    </row>
    <row r="1081" spans="1:48">
      <c r="A1081" s="14" t="s">
        <v>147</v>
      </c>
      <c r="B1081" s="14" t="s">
        <v>220</v>
      </c>
      <c r="C1081" s="15">
        <v>-51</v>
      </c>
      <c r="D1081" s="15">
        <v>15.5</v>
      </c>
      <c r="E1081" s="15">
        <v>2714</v>
      </c>
      <c r="F1081" s="31">
        <v>0.22800000000000001</v>
      </c>
      <c r="G1081" s="31">
        <v>12.862</v>
      </c>
      <c r="I1081">
        <f>(E1081*100*Info!$B$11)/AI1081</f>
        <v>0.94954191006093869</v>
      </c>
      <c r="J1081">
        <f>LOG10(I1081)</f>
        <v>-2.2485861989081424E-2</v>
      </c>
      <c r="K1081">
        <f>2*((E1081*100*Info!$B$11)/AI1081^2)*(AJ1081/2)</f>
        <v>7.9211087608410825E-3</v>
      </c>
      <c r="L1081">
        <f>(M1081/10.7)/I1081</f>
        <v>0.28554123364486028</v>
      </c>
      <c r="M1081">
        <f>((U1081/0.242530073729142))*I1081</f>
        <v>2.9011270418403821</v>
      </c>
      <c r="N1081">
        <f>2*M1081*SQRT((0.5*K1081/I1081)^2+(0.5*V1081/U1081)^2)</f>
        <v>3.3727219691128851E-2</v>
      </c>
      <c r="O1081" s="1">
        <v>0.46500000000000002</v>
      </c>
      <c r="P1081" s="1">
        <v>1E-3</v>
      </c>
      <c r="S1081" s="1">
        <v>6.7930000000000001</v>
      </c>
      <c r="T1081" s="1">
        <v>4.4999999999999998E-2</v>
      </c>
      <c r="U1081" s="1">
        <v>0.74099999999999999</v>
      </c>
      <c r="V1081" s="1">
        <v>6.0000000000000001E-3</v>
      </c>
      <c r="W1081" s="50">
        <f>U1081*Info!$B$2</f>
        <v>0.35568</v>
      </c>
      <c r="X1081" s="50">
        <f>W1081*SQRT((0.5*V1081/U1081)^2+Info!$B$3^2)</f>
        <v>1.7842204348117976E-2</v>
      </c>
      <c r="Y1081" s="39">
        <f>W1081*Info!$D$2</f>
        <v>0.28810079999999999</v>
      </c>
      <c r="Z1081" s="39">
        <f>Y1081*SQRT(Info!$D$3^2+(X1081/W1081)^2)</f>
        <v>2.0405167084912586E-2</v>
      </c>
      <c r="AA1081" s="50">
        <f>IF(O1081-W1081&gt;0,O1081-W1081,0)</f>
        <v>0.10932000000000003</v>
      </c>
      <c r="AB1081" s="50">
        <f>SQRT((0.5*P1081)^2+X1081^2)</f>
        <v>1.7849208834007181E-2</v>
      </c>
      <c r="AC1081" s="50">
        <f>(1-EXP(-Info!$B$6*G1081*1000))+(Info!$B$6/(Info!$B$6-Info!$B$7))*(EXP(-Info!$B$7*G1081*1000)-EXP(-Info!$B$6*G1081*1000))*(Info!$B$9-1)</f>
        <v>0.12729552199936478</v>
      </c>
      <c r="AD1081" s="50">
        <f>SQRT((Info!$B$6*EXP(-Info!$B$6*G1081*1000)+(Info!$B$6/(Info!$B$6+Info!$B$7))*(Info!$B$9-1)*(-Info!$B$7*EXP(-Info!$B$7*G1081*1000)+Info!$B$6*EXP(-Info!$B$6*G1081*1000)))^2*(0.01*G1081*1000)^2)</f>
        <v>1.1266652734013046E-3</v>
      </c>
      <c r="AE1081" s="50">
        <f>IF(AA1081&gt;0,AA1081*AC1081*SQRT((AB1081/AA1081)^2+(AD1081/AC1081)^2),AA1081*AC1081*SQRT((AD1081/AC1081)^2))</f>
        <v>2.2754602193531324E-3</v>
      </c>
      <c r="AF1081" s="50">
        <f>IF((S1081-Y1081-AA1081*AC1081)&gt;0,S1081-Y1081-AA1081*AC1081,0)</f>
        <v>6.4909832535350303</v>
      </c>
      <c r="AG1081" s="50">
        <f>SQRT((T1081*0.5)^2+Z1081^2+AE1081^2)</f>
        <v>3.04597859968362E-2</v>
      </c>
      <c r="AH1081" s="50">
        <f>AF1081/S1081</f>
        <v>0.95554000493670399</v>
      </c>
      <c r="AI1081">
        <f>AF1081*EXP(Info!$B$6*G1081*1000)</f>
        <v>7.3035876931720498</v>
      </c>
      <c r="AJ1081">
        <f>2*SQRT((EXP(Info!$B$6*G1081)*AG1081)^2+(Info!$B$6*G1081*0.01*AI1081)^2)</f>
        <v>6.0926760418867069E-2</v>
      </c>
      <c r="AK1081" s="28">
        <f>AI1081/(E1081/1000)</f>
        <v>2.6910787373515292</v>
      </c>
      <c r="AL1081">
        <f>AA1081/0.752049334436339</f>
        <v>0.14536280400000004</v>
      </c>
      <c r="AM1081"/>
      <c r="AN1081">
        <f>U1081/0.242530074</f>
        <v>3.0552911965878504</v>
      </c>
      <c r="AO1081">
        <f>O1081/U1081</f>
        <v>0.62753036437246967</v>
      </c>
    </row>
    <row r="1082" spans="1:48">
      <c r="A1082" s="14" t="s">
        <v>147</v>
      </c>
      <c r="B1082" s="14" t="s">
        <v>220</v>
      </c>
      <c r="C1082" s="15">
        <v>-51</v>
      </c>
      <c r="D1082" s="15">
        <v>15.5</v>
      </c>
      <c r="E1082" s="15">
        <v>2714</v>
      </c>
      <c r="F1082" s="31">
        <v>0.24</v>
      </c>
      <c r="G1082" s="31">
        <v>13.01</v>
      </c>
      <c r="I1082">
        <f>(E1082*100*Info!$B$11)/AI1082</f>
        <v>0.99036835519793331</v>
      </c>
      <c r="J1082">
        <f>LOG10(I1082)</f>
        <v>-4.2032449217770593E-3</v>
      </c>
      <c r="K1082">
        <f>2*((E1082*100*Info!$B$11)/AI1082^2)*(AJ1082/2)</f>
        <v>1.2212936759258042E-2</v>
      </c>
      <c r="L1082">
        <f>(M1082/10.7)/I1082</f>
        <v>0.28515588785046775</v>
      </c>
      <c r="M1082">
        <f>((U1082/0.242530073729142))*I1082</f>
        <v>3.0217802335925725</v>
      </c>
      <c r="N1082">
        <f>2*M1082*SQRT((0.5*K1082/I1082)^2+(0.5*V1082/U1082)^2)</f>
        <v>4.0686395708265571E-2</v>
      </c>
      <c r="O1082" s="1">
        <v>0.45100000000000001</v>
      </c>
      <c r="P1082" s="1">
        <v>2E-3</v>
      </c>
      <c r="S1082" s="1">
        <v>6.5149999999999997</v>
      </c>
      <c r="T1082" s="1">
        <v>7.5999999999999998E-2</v>
      </c>
      <c r="U1082" s="1">
        <v>0.74</v>
      </c>
      <c r="V1082" s="1">
        <v>4.0000000000000001E-3</v>
      </c>
      <c r="W1082" s="50">
        <f>U1082*Info!$B$2</f>
        <v>0.35519999999999996</v>
      </c>
      <c r="X1082" s="50">
        <f>W1082*SQRT((0.5*V1082/U1082)^2+Info!$B$3^2)</f>
        <v>1.7785927021102946E-2</v>
      </c>
      <c r="Y1082" s="39">
        <f>W1082*Info!$D$2</f>
        <v>0.28771199999999997</v>
      </c>
      <c r="Z1082" s="39">
        <f>Y1082*SQRT(Info!$D$3^2+(X1082/W1082)^2)</f>
        <v>2.0359165908258616E-2</v>
      </c>
      <c r="AA1082" s="50">
        <f>IF(O1082-W1082&gt;0,O1082-W1082,0)</f>
        <v>9.5800000000000052E-2</v>
      </c>
      <c r="AB1082" s="50">
        <f>SQRT((0.5*P1082)^2+X1082^2)</f>
        <v>1.781401695295028E-2</v>
      </c>
      <c r="AC1082" s="50">
        <f>(1-EXP(-Info!$B$6*G1082*1000))+(Info!$B$6/(Info!$B$6-Info!$B$7))*(EXP(-Info!$B$7*G1082*1000)-EXP(-Info!$B$6*G1082*1000))*(Info!$B$9-1)</f>
        <v>0.12867116022028302</v>
      </c>
      <c r="AD1082" s="50">
        <f>SQRT((Info!$B$6*EXP(-Info!$B$6*G1082*1000)+(Info!$B$6/(Info!$B$6+Info!$B$7))*(Info!$B$9-1)*(-Info!$B$7*EXP(-Info!$B$7*G1082*1000)+Info!$B$6*EXP(-Info!$B$6*G1082*1000)))^2*(0.01*G1082*1000)^2)</f>
        <v>1.1380465302886071E-3</v>
      </c>
      <c r="AE1082" s="50">
        <f>IF(AA1082&gt;0,AA1082*AC1082*SQRT((AB1082/AA1082)^2+(AD1082/AC1082)^2),AA1082*AC1082*SQRT((AD1082/AC1082)^2))</f>
        <v>2.294741618192167E-3</v>
      </c>
      <c r="AF1082" s="50">
        <f>IF((S1082-Y1082-AA1082*AC1082)&gt;0,S1082-Y1082-AA1082*AC1082,0)</f>
        <v>6.214961302850897</v>
      </c>
      <c r="AG1082" s="50">
        <f>SQRT((T1082*0.5)^2+Z1082^2+AE1082^2)</f>
        <v>4.3171303843806512E-2</v>
      </c>
      <c r="AH1082" s="50">
        <f>AF1082/S1082</f>
        <v>0.95394647779752839</v>
      </c>
      <c r="AI1082">
        <f>AF1082*EXP(Info!$B$6*G1082*1000)</f>
        <v>7.00250828095787</v>
      </c>
      <c r="AJ1082">
        <f>2*SQRT((EXP(Info!$B$6*G1082)*AG1082)^2+(Info!$B$6*G1082*0.01*AI1082)^2)</f>
        <v>8.6352911361376336E-2</v>
      </c>
      <c r="AK1082" s="28">
        <f>AI1082/(E1082/1000)</f>
        <v>2.5801430659387878</v>
      </c>
      <c r="AL1082">
        <f>AA1082/0.752049334436339</f>
        <v>0.12738526000000006</v>
      </c>
      <c r="AM1082"/>
      <c r="AN1082">
        <f>U1082/0.242530074</f>
        <v>3.0511679965924552</v>
      </c>
      <c r="AO1082">
        <f>O1082/U1082</f>
        <v>0.60945945945945945</v>
      </c>
    </row>
    <row r="1083" spans="1:48">
      <c r="A1083" s="14" t="s">
        <v>147</v>
      </c>
      <c r="B1083" s="14" t="s">
        <v>220</v>
      </c>
      <c r="C1083" s="15">
        <v>-51</v>
      </c>
      <c r="D1083" s="15">
        <v>15.5</v>
      </c>
      <c r="E1083" s="15">
        <v>2714</v>
      </c>
      <c r="F1083" s="31">
        <v>0.27</v>
      </c>
      <c r="G1083" s="31">
        <v>13.372999999999999</v>
      </c>
      <c r="I1083">
        <f>(E1083*100*Info!$B$11)/AI1083</f>
        <v>0.81629469271572608</v>
      </c>
      <c r="J1083">
        <f>LOG10(I1083)</f>
        <v>-8.8153027133762496E-2</v>
      </c>
      <c r="K1083">
        <f>2*((E1083*100*Info!$B$11)/AI1083^2)*(AJ1083/2)</f>
        <v>7.884361028744338E-3</v>
      </c>
      <c r="L1083">
        <f>(M1083/10.7)/I1083</f>
        <v>0.36569315887850529</v>
      </c>
      <c r="M1083">
        <f>((U1083/0.242530073729142))*I1083</f>
        <v>3.1940932168782075</v>
      </c>
      <c r="N1083">
        <f>2*M1083*SQRT((0.5*K1083/I1083)^2+(0.5*V1083/U1083)^2)</f>
        <v>3.5142297409010897E-2</v>
      </c>
      <c r="O1083" s="1">
        <v>0.56000000000000005</v>
      </c>
      <c r="P1083" s="1">
        <v>1E-3</v>
      </c>
      <c r="S1083" s="1">
        <v>7.8979999999999997</v>
      </c>
      <c r="T1083" s="1">
        <v>6.3E-2</v>
      </c>
      <c r="U1083" s="1">
        <v>0.94899999999999995</v>
      </c>
      <c r="V1083" s="1">
        <v>5.0000000000000001E-3</v>
      </c>
      <c r="W1083" s="50">
        <f>U1083*Info!$B$2</f>
        <v>0.45551999999999998</v>
      </c>
      <c r="X1083" s="50">
        <f>W1083*SQRT((0.5*V1083/U1083)^2+Info!$B$3^2)</f>
        <v>2.2807590315506811E-2</v>
      </c>
      <c r="Y1083" s="39">
        <f>W1083*Info!$D$2</f>
        <v>0.3689712</v>
      </c>
      <c r="Z1083" s="39">
        <f>Y1083*SQRT(Info!$D$3^2+(X1083/W1083)^2)</f>
        <v>2.6108303586162011E-2</v>
      </c>
      <c r="AA1083" s="50">
        <f>IF(O1083-W1083&gt;0,O1083-W1083,0)</f>
        <v>0.10448000000000007</v>
      </c>
      <c r="AB1083" s="50">
        <f>SQRT((0.5*P1083)^2+X1083^2)</f>
        <v>2.2813070288762099E-2</v>
      </c>
      <c r="AC1083" s="50">
        <f>(1-EXP(-Info!$B$6*G1083*1000))+(Info!$B$6/(Info!$B$6-Info!$B$7))*(EXP(-Info!$B$7*G1083*1000)-EXP(-Info!$B$6*G1083*1000))*(Info!$B$9-1)</f>
        <v>0.13203695760701539</v>
      </c>
      <c r="AD1083" s="50">
        <f>SQRT((Info!$B$6*EXP(-Info!$B$6*G1083*1000)+(Info!$B$6/(Info!$B$6+Info!$B$7))*(Info!$B$9-1)*(-Info!$B$7*EXP(-Info!$B$7*G1083*1000)+Info!$B$6*EXP(-Info!$B$6*G1083*1000)))^2*(0.01*G1083*1000)^2)</f>
        <v>1.1658182750346781E-3</v>
      </c>
      <c r="AE1083" s="50">
        <f>IF(AA1083&gt;0,AA1083*AC1083*SQRT((AB1083/AA1083)^2+(AD1083/AC1083)^2),AA1083*AC1083*SQRT((AD1083/AC1083)^2))</f>
        <v>3.0146301300117079E-3</v>
      </c>
      <c r="AF1083" s="50">
        <f>IF((S1083-Y1083-AA1083*AC1083)&gt;0,S1083-Y1083-AA1083*AC1083,0)</f>
        <v>7.5152335786692186</v>
      </c>
      <c r="AG1083" s="50">
        <f>SQRT((T1083*0.5)^2+Z1083^2+AE1083^2)</f>
        <v>4.1024157650925319E-2</v>
      </c>
      <c r="AH1083" s="50">
        <f>AF1083/S1083</f>
        <v>0.95153628496698139</v>
      </c>
      <c r="AI1083">
        <f>AF1083*EXP(Info!$B$6*G1083*1000)</f>
        <v>8.495783043008565</v>
      </c>
      <c r="AJ1083">
        <f>2*SQRT((EXP(Info!$B$6*G1083)*AG1083)^2+(Info!$B$6*G1083*0.01*AI1083)^2)</f>
        <v>8.2058380791519808E-2</v>
      </c>
      <c r="AK1083" s="28">
        <f>AI1083/(E1083/1000)</f>
        <v>3.1303548426708052</v>
      </c>
      <c r="AL1083">
        <f>AA1083/0.752049334436339</f>
        <v>0.1389270560000001</v>
      </c>
      <c r="AM1083"/>
      <c r="AN1083">
        <f>U1083/0.242530074</f>
        <v>3.9129167956300543</v>
      </c>
      <c r="AO1083">
        <f>O1083/U1083</f>
        <v>0.59009483667017926</v>
      </c>
    </row>
    <row r="1084" spans="1:48">
      <c r="A1084" s="14" t="s">
        <v>147</v>
      </c>
      <c r="B1084" s="14" t="s">
        <v>220</v>
      </c>
      <c r="C1084" s="15">
        <v>-51</v>
      </c>
      <c r="D1084" s="15">
        <v>15.5</v>
      </c>
      <c r="E1084" s="15">
        <v>2714</v>
      </c>
      <c r="F1084" s="31">
        <v>0.27800000000000002</v>
      </c>
      <c r="G1084" s="31">
        <v>16.616</v>
      </c>
      <c r="I1084">
        <f>(E1084*100*Info!$B$11)/AI1084</f>
        <v>0.81300197345455416</v>
      </c>
      <c r="J1084">
        <f>LOG10(I1084)</f>
        <v>-8.990840021234886E-2</v>
      </c>
      <c r="K1084">
        <f>2*((E1084*100*Info!$B$11)/AI1084^2)*(AJ1084/2)</f>
        <v>8.0180763988067106E-3</v>
      </c>
      <c r="L1084">
        <f>(M1084/10.7)/I1084</f>
        <v>0.35259140186915949</v>
      </c>
      <c r="M1084">
        <f>((U1084/0.242530073729142))*I1084</f>
        <v>3.0672353093072586</v>
      </c>
      <c r="N1084">
        <f>2*M1084*SQRT((0.5*K1084/I1084)^2+(0.5*V1084/U1084)^2)</f>
        <v>3.458308603141387E-2</v>
      </c>
      <c r="O1084" s="1">
        <v>0.56100000000000005</v>
      </c>
      <c r="P1084" s="1">
        <v>5.0000000000000001E-3</v>
      </c>
      <c r="S1084" s="1">
        <v>7.7</v>
      </c>
      <c r="T1084" s="1">
        <v>6.7000000000000004E-2</v>
      </c>
      <c r="U1084" s="1">
        <v>0.91500000000000004</v>
      </c>
      <c r="V1084" s="1">
        <v>5.0000000000000001E-3</v>
      </c>
      <c r="W1084" s="50">
        <f>U1084*Info!$B$2</f>
        <v>0.43919999999999998</v>
      </c>
      <c r="X1084" s="50">
        <f>W1084*SQRT((0.5*V1084/U1084)^2+Info!$B$3^2)</f>
        <v>2.1992762445859321E-2</v>
      </c>
      <c r="Y1084" s="39">
        <f>W1084*Info!$D$2</f>
        <v>0.35575200000000001</v>
      </c>
      <c r="Z1084" s="39">
        <f>Y1084*SQRT(Info!$D$3^2+(X1084/W1084)^2)</f>
        <v>2.5174237059343036E-2</v>
      </c>
      <c r="AA1084" s="50">
        <f>IF(O1084-W1084&gt;0,O1084-W1084,0)</f>
        <v>0.12180000000000007</v>
      </c>
      <c r="AB1084" s="50">
        <f>SQRT((0.5*P1084)^2+X1084^2)</f>
        <v>2.2134398568743632E-2</v>
      </c>
      <c r="AC1084" s="50">
        <f>(1-EXP(-Info!$B$6*G1084*1000))+(Info!$B$6/(Info!$B$6-Info!$B$7))*(EXP(-Info!$B$7*G1084*1000)-EXP(-Info!$B$6*G1084*1000))*(Info!$B$9-1)</f>
        <v>0.16159346768804275</v>
      </c>
      <c r="AD1084" s="50">
        <f>SQRT((Info!$B$6*EXP(-Info!$B$6*G1084*1000)+(Info!$B$6/(Info!$B$6+Info!$B$7))*(Info!$B$9-1)*(-Info!$B$7*EXP(-Info!$B$7*G1084*1000)+Info!$B$6*EXP(-Info!$B$6*G1084*1000)))^2*(0.01*G1084*1000)^2)</f>
        <v>1.4050645978867561E-3</v>
      </c>
      <c r="AE1084" s="50">
        <f>IF(AA1084&gt;0,AA1084*AC1084*SQRT((AB1084/AA1084)^2+(AD1084/AC1084)^2),AA1084*AC1084*SQRT((AD1084/AC1084)^2))</f>
        <v>3.5808660471773452E-3</v>
      </c>
      <c r="AF1084" s="50">
        <f>IF((S1084-Y1084-AA1084*AC1084)&gt;0,S1084-Y1084-AA1084*AC1084,0)</f>
        <v>7.3245659156355964</v>
      </c>
      <c r="AG1084" s="50">
        <f>SQRT((T1084*0.5)^2+Z1084^2+AE1084^2)</f>
        <v>4.2057280144676829E-2</v>
      </c>
      <c r="AH1084" s="50">
        <f>AF1084/S1084</f>
        <v>0.95124232670592157</v>
      </c>
      <c r="AI1084">
        <f>AF1084*EXP(Info!$B$6*G1084*1000)</f>
        <v>8.5301916045838659</v>
      </c>
      <c r="AJ1084">
        <f>2*SQRT((EXP(Info!$B$6*G1084)*AG1084)^2+(Info!$B$6*G1084*0.01*AI1084)^2)</f>
        <v>8.4127382485174595E-2</v>
      </c>
      <c r="AK1084" s="28">
        <f>AI1084/(E1084/1000)</f>
        <v>3.1430330156904445</v>
      </c>
      <c r="AL1084">
        <f>AA1084/0.752049334436339</f>
        <v>0.16195746000000011</v>
      </c>
      <c r="AM1084"/>
      <c r="AN1084">
        <f>U1084/0.242530074</f>
        <v>3.7727279957866173</v>
      </c>
      <c r="AO1084">
        <f>O1084/U1084</f>
        <v>0.61311475409836069</v>
      </c>
    </row>
    <row r="1085" spans="1:48">
      <c r="A1085" s="14" t="s">
        <v>147</v>
      </c>
      <c r="B1085" s="14" t="s">
        <v>220</v>
      </c>
      <c r="C1085" s="15">
        <v>-51</v>
      </c>
      <c r="D1085" s="15">
        <v>15.5</v>
      </c>
      <c r="E1085" s="15">
        <v>2714</v>
      </c>
      <c r="F1085" s="31">
        <v>0.28299999999999997</v>
      </c>
      <c r="G1085" s="31">
        <v>18.849</v>
      </c>
      <c r="I1085">
        <f>(E1085*100*Info!$B$11)/AI1085</f>
        <v>0.74376198986919395</v>
      </c>
      <c r="J1085">
        <f>LOG10(I1085)</f>
        <v>-0.12856602013121457</v>
      </c>
      <c r="K1085">
        <f>2*((E1085*100*Info!$B$11)/AI1085^2)*(AJ1085/2)</f>
        <v>7.4029583854598249E-3</v>
      </c>
      <c r="L1085">
        <f>(M1085/10.7)/I1085</f>
        <v>0.37802422429906601</v>
      </c>
      <c r="M1085">
        <f>((U1085/0.242530073729142))*I1085</f>
        <v>3.0084125273327209</v>
      </c>
      <c r="N1085">
        <f>2*M1085*SQRT((0.5*K1085/I1085)^2+(0.5*V1085/U1085)^2)</f>
        <v>3.2359094065065999E-2</v>
      </c>
      <c r="O1085" s="1">
        <v>0.57799999999999996</v>
      </c>
      <c r="P1085" s="1">
        <v>3.0000000000000001E-3</v>
      </c>
      <c r="S1085" s="1">
        <v>8.2449999999999992</v>
      </c>
      <c r="T1085" s="1">
        <v>7.4999999999999997E-2</v>
      </c>
      <c r="U1085" s="1">
        <v>0.98099999999999998</v>
      </c>
      <c r="V1085" s="1">
        <v>4.0000000000000001E-3</v>
      </c>
      <c r="W1085" s="50">
        <f>U1085*Info!$B$2</f>
        <v>0.47087999999999997</v>
      </c>
      <c r="X1085" s="50">
        <f>W1085*SQRT((0.5*V1085/U1085)^2+Info!$B$3^2)</f>
        <v>2.3563563737261813E-2</v>
      </c>
      <c r="Y1085" s="39">
        <f>W1085*Info!$D$2</f>
        <v>0.3814128</v>
      </c>
      <c r="Z1085" s="39">
        <f>Y1085*SQRT(Info!$D$3^2+(X1085/W1085)^2)</f>
        <v>2.6981165315441806E-2</v>
      </c>
      <c r="AA1085" s="50">
        <f>IF(O1085-W1085&gt;0,O1085-W1085,0)</f>
        <v>0.10711999999999999</v>
      </c>
      <c r="AB1085" s="50">
        <f>SQRT((0.5*P1085)^2+X1085^2)</f>
        <v>2.3611258670388581E-2</v>
      </c>
      <c r="AC1085" s="50">
        <f>(1-EXP(-Info!$B$6*G1085*1000))+(Info!$B$6/(Info!$B$6-Info!$B$7))*(EXP(-Info!$B$7*G1085*1000)-EXP(-Info!$B$6*G1085*1000))*(Info!$B$9-1)</f>
        <v>0.18141794637969841</v>
      </c>
      <c r="AD1085" s="50">
        <f>SQRT((Info!$B$6*EXP(-Info!$B$6*G1085*1000)+(Info!$B$6/(Info!$B$6+Info!$B$7))*(Info!$B$9-1)*(-Info!$B$7*EXP(-Info!$B$7*G1085*1000)+Info!$B$6*EXP(-Info!$B$6*G1085*1000)))^2*(0.01*G1085*1000)^2)</f>
        <v>1.5607847077059598E-3</v>
      </c>
      <c r="AE1085" s="50">
        <f>IF(AA1085&gt;0,AA1085*AC1085*SQRT((AB1085/AA1085)^2+(AD1085/AC1085)^2),AA1085*AC1085*SQRT((AD1085/AC1085)^2))</f>
        <v>4.2867676724797511E-3</v>
      </c>
      <c r="AF1085" s="50">
        <f>IF((S1085-Y1085-AA1085*AC1085)&gt;0,S1085-Y1085-AA1085*AC1085,0)</f>
        <v>7.8441537095838063</v>
      </c>
      <c r="AG1085" s="50">
        <f>SQRT((T1085*0.5)^2+Z1085^2+AE1085^2)</f>
        <v>4.6396224618572332E-2</v>
      </c>
      <c r="AH1085" s="50">
        <f>AF1085/S1085</f>
        <v>0.95138310607444598</v>
      </c>
      <c r="AI1085">
        <f>AF1085*EXP(Info!$B$6*G1085*1000)</f>
        <v>9.3243036118205342</v>
      </c>
      <c r="AJ1085">
        <f>2*SQRT((EXP(Info!$B$6*G1085)*AG1085)^2+(Info!$B$6*G1085*0.01*AI1085)^2)</f>
        <v>9.2808495932737933E-2</v>
      </c>
      <c r="AK1085" s="28">
        <f>AI1085/(E1085/1000)</f>
        <v>3.4356313971335792</v>
      </c>
      <c r="AL1085">
        <f>AA1085/0.752049334436339</f>
        <v>0.14243746399999999</v>
      </c>
      <c r="AM1085"/>
      <c r="AN1085">
        <f>U1085/0.242530074</f>
        <v>4.0448591954827009</v>
      </c>
      <c r="AO1085">
        <f>O1085/U1085</f>
        <v>0.58919469928644241</v>
      </c>
    </row>
    <row r="1086" spans="1:48">
      <c r="A1086" s="14" t="s">
        <v>147</v>
      </c>
      <c r="B1086" s="14" t="s">
        <v>220</v>
      </c>
      <c r="C1086" s="15">
        <v>-51</v>
      </c>
      <c r="D1086" s="15">
        <v>15.5</v>
      </c>
      <c r="E1086" s="15">
        <v>2714</v>
      </c>
      <c r="F1086" s="31">
        <v>0.28799999999999998</v>
      </c>
      <c r="G1086" s="31">
        <v>20.257000000000001</v>
      </c>
      <c r="I1086">
        <f>(E1086*100*Info!$B$11)/AI1086</f>
        <v>0.6850577565638486</v>
      </c>
      <c r="J1086">
        <f>LOG10(I1086)</f>
        <v>-0.16427281201185689</v>
      </c>
      <c r="K1086">
        <f>2*((E1086*100*Info!$B$11)/AI1086^2)*(AJ1086/2)</f>
        <v>6.1209178650788645E-3</v>
      </c>
      <c r="L1086">
        <f>(M1086/10.7)/I1086</f>
        <v>0.40384239252336523</v>
      </c>
      <c r="M1086">
        <f>((U1086/0.242530073729142))*I1086</f>
        <v>2.9602123886735408</v>
      </c>
      <c r="N1086">
        <f>2*M1086*SQRT((0.5*K1086/I1086)^2+(0.5*V1086/U1086)^2)</f>
        <v>2.7773476867858315E-2</v>
      </c>
      <c r="O1086" s="1">
        <v>0.58799999999999997</v>
      </c>
      <c r="P1086" s="1">
        <v>3.0000000000000001E-3</v>
      </c>
      <c r="S1086" s="1">
        <v>8.8309999999999995</v>
      </c>
      <c r="T1086" s="1">
        <v>6.9000000000000006E-2</v>
      </c>
      <c r="U1086" s="1">
        <v>1.048</v>
      </c>
      <c r="V1086" s="1">
        <v>3.0000000000000001E-3</v>
      </c>
      <c r="W1086" s="50">
        <f>U1086*Info!$B$2</f>
        <v>0.50304000000000004</v>
      </c>
      <c r="X1086" s="50">
        <f>W1086*SQRT((0.5*V1086/U1086)^2+Info!$B$3^2)</f>
        <v>2.5162303233209799E-2</v>
      </c>
      <c r="Y1086" s="39">
        <f>W1086*Info!$D$2</f>
        <v>0.40746240000000006</v>
      </c>
      <c r="Z1086" s="39">
        <f>Y1086*SQRT(Info!$D$3^2+(X1086/W1086)^2)</f>
        <v>2.8817844459792626E-2</v>
      </c>
      <c r="AA1086" s="50">
        <f>IF(O1086-W1086&gt;0,O1086-W1086,0)</f>
        <v>8.4959999999999924E-2</v>
      </c>
      <c r="AB1086" s="50">
        <f>SQRT((0.5*P1086)^2+X1086^2)</f>
        <v>2.5206973320888809E-2</v>
      </c>
      <c r="AC1086" s="50">
        <f>(1-EXP(-Info!$B$6*G1086*1000))+(Info!$B$6/(Info!$B$6-Info!$B$7))*(EXP(-Info!$B$7*G1086*1000)-EXP(-Info!$B$6*G1086*1000))*(Info!$B$9-1)</f>
        <v>0.19370185327536626</v>
      </c>
      <c r="AD1086" s="50">
        <f>SQRT((Info!$B$6*EXP(-Info!$B$6*G1086*1000)+(Info!$B$6/(Info!$B$6+Info!$B$7))*(Info!$B$9-1)*(-Info!$B$7*EXP(-Info!$B$7*G1086*1000)+Info!$B$6*EXP(-Info!$B$6*G1086*1000)))^2*(0.01*G1086*1000)^2)</f>
        <v>1.655315058864019E-3</v>
      </c>
      <c r="AE1086" s="50">
        <f>IF(AA1086&gt;0,AA1086*AC1086*SQRT((AB1086/AA1086)^2+(AD1086/AC1086)^2),AA1086*AC1086*SQRT((AD1086/AC1086)^2))</f>
        <v>4.8846624047814112E-3</v>
      </c>
      <c r="AF1086" s="50">
        <f>IF((S1086-Y1086-AA1086*AC1086)&gt;0,S1086-Y1086-AA1086*AC1086,0)</f>
        <v>8.4070806905457243</v>
      </c>
      <c r="AG1086" s="50">
        <f>SQRT((T1086*0.5)^2+Z1086^2+AE1086^2)</f>
        <v>4.5217011025912426E-2</v>
      </c>
      <c r="AH1086" s="50">
        <f>AF1086/S1086</f>
        <v>0.9519964545969567</v>
      </c>
      <c r="AI1086">
        <f>AF1086*EXP(Info!$B$6*G1086*1000)</f>
        <v>10.123325430628553</v>
      </c>
      <c r="AJ1086">
        <f>2*SQRT((EXP(Info!$B$6*G1086)*AG1086)^2+(Info!$B$6*G1086*0.01*AI1086)^2)</f>
        <v>9.0450831172460902E-2</v>
      </c>
      <c r="AK1086" s="28">
        <f>AI1086/(E1086/1000)</f>
        <v>3.7300388469523038</v>
      </c>
      <c r="AL1086">
        <f>AA1086/0.752049334436339</f>
        <v>0.11297131199999989</v>
      </c>
      <c r="AM1086"/>
      <c r="AN1086">
        <f>U1086/0.242530074</f>
        <v>4.3211135951741806</v>
      </c>
      <c r="AO1086">
        <f>O1086/U1086</f>
        <v>0.56106870229007633</v>
      </c>
      <c r="AV1086" s="1"/>
    </row>
    <row r="1087" spans="1:48">
      <c r="A1087" s="14" t="s">
        <v>147</v>
      </c>
      <c r="B1087" s="14" t="s">
        <v>220</v>
      </c>
      <c r="C1087" s="15">
        <v>-51</v>
      </c>
      <c r="D1087" s="15">
        <v>15.5</v>
      </c>
      <c r="E1087" s="15">
        <v>2714</v>
      </c>
      <c r="F1087" s="31">
        <v>0.29299999999999998</v>
      </c>
      <c r="G1087" s="31">
        <v>21.648</v>
      </c>
      <c r="I1087">
        <f>(E1087*100*Info!$B$11)/AI1087</f>
        <v>0.62804712198610901</v>
      </c>
      <c r="J1087">
        <f>LOG10(I1087)</f>
        <v>-0.20200777019466223</v>
      </c>
      <c r="K1087">
        <f>2*((E1087*100*Info!$B$11)/AI1087^2)*(AJ1087/2)</f>
        <v>5.7555330321128169E-3</v>
      </c>
      <c r="L1087">
        <f>(M1087/10.7)/I1087</f>
        <v>0.43582609345794476</v>
      </c>
      <c r="M1087">
        <f>((U1087/0.242530073729142))*I1087</f>
        <v>2.9287967634050092</v>
      </c>
      <c r="N1087">
        <f>2*M1087*SQRT((0.5*K1087/I1087)^2+(0.5*V1087/U1087)^2)</f>
        <v>2.8769414473143844E-2</v>
      </c>
      <c r="O1087" s="1">
        <v>0.622</v>
      </c>
      <c r="P1087" s="1">
        <v>3.0000000000000001E-3</v>
      </c>
      <c r="S1087" s="1">
        <v>9.51</v>
      </c>
      <c r="T1087" s="1">
        <v>7.9000000000000001E-2</v>
      </c>
      <c r="U1087" s="1">
        <v>1.131</v>
      </c>
      <c r="V1087" s="1">
        <v>4.0000000000000001E-3</v>
      </c>
      <c r="W1087" s="50">
        <f>U1087*Info!$B$2</f>
        <v>0.54288000000000003</v>
      </c>
      <c r="X1087" s="50">
        <f>W1087*SQRT((0.5*V1087/U1087)^2+Info!$B$3^2)</f>
        <v>2.7160970822119011E-2</v>
      </c>
      <c r="Y1087" s="39">
        <f>W1087*Info!$D$2</f>
        <v>0.43973280000000003</v>
      </c>
      <c r="Z1087" s="39">
        <f>Y1087*SQRT(Info!$D$3^2+(X1087/W1087)^2)</f>
        <v>3.1103526146390545E-2</v>
      </c>
      <c r="AA1087" s="50">
        <f>IF(O1087-W1087&gt;0,O1087-W1087,0)</f>
        <v>7.9119999999999968E-2</v>
      </c>
      <c r="AB1087" s="50">
        <f>SQRT((0.5*P1087)^2+X1087^2)</f>
        <v>2.7202359015350126E-2</v>
      </c>
      <c r="AC1087" s="50">
        <f>(1-EXP(-Info!$B$6*G1087*1000))+(Info!$B$6/(Info!$B$6-Info!$B$7))*(EXP(-Info!$B$7*G1087*1000)-EXP(-Info!$B$6*G1087*1000))*(Info!$B$9-1)</f>
        <v>0.20567574825718685</v>
      </c>
      <c r="AD1087" s="50">
        <f>SQRT((Info!$B$6*EXP(-Info!$B$6*G1087*1000)+(Info!$B$6/(Info!$B$6+Info!$B$7))*(Info!$B$9-1)*(-Info!$B$7*EXP(-Info!$B$7*G1087*1000)+Info!$B$6*EXP(-Info!$B$6*G1087*1000)))^2*(0.01*G1087*1000)^2)</f>
        <v>1.7459921604932955E-3</v>
      </c>
      <c r="AE1087" s="50">
        <f>IF(AA1087&gt;0,AA1087*AC1087*SQRT((AB1087/AA1087)^2+(AD1087/AC1087)^2),AA1087*AC1087*SQRT((AD1087/AC1087)^2))</f>
        <v>5.5965707290819506E-3</v>
      </c>
      <c r="AF1087" s="50">
        <f>IF((S1087-Y1087-AA1087*AC1087)&gt;0,S1087-Y1087-AA1087*AC1087,0)</f>
        <v>9.0539941347978914</v>
      </c>
      <c r="AG1087" s="50">
        <f>SQRT((T1087*0.5)^2+Z1087^2+AE1087^2)</f>
        <v>5.0586568797110737E-2</v>
      </c>
      <c r="AH1087" s="50">
        <f>AF1087/S1087</f>
        <v>0.95204985644562479</v>
      </c>
      <c r="AI1087">
        <f>AF1087*EXP(Info!$B$6*G1087*1000)</f>
        <v>11.042264769148231</v>
      </c>
      <c r="AJ1087">
        <f>2*SQRT((EXP(Info!$B$6*G1087)*AG1087)^2+(Info!$B$6*G1087*0.01*AI1087)^2)</f>
        <v>0.10119323439806149</v>
      </c>
      <c r="AK1087" s="28">
        <f>AI1087/(E1087/1000)</f>
        <v>4.0686310866426787</v>
      </c>
      <c r="AL1087">
        <f>AA1087/0.752049334436339</f>
        <v>0.10520586399999995</v>
      </c>
      <c r="AM1087"/>
      <c r="AN1087">
        <f>U1087/0.242530074</f>
        <v>4.6633391947919822</v>
      </c>
      <c r="AO1087">
        <f>O1087/U1087</f>
        <v>0.54995579133510164</v>
      </c>
      <c r="AV1087" s="16"/>
    </row>
    <row r="1088" spans="1:48">
      <c r="A1088" s="14" t="s">
        <v>147</v>
      </c>
      <c r="B1088" s="14" t="s">
        <v>220</v>
      </c>
      <c r="C1088" s="15">
        <v>-51</v>
      </c>
      <c r="D1088" s="15">
        <v>15.5</v>
      </c>
      <c r="E1088" s="15">
        <v>2714</v>
      </c>
      <c r="F1088" s="31">
        <v>0.3</v>
      </c>
      <c r="G1088" s="31">
        <v>22.251000000000001</v>
      </c>
      <c r="I1088">
        <f>(E1088*100*Info!$B$11)/AI1088</f>
        <v>0.79105474752397287</v>
      </c>
      <c r="J1088">
        <f>LOG10(I1088)</f>
        <v>-0.10179345869603579</v>
      </c>
      <c r="K1088">
        <f>2*((E1088*100*Info!$B$11)/AI1088^2)*(AJ1088/2)</f>
        <v>9.7367443406859225E-3</v>
      </c>
      <c r="L1088">
        <f>(M1088/10.7)/I1088</f>
        <v>0.36453712149532769</v>
      </c>
      <c r="M1088">
        <f>((U1088/0.242530073729142))*I1088</f>
        <v>3.0855463805013441</v>
      </c>
      <c r="N1088">
        <f>2*M1088*SQRT((0.5*K1088/I1088)^2+(0.5*V1088/U1088)^2)</f>
        <v>4.2724275471564162E-2</v>
      </c>
      <c r="O1088" s="1">
        <v>0.56100000000000005</v>
      </c>
      <c r="P1088" s="1">
        <v>1E-3</v>
      </c>
      <c r="S1088" s="1">
        <v>7.5389999999999997</v>
      </c>
      <c r="T1088" s="1">
        <v>9.4E-2</v>
      </c>
      <c r="U1088" s="1">
        <v>0.94599999999999995</v>
      </c>
      <c r="V1088" s="1">
        <v>6.0000000000000001E-3</v>
      </c>
      <c r="W1088" s="50">
        <f>U1088*Info!$B$2</f>
        <v>0.45407999999999998</v>
      </c>
      <c r="X1088" s="50">
        <f>W1088*SQRT((0.5*V1088/U1088)^2+Info!$B$3^2)</f>
        <v>2.2749620128696656E-2</v>
      </c>
      <c r="Y1088" s="39">
        <f>W1088*Info!$D$2</f>
        <v>0.36780479999999999</v>
      </c>
      <c r="Z1088" s="39">
        <f>Y1088*SQRT(Info!$D$3^2+(X1088/W1088)^2)</f>
        <v>2.6033869160676064E-2</v>
      </c>
      <c r="AA1088" s="50">
        <f>IF(O1088-W1088&gt;0,O1088-W1088,0)</f>
        <v>0.10692000000000007</v>
      </c>
      <c r="AB1088" s="50">
        <f>SQRT((0.5*P1088)^2+X1088^2)</f>
        <v>2.2755114062557456E-2</v>
      </c>
      <c r="AC1088" s="50">
        <f>(1-EXP(-Info!$B$6*G1088*1000))+(Info!$B$6/(Info!$B$6-Info!$B$7))*(EXP(-Info!$B$7*G1088*1000)-EXP(-Info!$B$6*G1088*1000))*(Info!$B$9-1)</f>
        <v>0.21081703214903946</v>
      </c>
      <c r="AD1088" s="50">
        <f>SQRT((Info!$B$6*EXP(-Info!$B$6*G1088*1000)+(Info!$B$6/(Info!$B$6+Info!$B$7))*(Info!$B$9-1)*(-Info!$B$7*EXP(-Info!$B$7*G1088*1000)+Info!$B$6*EXP(-Info!$B$6*G1088*1000)))^2*(0.01*G1088*1000)^2)</f>
        <v>1.7844768151346051E-3</v>
      </c>
      <c r="AE1088" s="50">
        <f>IF(AA1088&gt;0,AA1088*AC1088*SQRT((AB1088/AA1088)^2+(AD1088/AC1088)^2),AA1088*AC1088*SQRT((AD1088/AC1088)^2))</f>
        <v>4.8009583554380142E-3</v>
      </c>
      <c r="AF1088" s="50">
        <f>IF((S1088-Y1088-AA1088*AC1088)&gt;0,S1088-Y1088-AA1088*AC1088,0)</f>
        <v>7.1486546429226241</v>
      </c>
      <c r="AG1088" s="50">
        <f>SQRT((T1088*0.5)^2+Z1088^2+AE1088^2)</f>
        <v>5.3942669053411239E-2</v>
      </c>
      <c r="AH1088" s="50">
        <f>AF1088/S1088</f>
        <v>0.94822319179236292</v>
      </c>
      <c r="AI1088">
        <f>AF1088*EXP(Info!$B$6*G1088*1000)</f>
        <v>8.766855429638877</v>
      </c>
      <c r="AJ1088">
        <f>2*SQRT((EXP(Info!$B$6*G1088)*AG1088)^2+(Info!$B$6*G1088*0.01*AI1088)^2)</f>
        <v>0.10790736071975997</v>
      </c>
      <c r="AK1088" s="28">
        <f>AI1088/(E1088/1000)</f>
        <v>3.2302341303017235</v>
      </c>
      <c r="AL1088">
        <f>AA1088/0.752049334436339</f>
        <v>0.1421715240000001</v>
      </c>
      <c r="AM1088"/>
      <c r="AN1088">
        <f>U1088/0.242530074</f>
        <v>3.9005471956438686</v>
      </c>
      <c r="AO1088">
        <f>O1088/U1088</f>
        <v>0.59302325581395354</v>
      </c>
      <c r="AV1088" s="72"/>
    </row>
    <row r="1089" spans="1:48">
      <c r="A1089" s="14" t="s">
        <v>147</v>
      </c>
      <c r="B1089" s="14" t="s">
        <v>220</v>
      </c>
      <c r="C1089" s="15">
        <v>-51</v>
      </c>
      <c r="D1089" s="15">
        <v>15.5</v>
      </c>
      <c r="E1089" s="15">
        <v>2714</v>
      </c>
      <c r="F1089" s="31">
        <v>0.308</v>
      </c>
      <c r="G1089" s="31">
        <v>23.140999999999998</v>
      </c>
      <c r="I1089">
        <f>(E1089*100*Info!$B$11)/AI1089</f>
        <v>0.73605611409562821</v>
      </c>
      <c r="J1089">
        <f>LOG10(I1089)</f>
        <v>-0.13308907545445028</v>
      </c>
      <c r="K1089">
        <f>2*((E1089*100*Info!$B$11)/AI1089^2)*(AJ1089/2)</f>
        <v>9.2723738682906655E-3</v>
      </c>
      <c r="L1089">
        <f>(M1089/10.7)/I1089</f>
        <v>0.41732949532710351</v>
      </c>
      <c r="M1089">
        <f>((U1089/0.242530073729142))*I1089</f>
        <v>3.2868038149191445</v>
      </c>
      <c r="N1089">
        <f>2*M1089*SQRT((0.5*K1089/I1089)^2+(0.5*V1089/U1089)^2)</f>
        <v>4.314802975213778E-2</v>
      </c>
      <c r="O1089" s="1">
        <v>0.58199999999999996</v>
      </c>
      <c r="P1089" s="1">
        <v>2E-3</v>
      </c>
      <c r="S1089" s="1">
        <v>8.0549999999999997</v>
      </c>
      <c r="T1089" s="1">
        <v>0.10199999999999999</v>
      </c>
      <c r="U1089" s="1">
        <v>1.083</v>
      </c>
      <c r="V1089" s="1">
        <v>4.0000000000000001E-3</v>
      </c>
      <c r="W1089" s="50">
        <f>U1089*Info!$B$2</f>
        <v>0.51983999999999997</v>
      </c>
      <c r="X1089" s="50">
        <f>W1089*SQRT((0.5*V1089/U1089)^2+Info!$B$3^2)</f>
        <v>2.6009722489869054E-2</v>
      </c>
      <c r="Y1089" s="39">
        <f>W1089*Info!$D$2</f>
        <v>0.42107040000000001</v>
      </c>
      <c r="Z1089" s="39">
        <f>Y1089*SQRT(Info!$D$3^2+(X1089/W1089)^2)</f>
        <v>2.978432592053747E-2</v>
      </c>
      <c r="AA1089" s="50">
        <f>IF(O1089-W1089&gt;0,O1089-W1089,0)</f>
        <v>6.2159999999999993E-2</v>
      </c>
      <c r="AB1089" s="50">
        <f>SQRT((0.5*P1089)^2+X1089^2)</f>
        <v>2.6028938971844398E-2</v>
      </c>
      <c r="AC1089" s="50">
        <f>(1-EXP(-Info!$B$6*G1089*1000))+(Info!$B$6/(Info!$B$6-Info!$B$7))*(EXP(-Info!$B$7*G1089*1000)-EXP(-Info!$B$6*G1089*1000))*(Info!$B$9-1)</f>
        <v>0.21835120785522347</v>
      </c>
      <c r="AD1089" s="50">
        <f>SQRT((Info!$B$6*EXP(-Info!$B$6*G1089*1000)+(Info!$B$6/(Info!$B$6+Info!$B$7))*(Info!$B$9-1)*(-Info!$B$7*EXP(-Info!$B$7*G1089*1000)+Info!$B$6*EXP(-Info!$B$6*G1089*1000)))^2*(0.01*G1089*1000)^2)</f>
        <v>1.8403803138098188E-3</v>
      </c>
      <c r="AE1089" s="50">
        <f>IF(AA1089&gt;0,AA1089*AC1089*SQRT((AB1089/AA1089)^2+(AD1089/AC1089)^2),AA1089*AC1089*SQRT((AD1089/AC1089)^2))</f>
        <v>5.6846014646136818E-3</v>
      </c>
      <c r="AF1089" s="50">
        <f>IF((S1089-Y1089-AA1089*AC1089)&gt;0,S1089-Y1089-AA1089*AC1089,0)</f>
        <v>7.6203568889197193</v>
      </c>
      <c r="AG1089" s="50">
        <f>SQRT((T1089*0.5)^2+Z1089^2+AE1089^2)</f>
        <v>5.9333133781659365E-2</v>
      </c>
      <c r="AH1089" s="50">
        <f>AF1089/S1089</f>
        <v>0.94604058211293851</v>
      </c>
      <c r="AI1089">
        <f>AF1089*EXP(Info!$B$6*G1089*1000)</f>
        <v>9.4219210677885243</v>
      </c>
      <c r="AJ1089">
        <f>2*SQRT((EXP(Info!$B$6*G1089)*AG1089)^2+(Info!$B$6*G1089*0.01*AI1089)^2)</f>
        <v>0.11869145982898437</v>
      </c>
      <c r="AK1089" s="28">
        <f>AI1089/(E1089/1000)</f>
        <v>3.4715995091335756</v>
      </c>
      <c r="AL1089">
        <f>AA1089/0.752049334436339</f>
        <v>8.2654151999999995E-2</v>
      </c>
      <c r="AM1089"/>
      <c r="AN1089">
        <f>U1089/0.242530074</f>
        <v>4.465425595013012</v>
      </c>
      <c r="AO1089">
        <f>O1089/U1089</f>
        <v>0.53739612188365649</v>
      </c>
      <c r="AV1089" s="1"/>
    </row>
    <row r="1090" spans="1:48">
      <c r="A1090" s="14" t="s">
        <v>147</v>
      </c>
      <c r="B1090" s="14" t="s">
        <v>220</v>
      </c>
      <c r="C1090" s="15">
        <v>-51</v>
      </c>
      <c r="D1090" s="15">
        <v>15.5</v>
      </c>
      <c r="E1090" s="15">
        <v>2714</v>
      </c>
      <c r="F1090" s="31">
        <v>0.318</v>
      </c>
      <c r="G1090" s="31">
        <v>24.21</v>
      </c>
      <c r="I1090">
        <f>(E1090*100*Info!$B$11)/AI1090</f>
        <v>0.63995608054573661</v>
      </c>
      <c r="J1090">
        <f>LOG10(I1090)</f>
        <v>-0.19384983012725726</v>
      </c>
      <c r="K1090">
        <f>2*((E1090*100*Info!$B$11)/AI1090^2)*(AJ1090/2)</f>
        <v>6.5150152578705095E-3</v>
      </c>
      <c r="L1090">
        <f>(M1090/10.7)/I1090</f>
        <v>0.51443663551401952</v>
      </c>
      <c r="M1090">
        <f>((U1090/0.242530073729142))*I1090</f>
        <v>3.5226203265937572</v>
      </c>
      <c r="N1090">
        <f>2*M1090*SQRT((0.5*K1090/I1090)^2+(0.5*V1090/U1090)^2)</f>
        <v>3.8211607806092542E-2</v>
      </c>
      <c r="O1090" s="1">
        <v>0.69699999999999995</v>
      </c>
      <c r="P1090" s="1">
        <v>2E-3</v>
      </c>
      <c r="S1090" s="1">
        <v>9.2110000000000003</v>
      </c>
      <c r="T1090" s="1">
        <v>8.1000000000000003E-2</v>
      </c>
      <c r="U1090" s="1">
        <v>1.335</v>
      </c>
      <c r="V1090" s="1">
        <v>5.0000000000000001E-3</v>
      </c>
      <c r="W1090" s="50">
        <f>U1090*Info!$B$2</f>
        <v>0.64079999999999993</v>
      </c>
      <c r="X1090" s="50">
        <f>W1090*SQRT((0.5*V1090/U1090)^2+Info!$B$3^2)</f>
        <v>3.2062464035067552E-2</v>
      </c>
      <c r="Y1090" s="39">
        <f>W1090*Info!$D$2</f>
        <v>0.51904799999999995</v>
      </c>
      <c r="Z1090" s="39">
        <f>Y1090*SQRT(Info!$D$3^2+(X1090/W1090)^2)</f>
        <v>3.6715104732521195E-2</v>
      </c>
      <c r="AA1090" s="50">
        <f>IF(O1090-W1090&gt;0,O1090-W1090,0)</f>
        <v>5.6200000000000028E-2</v>
      </c>
      <c r="AB1090" s="50">
        <f>SQRT((0.5*P1090)^2+X1090^2)</f>
        <v>3.207805480386864E-2</v>
      </c>
      <c r="AC1090" s="50">
        <f>(1-EXP(-Info!$B$6*G1090*1000))+(Info!$B$6/(Info!$B$6-Info!$B$7))*(EXP(-Info!$B$7*G1090*1000)-EXP(-Info!$B$6*G1090*1000))*(Info!$B$9-1)</f>
        <v>0.22731606293429929</v>
      </c>
      <c r="AD1090" s="50">
        <f>SQRT((Info!$B$6*EXP(-Info!$B$6*G1090*1000)+(Info!$B$6/(Info!$B$6+Info!$B$7))*(Info!$B$9-1)*(-Info!$B$7*EXP(-Info!$B$7*G1090*1000)+Info!$B$6*EXP(-Info!$B$6*G1090*1000)))^2*(0.01*G1090*1000)^2)</f>
        <v>1.9061292597672248E-3</v>
      </c>
      <c r="AE1090" s="50">
        <f>IF(AA1090&gt;0,AA1090*AC1090*SQRT((AB1090/AA1090)^2+(AD1090/AC1090)^2),AA1090*AC1090*SQRT((AD1090/AC1090)^2))</f>
        <v>7.2926439633744337E-3</v>
      </c>
      <c r="AF1090" s="50">
        <f>IF((S1090-Y1090-AA1090*AC1090)&gt;0,S1090-Y1090-AA1090*AC1090,0)</f>
        <v>8.6791768372630926</v>
      </c>
      <c r="AG1090" s="50">
        <f>SQRT((T1090*0.5)^2+Z1090^2+AE1090^2)</f>
        <v>5.5149175619373873E-2</v>
      </c>
      <c r="AH1090" s="50">
        <f>AF1090/S1090</f>
        <v>0.94226216884845215</v>
      </c>
      <c r="AI1090">
        <f>AF1090*EXP(Info!$B$6*G1090*1000)</f>
        <v>10.836778990455292</v>
      </c>
      <c r="AJ1090">
        <f>2*SQRT((EXP(Info!$B$6*G1090)*AG1090)^2+(Info!$B$6*G1090*0.01*AI1090)^2)</f>
        <v>0.11032285279449112</v>
      </c>
      <c r="AK1090" s="28">
        <f>AI1090/(E1090/1000)</f>
        <v>3.9929178299393118</v>
      </c>
      <c r="AL1090">
        <f>AA1090/0.752049334436339</f>
        <v>7.4729140000000041E-2</v>
      </c>
      <c r="AM1090"/>
      <c r="AN1090">
        <f>U1090/0.242530074</f>
        <v>5.5044719938526052</v>
      </c>
      <c r="AO1090">
        <f>O1090/U1090</f>
        <v>0.52209737827715352</v>
      </c>
      <c r="AV1090" s="16"/>
    </row>
    <row r="1091" spans="1:48">
      <c r="A1091" s="74" t="s">
        <v>194</v>
      </c>
      <c r="B1091" s="14" t="s">
        <v>221</v>
      </c>
      <c r="C1091" s="75">
        <v>-58.033299999999997</v>
      </c>
      <c r="D1091" s="75">
        <v>61.45</v>
      </c>
      <c r="E1091" s="96">
        <v>2674</v>
      </c>
      <c r="F1091" s="79">
        <v>0.5</v>
      </c>
      <c r="G1091" s="15">
        <v>4.87E-2</v>
      </c>
      <c r="I1091">
        <f>(E1091*100*Info!$B$11)/AI1091</f>
        <v>2.1677073689041952</v>
      </c>
      <c r="J1091">
        <f>LOG10(I1091)</f>
        <v>0.33600065395125495</v>
      </c>
      <c r="K1091">
        <f>2*((E1091*100*Info!$B$11)/AI1091^2)*(AJ1091/2)</f>
        <v>0.14456171793929204</v>
      </c>
      <c r="L1091">
        <f>(M1091/10.7)/I1091</f>
        <v>0.48560747717784136</v>
      </c>
      <c r="M1091">
        <f>((U1091/0.242530073729142))*I1091</f>
        <v>11.263407501405192</v>
      </c>
      <c r="N1091">
        <f>2*M1091*SQRT((0.5*K1091/I1091)^2+(0.5*V1091/U1091)^2)</f>
        <v>0.75955336323466172</v>
      </c>
      <c r="O1091" s="33">
        <v>0.63548168759870649</v>
      </c>
      <c r="P1091" s="33">
        <v>3.0081973377453562E-3</v>
      </c>
      <c r="Q1091" s="33">
        <v>0.64564939460028581</v>
      </c>
      <c r="R1091" s="33">
        <v>1.2371307579347393E-2</v>
      </c>
      <c r="S1091" s="33">
        <v>3.640678118152056</v>
      </c>
      <c r="T1091" s="33">
        <v>0.19840123876299812</v>
      </c>
      <c r="U1091" s="33">
        <v>1.2601862645040001</v>
      </c>
      <c r="V1091" s="33">
        <v>1.2611563847999999E-2</v>
      </c>
      <c r="W1091" s="50">
        <f>U1091*Info!$B$2</f>
        <v>0.60488940696192006</v>
      </c>
      <c r="X1091" s="50">
        <f>W1091*SQRT((0.5*V1091/U1091)^2+Info!$B$3^2)</f>
        <v>3.0395548284180174E-2</v>
      </c>
      <c r="Y1091" s="39">
        <f>W1091*Info!$D$2</f>
        <v>0.48996041963915526</v>
      </c>
      <c r="Z1091" s="39">
        <f>Y1091*SQRT(Info!$D$3^2+(X1091/W1091)^2)</f>
        <v>3.4732072183693875E-2</v>
      </c>
      <c r="AA1091" s="50">
        <f>IF(O1091-W1091&gt;0,O1091-W1091,0)</f>
        <v>3.0592280636786429E-2</v>
      </c>
      <c r="AB1091" s="50">
        <f>SQRT((0.5*P1091)^2+X1091^2)</f>
        <v>3.0432740072192526E-2</v>
      </c>
      <c r="AC1091" s="50">
        <f>(1-EXP(-Info!$B$6*G1091*1000))+(Info!$B$6/(Info!$B$6-Info!$B$7))*(EXP(-Info!$B$7*G1091*1000)-EXP(-Info!$B$6*G1091*1000))*(Info!$B$9-1)</f>
        <v>5.1204890173623633E-4</v>
      </c>
      <c r="AD1091" s="50">
        <f>SQRT((Info!$B$6*EXP(-Info!$B$6*G1091*1000)+(Info!$B$6/(Info!$B$6+Info!$B$7))*(Info!$B$9-1)*(-Info!$B$7*EXP(-Info!$B$7*G1091*1000)+Info!$B$6*EXP(-Info!$B$6*G1091*1000)))^2*(0.01*G1091*1000)^2)</f>
        <v>4.8109279753139692E-6</v>
      </c>
      <c r="AE1091" s="50">
        <f>IF(AA1091&gt;0,AA1091*AC1091*SQRT((AB1091/AA1091)^2+(AD1091/AC1091)^2),AA1091*AC1091*SQRT((AD1091/AC1091)^2))</f>
        <v>1.5583746137893918E-5</v>
      </c>
      <c r="AF1091" s="50">
        <f>IF((S1091-Y1091-AA1091*AC1091)&gt;0,S1091-Y1091-AA1091*AC1091,0)</f>
        <v>3.1507020337691989</v>
      </c>
      <c r="AG1091" s="50">
        <f>SQRT((T1091*0.5)^2+Z1091^2+AE1091^2)</f>
        <v>0.10510509010842202</v>
      </c>
      <c r="AH1091" s="50">
        <f>AF1091/S1091</f>
        <v>0.86541625804822309</v>
      </c>
      <c r="AI1091">
        <f>AF1091*EXP(Info!$B$6*G1091*1000)</f>
        <v>3.1521094704543464</v>
      </c>
      <c r="AJ1091">
        <f>2*SQRT((EXP(Info!$B$6*G1091)*AG1091)^2+(Info!$B$6*G1091*0.01*AI1091)^2)</f>
        <v>0.21021027409799406</v>
      </c>
      <c r="AK1091" s="28">
        <f>AI1091/(E1091/1000)</f>
        <v>1.1787993531990824</v>
      </c>
      <c r="AL1091">
        <f>AA1091/0.752049334436339</f>
        <v>4.0678555562734912E-2</v>
      </c>
      <c r="AM1091">
        <f>Q1091/O1091</f>
        <v>1.016</v>
      </c>
      <c r="AN1091">
        <f>U1091/0.242530074</f>
        <v>5.1959999999999997</v>
      </c>
      <c r="AO1091">
        <f>O1091/U1091</f>
        <v>0.50427599911099441</v>
      </c>
    </row>
    <row r="1092" spans="1:48">
      <c r="A1092" s="74" t="s">
        <v>194</v>
      </c>
      <c r="B1092" s="14" t="s">
        <v>221</v>
      </c>
      <c r="C1092" s="75">
        <v>-58.033299999999997</v>
      </c>
      <c r="D1092" s="75">
        <v>61.45</v>
      </c>
      <c r="E1092" s="96">
        <v>2674</v>
      </c>
      <c r="F1092" s="79">
        <v>4.5</v>
      </c>
      <c r="G1092" s="15">
        <v>0.43860000000000005</v>
      </c>
      <c r="I1092">
        <f>(E1092*100*Info!$B$11)/AI1092</f>
        <v>2.3514208441957285</v>
      </c>
      <c r="J1092">
        <f>LOG10(I1092)</f>
        <v>0.37133036368698286</v>
      </c>
      <c r="K1092">
        <f>2*((E1092*100*Info!$B$11)/AI1092^2)*(AJ1092/2)</f>
        <v>0.16468527966013019</v>
      </c>
      <c r="L1092">
        <f>(M1092/10.7)/I1092</f>
        <v>0.46523364537938688</v>
      </c>
      <c r="M1092">
        <f>((U1092/0.242530073729142))*I1092</f>
        <v>11.705372975478918</v>
      </c>
      <c r="N1092">
        <f>2*M1092*SQRT((0.5*K1092/I1092)^2+(0.5*V1092/U1092)^2)</f>
        <v>0.86398966114822917</v>
      </c>
      <c r="O1092" s="33">
        <v>0.53470707678423701</v>
      </c>
      <c r="P1092" s="33">
        <v>3.0081973377453562E-3</v>
      </c>
      <c r="Q1092" s="33">
        <v>0.53898473339851094</v>
      </c>
      <c r="R1092" s="33">
        <v>1.6280333265102965E-2</v>
      </c>
      <c r="S1092" s="33">
        <v>3.3635787775243919</v>
      </c>
      <c r="T1092" s="33">
        <v>0.19207158347841582</v>
      </c>
      <c r="U1092" s="33">
        <v>1.2073147083719999</v>
      </c>
      <c r="V1092" s="33">
        <v>2.8133488584000003E-2</v>
      </c>
      <c r="W1092" s="50">
        <f>U1092*Info!$B$2</f>
        <v>0.5795110600185599</v>
      </c>
      <c r="X1092" s="50">
        <f>W1092*SQRT((0.5*V1092/U1092)^2+Info!$B$3^2)</f>
        <v>2.9751851688124834E-2</v>
      </c>
      <c r="Y1092" s="39">
        <f>W1092*Info!$D$2</f>
        <v>0.46940395861503353</v>
      </c>
      <c r="Z1092" s="39">
        <f>Y1092*SQRT(Info!$D$3^2+(X1092/W1092)^2)</f>
        <v>3.3639440921583337E-2</v>
      </c>
      <c r="AA1092" s="50">
        <f>IF(O1092-W1092&gt;0,O1092-W1092,0)</f>
        <v>0</v>
      </c>
      <c r="AB1092" s="50">
        <f>SQRT((0.5*P1092)^2+X1092^2)</f>
        <v>2.9789847124110608E-2</v>
      </c>
      <c r="AC1092" s="50">
        <f>(1-EXP(-Info!$B$6*G1092*1000))+(Info!$B$6/(Info!$B$6-Info!$B$7))*(EXP(-Info!$B$7*G1092*1000)-EXP(-Info!$B$6*G1092*1000))*(Info!$B$9-1)</f>
        <v>4.6030359600984219E-3</v>
      </c>
      <c r="AD1092" s="50">
        <f>SQRT((Info!$B$6*EXP(-Info!$B$6*G1092*1000)+(Info!$B$6/(Info!$B$6+Info!$B$7))*(Info!$B$9-1)*(-Info!$B$7*EXP(-Info!$B$7*G1092*1000)+Info!$B$6*EXP(-Info!$B$6*G1092*1000)))^2*(0.01*G1092*1000)^2)</f>
        <v>4.3169910251207206E-5</v>
      </c>
      <c r="AE1092" s="50">
        <f>IF(AA1092&gt;0,AA1092*AC1092*SQRT((AB1092/AA1092)^2+(AD1092/AC1092)^2),AA1092*AC1092*SQRT((AD1092/AC1092)^2))</f>
        <v>0</v>
      </c>
      <c r="AF1092" s="50">
        <f>IF((S1092-Y1092-AA1092*AC1092)&gt;0,S1092-Y1092-AA1092*AC1092,0)</f>
        <v>2.8941748189093586</v>
      </c>
      <c r="AG1092" s="50">
        <f>SQRT((T1092*0.5)^2+Z1092^2+AE1092^2)</f>
        <v>0.1017569913101464</v>
      </c>
      <c r="AH1092" s="50">
        <f>AF1092/S1092</f>
        <v>0.86044508255563534</v>
      </c>
      <c r="AI1092">
        <f>AF1092*EXP(Info!$B$6*G1092*1000)</f>
        <v>2.9058392263396269</v>
      </c>
      <c r="AJ1092">
        <f>2*SQRT((EXP(Info!$B$6*G1092)*AG1092)^2+(Info!$B$6*G1092*0.01*AI1092)^2)</f>
        <v>0.2035148011970605</v>
      </c>
      <c r="AK1092" s="28">
        <f>AI1092/(E1092/1000)</f>
        <v>1.0867012813536376</v>
      </c>
      <c r="AL1092">
        <f>AA1092/0.752049334436339</f>
        <v>0</v>
      </c>
      <c r="AM1092">
        <f>Q1092/O1092</f>
        <v>1.008</v>
      </c>
      <c r="AN1092">
        <f>U1092/0.242530074</f>
        <v>4.9779999999999998</v>
      </c>
      <c r="AO1092">
        <f>O1092/U1092</f>
        <v>0.44288955735929136</v>
      </c>
    </row>
    <row r="1093" spans="1:48">
      <c r="A1093" s="74" t="s">
        <v>194</v>
      </c>
      <c r="B1093" s="14" t="s">
        <v>221</v>
      </c>
      <c r="C1093" s="75">
        <v>-58.033299999999997</v>
      </c>
      <c r="D1093" s="75">
        <v>61.45</v>
      </c>
      <c r="E1093" s="96">
        <v>2674</v>
      </c>
      <c r="F1093" s="79">
        <v>8.5</v>
      </c>
      <c r="G1093" s="15">
        <v>0.82840000000000003</v>
      </c>
      <c r="I1093">
        <f>(E1093*100*Info!$B$11)/AI1093</f>
        <v>2.5429761842710308</v>
      </c>
      <c r="J1093">
        <f>LOG10(I1093)</f>
        <v>0.40534229289764889</v>
      </c>
      <c r="K1093">
        <f>2*((E1093*100*Info!$B$11)/AI1093^2)*(AJ1093/2)</f>
        <v>0.18093207941096273</v>
      </c>
      <c r="L1093">
        <f>(M1093/10.7)/I1093</f>
        <v>0.44598130890928772</v>
      </c>
      <c r="M1093">
        <f>((U1093/0.242530073729142))*I1093</f>
        <v>12.13508236489384</v>
      </c>
      <c r="N1093">
        <f>2*M1093*SQRT((0.5*K1093/I1093)^2+(0.5*V1093/U1093)^2)</f>
        <v>0.86879867004637112</v>
      </c>
      <c r="O1093" s="33">
        <v>0.5738136421749267</v>
      </c>
      <c r="P1093" s="33">
        <v>3.0081973377453562E-3</v>
      </c>
      <c r="Q1093" s="33">
        <v>0.61225915620064675</v>
      </c>
      <c r="R1093" s="33">
        <v>1.2371307579347393E-2</v>
      </c>
      <c r="S1093" s="33">
        <v>3.1167530108537047</v>
      </c>
      <c r="T1093" s="33">
        <v>0.18023578248597358</v>
      </c>
      <c r="U1093" s="33">
        <v>1.1573535131280002</v>
      </c>
      <c r="V1093" s="33">
        <v>9.2161428120000003E-3</v>
      </c>
      <c r="W1093" s="50">
        <f>U1093*Info!$B$2</f>
        <v>0.55552968630144006</v>
      </c>
      <c r="X1093" s="50">
        <f>W1093*SQRT((0.5*V1093/U1093)^2+Info!$B$3^2)</f>
        <v>2.7864412226230741E-2</v>
      </c>
      <c r="Y1093" s="39">
        <f>W1093*Info!$D$2</f>
        <v>0.44997904590416649</v>
      </c>
      <c r="Z1093" s="39">
        <f>Y1093*SQRT(Info!$D$3^2+(X1093/W1093)^2)</f>
        <v>3.1868724549389604E-2</v>
      </c>
      <c r="AA1093" s="50">
        <f>IF(O1093-W1093&gt;0,O1093-W1093,0)</f>
        <v>1.8283955873486635E-2</v>
      </c>
      <c r="AB1093" s="50">
        <f>SQRT((0.5*P1093)^2+X1093^2)</f>
        <v>2.79049777193787E-2</v>
      </c>
      <c r="AC1093" s="50">
        <f>(1-EXP(-Info!$B$6*G1093*1000))+(Info!$B$6/(Info!$B$6-Info!$B$7))*(EXP(-Info!$B$7*G1093*1000)-EXP(-Info!$B$6*G1093*1000))*(Info!$B$9-1)</f>
        <v>8.6778021968842867E-3</v>
      </c>
      <c r="AD1093" s="50">
        <f>SQRT((Info!$B$6*EXP(-Info!$B$6*G1093*1000)+(Info!$B$6/(Info!$B$6+Info!$B$7))*(Info!$B$9-1)*(-Info!$B$7*EXP(-Info!$B$7*G1093*1000)+Info!$B$6*EXP(-Info!$B$6*G1093*1000)))^2*(0.01*G1093*1000)^2)</f>
        <v>8.1239183915187197E-5</v>
      </c>
      <c r="AE1093" s="50">
        <f>IF(AA1093&gt;0,AA1093*AC1093*SQRT((AB1093/AA1093)^2+(AD1093/AC1093)^2),AA1093*AC1093*SQRT((AD1093/AC1093)^2))</f>
        <v>2.4215843256081287E-4</v>
      </c>
      <c r="AF1093" s="50">
        <f>IF((S1093-Y1093-AA1093*AC1093)&gt;0,S1093-Y1093-AA1093*AC1093,0)</f>
        <v>2.6666153003970914</v>
      </c>
      <c r="AG1093" s="50">
        <f>SQRT((T1093*0.5)^2+Z1093^2+AE1093^2)</f>
        <v>9.5587177838840506E-2</v>
      </c>
      <c r="AH1093" s="50">
        <f>AF1093/S1093</f>
        <v>0.85557478924731456</v>
      </c>
      <c r="AI1093">
        <f>AF1093*EXP(Info!$B$6*G1093*1000)</f>
        <v>2.6869504201256573</v>
      </c>
      <c r="AJ1093">
        <f>2*SQRT((EXP(Info!$B$6*G1093)*AG1093)^2+(Info!$B$6*G1093*0.01*AI1093)^2)</f>
        <v>0.19117580801365483</v>
      </c>
      <c r="AK1093" s="28">
        <f>AI1093/(E1093/1000)</f>
        <v>1.004843089052228</v>
      </c>
      <c r="AL1093">
        <f>AA1093/0.752049334436339</f>
        <v>2.4312176124975177E-2</v>
      </c>
      <c r="AM1093">
        <f>Q1093/O1093</f>
        <v>1.0669999999999999</v>
      </c>
      <c r="AN1093">
        <f>U1093/0.242530074</f>
        <v>4.7720000000000002</v>
      </c>
      <c r="AO1093">
        <f>O1093/U1093</f>
        <v>0.49579807350657296</v>
      </c>
    </row>
    <row r="1094" spans="1:48">
      <c r="A1094" s="74" t="s">
        <v>194</v>
      </c>
      <c r="B1094" s="14" t="s">
        <v>221</v>
      </c>
      <c r="C1094" s="75">
        <v>-58.033299999999997</v>
      </c>
      <c r="D1094" s="75">
        <v>61.45</v>
      </c>
      <c r="E1094" s="96">
        <v>2674</v>
      </c>
      <c r="F1094" s="79">
        <v>12.5</v>
      </c>
      <c r="G1094" s="15">
        <v>1.2182999999999999</v>
      </c>
      <c r="I1094">
        <f>(E1094*100*Info!$B$11)/AI1094</f>
        <v>2.2620259399105529</v>
      </c>
      <c r="J1094">
        <f>LOG10(I1094)</f>
        <v>0.35449758091455574</v>
      </c>
      <c r="K1094">
        <f>2*((E1094*100*Info!$B$11)/AI1094^2)*(AJ1094/2)</f>
        <v>0.15472314790534428</v>
      </c>
      <c r="L1094">
        <f>(M1094/10.7)/I1094</f>
        <v>0.45280373882344904</v>
      </c>
      <c r="M1094">
        <f>((U1094/0.242530073729142))*I1094</f>
        <v>10.959515691106235</v>
      </c>
      <c r="N1094">
        <f>2*M1094*SQRT((0.5*K1094/I1094)^2+(0.5*V1094/U1094)^2)</f>
        <v>0.75454570191500048</v>
      </c>
      <c r="O1094" s="33">
        <v>1.6800782131307814</v>
      </c>
      <c r="P1094" s="33">
        <v>9.0245920132360682E-3</v>
      </c>
      <c r="Q1094" s="33">
        <v>1.8917680679852598</v>
      </c>
      <c r="R1094" s="33">
        <v>1.205998594548784E-2</v>
      </c>
      <c r="S1094" s="33">
        <v>3.4581963077037905</v>
      </c>
      <c r="T1094" s="33">
        <v>0.1962165571207771</v>
      </c>
      <c r="U1094" s="33">
        <v>1.1750582085300001</v>
      </c>
      <c r="V1094" s="33">
        <v>9.2161428120000003E-3</v>
      </c>
      <c r="W1094" s="50">
        <f>U1094*Info!$B$2</f>
        <v>0.56402794009440005</v>
      </c>
      <c r="X1094" s="50">
        <f>W1094*SQRT((0.5*V1094/U1094)^2+Info!$B$3^2)</f>
        <v>2.8288004185974422E-2</v>
      </c>
      <c r="Y1094" s="39">
        <f>W1094*Info!$D$2</f>
        <v>0.45686263147646405</v>
      </c>
      <c r="Z1094" s="39">
        <f>Y1094*SQRT(Info!$D$3^2+(X1094/W1094)^2)</f>
        <v>3.2354709330153851E-2</v>
      </c>
      <c r="AA1094" s="50">
        <f>IF(O1094-W1094&gt;0,O1094-W1094,0)</f>
        <v>1.1160502730363815</v>
      </c>
      <c r="AB1094" s="50">
        <f>SQRT((0.5*P1094)^2+X1094^2)</f>
        <v>2.8645627870183741E-2</v>
      </c>
      <c r="AC1094" s="50">
        <f>(1-EXP(-Info!$B$6*G1094*1000))+(Info!$B$6/(Info!$B$6-Info!$B$7))*(EXP(-Info!$B$7*G1094*1000)-EXP(-Info!$B$6*G1094*1000))*(Info!$B$9-1)</f>
        <v>1.2738493100933232E-2</v>
      </c>
      <c r="AD1094" s="50">
        <f>SQRT((Info!$B$6*EXP(-Info!$B$6*G1094*1000)+(Info!$B$6/(Info!$B$6+Info!$B$7))*(Info!$B$9-1)*(-Info!$B$7*EXP(-Info!$B$7*G1094*1000)+Info!$B$6*EXP(-Info!$B$6*G1094*1000)))^2*(0.01*G1094*1000)^2)</f>
        <v>1.1903979048197767E-4</v>
      </c>
      <c r="AE1094" s="50">
        <f>IF(AA1094&gt;0,AA1094*AC1094*SQRT((AB1094/AA1094)^2+(AD1094/AC1094)^2),AA1094*AC1094*SQRT((AD1094/AC1094)^2))</f>
        <v>3.8833472132349291E-4</v>
      </c>
      <c r="AF1094" s="50">
        <f>IF((S1094-Y1094-AA1094*AC1094)&gt;0,S1094-Y1094-AA1094*AC1094,0)</f>
        <v>2.9871168775239578</v>
      </c>
      <c r="AG1094" s="50">
        <f>SQRT((T1094*0.5)^2+Z1094^2+AE1094^2)</f>
        <v>0.1033064002943541</v>
      </c>
      <c r="AH1094" s="50">
        <f>AF1094/S1094</f>
        <v>0.86377886381683611</v>
      </c>
      <c r="AI1094">
        <f>AF1094*EXP(Info!$B$6*G1094*1000)</f>
        <v>3.0206775289972043</v>
      </c>
      <c r="AJ1094">
        <f>2*SQRT((EXP(Info!$B$6*G1094)*AG1094)^2+(Info!$B$6*G1094*0.01*AI1094)^2)</f>
        <v>0.20661510898140517</v>
      </c>
      <c r="AK1094" s="28">
        <f>AI1094/(E1094/1000)</f>
        <v>1.1296475426317145</v>
      </c>
      <c r="AL1094">
        <f>AA1094/0.752049334436339</f>
        <v>1.4840120480564765</v>
      </c>
      <c r="AM1094">
        <f>Q1094/O1094</f>
        <v>1.1259999999999999</v>
      </c>
      <c r="AN1094">
        <f>U1094/0.242530074</f>
        <v>4.8449999999999998</v>
      </c>
      <c r="AO1094">
        <f>O1094/U1094</f>
        <v>1.4297829681412653</v>
      </c>
    </row>
    <row r="1095" spans="1:48">
      <c r="A1095" s="74" t="s">
        <v>194</v>
      </c>
      <c r="B1095" s="14" t="s">
        <v>221</v>
      </c>
      <c r="C1095" s="75">
        <v>-58.033299999999997</v>
      </c>
      <c r="D1095" s="75">
        <v>61.45</v>
      </c>
      <c r="E1095" s="96">
        <v>2674</v>
      </c>
      <c r="F1095" s="79">
        <v>16.5</v>
      </c>
      <c r="G1095" s="15">
        <v>1.6080999999999999</v>
      </c>
      <c r="I1095">
        <f>(E1095*100*Info!$B$11)/AI1095</f>
        <v>2.2972741143722</v>
      </c>
      <c r="J1095">
        <f>LOG10(I1095)</f>
        <v>0.3612128189897908</v>
      </c>
      <c r="K1095">
        <f>2*((E1095*100*Info!$B$11)/AI1095^2)*(AJ1095/2)</f>
        <v>0.10249750614653269</v>
      </c>
      <c r="L1095">
        <f>(M1095/10.7)/I1095</f>
        <v>0.44738317806973188</v>
      </c>
      <c r="M1095">
        <f>((U1095/0.242530073729142))*I1095</f>
        <v>10.997051197781248</v>
      </c>
      <c r="N1095">
        <f>2*M1095*SQRT((0.5*K1095/I1095)^2+(0.5*V1095/U1095)^2)</f>
        <v>0.49683360838207985</v>
      </c>
      <c r="O1095" s="33">
        <v>0.75204933443633903</v>
      </c>
      <c r="P1095" s="33">
        <v>4.5122960066180341E-3</v>
      </c>
      <c r="Q1095" s="33">
        <v>0.81822967586673689</v>
      </c>
      <c r="R1095" s="33">
        <v>1.0970907676730356E-2</v>
      </c>
      <c r="S1095" s="33">
        <v>3.3854511097180082</v>
      </c>
      <c r="T1095" s="33">
        <v>0.11629272069796277</v>
      </c>
      <c r="U1095" s="33">
        <v>1.1609914642380001</v>
      </c>
      <c r="V1095" s="33">
        <v>8.2460225160000018E-3</v>
      </c>
      <c r="W1095" s="50">
        <f>U1095*Info!$B$2</f>
        <v>0.55727590283424</v>
      </c>
      <c r="X1095" s="50">
        <f>W1095*SQRT((0.5*V1095/U1095)^2+Info!$B$3^2)</f>
        <v>2.7933988265368657E-2</v>
      </c>
      <c r="Y1095" s="39">
        <f>W1095*Info!$D$2</f>
        <v>0.45139348129573442</v>
      </c>
      <c r="Z1095" s="39">
        <f>Y1095*SQRT(Info!$D$3^2+(X1095/W1095)^2)</f>
        <v>3.195856801594129E-2</v>
      </c>
      <c r="AA1095" s="50">
        <f>IF(O1095-W1095&gt;0,O1095-W1095,0)</f>
        <v>0.19477343160209903</v>
      </c>
      <c r="AB1095" s="50">
        <f>SQRT((0.5*P1095)^2+X1095^2)</f>
        <v>2.8024951457988095E-2</v>
      </c>
      <c r="AC1095" s="50">
        <f>(1-EXP(-Info!$B$6*G1095*1000))+(Info!$B$6/(Info!$B$6-Info!$B$7))*(EXP(-Info!$B$7*G1095*1000)-EXP(-Info!$B$6*G1095*1000))*(Info!$B$9-1)</f>
        <v>1.6783080310634229E-2</v>
      </c>
      <c r="AD1095" s="50">
        <f>SQRT((Info!$B$6*EXP(-Info!$B$6*G1095*1000)+(Info!$B$6/(Info!$B$6+Info!$B$7))*(Info!$B$9-1)*(-Info!$B$7*EXP(-Info!$B$7*G1095*1000)+Info!$B$6*EXP(-Info!$B$6*G1095*1000)))^2*(0.01*G1095*1000)^2)</f>
        <v>1.5655384113903131E-4</v>
      </c>
      <c r="AE1095" s="50">
        <f>IF(AA1095&gt;0,AA1095*AC1095*SQRT((AB1095/AA1095)^2+(AD1095/AC1095)^2),AA1095*AC1095*SQRT((AD1095/AC1095)^2))</f>
        <v>4.7133239195839015E-4</v>
      </c>
      <c r="AF1095" s="50">
        <f>IF((S1095-Y1095-AA1095*AC1095)&gt;0,S1095-Y1095-AA1095*AC1095,0)</f>
        <v>2.9307887302773179</v>
      </c>
      <c r="AG1095" s="50">
        <f>SQRT((T1095*0.5)^2+Z1095^2+AE1095^2)</f>
        <v>6.6351875977148145E-2</v>
      </c>
      <c r="AH1095" s="50">
        <f>AF1095/S1095</f>
        <v>0.86570109426907027</v>
      </c>
      <c r="AI1095">
        <f>AF1095*EXP(Info!$B$6*G1095*1000)</f>
        <v>2.9743298302753356</v>
      </c>
      <c r="AJ1095">
        <f>2*SQRT((EXP(Info!$B$6*G1095)*AG1095)^2+(Info!$B$6*G1095*0.01*AI1095)^2)</f>
        <v>0.13270570897621173</v>
      </c>
      <c r="AK1095" s="28">
        <f>AI1095/(E1095/1000)</f>
        <v>1.1123148205966102</v>
      </c>
      <c r="AL1095">
        <f>AA1095/0.752049334436339</f>
        <v>0.2589902320013111</v>
      </c>
      <c r="AM1095">
        <f>Q1095/O1095</f>
        <v>1.0880000000000001</v>
      </c>
      <c r="AN1095">
        <f>U1095/0.242530074</f>
        <v>4.7870000000000008</v>
      </c>
      <c r="AO1095">
        <f>O1095/U1095</f>
        <v>0.64776474039792853</v>
      </c>
    </row>
    <row r="1096" spans="1:48">
      <c r="A1096" s="74" t="s">
        <v>194</v>
      </c>
      <c r="B1096" s="14" t="s">
        <v>221</v>
      </c>
      <c r="C1096" s="75">
        <v>-58.033299999999997</v>
      </c>
      <c r="D1096" s="75">
        <v>61.45</v>
      </c>
      <c r="E1096" s="96">
        <v>2674</v>
      </c>
      <c r="F1096" s="79">
        <v>20.5</v>
      </c>
      <c r="G1096" s="15">
        <v>1.998</v>
      </c>
      <c r="I1096">
        <f>(E1096*100*Info!$B$11)/AI1096</f>
        <v>2.3307591673673027</v>
      </c>
      <c r="J1096">
        <f>LOG10(I1096)</f>
        <v>0.36749740106801937</v>
      </c>
      <c r="K1096">
        <f>2*((E1096*100*Info!$B$11)/AI1096^2)*(AJ1096/2)</f>
        <v>0.11523778164578174</v>
      </c>
      <c r="L1096">
        <f>(M1096/10.7)/I1096</f>
        <v>0.44121495376377767</v>
      </c>
      <c r="M1096">
        <f>((U1096/0.242530073729142))*I1096</f>
        <v>11.00351404142978</v>
      </c>
      <c r="N1096">
        <f>2*M1096*SQRT((0.5*K1096/I1096)^2+(0.5*V1096/U1096)^2)</f>
        <v>0.5545015009825256</v>
      </c>
      <c r="O1096" s="33">
        <v>0.95134240806196879</v>
      </c>
      <c r="P1096" s="33">
        <v>6.0163946754907124E-3</v>
      </c>
      <c r="Q1096" s="33">
        <v>1.0293524855230503</v>
      </c>
      <c r="R1096" s="33">
        <v>1.7093770938305948E-2</v>
      </c>
      <c r="S1096" s="33">
        <v>3.3319048349201403</v>
      </c>
      <c r="T1096" s="33">
        <v>0.13047783294742846</v>
      </c>
      <c r="U1096" s="33">
        <v>1.1449844793540001</v>
      </c>
      <c r="V1096" s="33">
        <v>1.1156383404000001E-2</v>
      </c>
      <c r="W1096" s="50">
        <f>U1096*Info!$B$2</f>
        <v>0.54959255008992003</v>
      </c>
      <c r="X1096" s="50">
        <f>W1096*SQRT((0.5*V1096/U1096)^2+Info!$B$3^2)</f>
        <v>2.7609764676427419E-2</v>
      </c>
      <c r="Y1096" s="39">
        <f>W1096*Info!$D$2</f>
        <v>0.44516996557283528</v>
      </c>
      <c r="Z1096" s="39">
        <f>Y1096*SQRT(Info!$D$3^2+(X1096/W1096)^2)</f>
        <v>3.1552895092697569E-2</v>
      </c>
      <c r="AA1096" s="50">
        <f>IF(O1096-W1096&gt;0,O1096-W1096,0)</f>
        <v>0.40174985797204876</v>
      </c>
      <c r="AB1096" s="50">
        <f>SQRT((0.5*P1096)^2+X1096^2)</f>
        <v>2.7773158925669901E-2</v>
      </c>
      <c r="AC1096" s="50">
        <f>(1-EXP(-Info!$B$6*G1096*1000))+(Info!$B$6/(Info!$B$6-Info!$B$7))*(EXP(-Info!$B$7*G1096*1000)-EXP(-Info!$B$6*G1096*1000))*(Info!$B$9-1)</f>
        <v>2.0813693438684701E-2</v>
      </c>
      <c r="AD1096" s="50">
        <f>SQRT((Info!$B$6*EXP(-Info!$B$6*G1096*1000)+(Info!$B$6/(Info!$B$6+Info!$B$7))*(Info!$B$9-1)*(-Info!$B$7*EXP(-Info!$B$7*G1096*1000)+Info!$B$6*EXP(-Info!$B$6*G1096*1000)))^2*(0.01*G1096*1000)^2)</f>
        <v>1.9380207816863489E-4</v>
      </c>
      <c r="AE1096" s="50">
        <f>IF(AA1096&gt;0,AA1096*AC1096*SQRT((AB1096/AA1096)^2+(AD1096/AC1096)^2),AA1096*AC1096*SQRT((AD1096/AC1096)^2))</f>
        <v>5.8328197894448217E-4</v>
      </c>
      <c r="AF1096" s="50">
        <f>IF((S1096-Y1096-AA1096*AC1096)&gt;0,S1096-Y1096-AA1096*AC1096,0)</f>
        <v>2.8783729709644397</v>
      </c>
      <c r="AG1096" s="50">
        <f>SQRT((T1096*0.5)^2+Z1096^2+AE1096^2)</f>
        <v>7.2470970941901983E-2</v>
      </c>
      <c r="AH1096" s="50">
        <f>AF1096/S1096</f>
        <v>0.8638821075552805</v>
      </c>
      <c r="AI1096">
        <f>AF1096*EXP(Info!$B$6*G1096*1000)</f>
        <v>2.9315988637361445</v>
      </c>
      <c r="AJ1096">
        <f>2*SQRT((EXP(Info!$B$6*G1096)*AG1096)^2+(Info!$B$6*G1096*0.01*AI1096)^2)</f>
        <v>0.14494459764963316</v>
      </c>
      <c r="AK1096" s="28">
        <f>AI1096/(E1096/1000)</f>
        <v>1.0963346536036442</v>
      </c>
      <c r="AL1096">
        <f>AA1096/0.752049334436339</f>
        <v>0.53420678614543327</v>
      </c>
      <c r="AM1096">
        <f>Q1096/O1096</f>
        <v>1.0820000000000001</v>
      </c>
      <c r="AN1096">
        <f>U1096/0.242530074</f>
        <v>4.7210000000000001</v>
      </c>
      <c r="AO1096">
        <f>O1096/U1096</f>
        <v>0.83087799460715484</v>
      </c>
    </row>
    <row r="1097" spans="1:48">
      <c r="A1097" s="74" t="s">
        <v>194</v>
      </c>
      <c r="B1097" s="14" t="s">
        <v>221</v>
      </c>
      <c r="C1097" s="75">
        <v>-58.033299999999997</v>
      </c>
      <c r="D1097" s="75">
        <v>61.45</v>
      </c>
      <c r="E1097" s="96">
        <v>2674</v>
      </c>
      <c r="F1097" s="79">
        <v>24.5</v>
      </c>
      <c r="G1097" s="15">
        <v>2.9239999999999999</v>
      </c>
      <c r="I1097">
        <f>(E1097*100*Info!$B$11)/AI1097</f>
        <v>2.3308032280108582</v>
      </c>
      <c r="J1097">
        <f>LOG10(I1097)</f>
        <v>0.36750561088813666</v>
      </c>
      <c r="K1097">
        <f>2*((E1097*100*Info!$B$11)/AI1097^2)*(AJ1097/2)</f>
        <v>0.10987088566739744</v>
      </c>
      <c r="L1097">
        <f>(M1097/10.7)/I1097</f>
        <v>0.44214953320407369</v>
      </c>
      <c r="M1097">
        <f>((U1097/0.242530073729142))*I1097</f>
        <v>11.027030084034376</v>
      </c>
      <c r="N1097">
        <f>2*M1097*SQRT((0.5*K1097/I1097)^2+(0.5*V1097/U1097)^2)</f>
        <v>0.53709084971035059</v>
      </c>
      <c r="O1097" s="33">
        <v>1.2649469805219222</v>
      </c>
      <c r="P1097" s="33">
        <v>7.5204933443633907E-3</v>
      </c>
      <c r="Q1097" s="33">
        <v>1.3813221027299392</v>
      </c>
      <c r="R1097" s="33">
        <v>1.4161843811545657E-2</v>
      </c>
      <c r="S1097" s="33">
        <v>3.3217513133721299</v>
      </c>
      <c r="T1097" s="33">
        <v>0.12280827860928804</v>
      </c>
      <c r="U1097" s="33">
        <v>1.147409780094</v>
      </c>
      <c r="V1097" s="33">
        <v>1.4066744292000001E-2</v>
      </c>
      <c r="W1097" s="50">
        <f>U1097*Info!$B$2</f>
        <v>0.55075669444511999</v>
      </c>
      <c r="X1097" s="50">
        <f>W1097*SQRT((0.5*V1097/U1097)^2+Info!$B$3^2)</f>
        <v>2.7744005532383667E-2</v>
      </c>
      <c r="Y1097" s="39">
        <f>W1097*Info!$D$2</f>
        <v>0.44611292250054724</v>
      </c>
      <c r="Z1097" s="39">
        <f>Y1097*SQRT(Info!$D$3^2+(X1097/W1097)^2)</f>
        <v>3.1663253134110211E-2</v>
      </c>
      <c r="AA1097" s="50">
        <f>IF(O1097-W1097&gt;0,O1097-W1097,0)</f>
        <v>0.71419028607680224</v>
      </c>
      <c r="AB1097" s="50">
        <f>SQRT((0.5*P1097)^2+X1097^2)</f>
        <v>2.7997665938727625E-2</v>
      </c>
      <c r="AC1097" s="50">
        <f>(1-EXP(-Info!$B$6*G1097*1000))+(Info!$B$6/(Info!$B$6-Info!$B$7))*(EXP(-Info!$B$7*G1097*1000)-EXP(-Info!$B$6*G1097*1000))*(Info!$B$9-1)</f>
        <v>3.0326416508232392E-2</v>
      </c>
      <c r="AD1097" s="50">
        <f>SQRT((Info!$B$6*EXP(-Info!$B$6*G1097*1000)+(Info!$B$6/(Info!$B$6+Info!$B$7))*(Info!$B$9-1)*(-Info!$B$7*EXP(-Info!$B$7*G1097*1000)+Info!$B$6*EXP(-Info!$B$6*G1097*1000)))^2*(0.01*G1097*1000)^2)</f>
        <v>2.8117010843037689E-4</v>
      </c>
      <c r="AE1097" s="50">
        <f>IF(AA1097&gt;0,AA1097*AC1097*SQRT((AB1097/AA1097)^2+(AD1097/AC1097)^2),AA1097*AC1097*SQRT((AD1097/AC1097)^2))</f>
        <v>8.7249194778621754E-4</v>
      </c>
      <c r="AF1097" s="50">
        <f>IF((S1097-Y1097-AA1097*AC1097)&gt;0,S1097-Y1097-AA1097*AC1097,0)</f>
        <v>2.853979558789884</v>
      </c>
      <c r="AG1097" s="50">
        <f>SQRT((T1097*0.5)^2+Z1097^2+AE1097^2)</f>
        <v>6.9092627428531186E-2</v>
      </c>
      <c r="AH1097" s="50">
        <f>AF1097/S1097</f>
        <v>0.85917917674957434</v>
      </c>
      <c r="AI1097">
        <f>AF1097*EXP(Info!$B$6*G1097*1000)</f>
        <v>2.9315434458737402</v>
      </c>
      <c r="AJ1097">
        <f>2*SQRT((EXP(Info!$B$6*G1097)*AG1097)^2+(Info!$B$6*G1097*0.01*AI1097)^2)</f>
        <v>0.13818896031196914</v>
      </c>
      <c r="AK1097" s="28">
        <f>AI1097/(E1097/1000)</f>
        <v>1.0963139288981827</v>
      </c>
      <c r="AL1097">
        <f>AA1097/0.752049334436339</f>
        <v>0.9496588233963239</v>
      </c>
      <c r="AM1097">
        <f>Q1097/O1097</f>
        <v>1.0920000000000001</v>
      </c>
      <c r="AN1097">
        <f>U1097/0.242530074</f>
        <v>4.7309999999999999</v>
      </c>
      <c r="AO1097">
        <f>O1097/U1097</f>
        <v>1.1024369867392041</v>
      </c>
    </row>
    <row r="1098" spans="1:48">
      <c r="A1098" s="74" t="s">
        <v>194</v>
      </c>
      <c r="B1098" s="14" t="s">
        <v>221</v>
      </c>
      <c r="C1098" s="75">
        <v>-58.033299999999997</v>
      </c>
      <c r="D1098" s="75">
        <v>61.45</v>
      </c>
      <c r="E1098" s="96">
        <v>2674</v>
      </c>
      <c r="F1098" s="79">
        <v>28.5</v>
      </c>
      <c r="G1098" s="15">
        <v>3.85</v>
      </c>
      <c r="I1098">
        <f>(E1098*100*Info!$B$11)/AI1098</f>
        <v>2.1562128896754142</v>
      </c>
      <c r="J1098">
        <f>LOG10(I1098)</f>
        <v>0.33369163789079598</v>
      </c>
      <c r="K1098">
        <f>2*((E1098*100*Info!$B$11)/AI1098^2)*(AJ1098/2)</f>
        <v>0.11045619916706453</v>
      </c>
      <c r="L1098">
        <f>(M1098/10.7)/I1098</f>
        <v>0.45654205658463332</v>
      </c>
      <c r="M1098">
        <f>((U1098/0.242530073729142))*I1098</f>
        <v>10.533099977827783</v>
      </c>
      <c r="N1098">
        <f>2*M1098*SQRT((0.5*K1098/I1098)^2+(0.5*V1098/U1098)^2)</f>
        <v>0.55199838642819399</v>
      </c>
      <c r="O1098" s="33">
        <v>0.84455140257200878</v>
      </c>
      <c r="P1098" s="33">
        <v>4.5122960066180341E-3</v>
      </c>
      <c r="Q1098" s="33">
        <v>0.91464916898548543</v>
      </c>
      <c r="R1098" s="33">
        <v>1.2820328203729461E-2</v>
      </c>
      <c r="S1098" s="33">
        <v>3.5305830462401997</v>
      </c>
      <c r="T1098" s="33">
        <v>0.1485783347601278</v>
      </c>
      <c r="U1098" s="33">
        <v>1.18475941149</v>
      </c>
      <c r="V1098" s="33">
        <v>1.3096623996000001E-2</v>
      </c>
      <c r="W1098" s="50">
        <f>U1098*Info!$B$2</f>
        <v>0.56868451751519999</v>
      </c>
      <c r="X1098" s="50">
        <f>W1098*SQRT((0.5*V1098/U1098)^2+Info!$B$3^2)</f>
        <v>2.8607426361262799E-2</v>
      </c>
      <c r="Y1098" s="39">
        <f>W1098*Info!$D$2</f>
        <v>0.46063445918731205</v>
      </c>
      <c r="Z1098" s="39">
        <f>Y1098*SQRT(Info!$D$3^2+(X1098/W1098)^2)</f>
        <v>3.2671127283568878E-2</v>
      </c>
      <c r="AA1098" s="50">
        <f>IF(O1098-W1098&gt;0,O1098-W1098,0)</f>
        <v>0.27586688505680879</v>
      </c>
      <c r="AB1098" s="50">
        <f>SQRT((0.5*P1098)^2+X1098^2)</f>
        <v>2.8696254926869967E-2</v>
      </c>
      <c r="AC1098" s="50">
        <f>(1-EXP(-Info!$B$6*G1098*1000))+(Info!$B$6/(Info!$B$6-Info!$B$7))*(EXP(-Info!$B$7*G1098*1000)-EXP(-Info!$B$6*G1098*1000))*(Info!$B$9-1)</f>
        <v>3.9755482990941102E-2</v>
      </c>
      <c r="AD1098" s="50">
        <f>SQRT((Info!$B$6*EXP(-Info!$B$6*G1098*1000)+(Info!$B$6/(Info!$B$6+Info!$B$7))*(Info!$B$9-1)*(-Info!$B$7*EXP(-Info!$B$7*G1098*1000)+Info!$B$6*EXP(-Info!$B$6*G1098*1000)))^2*(0.01*G1098*1000)^2)</f>
        <v>3.6701248425322763E-4</v>
      </c>
      <c r="AE1098" s="50">
        <f>IF(AA1098&gt;0,AA1098*AC1098*SQRT((AB1098/AA1098)^2+(AD1098/AC1098)^2),AA1098*AC1098*SQRT((AD1098/AC1098)^2))</f>
        <v>1.1453173748047652E-3</v>
      </c>
      <c r="AF1098" s="50">
        <f>IF((S1098-Y1098-AA1098*AC1098)&gt;0,S1098-Y1098-AA1098*AC1098,0)</f>
        <v>3.0589813657962477</v>
      </c>
      <c r="AG1098" s="50">
        <f>SQRT((T1098*0.5)^2+Z1098^2+AE1098^2)</f>
        <v>8.1163998791898728E-2</v>
      </c>
      <c r="AH1098" s="50">
        <f>AF1098/S1098</f>
        <v>0.8664238528686723</v>
      </c>
      <c r="AI1098">
        <f>AF1098*EXP(Info!$B$6*G1098*1000)</f>
        <v>3.1689129396333269</v>
      </c>
      <c r="AJ1098">
        <f>2*SQRT((EXP(Info!$B$6*G1098)*AG1098)^2+(Info!$B$6*G1098*0.01*AI1098)^2)</f>
        <v>0.16233372895564033</v>
      </c>
      <c r="AK1098" s="28">
        <f>AI1098/(E1098/1000)</f>
        <v>1.1850833730865098</v>
      </c>
      <c r="AL1098">
        <f>AA1098/0.752049334436339</f>
        <v>0.36682019706003866</v>
      </c>
      <c r="AM1098">
        <f>Q1098/O1098</f>
        <v>1.083</v>
      </c>
      <c r="AN1098">
        <f>U1098/0.242530074</f>
        <v>4.8849999999999998</v>
      </c>
      <c r="AO1098">
        <f>O1098/U1098</f>
        <v>0.712846333509913</v>
      </c>
    </row>
    <row r="1099" spans="1:48">
      <c r="A1099" s="74" t="s">
        <v>194</v>
      </c>
      <c r="B1099" s="14" t="s">
        <v>221</v>
      </c>
      <c r="C1099" s="75">
        <v>-58.033299999999997</v>
      </c>
      <c r="D1099" s="75">
        <v>61.45</v>
      </c>
      <c r="E1099" s="96">
        <v>2674</v>
      </c>
      <c r="F1099" s="79">
        <v>32.5</v>
      </c>
      <c r="G1099" s="15">
        <v>6.0845000000000002</v>
      </c>
      <c r="I1099">
        <f>(E1099*100*Info!$B$11)/AI1099</f>
        <v>2.9134374674467769</v>
      </c>
      <c r="J1099">
        <f>LOG10(I1099)</f>
        <v>0.46440570104835871</v>
      </c>
      <c r="K1099">
        <f>2*((E1099*100*Info!$B$11)/AI1099^2)*(AJ1099/2)</f>
        <v>0.16771139759135795</v>
      </c>
      <c r="L1099">
        <f>(M1099/10.7)/I1099</f>
        <v>0.50579439308823648</v>
      </c>
      <c r="M1099">
        <f>((U1099/0.242530073729142))*I1099</f>
        <v>15.767523591431154</v>
      </c>
      <c r="N1099">
        <f>2*M1099*SQRT((0.5*K1099/I1099)^2+(0.5*V1099/U1099)^2)</f>
        <v>0.93856808082575049</v>
      </c>
      <c r="O1099" s="33">
        <v>1.3559449499887193</v>
      </c>
      <c r="P1099" s="33">
        <v>7.5204933443633907E-3</v>
      </c>
      <c r="Q1099" s="33">
        <v>1.5267940136872977</v>
      </c>
      <c r="R1099" s="33">
        <v>1.2512306747463238E-2</v>
      </c>
      <c r="S1099" s="33">
        <v>2.7734662429111441</v>
      </c>
      <c r="T1099" s="33">
        <v>0.11375197275918274</v>
      </c>
      <c r="U1099" s="33">
        <v>1.312572760488</v>
      </c>
      <c r="V1099" s="33">
        <v>1.9887466068000001E-2</v>
      </c>
      <c r="W1099" s="50">
        <f>U1099*Info!$B$2</f>
        <v>0.63003492503423997</v>
      </c>
      <c r="X1099" s="50">
        <f>W1099*SQRT((0.5*V1099/U1099)^2+Info!$B$3^2)</f>
        <v>3.1861284785264829E-2</v>
      </c>
      <c r="Y1099" s="39">
        <f>W1099*Info!$D$2</f>
        <v>0.51032828927773444</v>
      </c>
      <c r="Z1099" s="39">
        <f>Y1099*SQRT(Info!$D$3^2+(X1099/W1099)^2)</f>
        <v>3.6292171667698631E-2</v>
      </c>
      <c r="AA1099" s="50">
        <f>IF(O1099-W1099&gt;0,O1099-W1099,0)</f>
        <v>0.72591002495447932</v>
      </c>
      <c r="AB1099" s="50">
        <f>SQRT((0.5*P1099)^2+X1099^2)</f>
        <v>3.2082408313644437E-2</v>
      </c>
      <c r="AC1099" s="50">
        <f>(1-EXP(-Info!$B$6*G1099*1000))+(Info!$B$6/(Info!$B$6-Info!$B$7))*(EXP(-Info!$B$7*G1099*1000)-EXP(-Info!$B$6*G1099*1000))*(Info!$B$9-1)</f>
        <v>6.2168278655477478E-2</v>
      </c>
      <c r="AD1099" s="50">
        <f>SQRT((Info!$B$6*EXP(-Info!$B$6*G1099*1000)+(Info!$B$6/(Info!$B$6+Info!$B$7))*(Info!$B$9-1)*(-Info!$B$7*EXP(-Info!$B$7*G1099*1000)+Info!$B$6*EXP(-Info!$B$6*G1099*1000)))^2*(0.01*G1099*1000)^2)</f>
        <v>5.6799119205544609E-4</v>
      </c>
      <c r="AE1099" s="50">
        <f>IF(AA1099&gt;0,AA1099*AC1099*SQRT((AB1099/AA1099)^2+(AD1099/AC1099)^2),AA1099*AC1099*SQRT((AD1099/AC1099)^2))</f>
        <v>2.036679284922105E-3</v>
      </c>
      <c r="AF1099" s="50">
        <f>IF((S1099-Y1099-AA1099*AC1099)&gt;0,S1099-Y1099-AA1099*AC1099,0)</f>
        <v>2.2180093769232347</v>
      </c>
      <c r="AG1099" s="50">
        <f>SQRT((T1099*0.5)^2+Z1099^2+AE1099^2)</f>
        <v>6.7499241577359967E-2</v>
      </c>
      <c r="AH1099" s="50">
        <f>AF1099/S1099</f>
        <v>0.79972467038038331</v>
      </c>
      <c r="AI1099">
        <f>AF1099*EXP(Info!$B$6*G1099*1000)</f>
        <v>2.3452883417074442</v>
      </c>
      <c r="AJ1099">
        <f>2*SQRT((EXP(Info!$B$6*G1099)*AG1099)^2+(Info!$B$6*G1099*0.01*AI1099)^2)</f>
        <v>0.13500601606773946</v>
      </c>
      <c r="AK1099" s="28">
        <f>AI1099/(E1099/1000)</f>
        <v>0.87707118238872261</v>
      </c>
      <c r="AL1099">
        <f>AA1099/0.752049334436339</f>
        <v>0.96524256018197119</v>
      </c>
      <c r="AM1099">
        <f>Q1099/O1099</f>
        <v>1.1259999999999999</v>
      </c>
      <c r="AN1099">
        <f>U1099/0.242530074</f>
        <v>5.4119999999999999</v>
      </c>
      <c r="AO1099">
        <f>O1099/U1099</f>
        <v>1.0330436458887002</v>
      </c>
    </row>
    <row r="1100" spans="1:48">
      <c r="A1100" s="74" t="s">
        <v>194</v>
      </c>
      <c r="B1100" s="14" t="s">
        <v>221</v>
      </c>
      <c r="C1100" s="75">
        <v>-58.033299999999997</v>
      </c>
      <c r="D1100" s="75">
        <v>61.45</v>
      </c>
      <c r="E1100" s="96">
        <v>2674</v>
      </c>
      <c r="F1100" s="79">
        <v>36.5</v>
      </c>
      <c r="G1100" s="15">
        <v>8.3190000000000008</v>
      </c>
      <c r="I1100">
        <f>(E1100*100*Info!$B$11)/AI1100</f>
        <v>3.2806134067378583</v>
      </c>
      <c r="J1100">
        <f>LOG10(I1100)</f>
        <v>0.51595505537457531</v>
      </c>
      <c r="K1100">
        <f>2*((E1100*100*Info!$B$11)/AI1100^2)*(AJ1100/2)</f>
        <v>0.21588032746202945</v>
      </c>
      <c r="L1100">
        <f>(M1100/10.7)/I1100</f>
        <v>0.51943925291655924</v>
      </c>
      <c r="M1100">
        <f>((U1100/0.242530073729142))*I1100</f>
        <v>18.233649335012387</v>
      </c>
      <c r="N1100">
        <f>2*M1100*SQRT((0.5*K1100/I1100)^2+(0.5*V1100/U1100)^2)</f>
        <v>1.2169805443392219</v>
      </c>
      <c r="O1100" s="33">
        <v>1.5056027675415506</v>
      </c>
      <c r="P1100" s="33">
        <v>9.0245920132360682E-3</v>
      </c>
      <c r="Q1100" s="33">
        <v>1.6682078664360382</v>
      </c>
      <c r="R1100" s="33">
        <v>1.5014768096955884E-2</v>
      </c>
      <c r="S1100" s="33">
        <v>2.5261185515212081</v>
      </c>
      <c r="T1100" s="33">
        <v>0.11498742234104498</v>
      </c>
      <c r="U1100" s="33">
        <v>1.3479821512920001</v>
      </c>
      <c r="V1100" s="33">
        <v>1.5036864588E-2</v>
      </c>
      <c r="W1100" s="50">
        <f>U1100*Info!$B$2</f>
        <v>0.64703143262016005</v>
      </c>
      <c r="X1100" s="50">
        <f>W1100*SQRT((0.5*V1100/U1100)^2+Info!$B$3^2)</f>
        <v>3.2552234443776397E-2</v>
      </c>
      <c r="Y1100" s="39">
        <f>W1100*Info!$D$2</f>
        <v>0.52409546042232968</v>
      </c>
      <c r="Z1100" s="39">
        <f>Y1100*SQRT(Info!$D$3^2+(X1100/W1100)^2)</f>
        <v>3.7174253999540288E-2</v>
      </c>
      <c r="AA1100" s="50">
        <f>IF(O1100-W1100&gt;0,O1100-W1100,0)</f>
        <v>0.85857133492139059</v>
      </c>
      <c r="AB1100" s="50">
        <f>SQRT((0.5*P1100)^2+X1100^2)</f>
        <v>3.2863487072036707E-2</v>
      </c>
      <c r="AC1100" s="50">
        <f>(1-EXP(-Info!$B$6*G1100*1000))+(Info!$B$6/(Info!$B$6-Info!$B$7))*(EXP(-Info!$B$7*G1100*1000)-EXP(-Info!$B$6*G1100*1000))*(Info!$B$9-1)</f>
        <v>8.4108017674155738E-2</v>
      </c>
      <c r="AD1100" s="50">
        <f>SQRT((Info!$B$6*EXP(-Info!$B$6*G1100*1000)+(Info!$B$6/(Info!$B$6+Info!$B$7))*(Info!$B$9-1)*(-Info!$B$7*EXP(-Info!$B$7*G1100*1000)+Info!$B$6*EXP(-Info!$B$6*G1100*1000)))^2*(0.01*G1100*1000)^2)</f>
        <v>7.6046882489838499E-4</v>
      </c>
      <c r="AE1100" s="50">
        <f>IF(AA1100&gt;0,AA1100*AC1100*SQRT((AB1100/AA1100)^2+(AD1100/AC1100)^2),AA1100*AC1100*SQRT((AD1100/AC1100)^2))</f>
        <v>2.8401502986330472E-3</v>
      </c>
      <c r="AF1100" s="50">
        <f>IF((S1100-Y1100-AA1100*AC1100)&gt;0,S1100-Y1100-AA1100*AC1100,0)</f>
        <v>1.9298103580867867</v>
      </c>
      <c r="AG1100" s="50">
        <f>SQRT((T1100*0.5)^2+Z1100^2+AE1100^2)</f>
        <v>6.852385306081836E-2</v>
      </c>
      <c r="AH1100" s="50">
        <f>AF1100/S1100</f>
        <v>0.76394291032963224</v>
      </c>
      <c r="AI1100">
        <f>AF1100*EXP(Info!$B$6*G1100*1000)</f>
        <v>2.0827967454693073</v>
      </c>
      <c r="AJ1100">
        <f>2*SQRT((EXP(Info!$B$6*G1100)*AG1100)^2+(Info!$B$6*G1100*0.01*AI1100)^2)</f>
        <v>0.13705816190511347</v>
      </c>
      <c r="AK1100" s="28">
        <f>AI1100/(E1100/1000)</f>
        <v>0.77890678588979334</v>
      </c>
      <c r="AL1100">
        <f>AA1100/0.752049334436339</f>
        <v>1.141642304044973</v>
      </c>
      <c r="AM1100">
        <f>Q1100/O1100</f>
        <v>1.1080000000000001</v>
      </c>
      <c r="AN1100">
        <f>U1100/0.242530074</f>
        <v>5.5579999999999998</v>
      </c>
      <c r="AO1100">
        <f>O1100/U1100</f>
        <v>1.1169307888079052</v>
      </c>
    </row>
    <row r="1101" spans="1:48">
      <c r="A1101" s="74" t="s">
        <v>194</v>
      </c>
      <c r="B1101" s="14" t="s">
        <v>221</v>
      </c>
      <c r="C1101" s="75">
        <v>-58.033299999999997</v>
      </c>
      <c r="D1101" s="75">
        <v>61.45</v>
      </c>
      <c r="E1101" s="96">
        <v>2674</v>
      </c>
      <c r="F1101" s="79">
        <v>40.5</v>
      </c>
      <c r="G1101" s="15">
        <v>8.327</v>
      </c>
      <c r="I1101">
        <f>(E1101*100*Info!$B$11)/AI1101</f>
        <v>3.0746585982770562</v>
      </c>
      <c r="J1101">
        <f>LOG10(I1101)</f>
        <v>0.48779689991118552</v>
      </c>
      <c r="K1101">
        <f>2*((E1101*100*Info!$B$11)/AI1101^2)*(AJ1101/2)</f>
        <v>0.19853780415096561</v>
      </c>
      <c r="L1101">
        <f>(M1101/10.7)/I1101</f>
        <v>0.49177570148379529</v>
      </c>
      <c r="M1101">
        <f>((U1101/0.242530073729142))*I1101</f>
        <v>16.178853562202438</v>
      </c>
      <c r="N1101">
        <f>2*M1101*SQRT((0.5*K1101/I1101)^2+(0.5*V1101/U1101)^2)</f>
        <v>1.0619556606468246</v>
      </c>
      <c r="O1101" s="33">
        <v>1.3988117620515907</v>
      </c>
      <c r="P1101" s="33">
        <v>7.5204933443633907E-3</v>
      </c>
      <c r="Q1101" s="33">
        <v>1.6128299616454842</v>
      </c>
      <c r="R1101" s="33">
        <v>9.6206974873246105E-3</v>
      </c>
      <c r="S1101" s="33">
        <v>2.6213009342429516</v>
      </c>
      <c r="T1101" s="33">
        <v>0.12490839562110245</v>
      </c>
      <c r="U1101" s="33">
        <v>1.2761932493879999</v>
      </c>
      <c r="V1101" s="33">
        <v>1.5036864588E-2</v>
      </c>
      <c r="W1101" s="50">
        <f>U1101*Info!$B$2</f>
        <v>0.61257275970623992</v>
      </c>
      <c r="X1101" s="50">
        <f>W1101*SQRT((0.5*V1101/U1101)^2+Info!$B$3^2)</f>
        <v>3.084051304893674E-2</v>
      </c>
      <c r="Y1101" s="39">
        <f>W1101*Info!$D$2</f>
        <v>0.49618393536205435</v>
      </c>
      <c r="Z1101" s="39">
        <f>Y1101*SQRT(Info!$D$3^2+(X1101/W1101)^2)</f>
        <v>3.5207064501357459E-2</v>
      </c>
      <c r="AA1101" s="50">
        <f>IF(O1101-W1101&gt;0,O1101-W1101,0)</f>
        <v>0.78623900234535082</v>
      </c>
      <c r="AB1101" s="50">
        <f>SQRT((0.5*P1101)^2+X1101^2)</f>
        <v>3.1068902461420984E-2</v>
      </c>
      <c r="AC1101" s="50">
        <f>(1-EXP(-Info!$B$6*G1101*1000))+(Info!$B$6/(Info!$B$6-Info!$B$7))*(EXP(-Info!$B$7*G1101*1000)-EXP(-Info!$B$6*G1101*1000))*(Info!$B$9-1)</f>
        <v>8.4185728607022933E-2</v>
      </c>
      <c r="AD1101" s="50">
        <f>SQRT((Info!$B$6*EXP(-Info!$B$6*G1101*1000)+(Info!$B$6/(Info!$B$6+Info!$B$7))*(Info!$B$9-1)*(-Info!$B$7*EXP(-Info!$B$7*G1101*1000)+Info!$B$6*EXP(-Info!$B$6*G1101*1000)))^2*(0.01*G1101*1000)^2)</f>
        <v>7.6114298125560165E-4</v>
      </c>
      <c r="AE1101" s="50">
        <f>IF(AA1101&gt;0,AA1101*AC1101*SQRT((AB1101/AA1101)^2+(AD1101/AC1101)^2),AA1101*AC1101*SQRT((AD1101/AC1101)^2))</f>
        <v>2.6831465557552738E-3</v>
      </c>
      <c r="AF1101" s="50">
        <f>IF((S1101-Y1101-AA1101*AC1101)&gt;0,S1101-Y1101-AA1101*AC1101,0)</f>
        <v>2.0589268956091953</v>
      </c>
      <c r="AG1101" s="50">
        <f>SQRT((T1101*0.5)^2+Z1101^2+AE1101^2)</f>
        <v>7.1744431772799391E-2</v>
      </c>
      <c r="AH1101" s="50">
        <f>AF1101/S1101</f>
        <v>0.78545994804058106</v>
      </c>
      <c r="AI1101">
        <f>AF1101*EXP(Info!$B$6*G1101*1000)</f>
        <v>2.2223120741032862</v>
      </c>
      <c r="AJ1101">
        <f>2*SQRT((EXP(Info!$B$6*G1101)*AG1101)^2+(Info!$B$6*G1101*0.01*AI1101)^2)</f>
        <v>0.14349982127377869</v>
      </c>
      <c r="AK1101" s="28">
        <f>AI1101/(E1101/1000)</f>
        <v>0.83108155351656177</v>
      </c>
      <c r="AL1101">
        <f>AA1101/0.752049334436339</f>
        <v>1.0454620014186129</v>
      </c>
      <c r="AM1101">
        <f>Q1101/O1101</f>
        <v>1.153</v>
      </c>
      <c r="AN1101">
        <f>U1101/0.242530074</f>
        <v>5.2619999999999996</v>
      </c>
      <c r="AO1101">
        <f>O1101/U1101</f>
        <v>1.0960814615830266</v>
      </c>
    </row>
    <row r="1102" spans="1:48">
      <c r="A1102" s="74" t="s">
        <v>194</v>
      </c>
      <c r="B1102" s="14" t="s">
        <v>221</v>
      </c>
      <c r="C1102" s="75">
        <v>-58.033299999999997</v>
      </c>
      <c r="D1102" s="75">
        <v>61.45</v>
      </c>
      <c r="E1102" s="96">
        <v>2674</v>
      </c>
      <c r="F1102" s="79">
        <v>48.5</v>
      </c>
      <c r="G1102" s="15">
        <v>8.327</v>
      </c>
      <c r="I1102">
        <f>(E1102*100*Info!$B$11)/AI1102</f>
        <v>2.2437383459093603</v>
      </c>
      <c r="J1102">
        <f>LOG10(I1102)</f>
        <v>0.35097221018071156</v>
      </c>
      <c r="K1102">
        <f>2*((E1102*100*Info!$B$11)/AI1102^2)*(AJ1102/2)</f>
        <v>9.5482749046322285E-2</v>
      </c>
      <c r="L1102">
        <f>(M1102/10.7)/I1102</f>
        <v>0.49130841176364737</v>
      </c>
      <c r="M1102">
        <f>((U1102/0.242530073729142))*I1102</f>
        <v>11.795332497618555</v>
      </c>
      <c r="N1102">
        <f>2*M1102*SQRT((0.5*K1102/I1102)^2+(0.5*V1102/U1102)^2)</f>
        <v>0.51533439630561451</v>
      </c>
      <c r="O1102" s="33">
        <v>1.7372339625479432</v>
      </c>
      <c r="P1102" s="33">
        <v>7.5204933443633907E-3</v>
      </c>
      <c r="Q1102" s="33">
        <v>1.9074828908776418</v>
      </c>
      <c r="R1102" s="33">
        <v>1.0979882519526977E-2</v>
      </c>
      <c r="S1102" s="33">
        <v>3.4118480829721682</v>
      </c>
      <c r="T1102" s="33">
        <v>0.10873385646932687</v>
      </c>
      <c r="U1102" s="33">
        <v>1.2749805990180001</v>
      </c>
      <c r="V1102" s="33">
        <v>1.2611563847999999E-2</v>
      </c>
      <c r="W1102" s="50">
        <f>U1102*Info!$B$2</f>
        <v>0.61199068752864005</v>
      </c>
      <c r="X1102" s="50">
        <f>W1102*SQRT((0.5*V1102/U1102)^2+Info!$B$3^2)</f>
        <v>3.0748867831409885E-2</v>
      </c>
      <c r="Y1102" s="39">
        <f>W1102*Info!$D$2</f>
        <v>0.49571245689819848</v>
      </c>
      <c r="Z1102" s="39">
        <f>Y1102*SQRT(Info!$D$3^2+(X1102/W1102)^2)</f>
        <v>3.5137799784970565E-2</v>
      </c>
      <c r="AA1102" s="50">
        <f>IF(O1102-W1102&gt;0,O1102-W1102,0)</f>
        <v>1.1252432750193031</v>
      </c>
      <c r="AB1102" s="50">
        <f>SQRT((0.5*P1102)^2+X1102^2)</f>
        <v>3.0977932919243775E-2</v>
      </c>
      <c r="AC1102" s="50">
        <f>(1-EXP(-Info!$B$6*G1102*1000))+(Info!$B$6/(Info!$B$6-Info!$B$7))*(EXP(-Info!$B$7*G1102*1000)-EXP(-Info!$B$6*G1102*1000))*(Info!$B$9-1)</f>
        <v>8.4185728607022933E-2</v>
      </c>
      <c r="AD1102" s="50">
        <f>SQRT((Info!$B$6*EXP(-Info!$B$6*G1102*1000)+(Info!$B$6/(Info!$B$6+Info!$B$7))*(Info!$B$9-1)*(-Info!$B$7*EXP(-Info!$B$7*G1102*1000)+Info!$B$6*EXP(-Info!$B$6*G1102*1000)))^2*(0.01*G1102*1000)^2)</f>
        <v>7.6114298125560165E-4</v>
      </c>
      <c r="AE1102" s="50">
        <f>IF(AA1102&gt;0,AA1102*AC1102*SQRT((AB1102/AA1102)^2+(AD1102/AC1102)^2),AA1102*AC1102*SQRT((AD1102/AC1102)^2))</f>
        <v>2.7449379329802996E-3</v>
      </c>
      <c r="AF1102" s="50">
        <f>IF((S1102-Y1102-AA1102*AC1102)&gt;0,S1102-Y1102-AA1102*AC1102,0)</f>
        <v>2.821406201106317</v>
      </c>
      <c r="AG1102" s="50">
        <f>SQRT((T1102*0.5)^2+Z1102^2+AE1102^2)</f>
        <v>6.4791685760270473E-2</v>
      </c>
      <c r="AH1102" s="50">
        <f>AF1102/S1102</f>
        <v>0.82694367758851128</v>
      </c>
      <c r="AI1102">
        <f>AF1102*EXP(Info!$B$6*G1102*1000)</f>
        <v>3.0452975674074487</v>
      </c>
      <c r="AJ1102">
        <f>2*SQRT((EXP(Info!$B$6*G1102)*AG1102)^2+(Info!$B$6*G1102*0.01*AI1102)^2)</f>
        <v>0.1295932673835434</v>
      </c>
      <c r="AK1102" s="28">
        <f>AI1102/(E1102/1000)</f>
        <v>1.1388547372503548</v>
      </c>
      <c r="AL1102">
        <f>AA1102/0.752049334436339</f>
        <v>1.4962359827931673</v>
      </c>
      <c r="AM1102">
        <f>Q1102/O1102</f>
        <v>1.0980000000000001</v>
      </c>
      <c r="AN1102">
        <f>U1102/0.242530074</f>
        <v>5.2570000000000006</v>
      </c>
      <c r="AO1102">
        <f>O1102/U1102</f>
        <v>1.3625571745060074</v>
      </c>
    </row>
    <row r="1103" spans="1:48">
      <c r="A1103" s="74" t="s">
        <v>194</v>
      </c>
      <c r="B1103" s="14" t="s">
        <v>221</v>
      </c>
      <c r="C1103" s="75">
        <v>-58.033299999999997</v>
      </c>
      <c r="D1103" s="75">
        <v>61.45</v>
      </c>
      <c r="E1103" s="96">
        <v>2674</v>
      </c>
      <c r="F1103" s="79">
        <v>52.5</v>
      </c>
      <c r="G1103" s="15">
        <v>8.327</v>
      </c>
      <c r="I1103">
        <f>(E1103*100*Info!$B$11)/AI1103</f>
        <v>2.4661477231835516</v>
      </c>
      <c r="J1103">
        <f>LOG10(I1103)</f>
        <v>0.39201908744299019</v>
      </c>
      <c r="K1103">
        <f>2*((E1103*100*Info!$B$11)/AI1103^2)*(AJ1103/2)</f>
        <v>0.14615135150725844</v>
      </c>
      <c r="L1103">
        <f>(M1103/10.7)/I1103</f>
        <v>0.49130841176364737</v>
      </c>
      <c r="M1103">
        <f>((U1103/0.242530073729142))*I1103</f>
        <v>12.96453859525475</v>
      </c>
      <c r="N1103">
        <f>2*M1103*SQRT((0.5*K1103/I1103)^2+(0.5*V1103/U1103)^2)</f>
        <v>0.97591142119595209</v>
      </c>
      <c r="O1103" s="33">
        <v>1.4732646461607881</v>
      </c>
      <c r="P1103" s="33">
        <v>5.4147552079416406E-2</v>
      </c>
      <c r="Q1103" s="33">
        <v>1.6014386703767767</v>
      </c>
      <c r="R1103" s="33">
        <v>7.7897094914978135E-2</v>
      </c>
      <c r="S1103" s="33">
        <v>3.1351772929852624</v>
      </c>
      <c r="T1103" s="33">
        <v>0.1464853485485634</v>
      </c>
      <c r="U1103" s="33">
        <v>1.2749805990180001</v>
      </c>
      <c r="V1103" s="33">
        <v>5.9177338055999999E-2</v>
      </c>
      <c r="W1103" s="50">
        <f>U1103*Info!$B$2</f>
        <v>0.61199068752864005</v>
      </c>
      <c r="X1103" s="50">
        <f>W1103*SQRT((0.5*V1103/U1103)^2+Info!$B$3^2)</f>
        <v>3.3734911394630113E-2</v>
      </c>
      <c r="Y1103" s="39">
        <f>W1103*Info!$D$2</f>
        <v>0.49571245689819848</v>
      </c>
      <c r="Z1103" s="39">
        <f>Y1103*SQRT(Info!$D$3^2+(X1103/W1103)^2)</f>
        <v>3.6891705438186595E-2</v>
      </c>
      <c r="AA1103" s="50">
        <f>IF(O1103-W1103&gt;0,O1103-W1103,0)</f>
        <v>0.86127395863214806</v>
      </c>
      <c r="AB1103" s="50">
        <f>SQRT((0.5*P1103)^2+X1103^2)</f>
        <v>4.3255445851959756E-2</v>
      </c>
      <c r="AC1103" s="50">
        <f>(1-EXP(-Info!$B$6*G1103*1000))+(Info!$B$6/(Info!$B$6-Info!$B$7))*(EXP(-Info!$B$7*G1103*1000)-EXP(-Info!$B$6*G1103*1000))*(Info!$B$9-1)</f>
        <v>8.4185728607022933E-2</v>
      </c>
      <c r="AD1103" s="50">
        <f>SQRT((Info!$B$6*EXP(-Info!$B$6*G1103*1000)+(Info!$B$6/(Info!$B$6+Info!$B$7))*(Info!$B$9-1)*(-Info!$B$7*EXP(-Info!$B$7*G1103*1000)+Info!$B$6*EXP(-Info!$B$6*G1103*1000)))^2*(0.01*G1103*1000)^2)</f>
        <v>7.6114298125560165E-4</v>
      </c>
      <c r="AE1103" s="50">
        <f>IF(AA1103&gt;0,AA1103*AC1103*SQRT((AB1103/AA1103)^2+(AD1103/AC1103)^2),AA1103*AC1103*SQRT((AD1103/AC1103)^2))</f>
        <v>3.7000280529355914E-3</v>
      </c>
      <c r="AF1103" s="50">
        <f>IF((S1103-Y1103-AA1103*AC1103)&gt;0,S1103-Y1103-AA1103*AC1103,0)</f>
        <v>2.5669578603493615</v>
      </c>
      <c r="AG1103" s="50">
        <f>SQRT((T1103*0.5)^2+Z1103^2+AE1103^2)</f>
        <v>8.2092493399694974E-2</v>
      </c>
      <c r="AH1103" s="50">
        <f>AF1103/S1103</f>
        <v>0.81876003187849955</v>
      </c>
      <c r="AI1103">
        <f>AF1103*EXP(Info!$B$6*G1103*1000)</f>
        <v>2.770657597865247</v>
      </c>
      <c r="AJ1103">
        <f>2*SQRT((EXP(Info!$B$6*G1103)*AG1103)^2+(Info!$B$6*G1103*0.01*AI1103)^2)</f>
        <v>0.16419752502462778</v>
      </c>
      <c r="AK1103" s="28">
        <f>AI1103/(E1103/1000)</f>
        <v>1.0361471944148268</v>
      </c>
      <c r="AL1103">
        <f>AA1103/0.752049334436339</f>
        <v>1.1452359827931673</v>
      </c>
      <c r="AM1103">
        <f>Q1103/O1103</f>
        <v>1.087</v>
      </c>
      <c r="AN1103">
        <f>U1103/0.242530074</f>
        <v>5.2570000000000006</v>
      </c>
      <c r="AO1103">
        <f>O1103/U1103</f>
        <v>1.1555192661719778</v>
      </c>
    </row>
    <row r="1104" spans="1:48">
      <c r="A1104" s="74" t="s">
        <v>194</v>
      </c>
      <c r="B1104" s="14" t="s">
        <v>221</v>
      </c>
      <c r="C1104" s="75">
        <v>-58.033299999999997</v>
      </c>
      <c r="D1104" s="75">
        <v>61.45</v>
      </c>
      <c r="E1104" s="96">
        <v>2674</v>
      </c>
      <c r="F1104" s="79">
        <v>56.5</v>
      </c>
      <c r="G1104" s="15">
        <v>8.327</v>
      </c>
      <c r="I1104">
        <f>(E1104*100*Info!$B$11)/AI1104</f>
        <v>2.2706561920257622</v>
      </c>
      <c r="J1104">
        <f>LOG10(I1104)</f>
        <v>0.35615138115520634</v>
      </c>
      <c r="K1104">
        <f>2*((E1104*100*Info!$B$11)/AI1104^2)*(AJ1104/2)</f>
        <v>0.12271716367168127</v>
      </c>
      <c r="L1104">
        <f>(M1104/10.7)/I1104</f>
        <v>0.49130841176364742</v>
      </c>
      <c r="M1104">
        <f>((U1104/0.242530073729142))*I1104</f>
        <v>11.936839614810516</v>
      </c>
      <c r="N1104">
        <f>2*M1104*SQRT((0.5*K1104/I1104)^2+(0.5*V1104/U1104)^2)</f>
        <v>0.82716889812306094</v>
      </c>
      <c r="O1104" s="33">
        <v>1.2258404151312325</v>
      </c>
      <c r="P1104" s="33">
        <v>5.5651650748289087E-2</v>
      </c>
      <c r="Q1104" s="33">
        <v>1.2748740317364819</v>
      </c>
      <c r="R1104" s="33">
        <v>8.6331374546045225E-2</v>
      </c>
      <c r="S1104" s="33">
        <v>3.3353492470310884</v>
      </c>
      <c r="T1104" s="33">
        <v>0.1449611754226712</v>
      </c>
      <c r="U1104" s="33">
        <v>1.2749805990180001</v>
      </c>
      <c r="V1104" s="33">
        <v>5.5296856872000005E-2</v>
      </c>
      <c r="W1104" s="50">
        <f>U1104*Info!$B$2</f>
        <v>0.61199068752864005</v>
      </c>
      <c r="X1104" s="50">
        <f>W1104*SQRT((0.5*V1104/U1104)^2+Info!$B$3^2)</f>
        <v>3.3353522529681587E-2</v>
      </c>
      <c r="Y1104" s="39">
        <f>W1104*Info!$D$2</f>
        <v>0.49571245689819848</v>
      </c>
      <c r="Z1104" s="39">
        <f>Y1104*SQRT(Info!$D$3^2+(X1104/W1104)^2)</f>
        <v>3.6663475594754351E-2</v>
      </c>
      <c r="AA1104" s="50">
        <f>IF(O1104-W1104&gt;0,O1104-W1104,0)</f>
        <v>0.61384972760259249</v>
      </c>
      <c r="AB1104" s="50">
        <f>SQRT((0.5*P1104)^2+X1104^2)</f>
        <v>4.3436551691983606E-2</v>
      </c>
      <c r="AC1104" s="50">
        <f>(1-EXP(-Info!$B$6*G1104*1000))+(Info!$B$6/(Info!$B$6-Info!$B$7))*(EXP(-Info!$B$7*G1104*1000)-EXP(-Info!$B$6*G1104*1000))*(Info!$B$9-1)</f>
        <v>8.4185728607022933E-2</v>
      </c>
      <c r="AD1104" s="50">
        <f>SQRT((Info!$B$6*EXP(-Info!$B$6*G1104*1000)+(Info!$B$6/(Info!$B$6+Info!$B$7))*(Info!$B$9-1)*(-Info!$B$7*EXP(-Info!$B$7*G1104*1000)+Info!$B$6*EXP(-Info!$B$6*G1104*1000)))^2*(0.01*G1104*1000)^2)</f>
        <v>7.6114298125560165E-4</v>
      </c>
      <c r="AE1104" s="50">
        <f>IF(AA1104&gt;0,AA1104*AC1104*SQRT((AB1104/AA1104)^2+(AD1104/AC1104)^2),AA1104*AC1104*SQRT((AD1104/AC1104)^2))</f>
        <v>3.6864661186336955E-3</v>
      </c>
      <c r="AF1104" s="50">
        <f>IF((S1104-Y1104-AA1104*AC1104)&gt;0,S1104-Y1104-AA1104*AC1104,0)</f>
        <v>2.7879594035594431</v>
      </c>
      <c r="AG1104" s="50">
        <f>SQRT((T1104*0.5)^2+Z1104^2+AE1104^2)</f>
        <v>8.1309507870307496E-2</v>
      </c>
      <c r="AH1104" s="50">
        <f>AF1104/S1104</f>
        <v>0.83588230109368722</v>
      </c>
      <c r="AI1104">
        <f>AF1104*EXP(Info!$B$6*G1104*1000)</f>
        <v>3.0091966149224341</v>
      </c>
      <c r="AJ1104">
        <f>2*SQRT((EXP(Info!$B$6*G1104)*AG1104)^2+(Info!$B$6*G1104*0.01*AI1104)^2)</f>
        <v>0.16263143438912828</v>
      </c>
      <c r="AK1104" s="28">
        <f>AI1104/(E1104/1000)</f>
        <v>1.1253540070764525</v>
      </c>
      <c r="AL1104">
        <f>AA1104/0.752049334436339</f>
        <v>0.81623598279316723</v>
      </c>
      <c r="AM1104">
        <f>Q1104/O1104</f>
        <v>1.04</v>
      </c>
      <c r="AN1104">
        <f>U1104/0.242530074</f>
        <v>5.2570000000000006</v>
      </c>
      <c r="AO1104">
        <f>O1104/U1104</f>
        <v>0.96145809283324335</v>
      </c>
    </row>
    <row r="1105" spans="1:41">
      <c r="A1105" s="74" t="s">
        <v>194</v>
      </c>
      <c r="B1105" s="14" t="s">
        <v>221</v>
      </c>
      <c r="C1105" s="75">
        <v>-58.033299999999997</v>
      </c>
      <c r="D1105" s="75">
        <v>61.45</v>
      </c>
      <c r="E1105" s="96">
        <v>2674</v>
      </c>
      <c r="F1105" s="79">
        <v>68.5</v>
      </c>
      <c r="G1105" s="15">
        <v>8.327</v>
      </c>
      <c r="I1105">
        <f>(E1105*100*Info!$B$11)/AI1105</f>
        <v>3.278269830971337</v>
      </c>
      <c r="J1105">
        <f>LOG10(I1105)</f>
        <v>0.51564469703162275</v>
      </c>
      <c r="K1105">
        <f>2*((E1105*100*Info!$B$11)/AI1105^2)*(AJ1105/2)</f>
        <v>0.26084773790986243</v>
      </c>
      <c r="L1105">
        <f>(M1105/10.7)/I1105</f>
        <v>0.53532710340159251</v>
      </c>
      <c r="M1105">
        <f>((U1105/0.242530073729142))*I1105</f>
        <v>18.77792961277504</v>
      </c>
      <c r="N1105">
        <f>2*M1105*SQRT((0.5*K1105/I1105)^2+(0.5*V1105/U1105)^2)</f>
        <v>1.5106741194394628</v>
      </c>
      <c r="O1105" s="33">
        <v>1.9237421974881552</v>
      </c>
      <c r="P1105" s="33">
        <v>9.0245920132360682E-3</v>
      </c>
      <c r="Q1105" s="33">
        <v>2.1218876438294352</v>
      </c>
      <c r="R1105" s="33">
        <v>1.5014768096955884E-2</v>
      </c>
      <c r="S1105" s="33">
        <v>2.5769887494825596</v>
      </c>
      <c r="T1105" s="33">
        <v>0.14692851169646248</v>
      </c>
      <c r="U1105" s="33">
        <v>1.3892122638719999</v>
      </c>
      <c r="V1105" s="33">
        <v>1.6492045032000004E-2</v>
      </c>
      <c r="W1105" s="50">
        <f>U1105*Info!$B$2</f>
        <v>0.6668218866585599</v>
      </c>
      <c r="X1105" s="50">
        <f>W1105*SQRT((0.5*V1105/U1105)^2+Info!$B$3^2)</f>
        <v>3.3575214878821619E-2</v>
      </c>
      <c r="Y1105" s="39">
        <f>W1105*Info!$D$2</f>
        <v>0.54012572819343352</v>
      </c>
      <c r="Z1105" s="39">
        <f>Y1105*SQRT(Info!$D$3^2+(X1105/W1105)^2)</f>
        <v>3.8326985149825785E-2</v>
      </c>
      <c r="AA1105" s="50">
        <f>IF(O1105-W1105&gt;0,O1105-W1105,0)</f>
        <v>1.2569203108295954</v>
      </c>
      <c r="AB1105" s="50">
        <f>SQRT((0.5*P1105)^2+X1105^2)</f>
        <v>3.387706996495396E-2</v>
      </c>
      <c r="AC1105" s="50">
        <f>(1-EXP(-Info!$B$6*G1105*1000))+(Info!$B$6/(Info!$B$6-Info!$B$7))*(EXP(-Info!$B$7*G1105*1000)-EXP(-Info!$B$6*G1105*1000))*(Info!$B$9-1)</f>
        <v>8.4185728607022933E-2</v>
      </c>
      <c r="AD1105" s="50">
        <f>SQRT((Info!$B$6*EXP(-Info!$B$6*G1105*1000)+(Info!$B$6/(Info!$B$6+Info!$B$7))*(Info!$B$9-1)*(-Info!$B$7*EXP(-Info!$B$7*G1105*1000)+Info!$B$6*EXP(-Info!$B$6*G1105*1000)))^2*(0.01*G1105*1000)^2)</f>
        <v>7.6114298125560165E-4</v>
      </c>
      <c r="AE1105" s="50">
        <f>IF(AA1105&gt;0,AA1105*AC1105*SQRT((AB1105/AA1105)^2+(AD1105/AC1105)^2),AA1105*AC1105*SQRT((AD1105/AC1105)^2))</f>
        <v>3.0081516588670431E-3</v>
      </c>
      <c r="AF1105" s="50">
        <f>IF((S1105-Y1105-AA1105*AC1105)&gt;0,S1105-Y1105-AA1105*AC1105,0)</f>
        <v>1.9310482691209712</v>
      </c>
      <c r="AG1105" s="50">
        <f>SQRT((T1105*0.5)^2+Z1105^2+AE1105^2)</f>
        <v>8.291564179581612E-2</v>
      </c>
      <c r="AH1105" s="50">
        <f>AF1105/S1105</f>
        <v>0.74934291797304564</v>
      </c>
      <c r="AI1105">
        <f>AF1105*EXP(Info!$B$6*G1105*1000)</f>
        <v>2.0842856991646852</v>
      </c>
      <c r="AJ1105">
        <f>2*SQRT((EXP(Info!$B$6*G1105)*AG1105)^2+(Info!$B$6*G1105*0.01*AI1105)^2)</f>
        <v>0.16584394751419648</v>
      </c>
      <c r="AK1105" s="28">
        <f>AI1105/(E1105/1000)</f>
        <v>0.77946361225306104</v>
      </c>
      <c r="AL1105">
        <f>AA1105/0.752049334436339</f>
        <v>1.6713269373101129</v>
      </c>
      <c r="AM1105">
        <f>Q1105/O1105</f>
        <v>1.103</v>
      </c>
      <c r="AN1105">
        <f>U1105/0.242530074</f>
        <v>5.7279999999999998</v>
      </c>
      <c r="AO1105">
        <f>O1105/U1105</f>
        <v>1.3847719657515247</v>
      </c>
    </row>
    <row r="1106" spans="1:41">
      <c r="A1106" s="74" t="s">
        <v>194</v>
      </c>
      <c r="B1106" s="14" t="s">
        <v>221</v>
      </c>
      <c r="C1106" s="75">
        <v>-58.033299999999997</v>
      </c>
      <c r="D1106" s="75">
        <v>61.45</v>
      </c>
      <c r="E1106" s="96">
        <v>2674</v>
      </c>
      <c r="F1106" s="79">
        <v>72.5</v>
      </c>
      <c r="G1106" s="15">
        <v>8.327</v>
      </c>
      <c r="I1106">
        <f>(E1106*100*Info!$B$11)/AI1106</f>
        <v>3.96667261415244</v>
      </c>
      <c r="J1106">
        <f>LOG10(I1106)</f>
        <v>0.59842635783883036</v>
      </c>
      <c r="K1106">
        <f>2*((E1106*100*Info!$B$11)/AI1106^2)*(AJ1106/2)</f>
        <v>0.27777245986982224</v>
      </c>
      <c r="L1106">
        <f>(M1106/10.7)/I1106</f>
        <v>0.44579439302122842</v>
      </c>
      <c r="M1106">
        <f>((U1106/0.242530073729142))*I1106</f>
        <v>18.921028390638174</v>
      </c>
      <c r="N1106">
        <f>2*M1106*SQRT((0.5*K1106/I1106)^2+(0.5*V1106/U1106)^2)</f>
        <v>1.5165448417777534</v>
      </c>
      <c r="O1106" s="33">
        <v>1.732721666541325</v>
      </c>
      <c r="P1106" s="33">
        <v>6.6180341430397832E-2</v>
      </c>
      <c r="Q1106" s="33">
        <v>1.8644085131984658</v>
      </c>
      <c r="R1106" s="33">
        <v>8.6693930536364719E-2</v>
      </c>
      <c r="S1106" s="33">
        <v>2.1448341118249199</v>
      </c>
      <c r="T1106" s="33">
        <v>0.10067256661941541</v>
      </c>
      <c r="U1106" s="33">
        <v>1.15686845298</v>
      </c>
      <c r="V1106" s="33">
        <v>4.5110593764E-2</v>
      </c>
      <c r="W1106" s="50">
        <f>U1106*Info!$B$2</f>
        <v>0.55529685743039991</v>
      </c>
      <c r="X1106" s="50">
        <f>W1106*SQRT((0.5*V1106/U1106)^2+Info!$B$3^2)</f>
        <v>2.9801015456813806E-2</v>
      </c>
      <c r="Y1106" s="39">
        <f>W1106*Info!$D$2</f>
        <v>0.44979045451862398</v>
      </c>
      <c r="Z1106" s="39">
        <f>Y1106*SQRT(Info!$D$3^2+(X1106/W1106)^2)</f>
        <v>3.2991838158750134E-2</v>
      </c>
      <c r="AA1106" s="50">
        <f>IF(O1106-W1106&gt;0,O1106-W1106,0)</f>
        <v>1.1774248091109252</v>
      </c>
      <c r="AB1106" s="50">
        <f>SQRT((0.5*P1106)^2+X1106^2)</f>
        <v>4.4531560945224716E-2</v>
      </c>
      <c r="AC1106" s="50">
        <f>(1-EXP(-Info!$B$6*G1106*1000))+(Info!$B$6/(Info!$B$6-Info!$B$7))*(EXP(-Info!$B$7*G1106*1000)-EXP(-Info!$B$6*G1106*1000))*(Info!$B$9-1)</f>
        <v>8.4185728607022933E-2</v>
      </c>
      <c r="AD1106" s="50">
        <f>SQRT((Info!$B$6*EXP(-Info!$B$6*G1106*1000)+(Info!$B$6/(Info!$B$6+Info!$B$7))*(Info!$B$9-1)*(-Info!$B$7*EXP(-Info!$B$7*G1106*1000)+Info!$B$6*EXP(-Info!$B$6*G1106*1000)))^2*(0.01*G1106*1000)^2)</f>
        <v>7.6114298125560165E-4</v>
      </c>
      <c r="AE1106" s="50">
        <f>IF(AA1106&gt;0,AA1106*AC1106*SQRT((AB1106/AA1106)^2+(AD1106/AC1106)^2),AA1106*AC1106*SQRT((AD1106/AC1106)^2))</f>
        <v>3.8545517901747766E-3</v>
      </c>
      <c r="AF1106" s="50">
        <f>IF((S1106-Y1106-AA1106*AC1106)&gt;0,S1106-Y1106-AA1106*AC1106,0)</f>
        <v>1.5959212918713077</v>
      </c>
      <c r="AG1106" s="50">
        <f>SQRT((T1106*0.5)^2+Z1106^2+AE1106^2)</f>
        <v>6.030804566582687E-2</v>
      </c>
      <c r="AH1106" s="50">
        <f>AF1106/S1106</f>
        <v>0.74407679506431723</v>
      </c>
      <c r="AI1106">
        <f>AF1106*EXP(Info!$B$6*G1106*1000)</f>
        <v>1.7225648777562563</v>
      </c>
      <c r="AJ1106">
        <f>2*SQRT((EXP(Info!$B$6*G1106)*AG1106)^2+(Info!$B$6*G1106*0.01*AI1106)^2)</f>
        <v>0.12062530234347364</v>
      </c>
      <c r="AK1106" s="28">
        <f>AI1106/(E1106/1000)</f>
        <v>0.64419030581759773</v>
      </c>
      <c r="AL1106">
        <f>AA1106/0.752049334436339</f>
        <v>1.5656217686747971</v>
      </c>
      <c r="AM1106">
        <f>Q1106/O1106</f>
        <v>1.0760000000000001</v>
      </c>
      <c r="AN1106">
        <f>U1106/0.242530074</f>
        <v>4.7699999999999996</v>
      </c>
      <c r="AO1106">
        <f>O1106/U1106</f>
        <v>1.4977689659338307</v>
      </c>
    </row>
    <row r="1107" spans="1:41">
      <c r="A1107" s="74" t="s">
        <v>194</v>
      </c>
      <c r="B1107" s="14" t="s">
        <v>221</v>
      </c>
      <c r="C1107" s="75">
        <v>-58.033299999999997</v>
      </c>
      <c r="D1107" s="75">
        <v>61.45</v>
      </c>
      <c r="E1107" s="96">
        <v>2674</v>
      </c>
      <c r="F1107" s="79">
        <v>80.5</v>
      </c>
      <c r="G1107" s="15">
        <v>8.327</v>
      </c>
      <c r="I1107">
        <f>(E1107*100*Info!$B$11)/AI1107</f>
        <v>5.1563535174126338</v>
      </c>
      <c r="J1107">
        <f>LOG10(I1107)</f>
        <v>0.71234268474778217</v>
      </c>
      <c r="K1107">
        <f>2*((E1107*100*Info!$B$11)/AI1107^2)*(AJ1107/2)</f>
        <v>0.45247694380424702</v>
      </c>
      <c r="L1107">
        <f>(M1107/10.7)/I1107</f>
        <v>0.45682243041672216</v>
      </c>
      <c r="M1107">
        <f>((U1107/0.242530073729142))*I1107</f>
        <v>25.204256021261109</v>
      </c>
      <c r="N1107">
        <f>2*M1107*SQRT((0.5*K1107/I1107)^2+(0.5*V1107/U1107)^2)</f>
        <v>2.4491089486197999</v>
      </c>
      <c r="O1107" s="33">
        <v>1.3236068286079568</v>
      </c>
      <c r="P1107" s="33">
        <v>5.8659848086034444E-2</v>
      </c>
      <c r="Q1107" s="33">
        <v>1.4215537339249456</v>
      </c>
      <c r="R1107" s="33">
        <v>8.8300497039805151E-2</v>
      </c>
      <c r="S1107" s="33">
        <v>1.7521497885303361</v>
      </c>
      <c r="T1107" s="33">
        <v>9.4063212490524906E-2</v>
      </c>
      <c r="U1107" s="33">
        <v>1.1854870017120001</v>
      </c>
      <c r="V1107" s="33">
        <v>4.9476135095999997E-2</v>
      </c>
      <c r="W1107" s="50">
        <f>U1107*Info!$B$2</f>
        <v>0.56903376082176005</v>
      </c>
      <c r="X1107" s="50">
        <f>W1107*SQRT((0.5*V1107/U1107)^2+Info!$B$3^2)</f>
        <v>3.0830129710462756E-2</v>
      </c>
      <c r="Y1107" s="39">
        <f>W1107*Info!$D$2</f>
        <v>0.46091734626562569</v>
      </c>
      <c r="Z1107" s="39">
        <f>Y1107*SQRT(Info!$D$3^2+(X1107/W1107)^2)</f>
        <v>3.3981362759246722E-2</v>
      </c>
      <c r="AA1107" s="50">
        <f>IF(O1107-W1107&gt;0,O1107-W1107,0)</f>
        <v>0.75457306778619671</v>
      </c>
      <c r="AB1107" s="50">
        <f>SQRT((0.5*P1107)^2+X1107^2)</f>
        <v>4.2552806515353578E-2</v>
      </c>
      <c r="AC1107" s="50">
        <f>(1-EXP(-Info!$B$6*G1107*1000))+(Info!$B$6/(Info!$B$6-Info!$B$7))*(EXP(-Info!$B$7*G1107*1000)-EXP(-Info!$B$6*G1107*1000))*(Info!$B$9-1)</f>
        <v>8.4185728607022933E-2</v>
      </c>
      <c r="AD1107" s="50">
        <f>SQRT((Info!$B$6*EXP(-Info!$B$6*G1107*1000)+(Info!$B$6/(Info!$B$6+Info!$B$7))*(Info!$B$9-1)*(-Info!$B$7*EXP(-Info!$B$7*G1107*1000)+Info!$B$6*EXP(-Info!$B$6*G1107*1000)))^2*(0.01*G1107*1000)^2)</f>
        <v>7.6114298125560165E-4</v>
      </c>
      <c r="AE1107" s="50">
        <f>IF(AA1107&gt;0,AA1107*AC1107*SQRT((AB1107/AA1107)^2+(AD1107/AC1107)^2),AA1107*AC1107*SQRT((AD1107/AC1107)^2))</f>
        <v>3.6280872359305306E-3</v>
      </c>
      <c r="AF1107" s="50">
        <f>IF((S1107-Y1107-AA1107*AC1107)&gt;0,S1107-Y1107-AA1107*AC1107,0)</f>
        <v>1.2277081587658929</v>
      </c>
      <c r="AG1107" s="50">
        <f>SQRT((T1107*0.5)^2+Z1107^2+AE1107^2)</f>
        <v>5.813663232400422E-2</v>
      </c>
      <c r="AH1107" s="50">
        <f>AF1107/S1107</f>
        <v>0.70068676023165055</v>
      </c>
      <c r="AI1107">
        <f>AF1107*EXP(Info!$B$6*G1107*1000)</f>
        <v>1.3251323641062513</v>
      </c>
      <c r="AJ1107">
        <f>2*SQRT((EXP(Info!$B$6*G1107)*AG1107)^2+(Info!$B$6*G1107*0.01*AI1107)^2)</f>
        <v>0.11628214400391962</v>
      </c>
      <c r="AK1107" s="28">
        <f>AI1107/(E1107/1000)</f>
        <v>0.49556184147578586</v>
      </c>
      <c r="AL1107">
        <f>AA1107/0.752049334436339</f>
        <v>1.0033558082353058</v>
      </c>
      <c r="AM1107">
        <f>Q1107/O1107</f>
        <v>1.0740000000000001</v>
      </c>
      <c r="AN1107">
        <f>U1107/0.242530074</f>
        <v>4.8879999999999999</v>
      </c>
      <c r="AO1107">
        <f>O1107/U1107</f>
        <v>1.1165089340469305</v>
      </c>
    </row>
    <row r="1108" spans="1:41">
      <c r="A1108" s="74" t="s">
        <v>194</v>
      </c>
      <c r="B1108" s="14" t="s">
        <v>221</v>
      </c>
      <c r="C1108" s="75">
        <v>-58.033299999999997</v>
      </c>
      <c r="D1108" s="75">
        <v>61.45</v>
      </c>
      <c r="E1108" s="96">
        <v>2674</v>
      </c>
      <c r="F1108" s="79">
        <v>88.5</v>
      </c>
      <c r="G1108" s="15">
        <v>8.7057000000000002</v>
      </c>
      <c r="I1108">
        <f>(E1108*100*Info!$B$11)/AI1108</f>
        <v>4.4918689198618607</v>
      </c>
      <c r="J1108">
        <f>LOG10(I1108)</f>
        <v>0.65242707434558889</v>
      </c>
      <c r="K1108">
        <f>2*((E1108*100*Info!$B$11)/AI1108^2)*(AJ1108/2)</f>
        <v>0.30118656658279275</v>
      </c>
      <c r="L1108">
        <f>(M1108/10.7)/I1108</f>
        <v>0.50598130897629578</v>
      </c>
      <c r="M1108">
        <f>((U1108/0.242530073729142))*I1108</f>
        <v>24.318978359291588</v>
      </c>
      <c r="N1108">
        <f>2*M1108*SQRT((0.5*K1108/I1108)^2+(0.5*V1108/U1108)^2)</f>
        <v>1.7856251219427255</v>
      </c>
      <c r="O1108" s="33">
        <v>1.4762728434985335</v>
      </c>
      <c r="P1108" s="33">
        <v>4.0610664059562304E-2</v>
      </c>
      <c r="Q1108" s="33">
        <v>1.5810882153869292</v>
      </c>
      <c r="R1108" s="33">
        <v>5.7001982731819299E-2</v>
      </c>
      <c r="S1108" s="33">
        <v>1.9892825982635398</v>
      </c>
      <c r="T1108" s="33">
        <v>7.0054935877734037E-2</v>
      </c>
      <c r="U1108" s="33">
        <v>1.313057820636</v>
      </c>
      <c r="V1108" s="33">
        <v>3.9289871988000005E-2</v>
      </c>
      <c r="W1108" s="50">
        <f>U1108*Info!$B$2</f>
        <v>0.63026775390528</v>
      </c>
      <c r="X1108" s="50">
        <f>W1108*SQRT((0.5*V1108/U1108)^2+Info!$B$3^2)</f>
        <v>3.2893926198981203E-2</v>
      </c>
      <c r="Y1108" s="39">
        <f>W1108*Info!$D$2</f>
        <v>0.51051688066327683</v>
      </c>
      <c r="Z1108" s="39">
        <f>Y1108*SQRT(Info!$D$3^2+(X1108/W1108)^2)</f>
        <v>3.6898180503079053E-2</v>
      </c>
      <c r="AA1108" s="50">
        <f>IF(O1108-W1108&gt;0,O1108-W1108,0)</f>
        <v>0.84600508959325349</v>
      </c>
      <c r="AB1108" s="50">
        <f>SQRT((0.5*P1108)^2+X1108^2)</f>
        <v>3.8656395196961631E-2</v>
      </c>
      <c r="AC1108" s="50">
        <f>(1-EXP(-Info!$B$6*G1108*1000))+(Info!$B$6/(Info!$B$6-Info!$B$7))*(EXP(-Info!$B$7*G1108*1000)-EXP(-Info!$B$6*G1108*1000))*(Info!$B$9-1)</f>
        <v>8.7857583513429663E-2</v>
      </c>
      <c r="AD1108" s="50">
        <f>SQRT((Info!$B$6*EXP(-Info!$B$6*G1108*1000)+(Info!$B$6/(Info!$B$6+Info!$B$7))*(Info!$B$9-1)*(-Info!$B$7*EXP(-Info!$B$7*G1108*1000)+Info!$B$6*EXP(-Info!$B$6*G1108*1000)))^2*(0.01*G1108*1000)^2)</f>
        <v>7.9293526500777152E-4</v>
      </c>
      <c r="AE1108" s="50">
        <f>IF(AA1108&gt;0,AA1108*AC1108*SQRT((AB1108/AA1108)^2+(AD1108/AC1108)^2),AA1108*AC1108*SQRT((AD1108/AC1108)^2))</f>
        <v>3.4618743512935379E-3</v>
      </c>
      <c r="AF1108" s="50">
        <f>IF((S1108-Y1108-AA1108*AC1108)&gt;0,S1108-Y1108-AA1108*AC1108,0)</f>
        <v>1.4044377547885372</v>
      </c>
      <c r="AG1108" s="50">
        <f>SQRT((T1108*0.5)^2+Z1108^2+AE1108^2)</f>
        <v>5.0993958550697986E-2</v>
      </c>
      <c r="AH1108" s="50">
        <f>AF1108/S1108</f>
        <v>0.70600213163000658</v>
      </c>
      <c r="AI1108">
        <f>AF1108*EXP(Info!$B$6*G1108*1000)</f>
        <v>1.5211599110747691</v>
      </c>
      <c r="AJ1108">
        <f>2*SQRT((EXP(Info!$B$6*G1108)*AG1108)^2+(Info!$B$6*G1108*0.01*AI1108)^2)</f>
        <v>0.10199605977239552</v>
      </c>
      <c r="AK1108" s="28">
        <f>AI1108/(E1108/1000)</f>
        <v>0.56887057257844775</v>
      </c>
      <c r="AL1108">
        <f>AA1108/0.752049334436339</f>
        <v>1.1249329676321491</v>
      </c>
      <c r="AM1108">
        <f>Q1108/O1108</f>
        <v>1.071</v>
      </c>
      <c r="AN1108">
        <f>U1108/0.242530074</f>
        <v>5.4139999999999997</v>
      </c>
      <c r="AO1108">
        <f>O1108/U1108</f>
        <v>1.1243014742362814</v>
      </c>
    </row>
    <row r="1109" spans="1:41">
      <c r="A1109" s="74" t="s">
        <v>194</v>
      </c>
      <c r="B1109" s="14" t="s">
        <v>221</v>
      </c>
      <c r="C1109" s="75">
        <v>-58.033299999999997</v>
      </c>
      <c r="D1109" s="75">
        <v>61.45</v>
      </c>
      <c r="E1109" s="96">
        <v>2674</v>
      </c>
      <c r="F1109" s="79">
        <v>96.5</v>
      </c>
      <c r="G1109" s="15">
        <v>9.4469999999999992</v>
      </c>
      <c r="I1109">
        <f>(E1109*100*Info!$B$11)/AI1109</f>
        <v>4.9021437444083231</v>
      </c>
      <c r="J1109">
        <f>LOG10(I1109)</f>
        <v>0.69038604181774377</v>
      </c>
      <c r="K1109">
        <f>2*((E1109*100*Info!$B$11)/AI1109^2)*(AJ1109/2)</f>
        <v>0.36492644022786197</v>
      </c>
      <c r="L1109">
        <f>(M1109/10.7)/I1109</f>
        <v>0.45317757059956748</v>
      </c>
      <c r="M1109">
        <f>((U1109/0.242530073729142))*I1109</f>
        <v>23.770495043182887</v>
      </c>
      <c r="N1109">
        <f>2*M1109*SQRT((0.5*K1109/I1109)^2+(0.5*V1109/U1109)^2)</f>
        <v>1.9517893745986161</v>
      </c>
      <c r="O1109" s="33">
        <v>1.3980597127171543</v>
      </c>
      <c r="P1109" s="33">
        <v>3.9106565390689629E-2</v>
      </c>
      <c r="Q1109" s="33">
        <v>1.4819432954801837</v>
      </c>
      <c r="R1109" s="33">
        <v>5.7387485191950027E-2</v>
      </c>
      <c r="S1109" s="33">
        <v>1.8146117113785181</v>
      </c>
      <c r="T1109" s="33">
        <v>7.9272689481853897E-2</v>
      </c>
      <c r="U1109" s="33">
        <v>1.1760283288260001</v>
      </c>
      <c r="V1109" s="33">
        <v>4.0745052432000002E-2</v>
      </c>
      <c r="W1109" s="50">
        <f>U1109*Info!$B$2</f>
        <v>0.56449359783648001</v>
      </c>
      <c r="X1109" s="50">
        <f>W1109*SQRT((0.5*V1109/U1109)^2+Info!$B$3^2)</f>
        <v>2.9870683462931889E-2</v>
      </c>
      <c r="Y1109" s="39">
        <f>W1109*Info!$D$2</f>
        <v>0.45723981424754884</v>
      </c>
      <c r="Z1109" s="39">
        <f>Y1109*SQRT(Info!$D$3^2+(X1109/W1109)^2)</f>
        <v>3.3287849379944626E-2</v>
      </c>
      <c r="AA1109" s="50">
        <f>IF(O1109-W1109&gt;0,O1109-W1109,0)</f>
        <v>0.83356611488067434</v>
      </c>
      <c r="AB1109" s="50">
        <f>SQRT((0.5*P1109)^2+X1109^2)</f>
        <v>3.570138085154051E-2</v>
      </c>
      <c r="AC1109" s="50">
        <f>(1-EXP(-Info!$B$6*G1109*1000))+(Info!$B$6/(Info!$B$6-Info!$B$7))*(EXP(-Info!$B$7*G1109*1000)-EXP(-Info!$B$6*G1109*1000))*(Info!$B$9-1)</f>
        <v>9.5006847407915471E-2</v>
      </c>
      <c r="AD1109" s="50">
        <f>SQRT((Info!$B$6*EXP(-Info!$B$6*G1109*1000)+(Info!$B$6/(Info!$B$6+Info!$B$7))*(Info!$B$9-1)*(-Info!$B$7*EXP(-Info!$B$7*G1109*1000)+Info!$B$6*EXP(-Info!$B$6*G1109*1000)))^2*(0.01*G1109*1000)^2)</f>
        <v>8.5448812102634686E-4</v>
      </c>
      <c r="AE1109" s="50">
        <f>IF(AA1109&gt;0,AA1109*AC1109*SQRT((AB1109/AA1109)^2+(AD1109/AC1109)^2),AA1109*AC1109*SQRT((AD1109/AC1109)^2))</f>
        <v>3.4658551999878742E-3</v>
      </c>
      <c r="AF1109" s="50">
        <f>IF((S1109-Y1109-AA1109*AC1109)&gt;0,S1109-Y1109-AA1109*AC1109,0)</f>
        <v>1.2781774084500921</v>
      </c>
      <c r="AG1109" s="50">
        <f>SQRT((T1109*0.5)^2+Z1109^2+AE1109^2)</f>
        <v>5.1876130281958872E-2</v>
      </c>
      <c r="AH1109" s="50">
        <f>AF1109/S1109</f>
        <v>0.7043806674647165</v>
      </c>
      <c r="AI1109">
        <f>AF1109*EXP(Info!$B$6*G1109*1000)</f>
        <v>1.3938495652010499</v>
      </c>
      <c r="AJ1109">
        <f>2*SQRT((EXP(Info!$B$6*G1109)*AG1109)^2+(Info!$B$6*G1109*0.01*AI1109)^2)</f>
        <v>0.10376124947828626</v>
      </c>
      <c r="AK1109" s="28">
        <f>AI1109/(E1109/1000)</f>
        <v>0.52126012161594981</v>
      </c>
      <c r="AL1109">
        <f>AA1109/0.752049334436339</f>
        <v>1.1083928629568327</v>
      </c>
      <c r="AM1109">
        <f>Q1109/O1109</f>
        <v>1.06</v>
      </c>
      <c r="AN1109">
        <f>U1109/0.242530074</f>
        <v>4.8490000000000002</v>
      </c>
      <c r="AO1109">
        <f>O1109/U1109</f>
        <v>1.188797649213776</v>
      </c>
    </row>
    <row r="1110" spans="1:41">
      <c r="A1110" s="74" t="s">
        <v>194</v>
      </c>
      <c r="B1110" s="14" t="s">
        <v>221</v>
      </c>
      <c r="C1110" s="75">
        <v>-58.033299999999997</v>
      </c>
      <c r="D1110" s="75">
        <v>61.45</v>
      </c>
      <c r="E1110" s="96">
        <v>2674</v>
      </c>
      <c r="F1110" s="79">
        <v>104.5</v>
      </c>
      <c r="G1110" s="15">
        <v>9.7270000000000003</v>
      </c>
      <c r="I1110">
        <f>(E1110*100*Info!$B$11)/AI1110</f>
        <v>5.5640031429192627</v>
      </c>
      <c r="J1110">
        <f>LOG10(I1110)</f>
        <v>0.74538736663850402</v>
      </c>
      <c r="K1110">
        <f>2*((E1110*100*Info!$B$11)/AI1110^2)*(AJ1110/2)</f>
        <v>0.4589354311185892</v>
      </c>
      <c r="L1110">
        <f>(M1110/10.7)/I1110</f>
        <v>0.50700934636062134</v>
      </c>
      <c r="M1110">
        <f>((U1110/0.242530073729142))*I1110</f>
        <v>30.184717084047339</v>
      </c>
      <c r="N1110">
        <f>2*M1110*SQRT((0.5*K1110/I1110)^2+(0.5*V1110/U1110)^2)</f>
        <v>2.6713325401226777</v>
      </c>
      <c r="O1110" s="33">
        <v>1.1634203203730165</v>
      </c>
      <c r="P1110" s="33">
        <v>4.0610664059562304E-2</v>
      </c>
      <c r="Q1110" s="33">
        <v>1.21112055350831</v>
      </c>
      <c r="R1110" s="33">
        <v>6.4414486222887993E-2</v>
      </c>
      <c r="S1110" s="33">
        <v>1.6867602851589001</v>
      </c>
      <c r="T1110" s="33">
        <v>6.8533638855591425E-2</v>
      </c>
      <c r="U1110" s="33">
        <v>1.31572565145</v>
      </c>
      <c r="V1110" s="33">
        <v>4.2200232875999999E-2</v>
      </c>
      <c r="W1110" s="50">
        <f>U1110*Info!$B$2</f>
        <v>0.63154831269599998</v>
      </c>
      <c r="X1110" s="50">
        <f>W1110*SQRT((0.5*V1110/U1110)^2+Info!$B$3^2)</f>
        <v>3.3161886169045585E-2</v>
      </c>
      <c r="Y1110" s="39">
        <f>W1110*Info!$D$2</f>
        <v>0.51155413328375998</v>
      </c>
      <c r="Z1110" s="39">
        <f>Y1110*SQRT(Info!$D$3^2+(X1110/W1110)^2)</f>
        <v>3.7090959339468259E-2</v>
      </c>
      <c r="AA1110" s="50">
        <f>IF(O1110-W1110&gt;0,O1110-W1110,0)</f>
        <v>0.53187200767701648</v>
      </c>
      <c r="AB1110" s="50">
        <f>SQRT((0.5*P1110)^2+X1110^2)</f>
        <v>3.8884665398179689E-2</v>
      </c>
      <c r="AC1110" s="50">
        <f>(1-EXP(-Info!$B$6*G1110*1000))+(Info!$B$6/(Info!$B$6-Info!$B$7))*(EXP(-Info!$B$7*G1110*1000)-EXP(-Info!$B$6*G1110*1000))*(Info!$B$9-1)</f>
        <v>9.7694081662310861E-2</v>
      </c>
      <c r="AD1110" s="50">
        <f>SQRT((Info!$B$6*EXP(-Info!$B$6*G1110*1000)+(Info!$B$6/(Info!$B$6+Info!$B$7))*(Info!$B$9-1)*(-Info!$B$7*EXP(-Info!$B$7*G1110*1000)+Info!$B$6*EXP(-Info!$B$6*G1110*1000)))^2*(0.01*G1110*1000)^2)</f>
        <v>8.7750483351364795E-4</v>
      </c>
      <c r="AE1110" s="50">
        <f>IF(AA1110&gt;0,AA1110*AC1110*SQRT((AB1110/AA1110)^2+(AD1110/AC1110)^2),AA1110*AC1110*SQRT((AD1110/AC1110)^2))</f>
        <v>3.827364887050357E-3</v>
      </c>
      <c r="AF1110" s="50">
        <f>IF((S1110-Y1110-AA1110*AC1110)&gt;0,S1110-Y1110-AA1110*AC1110,0)</f>
        <v>1.1232454045232445</v>
      </c>
      <c r="AG1110" s="50">
        <f>SQRT((T1110*0.5)^2+Z1110^2+AE1110^2)</f>
        <v>5.0641908538263759E-2</v>
      </c>
      <c r="AH1110" s="50">
        <f>AF1110/S1110</f>
        <v>0.66591881158586208</v>
      </c>
      <c r="AI1110">
        <f>AF1110*EXP(Info!$B$6*G1110*1000)</f>
        <v>1.2280458423881477</v>
      </c>
      <c r="AJ1110">
        <f>2*SQRT((EXP(Info!$B$6*G1110)*AG1110)^2+(Info!$B$6*G1110*0.01*AI1110)^2)</f>
        <v>0.10129285222044197</v>
      </c>
      <c r="AK1110" s="28">
        <f>AI1110/(E1110/1000)</f>
        <v>0.45925424173079571</v>
      </c>
      <c r="AL1110">
        <f>AA1110/0.752049334436339</f>
        <v>0.7072302086081288</v>
      </c>
      <c r="AM1110">
        <f>Q1110/O1110</f>
        <v>1.0409999999999999</v>
      </c>
      <c r="AN1110">
        <f>U1110/0.242530074</f>
        <v>5.4249999999999998</v>
      </c>
      <c r="AO1110">
        <f>O1110/U1110</f>
        <v>0.88424233356768955</v>
      </c>
    </row>
    <row r="1111" spans="1:41">
      <c r="A1111" s="74" t="s">
        <v>194</v>
      </c>
      <c r="B1111" s="14" t="s">
        <v>221</v>
      </c>
      <c r="C1111" s="75">
        <v>-58.033299999999997</v>
      </c>
      <c r="D1111" s="75">
        <v>61.45</v>
      </c>
      <c r="E1111" s="96">
        <v>2674</v>
      </c>
      <c r="F1111" s="79">
        <v>112.5</v>
      </c>
      <c r="G1111" s="15">
        <v>10.007</v>
      </c>
      <c r="I1111">
        <f>(E1111*100*Info!$B$11)/AI1111</f>
        <v>5.5138777729776685</v>
      </c>
      <c r="J1111">
        <f>LOG10(I1111)</f>
        <v>0.74145713480028119</v>
      </c>
      <c r="K1111">
        <f>2*((E1111*100*Info!$B$11)/AI1111^2)*(AJ1111/2)</f>
        <v>0.54745463246902526</v>
      </c>
      <c r="L1111">
        <f>(M1111/10.7)/I1111</f>
        <v>0.53252336508070441</v>
      </c>
      <c r="M1111">
        <f>((U1111/0.242530073729142))*I1111</f>
        <v>31.418075585514519</v>
      </c>
      <c r="N1111">
        <f>2*M1111*SQRT((0.5*K1111/I1111)^2+(0.5*V1111/U1111)^2)</f>
        <v>3.4015427792758546</v>
      </c>
      <c r="O1111" s="33">
        <v>1.2017748364292697</v>
      </c>
      <c r="P1111" s="33">
        <v>5.1139354741671056E-2</v>
      </c>
      <c r="Q1111" s="33">
        <v>1.2414334060314356</v>
      </c>
      <c r="R1111" s="33">
        <v>8.0369357365817434E-2</v>
      </c>
      <c r="S1111" s="33">
        <v>1.7218927066183922</v>
      </c>
      <c r="T1111" s="33">
        <v>9.3507228380765639E-2</v>
      </c>
      <c r="U1111" s="33">
        <v>1.3819363616520002</v>
      </c>
      <c r="V1111" s="33">
        <v>5.9662398204000003E-2</v>
      </c>
      <c r="W1111" s="50">
        <f>U1111*Info!$B$2</f>
        <v>0.66332945359296003</v>
      </c>
      <c r="X1111" s="50">
        <f>W1111*SQRT((0.5*V1111/U1111)^2+Info!$B$3^2)</f>
        <v>3.612544769763152E-2</v>
      </c>
      <c r="Y1111" s="39">
        <f>W1111*Info!$D$2</f>
        <v>0.53729685741029765</v>
      </c>
      <c r="Z1111" s="39">
        <f>Y1111*SQRT(Info!$D$3^2+(X1111/W1111)^2)</f>
        <v>3.9723566764113941E-2</v>
      </c>
      <c r="AA1111" s="50">
        <f>IF(O1111-W1111&gt;0,O1111-W1111,0)</f>
        <v>0.53844538283630972</v>
      </c>
      <c r="AB1111" s="50">
        <f>SQRT((0.5*P1111)^2+X1111^2)</f>
        <v>4.4258969398336977E-2</v>
      </c>
      <c r="AC1111" s="50">
        <f>(1-EXP(-Info!$B$6*G1111*1000))+(Info!$B$6/(Info!$B$6-Info!$B$7))*(EXP(-Info!$B$7*G1111*1000)-EXP(-Info!$B$6*G1111*1000))*(Info!$B$9-1)</f>
        <v>0.10037413519360064</v>
      </c>
      <c r="AD1111" s="50">
        <f>SQRT((Info!$B$6*EXP(-Info!$B$6*G1111*1000)+(Info!$B$6/(Info!$B$6+Info!$B$7))*(Info!$B$9-1)*(-Info!$B$7*EXP(-Info!$B$7*G1111*1000)+Info!$B$6*EXP(-Info!$B$6*G1111*1000)))^2*(0.01*G1111*1000)^2)</f>
        <v>9.0039472084203602E-4</v>
      </c>
      <c r="AE1111" s="50">
        <f>IF(AA1111&gt;0,AA1111*AC1111*SQRT((AB1111/AA1111)^2+(AD1111/AC1111)^2),AA1111*AC1111*SQRT((AD1111/AC1111)^2))</f>
        <v>4.4688317659481776E-3</v>
      </c>
      <c r="AF1111" s="50">
        <f>IF((S1111-Y1111-AA1111*AC1111)&gt;0,S1111-Y1111-AA1111*AC1111,0)</f>
        <v>1.1305498595569128</v>
      </c>
      <c r="AG1111" s="50">
        <f>SQRT((T1111*0.5)^2+Z1111^2+AE1111^2)</f>
        <v>6.1512865757323738E-2</v>
      </c>
      <c r="AH1111" s="50">
        <f>AF1111/S1111</f>
        <v>0.65657392891638888</v>
      </c>
      <c r="AI1111">
        <f>AF1111*EXP(Info!$B$6*G1111*1000)</f>
        <v>1.2392097191894467</v>
      </c>
      <c r="AJ1111">
        <f>2*SQRT((EXP(Info!$B$6*G1111)*AG1111)^2+(Info!$B$6*G1111*0.01*AI1111)^2)</f>
        <v>0.12303702209280912</v>
      </c>
      <c r="AK1111" s="28">
        <f>AI1111/(E1111/1000)</f>
        <v>0.46342921435656198</v>
      </c>
      <c r="AL1111">
        <f>AA1111/0.752049334436339</f>
        <v>0.71597082555744107</v>
      </c>
      <c r="AM1111">
        <f>Q1111/O1111</f>
        <v>1.0329999999999999</v>
      </c>
      <c r="AN1111">
        <f>U1111/0.242530074</f>
        <v>5.6980000000000004</v>
      </c>
      <c r="AO1111">
        <f>O1111/U1111</f>
        <v>0.86963109863658195</v>
      </c>
    </row>
    <row r="1112" spans="1:41">
      <c r="A1112" s="74" t="s">
        <v>194</v>
      </c>
      <c r="B1112" s="14" t="s">
        <v>221</v>
      </c>
      <c r="C1112" s="75">
        <v>-58.033299999999997</v>
      </c>
      <c r="D1112" s="75">
        <v>61.45</v>
      </c>
      <c r="E1112" s="96">
        <v>2674</v>
      </c>
      <c r="F1112" s="79">
        <v>120.5</v>
      </c>
      <c r="G1112" s="15">
        <v>10.24</v>
      </c>
      <c r="I1112">
        <f>(E1112*100*Info!$B$11)/AI1112</f>
        <v>5.2524210595439005</v>
      </c>
      <c r="J1112">
        <f>LOG10(I1112)</f>
        <v>0.72035953396478503</v>
      </c>
      <c r="K1112">
        <f>2*((E1112*100*Info!$B$11)/AI1112^2)*(AJ1112/2)</f>
        <v>0.50918481762587875</v>
      </c>
      <c r="L1112">
        <f>(M1112/10.7)/I1112</f>
        <v>0.5417757015396355</v>
      </c>
      <c r="M1112">
        <f>((U1112/0.242530073729142))*I1112</f>
        <v>30.44828491618069</v>
      </c>
      <c r="N1112">
        <f>2*M1112*SQRT((0.5*K1112/I1112)^2+(0.5*V1112/U1112)^2)</f>
        <v>3.2392372021337494</v>
      </c>
      <c r="O1112" s="33">
        <v>1.1250658043167632</v>
      </c>
      <c r="P1112" s="33">
        <v>4.6627058735053017E-2</v>
      </c>
      <c r="Q1112" s="33">
        <v>1.1666932390764833</v>
      </c>
      <c r="R1112" s="33">
        <v>7.5987384520603704E-2</v>
      </c>
      <c r="S1112" s="33">
        <v>1.7771168044681922</v>
      </c>
      <c r="T1112" s="33">
        <v>9.6285435589347795E-2</v>
      </c>
      <c r="U1112" s="33">
        <v>1.4059468389780001</v>
      </c>
      <c r="V1112" s="33">
        <v>6.1602638796000003E-2</v>
      </c>
      <c r="W1112" s="50">
        <f>U1112*Info!$B$2</f>
        <v>0.67485448270944004</v>
      </c>
      <c r="X1112" s="50">
        <f>W1112*SQRT((0.5*V1112/U1112)^2+Info!$B$3^2)</f>
        <v>3.6839609311507072E-2</v>
      </c>
      <c r="Y1112" s="39">
        <f>W1112*Info!$D$2</f>
        <v>0.54663213099464647</v>
      </c>
      <c r="Z1112" s="39">
        <f>Y1112*SQRT(Info!$D$3^2+(X1112/W1112)^2)</f>
        <v>4.0465384001663093E-2</v>
      </c>
      <c r="AA1112" s="50">
        <f>IF(O1112-W1112&gt;0,O1112-W1112,0)</f>
        <v>0.45021132160732313</v>
      </c>
      <c r="AB1112" s="50">
        <f>SQRT((0.5*P1112)^2+X1112^2)</f>
        <v>4.359675980844218E-2</v>
      </c>
      <c r="AC1112" s="50">
        <f>(1-EXP(-Info!$B$6*G1112*1000))+(Info!$B$6/(Info!$B$6-Info!$B$7))*(EXP(-Info!$B$7*G1112*1000)-EXP(-Info!$B$6*G1112*1000))*(Info!$B$9-1)</f>
        <v>0.10259886213279681</v>
      </c>
      <c r="AD1112" s="50">
        <f>SQRT((Info!$B$6*EXP(-Info!$B$6*G1112*1000)+(Info!$B$6/(Info!$B$6+Info!$B$7))*(Info!$B$9-1)*(-Info!$B$7*EXP(-Info!$B$7*G1112*1000)+Info!$B$6*EXP(-Info!$B$6*G1112*1000)))^2*(0.01*G1112*1000)^2)</f>
        <v>9.1934605704559636E-4</v>
      </c>
      <c r="AE1112" s="50">
        <f>IF(AA1112&gt;0,AA1112*AC1112*SQRT((AB1112/AA1112)^2+(AD1112/AC1112)^2),AA1112*AC1112*SQRT((AD1112/AC1112)^2))</f>
        <v>4.4920869253861351E-3</v>
      </c>
      <c r="AF1112" s="50">
        <f>IF((S1112-Y1112-AA1112*AC1112)&gt;0,S1112-Y1112-AA1112*AC1112,0)</f>
        <v>1.1842935041573317</v>
      </c>
      <c r="AG1112" s="50">
        <f>SQRT((T1112*0.5)^2+Z1112^2+AE1112^2)</f>
        <v>6.3050356255971204E-2</v>
      </c>
      <c r="AH1112" s="50">
        <f>AF1112/S1112</f>
        <v>0.6664128667174104</v>
      </c>
      <c r="AI1112">
        <f>AF1112*EXP(Info!$B$6*G1112*1000)</f>
        <v>1.300895501186252</v>
      </c>
      <c r="AJ1112">
        <f>2*SQRT((EXP(Info!$B$6*G1112)*AG1112)^2+(Info!$B$6*G1112*0.01*AI1112)^2)</f>
        <v>0.12611255476524338</v>
      </c>
      <c r="AK1112" s="28">
        <f>AI1112/(E1112/1000)</f>
        <v>0.48649794359994464</v>
      </c>
      <c r="AL1112">
        <f>AA1112/0.752049334436339</f>
        <v>0.59864599434125754</v>
      </c>
      <c r="AM1112">
        <f>Q1112/O1112</f>
        <v>1.0369999999999999</v>
      </c>
      <c r="AN1112">
        <f>U1112/0.242530074</f>
        <v>5.7969999999999997</v>
      </c>
      <c r="AO1112">
        <f>O1112/U1112</f>
        <v>0.80021930639609906</v>
      </c>
    </row>
    <row r="1113" spans="1:41">
      <c r="A1113" s="74" t="s">
        <v>194</v>
      </c>
      <c r="B1113" s="14" t="s">
        <v>221</v>
      </c>
      <c r="C1113" s="75">
        <v>-58.033299999999997</v>
      </c>
      <c r="D1113" s="75">
        <v>61.45</v>
      </c>
      <c r="E1113" s="96">
        <v>2674</v>
      </c>
      <c r="F1113" s="79">
        <v>128.5</v>
      </c>
      <c r="G1113" s="15">
        <v>10.4261</v>
      </c>
      <c r="I1113">
        <f>(E1113*100*Info!$B$11)/AI1113</f>
        <v>6.0376024859977404</v>
      </c>
      <c r="J1113">
        <f>LOG10(I1113)</f>
        <v>0.78086451580520444</v>
      </c>
      <c r="K1113">
        <f>2*((E1113*100*Info!$B$11)/AI1113^2)*(AJ1113/2)</f>
        <v>0.619711044103334</v>
      </c>
      <c r="L1113">
        <f>(M1113/10.7)/I1113</f>
        <v>0.46308411266670585</v>
      </c>
      <c r="M1113">
        <f>((U1113/0.242530073729142))*I1113</f>
        <v>29.9163203515294</v>
      </c>
      <c r="N1113">
        <f>2*M1113*SQRT((0.5*K1113/I1113)^2+(0.5*V1113/U1113)^2)</f>
        <v>3.3456406446166227</v>
      </c>
      <c r="O1113" s="33">
        <v>1.1679326163796344</v>
      </c>
      <c r="P1113" s="33">
        <v>4.9635256072798381E-2</v>
      </c>
      <c r="Q1113" s="33">
        <v>1.2543596299917275</v>
      </c>
      <c r="R1113" s="33">
        <v>8.0991719610169211E-2</v>
      </c>
      <c r="S1113" s="33">
        <v>1.5574505256043201</v>
      </c>
      <c r="T1113" s="33">
        <v>9.2859724858795276E-2</v>
      </c>
      <c r="U1113" s="33">
        <v>1.20173651667</v>
      </c>
      <c r="V1113" s="33">
        <v>5.3356616280000005E-2</v>
      </c>
      <c r="W1113" s="50">
        <f>U1113*Info!$B$2</f>
        <v>0.57683352800160004</v>
      </c>
      <c r="X1113" s="50">
        <f>W1113*SQRT((0.5*V1113/U1113)^2+Info!$B$3^2)</f>
        <v>3.1556701019212367E-2</v>
      </c>
      <c r="Y1113" s="39">
        <f>W1113*Info!$D$2</f>
        <v>0.46723515768129609</v>
      </c>
      <c r="Z1113" s="39">
        <f>Y1113*SQRT(Info!$D$3^2+(X1113/W1113)^2)</f>
        <v>3.4628496397291854E-2</v>
      </c>
      <c r="AA1113" s="50">
        <f>IF(O1113-W1113&gt;0,O1113-W1113,0)</f>
        <v>0.59109908837803438</v>
      </c>
      <c r="AB1113" s="50">
        <f>SQRT((0.5*P1113)^2+X1113^2)</f>
        <v>4.014648229383274E-2</v>
      </c>
      <c r="AC1113" s="50">
        <f>(1-EXP(-Info!$B$6*G1113*1000))+(Info!$B$6/(Info!$B$6-Info!$B$7))*(EXP(-Info!$B$7*G1113*1000)-EXP(-Info!$B$6*G1113*1000))*(Info!$B$9-1)</f>
        <v>0.10437222389379008</v>
      </c>
      <c r="AD1113" s="50">
        <f>SQRT((Info!$B$6*EXP(-Info!$B$6*G1113*1000)+(Info!$B$6/(Info!$B$6+Info!$B$7))*(Info!$B$9-1)*(-Info!$B$7*EXP(-Info!$B$7*G1113*1000)+Info!$B$6*EXP(-Info!$B$6*G1113*1000)))^2*(0.01*G1113*1000)^2)</f>
        <v>9.3442008077400265E-4</v>
      </c>
      <c r="AE1113" s="50">
        <f>IF(AA1113&gt;0,AA1113*AC1113*SQRT((AB1113/AA1113)^2+(AD1113/AC1113)^2),AA1113*AC1113*SQRT((AD1113/AC1113)^2))</f>
        <v>4.2264243087523539E-3</v>
      </c>
      <c r="AF1113" s="50">
        <f>IF((S1113-Y1113-AA1113*AC1113)&gt;0,S1113-Y1113-AA1113*AC1113,0)</f>
        <v>1.0285210415274166</v>
      </c>
      <c r="AG1113" s="50">
        <f>SQRT((T1113*0.5)^2+Z1113^2+AE1113^2)</f>
        <v>5.8075188767559405E-2</v>
      </c>
      <c r="AH1113" s="50">
        <f>AF1113/S1113</f>
        <v>0.66038761721071759</v>
      </c>
      <c r="AI1113">
        <f>AF1113*EXP(Info!$B$6*G1113*1000)</f>
        <v>1.1317159323660622</v>
      </c>
      <c r="AJ1113">
        <f>2*SQRT((EXP(Info!$B$6*G1113)*AG1113)^2+(Info!$B$6*G1113*0.01*AI1113)^2)</f>
        <v>0.11616148358582298</v>
      </c>
      <c r="AK1113" s="28">
        <f>AI1113/(E1113/1000)</f>
        <v>0.42322959325581982</v>
      </c>
      <c r="AL1113">
        <f>AA1113/0.752049334436339</f>
        <v>0.78598445781627235</v>
      </c>
      <c r="AM1113">
        <f>Q1113/O1113</f>
        <v>1.0740000000000001</v>
      </c>
      <c r="AN1113">
        <f>U1113/0.242530074</f>
        <v>4.9550000000000001</v>
      </c>
      <c r="AO1113">
        <f>O1113/U1113</f>
        <v>0.97187078879483846</v>
      </c>
    </row>
    <row r="1114" spans="1:41">
      <c r="A1114" s="74" t="s">
        <v>194</v>
      </c>
      <c r="B1114" s="14" t="s">
        <v>221</v>
      </c>
      <c r="C1114" s="75">
        <v>-58.033299999999997</v>
      </c>
      <c r="D1114" s="75">
        <v>61.45</v>
      </c>
      <c r="E1114" s="96">
        <v>2674</v>
      </c>
      <c r="F1114" s="79">
        <v>136.5</v>
      </c>
      <c r="G1114" s="15">
        <v>10.612200000000001</v>
      </c>
      <c r="I1114">
        <f>(E1114*100*Info!$B$11)/AI1114</f>
        <v>5.8751849780020811</v>
      </c>
      <c r="J1114">
        <f>LOG10(I1114)</f>
        <v>0.76902154475839624</v>
      </c>
      <c r="K1114">
        <f>2*((E1114*100*Info!$B$11)/AI1114^2)*(AJ1114/2)</f>
        <v>0.54372826421128673</v>
      </c>
      <c r="L1114">
        <f>(M1114/10.7)/I1114</f>
        <v>0.48616822484201899</v>
      </c>
      <c r="M1114">
        <f>((U1114/0.242530073729142))*I1114</f>
        <v>30.562712289699316</v>
      </c>
      <c r="N1114">
        <f>2*M1114*SQRT((0.5*K1114/I1114)^2+(0.5*V1114/U1114)^2)</f>
        <v>3.0538996991676277</v>
      </c>
      <c r="O1114" s="33">
        <v>1.1626682710385803</v>
      </c>
      <c r="P1114" s="33">
        <v>4.6627058735053017E-2</v>
      </c>
      <c r="Q1114" s="33">
        <v>1.2091750018801235</v>
      </c>
      <c r="R1114" s="33">
        <v>7.4418294835894253E-2</v>
      </c>
      <c r="S1114" s="33">
        <v>1.6048079179738561</v>
      </c>
      <c r="T1114" s="33">
        <v>7.9722401282797659E-2</v>
      </c>
      <c r="U1114" s="33">
        <v>1.261641444948</v>
      </c>
      <c r="V1114" s="33">
        <v>4.7535894504000004E-2</v>
      </c>
      <c r="W1114" s="50">
        <f>U1114*Info!$B$2</f>
        <v>0.60558789357503995</v>
      </c>
      <c r="X1114" s="50">
        <f>W1114*SQRT((0.5*V1114/U1114)^2+Info!$B$3^2)</f>
        <v>3.2357352040150798E-2</v>
      </c>
      <c r="Y1114" s="39">
        <f>W1114*Info!$D$2</f>
        <v>0.49052619379578238</v>
      </c>
      <c r="Z1114" s="39">
        <f>Y1114*SQRT(Info!$D$3^2+(X1114/W1114)^2)</f>
        <v>3.5895339619392286E-2</v>
      </c>
      <c r="AA1114" s="50">
        <f>IF(O1114-W1114&gt;0,O1114-W1114,0)</f>
        <v>0.55708037746354033</v>
      </c>
      <c r="AB1114" s="50">
        <f>SQRT((0.5*P1114)^2+X1114^2)</f>
        <v>3.988130994113373E-2</v>
      </c>
      <c r="AC1114" s="50">
        <f>(1-EXP(-Info!$B$6*G1114*1000))+(Info!$B$6/(Info!$B$6-Info!$B$7))*(EXP(-Info!$B$7*G1114*1000)-EXP(-Info!$B$6*G1114*1000))*(Info!$B$9-1)</f>
        <v>0.10614243409353126</v>
      </c>
      <c r="AD1114" s="50">
        <f>SQRT((Info!$B$6*EXP(-Info!$B$6*G1114*1000)+(Info!$B$6/(Info!$B$6+Info!$B$7))*(Info!$B$9-1)*(-Info!$B$7*EXP(-Info!$B$7*G1114*1000)+Info!$B$6*EXP(-Info!$B$6*G1114*1000)))^2*(0.01*G1114*1000)^2)</f>
        <v>9.4943862833107471E-4</v>
      </c>
      <c r="AE1114" s="50">
        <f>IF(AA1114&gt;0,AA1114*AC1114*SQRT((AB1114/AA1114)^2+(AD1114/AC1114)^2),AA1114*AC1114*SQRT((AD1114/AC1114)^2))</f>
        <v>4.2660144646486306E-3</v>
      </c>
      <c r="AF1114" s="50">
        <f>IF((S1114-Y1114-AA1114*AC1114)&gt;0,S1114-Y1114-AA1114*AC1114,0)</f>
        <v>1.0551518569283505</v>
      </c>
      <c r="AG1114" s="50">
        <f>SQRT((T1114*0.5)^2+Z1114^2+AE1114^2)</f>
        <v>5.3810682976319482E-2</v>
      </c>
      <c r="AH1114" s="50">
        <f>AF1114/S1114</f>
        <v>0.65749417429378598</v>
      </c>
      <c r="AI1114">
        <f>AF1114*EXP(Info!$B$6*G1114*1000)</f>
        <v>1.1630018377770586</v>
      </c>
      <c r="AJ1114">
        <f>2*SQRT((EXP(Info!$B$6*G1114)*AG1114)^2+(Info!$B$6*G1114*0.01*AI1114)^2)</f>
        <v>0.10763184017128534</v>
      </c>
      <c r="AK1114" s="28">
        <f>AI1114/(E1114/1000)</f>
        <v>0.4349296326765365</v>
      </c>
      <c r="AL1114">
        <f>AA1114/0.752049334436339</f>
        <v>0.74074977791326957</v>
      </c>
      <c r="AM1114">
        <f>Q1114/O1114</f>
        <v>1.04</v>
      </c>
      <c r="AN1114">
        <f>U1114/0.242530074</f>
        <v>5.202</v>
      </c>
      <c r="AO1114">
        <f>O1114/U1114</f>
        <v>0.92155205878362767</v>
      </c>
    </row>
    <row r="1115" spans="1:41">
      <c r="A1115" s="74" t="s">
        <v>194</v>
      </c>
      <c r="B1115" s="14" t="s">
        <v>221</v>
      </c>
      <c r="C1115" s="75">
        <v>-58.033299999999997</v>
      </c>
      <c r="D1115" s="75">
        <v>61.45</v>
      </c>
      <c r="E1115" s="96">
        <v>2674</v>
      </c>
      <c r="F1115" s="79">
        <v>148.5</v>
      </c>
      <c r="G1115" s="15">
        <v>10.891299999999999</v>
      </c>
      <c r="I1115">
        <f>(E1115*100*Info!$B$11)/AI1115</f>
        <v>4.732563241511599</v>
      </c>
      <c r="J1115">
        <f>LOG10(I1115)</f>
        <v>0.67509642617645826</v>
      </c>
      <c r="K1115">
        <f>2*((E1115*100*Info!$B$11)/AI1115^2)*(AJ1115/2)</f>
        <v>0.38673657309397841</v>
      </c>
      <c r="L1115">
        <f>(M1115/10.7)/I1115</f>
        <v>0.52710280432698708</v>
      </c>
      <c r="M1115">
        <f>((U1115/0.242530073729142))*I1115</f>
        <v>26.691656711934705</v>
      </c>
      <c r="N1115">
        <f>2*M1115*SQRT((0.5*K1115/I1115)^2+(0.5*V1115/U1115)^2)</f>
        <v>2.4169465778857728</v>
      </c>
      <c r="O1115" s="33">
        <v>1.0340678348499661</v>
      </c>
      <c r="P1115" s="33">
        <v>4.5122960066180343E-2</v>
      </c>
      <c r="Q1115" s="33">
        <v>1.0351019026848161</v>
      </c>
      <c r="R1115" s="33">
        <v>7.6681689634058692E-2</v>
      </c>
      <c r="S1115" s="33">
        <v>1.8794528542526401</v>
      </c>
      <c r="T1115" s="33">
        <v>8.8016637636592107E-2</v>
      </c>
      <c r="U1115" s="33">
        <v>1.36786961736</v>
      </c>
      <c r="V1115" s="33">
        <v>5.3356616280000005E-2</v>
      </c>
      <c r="W1115" s="50">
        <f>U1115*Info!$B$2</f>
        <v>0.65657741633279998</v>
      </c>
      <c r="X1115" s="50">
        <f>W1115*SQRT((0.5*V1115/U1115)^2+Info!$B$3^2)</f>
        <v>3.5238016980878258E-2</v>
      </c>
      <c r="Y1115" s="39">
        <f>W1115*Info!$D$2</f>
        <v>0.53182770722956807</v>
      </c>
      <c r="Z1115" s="39">
        <f>Y1115*SQRT(Info!$D$3^2+(X1115/W1115)^2)</f>
        <v>3.901016342897351E-2</v>
      </c>
      <c r="AA1115" s="50">
        <f>IF(O1115-W1115&gt;0,O1115-W1115,0)</f>
        <v>0.37749041851716614</v>
      </c>
      <c r="AB1115" s="50">
        <f>SQRT((0.5*P1115)^2+X1115^2)</f>
        <v>4.1841823837258707E-2</v>
      </c>
      <c r="AC1115" s="50">
        <f>(1-EXP(-Info!$B$6*G1115*1000))+(Info!$B$6/(Info!$B$6-Info!$B$7))*(EXP(-Info!$B$7*G1115*1000)-EXP(-Info!$B$6*G1115*1000))*(Info!$B$9-1)</f>
        <v>0.10879137819725945</v>
      </c>
      <c r="AD1115" s="50">
        <f>SQRT((Info!$B$6*EXP(-Info!$B$6*G1115*1000)+(Info!$B$6/(Info!$B$6+Info!$B$7))*(Info!$B$9-1)*(-Info!$B$7*EXP(-Info!$B$7*G1115*1000)+Info!$B$6*EXP(-Info!$B$6*G1115*1000)))^2*(0.01*G1115*1000)^2)</f>
        <v>9.7185874421440064E-4</v>
      </c>
      <c r="AE1115" s="50">
        <f>IF(AA1115&gt;0,AA1115*AC1115*SQRT((AB1115/AA1115)^2+(AD1115/AC1115)^2),AA1115*AC1115*SQRT((AD1115/AC1115)^2))</f>
        <v>4.5667894504212532E-3</v>
      </c>
      <c r="AF1115" s="50">
        <f>IF((S1115-Y1115-AA1115*AC1115)&gt;0,S1115-Y1115-AA1115*AC1115,0)</f>
        <v>1.3065574441363292</v>
      </c>
      <c r="AG1115" s="50">
        <f>SQRT((T1115*0.5)^2+Z1115^2+AE1115^2)</f>
        <v>5.8986274181817004E-2</v>
      </c>
      <c r="AH1115" s="50">
        <f>AF1115/S1115</f>
        <v>0.695179685502608</v>
      </c>
      <c r="AI1115">
        <f>AF1115*EXP(Info!$B$6*G1115*1000)</f>
        <v>1.4437949538132635</v>
      </c>
      <c r="AJ1115">
        <f>2*SQRT((EXP(Info!$B$6*G1115)*AG1115)^2+(Info!$B$6*G1115*0.01*AI1115)^2)</f>
        <v>0.11798433199801792</v>
      </c>
      <c r="AK1115" s="28">
        <f>AI1115/(E1115/1000)</f>
        <v>0.5399382774170769</v>
      </c>
      <c r="AL1115">
        <f>AA1115/0.752049334436339</f>
        <v>0.50194900950227583</v>
      </c>
      <c r="AM1115">
        <f>Q1115/O1115</f>
        <v>1.0009999999999999</v>
      </c>
      <c r="AN1115">
        <f>U1115/0.242530074</f>
        <v>5.64</v>
      </c>
      <c r="AO1115">
        <f>O1115/U1115</f>
        <v>0.75596959076094239</v>
      </c>
    </row>
    <row r="1116" spans="1:41">
      <c r="A1116" s="74" t="s">
        <v>194</v>
      </c>
      <c r="B1116" s="14" t="s">
        <v>221</v>
      </c>
      <c r="C1116" s="75">
        <v>-58.033299999999997</v>
      </c>
      <c r="D1116" s="75">
        <v>61.45</v>
      </c>
      <c r="E1116" s="96">
        <v>2674</v>
      </c>
      <c r="F1116" s="79">
        <v>160.5</v>
      </c>
      <c r="G1116" s="15">
        <v>11.170399999999999</v>
      </c>
      <c r="I1116">
        <f>(E1116*100*Info!$B$11)/AI1116</f>
        <v>4.0578360542320677</v>
      </c>
      <c r="J1116">
        <f>LOG10(I1116)</f>
        <v>0.60829449657099388</v>
      </c>
      <c r="K1116">
        <f>2*((E1116*100*Info!$B$11)/AI1116^2)*(AJ1116/2)</f>
        <v>0.28154450198945674</v>
      </c>
      <c r="L1116">
        <f>(M1116/10.7)/I1116</f>
        <v>0.53523364545756291</v>
      </c>
      <c r="M1116">
        <f>((U1116/0.242530073729142))*I1116</f>
        <v>23.239227108540661</v>
      </c>
      <c r="N1116">
        <f>2*M1116*SQRT((0.5*K1116/I1116)^2+(0.5*V1116/U1116)^2)</f>
        <v>1.8124848990793476</v>
      </c>
      <c r="O1116" s="33">
        <v>1.289012559223885</v>
      </c>
      <c r="P1116" s="33">
        <v>5.1139354741671056E-2</v>
      </c>
      <c r="Q1116" s="33">
        <v>1.322526885763706</v>
      </c>
      <c r="R1116" s="33">
        <v>7.5836888144190581E-2</v>
      </c>
      <c r="S1116" s="33">
        <v>2.1292906019123339</v>
      </c>
      <c r="T1116" s="33">
        <v>8.5719822351878694E-2</v>
      </c>
      <c r="U1116" s="33">
        <v>1.388969733798</v>
      </c>
      <c r="V1116" s="33">
        <v>4.9476135095999997E-2</v>
      </c>
      <c r="W1116" s="50">
        <f>U1116*Info!$B$2</f>
        <v>0.66670547222304</v>
      </c>
      <c r="X1116" s="50">
        <f>W1116*SQRT((0.5*V1116/U1116)^2+Info!$B$3^2)</f>
        <v>3.5386986482419426E-2</v>
      </c>
      <c r="Y1116" s="39">
        <f>W1116*Info!$D$2</f>
        <v>0.54003143250066243</v>
      </c>
      <c r="Z1116" s="39">
        <f>Y1116*SQRT(Info!$D$3^2+(X1116/W1116)^2)</f>
        <v>3.9378658623375862E-2</v>
      </c>
      <c r="AA1116" s="50">
        <f>IF(O1116-W1116&gt;0,O1116-W1116,0)</f>
        <v>0.62230708700084503</v>
      </c>
      <c r="AB1116" s="50">
        <f>SQRT((0.5*P1116)^2+X1116^2)</f>
        <v>4.3658300621480371E-2</v>
      </c>
      <c r="AC1116" s="50">
        <f>(1-EXP(-Info!$B$6*G1116*1000))+(Info!$B$6/(Info!$B$6-Info!$B$7))*(EXP(-Info!$B$7*G1116*1000)-EXP(-Info!$B$6*G1116*1000))*(Info!$B$9-1)</f>
        <v>0.11143326437819795</v>
      </c>
      <c r="AD1116" s="50">
        <f>SQRT((Info!$B$6*EXP(-Info!$B$6*G1116*1000)+(Info!$B$6/(Info!$B$6+Info!$B$7))*(Info!$B$9-1)*(-Info!$B$7*EXP(-Info!$B$7*G1116*1000)+Info!$B$6*EXP(-Info!$B$6*G1116*1000)))^2*(0.01*G1116*1000)^2)</f>
        <v>9.941548988667958E-4</v>
      </c>
      <c r="AE1116" s="50">
        <f>IF(AA1116&gt;0,AA1116*AC1116*SQRT((AB1116/AA1116)^2+(AD1116/AC1116)^2),AA1116*AC1116*SQRT((AD1116/AC1116)^2))</f>
        <v>4.9041666161698666E-3</v>
      </c>
      <c r="AF1116" s="50">
        <f>IF((S1116-Y1116-AA1116*AC1116)&gt;0,S1116-Y1116-AA1116*AC1116,0)</f>
        <v>1.5199134592614802</v>
      </c>
      <c r="AG1116" s="50">
        <f>SQRT((T1116*0.5)^2+Z1116^2+AE1116^2)</f>
        <v>5.8409773079382353E-2</v>
      </c>
      <c r="AH1116" s="50">
        <f>AF1116/S1116</f>
        <v>0.71381212968132823</v>
      </c>
      <c r="AI1116">
        <f>AF1116*EXP(Info!$B$6*G1116*1000)</f>
        <v>1.6838656947636794</v>
      </c>
      <c r="AJ1116">
        <f>2*SQRT((EXP(Info!$B$6*G1116)*AG1116)^2+(Info!$B$6*G1116*0.01*AI1116)^2)</f>
        <v>0.11683151367215339</v>
      </c>
      <c r="AK1116" s="28">
        <f>AI1116/(E1116/1000)</f>
        <v>0.62971791128035881</v>
      </c>
      <c r="AL1116">
        <f>AA1116/0.752049334436339</f>
        <v>0.82748173358502364</v>
      </c>
      <c r="AM1116">
        <f>Q1116/O1116</f>
        <v>1.026</v>
      </c>
      <c r="AN1116">
        <f>U1116/0.242530074</f>
        <v>5.7270000000000003</v>
      </c>
      <c r="AO1116">
        <f>O1116/U1116</f>
        <v>0.92803502326807941</v>
      </c>
    </row>
    <row r="1117" spans="1:41">
      <c r="A1117" s="74" t="s">
        <v>194</v>
      </c>
      <c r="B1117" s="14" t="s">
        <v>221</v>
      </c>
      <c r="C1117" s="75">
        <v>-58.033299999999997</v>
      </c>
      <c r="D1117" s="75">
        <v>61.45</v>
      </c>
      <c r="E1117" s="96">
        <v>2674</v>
      </c>
      <c r="F1117" s="79">
        <v>172.5</v>
      </c>
      <c r="G1117" s="15">
        <v>11.4496</v>
      </c>
      <c r="I1117">
        <f>(E1117*100*Info!$B$11)/AI1117</f>
        <v>4.25162567624698</v>
      </c>
      <c r="J1117">
        <f>LOG10(I1117)</f>
        <v>0.62855502116250961</v>
      </c>
      <c r="K1117">
        <f>2*((E1117*100*Info!$B$11)/AI1117^2)*(AJ1117/2)</f>
        <v>0.28105320269666978</v>
      </c>
      <c r="L1117">
        <f>(M1117/10.7)/I1117</f>
        <v>0.54682243051723434</v>
      </c>
      <c r="M1117">
        <f>((U1117/0.242530073729142))*I1117</f>
        <v>24.876261859502932</v>
      </c>
      <c r="N1117">
        <f>2*M1117*SQRT((0.5*K1117/I1117)^2+(0.5*V1117/U1117)^2)</f>
        <v>1.7962728419520546</v>
      </c>
      <c r="O1117" s="33">
        <v>1.3348875686245016</v>
      </c>
      <c r="P1117" s="33">
        <v>5.2643453410543738E-2</v>
      </c>
      <c r="Q1117" s="33">
        <v>1.400297059487102</v>
      </c>
      <c r="R1117" s="33">
        <v>7.8328367702819451E-2</v>
      </c>
      <c r="S1117" s="33">
        <v>2.0732224994050141</v>
      </c>
      <c r="T1117" s="33">
        <v>6.9540795101576708E-2</v>
      </c>
      <c r="U1117" s="33">
        <v>1.4190434629740001</v>
      </c>
      <c r="V1117" s="33">
        <v>4.1230112580000006E-2</v>
      </c>
      <c r="W1117" s="50">
        <f>U1117*Info!$B$2</f>
        <v>0.68114086222752002</v>
      </c>
      <c r="X1117" s="50">
        <f>W1117*SQRT((0.5*V1117/U1117)^2+Info!$B$3^2)</f>
        <v>3.5465443790422664E-2</v>
      </c>
      <c r="Y1117" s="39">
        <f>W1117*Info!$D$2</f>
        <v>0.55172409840429126</v>
      </c>
      <c r="Z1117" s="39">
        <f>Y1117*SQRT(Info!$D$3^2+(X1117/W1117)^2)</f>
        <v>3.9827625776632285E-2</v>
      </c>
      <c r="AA1117" s="50">
        <f>IF(O1117-W1117&gt;0,O1117-W1117,0)</f>
        <v>0.65374670639698162</v>
      </c>
      <c r="AB1117" s="50">
        <f>SQRT((0.5*P1117)^2+X1117^2)</f>
        <v>4.4165948421817591E-2</v>
      </c>
      <c r="AC1117" s="50">
        <f>(1-EXP(-Info!$B$6*G1117*1000))+(Info!$B$6/(Info!$B$6-Info!$B$7))*(EXP(-Info!$B$7*G1117*1000)-EXP(-Info!$B$6*G1117*1000))*(Info!$B$9-1)</f>
        <v>0.11406905369532895</v>
      </c>
      <c r="AD1117" s="50">
        <f>SQRT((Info!$B$6*EXP(-Info!$B$6*G1117*1000)+(Info!$B$6/(Info!$B$6+Info!$B$7))*(Info!$B$9-1)*(-Info!$B$7*EXP(-Info!$B$7*G1117*1000)+Info!$B$6*EXP(-Info!$B$6*G1117*1000)))^2*(0.01*G1117*1000)^2)</f>
        <v>1.0163355016005794E-3</v>
      </c>
      <c r="AE1117" s="50">
        <f>IF(AA1117&gt;0,AA1117*AC1117*SQRT((AB1117/AA1117)^2+(AD1117/AC1117)^2),AA1117*AC1117*SQRT((AD1117/AC1117)^2))</f>
        <v>5.0815925532106797E-3</v>
      </c>
      <c r="AF1117" s="50">
        <f>IF((S1117-Y1117-AA1117*AC1117)&gt;0,S1117-Y1117-AA1117*AC1117,0)</f>
        <v>1.4469261328455811</v>
      </c>
      <c r="AG1117" s="50">
        <f>SQRT((T1117*0.5)^2+Z1117^2+AE1117^2)</f>
        <v>5.3113490788312713E-2</v>
      </c>
      <c r="AH1117" s="50">
        <f>AF1117/S1117</f>
        <v>0.69791164877905232</v>
      </c>
      <c r="AI1117">
        <f>AF1117*EXP(Info!$B$6*G1117*1000)</f>
        <v>1.6071148889871514</v>
      </c>
      <c r="AJ1117">
        <f>2*SQRT((EXP(Info!$B$6*G1117)*AG1117)^2+(Info!$B$6*G1117*0.01*AI1117)^2)</f>
        <v>0.1062381359616907</v>
      </c>
      <c r="AK1117" s="28">
        <f>AI1117/(E1117/1000)</f>
        <v>0.6010152913190544</v>
      </c>
      <c r="AL1117">
        <f>AA1117/0.752049334436339</f>
        <v>0.86928699549606647</v>
      </c>
      <c r="AM1117">
        <f>Q1117/O1117</f>
        <v>1.0489999999999999</v>
      </c>
      <c r="AN1117">
        <f>U1117/0.242530074</f>
        <v>5.851</v>
      </c>
      <c r="AO1117">
        <f>O1117/U1117</f>
        <v>0.94069533700319063</v>
      </c>
    </row>
    <row r="1118" spans="1:41">
      <c r="A1118" s="74" t="s">
        <v>194</v>
      </c>
      <c r="B1118" s="14" t="s">
        <v>221</v>
      </c>
      <c r="C1118" s="75">
        <v>-58.033299999999997</v>
      </c>
      <c r="D1118" s="75">
        <v>61.45</v>
      </c>
      <c r="E1118" s="96">
        <v>2674</v>
      </c>
      <c r="F1118" s="79">
        <v>184.5</v>
      </c>
      <c r="G1118" s="15">
        <v>11.7287</v>
      </c>
      <c r="I1118">
        <f>(E1118*100*Info!$B$11)/AI1118</f>
        <v>4.0968244645443415</v>
      </c>
      <c r="J1118">
        <f>LOG10(I1118)</f>
        <v>0.61244735626143199</v>
      </c>
      <c r="K1118">
        <f>2*((E1118*100*Info!$B$11)/AI1118^2)*(AJ1118/2)</f>
        <v>0.27968733454130973</v>
      </c>
      <c r="L1118">
        <f>(M1118/10.7)/I1118</f>
        <v>0.61467289788272939</v>
      </c>
      <c r="M1118">
        <f>((U1118/0.242530073729142))*I1118</f>
        <v>26.944814533400148</v>
      </c>
      <c r="N1118">
        <f>2*M1118*SQRT((0.5*K1118/I1118)^2+(0.5*V1118/U1118)^2)</f>
        <v>1.9974170427570994</v>
      </c>
      <c r="O1118" s="33">
        <v>1.2062871324358879</v>
      </c>
      <c r="P1118" s="33">
        <v>4.9635256072798381E-2</v>
      </c>
      <c r="Q1118" s="33">
        <v>1.2074934195683236</v>
      </c>
      <c r="R1118" s="33">
        <v>7.6339102990618565E-2</v>
      </c>
      <c r="S1118" s="33">
        <v>2.16936360350928</v>
      </c>
      <c r="T1118" s="33">
        <v>6.9479725159786593E-2</v>
      </c>
      <c r="U1118" s="33">
        <v>1.595120296698</v>
      </c>
      <c r="V1118" s="33">
        <v>4.608071406E-2</v>
      </c>
      <c r="W1118" s="50">
        <f>U1118*Info!$B$2</f>
        <v>0.76565774241504003</v>
      </c>
      <c r="X1118" s="50">
        <f>W1118*SQRT((0.5*V1118/U1118)^2+Info!$B$3^2)</f>
        <v>3.9848326708873713E-2</v>
      </c>
      <c r="Y1118" s="39">
        <f>W1118*Info!$D$2</f>
        <v>0.62018277135618249</v>
      </c>
      <c r="Z1118" s="39">
        <f>Y1118*SQRT(Info!$D$3^2+(X1118/W1118)^2)</f>
        <v>4.4759141417746839E-2</v>
      </c>
      <c r="AA1118" s="50">
        <f>IF(O1118-W1118&gt;0,O1118-W1118,0)</f>
        <v>0.44062939002084789</v>
      </c>
      <c r="AB1118" s="50">
        <f>SQRT((0.5*P1118)^2+X1118^2)</f>
        <v>4.694468876081942E-2</v>
      </c>
      <c r="AC1118" s="50">
        <f>(1-EXP(-Info!$B$6*G1118*1000))+(Info!$B$6/(Info!$B$6-Info!$B$7))*(EXP(-Info!$B$7*G1118*1000)-EXP(-Info!$B$6*G1118*1000))*(Info!$B$9-1)</f>
        <v>0.11669687627330569</v>
      </c>
      <c r="AD1118" s="50">
        <f>SQRT((Info!$B$6*EXP(-Info!$B$6*G1118*1000)+(Info!$B$6/(Info!$B$6+Info!$B$7))*(Info!$B$9-1)*(-Info!$B$7*EXP(-Info!$B$7*G1118*1000)+Info!$B$6*EXP(-Info!$B$6*G1118*1000)))^2*(0.01*G1118*1000)^2)</f>
        <v>1.0383851492312243E-3</v>
      </c>
      <c r="AE1118" s="50">
        <f>IF(AA1118&gt;0,AA1118*AC1118*SQRT((AB1118/AA1118)^2+(AD1118/AC1118)^2),AA1118*AC1118*SQRT((AD1118/AC1118)^2))</f>
        <v>5.4973721413186646E-3</v>
      </c>
      <c r="AF1118" s="50">
        <f>IF((S1118-Y1118-AA1118*AC1118)&gt;0,S1118-Y1118-AA1118*AC1118,0)</f>
        <v>1.4977607587434525</v>
      </c>
      <c r="AG1118" s="50">
        <f>SQRT((T1118*0.5)^2+Z1118^2+AE1118^2)</f>
        <v>5.6925037487768754E-2</v>
      </c>
      <c r="AH1118" s="50">
        <f>AF1118/S1118</f>
        <v>0.69041480935726662</v>
      </c>
      <c r="AI1118">
        <f>AF1118*EXP(Info!$B$6*G1118*1000)</f>
        <v>1.6678407839610851</v>
      </c>
      <c r="AJ1118">
        <f>2*SQRT((EXP(Info!$B$6*G1118)*AG1118)^2+(Info!$B$6*G1118*0.01*AI1118)^2)</f>
        <v>0.11386232125452966</v>
      </c>
      <c r="AK1118" s="28">
        <f>AI1118/(E1118/1000)</f>
        <v>0.62372505009763846</v>
      </c>
      <c r="AL1118">
        <f>AA1118/0.752049334436339</f>
        <v>0.58590489991072148</v>
      </c>
      <c r="AM1118">
        <f>Q1118/O1118</f>
        <v>1.0009999999999999</v>
      </c>
      <c r="AN1118">
        <f>U1118/0.242530074</f>
        <v>6.577</v>
      </c>
      <c r="AO1118">
        <f>O1118/U1118</f>
        <v>0.75623583684125806</v>
      </c>
    </row>
    <row r="1119" spans="1:41">
      <c r="A1119" s="74" t="s">
        <v>194</v>
      </c>
      <c r="B1119" s="14" t="s">
        <v>221</v>
      </c>
      <c r="C1119" s="75">
        <v>-58.033299999999997</v>
      </c>
      <c r="D1119" s="75">
        <v>61.45</v>
      </c>
      <c r="E1119" s="96">
        <v>2674</v>
      </c>
      <c r="F1119" s="79">
        <v>196.5</v>
      </c>
      <c r="G1119" s="15">
        <v>12.0078</v>
      </c>
      <c r="I1119">
        <f>(E1119*100*Info!$B$11)/AI1119</f>
        <v>4.2382061132264521</v>
      </c>
      <c r="J1119">
        <f>LOG10(I1119)</f>
        <v>0.62718207357822864</v>
      </c>
      <c r="K1119">
        <f>2*((E1119*100*Info!$B$11)/AI1119^2)*(AJ1119/2)</f>
        <v>0.27267363283759999</v>
      </c>
      <c r="L1119">
        <f>(M1119/10.7)/I1119</f>
        <v>0.52747663610310558</v>
      </c>
      <c r="M1119">
        <f>((U1119/0.242530073729142))*I1119</f>
        <v>23.92043532976448</v>
      </c>
      <c r="N1119">
        <f>2*M1119*SQRT((0.5*K1119/I1119)^2+(0.5*V1119/U1119)^2)</f>
        <v>1.6921584633933573</v>
      </c>
      <c r="O1119" s="33">
        <v>1.1528916296909077</v>
      </c>
      <c r="P1119" s="33">
        <v>3.9106565390689629E-2</v>
      </c>
      <c r="Q1119" s="33">
        <v>1.2151477776942168</v>
      </c>
      <c r="R1119" s="33">
        <v>6.3476952168927306E-2</v>
      </c>
      <c r="S1119" s="33">
        <v>2.0354646898944724</v>
      </c>
      <c r="T1119" s="33">
        <v>6.8970044067752631E-2</v>
      </c>
      <c r="U1119" s="33">
        <v>1.3688397376560002</v>
      </c>
      <c r="V1119" s="33">
        <v>4.0259992284000005E-2</v>
      </c>
      <c r="W1119" s="50">
        <f>U1119*Info!$B$2</f>
        <v>0.65704307407488005</v>
      </c>
      <c r="X1119" s="50">
        <f>W1119*SQRT((0.5*V1119/U1119)^2+Info!$B$3^2)</f>
        <v>3.4243626282097914E-2</v>
      </c>
      <c r="Y1119" s="39">
        <f>W1119*Info!$D$2</f>
        <v>0.53220489000065285</v>
      </c>
      <c r="Z1119" s="39">
        <f>Y1119*SQRT(Info!$D$3^2+(X1119/W1119)^2)</f>
        <v>3.8437806807978675E-2</v>
      </c>
      <c r="AA1119" s="50">
        <f>IF(O1119-W1119&gt;0,O1119-W1119,0)</f>
        <v>0.4958485556160277</v>
      </c>
      <c r="AB1119" s="50">
        <f>SQRT((0.5*P1119)^2+X1119^2)</f>
        <v>3.9432940609496245E-2</v>
      </c>
      <c r="AC1119" s="50">
        <f>(1-EXP(-Info!$B$6*G1119*1000))+(Info!$B$6/(Info!$B$6-Info!$B$7))*(EXP(-Info!$B$7*G1119*1000)-EXP(-Info!$B$6*G1119*1000))*(Info!$B$9-1)</f>
        <v>0.11931769559646918</v>
      </c>
      <c r="AD1119" s="50">
        <f>SQRT((Info!$B$6*EXP(-Info!$B$6*G1119*1000)+(Info!$B$6/(Info!$B$6+Info!$B$7))*(Info!$B$9-1)*(-Info!$B$7*EXP(-Info!$B$7*G1119*1000)+Info!$B$6*EXP(-Info!$B$6*G1119*1000)))^2*(0.01*G1119*1000)^2)</f>
        <v>1.060312291873587E-3</v>
      </c>
      <c r="AE1119" s="50">
        <f>IF(AA1119&gt;0,AA1119*AC1119*SQRT((AB1119/AA1119)^2+(AD1119/AC1119)^2),AA1119*AC1119*SQRT((AD1119/AC1119)^2))</f>
        <v>4.7343310573255354E-3</v>
      </c>
      <c r="AF1119" s="50">
        <f>IF((S1119-Y1119-AA1119*AC1119)&gt;0,S1119-Y1119-AA1119*AC1119,0)</f>
        <v>1.4440962928728773</v>
      </c>
      <c r="AG1119" s="50">
        <f>SQRT((T1119*0.5)^2+Z1119^2+AE1119^2)</f>
        <v>5.1856490697354207E-2</v>
      </c>
      <c r="AH1119" s="50">
        <f>AF1119/S1119</f>
        <v>0.70946762183712742</v>
      </c>
      <c r="AI1119">
        <f>AF1119*EXP(Info!$B$6*G1119*1000)</f>
        <v>1.6122035465365534</v>
      </c>
      <c r="AJ1119">
        <f>2*SQRT((EXP(Info!$B$6*G1119)*AG1119)^2+(Info!$B$6*G1119*0.01*AI1119)^2)</f>
        <v>0.10372440276934122</v>
      </c>
      <c r="AK1119" s="28">
        <f>AI1119/(E1119/1000)</f>
        <v>0.60291830461352036</v>
      </c>
      <c r="AL1119">
        <f>AA1119/0.752049334436339</f>
        <v>0.65932982440263199</v>
      </c>
      <c r="AM1119">
        <f>Q1119/O1119</f>
        <v>1.054</v>
      </c>
      <c r="AN1119">
        <f>U1119/0.242530074</f>
        <v>5.6440000000000001</v>
      </c>
      <c r="AO1119">
        <f>O1119/U1119</f>
        <v>0.84224003583145401</v>
      </c>
    </row>
    <row r="1120" spans="1:41">
      <c r="A1120" s="74" t="s">
        <v>194</v>
      </c>
      <c r="B1120" s="14" t="s">
        <v>221</v>
      </c>
      <c r="C1120" s="75">
        <v>-58.033299999999997</v>
      </c>
      <c r="D1120" s="75">
        <v>61.45</v>
      </c>
      <c r="E1120" s="96">
        <v>2674</v>
      </c>
      <c r="F1120" s="79">
        <v>208.5</v>
      </c>
      <c r="G1120" s="15">
        <v>12.286899999999999</v>
      </c>
      <c r="I1120">
        <f>(E1120*100*Info!$B$11)/AI1120</f>
        <v>4.0064093783171906</v>
      </c>
      <c r="J1120">
        <f>LOG10(I1120)</f>
        <v>0.60275532380440033</v>
      </c>
      <c r="K1120">
        <f>2*((E1120*100*Info!$B$11)/AI1120^2)*(AJ1120/2)</f>
        <v>0.24340025846027033</v>
      </c>
      <c r="L1120">
        <f>(M1120/10.7)/I1120</f>
        <v>0.5083177575770359</v>
      </c>
      <c r="M1120">
        <f>((U1120/0.242530073729142))*I1120</f>
        <v>21.79086063300327</v>
      </c>
      <c r="N1120">
        <f>2*M1120*SQRT((0.5*K1120/I1120)^2+(0.5*V1120/U1120)^2)</f>
        <v>1.4743948498757085</v>
      </c>
      <c r="O1120" s="33">
        <v>1.3048055952470483</v>
      </c>
      <c r="P1120" s="33">
        <v>4.3618861397307668E-2</v>
      </c>
      <c r="Q1120" s="33">
        <v>1.3713506806046476</v>
      </c>
      <c r="R1120" s="33">
        <v>6.485834618302827E-2</v>
      </c>
      <c r="S1120" s="33">
        <v>2.1185084424125162</v>
      </c>
      <c r="T1120" s="33">
        <v>7.1719551315059318E-2</v>
      </c>
      <c r="U1120" s="33">
        <v>1.3191210724860001</v>
      </c>
      <c r="V1120" s="33">
        <v>3.9289871988000005E-2</v>
      </c>
      <c r="W1120" s="50">
        <f>U1120*Info!$B$2</f>
        <v>0.63317811479328001</v>
      </c>
      <c r="X1120" s="50">
        <f>W1120*SQRT((0.5*V1120/U1120)^2+Info!$B$3^2)</f>
        <v>3.3033363276919532E-2</v>
      </c>
      <c r="Y1120" s="39">
        <f>W1120*Info!$D$2</f>
        <v>0.51287427298255683</v>
      </c>
      <c r="Z1120" s="39">
        <f>Y1120*SQRT(Info!$D$3^2+(X1120/W1120)^2)</f>
        <v>3.7061278939938408E-2</v>
      </c>
      <c r="AA1120" s="50">
        <f>IF(O1120-W1120&gt;0,O1120-W1120,0)</f>
        <v>0.6716274804537683</v>
      </c>
      <c r="AB1120" s="50">
        <f>SQRT((0.5*P1120)^2+X1120^2)</f>
        <v>3.9583511173016478E-2</v>
      </c>
      <c r="AC1120" s="50">
        <f>(1-EXP(-Info!$B$6*G1120*1000))+(Info!$B$6/(Info!$B$6-Info!$B$7))*(EXP(-Info!$B$7*G1120*1000)-EXP(-Info!$B$6*G1120*1000))*(Info!$B$9-1)</f>
        <v>0.12193152979186717</v>
      </c>
      <c r="AD1120" s="50">
        <f>SQRT((Info!$B$6*EXP(-Info!$B$6*G1120*1000)+(Info!$B$6/(Info!$B$6+Info!$B$7))*(Info!$B$9-1)*(-Info!$B$7*EXP(-Info!$B$7*G1120*1000)+Info!$B$6*EXP(-Info!$B$6*G1120*1000)))^2*(0.01*G1120*1000)^2)</f>
        <v>1.0821174115426776E-3</v>
      </c>
      <c r="AE1120" s="50">
        <f>IF(AA1120&gt;0,AA1120*AC1120*SQRT((AB1120/AA1120)^2+(AD1120/AC1120)^2),AA1120*AC1120*SQRT((AD1120/AC1120)^2))</f>
        <v>4.8808912549108277E-3</v>
      </c>
      <c r="AF1120" s="50">
        <f>IF((S1120-Y1120-AA1120*AC1120)&gt;0,S1120-Y1120-AA1120*AC1120,0)</f>
        <v>1.523741603287974</v>
      </c>
      <c r="AG1120" s="50">
        <f>SQRT((T1120*0.5)^2+Z1120^2+AE1120^2)</f>
        <v>5.1800434422063911E-2</v>
      </c>
      <c r="AH1120" s="50">
        <f>AF1120/S1120</f>
        <v>0.71925207980420736</v>
      </c>
      <c r="AI1120">
        <f>AF1120*EXP(Info!$B$6*G1120*1000)</f>
        <v>1.7054799650969732</v>
      </c>
      <c r="AJ1120">
        <f>2*SQRT((EXP(Info!$B$6*G1120)*AG1120)^2+(Info!$B$6*G1120*0.01*AI1120)^2)</f>
        <v>0.10361254307910399</v>
      </c>
      <c r="AK1120" s="28">
        <f>AI1120/(E1120/1000)</f>
        <v>0.63780103406767885</v>
      </c>
      <c r="AL1120">
        <f>AA1120/0.752049334436339</f>
        <v>0.89306306075937569</v>
      </c>
      <c r="AM1120">
        <f>Q1120/O1120</f>
        <v>1.0509999999999999</v>
      </c>
      <c r="AN1120">
        <f>U1120/0.242530074</f>
        <v>5.4390000000000001</v>
      </c>
      <c r="AO1120">
        <f>O1120/U1120</f>
        <v>0.98914771544663982</v>
      </c>
    </row>
    <row r="1121" spans="1:41">
      <c r="A1121" s="74" t="s">
        <v>194</v>
      </c>
      <c r="B1121" s="14" t="s">
        <v>221</v>
      </c>
      <c r="C1121" s="75">
        <v>-58.033299999999997</v>
      </c>
      <c r="D1121" s="75">
        <v>61.45</v>
      </c>
      <c r="E1121" s="96">
        <v>2674</v>
      </c>
      <c r="F1121" s="79">
        <v>220.5</v>
      </c>
      <c r="G1121" s="15">
        <v>12.522</v>
      </c>
      <c r="I1121">
        <f>(E1121*100*Info!$B$11)/AI1121</f>
        <v>4.1922522183757787</v>
      </c>
      <c r="J1121">
        <f>LOG10(I1121)</f>
        <v>0.62244740321081615</v>
      </c>
      <c r="K1121">
        <f>2*((E1121*100*Info!$B$11)/AI1121^2)*(AJ1121/2)</f>
        <v>0.28341582419147826</v>
      </c>
      <c r="L1121">
        <f>(M1121/10.7)/I1121</f>
        <v>0.59168224365144595</v>
      </c>
      <c r="M1121">
        <f>((U1121/0.242530073729142))*I1121</f>
        <v>26.541148824178254</v>
      </c>
      <c r="N1121">
        <f>2*M1121*SQRT((0.5*K1121/I1121)^2+(0.5*V1121/U1121)^2)</f>
        <v>1.9465255821990228</v>
      </c>
      <c r="O1121" s="33">
        <v>1.0445965255320748</v>
      </c>
      <c r="P1121" s="33">
        <v>3.7602466721816954E-2</v>
      </c>
      <c r="Q1121" s="33">
        <v>1.1124952996916597</v>
      </c>
      <c r="R1121" s="33">
        <v>6.5802321414714163E-2</v>
      </c>
      <c r="S1121" s="33">
        <v>2.0882227419518404</v>
      </c>
      <c r="T1121" s="33">
        <v>6.7895471956088749E-2</v>
      </c>
      <c r="U1121" s="33">
        <v>1.5354578984940002</v>
      </c>
      <c r="V1121" s="33">
        <v>4.3655413320000003E-2</v>
      </c>
      <c r="W1121" s="50">
        <f>U1121*Info!$B$2</f>
        <v>0.73701979127712003</v>
      </c>
      <c r="X1121" s="50">
        <f>W1121*SQRT((0.5*V1121/U1121)^2+Info!$B$3^2)</f>
        <v>3.8311476482833319E-2</v>
      </c>
      <c r="Y1121" s="39">
        <f>W1121*Info!$D$2</f>
        <v>0.59698603093446723</v>
      </c>
      <c r="Z1121" s="39">
        <f>Y1121*SQRT(Info!$D$3^2+(X1121/W1121)^2)</f>
        <v>4.3057916749693871E-2</v>
      </c>
      <c r="AA1121" s="50">
        <f>IF(O1121-W1121&gt;0,O1121-W1121,0)</f>
        <v>0.3075767342549548</v>
      </c>
      <c r="AB1121" s="50">
        <f>SQRT((0.5*P1121)^2+X1121^2)</f>
        <v>4.2676171409652346E-2</v>
      </c>
      <c r="AC1121" s="50">
        <f>(1-EXP(-Info!$B$6*G1121*1000))+(Info!$B$6/(Info!$B$6-Info!$B$7))*(EXP(-Info!$B$7*G1121*1000)-EXP(-Info!$B$6*G1121*1000))*(Info!$B$9-1)</f>
        <v>0.12412788727102747</v>
      </c>
      <c r="AD1121" s="50">
        <f>SQRT((Info!$B$6*EXP(-Info!$B$6*G1121*1000)+(Info!$B$6/(Info!$B$6+Info!$B$7))*(Info!$B$9-1)*(-Info!$B$7*EXP(-Info!$B$7*G1121*1000)+Info!$B$6*EXP(-Info!$B$6*G1121*1000)))^2*(0.01*G1121*1000)^2)</f>
        <v>1.1003906322644139E-3</v>
      </c>
      <c r="AE1121" s="50">
        <f>IF(AA1121&gt;0,AA1121*AC1121*SQRT((AB1121/AA1121)^2+(AD1121/AC1121)^2),AA1121*AC1121*SQRT((AD1121/AC1121)^2))</f>
        <v>5.3081042280977682E-3</v>
      </c>
      <c r="AF1121" s="50">
        <f>IF((S1121-Y1121-AA1121*AC1121)&gt;0,S1121-Y1121-AA1121*AC1121,0)</f>
        <v>1.4530578608205833</v>
      </c>
      <c r="AG1121" s="50">
        <f>SQRT((T1121*0.5)^2+Z1121^2+AE1121^2)</f>
        <v>5.5087284770216495E-2</v>
      </c>
      <c r="AH1121" s="50">
        <f>AF1121/S1121</f>
        <v>0.69583470749026755</v>
      </c>
      <c r="AI1121">
        <f>AF1121*EXP(Info!$B$6*G1121*1000)</f>
        <v>1.6298759165172241</v>
      </c>
      <c r="AJ1121">
        <f>2*SQRT((EXP(Info!$B$6*G1121)*AG1121)^2+(Info!$B$6*G1121*0.01*AI1121)^2)</f>
        <v>0.11018722208191437</v>
      </c>
      <c r="AK1121" s="28">
        <f>AI1121/(E1121/1000)</f>
        <v>0.60952726870502028</v>
      </c>
      <c r="AL1121">
        <f>AA1121/0.752049334436339</f>
        <v>0.4089847835388134</v>
      </c>
      <c r="AM1121">
        <f>Q1121/O1121</f>
        <v>1.0649999999999999</v>
      </c>
      <c r="AN1121">
        <f>U1121/0.242530074</f>
        <v>6.3310000000000004</v>
      </c>
      <c r="AO1121">
        <f>O1121/U1121</f>
        <v>0.68031596734539612</v>
      </c>
    </row>
    <row r="1122" spans="1:41">
      <c r="A1122" s="74" t="s">
        <v>194</v>
      </c>
      <c r="B1122" s="14" t="s">
        <v>221</v>
      </c>
      <c r="C1122" s="75">
        <v>-58.033299999999997</v>
      </c>
      <c r="D1122" s="75">
        <v>61.45</v>
      </c>
      <c r="E1122" s="96">
        <v>2674</v>
      </c>
      <c r="F1122" s="79">
        <v>232.5</v>
      </c>
      <c r="G1122" s="15">
        <v>12.669</v>
      </c>
      <c r="I1122">
        <f>(E1122*100*Info!$B$11)/AI1122</f>
        <v>5.0144606598410819</v>
      </c>
      <c r="J1122">
        <f>LOG10(I1122)</f>
        <v>0.70022422847286747</v>
      </c>
      <c r="K1122">
        <f>2*((E1122*100*Info!$B$11)/AI1122^2)*(AJ1122/2)</f>
        <v>0.38461058689934358</v>
      </c>
      <c r="L1122">
        <f>(M1122/10.7)/I1122</f>
        <v>0.57383177634179083</v>
      </c>
      <c r="M1122">
        <f>((U1122/0.242530073729142))*I1122</f>
        <v>30.78878848580921</v>
      </c>
      <c r="N1122">
        <f>2*M1122*SQRT((0.5*K1122/I1122)^2+(0.5*V1122/U1122)^2)</f>
        <v>2.514082141848156</v>
      </c>
      <c r="O1122" s="33">
        <v>0.86335263593291711</v>
      </c>
      <c r="P1122" s="33">
        <v>2.5569677370835528E-2</v>
      </c>
      <c r="Q1122" s="33">
        <v>0.85299240430172207</v>
      </c>
      <c r="R1122" s="33">
        <v>4.9171215165466658E-2</v>
      </c>
      <c r="S1122" s="33">
        <v>1.8107877397017598</v>
      </c>
      <c r="T1122" s="33">
        <v>6.2097951944704861E-2</v>
      </c>
      <c r="U1122" s="33">
        <v>1.4891346543599999</v>
      </c>
      <c r="V1122" s="33">
        <v>4.1715172727999995E-2</v>
      </c>
      <c r="W1122" s="50">
        <f>U1122*Info!$B$2</f>
        <v>0.71478463409279991</v>
      </c>
      <c r="X1122" s="50">
        <f>W1122*SQRT((0.5*V1122/U1122)^2+Info!$B$3^2)</f>
        <v>3.7115032634443594E-2</v>
      </c>
      <c r="Y1122" s="39">
        <f>W1122*Info!$D$2</f>
        <v>0.57897555361516795</v>
      </c>
      <c r="Z1122" s="39">
        <f>Y1122*SQRT(Info!$D$3^2+(X1122/W1122)^2)</f>
        <v>4.1735192661658274E-2</v>
      </c>
      <c r="AA1122" s="50">
        <f>IF(O1122-W1122&gt;0,O1122-W1122,0)</f>
        <v>0.1485680018401172</v>
      </c>
      <c r="AB1122" s="50">
        <f>SQRT((0.5*P1122)^2+X1122^2)</f>
        <v>3.9255289422802216E-2</v>
      </c>
      <c r="AC1122" s="50">
        <f>(1-EXP(-Info!$B$6*G1122*1000))+(Info!$B$6/(Info!$B$6-Info!$B$7))*(EXP(-Info!$B$7*G1122*1000)-EXP(-Info!$B$6*G1122*1000))*(Info!$B$9-1)</f>
        <v>0.12549868753116722</v>
      </c>
      <c r="AD1122" s="50">
        <f>SQRT((Info!$B$6*EXP(-Info!$B$6*G1122*1000)+(Info!$B$6/(Info!$B$6+Info!$B$7))*(Info!$B$9-1)*(-Info!$B$7*EXP(-Info!$B$7*G1122*1000)+Info!$B$6*EXP(-Info!$B$6*G1122*1000)))^2*(0.01*G1122*1000)^2)</f>
        <v>1.1117725602565454E-3</v>
      </c>
      <c r="AE1122" s="50">
        <f>IF(AA1122&gt;0,AA1122*AC1122*SQRT((AB1122/AA1122)^2+(AD1122/AC1122)^2),AA1122*AC1122*SQRT((AD1122/AC1122)^2))</f>
        <v>4.9292554734404817E-3</v>
      </c>
      <c r="AF1122" s="50">
        <f>IF((S1122-Y1122-AA1122*AC1122)&gt;0,S1122-Y1122-AA1122*AC1122,0)</f>
        <v>1.2131670968465291</v>
      </c>
      <c r="AG1122" s="50">
        <f>SQRT((T1122*0.5)^2+Z1122^2+AE1122^2)</f>
        <v>5.2250959560183163E-2</v>
      </c>
      <c r="AH1122" s="50">
        <f>AF1122/S1122</f>
        <v>0.66996648488814048</v>
      </c>
      <c r="AI1122">
        <f>AF1122*EXP(Info!$B$6*G1122*1000)</f>
        <v>1.3626292816330787</v>
      </c>
      <c r="AJ1122">
        <f>2*SQRT((EXP(Info!$B$6*G1122)*AG1122)^2+(Info!$B$6*G1122*0.01*AI1122)^2)</f>
        <v>0.10451406108981988</v>
      </c>
      <c r="AK1122" s="28">
        <f>AI1122/(E1122/1000)</f>
        <v>0.50958462289943107</v>
      </c>
      <c r="AL1122">
        <f>AA1122/0.752049334436339</f>
        <v>0.19755087204680385</v>
      </c>
      <c r="AM1122">
        <f>Q1122/O1122</f>
        <v>0.98799999999999999</v>
      </c>
      <c r="AN1122">
        <f>U1122/0.242530074</f>
        <v>6.14</v>
      </c>
      <c r="AO1122">
        <f>O1122/U1122</f>
        <v>0.57976801050538218</v>
      </c>
    </row>
    <row r="1123" spans="1:41">
      <c r="A1123" s="74" t="s">
        <v>194</v>
      </c>
      <c r="B1123" s="14" t="s">
        <v>221</v>
      </c>
      <c r="C1123" s="75">
        <v>-58.033299999999997</v>
      </c>
      <c r="D1123" s="75">
        <v>61.45</v>
      </c>
      <c r="E1123" s="96">
        <v>2674</v>
      </c>
      <c r="F1123" s="79">
        <v>244.5</v>
      </c>
      <c r="G1123" s="15">
        <v>12.816000000000001</v>
      </c>
      <c r="I1123">
        <f>(E1123*100*Info!$B$11)/AI1123</f>
        <v>5.1518142954597934</v>
      </c>
      <c r="J1123">
        <f>LOG10(I1123)</f>
        <v>0.7119601998659949</v>
      </c>
      <c r="K1123">
        <f>2*((E1123*100*Info!$B$11)/AI1123^2)*(AJ1123/2)</f>
        <v>0.49978569112812804</v>
      </c>
      <c r="L1123">
        <f>(M1123/10.7)/I1123</f>
        <v>0.64644859885279615</v>
      </c>
      <c r="M1123">
        <f>((U1123/0.242530073729142))*I1123</f>
        <v>35.635099521492734</v>
      </c>
      <c r="N1123">
        <f>2*M1123*SQRT((0.5*K1123/I1123)^2+(0.5*V1123/U1123)^2)</f>
        <v>3.7037357763011101</v>
      </c>
      <c r="O1123" s="33">
        <v>1.5492216289388585</v>
      </c>
      <c r="P1123" s="33">
        <v>5.5651650748289087E-2</v>
      </c>
      <c r="Q1123" s="33">
        <v>1.6545686997067011</v>
      </c>
      <c r="R1123" s="33">
        <v>7.6164993474755485E-2</v>
      </c>
      <c r="S1123" s="33">
        <v>1.9258624390929839</v>
      </c>
      <c r="T1123" s="33">
        <v>8.5319107944149708E-2</v>
      </c>
      <c r="U1123" s="33">
        <v>1.677580521858</v>
      </c>
      <c r="V1123" s="33">
        <v>6.257275909200001E-2</v>
      </c>
      <c r="W1123" s="50">
        <f>U1123*Info!$B$2</f>
        <v>0.80523865049183996</v>
      </c>
      <c r="X1123" s="50">
        <f>W1123*SQRT((0.5*V1123/U1123)^2+Info!$B$3^2)</f>
        <v>4.2971471710950303E-2</v>
      </c>
      <c r="Y1123" s="39">
        <f>W1123*Info!$D$2</f>
        <v>0.65224330689839038</v>
      </c>
      <c r="Z1123" s="39">
        <f>Y1123*SQRT(Info!$D$3^2+(X1123/W1123)^2)</f>
        <v>4.7697725995709185E-2</v>
      </c>
      <c r="AA1123" s="50">
        <f>IF(O1123-W1123&gt;0,O1123-W1123,0)</f>
        <v>0.74398297844701855</v>
      </c>
      <c r="AB1123" s="50">
        <f>SQRT((0.5*P1123)^2+X1123^2)</f>
        <v>5.1193983423419867E-2</v>
      </c>
      <c r="AC1123" s="50">
        <f>(1-EXP(-Info!$B$6*G1123*1000))+(Info!$B$6/(Info!$B$6-Info!$B$7))*(EXP(-Info!$B$7*G1123*1000)-EXP(-Info!$B$6*G1123*1000))*(Info!$B$9-1)</f>
        <v>0.12686756194093579</v>
      </c>
      <c r="AD1123" s="50">
        <f>SQRT((Info!$B$6*EXP(-Info!$B$6*G1123*1000)+(Info!$B$6/(Info!$B$6+Info!$B$7))*(Info!$B$9-1)*(-Info!$B$7*EXP(-Info!$B$7*G1123*1000)+Info!$B$6*EXP(-Info!$B$6*G1123*1000)))^2*(0.01*G1123*1000)^2)</f>
        <v>1.1231209533744489E-3</v>
      </c>
      <c r="AE1123" s="50">
        <f>IF(AA1123&gt;0,AA1123*AC1123*SQRT((AB1123/AA1123)^2+(AD1123/AC1123)^2),AA1123*AC1123*SQRT((AD1123/AC1123)^2))</f>
        <v>6.5483854053397655E-3</v>
      </c>
      <c r="AF1123" s="50">
        <f>IF((S1123-Y1123-AA1123*AC1123)&gt;0,S1123-Y1123-AA1123*AC1123,0)</f>
        <v>1.1792318255934646</v>
      </c>
      <c r="AG1123" s="50">
        <f>SQRT((T1123*0.5)^2+Z1123^2+AE1123^2)</f>
        <v>6.4325671093856354E-2</v>
      </c>
      <c r="AH1123" s="50">
        <f>AF1123/S1123</f>
        <v>0.61231363240504499</v>
      </c>
      <c r="AI1123">
        <f>AF1123*EXP(Info!$B$6*G1123*1000)</f>
        <v>1.3262999275261655</v>
      </c>
      <c r="AJ1123">
        <f>2*SQRT((EXP(Info!$B$6*G1123)*AG1123)^2+(Info!$B$6*G1123*0.01*AI1123)^2)</f>
        <v>0.12866646348375232</v>
      </c>
      <c r="AK1123" s="28">
        <f>AI1123/(E1123/1000)</f>
        <v>0.49599847701053312</v>
      </c>
      <c r="AL1123">
        <f>AA1123/0.752049334436339</f>
        <v>0.98927416644100052</v>
      </c>
      <c r="AM1123">
        <f>Q1123/O1123</f>
        <v>1.0680000000000001</v>
      </c>
      <c r="AN1123">
        <f>U1123/0.242530074</f>
        <v>6.9169999999999998</v>
      </c>
      <c r="AO1123">
        <f>O1123/U1123</f>
        <v>0.92348570381767547</v>
      </c>
    </row>
    <row r="1124" spans="1:41">
      <c r="A1124" s="74" t="s">
        <v>194</v>
      </c>
      <c r="B1124" s="14" t="s">
        <v>221</v>
      </c>
      <c r="C1124" s="75">
        <v>-58.033299999999997</v>
      </c>
      <c r="D1124" s="75">
        <v>61.45</v>
      </c>
      <c r="E1124" s="96">
        <v>2674</v>
      </c>
      <c r="F1124" s="79">
        <v>256.5</v>
      </c>
      <c r="G1124" s="15">
        <v>12.944900000000001</v>
      </c>
      <c r="I1124">
        <f>(E1124*100*Info!$B$11)/AI1124</f>
        <v>5.6450139133985342</v>
      </c>
      <c r="J1124">
        <f>LOG10(I1124)</f>
        <v>0.75166501667812768</v>
      </c>
      <c r="K1124">
        <f>2*((E1124*100*Info!$B$11)/AI1124^2)*(AJ1124/2)</f>
        <v>0.48680246073817762</v>
      </c>
      <c r="L1124">
        <f>(M1124/10.7)/I1124</f>
        <v>0.51317757066657554</v>
      </c>
      <c r="M1124">
        <f>((U1124/0.242530073729142))*I1124</f>
        <v>30.9967714330886</v>
      </c>
      <c r="N1124">
        <f>2*M1124*SQRT((0.5*K1124/I1124)^2+(0.5*V1124/U1124)^2)</f>
        <v>2.867745319843741</v>
      </c>
      <c r="O1124" s="33">
        <v>1.0867112882605099</v>
      </c>
      <c r="P1124" s="33">
        <v>4.0610664059562304E-2</v>
      </c>
      <c r="Q1124" s="33">
        <v>1.146480409114838</v>
      </c>
      <c r="R1124" s="33">
        <v>6.7566456436301478E-2</v>
      </c>
      <c r="S1124" s="33">
        <v>1.6500167364178262</v>
      </c>
      <c r="T1124" s="33">
        <v>7.1606132771661016E-2</v>
      </c>
      <c r="U1124" s="33">
        <v>1.3317326363340001</v>
      </c>
      <c r="V1124" s="33">
        <v>4.4625533616000003E-2</v>
      </c>
      <c r="W1124" s="50">
        <f>U1124*Info!$B$2</f>
        <v>0.63923166544032006</v>
      </c>
      <c r="X1124" s="50">
        <f>W1124*SQRT((0.5*V1124/U1124)^2+Info!$B$3^2)</f>
        <v>3.3708302367273672E-2</v>
      </c>
      <c r="Y1124" s="39">
        <f>W1124*Info!$D$2</f>
        <v>0.51777764900665924</v>
      </c>
      <c r="Z1124" s="39">
        <f>Y1124*SQRT(Info!$D$3^2+(X1124/W1124)^2)</f>
        <v>3.7626156180205463E-2</v>
      </c>
      <c r="AA1124" s="50">
        <f>IF(O1124-W1124&gt;0,O1124-W1124,0)</f>
        <v>0.44747962282018983</v>
      </c>
      <c r="AB1124" s="50">
        <f>SQRT((0.5*P1124)^2+X1124^2)</f>
        <v>3.9351698277497557E-2</v>
      </c>
      <c r="AC1124" s="50">
        <f>(1-EXP(-Info!$B$6*G1124*1000))+(Info!$B$6/(Info!$B$6-Info!$B$7))*(EXP(-Info!$B$7*G1124*1000)-EXP(-Info!$B$6*G1124*1000))*(Info!$B$9-1)</f>
        <v>0.12806630518592604</v>
      </c>
      <c r="AD1124" s="50">
        <f>SQRT((Info!$B$6*EXP(-Info!$B$6*G1124*1000)+(Info!$B$6/(Info!$B$6+Info!$B$7))*(Info!$B$9-1)*(-Info!$B$7*EXP(-Info!$B$7*G1124*1000)+Info!$B$6*EXP(-Info!$B$6*G1124*1000)))^2*(0.01*G1124*1000)^2)</f>
        <v>1.1330444869225688E-3</v>
      </c>
      <c r="AE1124" s="50">
        <f>IF(AA1124&gt;0,AA1124*AC1124*SQRT((AB1124/AA1124)^2+(AD1124/AC1124)^2),AA1124*AC1124*SQRT((AD1124/AC1124)^2))</f>
        <v>5.0650666135553879E-3</v>
      </c>
      <c r="AF1124" s="50">
        <f>IF((S1124-Y1124-AA1124*AC1124)&gt;0,S1124-Y1124-AA1124*AC1124,0)</f>
        <v>1.0749320254705934</v>
      </c>
      <c r="AG1124" s="50">
        <f>SQRT((T1124*0.5)^2+Z1124^2+AE1124^2)</f>
        <v>5.2184692116799478E-2</v>
      </c>
      <c r="AH1124" s="50">
        <f>AF1124/S1124</f>
        <v>0.65146734681265273</v>
      </c>
      <c r="AI1124">
        <f>AF1124*EXP(Info!$B$6*G1124*1000)</f>
        <v>1.210422335803053</v>
      </c>
      <c r="AJ1124">
        <f>2*SQRT((EXP(Info!$B$6*G1124)*AG1124)^2+(Info!$B$6*G1124*0.01*AI1124)^2)</f>
        <v>0.10438177489745705</v>
      </c>
      <c r="AK1124" s="28">
        <f>AI1124/(E1124/1000)</f>
        <v>0.45266355116045365</v>
      </c>
      <c r="AL1124">
        <f>AA1124/0.752049334436339</f>
        <v>0.59501365446400645</v>
      </c>
      <c r="AM1124">
        <f>Q1124/O1124</f>
        <v>1.0549999999999999</v>
      </c>
      <c r="AN1124">
        <f>U1124/0.242530074</f>
        <v>5.4909999999999997</v>
      </c>
      <c r="AO1124">
        <f>O1124/U1124</f>
        <v>0.81601310849602204</v>
      </c>
    </row>
    <row r="1125" spans="1:41">
      <c r="A1125" s="74" t="s">
        <v>194</v>
      </c>
      <c r="B1125" s="14" t="s">
        <v>221</v>
      </c>
      <c r="C1125" s="75">
        <v>-58.033299999999997</v>
      </c>
      <c r="D1125" s="75">
        <v>61.45</v>
      </c>
      <c r="E1125" s="96">
        <v>2674</v>
      </c>
      <c r="F1125" s="79">
        <v>268.5</v>
      </c>
      <c r="G1125" s="15">
        <v>13.073799999999999</v>
      </c>
      <c r="I1125">
        <f>(E1125*100*Info!$B$11)/AI1125</f>
        <v>6.1127919983913959</v>
      </c>
      <c r="J1125">
        <f>LOG10(I1125)</f>
        <v>0.78623961818668275</v>
      </c>
      <c r="K1125">
        <f>2*((E1125*100*Info!$B$11)/AI1125^2)*(AJ1125/2)</f>
        <v>0.56491364856648241</v>
      </c>
      <c r="L1125">
        <f>(M1125/10.7)/I1125</f>
        <v>0.52046729030088501</v>
      </c>
      <c r="M1125">
        <f>((U1125/0.242530073729142))*I1125</f>
        <v>34.042138677060002</v>
      </c>
      <c r="N1125">
        <f>2*M1125*SQRT((0.5*K1125/I1125)^2+(0.5*V1125/U1125)^2)</f>
        <v>3.3451552778961098</v>
      </c>
      <c r="O1125" s="33">
        <v>1.0987440776114914</v>
      </c>
      <c r="P1125" s="33">
        <v>4.0610664059562304E-2</v>
      </c>
      <c r="Q1125" s="33">
        <v>1.1536812814920661</v>
      </c>
      <c r="R1125" s="33">
        <v>6.9175328227328456E-2</v>
      </c>
      <c r="S1125" s="33">
        <v>1.5748578791355961</v>
      </c>
      <c r="T1125" s="33">
        <v>6.8840145770768357E-2</v>
      </c>
      <c r="U1125" s="33">
        <v>1.3506499821060001</v>
      </c>
      <c r="V1125" s="33">
        <v>4.5110593764E-2</v>
      </c>
      <c r="W1125" s="50">
        <f>U1125*Info!$B$2</f>
        <v>0.64831199141088003</v>
      </c>
      <c r="X1125" s="50">
        <f>W1125*SQRT((0.5*V1125/U1125)^2+Info!$B$3^2)</f>
        <v>3.4175797256171113E-2</v>
      </c>
      <c r="Y1125" s="39">
        <f>W1125*Info!$D$2</f>
        <v>0.52513271304281284</v>
      </c>
      <c r="Z1125" s="39">
        <f>Y1125*SQRT(Info!$D$3^2+(X1125/W1125)^2)</f>
        <v>3.8153976879892026E-2</v>
      </c>
      <c r="AA1125" s="50">
        <f>IF(O1125-W1125&gt;0,O1125-W1125,0)</f>
        <v>0.45043208620061137</v>
      </c>
      <c r="AB1125" s="50">
        <f>SQRT((0.5*P1125)^2+X1125^2)</f>
        <v>3.9752881995329212E-2</v>
      </c>
      <c r="AC1125" s="50">
        <f>(1-EXP(-Info!$B$6*G1125*1000))+(Info!$B$6/(Info!$B$6-Info!$B$7))*(EXP(-Info!$B$7*G1125*1000)-EXP(-Info!$B$6*G1125*1000))*(Info!$B$9-1)</f>
        <v>0.12926357142941036</v>
      </c>
      <c r="AD1125" s="50">
        <f>SQRT((Info!$B$6*EXP(-Info!$B$6*G1125*1000)+(Info!$B$6/(Info!$B$6+Info!$B$7))*(Info!$B$9-1)*(-Info!$B$7*EXP(-Info!$B$7*G1125*1000)+Info!$B$6*EXP(-Info!$B$6*G1125*1000)))^2*(0.01*G1125*1000)^2)</f>
        <v>1.1429423358903382E-3</v>
      </c>
      <c r="AE1125" s="50">
        <f>IF(AA1125&gt;0,AA1125*AC1125*SQRT((AB1125/AA1125)^2+(AD1125/AC1125)^2),AA1125*AC1125*SQRT((AD1125/AC1125)^2))</f>
        <v>5.1643239931277625E-3</v>
      </c>
      <c r="AF1125" s="50">
        <f>IF((S1125-Y1125-AA1125*AC1125)&gt;0,S1125-Y1125-AA1125*AC1125,0)</f>
        <v>0.99150070594409201</v>
      </c>
      <c r="AG1125" s="50">
        <f>SQRT((T1125*0.5)^2+Z1125^2+AE1125^2)</f>
        <v>5.1644337651793826E-2</v>
      </c>
      <c r="AH1125" s="50">
        <f>AF1125/S1125</f>
        <v>0.62958106828554228</v>
      </c>
      <c r="AI1125">
        <f>AF1125*EXP(Info!$B$6*G1125*1000)</f>
        <v>1.1177954244958241</v>
      </c>
      <c r="AJ1125">
        <f>2*SQRT((EXP(Info!$B$6*G1125)*AG1125)^2+(Info!$B$6*G1125*0.01*AI1125)^2)</f>
        <v>0.10330105977252728</v>
      </c>
      <c r="AK1125" s="28">
        <f>AI1125/(E1125/1000)</f>
        <v>0.41802371895879736</v>
      </c>
      <c r="AL1125">
        <f>AA1125/0.752049334436339</f>
        <v>0.59893954502095292</v>
      </c>
      <c r="AM1125">
        <f>Q1125/O1125</f>
        <v>1.05</v>
      </c>
      <c r="AN1125">
        <f>U1125/0.242530074</f>
        <v>5.569</v>
      </c>
      <c r="AO1125">
        <f>O1125/U1125</f>
        <v>0.81349283098369829</v>
      </c>
    </row>
    <row r="1126" spans="1:41">
      <c r="A1126" s="74" t="s">
        <v>194</v>
      </c>
      <c r="B1126" s="14" t="s">
        <v>221</v>
      </c>
      <c r="C1126" s="75">
        <v>-58.033299999999997</v>
      </c>
      <c r="D1126" s="75">
        <v>61.45</v>
      </c>
      <c r="E1126" s="96">
        <v>2674</v>
      </c>
      <c r="F1126" s="79">
        <v>280.5</v>
      </c>
      <c r="G1126" s="15">
        <v>13.2028</v>
      </c>
      <c r="I1126">
        <f>(E1126*100*Info!$B$11)/AI1126</f>
        <v>6.0637461110731889</v>
      </c>
      <c r="J1126">
        <f>LOG10(I1126)</f>
        <v>0.78274100910350841</v>
      </c>
      <c r="K1126">
        <f>2*((E1126*100*Info!$B$11)/AI1126^2)*(AJ1126/2)</f>
        <v>0.60130887123607235</v>
      </c>
      <c r="L1126">
        <f>(M1126/10.7)/I1126</f>
        <v>0.56074766417764577</v>
      </c>
      <c r="M1126">
        <f>((U1126/0.242530073729142))*I1126</f>
        <v>36.382476707071142</v>
      </c>
      <c r="N1126">
        <f>2*M1126*SQRT((0.5*K1126/I1126)^2+(0.5*V1126/U1126)^2)</f>
        <v>3.8300328508875552</v>
      </c>
      <c r="O1126" s="33">
        <v>1.0235391441678574</v>
      </c>
      <c r="P1126" s="33">
        <v>4.0610664059562304E-2</v>
      </c>
      <c r="Q1126" s="33">
        <v>0.98873881326615021</v>
      </c>
      <c r="R1126" s="33">
        <v>6.7566456436301478E-2</v>
      </c>
      <c r="S1126" s="33">
        <v>1.6065192101760002</v>
      </c>
      <c r="T1126" s="33">
        <v>7.456301823886663E-2</v>
      </c>
      <c r="U1126" s="33">
        <v>1.455180444</v>
      </c>
      <c r="V1126" s="33">
        <v>5.1416375688000004E-2</v>
      </c>
      <c r="W1126" s="50">
        <f>U1126*Info!$B$2</f>
        <v>0.69848661311999993</v>
      </c>
      <c r="X1126" s="50">
        <f>W1126*SQRT((0.5*V1126/U1126)^2+Info!$B$3^2)</f>
        <v>3.7040285477432003E-2</v>
      </c>
      <c r="Y1126" s="39">
        <f>W1126*Info!$D$2</f>
        <v>0.56577415662719999</v>
      </c>
      <c r="Z1126" s="39">
        <f>Y1126*SQRT(Info!$D$3^2+(X1126/W1126)^2)</f>
        <v>4.123601425810515E-2</v>
      </c>
      <c r="AA1126" s="50">
        <f>IF(O1126-W1126&gt;0,O1126-W1126,0)</f>
        <v>0.32505253104785747</v>
      </c>
      <c r="AB1126" s="50">
        <f>SQRT((0.5*P1126)^2+X1126^2)</f>
        <v>4.2240848205135705E-2</v>
      </c>
      <c r="AC1126" s="50">
        <f>(1-EXP(-Info!$B$6*G1126*1000))+(Info!$B$6/(Info!$B$6-Info!$B$7))*(EXP(-Info!$B$7*G1126*1000)-EXP(-Info!$B$6*G1126*1000))*(Info!$B$9-1)</f>
        <v>0.130460289555105</v>
      </c>
      <c r="AD1126" s="50">
        <f>SQRT((Info!$B$6*EXP(-Info!$B$6*G1126*1000)+(Info!$B$6/(Info!$B$6+Info!$B$7))*(Info!$B$9-1)*(-Info!$B$7*EXP(-Info!$B$7*G1126*1000)+Info!$B$6*EXP(-Info!$B$6*G1126*1000)))^2*(0.01*G1126*1000)^2)</f>
        <v>1.1528221959685445E-3</v>
      </c>
      <c r="AE1126" s="50">
        <f>IF(AA1126&gt;0,AA1126*AC1126*SQRT((AB1126/AA1126)^2+(AD1126/AC1126)^2),AA1126*AC1126*SQRT((AD1126/AC1126)^2))</f>
        <v>5.5234792208934532E-3</v>
      </c>
      <c r="AF1126" s="50">
        <f>IF((S1126-Y1126-AA1126*AC1126)&gt;0,S1126-Y1126-AA1126*AC1126,0)</f>
        <v>0.99833860622767712</v>
      </c>
      <c r="AG1126" s="50">
        <f>SQRT((T1126*0.5)^2+Z1126^2+AE1126^2)</f>
        <v>5.5864376993041656E-2</v>
      </c>
      <c r="AH1126" s="50">
        <f>AF1126/S1126</f>
        <v>0.62142960999408492</v>
      </c>
      <c r="AI1126">
        <f>AF1126*EXP(Info!$B$6*G1126*1000)</f>
        <v>1.1268365794898492</v>
      </c>
      <c r="AJ1126">
        <f>2*SQRT((EXP(Info!$B$6*G1126)*AG1126)^2+(Info!$B$6*G1126*0.01*AI1126)^2)</f>
        <v>0.11174228262018004</v>
      </c>
      <c r="AK1126" s="28">
        <f>AI1126/(E1126/1000)</f>
        <v>0.42140485396030264</v>
      </c>
      <c r="AL1126">
        <f>AA1126/0.752049334436339</f>
        <v>0.43222235053433605</v>
      </c>
      <c r="AM1126">
        <f>Q1126/O1126</f>
        <v>0.96599999999999997</v>
      </c>
      <c r="AN1126">
        <f>U1126/0.242530074</f>
        <v>6</v>
      </c>
      <c r="AO1126">
        <f>O1126/U1126</f>
        <v>0.70337609908662113</v>
      </c>
    </row>
    <row r="1127" spans="1:41">
      <c r="A1127" s="74" t="s">
        <v>194</v>
      </c>
      <c r="B1127" s="14" t="s">
        <v>221</v>
      </c>
      <c r="C1127" s="75">
        <v>-58.033299999999997</v>
      </c>
      <c r="D1127" s="75">
        <v>61.45</v>
      </c>
      <c r="E1127" s="96">
        <v>2674</v>
      </c>
      <c r="F1127" s="79">
        <v>292.5</v>
      </c>
      <c r="G1127" s="15">
        <v>13.331700000000001</v>
      </c>
      <c r="I1127">
        <f>(E1127*100*Info!$B$11)/AI1127</f>
        <v>5.7911475898517297</v>
      </c>
      <c r="J1127">
        <f>LOG10(I1127)</f>
        <v>0.76276463325342381</v>
      </c>
      <c r="K1127">
        <f>2*((E1127*100*Info!$B$11)/AI1127^2)*(AJ1127/2)</f>
        <v>0.55994795423345134</v>
      </c>
      <c r="L1127">
        <f>(M1127/10.7)/I1127</f>
        <v>0.56373831838659338</v>
      </c>
      <c r="M1127">
        <f>((U1127/0.242530073729142))*I1127</f>
        <v>34.932202300997979</v>
      </c>
      <c r="N1127">
        <f>2*M1127*SQRT((0.5*K1127/I1127)^2+(0.5*V1127/U1127)^2)</f>
        <v>3.6099075363428645</v>
      </c>
      <c r="O1127" s="33">
        <v>0.96337519741295019</v>
      </c>
      <c r="P1127" s="33">
        <v>4.2114762728434986E-2</v>
      </c>
      <c r="Q1127" s="33">
        <v>0.97589907497931849</v>
      </c>
      <c r="R1127" s="33">
        <v>7.4951005594804235E-2</v>
      </c>
      <c r="S1127" s="33">
        <v>1.6472720235703679</v>
      </c>
      <c r="T1127" s="33">
        <v>7.7349392375448967E-2</v>
      </c>
      <c r="U1127" s="33">
        <v>1.4629414063680002</v>
      </c>
      <c r="V1127" s="33">
        <v>5.3356616280000005E-2</v>
      </c>
      <c r="W1127" s="50">
        <f>U1127*Info!$B$2</f>
        <v>0.70221187505664007</v>
      </c>
      <c r="X1127" s="50">
        <f>W1127*SQRT((0.5*V1127/U1127)^2+Info!$B$3^2)</f>
        <v>3.7372943091566024E-2</v>
      </c>
      <c r="Y1127" s="39">
        <f>W1127*Info!$D$2</f>
        <v>0.56879161879587847</v>
      </c>
      <c r="Z1127" s="39">
        <f>Y1127*SQRT(Info!$D$3^2+(X1127/W1127)^2)</f>
        <v>4.1535633231384671E-2</v>
      </c>
      <c r="AA1127" s="50">
        <f>IF(O1127-W1127&gt;0,O1127-W1127,0)</f>
        <v>0.26116332235631012</v>
      </c>
      <c r="AB1127" s="50">
        <f>SQRT((0.5*P1127)^2+X1127^2)</f>
        <v>4.2896971749105166E-2</v>
      </c>
      <c r="AC1127" s="50">
        <f>(1-EXP(-Info!$B$6*G1127*1000))+(Info!$B$6/(Info!$B$6-Info!$B$7))*(EXP(-Info!$B$7*G1127*1000)-EXP(-Info!$B$6*G1127*1000))*(Info!$B$9-1)</f>
        <v>0.13165460595214543</v>
      </c>
      <c r="AD1127" s="50">
        <f>SQRT((Info!$B$6*EXP(-Info!$B$6*G1127*1000)+(Info!$B$6/(Info!$B$6+Info!$B$7))*(Info!$B$9-1)*(-Info!$B$7*EXP(-Info!$B$7*G1127*1000)+Info!$B$6*EXP(-Info!$B$6*G1127*1000)))^2*(0.01*G1127*1000)^2)</f>
        <v>1.1626687963174423E-3</v>
      </c>
      <c r="AE1127" s="50">
        <f>IF(AA1127&gt;0,AA1127*AC1127*SQRT((AB1127/AA1127)^2+(AD1127/AC1127)^2),AA1127*AC1127*SQRT((AD1127/AC1127)^2))</f>
        <v>5.6557409071615857E-3</v>
      </c>
      <c r="AF1127" s="50">
        <f>IF((S1127-Y1127-AA1127*AC1127)&gt;0,S1127-Y1127-AA1127*AC1127,0)</f>
        <v>1.0440970504805163</v>
      </c>
      <c r="AG1127" s="50">
        <f>SQRT((T1127*0.5)^2+Z1127^2+AE1127^2)</f>
        <v>5.7034448873937917E-2</v>
      </c>
      <c r="AH1127" s="50">
        <f>AF1127/S1127</f>
        <v>0.63383402106076903</v>
      </c>
      <c r="AI1127">
        <f>AF1127*EXP(Info!$B$6*G1127*1000)</f>
        <v>1.1798785682254609</v>
      </c>
      <c r="AJ1127">
        <f>2*SQRT((EXP(Info!$B$6*G1127)*AG1127)^2+(Info!$B$6*G1127*0.01*AI1127)^2)</f>
        <v>0.11408284459534135</v>
      </c>
      <c r="AK1127" s="28">
        <f>AI1127/(E1127/1000)</f>
        <v>0.44124105019650744</v>
      </c>
      <c r="AL1127">
        <f>AA1127/0.752049334436339</f>
        <v>0.34726886973718557</v>
      </c>
      <c r="AM1127">
        <f>Q1127/O1127</f>
        <v>1.0129999999999999</v>
      </c>
      <c r="AN1127">
        <f>U1127/0.242530074</f>
        <v>6.032</v>
      </c>
      <c r="AO1127">
        <f>O1127/U1127</f>
        <v>0.65851933181978373</v>
      </c>
    </row>
    <row r="1128" spans="1:41">
      <c r="A1128" s="74" t="s">
        <v>194</v>
      </c>
      <c r="B1128" s="14" t="s">
        <v>221</v>
      </c>
      <c r="C1128" s="75">
        <v>-58.033299999999997</v>
      </c>
      <c r="D1128" s="75">
        <v>61.45</v>
      </c>
      <c r="E1128" s="96">
        <v>2674</v>
      </c>
      <c r="F1128" s="79">
        <v>304.5</v>
      </c>
      <c r="G1128" s="15">
        <v>13.460600000000001</v>
      </c>
      <c r="I1128">
        <f>(E1128*100*Info!$B$11)/AI1128</f>
        <v>5.3717481696917355</v>
      </c>
      <c r="J1128">
        <f>LOG10(I1128)</f>
        <v>0.73011564452593292</v>
      </c>
      <c r="K1128">
        <f>2*((E1128*100*Info!$B$11)/AI1128^2)*(AJ1128/2)</f>
        <v>0.45731277656245756</v>
      </c>
      <c r="L1128">
        <f>(M1128/10.7)/I1128</f>
        <v>0.54682243051723423</v>
      </c>
      <c r="M1128">
        <f>((U1128/0.242530073729142))*I1128</f>
        <v>31.430098575967531</v>
      </c>
      <c r="N1128">
        <f>2*M1128*SQRT((0.5*K1128/I1128)^2+(0.5*V1128/U1128)^2)</f>
        <v>2.8754284117148372</v>
      </c>
      <c r="O1128" s="33">
        <v>0.91524404000902471</v>
      </c>
      <c r="P1128" s="33">
        <v>3.9106565390689629E-2</v>
      </c>
      <c r="Q1128" s="33">
        <v>0.8475159810483569</v>
      </c>
      <c r="R1128" s="33">
        <v>6.8303173108255261E-2</v>
      </c>
      <c r="S1128" s="33">
        <v>1.7071092859577222</v>
      </c>
      <c r="T1128" s="33">
        <v>7.1942068821346933E-2</v>
      </c>
      <c r="U1128" s="33">
        <v>1.4190434629740001</v>
      </c>
      <c r="V1128" s="33">
        <v>4.7535894504000004E-2</v>
      </c>
      <c r="W1128" s="50">
        <f>U1128*Info!$B$2</f>
        <v>0.68114086222752002</v>
      </c>
      <c r="X1128" s="50">
        <f>W1128*SQRT((0.5*V1128/U1128)^2+Info!$B$3^2)</f>
        <v>3.5917108380669228E-2</v>
      </c>
      <c r="Y1128" s="39">
        <f>W1128*Info!$D$2</f>
        <v>0.55172409840429126</v>
      </c>
      <c r="Z1128" s="39">
        <f>Y1128*SQRT(Info!$D$3^2+(X1128/W1128)^2)</f>
        <v>4.0092306945257797E-2</v>
      </c>
      <c r="AA1128" s="50">
        <f>IF(O1128-W1128&gt;0,O1128-W1128,0)</f>
        <v>0.23410317778150469</v>
      </c>
      <c r="AB1128" s="50">
        <f>SQRT((0.5*P1128)^2+X1128^2)</f>
        <v>4.0894615031722828E-2</v>
      </c>
      <c r="AC1128" s="50">
        <f>(1-EXP(-Info!$B$6*G1128*1000))+(Info!$B$6/(Info!$B$6-Info!$B$7))*(EXP(-Info!$B$7*G1128*1000)-EXP(-Info!$B$6*G1128*1000))*(Info!$B$9-1)</f>
        <v>0.13284745064385226</v>
      </c>
      <c r="AD1128" s="50">
        <f>SQRT((Info!$B$6*EXP(-Info!$B$6*G1128*1000)+(Info!$B$6/(Info!$B$6+Info!$B$7))*(Info!$B$9-1)*(-Info!$B$7*EXP(-Info!$B$7*G1128*1000)+Info!$B$6*EXP(-Info!$B$6*G1128*1000)))^2*(0.01*G1128*1000)^2)</f>
        <v>1.1724898523500329E-3</v>
      </c>
      <c r="AE1128" s="50">
        <f>IF(AA1128&gt;0,AA1128*AC1128*SQRT((AB1128/AA1128)^2+(AD1128/AC1128)^2),AA1128*AC1128*SQRT((AD1128/AC1128)^2))</f>
        <v>5.4396749265763688E-3</v>
      </c>
      <c r="AF1128" s="50">
        <f>IF((S1128-Y1128-AA1128*AC1128)&gt;0,S1128-Y1128-AA1128*AC1128,0)</f>
        <v>1.1242851771975335</v>
      </c>
      <c r="AG1128" s="50">
        <f>SQRT((T1128*0.5)^2+Z1128^2+AE1128^2)</f>
        <v>5.4137772913867128E-2</v>
      </c>
      <c r="AH1128" s="50">
        <f>AF1128/S1128</f>
        <v>0.65859004250380326</v>
      </c>
      <c r="AI1128">
        <f>AF1128*EXP(Info!$B$6*G1128*1000)</f>
        <v>1.2719976273736413</v>
      </c>
      <c r="AJ1128">
        <f>2*SQRT((EXP(Info!$B$6*G1128)*AG1128)^2+(Info!$B$6*G1128*0.01*AI1128)^2)</f>
        <v>0.10828891235764686</v>
      </c>
      <c r="AK1128" s="28">
        <f>AI1128/(E1128/1000)</f>
        <v>0.47569096012477236</v>
      </c>
      <c r="AL1128">
        <f>AA1128/0.752049334436339</f>
        <v>0.31128699549606681</v>
      </c>
      <c r="AM1128">
        <f>Q1128/O1128</f>
        <v>0.92600000000000005</v>
      </c>
      <c r="AN1128">
        <f>U1128/0.242530074</f>
        <v>5.851</v>
      </c>
      <c r="AO1128">
        <f>O1128/U1128</f>
        <v>0.6449725212016244</v>
      </c>
    </row>
    <row r="1129" spans="1:41">
      <c r="A1129" s="74" t="s">
        <v>194</v>
      </c>
      <c r="B1129" s="14" t="s">
        <v>221</v>
      </c>
      <c r="C1129" s="75">
        <v>-58.033299999999997</v>
      </c>
      <c r="D1129" s="75">
        <v>61.45</v>
      </c>
      <c r="E1129" s="96">
        <v>2674</v>
      </c>
      <c r="F1129" s="79">
        <v>316.5</v>
      </c>
      <c r="G1129" s="15">
        <v>13.589499999999999</v>
      </c>
      <c r="I1129">
        <f>(E1129*100*Info!$B$11)/AI1129</f>
        <v>6.2165834542306735</v>
      </c>
      <c r="J1129">
        <f>LOG10(I1129)</f>
        <v>0.79355176819014128</v>
      </c>
      <c r="K1129">
        <f>2*((E1129*100*Info!$B$11)/AI1129^2)*(AJ1129/2)</f>
        <v>0.59718715151032487</v>
      </c>
      <c r="L1129">
        <f>(M1129/10.7)/I1129</f>
        <v>0.542149533315754</v>
      </c>
      <c r="M1129">
        <f>((U1129/0.242530073729142))*I1129</f>
        <v>36.062400658266689</v>
      </c>
      <c r="N1129">
        <f>2*M1129*SQRT((0.5*K1129/I1129)^2+(0.5*V1129/U1129)^2)</f>
        <v>3.6682055398049438</v>
      </c>
      <c r="O1129" s="33">
        <v>0.92201248401895164</v>
      </c>
      <c r="P1129" s="33">
        <v>3.4594269384071598E-2</v>
      </c>
      <c r="Q1129" s="33">
        <v>0.85470557268556824</v>
      </c>
      <c r="R1129" s="33">
        <v>6.0801015404495624E-2</v>
      </c>
      <c r="S1129" s="33">
        <v>1.5504224891199483</v>
      </c>
      <c r="T1129" s="33">
        <v>6.865698080745869E-2</v>
      </c>
      <c r="U1129" s="33">
        <v>1.4069169592740001</v>
      </c>
      <c r="V1129" s="33">
        <v>4.7050834356000007E-2</v>
      </c>
      <c r="W1129" s="50">
        <f>U1129*Info!$B$2</f>
        <v>0.67532014045152</v>
      </c>
      <c r="X1129" s="50">
        <f>W1129*SQRT((0.5*V1129/U1129)^2+Info!$B$3^2)</f>
        <v>3.5604171337524027E-2</v>
      </c>
      <c r="Y1129" s="39">
        <f>W1129*Info!$D$2</f>
        <v>0.54700931376573125</v>
      </c>
      <c r="Z1129" s="39">
        <f>Y1129*SQRT(Info!$D$3^2+(X1129/W1129)^2)</f>
        <v>3.9746166380900727E-2</v>
      </c>
      <c r="AA1129" s="50">
        <f>IF(O1129-W1129&gt;0,O1129-W1129,0)</f>
        <v>0.24669234356743164</v>
      </c>
      <c r="AB1129" s="50">
        <f>SQRT((0.5*P1129)^2+X1129^2)</f>
        <v>3.9583429426796712E-2</v>
      </c>
      <c r="AC1129" s="50">
        <f>(1-EXP(-Info!$B$6*G1129*1000))+(Info!$B$6/(Info!$B$6-Info!$B$7))*(EXP(-Info!$B$7*G1129*1000)-EXP(-Info!$B$6*G1129*1000))*(Info!$B$9-1)</f>
        <v>0.13403882539097436</v>
      </c>
      <c r="AD1129" s="50">
        <f>SQRT((Info!$B$6*EXP(-Info!$B$6*G1129*1000)+(Info!$B$6/(Info!$B$6+Info!$B$7))*(Info!$B$9-1)*(-Info!$B$7*EXP(-Info!$B$7*G1129*1000)+Info!$B$6*EXP(-Info!$B$6*G1129*1000)))^2*(0.01*G1129*1000)^2)</f>
        <v>1.1822854106598396E-3</v>
      </c>
      <c r="AE1129" s="50">
        <f>IF(AA1129&gt;0,AA1129*AC1129*SQRT((AB1129/AA1129)^2+(AD1129/AC1129)^2),AA1129*AC1129*SQRT((AD1129/AC1129)^2))</f>
        <v>5.3137267863121408E-3</v>
      </c>
      <c r="AF1129" s="50">
        <f>IF((S1129-Y1129-AA1129*AC1129)&gt;0,S1129-Y1129-AA1129*AC1129,0)</f>
        <v>0.97034682338949185</v>
      </c>
      <c r="AG1129" s="50">
        <f>SQRT((T1129*0.5)^2+Z1129^2+AE1129^2)</f>
        <v>5.2786728329540865E-2</v>
      </c>
      <c r="AH1129" s="50">
        <f>AF1129/S1129</f>
        <v>0.62585961581367455</v>
      </c>
      <c r="AI1129">
        <f>AF1129*EXP(Info!$B$6*G1129*1000)</f>
        <v>1.0991328238417704</v>
      </c>
      <c r="AJ1129">
        <f>2*SQRT((EXP(Info!$B$6*G1129)*AG1129)^2+(Info!$B$6*G1129*0.01*AI1129)^2)</f>
        <v>0.10558661442160228</v>
      </c>
      <c r="AK1129" s="28">
        <f>AI1129/(E1129/1000)</f>
        <v>0.41104443673962993</v>
      </c>
      <c r="AL1129">
        <f>AA1129/0.752049334436339</f>
        <v>0.32802680924161387</v>
      </c>
      <c r="AM1129">
        <f>Q1129/O1129</f>
        <v>0.92700000000000005</v>
      </c>
      <c r="AN1129">
        <f>U1129/0.242530074</f>
        <v>5.8010000000000002</v>
      </c>
      <c r="AO1129">
        <f>O1129/U1129</f>
        <v>0.65534250471664668</v>
      </c>
    </row>
    <row r="1130" spans="1:41">
      <c r="A1130" s="74" t="s">
        <v>194</v>
      </c>
      <c r="B1130" s="14" t="s">
        <v>221</v>
      </c>
      <c r="C1130" s="75">
        <v>-58.033299999999997</v>
      </c>
      <c r="D1130" s="75">
        <v>61.45</v>
      </c>
      <c r="E1130" s="96">
        <v>2674</v>
      </c>
      <c r="F1130" s="79">
        <v>328.5</v>
      </c>
      <c r="G1130" s="15">
        <v>13.718399999999999</v>
      </c>
      <c r="I1130">
        <f>(E1130*100*Info!$B$11)/AI1130</f>
        <v>5.8180376669746154</v>
      </c>
      <c r="J1130">
        <f>LOG10(I1130)</f>
        <v>0.7647765286171716</v>
      </c>
      <c r="K1130">
        <f>2*((E1130*100*Info!$B$11)/AI1130^2)*(AJ1130/2)</f>
        <v>0.52376513249570533</v>
      </c>
      <c r="L1130">
        <f>(M1130/10.7)/I1130</f>
        <v>0.51813084170014478</v>
      </c>
      <c r="M1130">
        <f>((U1130/0.242530073729142))*I1130</f>
        <v>32.255200861729932</v>
      </c>
      <c r="N1130">
        <f>2*M1130*SQRT((0.5*K1130/I1130)^2+(0.5*V1130/U1130)^2)</f>
        <v>3.1070493881717445</v>
      </c>
      <c r="O1130" s="33">
        <v>1.1724449123862526</v>
      </c>
      <c r="P1130" s="33">
        <v>4.8131157403925699E-2</v>
      </c>
      <c r="Q1130" s="33">
        <v>1.1314093404527337</v>
      </c>
      <c r="R1130" s="33">
        <v>7.3841778913034534E-2</v>
      </c>
      <c r="S1130" s="33">
        <v>1.629639117070272</v>
      </c>
      <c r="T1130" s="33">
        <v>7.2521942943356676E-2</v>
      </c>
      <c r="U1130" s="33">
        <v>1.344586730256</v>
      </c>
      <c r="V1130" s="33">
        <v>4.608071406E-2</v>
      </c>
      <c r="W1130" s="50">
        <f>U1130*Info!$B$2</f>
        <v>0.64540163052287991</v>
      </c>
      <c r="X1130" s="50">
        <f>W1130*SQRT((0.5*V1130/U1130)^2+Info!$B$3^2)</f>
        <v>3.4112576227850022E-2</v>
      </c>
      <c r="Y1130" s="39">
        <f>W1130*Info!$D$2</f>
        <v>0.52277532072353272</v>
      </c>
      <c r="Z1130" s="39">
        <f>Y1130*SQRT(Info!$D$3^2+(X1130/W1130)^2)</f>
        <v>3.803574070274756E-2</v>
      </c>
      <c r="AA1130" s="50">
        <f>IF(O1130-W1130&gt;0,O1130-W1130,0)</f>
        <v>0.52704328186337268</v>
      </c>
      <c r="AB1130" s="50">
        <f>SQRT((0.5*P1130)^2+X1130^2)</f>
        <v>4.1747094930800234E-2</v>
      </c>
      <c r="AC1130" s="50">
        <f>(1-EXP(-Info!$B$6*G1130*1000))+(Info!$B$6/(Info!$B$6-Info!$B$7))*(EXP(-Info!$B$7*G1130*1000)-EXP(-Info!$B$6*G1130*1000))*(Info!$B$9-1)</f>
        <v>0.1352287319521725</v>
      </c>
      <c r="AD1130" s="50">
        <f>SQRT((Info!$B$6*EXP(-Info!$B$6*G1130*1000)+(Info!$B$6/(Info!$B$6+Info!$B$7))*(Info!$B$9-1)*(-Info!$B$7*EXP(-Info!$B$7*G1130*1000)+Info!$B$6*EXP(-Info!$B$6*G1130*1000)))^2*(0.01*G1130*1000)^2)</f>
        <v>1.1920555177660508E-3</v>
      </c>
      <c r="AE1130" s="50">
        <f>IF(AA1130&gt;0,AA1130*AC1130*SQRT((AB1130/AA1130)^2+(AD1130/AC1130)^2),AA1130*AC1130*SQRT((AD1130/AC1130)^2))</f>
        <v>5.68025823778318E-3</v>
      </c>
      <c r="AF1130" s="50">
        <f>IF((S1130-Y1130-AA1130*AC1130)&gt;0,S1130-Y1130-AA1130*AC1130,0)</f>
        <v>1.035592401656444</v>
      </c>
      <c r="AG1130" s="50">
        <f>SQRT((T1130*0.5)^2+Z1130^2+AE1130^2)</f>
        <v>5.2856796691858103E-2</v>
      </c>
      <c r="AH1130" s="50">
        <f>AF1130/S1130</f>
        <v>0.63547345593802895</v>
      </c>
      <c r="AI1130">
        <f>AF1130*EXP(Info!$B$6*G1130*1000)</f>
        <v>1.1744253505752353</v>
      </c>
      <c r="AJ1130">
        <f>2*SQRT((EXP(Info!$B$6*G1130)*AG1130)^2+(Info!$B$6*G1130*0.01*AI1130)^2)</f>
        <v>0.105726893595417</v>
      </c>
      <c r="AK1130" s="28">
        <f>AI1130/(E1130/1000)</f>
        <v>0.43920170178580231</v>
      </c>
      <c r="AL1130">
        <f>AA1130/0.752049334436339</f>
        <v>0.70080945189372668</v>
      </c>
      <c r="AM1130">
        <f>Q1130/O1130</f>
        <v>0.96499999999999997</v>
      </c>
      <c r="AN1130">
        <f>U1130/0.242530074</f>
        <v>5.5439999999999996</v>
      </c>
      <c r="AO1130">
        <f>O1130/U1130</f>
        <v>0.87197418061907184</v>
      </c>
    </row>
    <row r="1131" spans="1:41">
      <c r="A1131" s="74" t="s">
        <v>194</v>
      </c>
      <c r="B1131" s="14" t="s">
        <v>221</v>
      </c>
      <c r="C1131" s="75">
        <v>-58.033299999999997</v>
      </c>
      <c r="D1131" s="75">
        <v>61.45</v>
      </c>
      <c r="E1131" s="96">
        <v>2674</v>
      </c>
      <c r="F1131" s="79">
        <v>340.5</v>
      </c>
      <c r="G1131" s="15">
        <v>13.847299999999999</v>
      </c>
      <c r="I1131">
        <f>(E1131*100*Info!$B$11)/AI1131</f>
        <v>5.7468572574247636</v>
      </c>
      <c r="J1131">
        <f>LOG10(I1131)</f>
        <v>0.75943041010000256</v>
      </c>
      <c r="K1131">
        <f>2*((E1131*100*Info!$B$11)/AI1131^2)*(AJ1131/2)</f>
        <v>0.53134183955302505</v>
      </c>
      <c r="L1131">
        <f>(M1131/10.7)/I1131</f>
        <v>0.56448598193883026</v>
      </c>
      <c r="M1131">
        <f>((U1131/0.242530073729142))*I1131</f>
        <v>34.711017873610899</v>
      </c>
      <c r="N1131">
        <f>2*M1131*SQRT((0.5*K1131/I1131)^2+(0.5*V1131/U1131)^2)</f>
        <v>3.4128059843849532</v>
      </c>
      <c r="O1131" s="33">
        <v>0.94306986538316917</v>
      </c>
      <c r="P1131" s="33">
        <v>3.6098368052944273E-2</v>
      </c>
      <c r="Q1131" s="33">
        <v>0.91100548996014141</v>
      </c>
      <c r="R1131" s="33">
        <v>6.4954539303160544E-2</v>
      </c>
      <c r="S1131" s="33">
        <v>1.64945673447696</v>
      </c>
      <c r="T1131" s="33">
        <v>7.1443162195976129E-2</v>
      </c>
      <c r="U1131" s="33">
        <v>1.4648816469600001</v>
      </c>
      <c r="V1131" s="33">
        <v>4.8991074948000007E-2</v>
      </c>
      <c r="W1131" s="50">
        <f>U1131*Info!$B$2</f>
        <v>0.70314319054079999</v>
      </c>
      <c r="X1131" s="50">
        <f>W1131*SQRT((0.5*V1131/U1131)^2+Info!$B$3^2)</f>
        <v>3.7071189493519459E-2</v>
      </c>
      <c r="Y1131" s="39">
        <f>W1131*Info!$D$2</f>
        <v>0.56954598433804804</v>
      </c>
      <c r="Z1131" s="39">
        <f>Y1131*SQRT(Info!$D$3^2+(X1131/W1131)^2)</f>
        <v>4.1383778770705572E-2</v>
      </c>
      <c r="AA1131" s="50">
        <f>IF(O1131-W1131&gt;0,O1131-W1131,0)</f>
        <v>0.23992667484236918</v>
      </c>
      <c r="AB1131" s="50">
        <f>SQRT((0.5*P1131)^2+X1131^2)</f>
        <v>4.1231615715199475E-2</v>
      </c>
      <c r="AC1131" s="50">
        <f>(1-EXP(-Info!$B$6*G1131*1000))+(Info!$B$6/(Info!$B$6-Info!$B$7))*(EXP(-Info!$B$7*G1131*1000)-EXP(-Info!$B$6*G1131*1000))*(Info!$B$9-1)</f>
        <v>0.13641717208402168</v>
      </c>
      <c r="AD1131" s="50">
        <f>SQRT((Info!$B$6*EXP(-Info!$B$6*G1131*1000)+(Info!$B$6/(Info!$B$6+Info!$B$7))*(Info!$B$9-1)*(-Info!$B$7*EXP(-Info!$B$7*G1131*1000)+Info!$B$6*EXP(-Info!$B$6*G1131*1000)))^2*(0.01*G1131*1000)^2)</f>
        <v>1.2018002201136285E-3</v>
      </c>
      <c r="AE1131" s="50">
        <f>IF(AA1131&gt;0,AA1131*AC1131*SQRT((AB1131/AA1131)^2+(AD1131/AC1131)^2),AA1131*AC1131*SQRT((AD1131/AC1131)^2))</f>
        <v>5.6320863803491919E-3</v>
      </c>
      <c r="AF1131" s="50">
        <f>IF((S1131-Y1131-AA1131*AC1131)&gt;0,S1131-Y1131-AA1131*AC1131,0)</f>
        <v>1.0471806316493932</v>
      </c>
      <c r="AG1131" s="50">
        <f>SQRT((T1131*0.5)^2+Z1131^2+AE1131^2)</f>
        <v>5.495788295120687E-2</v>
      </c>
      <c r="AH1131" s="50">
        <f>AF1131/S1131</f>
        <v>0.63486395839382381</v>
      </c>
      <c r="AI1131">
        <f>AF1131*EXP(Info!$B$6*G1131*1000)</f>
        <v>1.1889717493624457</v>
      </c>
      <c r="AJ1131">
        <f>2*SQRT((EXP(Info!$B$6*G1131)*AG1131)^2+(Info!$B$6*G1131*0.01*AI1131)^2)</f>
        <v>0.10992972474940418</v>
      </c>
      <c r="AK1131" s="28">
        <f>AI1131/(E1131/1000)</f>
        <v>0.44464164149680091</v>
      </c>
      <c r="AL1131">
        <f>AA1131/0.752049334436339</f>
        <v>0.3190304995378983</v>
      </c>
      <c r="AM1131">
        <f>Q1131/O1131</f>
        <v>0.96599999999999997</v>
      </c>
      <c r="AN1131">
        <f>U1131/0.242530074</f>
        <v>6.04</v>
      </c>
      <c r="AO1131">
        <f>O1131/U1131</f>
        <v>0.64378570606047092</v>
      </c>
    </row>
    <row r="1132" spans="1:41">
      <c r="A1132" s="74" t="s">
        <v>194</v>
      </c>
      <c r="B1132" s="14" t="s">
        <v>221</v>
      </c>
      <c r="C1132" s="75">
        <v>-58.033299999999997</v>
      </c>
      <c r="D1132" s="75">
        <v>61.45</v>
      </c>
      <c r="E1132" s="96">
        <v>2674</v>
      </c>
      <c r="F1132" s="79">
        <v>352.5</v>
      </c>
      <c r="G1132" s="15">
        <v>13.976299999999998</v>
      </c>
      <c r="I1132">
        <f>(E1132*100*Info!$B$11)/AI1132</f>
        <v>5.7612424162649241</v>
      </c>
      <c r="J1132">
        <f>LOG10(I1132)</f>
        <v>0.76051614945516932</v>
      </c>
      <c r="K1132">
        <f>2*((E1132*100*Info!$B$11)/AI1132^2)*(AJ1132/2)</f>
        <v>0.58632018873784819</v>
      </c>
      <c r="L1132">
        <f>(M1132/10.7)/I1132</f>
        <v>0.56747663614777766</v>
      </c>
      <c r="M1132">
        <f>((U1132/0.242530073729142))*I1132</f>
        <v>34.982263990628873</v>
      </c>
      <c r="N1132">
        <f>2*M1132*SQRT((0.5*K1132/I1132)^2+(0.5*V1132/U1132)^2)</f>
        <v>3.8276211278371135</v>
      </c>
      <c r="O1132" s="33">
        <v>0.84304730390313609</v>
      </c>
      <c r="P1132" s="33">
        <v>3.4594269384071598E-2</v>
      </c>
      <c r="Q1132" s="33">
        <v>0.8245002632172671</v>
      </c>
      <c r="R1132" s="33">
        <v>6.7533424866637062E-2</v>
      </c>
      <c r="S1132" s="33">
        <v>1.6346332963540802</v>
      </c>
      <c r="T1132" s="33">
        <v>8.5708560479068274E-2</v>
      </c>
      <c r="U1132" s="33">
        <v>1.4726426093280001</v>
      </c>
      <c r="V1132" s="33">
        <v>5.9177338055999999E-2</v>
      </c>
      <c r="W1132" s="50">
        <f>U1132*Info!$B$2</f>
        <v>0.70686845247744001</v>
      </c>
      <c r="X1132" s="50">
        <f>W1132*SQRT((0.5*V1132/U1132)^2+Info!$B$3^2)</f>
        <v>3.8090290961329348E-2</v>
      </c>
      <c r="Y1132" s="39">
        <f>W1132*Info!$D$2</f>
        <v>0.57256344650672641</v>
      </c>
      <c r="Z1132" s="39">
        <f>Y1132*SQRT(Info!$D$3^2+(X1132/W1132)^2)</f>
        <v>4.2089051211639229E-2</v>
      </c>
      <c r="AA1132" s="50">
        <f>IF(O1132-W1132&gt;0,O1132-W1132,0)</f>
        <v>0.13617885142569608</v>
      </c>
      <c r="AB1132" s="50">
        <f>SQRT((0.5*P1132)^2+X1132^2)</f>
        <v>4.1833732012254855E-2</v>
      </c>
      <c r="AC1132" s="50">
        <f>(1-EXP(-Info!$B$6*G1132*1000))+(Info!$B$6/(Info!$B$6-Info!$B$7))*(EXP(-Info!$B$7*G1132*1000)-EXP(-Info!$B$6*G1132*1000))*(Info!$B$9-1)</f>
        <v>0.13760506782273346</v>
      </c>
      <c r="AD1132" s="50">
        <f>SQRT((Info!$B$6*EXP(-Info!$B$6*G1132*1000)+(Info!$B$6/(Info!$B$6+Info!$B$7))*(Info!$B$9-1)*(-Info!$B$7*EXP(-Info!$B$7*G1132*1000)+Info!$B$6*EXP(-Info!$B$6*G1132*1000)))^2*(0.01*G1132*1000)^2)</f>
        <v>1.2115270944616178E-3</v>
      </c>
      <c r="AE1132" s="50">
        <f>IF(AA1132&gt;0,AA1132*AC1132*SQRT((AB1132/AA1132)^2+(AD1132/AC1132)^2),AA1132*AC1132*SQRT((AD1132/AC1132)^2))</f>
        <v>5.7588973018499068E-3</v>
      </c>
      <c r="AF1132" s="50">
        <f>IF((S1132-Y1132-AA1132*AC1132)&gt;0,S1132-Y1132-AA1132*AC1132,0)</f>
        <v>1.0433309497608989</v>
      </c>
      <c r="AG1132" s="50">
        <f>SQRT((T1132*0.5)^2+Z1132^2+AE1132^2)</f>
        <v>6.0341879858666736E-2</v>
      </c>
      <c r="AH1132" s="50">
        <f>AF1132/S1132</f>
        <v>0.63826605764605782</v>
      </c>
      <c r="AI1132">
        <f>AF1132*EXP(Info!$B$6*G1132*1000)</f>
        <v>1.1860030238280441</v>
      </c>
      <c r="AJ1132">
        <f>2*SQRT((EXP(Info!$B$6*G1132)*AG1132)^2+(Info!$B$6*G1132*0.01*AI1132)^2)</f>
        <v>0.1206992288349738</v>
      </c>
      <c r="AK1132" s="28">
        <f>AI1132/(E1132/1000)</f>
        <v>0.44353142252357675</v>
      </c>
      <c r="AL1132">
        <f>AA1132/0.752049334436339</f>
        <v>0.18107701874074808</v>
      </c>
      <c r="AM1132">
        <f>Q1132/O1132</f>
        <v>0.97799999999999998</v>
      </c>
      <c r="AN1132">
        <f>U1132/0.242530074</f>
        <v>6.0720000000000001</v>
      </c>
      <c r="AO1132">
        <f>O1132/U1132</f>
        <v>0.5724724373470611</v>
      </c>
    </row>
    <row r="1133" spans="1:41">
      <c r="A1133" s="74" t="s">
        <v>194</v>
      </c>
      <c r="B1133" s="14" t="s">
        <v>221</v>
      </c>
      <c r="C1133" s="75">
        <v>-58.033299999999997</v>
      </c>
      <c r="D1133" s="75">
        <v>61.45</v>
      </c>
      <c r="E1133" s="96">
        <v>2674</v>
      </c>
      <c r="F1133" s="79">
        <v>364.5</v>
      </c>
      <c r="G1133" s="15">
        <v>14.1052</v>
      </c>
      <c r="I1133">
        <f>(E1133*100*Info!$B$11)/AI1133</f>
        <v>5.921784859746829</v>
      </c>
      <c r="J1133">
        <f>LOG10(I1133)</f>
        <v>0.77245262528867142</v>
      </c>
      <c r="K1133">
        <f>2*((E1133*100*Info!$B$11)/AI1133^2)*(AJ1133/2)</f>
        <v>0.611434784276084</v>
      </c>
      <c r="L1133">
        <f>(M1133/10.7)/I1133</f>
        <v>0.5569158884724319</v>
      </c>
      <c r="M1133">
        <f>((U1133/0.242530073729142))*I1133</f>
        <v>35.287916018640956</v>
      </c>
      <c r="N1133">
        <f>2*M1133*SQRT((0.5*K1133/I1133)^2+(0.5*V1133/U1133)^2)</f>
        <v>3.9109171503582614</v>
      </c>
      <c r="O1133" s="33">
        <v>0.83627885989320905</v>
      </c>
      <c r="P1133" s="33">
        <v>3.4594269384071598E-2</v>
      </c>
      <c r="Q1133" s="33">
        <v>0.81871700383545165</v>
      </c>
      <c r="R1133" s="33">
        <v>6.7533424866637062E-2</v>
      </c>
      <c r="S1133" s="33">
        <v>1.5955413289064642</v>
      </c>
      <c r="T1133" s="33">
        <v>8.5041638033142672E-2</v>
      </c>
      <c r="U1133" s="33">
        <v>1.445236710966</v>
      </c>
      <c r="V1133" s="33">
        <v>5.8207217759999999E-2</v>
      </c>
      <c r="W1133" s="50">
        <f>U1133*Info!$B$2</f>
        <v>0.69371362126367997</v>
      </c>
      <c r="X1133" s="50">
        <f>W1133*SQRT((0.5*V1133/U1133)^2+Info!$B$3^2)</f>
        <v>3.7393179729732273E-2</v>
      </c>
      <c r="Y1133" s="39">
        <f>W1133*Info!$D$2</f>
        <v>0.56190803322358085</v>
      </c>
      <c r="Z1133" s="39">
        <f>Y1133*SQRT(Info!$D$3^2+(X1133/W1133)^2)</f>
        <v>4.1312750423190804E-2</v>
      </c>
      <c r="AA1133" s="50">
        <f>IF(O1133-W1133&gt;0,O1133-W1133,0)</f>
        <v>0.14256523862952908</v>
      </c>
      <c r="AB1133" s="50">
        <f>SQRT((0.5*P1133)^2+X1133^2)</f>
        <v>4.1200009209398106E-2</v>
      </c>
      <c r="AC1133" s="50">
        <f>(1-EXP(-Info!$B$6*G1133*1000))+(Info!$B$6/(Info!$B$6-Info!$B$7))*(EXP(-Info!$B$7*G1133*1000)-EXP(-Info!$B$6*G1133*1000))*(Info!$B$9-1)</f>
        <v>0.13879057922303156</v>
      </c>
      <c r="AD1133" s="50">
        <f>SQRT((Info!$B$6*EXP(-Info!$B$6*G1133*1000)+(Info!$B$6/(Info!$B$6+Info!$B$7))*(Info!$B$9-1)*(-Info!$B$7*EXP(-Info!$B$7*G1133*1000)+Info!$B$6*EXP(-Info!$B$6*G1133*1000)))^2*(0.01*G1133*1000)^2)</f>
        <v>1.2212211067114231E-3</v>
      </c>
      <c r="AE1133" s="50">
        <f>IF(AA1133&gt;0,AA1133*AC1133*SQRT((AB1133/AA1133)^2+(AD1133/AC1133)^2),AA1133*AC1133*SQRT((AD1133/AC1133)^2))</f>
        <v>5.7208230329788964E-3</v>
      </c>
      <c r="AF1133" s="50">
        <f>IF((S1133-Y1133-AA1133*AC1133)&gt;0,S1133-Y1133-AA1133*AC1133,0)</f>
        <v>1.0138465836364212</v>
      </c>
      <c r="AG1133" s="50">
        <f>SQRT((T1133*0.5)^2+Z1133^2+AE1133^2)</f>
        <v>5.9560819449899514E-2</v>
      </c>
      <c r="AH1133" s="50">
        <f>AF1133/S1133</f>
        <v>0.63542483373419167</v>
      </c>
      <c r="AI1133">
        <f>AF1133*EXP(Info!$B$6*G1133*1000)</f>
        <v>1.153849909871381</v>
      </c>
      <c r="AJ1133">
        <f>2*SQRT((EXP(Info!$B$6*G1133)*AG1133)^2+(Info!$B$6*G1133*0.01*AI1133)^2)</f>
        <v>0.11913704861600609</v>
      </c>
      <c r="AK1133" s="28">
        <f>AI1133/(E1133/1000)</f>
        <v>0.43150707175444319</v>
      </c>
      <c r="AL1133">
        <f>AA1133/0.752049334436339</f>
        <v>0.18956899780568481</v>
      </c>
      <c r="AM1133">
        <f>Q1133/O1133</f>
        <v>0.97899999999999998</v>
      </c>
      <c r="AN1133">
        <f>U1133/0.242530074</f>
        <v>5.9589999999999996</v>
      </c>
      <c r="AO1133">
        <f>O1133/U1133</f>
        <v>0.57864490539701141</v>
      </c>
    </row>
    <row r="1134" spans="1:41">
      <c r="A1134" s="74" t="s">
        <v>194</v>
      </c>
      <c r="B1134" s="14" t="s">
        <v>221</v>
      </c>
      <c r="C1134" s="75">
        <v>-58.033299999999997</v>
      </c>
      <c r="D1134" s="75">
        <v>61.45</v>
      </c>
      <c r="E1134" s="96">
        <v>2674</v>
      </c>
      <c r="F1134" s="79">
        <v>376.5</v>
      </c>
      <c r="G1134" s="15">
        <v>14.2341</v>
      </c>
      <c r="I1134">
        <f>(E1134*100*Info!$B$11)/AI1134</f>
        <v>5.3864946088916055</v>
      </c>
      <c r="J1134">
        <f>LOG10(I1134)</f>
        <v>0.73130622951549629</v>
      </c>
      <c r="K1134">
        <f>2*((E1134*100*Info!$B$11)/AI1134^2)*(AJ1134/2)</f>
        <v>0.513591697514726</v>
      </c>
      <c r="L1134">
        <f>(M1134/10.7)/I1134</f>
        <v>0.62682243060657838</v>
      </c>
      <c r="M1134">
        <f>((U1134/0.242530073729142))*I1134</f>
        <v>36.127219382182936</v>
      </c>
      <c r="N1134">
        <f>2*M1134*SQRT((0.5*K1134/I1134)^2+(0.5*V1134/U1134)^2)</f>
        <v>3.6717381449455848</v>
      </c>
      <c r="O1134" s="33">
        <v>0.80168459050913743</v>
      </c>
      <c r="P1134" s="33">
        <v>2.8577874708580881E-2</v>
      </c>
      <c r="Q1134" s="33">
        <v>0.81050312100473787</v>
      </c>
      <c r="R1134" s="33">
        <v>5.9335444068948758E-2</v>
      </c>
      <c r="S1134" s="33">
        <v>1.74864789679185</v>
      </c>
      <c r="T1134" s="33">
        <v>7.7331011412650197E-2</v>
      </c>
      <c r="U1134" s="33">
        <v>1.626649206318</v>
      </c>
      <c r="V1134" s="33">
        <v>5.7237097463999999E-2</v>
      </c>
      <c r="W1134" s="50">
        <f>U1134*Info!$B$2</f>
        <v>0.78079161903263994</v>
      </c>
      <c r="X1134" s="50">
        <f>W1134*SQRT((0.5*V1134/U1134)^2+Info!$B$3^2)</f>
        <v>4.1385884014511348E-2</v>
      </c>
      <c r="Y1134" s="39">
        <f>W1134*Info!$D$2</f>
        <v>0.63244121141643839</v>
      </c>
      <c r="Z1134" s="39">
        <f>Y1134*SQRT(Info!$D$3^2+(X1134/W1134)^2)</f>
        <v>4.6083805717832736E-2</v>
      </c>
      <c r="AA1134" s="50">
        <f>IF(O1134-W1134&gt;0,O1134-W1134,0)</f>
        <v>2.0892971476497491E-2</v>
      </c>
      <c r="AB1134" s="50">
        <f>SQRT((0.5*P1134)^2+X1134^2)</f>
        <v>4.3783160305960356E-2</v>
      </c>
      <c r="AC1134" s="50">
        <f>(1-EXP(-Info!$B$6*G1134*1000))+(Info!$B$6/(Info!$B$6-Info!$B$7))*(EXP(-Info!$B$7*G1134*1000)-EXP(-Info!$B$6*G1134*1000))*(Info!$B$9-1)</f>
        <v>0.13997462945257361</v>
      </c>
      <c r="AD1134" s="50">
        <f>SQRT((Info!$B$6*EXP(-Info!$B$6*G1134*1000)+(Info!$B$6/(Info!$B$6+Info!$B$7))*(Info!$B$9-1)*(-Info!$B$7*EXP(-Info!$B$7*G1134*1000)+Info!$B$6*EXP(-Info!$B$6*G1134*1000)))^2*(0.01*G1134*1000)^2)</f>
        <v>1.2308898531290652E-3</v>
      </c>
      <c r="AE1134" s="50">
        <f>IF(AA1134&gt;0,AA1134*AC1134*SQRT((AB1134/AA1134)^2+(AD1134/AC1134)^2),AA1134*AC1134*SQRT((AD1134/AC1134)^2))</f>
        <v>6.1285855974212555E-3</v>
      </c>
      <c r="AF1134" s="50">
        <f>IF((S1134-Y1134-AA1134*AC1134)&gt;0,S1134-Y1134-AA1134*AC1134,0)</f>
        <v>1.1132821994348256</v>
      </c>
      <c r="AG1134" s="50">
        <f>SQRT((T1134*0.5)^2+Z1134^2+AE1134^2)</f>
        <v>6.0467330372604766E-2</v>
      </c>
      <c r="AH1134" s="50">
        <f>AF1134/S1134</f>
        <v>0.63665315440421399</v>
      </c>
      <c r="AI1134">
        <f>AF1134*EXP(Info!$B$6*G1134*1000)</f>
        <v>1.2685153189269789</v>
      </c>
      <c r="AJ1134">
        <f>2*SQRT((EXP(Info!$B$6*G1134)*AG1134)^2+(Info!$B$6*G1134*0.01*AI1134)^2)</f>
        <v>0.12095044797700112</v>
      </c>
      <c r="AK1134" s="28">
        <f>AI1134/(E1134/1000)</f>
        <v>0.47438867573933391</v>
      </c>
      <c r="AL1134">
        <f>AA1134/0.752049334436339</f>
        <v>2.7781384172298713E-2</v>
      </c>
      <c r="AM1134">
        <f>Q1134/O1134</f>
        <v>1.0109999999999999</v>
      </c>
      <c r="AN1134">
        <f>U1134/0.242530074</f>
        <v>6.7069999999999999</v>
      </c>
      <c r="AO1134">
        <f>O1134/U1134</f>
        <v>0.49284417770921224</v>
      </c>
    </row>
    <row r="1135" spans="1:41">
      <c r="A1135" s="74" t="s">
        <v>194</v>
      </c>
      <c r="B1135" s="14" t="s">
        <v>221</v>
      </c>
      <c r="C1135" s="75">
        <v>-58.033299999999997</v>
      </c>
      <c r="D1135" s="75">
        <v>61.45</v>
      </c>
      <c r="E1135" s="96">
        <v>2674</v>
      </c>
      <c r="F1135" s="79">
        <v>388.5</v>
      </c>
      <c r="G1135" s="15">
        <v>14.363</v>
      </c>
      <c r="I1135">
        <f>(E1135*100*Info!$B$11)/AI1135</f>
        <v>5.7150871225171258</v>
      </c>
      <c r="J1135">
        <f>LOG10(I1135)</f>
        <v>0.75702285529823632</v>
      </c>
      <c r="K1135">
        <f>2*((E1135*100*Info!$B$11)/AI1135^2)*(AJ1135/2)</f>
        <v>0.60807704525677153</v>
      </c>
      <c r="L1135">
        <f>(M1135/10.7)/I1135</f>
        <v>0.6598130848490299</v>
      </c>
      <c r="M1135">
        <f>((U1135/0.242530073729142))*I1135</f>
        <v>40.348515130032197</v>
      </c>
      <c r="N1135">
        <f>2*M1135*SQRT((0.5*K1135/I1135)^2+(0.5*V1135/U1135)^2)</f>
        <v>4.5354829836195538</v>
      </c>
      <c r="O1135" s="33">
        <v>0.83552681055877265</v>
      </c>
      <c r="P1135" s="33">
        <v>3.1586072046326241E-2</v>
      </c>
      <c r="Q1135" s="33">
        <v>0.8363623373693313</v>
      </c>
      <c r="R1135" s="33">
        <v>6.2559411340866303E-2</v>
      </c>
      <c r="S1135" s="33">
        <v>1.7156868470848801</v>
      </c>
      <c r="T1135" s="33">
        <v>8.0986927094196998E-2</v>
      </c>
      <c r="U1135" s="33">
        <v>1.71226232244</v>
      </c>
      <c r="V1135" s="33">
        <v>6.2087698944000007E-2</v>
      </c>
      <c r="W1135" s="50">
        <f>U1135*Info!$B$2</f>
        <v>0.82188591477119999</v>
      </c>
      <c r="X1135" s="50">
        <f>W1135*SQRT((0.5*V1135/U1135)^2+Info!$B$3^2)</f>
        <v>4.3712496682224544E-2</v>
      </c>
      <c r="Y1135" s="39">
        <f>W1135*Info!$D$2</f>
        <v>0.66572759096467204</v>
      </c>
      <c r="Z1135" s="39">
        <f>Y1135*SQRT(Info!$D$3^2+(X1135/W1135)^2)</f>
        <v>4.8596783575547614E-2</v>
      </c>
      <c r="AA1135" s="50">
        <f>IF(O1135-W1135&gt;0,O1135-W1135,0)</f>
        <v>1.364089578757266E-2</v>
      </c>
      <c r="AB1135" s="50">
        <f>SQRT((0.5*P1135)^2+X1135^2)</f>
        <v>4.6477977075410883E-2</v>
      </c>
      <c r="AC1135" s="50">
        <f>(1-EXP(-Info!$B$6*G1135*1000))+(Info!$B$6/(Info!$B$6-Info!$B$7))*(EXP(-Info!$B$7*G1135*1000)-EXP(-Info!$B$6*G1135*1000))*(Info!$B$9-1)</f>
        <v>0.14115722025961513</v>
      </c>
      <c r="AD1135" s="50">
        <f>SQRT((Info!$B$6*EXP(-Info!$B$6*G1135*1000)+(Info!$B$6/(Info!$B$6+Info!$B$7))*(Info!$B$9-1)*(-Info!$B$7*EXP(-Info!$B$7*G1135*1000)+Info!$B$6*EXP(-Info!$B$6*G1135*1000)))^2*(0.01*G1135*1000)^2)</f>
        <v>1.2405333798636516E-3</v>
      </c>
      <c r="AE1135" s="50">
        <f>IF(AA1135&gt;0,AA1135*AC1135*SQRT((AB1135/AA1135)^2+(AD1135/AC1135)^2),AA1135*AC1135*SQRT((AD1135/AC1135)^2))</f>
        <v>6.5607238706172095E-3</v>
      </c>
      <c r="AF1135" s="50">
        <f>IF((S1135-Y1135-AA1135*AC1135)&gt;0,S1135-Y1135-AA1135*AC1135,0)</f>
        <v>1.0480337451889832</v>
      </c>
      <c r="AG1135" s="50">
        <f>SQRT((T1135*0.5)^2+Z1135^2+AE1135^2)</f>
        <v>6.3595684300393335E-2</v>
      </c>
      <c r="AH1135" s="50">
        <f>AF1135/S1135</f>
        <v>0.6108537504788214</v>
      </c>
      <c r="AI1135">
        <f>AF1135*EXP(Info!$B$6*G1135*1000)</f>
        <v>1.1955812361592064</v>
      </c>
      <c r="AJ1135">
        <f>2*SQRT((EXP(Info!$B$6*G1135)*AG1135)^2+(Info!$B$6*G1135*0.01*AI1135)^2)</f>
        <v>0.12720812296697409</v>
      </c>
      <c r="AK1135" s="28">
        <f>AI1135/(E1135/1000)</f>
        <v>0.44711340170501362</v>
      </c>
      <c r="AL1135">
        <f>AA1135/0.752049334436339</f>
        <v>1.8138299128735366E-2</v>
      </c>
      <c r="AM1135">
        <f>Q1135/O1135</f>
        <v>1.0009999999999999</v>
      </c>
      <c r="AN1135">
        <f>U1135/0.242530074</f>
        <v>7.06</v>
      </c>
      <c r="AO1135">
        <f>O1135/U1135</f>
        <v>0.48796659227315953</v>
      </c>
    </row>
    <row r="1136" spans="1:41">
      <c r="A1136" s="74" t="s">
        <v>194</v>
      </c>
      <c r="B1136" s="14" t="s">
        <v>221</v>
      </c>
      <c r="C1136" s="75">
        <v>-58.033299999999997</v>
      </c>
      <c r="D1136" s="75">
        <v>61.45</v>
      </c>
      <c r="E1136" s="96">
        <v>2674</v>
      </c>
      <c r="F1136" s="79">
        <v>400.5</v>
      </c>
      <c r="G1136" s="15">
        <v>14.5267</v>
      </c>
      <c r="I1136">
        <f>(E1136*100*Info!$B$11)/AI1136</f>
        <v>6.0132112830196309</v>
      </c>
      <c r="J1136">
        <f>LOG10(I1136)</f>
        <v>0.77910646368875247</v>
      </c>
      <c r="K1136">
        <f>2*((E1136*100*Info!$B$11)/AI1136^2)*(AJ1136/2)</f>
        <v>0.63558704375634212</v>
      </c>
      <c r="L1136">
        <f>(M1136/10.7)/I1136</f>
        <v>0.57429906606193903</v>
      </c>
      <c r="M1136">
        <f>((U1136/0.242530073729142))*I1136</f>
        <v>36.951183375422779</v>
      </c>
      <c r="N1136">
        <f>2*M1136*SQRT((0.5*K1136/I1136)^2+(0.5*V1136/U1136)^2)</f>
        <v>4.1679675635928835</v>
      </c>
      <c r="O1136" s="33">
        <v>0.92276453335338804</v>
      </c>
      <c r="P1136" s="33">
        <v>3.1586072046326241E-2</v>
      </c>
      <c r="Q1136" s="33">
        <v>0.89969542001955327</v>
      </c>
      <c r="R1136" s="33">
        <v>5.5800357949709535E-2</v>
      </c>
      <c r="S1136" s="33">
        <v>1.6036136998894801</v>
      </c>
      <c r="T1136" s="33">
        <v>8.3933208481684438E-2</v>
      </c>
      <c r="U1136" s="33">
        <v>1.49034730473</v>
      </c>
      <c r="V1136" s="33">
        <v>5.8692277908000003E-2</v>
      </c>
      <c r="W1136" s="50">
        <f>U1136*Info!$B$2</f>
        <v>0.7153667062704</v>
      </c>
      <c r="X1136" s="50">
        <f>W1136*SQRT((0.5*V1136/U1136)^2+Info!$B$3^2)</f>
        <v>3.8442077726050718E-2</v>
      </c>
      <c r="Y1136" s="39">
        <f>W1136*Info!$D$2</f>
        <v>0.57944703207902404</v>
      </c>
      <c r="Z1136" s="39">
        <f>Y1136*SQRT(Info!$D$3^2+(X1136/W1136)^2)</f>
        <v>4.2532074576354245E-2</v>
      </c>
      <c r="AA1136" s="50">
        <f>IF(O1136-W1136&gt;0,O1136-W1136,0)</f>
        <v>0.20739782708298804</v>
      </c>
      <c r="AB1136" s="50">
        <f>SQRT((0.5*P1136)^2+X1136^2)</f>
        <v>4.155975609558666E-2</v>
      </c>
      <c r="AC1136" s="50">
        <f>(1-EXP(-Info!$B$6*G1136*1000))+(Info!$B$6/(Info!$B$6-Info!$B$7))*(EXP(-Info!$B$7*G1136*1000)-EXP(-Info!$B$6*G1136*1000))*(Info!$B$9-1)</f>
        <v>0.14265698217991638</v>
      </c>
      <c r="AD1136" s="50">
        <f>SQRT((Info!$B$6*EXP(-Info!$B$6*G1136*1000)+(Info!$B$6/(Info!$B$6+Info!$B$7))*(Info!$B$9-1)*(-Info!$B$7*EXP(-Info!$B$7*G1136*1000)+Info!$B$6*EXP(-Info!$B$6*G1136*1000)))^2*(0.01*G1136*1000)^2)</f>
        <v>1.2527441548837314E-3</v>
      </c>
      <c r="AE1136" s="50">
        <f>IF(AA1136&gt;0,AA1136*AC1136*SQRT((AB1136/AA1136)^2+(AD1136/AC1136)^2),AA1136*AC1136*SQRT((AD1136/AC1136)^2))</f>
        <v>5.9344796013051466E-3</v>
      </c>
      <c r="AF1136" s="50">
        <f>IF((S1136-Y1136-AA1136*AC1136)&gt;0,S1136-Y1136-AA1136*AC1136,0)</f>
        <v>0.99457991968812476</v>
      </c>
      <c r="AG1136" s="50">
        <f>SQRT((T1136*0.5)^2+Z1136^2+AE1136^2)</f>
        <v>6.004491058711256E-2</v>
      </c>
      <c r="AH1136" s="50">
        <f>AF1136/S1136</f>
        <v>0.6202116630437059</v>
      </c>
      <c r="AI1136">
        <f>AF1136*EXP(Info!$B$6*G1136*1000)</f>
        <v>1.1363064767059643</v>
      </c>
      <c r="AJ1136">
        <f>2*SQRT((EXP(Info!$B$6*G1136)*AG1136)^2+(Info!$B$6*G1136*0.01*AI1136)^2)</f>
        <v>0.12010582039087334</v>
      </c>
      <c r="AK1136" s="28">
        <f>AI1136/(E1136/1000)</f>
        <v>0.42494632636722673</v>
      </c>
      <c r="AL1136">
        <f>AA1136/0.752049334436339</f>
        <v>0.2757768906722492</v>
      </c>
      <c r="AM1136">
        <f>Q1136/O1136</f>
        <v>0.97499999999999998</v>
      </c>
      <c r="AN1136">
        <f>U1136/0.242530074</f>
        <v>6.1449999999999996</v>
      </c>
      <c r="AO1136">
        <f>O1136/U1136</f>
        <v>0.61916073550423967</v>
      </c>
    </row>
    <row r="1137" spans="1:41">
      <c r="A1137" s="74" t="s">
        <v>194</v>
      </c>
      <c r="B1137" s="14" t="s">
        <v>221</v>
      </c>
      <c r="C1137" s="75">
        <v>-58.033299999999997</v>
      </c>
      <c r="D1137" s="75">
        <v>61.45</v>
      </c>
      <c r="E1137" s="96">
        <v>2674</v>
      </c>
      <c r="F1137" s="79">
        <v>412.5</v>
      </c>
      <c r="G1137" s="15">
        <v>14.6904</v>
      </c>
      <c r="I1137">
        <f>(E1137*100*Info!$B$11)/AI1137</f>
        <v>5.9636009099971004</v>
      </c>
      <c r="J1137">
        <f>LOG10(I1137)</f>
        <v>0.77550857234209525</v>
      </c>
      <c r="K1137">
        <f>2*((E1137*100*Info!$B$11)/AI1137^2)*(AJ1137/2)</f>
        <v>0.59924157235060693</v>
      </c>
      <c r="L1137">
        <f>(M1137/10.7)/I1137</f>
        <v>0.56841121558807373</v>
      </c>
      <c r="M1137">
        <f>((U1137/0.242530073729142))*I1137</f>
        <v>36.270620775109457</v>
      </c>
      <c r="N1137">
        <f>2*M1137*SQRT((0.5*K1137/I1137)^2+(0.5*V1137/U1137)^2)</f>
        <v>3.8816880805581939</v>
      </c>
      <c r="O1137" s="33">
        <v>0.97766413476724079</v>
      </c>
      <c r="P1137" s="33">
        <v>3.1586072046326241E-2</v>
      </c>
      <c r="Q1137" s="33">
        <v>0.9864631119801458</v>
      </c>
      <c r="R1137" s="33">
        <v>5.5800357949709535E-2</v>
      </c>
      <c r="S1137" s="33">
        <v>1.6137242936143921</v>
      </c>
      <c r="T1137" s="33">
        <v>7.8021755344250598E-2</v>
      </c>
      <c r="U1137" s="33">
        <v>1.475067910068</v>
      </c>
      <c r="V1137" s="33">
        <v>5.4326736576000005E-2</v>
      </c>
      <c r="W1137" s="50">
        <f>U1137*Info!$B$2</f>
        <v>0.70803259683263997</v>
      </c>
      <c r="X1137" s="50">
        <f>W1137*SQRT((0.5*V1137/U1137)^2+Info!$B$3^2)</f>
        <v>3.7726326451524801E-2</v>
      </c>
      <c r="Y1137" s="39">
        <f>W1137*Info!$D$2</f>
        <v>0.57350640343443837</v>
      </c>
      <c r="Z1137" s="39">
        <f>Y1137*SQRT(Info!$D$3^2+(X1137/W1137)^2)</f>
        <v>4.1905670006089149E-2</v>
      </c>
      <c r="AA1137" s="50">
        <f>IF(O1137-W1137&gt;0,O1137-W1137,0)</f>
        <v>0.26963153793460082</v>
      </c>
      <c r="AB1137" s="50">
        <f>SQRT((0.5*P1137)^2+X1137^2)</f>
        <v>4.0898602596616276E-2</v>
      </c>
      <c r="AC1137" s="50">
        <f>(1-EXP(-Info!$B$6*G1137*1000))+(Info!$B$6/(Info!$B$6-Info!$B$7))*(EXP(-Info!$B$7*G1137*1000)-EXP(-Info!$B$6*G1137*1000))*(Info!$B$9-1)</f>
        <v>0.14415439667192254</v>
      </c>
      <c r="AD1137" s="50">
        <f>SQRT((Info!$B$6*EXP(-Info!$B$6*G1137*1000)+(Info!$B$6/(Info!$B$6+Info!$B$7))*(Info!$B$9-1)*(-Info!$B$7*EXP(-Info!$B$7*G1137*1000)+Info!$B$6*EXP(-Info!$B$6*G1137*1000)))^2*(0.01*G1137*1000)^2)</f>
        <v>1.2649144230781103E-3</v>
      </c>
      <c r="AE1137" s="50">
        <f>IF(AA1137&gt;0,AA1137*AC1137*SQRT((AB1137/AA1137)^2+(AD1137/AC1137)^2),AA1137*AC1137*SQRT((AD1137/AC1137)^2))</f>
        <v>5.905570147492681E-3</v>
      </c>
      <c r="AF1137" s="50">
        <f>IF((S1137-Y1137-AA1137*AC1137)&gt;0,S1137-Y1137-AA1137*AC1137,0)</f>
        <v>1.0013493185052686</v>
      </c>
      <c r="AG1137" s="50">
        <f>SQRT((T1137*0.5)^2+Z1137^2+AE1137^2)</f>
        <v>5.7557010990631888E-2</v>
      </c>
      <c r="AH1137" s="50">
        <f>AF1137/S1137</f>
        <v>0.6205206939423733</v>
      </c>
      <c r="AI1137">
        <f>AF1137*EXP(Info!$B$6*G1137*1000)</f>
        <v>1.1457592534809493</v>
      </c>
      <c r="AJ1137">
        <f>2*SQRT((EXP(Info!$B$6*G1137)*AG1137)^2+(Info!$B$6*G1137*0.01*AI1137)^2)</f>
        <v>0.11512953112610541</v>
      </c>
      <c r="AK1137" s="28">
        <f>AI1137/(E1137/1000)</f>
        <v>0.42848139621576264</v>
      </c>
      <c r="AL1137">
        <f>AA1137/0.752049334436339</f>
        <v>0.3585290559916387</v>
      </c>
      <c r="AM1137">
        <f>Q1137/O1137</f>
        <v>1.0089999999999999</v>
      </c>
      <c r="AN1137">
        <f>U1137/0.242530074</f>
        <v>6.0819999999999999</v>
      </c>
      <c r="AO1137">
        <f>O1137/U1137</f>
        <v>0.66279262676263562</v>
      </c>
    </row>
    <row r="1138" spans="1:41">
      <c r="A1138" s="74" t="s">
        <v>194</v>
      </c>
      <c r="B1138" s="14" t="s">
        <v>221</v>
      </c>
      <c r="C1138" s="75">
        <v>-58.033299999999997</v>
      </c>
      <c r="D1138" s="75">
        <v>61.45</v>
      </c>
      <c r="E1138" s="96">
        <v>2674</v>
      </c>
      <c r="F1138" s="79">
        <v>424.5</v>
      </c>
      <c r="G1138" s="15">
        <v>14.854100000000001</v>
      </c>
      <c r="I1138">
        <f>(E1138*100*Info!$B$11)/AI1138</f>
        <v>5.6221509056550465</v>
      </c>
      <c r="J1138">
        <f>LOG10(I1138)</f>
        <v>0.74990249844212842</v>
      </c>
      <c r="K1138">
        <f>2*((E1138*100*Info!$B$11)/AI1138^2)*(AJ1138/2)</f>
        <v>0.57123738978132188</v>
      </c>
      <c r="L1138">
        <f>(M1138/10.7)/I1138</f>
        <v>0.62046729041256521</v>
      </c>
      <c r="M1138">
        <f>((U1138/0.242530073729142))*I1138</f>
        <v>37.325459904328994</v>
      </c>
      <c r="N1138">
        <f>2*M1138*SQRT((0.5*K1138/I1138)^2+(0.5*V1138/U1138)^2)</f>
        <v>4.0367640782901208</v>
      </c>
      <c r="O1138" s="33">
        <v>1.0882153869293827</v>
      </c>
      <c r="P1138" s="33">
        <v>3.6098368052944273E-2</v>
      </c>
      <c r="Q1138" s="33">
        <v>1.0838625253816652</v>
      </c>
      <c r="R1138" s="33">
        <v>5.8473003823010732E-2</v>
      </c>
      <c r="S1138" s="33">
        <v>1.7325291055437364</v>
      </c>
      <c r="T1138" s="33">
        <v>8.182665677792697E-2</v>
      </c>
      <c r="U1138" s="33">
        <v>1.6101571612860002</v>
      </c>
      <c r="V1138" s="33">
        <v>5.9662398204000003E-2</v>
      </c>
      <c r="W1138" s="50">
        <f>U1138*Info!$B$2</f>
        <v>0.77287543741728004</v>
      </c>
      <c r="X1138" s="50">
        <f>W1138*SQRT((0.5*V1138/U1138)^2+Info!$B$3^2)</f>
        <v>4.1211335403646576E-2</v>
      </c>
      <c r="Y1138" s="39">
        <f>W1138*Info!$D$2</f>
        <v>0.62602910430799685</v>
      </c>
      <c r="Z1138" s="39">
        <f>Y1138*SQRT(Info!$D$3^2+(X1138/W1138)^2)</f>
        <v>4.5761166820257916E-2</v>
      </c>
      <c r="AA1138" s="50">
        <f>IF(O1138-W1138&gt;0,O1138-W1138,0)</f>
        <v>0.31533994951210265</v>
      </c>
      <c r="AB1138" s="50">
        <f>SQRT((0.5*P1138)^2+X1138^2)</f>
        <v>4.4990523555225613E-2</v>
      </c>
      <c r="AC1138" s="50">
        <f>(1-EXP(-Info!$B$6*G1138*1000))+(Info!$B$6/(Info!$B$6-Info!$B$7))*(EXP(-Info!$B$7*G1138*1000)-EXP(-Info!$B$6*G1138*1000))*(Info!$B$9-1)</f>
        <v>0.14564946730209413</v>
      </c>
      <c r="AD1138" s="50">
        <f>SQRT((Info!$B$6*EXP(-Info!$B$6*G1138*1000)+(Info!$B$6/(Info!$B$6+Info!$B$7))*(Info!$B$9-1)*(-Info!$B$7*EXP(-Info!$B$7*G1138*1000)+Info!$B$6*EXP(-Info!$B$6*G1138*1000)))^2*(0.01*G1138*1000)^2)</f>
        <v>1.2770442784597435E-3</v>
      </c>
      <c r="AE1138" s="50">
        <f>IF(AA1138&gt;0,AA1138*AC1138*SQRT((AB1138/AA1138)^2+(AD1138/AC1138)^2),AA1138*AC1138*SQRT((AD1138/AC1138)^2))</f>
        <v>6.5652081238696059E-3</v>
      </c>
      <c r="AF1138" s="50">
        <f>IF((S1138-Y1138-AA1138*AC1138)&gt;0,S1138-Y1138-AA1138*AC1138,0)</f>
        <v>1.0605709055702326</v>
      </c>
      <c r="AG1138" s="50">
        <f>SQRT((T1138*0.5)^2+Z1138^2+AE1138^2)</f>
        <v>6.173400024560504E-2</v>
      </c>
      <c r="AH1138" s="50">
        <f>AF1138/S1138</f>
        <v>0.61215185486732893</v>
      </c>
      <c r="AI1138">
        <f>AF1138*EXP(Info!$B$6*G1138*1000)</f>
        <v>1.2153446325718076</v>
      </c>
      <c r="AJ1138">
        <f>2*SQRT((EXP(Info!$B$6*G1138)*AG1138)^2+(Info!$B$6*G1138*0.01*AI1138)^2)</f>
        <v>0.12348482053314271</v>
      </c>
      <c r="AK1138" s="28">
        <f>AI1138/(E1138/1000)</f>
        <v>0.45450435025123698</v>
      </c>
      <c r="AL1138">
        <f>AA1138/0.752049334436339</f>
        <v>0.41930753086624289</v>
      </c>
      <c r="AM1138">
        <f>Q1138/O1138</f>
        <v>0.996</v>
      </c>
      <c r="AN1138">
        <f>U1138/0.242530074</f>
        <v>6.6390000000000002</v>
      </c>
      <c r="AO1138">
        <f>O1138/U1138</f>
        <v>0.67584420520804744</v>
      </c>
    </row>
    <row r="1139" spans="1:41">
      <c r="A1139" s="74" t="s">
        <v>194</v>
      </c>
      <c r="B1139" s="14" t="s">
        <v>221</v>
      </c>
      <c r="C1139" s="75">
        <v>-58.033299999999997</v>
      </c>
      <c r="D1139" s="75">
        <v>61.45</v>
      </c>
      <c r="E1139" s="96">
        <v>2674</v>
      </c>
      <c r="F1139" s="79">
        <v>432.5</v>
      </c>
      <c r="G1139" s="15">
        <v>14.963299999999998</v>
      </c>
      <c r="I1139">
        <f>(E1139*100*Info!$B$11)/AI1139</f>
        <v>5.8604463688575343</v>
      </c>
      <c r="J1139">
        <f>LOG10(I1139)</f>
        <v>0.76793069590698115</v>
      </c>
      <c r="K1139">
        <f>2*((E1139*100*Info!$B$11)/AI1139^2)*(AJ1139/2)</f>
        <v>0.58571059214139976</v>
      </c>
      <c r="L1139">
        <f>(M1139/10.7)/I1139</f>
        <v>0.57906542120744897</v>
      </c>
      <c r="M1139">
        <f>((U1139/0.242530073729142))*I1139</f>
        <v>36.311325741993834</v>
      </c>
      <c r="N1139">
        <f>2*M1139*SQRT((0.5*K1139/I1139)^2+(0.5*V1139/U1139)^2)</f>
        <v>3.8631973377575921</v>
      </c>
      <c r="O1139" s="33">
        <v>1.0062420094758218</v>
      </c>
      <c r="P1139" s="33">
        <v>3.4594269384071598E-2</v>
      </c>
      <c r="Q1139" s="33">
        <v>1.0293855756937655</v>
      </c>
      <c r="R1139" s="33">
        <v>5.916725001398758E-2</v>
      </c>
      <c r="S1139" s="33">
        <v>1.6424689579848721</v>
      </c>
      <c r="T1139" s="33">
        <v>7.8360277310082938E-2</v>
      </c>
      <c r="U1139" s="33">
        <v>1.5027163385040001</v>
      </c>
      <c r="V1139" s="33">
        <v>5.4811796724000002E-2</v>
      </c>
      <c r="W1139" s="50">
        <f>U1139*Info!$B$2</f>
        <v>0.72130384248192003</v>
      </c>
      <c r="X1139" s="50">
        <f>W1139*SQRT((0.5*V1139/U1139)^2+Info!$B$3^2)</f>
        <v>3.8389421292987357E-2</v>
      </c>
      <c r="Y1139" s="39">
        <f>W1139*Info!$D$2</f>
        <v>0.58425611241035524</v>
      </c>
      <c r="Z1139" s="39">
        <f>Y1139*SQRT(Info!$D$3^2+(X1139/W1139)^2)</f>
        <v>4.2665136313844637E-2</v>
      </c>
      <c r="AA1139" s="50">
        <f>IF(O1139-W1139&gt;0,O1139-W1139,0)</f>
        <v>0.28493816699390173</v>
      </c>
      <c r="AB1139" s="50">
        <f>SQRT((0.5*P1139)^2+X1139^2)</f>
        <v>4.210627667895725E-2</v>
      </c>
      <c r="AC1139" s="50">
        <f>(1-EXP(-Info!$B$6*G1139*1000))+(Info!$B$6/(Info!$B$6-Info!$B$7))*(EXP(-Info!$B$7*G1139*1000)-EXP(-Info!$B$6*G1139*1000))*(Info!$B$9-1)</f>
        <v>0.14664548842288355</v>
      </c>
      <c r="AD1139" s="50">
        <f>SQRT((Info!$B$6*EXP(-Info!$B$6*G1139*1000)+(Info!$B$6/(Info!$B$6+Info!$B$7))*(Info!$B$9-1)*(-Info!$B$7*EXP(-Info!$B$7*G1139*1000)+Info!$B$6*EXP(-Info!$B$6*G1139*1000)))^2*(0.01*G1139*1000)^2)</f>
        <v>1.2851133642055115E-3</v>
      </c>
      <c r="AE1139" s="50">
        <f>IF(AA1139&gt;0,AA1139*AC1139*SQRT((AB1139/AA1139)^2+(AD1139/AC1139)^2),AA1139*AC1139*SQRT((AD1139/AC1139)^2))</f>
        <v>6.1855436985917001E-3</v>
      </c>
      <c r="AF1139" s="50">
        <f>IF((S1139-Y1139-AA1139*AC1139)&gt;0,S1139-Y1139-AA1139*AC1139,0)</f>
        <v>1.0164279489053749</v>
      </c>
      <c r="AG1139" s="50">
        <f>SQRT((T1139*0.5)^2+Z1139^2+AE1139^2)</f>
        <v>5.8255111986454944E-2</v>
      </c>
      <c r="AH1139" s="50">
        <f>AF1139/S1139</f>
        <v>0.61884149710349456</v>
      </c>
      <c r="AI1139">
        <f>AF1139*EXP(Info!$B$6*G1139*1000)</f>
        <v>1.1659267053455893</v>
      </c>
      <c r="AJ1139">
        <f>2*SQRT((EXP(Info!$B$6*G1139)*AG1139)^2+(Info!$B$6*G1139*0.01*AI1139)^2)</f>
        <v>0.1165262128513538</v>
      </c>
      <c r="AK1139" s="28">
        <f>AI1139/(E1139/1000)</f>
        <v>0.43602345001704912</v>
      </c>
      <c r="AL1139">
        <f>AA1139/0.752049334436339</f>
        <v>0.37888228065179114</v>
      </c>
      <c r="AM1139">
        <f>Q1139/O1139</f>
        <v>1.0229999999999999</v>
      </c>
      <c r="AN1139">
        <f>U1139/0.242530074</f>
        <v>6.1959999999999997</v>
      </c>
      <c r="AO1139">
        <f>O1139/U1139</f>
        <v>0.66961540491239113</v>
      </c>
    </row>
    <row r="1140" spans="1:41">
      <c r="A1140" s="74" t="s">
        <v>194</v>
      </c>
      <c r="B1140" s="14" t="s">
        <v>221</v>
      </c>
      <c r="C1140" s="75">
        <v>-58.033299999999997</v>
      </c>
      <c r="D1140" s="75">
        <v>61.45</v>
      </c>
      <c r="E1140" s="96">
        <v>2674</v>
      </c>
      <c r="F1140" s="79">
        <v>444.5</v>
      </c>
      <c r="G1140" s="15">
        <v>15.127000000000001</v>
      </c>
      <c r="I1140">
        <f>(E1140*100*Info!$B$11)/AI1140</f>
        <v>6.6999682119065875</v>
      </c>
      <c r="J1140">
        <f>LOG10(I1140)</f>
        <v>0.82607274218943705</v>
      </c>
      <c r="K1140">
        <f>2*((E1140*100*Info!$B$11)/AI1140^2)*(AJ1140/2)</f>
        <v>0.76554921556141575</v>
      </c>
      <c r="L1140">
        <f>(M1140/10.7)/I1140</f>
        <v>0.52158878562924027</v>
      </c>
      <c r="M1140">
        <f>((U1140/0.242530073729142))*I1140</f>
        <v>37.392522632410703</v>
      </c>
      <c r="N1140">
        <f>2*M1140*SQRT((0.5*K1140/I1140)^2+(0.5*V1140/U1140)^2)</f>
        <v>4.555730878046182</v>
      </c>
      <c r="O1140" s="33">
        <v>1.1919981950815974</v>
      </c>
      <c r="P1140" s="33">
        <v>5.1139354741671056E-2</v>
      </c>
      <c r="Q1140" s="33">
        <v>1.1621982402045574</v>
      </c>
      <c r="R1140" s="33">
        <v>7.7325504223344541E-2</v>
      </c>
      <c r="S1140" s="33">
        <v>1.4943306186653764</v>
      </c>
      <c r="T1140" s="33">
        <v>8.586084862207824E-2</v>
      </c>
      <c r="U1140" s="33">
        <v>1.3535603429940002</v>
      </c>
      <c r="V1140" s="33">
        <v>5.7237097463999999E-2</v>
      </c>
      <c r="W1140" s="50">
        <f>U1140*Info!$B$2</f>
        <v>0.64970896463712002</v>
      </c>
      <c r="X1140" s="50">
        <f>W1140*SQRT((0.5*V1140/U1140)^2+Info!$B$3^2)</f>
        <v>3.5270481448488253E-2</v>
      </c>
      <c r="Y1140" s="39">
        <f>W1140*Info!$D$2</f>
        <v>0.5262642613560673</v>
      </c>
      <c r="Z1140" s="39">
        <f>Y1140*SQRT(Info!$D$3^2+(X1140/W1140)^2)</f>
        <v>3.884041817298995E-2</v>
      </c>
      <c r="AA1140" s="50">
        <f>IF(O1140-W1140&gt;0,O1140-W1140,0)</f>
        <v>0.54228923044447741</v>
      </c>
      <c r="AB1140" s="50">
        <f>SQRT((0.5*P1140)^2+X1140^2)</f>
        <v>4.356392156884837E-2</v>
      </c>
      <c r="AC1140" s="50">
        <f>(1-EXP(-Info!$B$6*G1140*1000))+(Info!$B$6/(Info!$B$6-Info!$B$7))*(EXP(-Info!$B$7*G1140*1000)-EXP(-Info!$B$6*G1140*1000))*(Info!$B$9-1)</f>
        <v>0.14813665957615171</v>
      </c>
      <c r="AD1140" s="50">
        <f>SQRT((Info!$B$6*EXP(-Info!$B$6*G1140*1000)+(Info!$B$6/(Info!$B$6+Info!$B$7))*(Info!$B$9-1)*(-Info!$B$7*EXP(-Info!$B$7*G1140*1000)+Info!$B$6*EXP(-Info!$B$6*G1140*1000)))^2*(0.01*G1140*1000)^2)</f>
        <v>1.2971760569239119E-3</v>
      </c>
      <c r="AE1140" s="50">
        <f>IF(AA1140&gt;0,AA1140*AC1140*SQRT((AB1140/AA1140)^2+(AD1140/AC1140)^2),AA1140*AC1140*SQRT((AD1140/AC1140)^2))</f>
        <v>6.4916395645226912E-3</v>
      </c>
      <c r="AF1140" s="50">
        <f>IF((S1140-Y1140-AA1140*AC1140)&gt;0,S1140-Y1140-AA1140*AC1140,0)</f>
        <v>0.88773344218714234</v>
      </c>
      <c r="AG1140" s="50">
        <f>SQRT((T1140*0.5)^2+Z1140^2+AE1140^2)</f>
        <v>5.8255822023333112E-2</v>
      </c>
      <c r="AH1140" s="50">
        <f>AF1140/S1140</f>
        <v>0.59406762539604452</v>
      </c>
      <c r="AI1140">
        <f>AF1140*EXP(Info!$B$6*G1140*1000)</f>
        <v>1.0198333351125237</v>
      </c>
      <c r="AJ1140">
        <f>2*SQRT((EXP(Info!$B$6*G1140)*AG1140)^2+(Info!$B$6*G1140*0.01*AI1140)^2)</f>
        <v>0.11652780804412272</v>
      </c>
      <c r="AK1140" s="28">
        <f>AI1140/(E1140/1000)</f>
        <v>0.38138868179226765</v>
      </c>
      <c r="AL1140">
        <f>AA1140/0.752049334436339</f>
        <v>0.72108198972202164</v>
      </c>
      <c r="AM1140">
        <f>Q1140/O1140</f>
        <v>0.97499999999999998</v>
      </c>
      <c r="AN1140">
        <f>U1140/0.242530074</f>
        <v>5.5810000000000004</v>
      </c>
      <c r="AO1140">
        <f>O1140/U1140</f>
        <v>0.88063912425578583</v>
      </c>
    </row>
    <row r="1141" spans="1:41">
      <c r="A1141" s="74" t="s">
        <v>194</v>
      </c>
      <c r="B1141" s="14" t="s">
        <v>221</v>
      </c>
      <c r="C1141" s="75">
        <v>-58.033299999999997</v>
      </c>
      <c r="D1141" s="75">
        <v>61.45</v>
      </c>
      <c r="E1141" s="96">
        <v>2674</v>
      </c>
      <c r="F1141" s="79">
        <v>456.5</v>
      </c>
      <c r="G1141" s="15">
        <v>15.290700000000001</v>
      </c>
      <c r="I1141">
        <f>(E1141*100*Info!$B$11)/AI1141</f>
        <v>6.128976666988021</v>
      </c>
      <c r="J1141">
        <f>LOG10(I1141)</f>
        <v>0.78738796799631994</v>
      </c>
      <c r="K1141">
        <f>2*((E1141*100*Info!$B$11)/AI1141^2)*(AJ1141/2)</f>
        <v>0.62442677238259847</v>
      </c>
      <c r="L1141">
        <f>(M1141/10.7)/I1141</f>
        <v>0.58728972028205439</v>
      </c>
      <c r="M1141">
        <f>((U1141/0.242530073729142))*I1141</f>
        <v>38.51448941836577</v>
      </c>
      <c r="N1141">
        <f>2*M1141*SQRT((0.5*K1141/I1141)^2+(0.5*V1141/U1141)^2)</f>
        <v>4.1451396460183068</v>
      </c>
      <c r="O1141" s="33">
        <v>0.89869895465142524</v>
      </c>
      <c r="P1141" s="33">
        <v>3.1586072046326241E-2</v>
      </c>
      <c r="Q1141" s="33">
        <v>0.87353538392118535</v>
      </c>
      <c r="R1141" s="33">
        <v>5.9141186556542068E-2</v>
      </c>
      <c r="S1141" s="33">
        <v>1.586545403401656</v>
      </c>
      <c r="T1141" s="33">
        <v>7.2769509053031464E-2</v>
      </c>
      <c r="U1141" s="33">
        <v>1.524058985016</v>
      </c>
      <c r="V1141" s="33">
        <v>5.2871556132000001E-2</v>
      </c>
      <c r="W1141" s="50">
        <f>U1141*Info!$B$2</f>
        <v>0.73154831280767996</v>
      </c>
      <c r="X1141" s="50">
        <f>W1141*SQRT((0.5*V1141/U1141)^2+Info!$B$3^2)</f>
        <v>3.8715919959672863E-2</v>
      </c>
      <c r="Y1141" s="39">
        <f>W1141*Info!$D$2</f>
        <v>0.5925541333742208</v>
      </c>
      <c r="Z1141" s="39">
        <f>Y1141*SQRT(Info!$D$3^2+(X1141/W1141)^2)</f>
        <v>4.3142137491707887E-2</v>
      </c>
      <c r="AA1141" s="50">
        <f>IF(O1141-W1141&gt;0,O1141-W1141,0)</f>
        <v>0.16715064184374528</v>
      </c>
      <c r="AB1141" s="50">
        <f>SQRT((0.5*P1141)^2+X1141^2)</f>
        <v>4.1813185063478767E-2</v>
      </c>
      <c r="AC1141" s="50">
        <f>(1-EXP(-Info!$B$6*G1141*1000))+(Info!$B$6/(Info!$B$6-Info!$B$7))*(EXP(-Info!$B$7*G1141*1000)-EXP(-Info!$B$6*G1141*1000))*(Info!$B$9-1)</f>
        <v>0.14962549635335598</v>
      </c>
      <c r="AD1141" s="50">
        <f>SQRT((Info!$B$6*EXP(-Info!$B$6*G1141*1000)+(Info!$B$6/(Info!$B$6+Info!$B$7))*(Info!$B$9-1)*(-Info!$B$7*EXP(-Info!$B$7*G1141*1000)+Info!$B$6*EXP(-Info!$B$6*G1141*1000)))^2*(0.01*G1141*1000)^2)</f>
        <v>1.3091985866377847E-3</v>
      </c>
      <c r="AE1141" s="50">
        <f>IF(AA1141&gt;0,AA1141*AC1141*SQRT((AB1141/AA1141)^2+(AD1141/AC1141)^2),AA1141*AC1141*SQRT((AD1141/AC1141)^2))</f>
        <v>6.2601445741905185E-3</v>
      </c>
      <c r="AF1141" s="50">
        <f>IF((S1141-Y1141-AA1141*AC1141)&gt;0,S1141-Y1141-AA1141*AC1141,0)</f>
        <v>0.96898127227578268</v>
      </c>
      <c r="AG1141" s="50">
        <f>SQRT((T1141*0.5)^2+Z1141^2+AE1141^2)</f>
        <v>5.6782777313178344E-2</v>
      </c>
      <c r="AH1141" s="50">
        <f>AF1141/S1141</f>
        <v>0.61074915990316081</v>
      </c>
      <c r="AI1141">
        <f>AF1141*EXP(Info!$B$6*G1141*1000)</f>
        <v>1.1148436840198437</v>
      </c>
      <c r="AJ1141">
        <f>2*SQRT((EXP(Info!$B$6*G1141)*AG1141)^2+(Info!$B$6*G1141*0.01*AI1141)^2)</f>
        <v>0.11358148042448685</v>
      </c>
      <c r="AK1141" s="28">
        <f>AI1141/(E1141/1000)</f>
        <v>0.41691985191467601</v>
      </c>
      <c r="AL1141">
        <f>AA1141/0.752049334436339</f>
        <v>0.2222602084596281</v>
      </c>
      <c r="AM1141">
        <f>Q1141/O1141</f>
        <v>0.97199999999999998</v>
      </c>
      <c r="AN1141">
        <f>U1141/0.242530074</f>
        <v>6.2839999999999998</v>
      </c>
      <c r="AO1141">
        <f>O1141/U1141</f>
        <v>0.58967465399115804</v>
      </c>
    </row>
    <row r="1142" spans="1:41">
      <c r="A1142" s="74" t="s">
        <v>194</v>
      </c>
      <c r="B1142" s="14" t="s">
        <v>221</v>
      </c>
      <c r="C1142" s="75">
        <v>-58.033299999999997</v>
      </c>
      <c r="D1142" s="75">
        <v>61.45</v>
      </c>
      <c r="E1142" s="96">
        <v>2674</v>
      </c>
      <c r="F1142" s="79">
        <v>464.5</v>
      </c>
      <c r="G1142" s="15">
        <v>15.399899999999999</v>
      </c>
      <c r="I1142">
        <f>(E1142*100*Info!$B$11)/AI1142</f>
        <v>5.5140742589223297</v>
      </c>
      <c r="J1142">
        <f>LOG10(I1142)</f>
        <v>0.74147261052257307</v>
      </c>
      <c r="K1142">
        <f>2*((E1142*100*Info!$B$11)/AI1142^2)*(AJ1142/2)</f>
        <v>0.49623290580840501</v>
      </c>
      <c r="L1142">
        <f>(M1142/10.7)/I1142</f>
        <v>0.54018691649113215</v>
      </c>
      <c r="M1142">
        <f>((U1142/0.242530073729142))*I1142</f>
        <v>31.871349252165043</v>
      </c>
      <c r="N1142">
        <f>2*M1142*SQRT((0.5*K1142/I1142)^2+(0.5*V1142/U1142)^2)</f>
        <v>3.0931509321208801</v>
      </c>
      <c r="O1142" s="33">
        <v>0.85583214258855378</v>
      </c>
      <c r="P1142" s="33">
        <v>3.3090170715198916E-2</v>
      </c>
      <c r="Q1142" s="33">
        <v>0.83700383545160562</v>
      </c>
      <c r="R1142" s="33">
        <v>6.3332135586612007E-2</v>
      </c>
      <c r="S1142" s="33">
        <v>1.6485448213987202</v>
      </c>
      <c r="T1142" s="33">
        <v>7.7188074873227958E-2</v>
      </c>
      <c r="U1142" s="33">
        <v>1.4018238277200001</v>
      </c>
      <c r="V1142" s="33">
        <v>5.0931315540000001E-2</v>
      </c>
      <c r="W1142" s="50">
        <f>U1142*Info!$B$2</f>
        <v>0.67287543730560007</v>
      </c>
      <c r="X1142" s="50">
        <f>W1142*SQRT((0.5*V1142/U1142)^2+Info!$B$3^2)</f>
        <v>3.5795498629224112E-2</v>
      </c>
      <c r="Y1142" s="39">
        <f>W1142*Info!$D$2</f>
        <v>0.54502910421753614</v>
      </c>
      <c r="Z1142" s="39">
        <f>Y1142*SQRT(Info!$D$3^2+(X1142/W1142)^2)</f>
        <v>3.9790882983290733E-2</v>
      </c>
      <c r="AA1142" s="50">
        <f>IF(O1142-W1142&gt;0,O1142-W1142,0)</f>
        <v>0.18295670528295371</v>
      </c>
      <c r="AB1142" s="50">
        <f>SQRT((0.5*P1142)^2+X1142^2)</f>
        <v>3.9434218283174283E-2</v>
      </c>
      <c r="AC1142" s="50">
        <f>(1-EXP(-Info!$B$6*G1142*1000))+(Info!$B$6/(Info!$B$6-Info!$B$7))*(EXP(-Info!$B$7*G1142*1000)-EXP(-Info!$B$6*G1142*1000))*(Info!$B$9-1)</f>
        <v>0.15061736430075437</v>
      </c>
      <c r="AD1142" s="50">
        <f>SQRT((Info!$B$6*EXP(-Info!$B$6*G1142*1000)+(Info!$B$6/(Info!$B$6+Info!$B$7))*(Info!$B$9-1)*(-Info!$B$7*EXP(-Info!$B$7*G1142*1000)+Info!$B$6*EXP(-Info!$B$6*G1142*1000)))^2*(0.01*G1142*1000)^2)</f>
        <v>1.3171962168806489E-3</v>
      </c>
      <c r="AE1142" s="50">
        <f>IF(AA1142&gt;0,AA1142*AC1142*SQRT((AB1142/AA1142)^2+(AD1142/AC1142)^2),AA1142*AC1142*SQRT((AD1142/AC1142)^2))</f>
        <v>5.9443650026801504E-3</v>
      </c>
      <c r="AF1142" s="50">
        <f>IF((S1142-Y1142-AA1142*AC1142)&gt;0,S1142-Y1142-AA1142*AC1142,0)</f>
        <v>1.0759592604503156</v>
      </c>
      <c r="AG1142" s="50">
        <f>SQRT((T1142*0.5)^2+Z1142^2+AE1142^2)</f>
        <v>5.5750780887210777E-2</v>
      </c>
      <c r="AH1142" s="50">
        <f>AF1142/S1142</f>
        <v>0.65267213028360971</v>
      </c>
      <c r="AI1142">
        <f>AF1142*EXP(Info!$B$6*G1142*1000)</f>
        <v>1.2391655617695652</v>
      </c>
      <c r="AJ1142">
        <f>2*SQRT((EXP(Info!$B$6*G1142)*AG1142)^2+(Info!$B$6*G1142*0.01*AI1142)^2)</f>
        <v>0.1115173098185288</v>
      </c>
      <c r="AK1142" s="28">
        <f>AI1142/(E1142/1000)</f>
        <v>0.46341270073656138</v>
      </c>
      <c r="AL1142">
        <f>AA1142/0.752049334436339</f>
        <v>0.24327753101474356</v>
      </c>
      <c r="AM1142">
        <f>Q1142/O1142</f>
        <v>0.97799999999999998</v>
      </c>
      <c r="AN1142">
        <f>U1142/0.242530074</f>
        <v>5.78</v>
      </c>
      <c r="AO1142">
        <f>O1142/U1142</f>
        <v>0.61051333674397879</v>
      </c>
    </row>
    <row r="1143" spans="1:41">
      <c r="A1143" s="74" t="s">
        <v>194</v>
      </c>
      <c r="B1143" s="14" t="s">
        <v>221</v>
      </c>
      <c r="C1143" s="75">
        <v>-58.033299999999997</v>
      </c>
      <c r="D1143" s="75">
        <v>61.45</v>
      </c>
      <c r="E1143" s="96">
        <v>2674</v>
      </c>
      <c r="F1143" s="79">
        <v>476.5</v>
      </c>
      <c r="G1143" s="15">
        <v>15.563600000000001</v>
      </c>
      <c r="I1143">
        <f>(E1143*100*Info!$B$11)/AI1143</f>
        <v>4.7162882101907231</v>
      </c>
      <c r="J1143">
        <f>LOG10(I1143)</f>
        <v>0.6736003367688741</v>
      </c>
      <c r="K1143">
        <f>2*((E1143*100*Info!$B$11)/AI1143^2)*(AJ1143/2)</f>
        <v>0.43161632908279574</v>
      </c>
      <c r="L1143">
        <f>(M1143/10.7)/I1143</f>
        <v>0.58878504738652815</v>
      </c>
      <c r="M1143">
        <f>((U1143/0.242530073729142))*I1143</f>
        <v>29.712615757384654</v>
      </c>
      <c r="N1143">
        <f>2*M1143*SQRT((0.5*K1143/I1143)^2+(0.5*V1143/U1143)^2)</f>
        <v>3.0146918271741634</v>
      </c>
      <c r="O1143" s="33">
        <v>0.90546739866135217</v>
      </c>
      <c r="P1143" s="33">
        <v>3.3090170715198916E-2</v>
      </c>
      <c r="Q1143" s="33">
        <v>0.90275099646536816</v>
      </c>
      <c r="R1143" s="33">
        <v>6.1635699054695632E-2</v>
      </c>
      <c r="S1143" s="33">
        <v>1.8763096644936001</v>
      </c>
      <c r="T1143" s="33">
        <v>9.8309389498936875E-2</v>
      </c>
      <c r="U1143" s="33">
        <v>1.5279394662000001</v>
      </c>
      <c r="V1143" s="33">
        <v>6.6938300424000008E-2</v>
      </c>
      <c r="W1143" s="50">
        <f>U1143*Info!$B$2</f>
        <v>0.73341094377600002</v>
      </c>
      <c r="X1143" s="50">
        <f>W1143*SQRT((0.5*V1143/U1143)^2+Info!$B$3^2)</f>
        <v>4.0035227342834712E-2</v>
      </c>
      <c r="Y1143" s="39">
        <f>W1143*Info!$D$2</f>
        <v>0.59406286445856005</v>
      </c>
      <c r="Z1143" s="39">
        <f>Y1143*SQRT(Info!$D$3^2+(X1143/W1143)^2)</f>
        <v>4.3975976899780944E-2</v>
      </c>
      <c r="AA1143" s="50">
        <f>IF(O1143-W1143&gt;0,O1143-W1143,0)</f>
        <v>0.17205645488535215</v>
      </c>
      <c r="AB1143" s="50">
        <f>SQRT((0.5*P1143)^2+X1143^2)</f>
        <v>4.3319271437579743E-2</v>
      </c>
      <c r="AC1143" s="50">
        <f>(1-EXP(-Info!$B$6*G1143*1000))+(Info!$B$6/(Info!$B$6-Info!$B$7))*(EXP(-Info!$B$7*G1143*1000)-EXP(-Info!$B$6*G1143*1000))*(Info!$B$9-1)</f>
        <v>0.15210231738278956</v>
      </c>
      <c r="AD1143" s="50">
        <f>SQRT((Info!$B$6*EXP(-Info!$B$6*G1143*1000)+(Info!$B$6/(Info!$B$6+Info!$B$7))*(Info!$B$9-1)*(-Info!$B$7*EXP(-Info!$B$7*G1143*1000)+Info!$B$6*EXP(-Info!$B$6*G1143*1000)))^2*(0.01*G1143*1000)^2)</f>
        <v>1.3291519992540992E-3</v>
      </c>
      <c r="AE1143" s="50">
        <f>IF(AA1143&gt;0,AA1143*AC1143*SQRT((AB1143/AA1143)^2+(AD1143/AC1143)^2),AA1143*AC1143*SQRT((AD1143/AC1143)^2))</f>
        <v>6.5929290419238359E-3</v>
      </c>
      <c r="AF1143" s="50">
        <f>IF((S1143-Y1143-AA1143*AC1143)&gt;0,S1143-Y1143-AA1143*AC1143,0)</f>
        <v>1.2560766145263107</v>
      </c>
      <c r="AG1143" s="50">
        <f>SQRT((T1143*0.5)^2+Z1143^2+AE1143^2)</f>
        <v>6.6283763272428409E-2</v>
      </c>
      <c r="AH1143" s="50">
        <f>AF1143/S1143</f>
        <v>0.66943993216882725</v>
      </c>
      <c r="AI1143">
        <f>AF1143*EXP(Info!$B$6*G1143*1000)</f>
        <v>1.4487772210215015</v>
      </c>
      <c r="AJ1143">
        <f>2*SQRT((EXP(Info!$B$6*G1143)*AG1143)^2+(Info!$B$6*G1143*0.01*AI1143)^2)</f>
        <v>0.13258644890380591</v>
      </c>
      <c r="AK1143" s="28">
        <f>AI1143/(E1143/1000)</f>
        <v>0.54180150374775671</v>
      </c>
      <c r="AL1143">
        <f>AA1143/0.752049334436339</f>
        <v>0.22878346806105276</v>
      </c>
      <c r="AM1143">
        <f>Q1143/O1143</f>
        <v>0.997</v>
      </c>
      <c r="AN1143">
        <f>U1143/0.242530074</f>
        <v>6.3</v>
      </c>
      <c r="AO1143">
        <f>O1143/U1143</f>
        <v>0.59260685301444449</v>
      </c>
    </row>
    <row r="1144" spans="1:41">
      <c r="A1144" s="74" t="s">
        <v>194</v>
      </c>
      <c r="B1144" s="14" t="s">
        <v>221</v>
      </c>
      <c r="C1144" s="75">
        <v>-58.033299999999997</v>
      </c>
      <c r="D1144" s="75">
        <v>61.45</v>
      </c>
      <c r="E1144" s="96">
        <v>2674</v>
      </c>
      <c r="F1144" s="79">
        <v>488.5</v>
      </c>
      <c r="G1144" s="15">
        <v>15.734</v>
      </c>
      <c r="I1144">
        <f>(E1144*100*Info!$B$11)/AI1144</f>
        <v>3.4044690754448581</v>
      </c>
      <c r="J1144">
        <f>LOG10(I1144)</f>
        <v>0.53204939361066061</v>
      </c>
      <c r="K1144">
        <f>2*((E1144*100*Info!$B$11)/AI1144^2)*(AJ1144/2)</f>
        <v>0.22853451496437144</v>
      </c>
      <c r="L1144">
        <f>(M1144/10.7)/I1144</f>
        <v>0.55794392585675767</v>
      </c>
      <c r="M1144">
        <f>((U1144/0.242530073729142))*I1144</f>
        <v>20.324680403104441</v>
      </c>
      <c r="N1144">
        <f>2*M1144*SQRT((0.5*K1144/I1144)^2+(0.5*V1144/U1144)^2)</f>
        <v>1.6080592061864021</v>
      </c>
      <c r="O1144" s="33">
        <v>1.0746784989095286</v>
      </c>
      <c r="P1144" s="33">
        <v>4.3618861397307668E-2</v>
      </c>
      <c r="Q1144" s="33">
        <v>1.0177205384673236</v>
      </c>
      <c r="R1144" s="33">
        <v>6.9416172968534764E-2</v>
      </c>
      <c r="S1144" s="33">
        <v>2.35863649855962</v>
      </c>
      <c r="T1144" s="33">
        <v>0.10522500795748528</v>
      </c>
      <c r="U1144" s="33">
        <v>1.4479045417800001</v>
      </c>
      <c r="V1144" s="33">
        <v>6.0632518500000003E-2</v>
      </c>
      <c r="W1144" s="50">
        <f>U1144*Info!$B$2</f>
        <v>0.69499418005439995</v>
      </c>
      <c r="X1144" s="50">
        <f>W1144*SQRT((0.5*V1144/U1144)^2+Info!$B$3^2)</f>
        <v>3.76735621919898E-2</v>
      </c>
      <c r="Y1144" s="39">
        <f>W1144*Info!$D$2</f>
        <v>0.562945285844064</v>
      </c>
      <c r="Z1144" s="39">
        <f>Y1144*SQRT(Info!$D$3^2+(X1144/W1144)^2)</f>
        <v>4.1514689423688134E-2</v>
      </c>
      <c r="AA1144" s="50">
        <f>IF(O1144-W1144&gt;0,O1144-W1144,0)</f>
        <v>0.37968431885512866</v>
      </c>
      <c r="AB1144" s="50">
        <f>SQRT((0.5*P1144)^2+X1144^2)</f>
        <v>4.3531006829995417E-2</v>
      </c>
      <c r="AC1144" s="50">
        <f>(1-EXP(-Info!$B$6*G1144*1000))+(Info!$B$6/(Info!$B$6-Info!$B$7))*(EXP(-Info!$B$7*G1144*1000)-EXP(-Info!$B$6*G1144*1000))*(Info!$B$9-1)</f>
        <v>0.15364557785004693</v>
      </c>
      <c r="AD1144" s="50">
        <f>SQRT((Info!$B$6*EXP(-Info!$B$6*G1144*1000)+(Info!$B$6/(Info!$B$6+Info!$B$7))*(Info!$B$9-1)*(-Info!$B$7*EXP(-Info!$B$7*G1144*1000)+Info!$B$6*EXP(-Info!$B$6*G1144*1000)))^2*(0.01*G1144*1000)^2)</f>
        <v>1.3415547171021344E-3</v>
      </c>
      <c r="AE1144" s="50">
        <f>IF(AA1144&gt;0,AA1144*AC1144*SQRT((AB1144/AA1144)^2+(AD1144/AC1144)^2),AA1144*AC1144*SQRT((AD1144/AC1144)^2))</f>
        <v>6.707714707579175E-3</v>
      </c>
      <c r="AF1144" s="50">
        <f>IF((S1144-Y1144-AA1144*AC1144)&gt;0,S1144-Y1144-AA1144*AC1144,0)</f>
        <v>1.7373543961444582</v>
      </c>
      <c r="AG1144" s="50">
        <f>SQRT((T1144*0.5)^2+Z1144^2+AE1144^2)</f>
        <v>6.7353830250823657E-2</v>
      </c>
      <c r="AH1144" s="50">
        <f>AF1144/S1144</f>
        <v>0.73659268700600178</v>
      </c>
      <c r="AI1144">
        <f>AF1144*EXP(Info!$B$6*G1144*1000)</f>
        <v>2.007023936853868</v>
      </c>
      <c r="AJ1144">
        <f>2*SQRT((EXP(Info!$B$6*G1144)*AG1144)^2+(Info!$B$6*G1144*0.01*AI1144)^2)</f>
        <v>0.13472709892976412</v>
      </c>
      <c r="AK1144" s="28">
        <f>AI1144/(E1144/1000)</f>
        <v>0.75056990907025734</v>
      </c>
      <c r="AL1144">
        <f>AA1144/0.752049334436339</f>
        <v>0.50486623878166459</v>
      </c>
      <c r="AM1144">
        <f>Q1144/O1144</f>
        <v>0.94699999999999995</v>
      </c>
      <c r="AN1144">
        <f>U1144/0.242530074</f>
        <v>5.97</v>
      </c>
      <c r="AO1144">
        <f>O1144/U1144</f>
        <v>0.74223021469934669</v>
      </c>
    </row>
    <row r="1145" spans="1:41">
      <c r="A1145" s="74" t="s">
        <v>194</v>
      </c>
      <c r="B1145" s="14" t="s">
        <v>221</v>
      </c>
      <c r="C1145" s="75">
        <v>-58.033299999999997</v>
      </c>
      <c r="D1145" s="75">
        <v>61.45</v>
      </c>
      <c r="E1145" s="96">
        <v>2674</v>
      </c>
      <c r="F1145" s="79">
        <v>500.5</v>
      </c>
      <c r="G1145" s="15">
        <v>15.980600000000001</v>
      </c>
      <c r="I1145">
        <f>(E1145*100*Info!$B$11)/AI1145</f>
        <v>7.5432748345465699</v>
      </c>
      <c r="J1145">
        <f>LOG10(I1145)</f>
        <v>0.87755993125466836</v>
      </c>
      <c r="K1145">
        <f>2*((E1145*100*Info!$B$11)/AI1145^2)*(AJ1145/2)</f>
        <v>0.97937876146200031</v>
      </c>
      <c r="L1145">
        <f>(M1145/10.7)/I1145</f>
        <v>0.58299065485669266</v>
      </c>
      <c r="M1145">
        <f>((U1145/0.242530073729142))*I1145</f>
        <v>47.054948470452558</v>
      </c>
      <c r="N1145">
        <f>2*M1145*SQRT((0.5*K1145/I1145)^2+(0.5*V1145/U1145)^2)</f>
        <v>6.3805951878791038</v>
      </c>
      <c r="O1145" s="33">
        <v>0.80469278784688281</v>
      </c>
      <c r="P1145" s="33">
        <v>3.1586072046326241E-2</v>
      </c>
      <c r="Q1145" s="33">
        <v>0.76848161239377299</v>
      </c>
      <c r="R1145" s="33">
        <v>6.2559411340866303E-2</v>
      </c>
      <c r="S1145" s="33">
        <v>1.3827929778733683</v>
      </c>
      <c r="T1145" s="33">
        <v>7.8777898800324098E-2</v>
      </c>
      <c r="U1145" s="33">
        <v>1.5129026016120002</v>
      </c>
      <c r="V1145" s="33">
        <v>5.9177338055999999E-2</v>
      </c>
      <c r="W1145" s="50">
        <f>U1145*Info!$B$2</f>
        <v>0.72619324877376001</v>
      </c>
      <c r="X1145" s="50">
        <f>W1145*SQRT((0.5*V1145/U1145)^2+Info!$B$3^2)</f>
        <v>3.8988515349530441E-2</v>
      </c>
      <c r="Y1145" s="39">
        <f>W1145*Info!$D$2</f>
        <v>0.58821653150674569</v>
      </c>
      <c r="Z1145" s="39">
        <f>Y1145*SQRT(Info!$D$3^2+(X1145/W1145)^2)</f>
        <v>4.315480471751456E-2</v>
      </c>
      <c r="AA1145" s="50">
        <f>IF(O1145-W1145&gt;0,O1145-W1145,0)</f>
        <v>7.8499539073122793E-2</v>
      </c>
      <c r="AB1145" s="50">
        <f>SQRT((0.5*P1145)^2+X1145^2)</f>
        <v>4.2065714257450787E-2</v>
      </c>
      <c r="AC1145" s="50">
        <f>(1-EXP(-Info!$B$6*G1145*1000))+(Info!$B$6/(Info!$B$6-Info!$B$7))*(EXP(-Info!$B$7*G1145*1000)-EXP(-Info!$B$6*G1145*1000))*(Info!$B$9-1)</f>
        <v>0.15587450563464331</v>
      </c>
      <c r="AD1145" s="50">
        <f>SQRT((Info!$B$6*EXP(-Info!$B$6*G1145*1000)+(Info!$B$6/(Info!$B$6+Info!$B$7))*(Info!$B$9-1)*(-Info!$B$7*EXP(-Info!$B$7*G1145*1000)+Info!$B$6*EXP(-Info!$B$6*G1145*1000)))^2*(0.01*G1145*1000)^2)</f>
        <v>1.3594273505773205E-3</v>
      </c>
      <c r="AE1145" s="50">
        <f>IF(AA1145&gt;0,AA1145*AC1145*SQRT((AB1145/AA1145)^2+(AD1145/AC1145)^2),AA1145*AC1145*SQRT((AD1145/AC1145)^2))</f>
        <v>6.557840742661936E-3</v>
      </c>
      <c r="AF1145" s="50">
        <f>IF((S1145-Y1145-AA1145*AC1145)&gt;0,S1145-Y1145-AA1145*AC1145,0)</f>
        <v>0.78234036952105224</v>
      </c>
      <c r="AG1145" s="50">
        <f>SQRT((T1145*0.5)^2+Z1145^2+AE1145^2)</f>
        <v>5.8794827835970911E-2</v>
      </c>
      <c r="AH1145" s="50">
        <f>AF1145/S1145</f>
        <v>0.56576825456854207</v>
      </c>
      <c r="AI1145">
        <f>AF1145*EXP(Info!$B$6*G1145*1000)</f>
        <v>0.90582022749636615</v>
      </c>
      <c r="AJ1145">
        <f>2*SQRT((EXP(Info!$B$6*G1145)*AG1145)^2+(Info!$B$6*G1145*0.01*AI1145)^2)</f>
        <v>0.11760688984175729</v>
      </c>
      <c r="AK1145" s="28">
        <f>AI1145/(E1145/1000)</f>
        <v>0.33875102000612051</v>
      </c>
      <c r="AL1145">
        <f>AA1145/0.752049334436339</f>
        <v>0.10438083710553138</v>
      </c>
      <c r="AM1145">
        <f>Q1145/O1145</f>
        <v>0.95499999999999985</v>
      </c>
      <c r="AN1145">
        <f>U1145/0.242530074</f>
        <v>6.2380000000000004</v>
      </c>
      <c r="AO1145">
        <f>O1145/U1145</f>
        <v>0.53188671034703838</v>
      </c>
    </row>
    <row r="1146" spans="1:41">
      <c r="A1146" s="74" t="s">
        <v>194</v>
      </c>
      <c r="B1146" s="14" t="s">
        <v>221</v>
      </c>
      <c r="C1146" s="75">
        <v>-58.033299999999997</v>
      </c>
      <c r="D1146" s="75">
        <v>61.45</v>
      </c>
      <c r="E1146" s="96">
        <v>2674</v>
      </c>
      <c r="F1146" s="79">
        <v>512.5</v>
      </c>
      <c r="G1146" s="15">
        <v>16.2272</v>
      </c>
      <c r="I1146">
        <f>(E1146*100*Info!$B$11)/AI1146</f>
        <v>10.742080110185391</v>
      </c>
      <c r="J1146">
        <f>LOG10(I1146)</f>
        <v>1.0310883868480574</v>
      </c>
      <c r="K1146">
        <f>2*((E1146*100*Info!$B$11)/AI1146^2)*(AJ1146/2)</f>
        <v>1.6996898240025309</v>
      </c>
      <c r="L1146">
        <f>(M1146/10.7)/I1146</f>
        <v>0.50355140243152596</v>
      </c>
      <c r="M1146">
        <f>((U1146/0.242530073729142))*I1146</f>
        <v>57.878327698317499</v>
      </c>
      <c r="N1146">
        <f>2*M1146*SQRT((0.5*K1146/I1146)^2+(0.5*V1146/U1146)^2)</f>
        <v>9.4065589345617013</v>
      </c>
      <c r="O1146" s="33">
        <v>0.77385876513499285</v>
      </c>
      <c r="P1146" s="33">
        <v>3.3090170715198916E-2</v>
      </c>
      <c r="Q1146" s="33">
        <v>0.68486500714446863</v>
      </c>
      <c r="R1146" s="33">
        <v>6.3332135586612007E-2</v>
      </c>
      <c r="S1146" s="33">
        <v>1.0793771839761119</v>
      </c>
      <c r="T1146" s="33">
        <v>6.6849334116188611E-2</v>
      </c>
      <c r="U1146" s="33">
        <v>1.306752038712</v>
      </c>
      <c r="V1146" s="33">
        <v>4.8506014800000004E-2</v>
      </c>
      <c r="W1146" s="50">
        <f>U1146*Info!$B$2</f>
        <v>0.62724097858175998</v>
      </c>
      <c r="X1146" s="50">
        <f>W1146*SQRT((0.5*V1146/U1146)^2+Info!$B$3^2)</f>
        <v>3.3452971781366636E-2</v>
      </c>
      <c r="Y1146" s="39">
        <f>W1146*Info!$D$2</f>
        <v>0.50806519265122563</v>
      </c>
      <c r="Z1146" s="39">
        <f>Y1146*SQRT(Info!$D$3^2+(X1146/W1146)^2)</f>
        <v>3.7142535948298423E-2</v>
      </c>
      <c r="AA1146" s="50">
        <f>IF(O1146-W1146&gt;0,O1146-W1146,0)</f>
        <v>0.14661778655323288</v>
      </c>
      <c r="AB1146" s="50">
        <f>SQRT((0.5*P1146)^2+X1146^2)</f>
        <v>3.7320787377749208E-2</v>
      </c>
      <c r="AC1146" s="50">
        <f>(1-EXP(-Info!$B$6*G1146*1000))+(Info!$B$6/(Info!$B$6-Info!$B$7))*(EXP(-Info!$B$7*G1146*1000)-EXP(-Info!$B$6*G1146*1000))*(Info!$B$9-1)</f>
        <v>0.15809817789284369</v>
      </c>
      <c r="AD1146" s="50">
        <f>SQRT((Info!$B$6*EXP(-Info!$B$6*G1146*1000)+(Info!$B$6/(Info!$B$6+Info!$B$7))*(Info!$B$9-1)*(-Info!$B$7*EXP(-Info!$B$7*G1146*1000)+Info!$B$6*EXP(-Info!$B$6*G1146*1000)))^2*(0.01*G1146*1000)^2)</f>
        <v>1.3772099422493598E-3</v>
      </c>
      <c r="AE1146" s="50">
        <f>IF(AA1146&gt;0,AA1146*AC1146*SQRT((AB1146/AA1146)^2+(AD1146/AC1146)^2),AA1146*AC1146*SQRT((AD1146/AC1146)^2))</f>
        <v>5.9038026133603995E-3</v>
      </c>
      <c r="AF1146" s="50">
        <f>IF((S1146-Y1146-AA1146*AC1146)&gt;0,S1146-Y1146-AA1146*AC1146,0)</f>
        <v>0.5481319864241383</v>
      </c>
      <c r="AG1146" s="50">
        <f>SQRT((T1146*0.5)^2+Z1146^2+AE1146^2)</f>
        <v>5.0315318044434704E-2</v>
      </c>
      <c r="AH1146" s="50">
        <f>AF1146/S1146</f>
        <v>0.50782246888430538</v>
      </c>
      <c r="AI1146">
        <f>AF1146*EXP(Info!$B$6*G1146*1000)</f>
        <v>0.63608266337707131</v>
      </c>
      <c r="AJ1146">
        <f>2*SQRT((EXP(Info!$B$6*G1146)*AG1146)^2+(Info!$B$6*G1146*0.01*AI1146)^2)</f>
        <v>0.10064561230941858</v>
      </c>
      <c r="AK1146" s="28">
        <f>AI1146/(E1146/1000)</f>
        <v>0.23787683746337746</v>
      </c>
      <c r="AL1146">
        <f>AA1146/0.752049334436339</f>
        <v>0.19495767077983375</v>
      </c>
      <c r="AM1146">
        <f>Q1146/O1146</f>
        <v>0.8849999999999999</v>
      </c>
      <c r="AN1146">
        <f>U1146/0.242530074</f>
        <v>5.3879999999999999</v>
      </c>
      <c r="AO1146">
        <f>O1146/U1146</f>
        <v>0.59220015902768108</v>
      </c>
    </row>
    <row r="1147" spans="1:41">
      <c r="A1147" s="74" t="s">
        <v>194</v>
      </c>
      <c r="B1147" s="14" t="s">
        <v>221</v>
      </c>
      <c r="C1147" s="75">
        <v>-58.033299999999997</v>
      </c>
      <c r="D1147" s="75">
        <v>61.45</v>
      </c>
      <c r="E1147" s="96">
        <v>2674</v>
      </c>
      <c r="F1147" s="79">
        <v>524.5</v>
      </c>
      <c r="G1147" s="15">
        <v>16.473800000000001</v>
      </c>
      <c r="H1147" s="15" t="s">
        <v>122</v>
      </c>
      <c r="I1147">
        <f>(E1147*100*Info!$B$11)/AI1147</f>
        <v>19.881365049780918</v>
      </c>
      <c r="J1147">
        <f>LOG10(I1147)</f>
        <v>1.2984461996405201</v>
      </c>
      <c r="K1147">
        <f>2*((E1147*100*Info!$B$11)/AI1147^2)*(AJ1147/2)</f>
        <v>4.1039205909407457</v>
      </c>
      <c r="L1147">
        <f>(M1147/10.7)/I1147</f>
        <v>0.38411214996168735</v>
      </c>
      <c r="M1147">
        <f>((U1147/0.242530073729142))*I1147</f>
        <v>81.712410445856122</v>
      </c>
      <c r="N1147">
        <f>2*M1147*SQRT((0.5*K1147/I1147)^2+(0.5*V1147/U1147)^2)</f>
        <v>17.024049404315633</v>
      </c>
      <c r="O1147" s="33">
        <v>0.75054523576746635</v>
      </c>
      <c r="P1147" s="33">
        <v>3.3090170715198916E-2</v>
      </c>
      <c r="Q1147" s="33">
        <v>0.73403324058058206</v>
      </c>
      <c r="R1147" s="33">
        <v>6.8519773773422582E-2</v>
      </c>
      <c r="S1147" s="33">
        <v>0.72666618241806002</v>
      </c>
      <c r="T1147" s="33">
        <v>4.2608604528968773E-2</v>
      </c>
      <c r="U1147" s="33">
        <v>0.9967986041400001</v>
      </c>
      <c r="V1147" s="33">
        <v>2.8133488584000003E-2</v>
      </c>
      <c r="W1147" s="50">
        <f>U1147*Info!$B$2</f>
        <v>0.47846332998720004</v>
      </c>
      <c r="X1147" s="50">
        <f>W1147*SQRT((0.5*V1147/U1147)^2+Info!$B$3^2)</f>
        <v>2.4857753368289132E-2</v>
      </c>
      <c r="Y1147" s="39">
        <f>W1147*Info!$D$2</f>
        <v>0.38755529728963206</v>
      </c>
      <c r="Z1147" s="39">
        <f>Y1147*SQRT(Info!$D$3^2+(X1147/W1147)^2)</f>
        <v>2.7944715886651095E-2</v>
      </c>
      <c r="AA1147" s="50">
        <f>IF(O1147-W1147&gt;0,O1147-W1147,0)</f>
        <v>0.27208190578026631</v>
      </c>
      <c r="AB1147" s="50">
        <f>SQRT((0.5*P1147)^2+X1147^2)</f>
        <v>2.986047139629483E-2</v>
      </c>
      <c r="AC1147" s="50">
        <f>(1-EXP(-Info!$B$6*G1147*1000))+(Info!$B$6/(Info!$B$6-Info!$B$7))*(EXP(-Info!$B$7*G1147*1000)-EXP(-Info!$B$6*G1147*1000))*(Info!$B$9-1)</f>
        <v>0.16031660664983538</v>
      </c>
      <c r="AD1147" s="50">
        <f>SQRT((Info!$B$6*EXP(-Info!$B$6*G1147*1000)+(Info!$B$6/(Info!$B$6+Info!$B$7))*(Info!$B$9-1)*(-Info!$B$7*EXP(-Info!$B$7*G1147*1000)+Info!$B$6*EXP(-Info!$B$6*G1147*1000)))^2*(0.01*G1147*1000)^2)</f>
        <v>1.3949028075924371E-3</v>
      </c>
      <c r="AE1147" s="50">
        <f>IF(AA1147&gt;0,AA1147*AC1147*SQRT((AB1147/AA1147)^2+(AD1147/AC1147)^2),AA1147*AC1147*SQRT((AD1147/AC1147)^2))</f>
        <v>4.8021505293179998E-3</v>
      </c>
      <c r="AF1147" s="50">
        <f>IF((S1147-Y1147-AA1147*AC1147)&gt;0,S1147-Y1147-AA1147*AC1147,0)</f>
        <v>0.29549163726291544</v>
      </c>
      <c r="AG1147" s="50">
        <f>SQRT((T1147*0.5)^2+Z1147^2+AE1147^2)</f>
        <v>3.5466055470948471E-2</v>
      </c>
      <c r="AH1147" s="50">
        <f>AF1147/S1147</f>
        <v>0.40664013877683858</v>
      </c>
      <c r="AI1147">
        <f>AF1147*EXP(Info!$B$6*G1147*1000)</f>
        <v>0.34368117629689021</v>
      </c>
      <c r="AJ1147">
        <f>2*SQRT((EXP(Info!$B$6*G1147)*AG1147)^2+(Info!$B$6*G1147*0.01*AI1147)^2)</f>
        <v>7.0942827748092005E-2</v>
      </c>
      <c r="AK1147" s="28">
        <f>AI1147/(E1147/1000)</f>
        <v>0.1285269918836538</v>
      </c>
      <c r="AL1147">
        <f>AA1147/0.752049334436339</f>
        <v>0.36178731011602011</v>
      </c>
      <c r="AM1147">
        <f>Q1147/O1147</f>
        <v>0.97799999999999998</v>
      </c>
      <c r="AN1147">
        <f>U1147/0.242530074</f>
        <v>4.1100000000000003</v>
      </c>
      <c r="AO1147">
        <f>O1147/U1147</f>
        <v>0.75295574517282582</v>
      </c>
    </row>
    <row r="1148" spans="1:41">
      <c r="A1148" s="74" t="s">
        <v>194</v>
      </c>
      <c r="B1148" s="14" t="s">
        <v>221</v>
      </c>
      <c r="C1148" s="75">
        <v>-58.033299999999997</v>
      </c>
      <c r="D1148" s="75">
        <v>61.45</v>
      </c>
      <c r="E1148" s="96">
        <v>2674</v>
      </c>
      <c r="F1148" s="79">
        <v>536.5</v>
      </c>
      <c r="G1148" s="15">
        <v>16.720400000000001</v>
      </c>
      <c r="I1148">
        <f>(E1148*100*Info!$B$11)/AI1148</f>
        <v>15.199291978608814</v>
      </c>
      <c r="J1148">
        <f>LOG10(I1148)</f>
        <v>1.1818233578826032</v>
      </c>
      <c r="K1148">
        <f>2*((E1148*100*Info!$B$11)/AI1148^2)*(AJ1148/2)</f>
        <v>3.7237211170329569</v>
      </c>
      <c r="L1148">
        <f>(M1148/10.7)/I1148</f>
        <v>0.58504672962534376</v>
      </c>
      <c r="M1148">
        <f>((U1148/0.242530073729142))*I1148</f>
        <v>95.147567892352129</v>
      </c>
      <c r="N1148">
        <f>2*M1148*SQRT((0.5*K1148/I1148)^2+(0.5*V1148/U1148)^2)</f>
        <v>23.566679979055341</v>
      </c>
      <c r="O1148" s="33">
        <v>0.89869895465142524</v>
      </c>
      <c r="P1148" s="33">
        <v>3.6098368052944273E-2</v>
      </c>
      <c r="Q1148" s="33">
        <v>0.83309393096187123</v>
      </c>
      <c r="R1148" s="33">
        <v>6.4954539303160544E-2</v>
      </c>
      <c r="S1148" s="33">
        <v>1.0035554920016401</v>
      </c>
      <c r="T1148" s="33">
        <v>6.7095025001280492E-2</v>
      </c>
      <c r="U1148" s="33">
        <v>1.51823826324</v>
      </c>
      <c r="V1148" s="33">
        <v>5.5296856872000005E-2</v>
      </c>
      <c r="W1148" s="50">
        <f>U1148*Info!$B$2</f>
        <v>0.72875436635519997</v>
      </c>
      <c r="X1148" s="50">
        <f>W1148*SQRT((0.5*V1148/U1148)^2+Info!$B$3^2)</f>
        <v>3.8779289282914353E-2</v>
      </c>
      <c r="Y1148" s="39">
        <f>W1148*Info!$D$2</f>
        <v>0.59029103674771199</v>
      </c>
      <c r="Z1148" s="39">
        <f>Y1148*SQRT(Info!$D$3^2+(X1148/W1148)^2)</f>
        <v>4.3101899997451967E-2</v>
      </c>
      <c r="AA1148" s="50">
        <f>IF(O1148-W1148&gt;0,O1148-W1148,0)</f>
        <v>0.16994458829622527</v>
      </c>
      <c r="AB1148" s="50">
        <f>SQRT((0.5*P1148)^2+X1148^2)</f>
        <v>4.2773897663287749E-2</v>
      </c>
      <c r="AC1148" s="50">
        <f>(1-EXP(-Info!$B$6*G1148*1000))+(Info!$B$6/(Info!$B$6-Info!$B$7))*(EXP(-Info!$B$7*G1148*1000)-EXP(-Info!$B$6*G1148*1000))*(Info!$B$9-1)</f>
        <v>0.16252980390353572</v>
      </c>
      <c r="AD1148" s="50">
        <f>SQRT((Info!$B$6*EXP(-Info!$B$6*G1148*1000)+(Info!$B$6/(Info!$B$6+Info!$B$7))*(Info!$B$9-1)*(-Info!$B$7*EXP(-Info!$B$7*G1148*1000)+Info!$B$6*EXP(-Info!$B$6*G1148*1000)))^2*(0.01*G1148*1000)^2)</f>
        <v>1.4125062611162885E-3</v>
      </c>
      <c r="AE1148" s="50">
        <f>IF(AA1148&gt;0,AA1148*AC1148*SQRT((AB1148/AA1148)^2+(AD1148/AC1148)^2),AA1148*AC1148*SQRT((AD1148/AC1148)^2))</f>
        <v>6.956176287983654E-3</v>
      </c>
      <c r="AF1148" s="50">
        <f>IF((S1148-Y1148-AA1148*AC1148)&gt;0,S1148-Y1148-AA1148*AC1148,0)</f>
        <v>0.38564339464367547</v>
      </c>
      <c r="AG1148" s="50">
        <f>SQRT((T1148*0.5)^2+Z1148^2+AE1148^2)</f>
        <v>5.5059947029764474E-2</v>
      </c>
      <c r="AH1148" s="50">
        <f>AF1148/S1148</f>
        <v>0.38427710048648234</v>
      </c>
      <c r="AI1148">
        <f>AF1148*EXP(Info!$B$6*G1148*1000)</f>
        <v>0.4495506064567355</v>
      </c>
      <c r="AJ1148">
        <f>2*SQRT((EXP(Info!$B$6*G1148)*AG1148)^2+(Info!$B$6*G1148*0.01*AI1148)^2)</f>
        <v>0.11013678063385286</v>
      </c>
      <c r="AK1148" s="28">
        <f>AI1148/(E1148/1000)</f>
        <v>0.16811914975943737</v>
      </c>
      <c r="AL1148">
        <f>AA1148/0.752049334436339</f>
        <v>0.22597531905749074</v>
      </c>
      <c r="AM1148">
        <f>Q1148/O1148</f>
        <v>0.92700000000000005</v>
      </c>
      <c r="AN1148">
        <f>U1148/0.242530074</f>
        <v>6.26</v>
      </c>
      <c r="AO1148">
        <f>O1148/U1148</f>
        <v>0.59193538748888763</v>
      </c>
    </row>
    <row r="1149" spans="1:41">
      <c r="A1149" s="74" t="s">
        <v>194</v>
      </c>
      <c r="B1149" s="14" t="s">
        <v>221</v>
      </c>
      <c r="C1149" s="75">
        <v>-58.033299999999997</v>
      </c>
      <c r="D1149" s="75">
        <v>61.45</v>
      </c>
      <c r="E1149" s="96">
        <v>2674</v>
      </c>
      <c r="F1149" s="79">
        <v>548.5</v>
      </c>
      <c r="G1149" s="15">
        <v>16.966900000000003</v>
      </c>
      <c r="I1149">
        <f>(E1149*100*Info!$B$11)/AI1149</f>
        <v>16.531983081224759</v>
      </c>
      <c r="J1149">
        <f>LOG10(I1149)</f>
        <v>1.2183249521544028</v>
      </c>
      <c r="K1149">
        <f>2*((E1149*100*Info!$B$11)/AI1149^2)*(AJ1149/2)</f>
        <v>3.1776601057149754</v>
      </c>
      <c r="L1149">
        <f>(M1149/10.7)/I1149</f>
        <v>0.46280373883461706</v>
      </c>
      <c r="M1149">
        <f>((U1149/0.242530073729142))*I1149</f>
        <v>81.866380309653522</v>
      </c>
      <c r="N1149">
        <f>2*M1149*SQRT((0.5*K1149/I1149)^2+(0.5*V1149/U1149)^2)</f>
        <v>15.868739954525882</v>
      </c>
      <c r="O1149" s="33">
        <v>0.79265999849590141</v>
      </c>
      <c r="P1149" s="33">
        <v>3.1586072046326241E-2</v>
      </c>
      <c r="Q1149" s="33">
        <v>0.75461231856809807</v>
      </c>
      <c r="R1149" s="33">
        <v>6.2559411340866303E-2</v>
      </c>
      <c r="S1149" s="33">
        <v>0.85631936455742397</v>
      </c>
      <c r="T1149" s="33">
        <v>4.1090499954994385E-2</v>
      </c>
      <c r="U1149" s="33">
        <v>1.2010089264479999</v>
      </c>
      <c r="V1149" s="33">
        <v>3.0073729176E-2</v>
      </c>
      <c r="W1149" s="50">
        <f>U1149*Info!$B$2</f>
        <v>0.57648428469503998</v>
      </c>
      <c r="X1149" s="50">
        <f>W1149*SQRT((0.5*V1149/U1149)^2+Info!$B$3^2)</f>
        <v>2.9714145577422219E-2</v>
      </c>
      <c r="Y1149" s="39">
        <f>W1149*Info!$D$2</f>
        <v>0.46695227060298244</v>
      </c>
      <c r="Z1149" s="39">
        <f>Y1149*SQRT(Info!$D$3^2+(X1149/W1149)^2)</f>
        <v>3.3532099905760088E-2</v>
      </c>
      <c r="AA1149" s="50">
        <f>IF(O1149-W1149&gt;0,O1149-W1149,0)</f>
        <v>0.21617571380086142</v>
      </c>
      <c r="AB1149" s="50">
        <f>SQRT((0.5*P1149)^2+X1149^2)</f>
        <v>3.3650415067650624E-2</v>
      </c>
      <c r="AC1149" s="50">
        <f>(1-EXP(-Info!$B$6*G1149*1000))+(Info!$B$6/(Info!$B$6-Info!$B$7))*(EXP(-Info!$B$7*G1149*1000)-EXP(-Info!$B$6*G1149*1000))*(Info!$B$9-1)</f>
        <v>0.16473688731281419</v>
      </c>
      <c r="AD1149" s="50">
        <f>SQRT((Info!$B$6*EXP(-Info!$B$6*G1149*1000)+(Info!$B$6/(Info!$B$6+Info!$B$7))*(Info!$B$9-1)*(-Info!$B$7*EXP(-Info!$B$7*G1149*1000)+Info!$B$6*EXP(-Info!$B$6*G1149*1000)))^2*(0.01*G1149*1000)^2)</f>
        <v>1.4300135320508664E-3</v>
      </c>
      <c r="AE1149" s="50">
        <f>IF(AA1149&gt;0,AA1149*AC1149*SQRT((AB1149/AA1149)^2+(AD1149/AC1149)^2),AA1149*AC1149*SQRT((AD1149/AC1149)^2))</f>
        <v>5.5520774590216105E-3</v>
      </c>
      <c r="AF1149" s="50">
        <f>IF((S1149-Y1149-AA1149*AC1149)&gt;0,S1149-Y1149-AA1149*AC1149,0)</f>
        <v>0.35375497975026182</v>
      </c>
      <c r="AG1149" s="50">
        <f>SQRT((T1149*0.5)^2+Z1149^2+AE1149^2)</f>
        <v>3.9715671778766372E-2</v>
      </c>
      <c r="AH1149" s="50">
        <f>AF1149/S1149</f>
        <v>0.41311103589616344</v>
      </c>
      <c r="AI1149">
        <f>AF1149*EXP(Info!$B$6*G1149*1000)</f>
        <v>0.41331102827322641</v>
      </c>
      <c r="AJ1149">
        <f>2*SQRT((EXP(Info!$B$6*G1149)*AG1149)^2+(Info!$B$6*G1149*0.01*AI1149)^2)</f>
        <v>7.9443703719213235E-2</v>
      </c>
      <c r="AK1149" s="28">
        <f>AI1149/(E1149/1000)</f>
        <v>0.15456657751429559</v>
      </c>
      <c r="AL1149">
        <f>AA1149/0.752049334436339</f>
        <v>0.28744884664100545</v>
      </c>
      <c r="AM1149">
        <f>Q1149/O1149</f>
        <v>0.95199999999999996</v>
      </c>
      <c r="AN1149">
        <f>U1149/0.242530074</f>
        <v>4.952</v>
      </c>
      <c r="AO1149">
        <f>O1149/U1149</f>
        <v>0.65999509332557915</v>
      </c>
    </row>
    <row r="1150" spans="1:41">
      <c r="A1150" s="74" t="s">
        <v>194</v>
      </c>
      <c r="B1150" s="14" t="s">
        <v>221</v>
      </c>
      <c r="C1150" s="75">
        <v>-58.033299999999997</v>
      </c>
      <c r="D1150" s="75">
        <v>61.45</v>
      </c>
      <c r="E1150" s="96">
        <v>2674</v>
      </c>
      <c r="F1150" s="79">
        <v>560.5</v>
      </c>
      <c r="G1150" s="15">
        <v>17.2135</v>
      </c>
      <c r="I1150">
        <f>(E1150*100*Info!$B$11)/AI1150</f>
        <v>13.51100598434677</v>
      </c>
      <c r="J1150">
        <f>LOG10(I1150)</f>
        <v>1.1306876863414581</v>
      </c>
      <c r="K1150">
        <f>2*((E1150*100*Info!$B$11)/AI1150^2)*(AJ1150/2)</f>
        <v>2.8708416572395006</v>
      </c>
      <c r="L1150">
        <f>(M1150/10.7)/I1150</f>
        <v>0.56654205670748159</v>
      </c>
      <c r="M1150">
        <f>((U1150/0.242530073729142))*I1150</f>
        <v>81.903718368580343</v>
      </c>
      <c r="N1150">
        <f>2*M1150*SQRT((0.5*K1150/I1150)^2+(0.5*V1150/U1150)^2)</f>
        <v>17.650531238609339</v>
      </c>
      <c r="O1150" s="33">
        <v>0.91223584267127933</v>
      </c>
      <c r="P1150" s="33">
        <v>3.4594269384071598E-2</v>
      </c>
      <c r="Q1150" s="33">
        <v>0.84108144694291953</v>
      </c>
      <c r="R1150" s="33">
        <v>6.0801015404495624E-2</v>
      </c>
      <c r="S1150" s="33">
        <v>1.0379734198631281</v>
      </c>
      <c r="T1150" s="33">
        <v>6.6297823854325921E-2</v>
      </c>
      <c r="U1150" s="33">
        <v>1.4702173085880001</v>
      </c>
      <c r="V1150" s="33">
        <v>5.2871556132000001E-2</v>
      </c>
      <c r="W1150" s="50">
        <f>U1150*Info!$B$2</f>
        <v>0.70570430812224005</v>
      </c>
      <c r="X1150" s="50">
        <f>W1150*SQRT((0.5*V1150/U1150)^2+Info!$B$3^2)</f>
        <v>3.7497487244482285E-2</v>
      </c>
      <c r="Y1150" s="39">
        <f>W1150*Info!$D$2</f>
        <v>0.57162048957901446</v>
      </c>
      <c r="Z1150" s="39">
        <f>Y1150*SQRT(Info!$D$3^2+(X1150/W1150)^2)</f>
        <v>4.1706018066842807E-2</v>
      </c>
      <c r="AA1150" s="50">
        <f>IF(O1150-W1150&gt;0,O1150-W1150,0)</f>
        <v>0.20653153454903928</v>
      </c>
      <c r="AB1150" s="50">
        <f>SQRT((0.5*P1150)^2+X1150^2)</f>
        <v>4.1294702059762337E-2</v>
      </c>
      <c r="AC1150" s="50">
        <f>(1-EXP(-Info!$B$6*G1150*1000))+(Info!$B$6/(Info!$B$6-Info!$B$7))*(EXP(-Info!$B$7*G1150*1000)-EXP(-Info!$B$6*G1150*1000))*(Info!$B$9-1)</f>
        <v>0.16693965955424764</v>
      </c>
      <c r="AD1150" s="50">
        <f>SQRT((Info!$B$6*EXP(-Info!$B$6*G1150*1000)+(Info!$B$6/(Info!$B$6+Info!$B$7))*(Info!$B$9-1)*(-Info!$B$7*EXP(-Info!$B$7*G1150*1000)+Info!$B$6*EXP(-Info!$B$6*G1150*1000)))^2*(0.01*G1150*1000)^2)</f>
        <v>1.4474391375621104E-3</v>
      </c>
      <c r="AE1150" s="50">
        <f>IF(AA1150&gt;0,AA1150*AC1150*SQRT((AB1150/AA1150)^2+(AD1150/AC1150)^2),AA1150*AC1150*SQRT((AD1150/AC1150)^2))</f>
        <v>6.9002021676725228E-3</v>
      </c>
      <c r="AF1150" s="50">
        <f>IF((S1150-Y1150-AA1150*AC1150)&gt;0,S1150-Y1150-AA1150*AC1150,0)</f>
        <v>0.43187462621928069</v>
      </c>
      <c r="AG1150" s="50">
        <f>SQRT((T1150*0.5)^2+Z1150^2+AE1150^2)</f>
        <v>5.3720155387911694E-2</v>
      </c>
      <c r="AH1150" s="50">
        <f>AF1150/S1150</f>
        <v>0.4160748415660101</v>
      </c>
      <c r="AI1150">
        <f>AF1150*EXP(Info!$B$6*G1150*1000)</f>
        <v>0.5057248094340876</v>
      </c>
      <c r="AJ1150">
        <f>2*SQRT((EXP(Info!$B$6*G1150)*AG1150)^2+(Info!$B$6*G1150*0.01*AI1150)^2)</f>
        <v>0.10745727236779705</v>
      </c>
      <c r="AK1150" s="28">
        <f>AI1150/(E1150/1000)</f>
        <v>0.18912670509876126</v>
      </c>
      <c r="AL1150">
        <f>AA1150/0.752049334436339</f>
        <v>0.27462498148985753</v>
      </c>
      <c r="AM1150">
        <f>Q1150/O1150</f>
        <v>0.92200000000000004</v>
      </c>
      <c r="AN1150">
        <f>U1150/0.242530074</f>
        <v>6.0620000000000003</v>
      </c>
      <c r="AO1150">
        <f>O1150/U1150</f>
        <v>0.6204768759982785</v>
      </c>
    </row>
    <row r="1151" spans="1:41">
      <c r="A1151" s="74" t="s">
        <v>194</v>
      </c>
      <c r="B1151" s="14" t="s">
        <v>221</v>
      </c>
      <c r="C1151" s="75">
        <v>-58.033299999999997</v>
      </c>
      <c r="D1151" s="75">
        <v>61.45</v>
      </c>
      <c r="E1151" s="96">
        <v>2674</v>
      </c>
      <c r="F1151" s="79">
        <v>572.5</v>
      </c>
      <c r="G1151" s="15">
        <v>17.460099999999997</v>
      </c>
      <c r="I1151">
        <f>(E1151*100*Info!$B$11)/AI1151</f>
        <v>11.296492686013488</v>
      </c>
      <c r="J1151">
        <f>LOG10(I1151)</f>
        <v>1.052943625470373</v>
      </c>
      <c r="K1151">
        <f>2*((E1151*100*Info!$B$11)/AI1151^2)*(AJ1151/2)</f>
        <v>2.0599592330576364</v>
      </c>
      <c r="L1151">
        <f>(M1151/10.7)/I1151</f>
        <v>0.60289719693499888</v>
      </c>
      <c r="M1151">
        <f>((U1151/0.242530073729142))*I1151</f>
        <v>72.873674398858455</v>
      </c>
      <c r="N1151">
        <f>2*M1151*SQRT((0.5*K1151/I1151)^2+(0.5*V1151/U1151)^2)</f>
        <v>13.506894099516963</v>
      </c>
      <c r="O1151" s="33">
        <v>0.86936903060840787</v>
      </c>
      <c r="P1151" s="33">
        <v>3.6098368052944273E-2</v>
      </c>
      <c r="Q1151" s="33">
        <v>0.77286906821087464</v>
      </c>
      <c r="R1151" s="33">
        <v>6.4954539303160544E-2</v>
      </c>
      <c r="S1151" s="33">
        <v>1.1436944618903939</v>
      </c>
      <c r="T1151" s="33">
        <v>6.4325415209219014E-2</v>
      </c>
      <c r="U1151" s="33">
        <v>1.564561507374</v>
      </c>
      <c r="V1151" s="33">
        <v>5.1901435836000001E-2</v>
      </c>
      <c r="W1151" s="50">
        <f>U1151*Info!$B$2</f>
        <v>0.75098952353951998</v>
      </c>
      <c r="X1151" s="50">
        <f>W1151*SQRT((0.5*V1151/U1151)^2+Info!$B$3^2)</f>
        <v>3.956164407573555E-2</v>
      </c>
      <c r="Y1151" s="39">
        <f>W1151*Info!$D$2</f>
        <v>0.60830151406701127</v>
      </c>
      <c r="Z1151" s="39">
        <f>Y1151*SQRT(Info!$D$3^2+(X1151/W1151)^2)</f>
        <v>4.4180928892277295E-2</v>
      </c>
      <c r="AA1151" s="50">
        <f>IF(O1151-W1151&gt;0,O1151-W1151,0)</f>
        <v>0.11837950706888789</v>
      </c>
      <c r="AB1151" s="50">
        <f>SQRT((0.5*P1151)^2+X1151^2)</f>
        <v>4.3484442344321708E-2</v>
      </c>
      <c r="AC1151" s="50">
        <f>(1-EXP(-Info!$B$6*G1151*1000))+(Info!$B$6/(Info!$B$6-Info!$B$7))*(EXP(-Info!$B$7*G1151*1000)-EXP(-Info!$B$6*G1151*1000))*(Info!$B$9-1)</f>
        <v>0.16913723611830733</v>
      </c>
      <c r="AD1151" s="50">
        <f>SQRT((Info!$B$6*EXP(-Info!$B$6*G1151*1000)+(Info!$B$6/(Info!$B$6+Info!$B$7))*(Info!$B$9-1)*(-Info!$B$7*EXP(-Info!$B$7*G1151*1000)+Info!$B$6*EXP(-Info!$B$6*G1151*1000)))^2*(0.01*G1151*1000)^2)</f>
        <v>1.4647762688978952E-3</v>
      </c>
      <c r="AE1151" s="50">
        <f>IF(AA1151&gt;0,AA1151*AC1151*SQRT((AB1151/AA1151)^2+(AD1151/AC1151)^2),AA1151*AC1151*SQRT((AD1151/AC1151)^2))</f>
        <v>7.356882163008214E-3</v>
      </c>
      <c r="AF1151" s="50">
        <f>IF((S1151-Y1151-AA1151*AC1151)&gt;0,S1151-Y1151-AA1151*AC1151,0)</f>
        <v>0.51537056518470337</v>
      </c>
      <c r="AG1151" s="50">
        <f>SQRT((T1151*0.5)^2+Z1151^2+AE1151^2)</f>
        <v>5.5140891844478332E-2</v>
      </c>
      <c r="AH1151" s="50">
        <f>AF1151/S1151</f>
        <v>0.45061909658358906</v>
      </c>
      <c r="AI1151">
        <f>AF1151*EXP(Info!$B$6*G1151*1000)</f>
        <v>0.60486481216922627</v>
      </c>
      <c r="AJ1151">
        <f>2*SQRT((EXP(Info!$B$6*G1151)*AG1151)^2+(Info!$B$6*G1151*0.01*AI1151)^2)</f>
        <v>0.11029944330618431</v>
      </c>
      <c r="AK1151" s="28">
        <f>AI1151/(E1151/1000)</f>
        <v>0.22620224838041372</v>
      </c>
      <c r="AL1151">
        <f>AA1151/0.752049334436339</f>
        <v>0.15740923054950023</v>
      </c>
      <c r="AM1151">
        <f>Q1151/O1151</f>
        <v>0.88900000000000001</v>
      </c>
      <c r="AN1151">
        <f>U1151/0.242530074</f>
        <v>6.4509999999999996</v>
      </c>
      <c r="AO1151">
        <f>O1151/U1151</f>
        <v>0.55566305735565424</v>
      </c>
    </row>
    <row r="1152" spans="1:41">
      <c r="A1152" s="74" t="s">
        <v>194</v>
      </c>
      <c r="B1152" s="14" t="s">
        <v>221</v>
      </c>
      <c r="C1152" s="75">
        <v>-58.033299999999997</v>
      </c>
      <c r="D1152" s="75">
        <v>61.45</v>
      </c>
      <c r="E1152" s="96">
        <v>2674</v>
      </c>
      <c r="F1152" s="79">
        <v>576.5</v>
      </c>
      <c r="G1152" s="15">
        <v>17.542300000000001</v>
      </c>
      <c r="I1152">
        <f>(E1152*100*Info!$B$11)/AI1152</f>
        <v>12.557349410889403</v>
      </c>
      <c r="J1152">
        <f>LOG10(I1152)</f>
        <v>1.0988979787557831</v>
      </c>
      <c r="K1152">
        <f>2*((E1152*100*Info!$B$11)/AI1152^2)*(AJ1152/2)</f>
        <v>2.2961552718608376</v>
      </c>
      <c r="L1152">
        <f>(M1152/10.7)/I1152</f>
        <v>0.48869158933081841</v>
      </c>
      <c r="M1152">
        <f>((U1152/0.242530073729142))*I1152</f>
        <v>65.66238014287255</v>
      </c>
      <c r="N1152">
        <f>2*M1152*SQRT((0.5*K1152/I1152)^2+(0.5*V1152/U1152)^2)</f>
        <v>12.271617952678136</v>
      </c>
      <c r="O1152" s="33">
        <v>0.85432804391968109</v>
      </c>
      <c r="P1152" s="33">
        <v>3.3090170715198916E-2</v>
      </c>
      <c r="Q1152" s="33">
        <v>0.83040685868993003</v>
      </c>
      <c r="R1152" s="33">
        <v>6.3332135586612007E-2</v>
      </c>
      <c r="S1152" s="33">
        <v>0.99806533871650216</v>
      </c>
      <c r="T1152" s="33">
        <v>6.7202123661090907E-2</v>
      </c>
      <c r="U1152" s="33">
        <v>1.2681897569460001</v>
      </c>
      <c r="V1152" s="33">
        <v>4.8991074948000007E-2</v>
      </c>
      <c r="W1152" s="50">
        <f>U1152*Info!$B$2</f>
        <v>0.60873108333407999</v>
      </c>
      <c r="X1152" s="50">
        <f>W1152*SQRT((0.5*V1152/U1152)^2+Info!$B$3^2)</f>
        <v>3.2628684527534889E-2</v>
      </c>
      <c r="Y1152" s="39">
        <f>W1152*Info!$D$2</f>
        <v>0.49307217750060484</v>
      </c>
      <c r="Z1152" s="39">
        <f>Y1152*SQRT(Info!$D$3^2+(X1152/W1152)^2)</f>
        <v>3.6142839748567919E-2</v>
      </c>
      <c r="AA1152" s="50">
        <f>IF(O1152-W1152&gt;0,O1152-W1152,0)</f>
        <v>0.2455969605856011</v>
      </c>
      <c r="AB1152" s="50">
        <f>SQRT((0.5*P1152)^2+X1152^2)</f>
        <v>3.6583751905561117E-2</v>
      </c>
      <c r="AC1152" s="50">
        <f>(1-EXP(-Info!$B$6*G1152*1000))+(Info!$B$6/(Info!$B$6-Info!$B$7))*(EXP(-Info!$B$7*G1152*1000)-EXP(-Info!$B$6*G1152*1000))*(Info!$B$9-1)</f>
        <v>0.16986860910043461</v>
      </c>
      <c r="AD1152" s="50">
        <f>SQRT((Info!$B$6*EXP(-Info!$B$6*G1152*1000)+(Info!$B$6/(Info!$B$6+Info!$B$7))*(Info!$B$9-1)*(-Info!$B$7*EXP(-Info!$B$7*G1152*1000)+Info!$B$6*EXP(-Info!$B$6*G1152*1000)))^2*(0.01*G1152*1000)^2)</f>
        <v>1.4705357054737547E-3</v>
      </c>
      <c r="AE1152" s="50">
        <f>IF(AA1152&gt;0,AA1152*AC1152*SQRT((AB1152/AA1152)^2+(AD1152/AC1152)^2),AA1152*AC1152*SQRT((AD1152/AC1152)^2))</f>
        <v>6.2249168021571016E-3</v>
      </c>
      <c r="AF1152" s="50">
        <f>IF((S1152-Y1152-AA1152*AC1152)&gt;0,S1152-Y1152-AA1152*AC1152,0)</f>
        <v>0.46327394712192699</v>
      </c>
      <c r="AG1152" s="50">
        <f>SQRT((T1152*0.5)^2+Z1152^2+AE1152^2)</f>
        <v>4.974018305580085E-2</v>
      </c>
      <c r="AH1152" s="50">
        <f>AF1152/S1152</f>
        <v>0.46417196264694521</v>
      </c>
      <c r="AI1152">
        <f>AF1152*EXP(Info!$B$6*G1152*1000)</f>
        <v>0.54413162388961789</v>
      </c>
      <c r="AJ1152">
        <f>2*SQRT((EXP(Info!$B$6*G1152)*AG1152)^2+(Info!$B$6*G1152*0.01*AI1152)^2)</f>
        <v>9.9496371081057008E-2</v>
      </c>
      <c r="AK1152" s="28">
        <f>AI1152/(E1152/1000)</f>
        <v>0.20348976211279651</v>
      </c>
      <c r="AL1152">
        <f>AA1152/0.752049334436339</f>
        <v>0.32657027849067377</v>
      </c>
      <c r="AM1152">
        <f>Q1152/O1152</f>
        <v>0.97199999999999998</v>
      </c>
      <c r="AN1152">
        <f>U1152/0.242530074</f>
        <v>5.2290000000000001</v>
      </c>
      <c r="AO1152">
        <f>O1152/U1152</f>
        <v>0.67365947346636601</v>
      </c>
    </row>
    <row r="1153" spans="1:41">
      <c r="A1153" s="74" t="s">
        <v>194</v>
      </c>
      <c r="B1153" s="14" t="s">
        <v>221</v>
      </c>
      <c r="C1153" s="75">
        <v>-58.033299999999997</v>
      </c>
      <c r="D1153" s="75">
        <v>61.45</v>
      </c>
      <c r="E1153" s="96">
        <v>2674</v>
      </c>
      <c r="F1153" s="79">
        <v>580.5</v>
      </c>
      <c r="G1153" s="15">
        <v>17.624500000000001</v>
      </c>
      <c r="I1153">
        <f>(E1153*100*Info!$B$11)/AI1153</f>
        <v>12.908710635297336</v>
      </c>
      <c r="J1153">
        <f>LOG10(I1153)</f>
        <v>1.110882865663777</v>
      </c>
      <c r="K1153">
        <f>2*((E1153*100*Info!$B$11)/AI1153^2)*(AJ1153/2)</f>
        <v>2.4545324071418797</v>
      </c>
      <c r="L1153">
        <f>(M1153/10.7)/I1153</f>
        <v>0.49429906597259488</v>
      </c>
      <c r="M1153">
        <f>((U1153/0.242530073729142))*I1153</f>
        <v>68.274170626336328</v>
      </c>
      <c r="N1153">
        <f>2*M1153*SQRT((0.5*K1153/I1153)^2+(0.5*V1153/U1153)^2)</f>
        <v>13.251573787607644</v>
      </c>
      <c r="O1153" s="33">
        <v>0.90997969466797024</v>
      </c>
      <c r="P1153" s="33">
        <v>3.4594269384071598E-2</v>
      </c>
      <c r="Q1153" s="33">
        <v>0.86721064901857559</v>
      </c>
      <c r="R1153" s="33">
        <v>6.2456092370702425E-2</v>
      </c>
      <c r="S1153" s="33">
        <v>0.99925567631969403</v>
      </c>
      <c r="T1153" s="33">
        <v>6.7912598464563906E-2</v>
      </c>
      <c r="U1153" s="33">
        <v>1.282741561386</v>
      </c>
      <c r="V1153" s="33">
        <v>4.9961195244000001E-2</v>
      </c>
      <c r="W1153" s="50">
        <f>U1153*Info!$B$2</f>
        <v>0.61571594946527997</v>
      </c>
      <c r="X1153" s="50">
        <f>W1153*SQRT((0.5*V1153/U1153)^2+Info!$B$3^2)</f>
        <v>3.3038491149035114E-2</v>
      </c>
      <c r="Y1153" s="39">
        <f>W1153*Info!$D$2</f>
        <v>0.4987299190668768</v>
      </c>
      <c r="Z1153" s="39">
        <f>Y1153*SQRT(Info!$D$3^2+(X1153/W1153)^2)</f>
        <v>3.6578538370449824E-2</v>
      </c>
      <c r="AA1153" s="50">
        <f>IF(O1153-W1153&gt;0,O1153-W1153,0)</f>
        <v>0.29426374520269027</v>
      </c>
      <c r="AB1153" s="50">
        <f>SQRT((0.5*P1153)^2+X1153^2)</f>
        <v>3.7292529626713443E-2</v>
      </c>
      <c r="AC1153" s="50">
        <f>(1-EXP(-Info!$B$6*G1153*1000))+(Info!$B$6/(Info!$B$6-Info!$B$7))*(EXP(-Info!$B$7*G1153*1000)-EXP(-Info!$B$6*G1153*1000))*(Info!$B$9-1)</f>
        <v>0.17059940654603306</v>
      </c>
      <c r="AD1153" s="50">
        <f>SQRT((Info!$B$6*EXP(-Info!$B$6*G1153*1000)+(Info!$B$6/(Info!$B$6+Info!$B$7))*(Info!$B$9-1)*(-Info!$B$7*EXP(-Info!$B$7*G1153*1000)+Info!$B$6*EXP(-Info!$B$6*G1153*1000)))^2*(0.01*G1153*1000)^2)</f>
        <v>1.4762853575966248E-3</v>
      </c>
      <c r="AE1153" s="50">
        <f>IF(AA1153&gt;0,AA1153*AC1153*SQRT((AB1153/AA1153)^2+(AD1153/AC1153)^2),AA1153*AC1153*SQRT((AD1153/AC1153)^2))</f>
        <v>6.3768976653608847E-3</v>
      </c>
      <c r="AF1153" s="50">
        <f>IF((S1153-Y1153-AA1153*AC1153)&gt;0,S1153-Y1153-AA1153*AC1153,0)</f>
        <v>0.45032453695322516</v>
      </c>
      <c r="AG1153" s="50">
        <f>SQRT((T1153*0.5)^2+Z1153^2+AE1153^2)</f>
        <v>5.0315847908042124E-2</v>
      </c>
      <c r="AH1153" s="50">
        <f>AF1153/S1153</f>
        <v>0.45065997384352297</v>
      </c>
      <c r="AI1153">
        <f>AF1153*EXP(Info!$B$6*G1153*1000)</f>
        <v>0.52932094612245539</v>
      </c>
      <c r="AJ1153">
        <f>2*SQRT((EXP(Info!$B$6*G1153)*AG1153)^2+(Info!$B$6*G1153*0.01*AI1153)^2)</f>
        <v>0.10064796188737572</v>
      </c>
      <c r="AK1153" s="28">
        <f>AI1153/(E1153/1000)</f>
        <v>0.19795098957459065</v>
      </c>
      <c r="AL1153">
        <f>AA1153/0.752049334436339</f>
        <v>0.39128250199601727</v>
      </c>
      <c r="AM1153">
        <f>Q1153/O1153</f>
        <v>0.95299999999999996</v>
      </c>
      <c r="AN1153">
        <f>U1153/0.242530074</f>
        <v>5.2889999999999997</v>
      </c>
      <c r="AO1153">
        <f>O1153/U1153</f>
        <v>0.70940220700788614</v>
      </c>
    </row>
    <row r="1154" spans="1:41">
      <c r="A1154" s="74" t="s">
        <v>194</v>
      </c>
      <c r="B1154" s="14" t="s">
        <v>221</v>
      </c>
      <c r="C1154" s="75">
        <v>-58.033299999999997</v>
      </c>
      <c r="D1154" s="75">
        <v>61.45</v>
      </c>
      <c r="E1154" s="96">
        <v>2674</v>
      </c>
      <c r="F1154" s="79">
        <v>584.5</v>
      </c>
      <c r="G1154" s="15">
        <v>17.706700000000001</v>
      </c>
      <c r="I1154">
        <f>(E1154*100*Info!$B$11)/AI1154</f>
        <v>9.9000931376137196</v>
      </c>
      <c r="J1154">
        <f>LOG10(I1154)</f>
        <v>0.99563928035122951</v>
      </c>
      <c r="K1154">
        <f>2*((E1154*100*Info!$B$11)/AI1154^2)*(AJ1154/2)</f>
        <v>1.4491364169576306</v>
      </c>
      <c r="L1154">
        <f>(M1154/10.7)/I1154</f>
        <v>0.46579439304356457</v>
      </c>
      <c r="M1154">
        <f>((U1154/0.242530073729142))*I1154</f>
        <v>49.342064252972087</v>
      </c>
      <c r="N1154">
        <f>2*M1154*SQRT((0.5*K1154/I1154)^2+(0.5*V1154/U1154)^2)</f>
        <v>7.4889866435121215</v>
      </c>
      <c r="O1154" s="33">
        <v>0.97390388809505901</v>
      </c>
      <c r="P1154" s="33">
        <v>3.9106565390689629E-2</v>
      </c>
      <c r="Q1154" s="33">
        <v>0.91839136647364061</v>
      </c>
      <c r="R1154" s="33">
        <v>6.6673258932320706E-2</v>
      </c>
      <c r="S1154" s="33">
        <v>1.1241559965988801</v>
      </c>
      <c r="T1154" s="33">
        <v>7.2586730686660758E-2</v>
      </c>
      <c r="U1154" s="33">
        <v>1.2087698888160001</v>
      </c>
      <c r="V1154" s="33">
        <v>4.8506014800000004E-2</v>
      </c>
      <c r="W1154" s="50">
        <f>U1154*Info!$B$2</f>
        <v>0.58020954663168001</v>
      </c>
      <c r="X1154" s="50">
        <f>W1154*SQRT((0.5*V1154/U1154)^2+Info!$B$3^2)</f>
        <v>3.1259094724267876E-2</v>
      </c>
      <c r="Y1154" s="39">
        <f>W1154*Info!$D$2</f>
        <v>0.46996973277166082</v>
      </c>
      <c r="Z1154" s="39">
        <f>Y1154*SQRT(Info!$D$3^2+(X1154/W1154)^2)</f>
        <v>3.4543805889903578E-2</v>
      </c>
      <c r="AA1154" s="50">
        <f>IF(O1154-W1154&gt;0,O1154-W1154,0)</f>
        <v>0.39369434146337901</v>
      </c>
      <c r="AB1154" s="50">
        <f>SQRT((0.5*P1154)^2+X1154^2)</f>
        <v>3.6870881019373851E-2</v>
      </c>
      <c r="AC1154" s="50">
        <f>(1-EXP(-Info!$B$6*G1154*1000))+(Info!$B$6/(Info!$B$6-Info!$B$7))*(EXP(-Info!$B$7*G1154*1000)-EXP(-Info!$B$6*G1154*1000))*(Info!$B$9-1)</f>
        <v>0.17132962889445461</v>
      </c>
      <c r="AD1154" s="50">
        <f>SQRT((Info!$B$6*EXP(-Info!$B$6*G1154*1000)+(Info!$B$6/(Info!$B$6+Info!$B$7))*(Info!$B$9-1)*(-Info!$B$7*EXP(-Info!$B$7*G1154*1000)+Info!$B$6*EXP(-Info!$B$6*G1154*1000)))^2*(0.01*G1154*1000)^2)</f>
        <v>1.4820252367379373E-3</v>
      </c>
      <c r="AE1154" s="50">
        <f>IF(AA1154&gt;0,AA1154*AC1154*SQRT((AB1154/AA1154)^2+(AD1154/AC1154)^2),AA1154*AC1154*SQRT((AD1154/AC1154)^2))</f>
        <v>6.3439624717703267E-3</v>
      </c>
      <c r="AF1154" s="50">
        <f>IF((S1154-Y1154-AA1154*AC1154)&gt;0,S1154-Y1154-AA1154*AC1154,0)</f>
        <v>0.58673475840645195</v>
      </c>
      <c r="AG1154" s="50">
        <f>SQRT((T1154*0.5)^2+Z1154^2+AE1154^2)</f>
        <v>5.0504739907725714E-2</v>
      </c>
      <c r="AH1154" s="50">
        <f>AF1154/S1154</f>
        <v>0.52193357521697226</v>
      </c>
      <c r="AI1154">
        <f>AF1154*EXP(Info!$B$6*G1154*1000)</f>
        <v>0.69018046918531839</v>
      </c>
      <c r="AJ1154">
        <f>2*SQRT((EXP(Info!$B$6*G1154)*AG1154)^2+(Info!$B$6*G1154*0.01*AI1154)^2)</f>
        <v>0.1010258831171385</v>
      </c>
      <c r="AK1154" s="28">
        <f>AI1154/(E1154/1000)</f>
        <v>0.2581078792764841</v>
      </c>
      <c r="AL1154">
        <f>AA1154/0.752049334436339</f>
        <v>0.52349536584385503</v>
      </c>
      <c r="AM1154">
        <f>Q1154/O1154</f>
        <v>0.94299999999999995</v>
      </c>
      <c r="AN1154">
        <f>U1154/0.242530074</f>
        <v>4.984</v>
      </c>
      <c r="AO1154">
        <f>O1154/U1154</f>
        <v>0.80569833605716779</v>
      </c>
    </row>
    <row r="1155" spans="1:41">
      <c r="A1155" s="74" t="s">
        <v>194</v>
      </c>
      <c r="B1155" s="14" t="s">
        <v>221</v>
      </c>
      <c r="C1155" s="75">
        <v>-58.033299999999997</v>
      </c>
      <c r="D1155" s="75">
        <v>61.45</v>
      </c>
      <c r="E1155" s="96">
        <v>2674</v>
      </c>
      <c r="F1155" s="79">
        <v>592.5</v>
      </c>
      <c r="G1155" s="15">
        <v>17.898</v>
      </c>
      <c r="I1155">
        <f>(E1155*100*Info!$B$11)/AI1155</f>
        <v>2.7938110629790138</v>
      </c>
      <c r="J1155">
        <f>LOG10(I1155)</f>
        <v>0.44619703274447603</v>
      </c>
      <c r="K1155">
        <f>2*((E1155*100*Info!$B$11)/AI1155^2)*(AJ1155/2)</f>
        <v>0.13411051855913123</v>
      </c>
      <c r="L1155">
        <f>(M1155/10.7)/I1155</f>
        <v>0.65065420633412829</v>
      </c>
      <c r="M1155">
        <f>((U1155/0.242530073729142))*I1155</f>
        <v>19.450512642182257</v>
      </c>
      <c r="N1155">
        <f>2*M1155*SQRT((0.5*K1155/I1155)^2+(0.5*V1155/U1155)^2)</f>
        <v>1.0631551917725817</v>
      </c>
      <c r="O1155" s="33">
        <v>0.77761901180717463</v>
      </c>
      <c r="P1155" s="33">
        <v>2.406557870196285E-2</v>
      </c>
      <c r="Q1155" s="33">
        <v>0.75273520342934497</v>
      </c>
      <c r="R1155" s="33">
        <v>4.8406116124518478E-2</v>
      </c>
      <c r="S1155" s="33">
        <v>2.731983899054184</v>
      </c>
      <c r="T1155" s="33">
        <v>6.9745117377341986E-2</v>
      </c>
      <c r="U1155" s="33">
        <v>1.6884943751879999</v>
      </c>
      <c r="V1155" s="33">
        <v>4.4140473467999999E-2</v>
      </c>
      <c r="W1155" s="50">
        <f>U1155*Info!$B$2</f>
        <v>0.81047730009023999</v>
      </c>
      <c r="X1155" s="50">
        <f>W1155*SQRT((0.5*V1155/U1155)^2+Info!$B$3^2)</f>
        <v>4.1885682558930742E-2</v>
      </c>
      <c r="Y1155" s="39">
        <f>W1155*Info!$D$2</f>
        <v>0.65648661307309442</v>
      </c>
      <c r="Z1155" s="39">
        <f>Y1155*SQRT(Info!$D$3^2+(X1155/W1155)^2)</f>
        <v>4.72070476576247E-2</v>
      </c>
      <c r="AA1155" s="50">
        <f>IF(O1155-W1155&gt;0,O1155-W1155,0)</f>
        <v>0</v>
      </c>
      <c r="AB1155" s="50">
        <f>SQRT((0.5*P1155)^2+X1155^2)</f>
        <v>4.357979374655882E-2</v>
      </c>
      <c r="AC1155" s="50">
        <f>(1-EXP(-Info!$B$6*G1155*1000))+(Info!$B$6/(Info!$B$6-Info!$B$7))*(EXP(-Info!$B$7*G1155*1000)-EXP(-Info!$B$6*G1155*1000))*(Info!$B$9-1)</f>
        <v>0.17302681516189514</v>
      </c>
      <c r="AD1155" s="50">
        <f>SQRT((Info!$B$6*EXP(-Info!$B$6*G1155*1000)+(Info!$B$6/(Info!$B$6+Info!$B$7))*(Info!$B$9-1)*(-Info!$B$7*EXP(-Info!$B$7*G1155*1000)+Info!$B$6*EXP(-Info!$B$6*G1155*1000)))^2*(0.01*G1155*1000)^2)</f>
        <v>1.4953456001479757E-3</v>
      </c>
      <c r="AE1155" s="50">
        <f>IF(AA1155&gt;0,AA1155*AC1155*SQRT((AB1155/AA1155)^2+(AD1155/AC1155)^2),AA1155*AC1155*SQRT((AD1155/AC1155)^2))</f>
        <v>0</v>
      </c>
      <c r="AF1155" s="50">
        <f>IF((S1155-Y1155-AA1155*AC1155)&gt;0,S1155-Y1155-AA1155*AC1155,0)</f>
        <v>2.0754972859810898</v>
      </c>
      <c r="AG1155" s="50">
        <f>SQRT((T1155*0.5)^2+Z1155^2+AE1155^2)</f>
        <v>5.8690720714982304E-2</v>
      </c>
      <c r="AH1155" s="50">
        <f>AF1155/S1155</f>
        <v>0.7597033374536466</v>
      </c>
      <c r="AI1155">
        <f>AF1155*EXP(Info!$B$6*G1155*1000)</f>
        <v>2.445709739373279</v>
      </c>
      <c r="AJ1155">
        <f>2*SQRT((EXP(Info!$B$6*G1155)*AG1155)^2+(Info!$B$6*G1155*0.01*AI1155)^2)</f>
        <v>0.11740070963951649</v>
      </c>
      <c r="AK1155" s="28">
        <f>AI1155/(E1155/1000)</f>
        <v>0.91462593095485378</v>
      </c>
      <c r="AL1155">
        <f>AA1155/0.752049334436339</f>
        <v>0</v>
      </c>
      <c r="AM1155">
        <f>Q1155/O1155</f>
        <v>0.96799999999999986</v>
      </c>
      <c r="AN1155">
        <f>U1155/0.242530074</f>
        <v>6.9619999999999997</v>
      </c>
      <c r="AO1155">
        <f>O1155/U1155</f>
        <v>0.46053988881105579</v>
      </c>
    </row>
    <row r="1156" spans="1:41">
      <c r="A1156" s="74" t="s">
        <v>194</v>
      </c>
      <c r="B1156" s="14" t="s">
        <v>221</v>
      </c>
      <c r="C1156" s="75">
        <v>-58.033299999999997</v>
      </c>
      <c r="D1156" s="75">
        <v>61.45</v>
      </c>
      <c r="E1156" s="96">
        <v>2674</v>
      </c>
      <c r="F1156" s="79">
        <v>604.5</v>
      </c>
      <c r="G1156" s="15">
        <v>18.624299999999998</v>
      </c>
      <c r="I1156">
        <f>(E1156*100*Info!$B$11)/AI1156</f>
        <v>4.2051428338718209</v>
      </c>
      <c r="J1156">
        <f>LOG10(I1156)</f>
        <v>0.62378075183639126</v>
      </c>
      <c r="K1156">
        <f>2*((E1156*100*Info!$B$11)/AI1156^2)*(AJ1156/2)</f>
        <v>0.29473188270882389</v>
      </c>
      <c r="L1156">
        <f>(M1156/10.7)/I1156</f>
        <v>0.6596261689609707</v>
      </c>
      <c r="M1156">
        <f>((U1156/0.242530073729142))*I1156</f>
        <v>29.67989815461387</v>
      </c>
      <c r="N1156">
        <f>2*M1156*SQRT((0.5*K1156/I1156)^2+(0.5*V1156/U1156)^2)</f>
        <v>2.2224028183461226</v>
      </c>
      <c r="O1156" s="33">
        <v>0.76934646912837479</v>
      </c>
      <c r="P1156" s="33">
        <v>2.406557870196285E-2</v>
      </c>
      <c r="Q1156" s="33">
        <v>0.71395352335113182</v>
      </c>
      <c r="R1156" s="33">
        <v>4.8406116124518478E-2</v>
      </c>
      <c r="S1156" s="33">
        <v>2.035303164865188</v>
      </c>
      <c r="T1156" s="33">
        <v>6.1635749932491581E-2</v>
      </c>
      <c r="U1156" s="33">
        <v>1.711777262292</v>
      </c>
      <c r="V1156" s="33">
        <v>4.5110593764E-2</v>
      </c>
      <c r="W1156" s="50">
        <f>U1156*Info!$B$2</f>
        <v>0.82165308590015995</v>
      </c>
      <c r="X1156" s="50">
        <f>W1156*SQRT((0.5*V1156/U1156)^2+Info!$B$3^2)</f>
        <v>4.2485273995823539E-2</v>
      </c>
      <c r="Y1156" s="39">
        <f>W1156*Info!$D$2</f>
        <v>0.66553899957912965</v>
      </c>
      <c r="Z1156" s="39">
        <f>Y1156*SQRT(Info!$D$3^2+(X1156/W1156)^2)</f>
        <v>4.787081490863461E-2</v>
      </c>
      <c r="AA1156" s="50">
        <f>IF(O1156-W1156&gt;0,O1156-W1156,0)</f>
        <v>0</v>
      </c>
      <c r="AB1156" s="50">
        <f>SQRT((0.5*P1156)^2+X1156^2)</f>
        <v>4.4156387149146291E-2</v>
      </c>
      <c r="AC1156" s="50">
        <f>(1-EXP(-Info!$B$6*G1156*1000))+(Info!$B$6/(Info!$B$6-Info!$B$7))*(EXP(-Info!$B$7*G1156*1000)-EXP(-Info!$B$6*G1156*1000))*(Info!$B$9-1)</f>
        <v>0.17944220173901387</v>
      </c>
      <c r="AD1156" s="50">
        <f>SQRT((Info!$B$6*EXP(-Info!$B$6*G1156*1000)+(Info!$B$6/(Info!$B$6+Info!$B$7))*(Info!$B$9-1)*(-Info!$B$7*EXP(-Info!$B$7*G1156*1000)+Info!$B$6*EXP(-Info!$B$6*G1156*1000)))^2*(0.01*G1156*1000)^2)</f>
        <v>1.5454395420094345E-3</v>
      </c>
      <c r="AE1156" s="50">
        <f>IF(AA1156&gt;0,AA1156*AC1156*SQRT((AB1156/AA1156)^2+(AD1156/AC1156)^2),AA1156*AC1156*SQRT((AD1156/AC1156)^2))</f>
        <v>0</v>
      </c>
      <c r="AF1156" s="50">
        <f>IF((S1156-Y1156-AA1156*AC1156)&gt;0,S1156-Y1156-AA1156*AC1156,0)</f>
        <v>1.3697641652860584</v>
      </c>
      <c r="AG1156" s="50">
        <f>SQRT((T1156*0.5)^2+Z1156^2+AE1156^2)</f>
        <v>5.6932910846468343E-2</v>
      </c>
      <c r="AH1156" s="50">
        <f>AF1156/S1156</f>
        <v>0.67300252312867959</v>
      </c>
      <c r="AI1156">
        <f>AF1156*EXP(Info!$B$6*G1156*1000)</f>
        <v>1.6248796287391134</v>
      </c>
      <c r="AJ1156">
        <f>2*SQRT((EXP(Info!$B$6*G1156)*AG1156)^2+(Info!$B$6*G1156*0.01*AI1156)^2)</f>
        <v>0.11388527121980072</v>
      </c>
      <c r="AK1156" s="28">
        <f>AI1156/(E1156/1000)</f>
        <v>0.60765879907969833</v>
      </c>
      <c r="AL1156">
        <f>AA1156/0.752049334436339</f>
        <v>0</v>
      </c>
      <c r="AM1156">
        <f>Q1156/O1156</f>
        <v>0.92800000000000005</v>
      </c>
      <c r="AN1156">
        <f>U1156/0.242530074</f>
        <v>7.0579999999999998</v>
      </c>
      <c r="AO1156">
        <f>O1156/U1156</f>
        <v>0.44944309407302863</v>
      </c>
    </row>
    <row r="1157" spans="1:41">
      <c r="A1157" s="74" t="s">
        <v>194</v>
      </c>
      <c r="B1157" s="14" t="s">
        <v>221</v>
      </c>
      <c r="C1157" s="75">
        <v>-58.033299999999997</v>
      </c>
      <c r="D1157" s="75">
        <v>61.45</v>
      </c>
      <c r="E1157" s="96">
        <v>2674</v>
      </c>
      <c r="F1157" s="79">
        <v>616.5</v>
      </c>
      <c r="G1157" s="15">
        <v>19.3507</v>
      </c>
      <c r="I1157">
        <f>(E1157*100*Info!$B$11)/AI1157</f>
        <v>4.8300389785752467</v>
      </c>
      <c r="J1157">
        <f>LOG10(I1157)</f>
        <v>0.68395063553657143</v>
      </c>
      <c r="K1157">
        <f>2*((E1157*100*Info!$B$11)/AI1157^2)*(AJ1157/2)</f>
        <v>0.39653146871809913</v>
      </c>
      <c r="L1157">
        <f>(M1157/10.7)/I1157</f>
        <v>0.68831775777806037</v>
      </c>
      <c r="M1157">
        <f>((U1157/0.242530073729142))*I1157</f>
        <v>35.573237116934948</v>
      </c>
      <c r="N1157">
        <f>2*M1157*SQRT((0.5*K1157/I1157)^2+(0.5*V1157/U1157)^2)</f>
        <v>3.0583660828951782</v>
      </c>
      <c r="O1157" s="33">
        <v>0.75204933443633903</v>
      </c>
      <c r="P1157" s="33">
        <v>2.406557870196285E-2</v>
      </c>
      <c r="Q1157" s="33">
        <v>0.68737309167481386</v>
      </c>
      <c r="R1157" s="33">
        <v>4.8406116124518478E-2</v>
      </c>
      <c r="S1157" s="33">
        <v>1.8791181627505202</v>
      </c>
      <c r="T1157" s="33">
        <v>5.9354558844817315E-2</v>
      </c>
      <c r="U1157" s="33">
        <v>1.7862339950100001</v>
      </c>
      <c r="V1157" s="33">
        <v>4.5595653912000003E-2</v>
      </c>
      <c r="W1157" s="50">
        <f>U1157*Info!$B$2</f>
        <v>0.85739231760480006</v>
      </c>
      <c r="X1157" s="50">
        <f>W1157*SQRT((0.5*V1157/U1157)^2+Info!$B$3^2)</f>
        <v>4.4244234339465158E-2</v>
      </c>
      <c r="Y1157" s="39">
        <f>W1157*Info!$D$2</f>
        <v>0.69448777725988808</v>
      </c>
      <c r="Z1157" s="39">
        <f>Y1157*SQRT(Info!$D$3^2+(X1157/W1157)^2)</f>
        <v>4.9901234731767628E-2</v>
      </c>
      <c r="AA1157" s="50">
        <f>IF(O1157-W1157&gt;0,O1157-W1157,0)</f>
        <v>0</v>
      </c>
      <c r="AB1157" s="50">
        <f>SQRT((0.5*P1157)^2+X1157^2)</f>
        <v>4.5851284516909667E-2</v>
      </c>
      <c r="AC1157" s="50">
        <f>(1-EXP(-Info!$B$6*G1157*1000))+(Info!$B$6/(Info!$B$6-Info!$B$7))*(EXP(-Info!$B$7*G1157*1000)-EXP(-Info!$B$6*G1157*1000))*(Info!$B$9-1)</f>
        <v>0.18581397912222286</v>
      </c>
      <c r="AD1157" s="50">
        <f>SQRT((Info!$B$6*EXP(-Info!$B$6*G1157*1000)+(Info!$B$6/(Info!$B$6+Info!$B$7))*(Info!$B$9-1)*(-Info!$B$7*EXP(-Info!$B$7*G1157*1000)+Info!$B$6*EXP(-Info!$B$6*G1157*1000)))^2*(0.01*G1157*1000)^2)</f>
        <v>1.5947880560690257E-3</v>
      </c>
      <c r="AE1157" s="50">
        <f>IF(AA1157&gt;0,AA1157*AC1157*SQRT((AB1157/AA1157)^2+(AD1157/AC1157)^2),AA1157*AC1157*SQRT((AD1157/AC1157)^2))</f>
        <v>0</v>
      </c>
      <c r="AF1157" s="50">
        <f>IF((S1157-Y1157-AA1157*AC1157)&gt;0,S1157-Y1157-AA1157*AC1157,0)</f>
        <v>1.1846303854906322</v>
      </c>
      <c r="AG1157" s="50">
        <f>SQRT((T1157*0.5)^2+Z1157^2+AE1157^2)</f>
        <v>5.8059229599355625E-2</v>
      </c>
      <c r="AH1157" s="50">
        <f>AF1157/S1157</f>
        <v>0.63041825095057036</v>
      </c>
      <c r="AI1157">
        <f>AF1157*EXP(Info!$B$6*G1157*1000)</f>
        <v>1.4146575124973682</v>
      </c>
      <c r="AJ1157">
        <f>2*SQRT((EXP(Info!$B$6*G1157)*AG1157)^2+(Info!$B$6*G1157*0.01*AI1157)^2)</f>
        <v>0.11613906712801386</v>
      </c>
      <c r="AK1157" s="28">
        <f>AI1157/(E1157/1000)</f>
        <v>0.52904170250462534</v>
      </c>
      <c r="AL1157">
        <f>AA1157/0.752049334436339</f>
        <v>0</v>
      </c>
      <c r="AM1157">
        <f>Q1157/O1157</f>
        <v>0.91400000000000003</v>
      </c>
      <c r="AN1157">
        <f>U1157/0.242530074</f>
        <v>7.3650000000000002</v>
      </c>
      <c r="AO1157">
        <f>O1157/U1157</f>
        <v>0.42102509331770316</v>
      </c>
    </row>
    <row r="1158" spans="1:41">
      <c r="A1158" s="74" t="s">
        <v>194</v>
      </c>
      <c r="B1158" s="14" t="s">
        <v>221</v>
      </c>
      <c r="C1158" s="75">
        <v>-58.033299999999997</v>
      </c>
      <c r="D1158" s="75">
        <v>61.45</v>
      </c>
      <c r="E1158" s="96">
        <v>2674</v>
      </c>
      <c r="F1158" s="79">
        <v>628.5</v>
      </c>
      <c r="G1158" s="15">
        <v>20.077000000000002</v>
      </c>
      <c r="I1158">
        <f>(E1158*100*Info!$B$11)/AI1158</f>
        <v>5.0647084293386477</v>
      </c>
      <c r="J1158">
        <f>LOG10(I1158)</f>
        <v>0.70455444847731485</v>
      </c>
      <c r="K1158">
        <f>2*((E1158*100*Info!$B$11)/AI1158^2)*(AJ1158/2)</f>
        <v>0.43954570156501932</v>
      </c>
      <c r="L1158">
        <f>(M1158/10.7)/I1158</f>
        <v>0.6995327110616133</v>
      </c>
      <c r="M1158">
        <f>((U1158/0.242530073729142))*I1158</f>
        <v>37.909342635937001</v>
      </c>
      <c r="N1158">
        <f>2*M1158*SQRT((0.5*K1158/I1158)^2+(0.5*V1158/U1158)^2)</f>
        <v>3.4278430737059162</v>
      </c>
      <c r="O1158" s="33">
        <v>0.78814770248928334</v>
      </c>
      <c r="P1158" s="33">
        <v>2.7073776039708203E-2</v>
      </c>
      <c r="Q1158" s="33">
        <v>0.74164698804241558</v>
      </c>
      <c r="R1158" s="33">
        <v>5.3375924807428657E-2</v>
      </c>
      <c r="S1158" s="33">
        <v>1.8280449671172301</v>
      </c>
      <c r="T1158" s="33">
        <v>5.8475911350567948E-2</v>
      </c>
      <c r="U1158" s="33">
        <v>1.8153376038900002</v>
      </c>
      <c r="V1158" s="33">
        <v>4.608071406E-2</v>
      </c>
      <c r="W1158" s="50">
        <f>U1158*Info!$B$2</f>
        <v>0.87136204986720012</v>
      </c>
      <c r="X1158" s="50">
        <f>W1158*SQRT((0.5*V1158/U1158)^2+Info!$B$3^2)</f>
        <v>4.4949852614539466E-2</v>
      </c>
      <c r="Y1158" s="39">
        <f>W1158*Info!$D$2</f>
        <v>0.70580326039243213</v>
      </c>
      <c r="Z1158" s="39">
        <f>Y1158*SQRT(Info!$D$3^2+(X1158/W1158)^2)</f>
        <v>5.0705409996583427E-2</v>
      </c>
      <c r="AA1158" s="50">
        <f>IF(O1158-W1158&gt;0,O1158-W1158,0)</f>
        <v>0</v>
      </c>
      <c r="AB1158" s="50">
        <f>SQRT((0.5*P1158)^2+X1158^2)</f>
        <v>4.6943972854146997E-2</v>
      </c>
      <c r="AC1158" s="50">
        <f>(1-EXP(-Info!$B$6*G1158*1000))+(Info!$B$6/(Info!$B$6-Info!$B$7))*(EXP(-Info!$B$7*G1158*1000)-EXP(-Info!$B$6*G1158*1000))*(Info!$B$9-1)</f>
        <v>0.19214069218200552</v>
      </c>
      <c r="AD1158" s="50">
        <f>SQRT((Info!$B$6*EXP(-Info!$B$6*G1158*1000)+(Info!$B$6/(Info!$B$6+Info!$B$7))*(Info!$B$9-1)*(-Info!$B$7*EXP(-Info!$B$7*G1158*1000)+Info!$B$6*EXP(-Info!$B$6*G1158*1000)))^2*(0.01*G1158*1000)^2)</f>
        <v>1.6433853323123968E-3</v>
      </c>
      <c r="AE1158" s="50">
        <f>IF(AA1158&gt;0,AA1158*AC1158*SQRT((AB1158/AA1158)^2+(AD1158/AC1158)^2),AA1158*AC1158*SQRT((AD1158/AC1158)^2))</f>
        <v>0</v>
      </c>
      <c r="AF1158" s="50">
        <f>IF((S1158-Y1158-AA1158*AC1158)&gt;0,S1158-Y1158-AA1158*AC1158,0)</f>
        <v>1.1222417067247981</v>
      </c>
      <c r="AG1158" s="50">
        <f>SQRT((T1158*0.5)^2+Z1158^2+AE1158^2)</f>
        <v>5.8531159692863537E-2</v>
      </c>
      <c r="AH1158" s="50">
        <f>AF1158/S1158</f>
        <v>0.61390268123138036</v>
      </c>
      <c r="AI1158">
        <f>AF1158*EXP(Info!$B$6*G1158*1000)</f>
        <v>1.3491104220561863</v>
      </c>
      <c r="AJ1158">
        <f>2*SQRT((EXP(Info!$B$6*G1158)*AG1158)^2+(Info!$B$6*G1158*0.01*AI1158)^2)</f>
        <v>0.11708387466419254</v>
      </c>
      <c r="AK1158" s="28">
        <f>AI1158/(E1158/1000)</f>
        <v>0.50452895364853634</v>
      </c>
      <c r="AL1158">
        <f>AA1158/0.752049334436339</f>
        <v>0</v>
      </c>
      <c r="AM1158">
        <f>Q1158/O1158</f>
        <v>0.94099999999999995</v>
      </c>
      <c r="AN1158">
        <f>U1158/0.242530074</f>
        <v>7.4850000000000003</v>
      </c>
      <c r="AO1158">
        <f>O1158/U1158</f>
        <v>0.43416040123908595</v>
      </c>
    </row>
    <row r="1159" spans="1:41">
      <c r="A1159" s="74" t="s">
        <v>194</v>
      </c>
      <c r="B1159" s="14" t="s">
        <v>221</v>
      </c>
      <c r="C1159" s="75">
        <v>-58.033299999999997</v>
      </c>
      <c r="D1159" s="75">
        <v>61.45</v>
      </c>
      <c r="E1159" s="96">
        <v>2674</v>
      </c>
      <c r="F1159" s="79">
        <v>640.5</v>
      </c>
      <c r="G1159" s="15">
        <v>20.8034</v>
      </c>
      <c r="I1159">
        <f>(E1159*100*Info!$B$11)/AI1159</f>
        <v>4.6892114237343314</v>
      </c>
      <c r="J1159">
        <f>LOG10(I1159)</f>
        <v>0.67109981433218957</v>
      </c>
      <c r="K1159">
        <f>2*((E1159*100*Info!$B$11)/AI1159^2)*(AJ1159/2)</f>
        <v>0.48222833163236123</v>
      </c>
      <c r="L1159">
        <f>(M1159/10.7)/I1159</f>
        <v>0.75542056159131854</v>
      </c>
      <c r="M1159">
        <f>((U1159/0.242530073729142))*I1159</f>
        <v>37.902895980374616</v>
      </c>
      <c r="N1159">
        <f>2*M1159*SQRT((0.5*K1159/I1159)^2+(0.5*V1159/U1159)^2)</f>
        <v>4.1972526795237162</v>
      </c>
      <c r="O1159" s="33">
        <v>0.74076859441979392</v>
      </c>
      <c r="P1159" s="33">
        <v>2.8577874708580881E-2</v>
      </c>
      <c r="Q1159" s="33">
        <v>0.68298864405505</v>
      </c>
      <c r="R1159" s="33">
        <v>5.759075379658915E-2</v>
      </c>
      <c r="S1159" s="33">
        <v>1.9662516999064259</v>
      </c>
      <c r="T1159" s="33">
        <v>9.923440892568948E-2</v>
      </c>
      <c r="U1159" s="33">
        <v>1.9603705881420002</v>
      </c>
      <c r="V1159" s="33">
        <v>8.0519984568000011E-2</v>
      </c>
      <c r="W1159" s="50">
        <f>U1159*Info!$B$2</f>
        <v>0.94097788230816004</v>
      </c>
      <c r="X1159" s="50">
        <f>W1159*SQRT((0.5*V1159/U1159)^2+Info!$B$3^2)</f>
        <v>5.0863013962771979E-2</v>
      </c>
      <c r="Y1159" s="39">
        <f>W1159*Info!$D$2</f>
        <v>0.76219208466960964</v>
      </c>
      <c r="Z1159" s="39">
        <f>Y1159*SQRT(Info!$D$3^2+(X1159/W1159)^2)</f>
        <v>5.612221431557074E-2</v>
      </c>
      <c r="AA1159" s="50">
        <f>IF(O1159-W1159&gt;0,O1159-W1159,0)</f>
        <v>0</v>
      </c>
      <c r="AB1159" s="50">
        <f>SQRT((0.5*P1159)^2+X1159^2)</f>
        <v>5.2831997123826142E-2</v>
      </c>
      <c r="AC1159" s="50">
        <f>(1-EXP(-Info!$B$6*G1159*1000))+(Info!$B$6/(Info!$B$6-Info!$B$7))*(EXP(-Info!$B$7*G1159*1000)-EXP(-Info!$B$6*G1159*1000))*(Info!$B$9-1)</f>
        <v>0.19842438036925431</v>
      </c>
      <c r="AD1159" s="50">
        <f>SQRT((Info!$B$6*EXP(-Info!$B$6*G1159*1000)+(Info!$B$6/(Info!$B$6+Info!$B$7))*(Info!$B$9-1)*(-Info!$B$7*EXP(-Info!$B$7*G1159*1000)+Info!$B$6*EXP(-Info!$B$6*G1159*1000)))^2*(0.01*G1159*1000)^2)</f>
        <v>1.691252461425486E-3</v>
      </c>
      <c r="AE1159" s="50">
        <f>IF(AA1159&gt;0,AA1159*AC1159*SQRT((AB1159/AA1159)^2+(AD1159/AC1159)^2),AA1159*AC1159*SQRT((AD1159/AC1159)^2))</f>
        <v>0</v>
      </c>
      <c r="AF1159" s="50">
        <f>IF((S1159-Y1159-AA1159*AC1159)&gt;0,S1159-Y1159-AA1159*AC1159,0)</f>
        <v>1.2040596152368161</v>
      </c>
      <c r="AG1159" s="50">
        <f>SQRT((T1159*0.5)^2+Z1159^2+AE1159^2)</f>
        <v>7.4910412616608871E-2</v>
      </c>
      <c r="AH1159" s="50">
        <f>AF1159/S1159</f>
        <v>0.61236291126620135</v>
      </c>
      <c r="AI1159">
        <f>AF1159*EXP(Info!$B$6*G1159*1000)</f>
        <v>1.4571428560700581</v>
      </c>
      <c r="AJ1159">
        <f>2*SQRT((EXP(Info!$B$6*G1159)*AG1159)^2+(Info!$B$6*G1159*0.01*AI1159)^2)</f>
        <v>0.14984941068685928</v>
      </c>
      <c r="AK1159" s="28">
        <f>AI1159/(E1159/1000)</f>
        <v>0.54493001348917658</v>
      </c>
      <c r="AL1159">
        <f>AA1159/0.752049334436339</f>
        <v>0</v>
      </c>
      <c r="AM1159">
        <f>Q1159/O1159</f>
        <v>0.92200000000000004</v>
      </c>
      <c r="AN1159">
        <f>U1159/0.242530074</f>
        <v>8.0830000000000002</v>
      </c>
      <c r="AO1159">
        <f>O1159/U1159</f>
        <v>0.37787171410374992</v>
      </c>
    </row>
    <row r="1160" spans="1:41">
      <c r="A1160" s="74" t="s">
        <v>194</v>
      </c>
      <c r="B1160" s="14" t="s">
        <v>221</v>
      </c>
      <c r="C1160" s="75">
        <v>-58.033299999999997</v>
      </c>
      <c r="D1160" s="75">
        <v>61.45</v>
      </c>
      <c r="E1160" s="96">
        <v>2674</v>
      </c>
      <c r="F1160" s="79">
        <v>652.5</v>
      </c>
      <c r="G1160" s="15">
        <v>21.529700000000002</v>
      </c>
      <c r="I1160">
        <f>(E1160*100*Info!$B$11)/AI1160</f>
        <v>4.2599138521583475</v>
      </c>
      <c r="J1160">
        <f>LOG10(I1160)</f>
        <v>0.62940081649460622</v>
      </c>
      <c r="K1160">
        <f>2*((E1160*100*Info!$B$11)/AI1160^2)*(AJ1160/2)</f>
        <v>0.43608496236847594</v>
      </c>
      <c r="L1160">
        <f>(M1160/10.7)/I1160</f>
        <v>0.8538317766544955</v>
      </c>
      <c r="M1160">
        <f>((U1160/0.242530073729142))*I1160</f>
        <v>38.918572996782991</v>
      </c>
      <c r="N1160">
        <f>2*M1160*SQRT((0.5*K1160/I1160)^2+(0.5*V1160/U1160)^2)</f>
        <v>4.2751863849344449</v>
      </c>
      <c r="O1160" s="33">
        <v>0.80018049184026474</v>
      </c>
      <c r="P1160" s="33">
        <v>3.0081973377453563E-2</v>
      </c>
      <c r="Q1160" s="33">
        <v>0.7441678574114462</v>
      </c>
      <c r="R1160" s="33">
        <v>5.8351736240508094E-2</v>
      </c>
      <c r="S1160" s="33">
        <v>2.1780869252109119</v>
      </c>
      <c r="T1160" s="33">
        <v>0.10454437140237081</v>
      </c>
      <c r="U1160" s="33">
        <v>2.2157547560639999</v>
      </c>
      <c r="V1160" s="33">
        <v>8.8280946935999999E-2</v>
      </c>
      <c r="W1160" s="50">
        <f>U1160*Info!$B$2</f>
        <v>1.0635622829107199</v>
      </c>
      <c r="X1160" s="50">
        <f>W1160*SQRT((0.5*V1160/U1160)^2+Info!$B$3^2)</f>
        <v>5.7243505292478958E-2</v>
      </c>
      <c r="Y1160" s="39">
        <f>W1160*Info!$D$2</f>
        <v>0.8614854491576831</v>
      </c>
      <c r="Z1160" s="39">
        <f>Y1160*SQRT(Info!$D$3^2+(X1160/W1160)^2)</f>
        <v>6.3287548750646197E-2</v>
      </c>
      <c r="AA1160" s="50">
        <f>IF(O1160-W1160&gt;0,O1160-W1160,0)</f>
        <v>0</v>
      </c>
      <c r="AB1160" s="50">
        <f>SQRT((0.5*P1160)^2+X1160^2)</f>
        <v>5.9186570932438065E-2</v>
      </c>
      <c r="AC1160" s="50">
        <f>(1-EXP(-Info!$B$6*G1160*1000))+(Info!$B$6/(Info!$B$6-Info!$B$7))*(EXP(-Info!$B$7*G1160*1000)-EXP(-Info!$B$6*G1160*1000))*(Info!$B$9-1)</f>
        <v>0.20466360883254148</v>
      </c>
      <c r="AD1160" s="50">
        <f>SQRT((Info!$B$6*EXP(-Info!$B$6*G1160*1000)+(Info!$B$6/(Info!$B$6+Info!$B$7))*(Info!$B$9-1)*(-Info!$B$7*EXP(-Info!$B$7*G1160*1000)+Info!$B$6*EXP(-Info!$B$6*G1160*1000)))^2*(0.01*G1160*1000)^2)</f>
        <v>1.7383839018303615E-3</v>
      </c>
      <c r="AE1160" s="50">
        <f>IF(AA1160&gt;0,AA1160*AC1160*SQRT((AB1160/AA1160)^2+(AD1160/AC1160)^2),AA1160*AC1160*SQRT((AD1160/AC1160)^2))</f>
        <v>0</v>
      </c>
      <c r="AF1160" s="50">
        <f>IF((S1160-Y1160-AA1160*AC1160)&gt;0,S1160-Y1160-AA1160*AC1160,0)</f>
        <v>1.3166014760532287</v>
      </c>
      <c r="AG1160" s="50">
        <f>SQRT((T1160*0.5)^2+Z1160^2+AE1160^2)</f>
        <v>8.208346499048777E-2</v>
      </c>
      <c r="AH1160" s="50">
        <f>AF1160/S1160</f>
        <v>0.60447609359104781</v>
      </c>
      <c r="AI1160">
        <f>AF1160*EXP(Info!$B$6*G1160*1000)</f>
        <v>1.6039880532407067</v>
      </c>
      <c r="AJ1160">
        <f>2*SQRT((EXP(Info!$B$6*G1160)*AG1160)^2+(Info!$B$6*G1160*0.01*AI1160)^2)</f>
        <v>0.16419934630428248</v>
      </c>
      <c r="AK1160" s="28">
        <f>AI1160/(E1160/1000)</f>
        <v>0.59984594362030919</v>
      </c>
      <c r="AL1160">
        <f>AA1160/0.752049334436339</f>
        <v>0</v>
      </c>
      <c r="AM1160">
        <f>Q1160/O1160</f>
        <v>0.92999999999999994</v>
      </c>
      <c r="AN1160">
        <f>U1160/0.242530074</f>
        <v>9.1359999999999992</v>
      </c>
      <c r="AO1160">
        <f>O1160/U1160</f>
        <v>0.36113224608922034</v>
      </c>
    </row>
    <row r="1161" spans="1:41">
      <c r="A1161" s="74" t="s">
        <v>194</v>
      </c>
      <c r="B1161" s="14" t="s">
        <v>221</v>
      </c>
      <c r="C1161" s="75">
        <v>-58.033299999999997</v>
      </c>
      <c r="D1161" s="75">
        <v>61.45</v>
      </c>
      <c r="E1161" s="96">
        <v>2674</v>
      </c>
      <c r="F1161" s="79">
        <v>664.5</v>
      </c>
      <c r="G1161" s="15">
        <v>22.256</v>
      </c>
      <c r="I1161">
        <f>(E1161*100*Info!$B$11)/AI1161</f>
        <v>5.4970688138532369</v>
      </c>
      <c r="J1161">
        <f>LOG10(I1161)</f>
        <v>0.74013117362021141</v>
      </c>
      <c r="K1161">
        <f>2*((E1161*100*Info!$B$11)/AI1161^2)*(AJ1161/2)</f>
        <v>0.52364063338926925</v>
      </c>
      <c r="L1161">
        <f>(M1161/10.7)/I1161</f>
        <v>0.61364486049840372</v>
      </c>
      <c r="M1161">
        <f>((U1161/0.242530073729142))*I1161</f>
        <v>36.093753872069918</v>
      </c>
      <c r="N1161">
        <f>2*M1161*SQRT((0.5*K1161/I1161)^2+(0.5*V1161/U1161)^2)</f>
        <v>3.6595392292885185</v>
      </c>
      <c r="O1161" s="33">
        <v>0.78513950515153796</v>
      </c>
      <c r="P1161" s="33">
        <v>2.8577874708580881E-2</v>
      </c>
      <c r="Q1161" s="33">
        <v>0.7513785064300218</v>
      </c>
      <c r="R1161" s="33">
        <v>5.5863180386184125E-2</v>
      </c>
      <c r="S1161" s="33">
        <v>1.6370411349287521</v>
      </c>
      <c r="T1161" s="33">
        <v>7.4550267470495729E-2</v>
      </c>
      <c r="U1161" s="33">
        <v>1.592452465884</v>
      </c>
      <c r="V1161" s="33">
        <v>5.5296856872000005E-2</v>
      </c>
      <c r="W1161" s="50">
        <f>U1161*Info!$B$2</f>
        <v>0.76437718362431994</v>
      </c>
      <c r="X1161" s="50">
        <f>W1161*SQRT((0.5*V1161/U1161)^2+Info!$B$3^2)</f>
        <v>4.0457473452962335E-2</v>
      </c>
      <c r="Y1161" s="39">
        <f>W1161*Info!$D$2</f>
        <v>0.61914551873569923</v>
      </c>
      <c r="Z1161" s="39">
        <f>Y1161*SQRT(Info!$D$3^2+(X1161/W1161)^2)</f>
        <v>4.5080617896379786E-2</v>
      </c>
      <c r="AA1161" s="50">
        <f>IF(O1161-W1161&gt;0,O1161-W1161,0)</f>
        <v>2.0762321527218019E-2</v>
      </c>
      <c r="AB1161" s="50">
        <f>SQRT((0.5*P1161)^2+X1161^2)</f>
        <v>4.2906653201012883E-2</v>
      </c>
      <c r="AC1161" s="50">
        <f>(1-EXP(-Info!$B$6*G1161*1000))+(Info!$B$6/(Info!$B$6-Info!$B$7))*(EXP(-Info!$B$7*G1161*1000)-EXP(-Info!$B$6*G1161*1000))*(Info!$B$9-1)</f>
        <v>0.210859538868825</v>
      </c>
      <c r="AD1161" s="50">
        <f>SQRT((Info!$B$6*EXP(-Info!$B$6*G1161*1000)+(Info!$B$6/(Info!$B$6+Info!$B$7))*(Info!$B$9-1)*(-Info!$B$7*EXP(-Info!$B$7*G1161*1000)+Info!$B$6*EXP(-Info!$B$6*G1161*1000)))^2*(0.01*G1161*1000)^2)</f>
        <v>1.7847938616910894E-3</v>
      </c>
      <c r="AE1161" s="50">
        <f>IF(AA1161&gt;0,AA1161*AC1161*SQRT((AB1161/AA1161)^2+(AD1161/AC1161)^2),AA1161*AC1161*SQRT((AD1161/AC1161)^2))</f>
        <v>9.0473529972674473E-3</v>
      </c>
      <c r="AF1161" s="50">
        <f>IF((S1161-Y1161-AA1161*AC1161)&gt;0,S1161-Y1161-AA1161*AC1161,0)</f>
        <v>1.0135176826499774</v>
      </c>
      <c r="AG1161" s="50">
        <f>SQRT((T1161*0.5)^2+Z1161^2+AE1161^2)</f>
        <v>5.9190812641466369E-2</v>
      </c>
      <c r="AH1161" s="50">
        <f>AF1161/S1161</f>
        <v>0.6191155866673369</v>
      </c>
      <c r="AI1161">
        <f>AF1161*EXP(Info!$B$6*G1161*1000)</f>
        <v>1.2429989796520335</v>
      </c>
      <c r="AJ1161">
        <f>2*SQRT((EXP(Info!$B$6*G1161)*AG1161)^2+(Info!$B$6*G1161*0.01*AI1161)^2)</f>
        <v>0.11840578953039531</v>
      </c>
      <c r="AK1161" s="28">
        <f>AI1161/(E1161/1000)</f>
        <v>0.4648462900718151</v>
      </c>
      <c r="AL1161">
        <f>AA1161/0.752049334436339</f>
        <v>2.7607658934741802E-2</v>
      </c>
      <c r="AM1161">
        <f>Q1161/O1161</f>
        <v>0.95699999999999996</v>
      </c>
      <c r="AN1161">
        <f>U1161/0.242530074</f>
        <v>6.5659999999999998</v>
      </c>
      <c r="AO1161">
        <f>O1161/U1161</f>
        <v>0.49303795370475462</v>
      </c>
    </row>
    <row r="1162" spans="1:41">
      <c r="A1162" s="74" t="s">
        <v>194</v>
      </c>
      <c r="B1162" s="14" t="s">
        <v>221</v>
      </c>
      <c r="C1162" s="75">
        <v>-58.033299999999997</v>
      </c>
      <c r="D1162" s="75">
        <v>61.45</v>
      </c>
      <c r="E1162" s="96">
        <v>2674</v>
      </c>
      <c r="F1162" s="79">
        <v>676.5</v>
      </c>
      <c r="G1162" s="15">
        <v>22.982400000000002</v>
      </c>
      <c r="I1162">
        <f>(E1162*100*Info!$B$11)/AI1162</f>
        <v>7.7859047523499036</v>
      </c>
      <c r="J1162">
        <f>LOG10(I1162)</f>
        <v>0.89130908654090635</v>
      </c>
      <c r="K1162">
        <f>2*((E1162*100*Info!$B$11)/AI1162^2)*(AJ1162/2)</f>
        <v>1.0856737899901521</v>
      </c>
      <c r="L1162">
        <f>(M1162/10.7)/I1162</f>
        <v>0.67355140262138224</v>
      </c>
      <c r="M1162">
        <f>((U1162/0.242530073729142))*I1162</f>
        <v>56.11301561285287</v>
      </c>
      <c r="N1162">
        <f>2*M1162*SQRT((0.5*K1162/I1162)^2+(0.5*V1162/U1162)^2)</f>
        <v>8.0337637203063128</v>
      </c>
      <c r="O1162" s="33">
        <v>1.1574039256975257</v>
      </c>
      <c r="P1162" s="33">
        <v>3.4594269384071598E-2</v>
      </c>
      <c r="Q1162" s="33">
        <v>1.1678205610288033</v>
      </c>
      <c r="R1162" s="33">
        <v>5.4412898050165581E-2</v>
      </c>
      <c r="S1162" s="33">
        <v>1.4595083931705302</v>
      </c>
      <c r="T1162" s="33">
        <v>6.9431936020225279E-2</v>
      </c>
      <c r="U1162" s="33">
        <v>1.7479142433180002</v>
      </c>
      <c r="V1162" s="33">
        <v>5.6752037316000009E-2</v>
      </c>
      <c r="W1162" s="50">
        <f>U1162*Info!$B$2</f>
        <v>0.83899883679264009</v>
      </c>
      <c r="X1162" s="50">
        <f>W1162*SQRT((0.5*V1162/U1162)^2+Info!$B$3^2)</f>
        <v>4.4105729103424508E-2</v>
      </c>
      <c r="Y1162" s="39">
        <f>W1162*Info!$D$2</f>
        <v>0.67958905780203849</v>
      </c>
      <c r="Z1162" s="39">
        <f>Y1162*SQRT(Info!$D$3^2+(X1162/W1162)^2)</f>
        <v>4.9304407643912862E-2</v>
      </c>
      <c r="AA1162" s="50">
        <f>IF(O1162-W1162&gt;0,O1162-W1162,0)</f>
        <v>0.31840508890488561</v>
      </c>
      <c r="AB1162" s="50">
        <f>SQRT((0.5*P1162)^2+X1162^2)</f>
        <v>4.7376219860802489E-2</v>
      </c>
      <c r="AC1162" s="50">
        <f>(1-EXP(-Info!$B$6*G1162*1000))+(Info!$B$6/(Info!$B$6-Info!$B$7))*(EXP(-Info!$B$7*G1162*1000)-EXP(-Info!$B$6*G1162*1000))*(Info!$B$9-1)</f>
        <v>0.21701330597305021</v>
      </c>
      <c r="AD1162" s="50">
        <f>SQRT((Info!$B$6*EXP(-Info!$B$6*G1162*1000)+(Info!$B$6/(Info!$B$6+Info!$B$7))*(Info!$B$9-1)*(-Info!$B$7*EXP(-Info!$B$7*G1162*1000)+Info!$B$6*EXP(-Info!$B$6*G1162*1000)))^2*(0.01*G1162*1000)^2)</f>
        <v>1.8304960835379036E-3</v>
      </c>
      <c r="AE1162" s="50">
        <f>IF(AA1162&gt;0,AA1162*AC1162*SQRT((AB1162/AA1162)^2+(AD1162/AC1162)^2),AA1162*AC1162*SQRT((AD1162/AC1162)^2))</f>
        <v>1.0297777255783841E-2</v>
      </c>
      <c r="AF1162" s="50">
        <f>IF((S1162-Y1162-AA1162*AC1162)&gt;0,S1162-Y1162-AA1162*AC1162,0)</f>
        <v>0.71082119438659952</v>
      </c>
      <c r="AG1162" s="50">
        <f>SQRT((T1162*0.5)^2+Z1162^2+AE1162^2)</f>
        <v>6.1173256120677741E-2</v>
      </c>
      <c r="AH1162" s="50">
        <f>AF1162/S1162</f>
        <v>0.48702782232205127</v>
      </c>
      <c r="AI1162">
        <f>AF1162*EXP(Info!$B$6*G1162*1000)</f>
        <v>0.87759241141940891</v>
      </c>
      <c r="AJ1162">
        <f>2*SQRT((EXP(Info!$B$6*G1162)*AG1162)^2+(Info!$B$6*G1162*0.01*AI1162)^2)</f>
        <v>0.12237230093069701</v>
      </c>
      <c r="AK1162" s="28">
        <f>AI1162/(E1162/1000)</f>
        <v>0.3281946190798089</v>
      </c>
      <c r="AL1162">
        <f>AA1162/0.752049334436339</f>
        <v>0.42338324671682637</v>
      </c>
      <c r="AM1162">
        <f>Q1162/O1162</f>
        <v>1.0089999999999999</v>
      </c>
      <c r="AN1162">
        <f>U1162/0.242530074</f>
        <v>7.2070000000000007</v>
      </c>
      <c r="AO1162">
        <f>O1162/U1162</f>
        <v>0.66216287791125794</v>
      </c>
    </row>
    <row r="1163" spans="1:41">
      <c r="A1163" s="74" t="s">
        <v>194</v>
      </c>
      <c r="B1163" s="14" t="s">
        <v>221</v>
      </c>
      <c r="C1163" s="75">
        <v>-58.033299999999997</v>
      </c>
      <c r="D1163" s="75">
        <v>61.45</v>
      </c>
      <c r="E1163" s="96">
        <v>2674</v>
      </c>
      <c r="F1163" s="79">
        <v>688.5</v>
      </c>
      <c r="G1163" s="15">
        <v>23.7087</v>
      </c>
      <c r="I1163">
        <f>(E1163*100*Info!$B$11)/AI1163</f>
        <v>15.62032326993822</v>
      </c>
      <c r="J1163">
        <f>LOG10(I1163)</f>
        <v>1.1936900175628924</v>
      </c>
      <c r="K1163">
        <f>2*((E1163*100*Info!$B$11)/AI1163^2)*(AJ1163/2)</f>
        <v>4.9815857961242527</v>
      </c>
      <c r="L1163">
        <f>(M1163/10.7)/I1163</f>
        <v>0.75102803822192687</v>
      </c>
      <c r="M1163">
        <f>((U1163/0.242530073729142))*I1163</f>
        <v>125.52491793740997</v>
      </c>
      <c r="N1163">
        <f>2*M1163*SQRT((0.5*K1163/I1163)^2+(0.5*V1163/U1163)^2)</f>
        <v>40.305364539449357</v>
      </c>
      <c r="O1163" s="33">
        <v>1.124313754982327</v>
      </c>
      <c r="P1163" s="33">
        <v>4.0610664059562304E-2</v>
      </c>
      <c r="Q1163" s="33">
        <v>1.1557945401218321</v>
      </c>
      <c r="R1163" s="33">
        <v>6.5978981769641051E-2</v>
      </c>
      <c r="S1163" s="33">
        <v>1.151842259726424</v>
      </c>
      <c r="T1163" s="33">
        <v>8.1178046980080104E-2</v>
      </c>
      <c r="U1163" s="33">
        <v>1.948971674664</v>
      </c>
      <c r="V1163" s="33">
        <v>7.2759022199999995E-2</v>
      </c>
      <c r="W1163" s="50">
        <f>U1163*Info!$B$2</f>
        <v>0.93550640383871997</v>
      </c>
      <c r="X1163" s="50">
        <f>W1163*SQRT((0.5*V1163/U1163)^2+Info!$B$3^2)</f>
        <v>4.9928526885945082E-2</v>
      </c>
      <c r="Y1163" s="39">
        <f>W1163*Info!$D$2</f>
        <v>0.75776018710936321</v>
      </c>
      <c r="Z1163" s="39">
        <f>Y1163*SQRT(Info!$D$3^2+(X1163/W1163)^2)</f>
        <v>5.5417192761200912E-2</v>
      </c>
      <c r="AA1163" s="50">
        <f>IF(O1163-W1163&gt;0,O1163-W1163,0)</f>
        <v>0.18880735114360703</v>
      </c>
      <c r="AB1163" s="50">
        <f>SQRT((0.5*P1163)^2+X1163^2)</f>
        <v>5.3899576119299838E-2</v>
      </c>
      <c r="AC1163" s="50">
        <f>(1-EXP(-Info!$B$6*G1163*1000))+(Info!$B$6/(Info!$B$6-Info!$B$7))*(EXP(-Info!$B$7*G1163*1000)-EXP(-Info!$B$6*G1163*1000))*(Info!$B$9-1)</f>
        <v>0.2231235052003776</v>
      </c>
      <c r="AD1163" s="50">
        <f>SQRT((Info!$B$6*EXP(-Info!$B$6*G1163*1000)+(Info!$B$6/(Info!$B$6+Info!$B$7))*(Info!$B$9-1)*(-Info!$B$7*EXP(-Info!$B$7*G1163*1000)+Info!$B$6*EXP(-Info!$B$6*G1163*1000)))^2*(0.01*G1163*1000)^2)</f>
        <v>1.8754854170626991E-3</v>
      </c>
      <c r="AE1163" s="50">
        <f>IF(AA1163&gt;0,AA1163*AC1163*SQRT((AB1163/AA1163)^2+(AD1163/AC1163)^2),AA1163*AC1163*SQRT((AD1163/AC1163)^2))</f>
        <v>1.2031474424633346E-2</v>
      </c>
      <c r="AF1163" s="50">
        <f>IF((S1163-Y1163-AA1163*AC1163)&gt;0,S1163-Y1163-AA1163*AC1163,0)</f>
        <v>0.3519547146223006</v>
      </c>
      <c r="AG1163" s="50">
        <f>SQRT((T1163*0.5)^2+Z1163^2+AE1163^2)</f>
        <v>6.9737296034745488E-2</v>
      </c>
      <c r="AH1163" s="50">
        <f>AF1163/S1163</f>
        <v>0.30555808458173256</v>
      </c>
      <c r="AI1163">
        <f>AF1163*EXP(Info!$B$6*G1163*1000)</f>
        <v>0.43743338781256941</v>
      </c>
      <c r="AJ1163">
        <f>2*SQRT((EXP(Info!$B$6*G1163)*AG1163)^2+(Info!$B$6*G1163*0.01*AI1163)^2)</f>
        <v>0.13950492021323105</v>
      </c>
      <c r="AK1163" s="28">
        <f>AI1163/(E1163/1000)</f>
        <v>0.16358765438016806</v>
      </c>
      <c r="AL1163">
        <f>AA1163/0.752049334436339</f>
        <v>0.25105713481565428</v>
      </c>
      <c r="AM1163">
        <f>Q1163/O1163</f>
        <v>1.028</v>
      </c>
      <c r="AN1163">
        <f>U1163/0.242530074</f>
        <v>8.0359999999999996</v>
      </c>
      <c r="AO1163">
        <f>O1163/U1163</f>
        <v>0.57687536950795204</v>
      </c>
    </row>
    <row r="1164" spans="1:41">
      <c r="A1164" s="74" t="s">
        <v>194</v>
      </c>
      <c r="B1164" s="14" t="s">
        <v>221</v>
      </c>
      <c r="C1164" s="75">
        <v>-58.033299999999997</v>
      </c>
      <c r="D1164" s="75">
        <v>61.45</v>
      </c>
      <c r="E1164" s="96">
        <v>2674</v>
      </c>
      <c r="F1164" s="79">
        <v>696.5</v>
      </c>
      <c r="G1164" s="15">
        <v>24.192900000000002</v>
      </c>
      <c r="I1164">
        <f>(E1164*100*Info!$B$11)/AI1164</f>
        <v>7.8280123336917944</v>
      </c>
      <c r="J1164">
        <f>LOG10(I1164)</f>
        <v>0.89365150125398451</v>
      </c>
      <c r="K1164">
        <f>2*((E1164*100*Info!$B$11)/AI1164^2)*(AJ1164/2)</f>
        <v>1.049842287353465</v>
      </c>
      <c r="L1164">
        <f>(M1164/10.7)/I1164</f>
        <v>0.48925233699499598</v>
      </c>
      <c r="M1164">
        <f>((U1164/0.242530073729142))*I1164</f>
        <v>40.97964461264268</v>
      </c>
      <c r="N1164">
        <f>2*M1164*SQRT((0.5*K1164/I1164)^2+(0.5*V1164/U1164)^2)</f>
        <v>5.803120127056105</v>
      </c>
      <c r="O1164" s="33">
        <v>1.2717154245318494</v>
      </c>
      <c r="P1164" s="33">
        <v>4.9635256072798381E-2</v>
      </c>
      <c r="Q1164" s="33">
        <v>1.2640851319846582</v>
      </c>
      <c r="R1164" s="33">
        <v>7.3346156309736288E-2</v>
      </c>
      <c r="S1164" s="33">
        <v>1.3432843437586202</v>
      </c>
      <c r="T1164" s="33">
        <v>8.9195557509242407E-2</v>
      </c>
      <c r="U1164" s="33">
        <v>1.2696449373900001</v>
      </c>
      <c r="V1164" s="33">
        <v>5.7722157612000002E-2</v>
      </c>
      <c r="W1164" s="50">
        <f>U1164*Info!$B$2</f>
        <v>0.60942956994719999</v>
      </c>
      <c r="X1164" s="50">
        <f>W1164*SQRT((0.5*V1164/U1164)^2+Info!$B$3^2)</f>
        <v>3.3472756334482288E-2</v>
      </c>
      <c r="Y1164" s="39">
        <f>W1164*Info!$D$2</f>
        <v>0.49363795165723201</v>
      </c>
      <c r="Z1164" s="39">
        <f>Y1164*SQRT(Info!$D$3^2+(X1164/W1164)^2)</f>
        <v>3.6664794887470098E-2</v>
      </c>
      <c r="AA1164" s="50">
        <f>IF(O1164-W1164&gt;0,O1164-W1164,0)</f>
        <v>0.66228585458464939</v>
      </c>
      <c r="AB1164" s="50">
        <f>SQRT((0.5*P1164)^2+X1164^2)</f>
        <v>4.1669414178515773E-2</v>
      </c>
      <c r="AC1164" s="50">
        <f>(1-EXP(-Info!$B$6*G1164*1000))+(Info!$B$6/(Info!$B$6-Info!$B$7))*(EXP(-Info!$B$7*G1164*1000)-EXP(-Info!$B$6*G1164*1000))*(Info!$B$9-1)</f>
        <v>0.22717338127220585</v>
      </c>
      <c r="AD1164" s="50">
        <f>SQRT((Info!$B$6*EXP(-Info!$B$6*G1164*1000)+(Info!$B$6/(Info!$B$6+Info!$B$7))*(Info!$B$9-1)*(-Info!$B$7*EXP(-Info!$B$7*G1164*1000)+Info!$B$6*EXP(-Info!$B$6*G1164*1000)))^2*(0.01*G1164*1000)^2)</f>
        <v>1.9050894193079224E-3</v>
      </c>
      <c r="AE1164" s="50">
        <f>IF(AA1164&gt;0,AA1164*AC1164*SQRT((AB1164/AA1164)^2+(AD1164/AC1164)^2),AA1164*AC1164*SQRT((AD1164/AC1164)^2))</f>
        <v>9.5498962246190616E-3</v>
      </c>
      <c r="AF1164" s="50">
        <f>IF((S1164-Y1164-AA1164*AC1164)&gt;0,S1164-Y1164-AA1164*AC1164,0)</f>
        <v>0.69919267514664085</v>
      </c>
      <c r="AG1164" s="50">
        <f>SQRT((T1164*0.5)^2+Z1164^2+AE1164^2)</f>
        <v>5.8518967624928156E-2</v>
      </c>
      <c r="AH1164" s="50">
        <f>AF1164/S1164</f>
        <v>0.52050980746953557</v>
      </c>
      <c r="AI1164">
        <f>AF1164*EXP(Info!$B$6*G1164*1000)</f>
        <v>0.87287176302571368</v>
      </c>
      <c r="AJ1164">
        <f>2*SQRT((EXP(Info!$B$6*G1164)*AG1164)^2+(Info!$B$6*G1164*0.01*AI1164)^2)</f>
        <v>0.11706390450064495</v>
      </c>
      <c r="AK1164" s="28">
        <f>AI1164/(E1164/1000)</f>
        <v>0.3264292307500799</v>
      </c>
      <c r="AL1164">
        <f>AA1164/0.752049334436339</f>
        <v>0.88064150084120829</v>
      </c>
      <c r="AM1164">
        <f>Q1164/O1164</f>
        <v>0.99399999999999999</v>
      </c>
      <c r="AN1164">
        <f>U1164/0.242530074</f>
        <v>5.2350000000000003</v>
      </c>
      <c r="AO1164">
        <f>O1164/U1164</f>
        <v>1.0016307607590715</v>
      </c>
    </row>
    <row r="1165" spans="1:41">
      <c r="A1165" s="74" t="s">
        <v>194</v>
      </c>
      <c r="B1165" s="14" t="s">
        <v>221</v>
      </c>
      <c r="C1165" s="75">
        <v>-58.033299999999997</v>
      </c>
      <c r="D1165" s="75">
        <v>61.45</v>
      </c>
      <c r="E1165" s="96">
        <v>2674</v>
      </c>
      <c r="F1165" s="79">
        <v>700.5</v>
      </c>
      <c r="G1165" s="15">
        <v>24.344999999999999</v>
      </c>
      <c r="I1165">
        <f>(E1165*100*Info!$B$11)/AI1165</f>
        <v>4.5374272500944119</v>
      </c>
      <c r="J1165">
        <f>LOG10(I1165)</f>
        <v>0.65680967492883235</v>
      </c>
      <c r="K1165">
        <f>2*((E1165*100*Info!$B$11)/AI1165^2)*(AJ1165/2)</f>
        <v>0.40664498262343918</v>
      </c>
      <c r="L1165">
        <f>(M1165/10.7)/I1165</f>
        <v>0.59261682309174202</v>
      </c>
      <c r="M1165">
        <f>((U1165/0.242530073729142))*I1165</f>
        <v>28.771826224981091</v>
      </c>
      <c r="N1165">
        <f>2*M1165*SQRT((0.5*K1165/I1165)^2+(0.5*V1165/U1165)^2)</f>
        <v>2.8826051834038733</v>
      </c>
      <c r="O1165" s="33">
        <v>0.87237722794615324</v>
      </c>
      <c r="P1165" s="33">
        <v>3.6098368052944273E-2</v>
      </c>
      <c r="Q1165" s="33">
        <v>0.83573738437241474</v>
      </c>
      <c r="R1165" s="33">
        <v>6.8316119445456125E-2</v>
      </c>
      <c r="S1165" s="33">
        <v>1.8331567734869281</v>
      </c>
      <c r="T1165" s="33">
        <v>9.9640621297203844E-2</v>
      </c>
      <c r="U1165" s="33">
        <v>1.5378831992340001</v>
      </c>
      <c r="V1165" s="33">
        <v>6.8878541015999994E-2</v>
      </c>
      <c r="W1165" s="50">
        <f>U1165*Info!$B$2</f>
        <v>0.73818393563231999</v>
      </c>
      <c r="X1165" s="50">
        <f>W1165*SQRT((0.5*V1165/U1165)^2+Info!$B$3^2)</f>
        <v>4.0442030161994068E-2</v>
      </c>
      <c r="Y1165" s="39">
        <f>W1165*Info!$D$2</f>
        <v>0.59792898786217918</v>
      </c>
      <c r="Z1165" s="39">
        <f>Y1165*SQRT(Info!$D$3^2+(X1165/W1165)^2)</f>
        <v>4.4349601590907152E-2</v>
      </c>
      <c r="AA1165" s="50">
        <f>IF(O1165-W1165&gt;0,O1165-W1165,0)</f>
        <v>0.13419329231383326</v>
      </c>
      <c r="AB1165" s="50">
        <f>SQRT((0.5*P1165)^2+X1165^2)</f>
        <v>4.4286915083860769E-2</v>
      </c>
      <c r="AC1165" s="50">
        <f>(1-EXP(-Info!$B$6*G1165*1000))+(Info!$B$6/(Info!$B$6-Info!$B$7))*(EXP(-Info!$B$7*G1165*1000)-EXP(-Info!$B$6*G1165*1000))*(Info!$B$9-1)</f>
        <v>0.22844167544610003</v>
      </c>
      <c r="AD1165" s="50">
        <f>SQRT((Info!$B$6*EXP(-Info!$B$6*G1165*1000)+(Info!$B$6/(Info!$B$6+Info!$B$7))*(Info!$B$9-1)*(-Info!$B$7*EXP(-Info!$B$7*G1165*1000)+Info!$B$6*EXP(-Info!$B$6*G1165*1000)))^2*(0.01*G1165*1000)^2)</f>
        <v>1.9143250245905648E-3</v>
      </c>
      <c r="AE1165" s="50">
        <f>IF(AA1165&gt;0,AA1165*AC1165*SQRT((AB1165/AA1165)^2+(AD1165/AC1165)^2),AA1165*AC1165*SQRT((AD1165/AC1165)^2))</f>
        <v>1.0120238017692369E-2</v>
      </c>
      <c r="AF1165" s="50">
        <f>IF((S1165-Y1165-AA1165*AC1165)&gt;0,S1165-Y1165-AA1165*AC1165,0)</f>
        <v>1.2045724450949487</v>
      </c>
      <c r="AG1165" s="50">
        <f>SQRT((T1165*0.5)^2+Z1165^2+AE1165^2)</f>
        <v>6.7463840180723017E-2</v>
      </c>
      <c r="AH1165" s="50">
        <f>AF1165/S1165</f>
        <v>0.6571027980349321</v>
      </c>
      <c r="AI1165">
        <f>AF1165*EXP(Info!$B$6*G1165*1000)</f>
        <v>1.5058866071195771</v>
      </c>
      <c r="AJ1165">
        <f>2*SQRT((EXP(Info!$B$6*G1165)*AG1165)^2+(Info!$B$6*G1165*0.01*AI1165)^2)</f>
        <v>0.13495780746066363</v>
      </c>
      <c r="AK1165" s="28">
        <f>AI1165/(E1165/1000)</f>
        <v>0.56315879099460631</v>
      </c>
      <c r="AL1165">
        <f>AA1165/0.752049334436339</f>
        <v>0.17843682078970408</v>
      </c>
      <c r="AM1165">
        <f>Q1165/O1165</f>
        <v>0.95799999999999996</v>
      </c>
      <c r="AN1165">
        <f>U1165/0.242530074</f>
        <v>6.3410000000000002</v>
      </c>
      <c r="AO1165">
        <f>O1165/U1165</f>
        <v>0.56725844224104482</v>
      </c>
    </row>
    <row r="1166" spans="1:41">
      <c r="A1166" s="74" t="s">
        <v>194</v>
      </c>
      <c r="B1166" s="14" t="s">
        <v>221</v>
      </c>
      <c r="C1166" s="75">
        <v>-58.033299999999997</v>
      </c>
      <c r="D1166" s="75">
        <v>61.45</v>
      </c>
      <c r="E1166" s="96">
        <v>2674</v>
      </c>
      <c r="F1166" s="79">
        <v>712.5</v>
      </c>
      <c r="G1166" s="15">
        <v>24.523799999999998</v>
      </c>
      <c r="I1166">
        <f>(E1166*100*Info!$B$11)/AI1166</f>
        <v>15.305119940102403</v>
      </c>
      <c r="J1166">
        <f>LOG10(I1166)</f>
        <v>1.1848367373388111</v>
      </c>
      <c r="K1166">
        <f>2*((E1166*100*Info!$B$11)/AI1166^2)*(AJ1166/2)</f>
        <v>2.9790687124695037</v>
      </c>
      <c r="L1166">
        <f>(M1166/10.7)/I1166</f>
        <v>0.38775700977884214</v>
      </c>
      <c r="M1166">
        <f>((U1166/0.242530073729142))*I1166</f>
        <v>63.500942702402838</v>
      </c>
      <c r="N1166">
        <f>2*M1166*SQRT((0.5*K1166/I1166)^2+(0.5*V1166/U1166)^2)</f>
        <v>12.637381577805582</v>
      </c>
      <c r="O1166" s="33">
        <v>0.61818455290667063</v>
      </c>
      <c r="P1166" s="33">
        <v>2.5569677370835528E-2</v>
      </c>
      <c r="Q1166" s="33">
        <v>0.58480258704971033</v>
      </c>
      <c r="R1166" s="33">
        <v>6.1561419743607432E-2</v>
      </c>
      <c r="S1166" s="33">
        <v>0.77884313241812408</v>
      </c>
      <c r="T1166" s="33">
        <v>6.3593676067097066E-2</v>
      </c>
      <c r="U1166" s="33">
        <v>1.0062572770260001</v>
      </c>
      <c r="V1166" s="33">
        <v>4.1715172727999995E-2</v>
      </c>
      <c r="W1166" s="50">
        <f>U1166*Info!$B$2</f>
        <v>0.48300349297248002</v>
      </c>
      <c r="X1166" s="50">
        <f>W1166*SQRT((0.5*V1166/U1166)^2+Info!$B$3^2)</f>
        <v>2.6143142507680853E-2</v>
      </c>
      <c r="Y1166" s="39">
        <f>W1166*Info!$D$2</f>
        <v>0.39123282930770886</v>
      </c>
      <c r="Z1166" s="39">
        <f>Y1166*SQRT(Info!$D$3^2+(X1166/W1166)^2)</f>
        <v>2.8828431829122401E-2</v>
      </c>
      <c r="AA1166" s="50">
        <f>IF(O1166-W1166&gt;0,O1166-W1166,0)</f>
        <v>0.13518105993419061</v>
      </c>
      <c r="AB1166" s="50">
        <f>SQRT((0.5*P1166)^2+X1166^2)</f>
        <v>2.9101821255534233E-2</v>
      </c>
      <c r="AC1166" s="50">
        <f>(1-EXP(-Info!$B$6*G1166*1000))+(Info!$B$6/(Info!$B$6-Info!$B$7))*(EXP(-Info!$B$7*G1166*1000)-EXP(-Info!$B$6*G1166*1000))*(Info!$B$9-1)</f>
        <v>0.22993024380534613</v>
      </c>
      <c r="AD1166" s="50">
        <f>SQRT((Info!$B$6*EXP(-Info!$B$6*G1166*1000)+(Info!$B$6/(Info!$B$6+Info!$B$7))*(Info!$B$9-1)*(-Info!$B$7*EXP(-Info!$B$7*G1166*1000)+Info!$B$6*EXP(-Info!$B$6*G1166*1000)))^2*(0.01*G1166*1000)^2)</f>
        <v>1.9251430246637604E-3</v>
      </c>
      <c r="AE1166" s="50">
        <f>IF(AA1166&gt;0,AA1166*AC1166*SQRT((AB1166/AA1166)^2+(AD1166/AC1166)^2),AA1166*AC1166*SQRT((AD1166/AC1166)^2))</f>
        <v>6.696447653957883E-3</v>
      </c>
      <c r="AF1166" s="50">
        <f>IF((S1166-Y1166-AA1166*AC1166)&gt;0,S1166-Y1166-AA1166*AC1166,0)</f>
        <v>0.35652808904188166</v>
      </c>
      <c r="AG1166" s="50">
        <f>SQRT((T1166*0.5)^2+Z1166^2+AE1166^2)</f>
        <v>4.3439150565362974E-2</v>
      </c>
      <c r="AH1166" s="50">
        <f>AF1166/S1166</f>
        <v>0.45776623584642273</v>
      </c>
      <c r="AI1166">
        <f>AF1166*EXP(Info!$B$6*G1166*1000)</f>
        <v>0.4464421679436294</v>
      </c>
      <c r="AJ1166">
        <f>2*SQRT((EXP(Info!$B$6*G1166)*AG1166)^2+(Info!$B$6*G1166*0.01*AI1166)^2)</f>
        <v>8.6897842006654902E-2</v>
      </c>
      <c r="AK1166" s="28">
        <f>AI1166/(E1166/1000)</f>
        <v>0.16695668210307757</v>
      </c>
      <c r="AL1166">
        <f>AA1166/0.752049334436339</f>
        <v>0.17975025539449324</v>
      </c>
      <c r="AM1166">
        <f>Q1166/O1166</f>
        <v>0.94599999999999984</v>
      </c>
      <c r="AN1166">
        <f>U1166/0.242530074</f>
        <v>4.149</v>
      </c>
      <c r="AO1166">
        <f>O1166/U1166</f>
        <v>0.61434045449461894</v>
      </c>
    </row>
    <row r="1167" spans="1:41">
      <c r="A1167" s="74" t="s">
        <v>194</v>
      </c>
      <c r="B1167" s="14" t="s">
        <v>221</v>
      </c>
      <c r="C1167" s="75">
        <v>-58.033299999999997</v>
      </c>
      <c r="D1167" s="75">
        <v>61.45</v>
      </c>
      <c r="E1167" s="96">
        <v>2674</v>
      </c>
      <c r="F1167" s="79">
        <v>724.5</v>
      </c>
      <c r="G1167" s="15">
        <v>24.699099999999998</v>
      </c>
      <c r="I1167">
        <f>(E1167*100*Info!$B$11)/AI1167</f>
        <v>15.64941532504935</v>
      </c>
      <c r="J1167">
        <f>LOG10(I1167)</f>
        <v>1.1944981165886612</v>
      </c>
      <c r="K1167">
        <f>2*((E1167*100*Info!$B$11)/AI1167^2)*(AJ1167/2)</f>
        <v>3.0075874689136297</v>
      </c>
      <c r="L1167">
        <f>(M1167/10.7)/I1167</f>
        <v>0.42626168271904047</v>
      </c>
      <c r="M1167">
        <f>((U1167/0.242530073729142))*I1167</f>
        <v>71.376983377264025</v>
      </c>
      <c r="N1167">
        <f>2*M1167*SQRT((0.5*K1167/I1167)^2+(0.5*V1167/U1167)^2)</f>
        <v>13.938669788852851</v>
      </c>
      <c r="O1167" s="33">
        <v>0.63848988493645187</v>
      </c>
      <c r="P1167" s="33">
        <v>2.5569677370835528E-2</v>
      </c>
      <c r="Q1167" s="33">
        <v>0.62508159735278634</v>
      </c>
      <c r="R1167" s="33">
        <v>5.9747873609431644E-2</v>
      </c>
      <c r="S1167" s="33">
        <v>0.80308643861516404</v>
      </c>
      <c r="T1167" s="33">
        <v>5.3966687592778353E-2</v>
      </c>
      <c r="U1167" s="33">
        <v>1.1061796675140001</v>
      </c>
      <c r="V1167" s="33">
        <v>3.8319751692000005E-2</v>
      </c>
      <c r="W1167" s="50">
        <f>U1167*Info!$B$2</f>
        <v>0.53096624040672002</v>
      </c>
      <c r="X1167" s="50">
        <f>W1167*SQRT((0.5*V1167/U1167)^2+Info!$B$3^2)</f>
        <v>2.809613683811249E-2</v>
      </c>
      <c r="Y1167" s="39">
        <f>W1167*Info!$D$2</f>
        <v>0.43008265472944324</v>
      </c>
      <c r="Z1167" s="39">
        <f>Y1167*SQRT(Info!$D$3^2+(X1167/W1167)^2)</f>
        <v>3.131051596295651E-2</v>
      </c>
      <c r="AA1167" s="50">
        <f>IF(O1167-W1167&gt;0,O1167-W1167,0)</f>
        <v>0.10752364452973184</v>
      </c>
      <c r="AB1167" s="50">
        <f>SQRT((0.5*P1167)^2+X1167^2)</f>
        <v>3.0868187595615267E-2</v>
      </c>
      <c r="AC1167" s="50">
        <f>(1-EXP(-Info!$B$6*G1167*1000))+(Info!$B$6/(Info!$B$6-Info!$B$7))*(EXP(-Info!$B$7*G1167*1000)-EXP(-Info!$B$6*G1167*1000))*(Info!$B$9-1)</f>
        <v>0.23138719590053289</v>
      </c>
      <c r="AD1167" s="50">
        <f>SQRT((Info!$B$6*EXP(-Info!$B$6*G1167*1000)+(Info!$B$6/(Info!$B$6+Info!$B$7))*(Info!$B$9-1)*(-Info!$B$7*EXP(-Info!$B$7*G1167*1000)+Info!$B$6*EXP(-Info!$B$6*G1167*1000)))^2*(0.01*G1167*1000)^2)</f>
        <v>1.9357086068856268E-3</v>
      </c>
      <c r="AE1167" s="50">
        <f>IF(AA1167&gt;0,AA1167*AC1167*SQRT((AB1167/AA1167)^2+(AD1167/AC1167)^2),AA1167*AC1167*SQRT((AD1167/AC1167)^2))</f>
        <v>7.1455352732543147E-3</v>
      </c>
      <c r="AF1167" s="50">
        <f>IF((S1167-Y1167-AA1167*AC1167)&gt;0,S1167-Y1167-AA1167*AC1167,0)</f>
        <v>0.34812418928498046</v>
      </c>
      <c r="AG1167" s="50">
        <f>SQRT((T1167*0.5)^2+Z1167^2+AE1167^2)</f>
        <v>4.1946488847602131E-2</v>
      </c>
      <c r="AH1167" s="50">
        <f>AF1167/S1167</f>
        <v>0.4334828388900242</v>
      </c>
      <c r="AI1167">
        <f>AF1167*EXP(Info!$B$6*G1167*1000)</f>
        <v>0.43662020495804305</v>
      </c>
      <c r="AJ1167">
        <f>2*SQRT((EXP(Info!$B$6*G1167)*AG1167)^2+(Info!$B$6*G1167*0.01*AI1167)^2)</f>
        <v>8.3911982002571689E-2</v>
      </c>
      <c r="AK1167" s="28">
        <f>AI1167/(E1167/1000)</f>
        <v>0.16328354710472814</v>
      </c>
      <c r="AL1167">
        <f>AA1167/0.752049334436339</f>
        <v>0.14297419013118443</v>
      </c>
      <c r="AM1167">
        <f>Q1167/O1167</f>
        <v>0.97899999999999998</v>
      </c>
      <c r="AN1167">
        <f>U1167/0.242530074</f>
        <v>4.5609999999999999</v>
      </c>
      <c r="AO1167">
        <f>O1167/U1167</f>
        <v>0.5772026947226192</v>
      </c>
    </row>
    <row r="1168" spans="1:41">
      <c r="A1168" s="74" t="s">
        <v>194</v>
      </c>
      <c r="B1168" s="14" t="s">
        <v>221</v>
      </c>
      <c r="C1168" s="75">
        <v>-58.033299999999997</v>
      </c>
      <c r="D1168" s="75">
        <v>61.45</v>
      </c>
      <c r="E1168" s="96">
        <v>2674</v>
      </c>
      <c r="F1168" s="79">
        <v>736.5</v>
      </c>
      <c r="G1168" s="15">
        <v>24.874299999999998</v>
      </c>
      <c r="H1168" s="15" t="s">
        <v>123</v>
      </c>
      <c r="I1168">
        <f>(E1168*100*Info!$B$11)/AI1168</f>
        <v>19.553233728817869</v>
      </c>
      <c r="J1168">
        <f>LOG10(I1168)</f>
        <v>1.2912185916267997</v>
      </c>
      <c r="K1168">
        <f>2*((E1168*100*Info!$B$11)/AI1168^2)*(AJ1168/2)</f>
        <v>3.8296540382043909</v>
      </c>
      <c r="L1168">
        <f>(M1168/10.7)/I1168</f>
        <v>0.26757009375676671</v>
      </c>
      <c r="M1168">
        <f>((U1168/0.242530073729142))*I1168</f>
        <v>55.980908228125138</v>
      </c>
      <c r="N1168">
        <f>2*M1168*SQRT((0.5*K1168/I1168)^2+(0.5*V1168/U1168)^2)</f>
        <v>11.173273662631196</v>
      </c>
      <c r="O1168" s="33">
        <v>0.54974806347296379</v>
      </c>
      <c r="P1168" s="33">
        <v>2.406557870196285E-2</v>
      </c>
      <c r="Q1168" s="33">
        <v>0.53270587350530185</v>
      </c>
      <c r="R1168" s="33">
        <v>6.6506782197459882E-2</v>
      </c>
      <c r="S1168" s="33">
        <v>0.59854142480504402</v>
      </c>
      <c r="T1168" s="33">
        <v>5.4915681960736776E-2</v>
      </c>
      <c r="U1168" s="33">
        <v>0.69436360186200008</v>
      </c>
      <c r="V1168" s="33">
        <v>2.6678308140000002E-2</v>
      </c>
      <c r="W1168" s="50">
        <f>U1168*Info!$B$2</f>
        <v>0.33329452889376004</v>
      </c>
      <c r="X1168" s="50">
        <f>W1168*SQRT((0.5*V1168/U1168)^2+Info!$B$3^2)</f>
        <v>1.7852419384737198E-2</v>
      </c>
      <c r="Y1168" s="39">
        <f>W1168*Info!$D$2</f>
        <v>0.26996856840394567</v>
      </c>
      <c r="Z1168" s="39">
        <f>Y1168*SQRT(Info!$D$3^2+(X1168/W1168)^2)</f>
        <v>1.9781619362374287E-2</v>
      </c>
      <c r="AA1168" s="50">
        <f>IF(O1168-W1168&gt;0,O1168-W1168,0)</f>
        <v>0.21645353457920374</v>
      </c>
      <c r="AB1168" s="50">
        <f>SQRT((0.5*P1168)^2+X1168^2)</f>
        <v>2.1528978086607652E-2</v>
      </c>
      <c r="AC1168" s="50">
        <f>(1-EXP(-Info!$B$6*G1168*1000))+(Info!$B$6/(Info!$B$6-Info!$B$7))*(EXP(-Info!$B$7*G1168*1000)-EXP(-Info!$B$6*G1168*1000))*(Info!$B$9-1)</f>
        <v>0.23284086985948399</v>
      </c>
      <c r="AD1168" s="50">
        <f>SQRT((Info!$B$6*EXP(-Info!$B$6*G1168*1000)+(Info!$B$6/(Info!$B$6+Info!$B$7))*(Info!$B$9-1)*(-Info!$B$7*EXP(-Info!$B$7*G1168*1000)+Info!$B$6*EXP(-Info!$B$6*G1168*1000)))^2*(0.01*G1168*1000)^2)</f>
        <v>1.9462280446504499E-3</v>
      </c>
      <c r="AE1168" s="50">
        <f>IF(AA1168&gt;0,AA1168*AC1168*SQRT((AB1168/AA1168)^2+(AD1168/AC1168)^2),AA1168*AC1168*SQRT((AD1168/AC1168)^2))</f>
        <v>5.030496101910524E-3</v>
      </c>
      <c r="AF1168" s="50">
        <f>IF((S1168-Y1168-AA1168*AC1168)&gt;0,S1168-Y1168-AA1168*AC1168,0)</f>
        <v>0.27817362712551663</v>
      </c>
      <c r="AG1168" s="50">
        <f>SQRT((T1168*0.5)^2+Z1168^2+AE1168^2)</f>
        <v>3.4213321775770265E-2</v>
      </c>
      <c r="AH1168" s="50">
        <f>AF1168/S1168</f>
        <v>0.4647525060042802</v>
      </c>
      <c r="AI1168">
        <f>AF1168*EXP(Info!$B$6*G1168*1000)</f>
        <v>0.34944863961945194</v>
      </c>
      <c r="AJ1168">
        <f>2*SQRT((EXP(Info!$B$6*G1168)*AG1168)^2+(Info!$B$6*G1168*0.01*AI1168)^2)</f>
        <v>6.844225422883915E-2</v>
      </c>
      <c r="AK1168" s="28">
        <f>AI1168/(E1168/1000)</f>
        <v>0.13068385924437245</v>
      </c>
      <c r="AL1168">
        <f>AA1168/0.752049334436339</f>
        <v>0.2878182649299672</v>
      </c>
      <c r="AM1168">
        <f>Q1168/O1168</f>
        <v>0.96899999999999986</v>
      </c>
      <c r="AN1168">
        <f>U1168/0.242530074</f>
        <v>2.863</v>
      </c>
      <c r="AO1168">
        <f>O1168/U1168</f>
        <v>0.79172937924563391</v>
      </c>
    </row>
    <row r="1169" spans="1:41">
      <c r="A1169" s="74" t="s">
        <v>194</v>
      </c>
      <c r="B1169" s="14" t="s">
        <v>221</v>
      </c>
      <c r="C1169" s="75">
        <v>-58.033299999999997</v>
      </c>
      <c r="D1169" s="75">
        <v>61.45</v>
      </c>
      <c r="E1169" s="96">
        <v>2674</v>
      </c>
      <c r="F1169" s="79">
        <v>748.5</v>
      </c>
      <c r="G1169" s="15">
        <v>25.049599999999998</v>
      </c>
      <c r="I1169">
        <f>(E1169*100*Info!$B$11)/AI1169</f>
        <v>13.411355107016693</v>
      </c>
      <c r="J1169">
        <f>LOG10(I1169)</f>
        <v>1.1274726619505111</v>
      </c>
      <c r="K1169">
        <f>2*((E1169*100*Info!$B$11)/AI1169^2)*(AJ1169/2)</f>
        <v>2.410224705647587</v>
      </c>
      <c r="L1169">
        <f>(M1169/10.7)/I1169</f>
        <v>0.4510280378868865</v>
      </c>
      <c r="M1169">
        <f>((U1169/0.242530073729142))*I1169</f>
        <v>64.723199818745542</v>
      </c>
      <c r="N1169">
        <f>2*M1169*SQRT((0.5*K1169/I1169)^2+(0.5*V1169/U1169)^2)</f>
        <v>11.863517806610533</v>
      </c>
      <c r="O1169" s="33">
        <v>0.8528239452508084</v>
      </c>
      <c r="P1169" s="33">
        <v>3.1586072046326241E-2</v>
      </c>
      <c r="Q1169" s="33">
        <v>0.82553357900278246</v>
      </c>
      <c r="R1169" s="33">
        <v>5.9141186556542068E-2</v>
      </c>
      <c r="S1169" s="33">
        <v>0.92816695873933197</v>
      </c>
      <c r="T1169" s="33">
        <v>6.0966053298443311E-2</v>
      </c>
      <c r="U1169" s="33">
        <v>1.1704501371239999</v>
      </c>
      <c r="V1169" s="33">
        <v>4.2200232875999999E-2</v>
      </c>
      <c r="W1169" s="50">
        <f>U1169*Info!$B$2</f>
        <v>0.56181606581951993</v>
      </c>
      <c r="X1169" s="50">
        <f>W1169*SQRT((0.5*V1169/U1169)^2+Info!$B$3^2)</f>
        <v>2.986085641183342E-2</v>
      </c>
      <c r="Y1169" s="39">
        <f>W1169*Info!$D$2</f>
        <v>0.45507101331381117</v>
      </c>
      <c r="Z1169" s="39">
        <f>Y1169*SQRT(Info!$D$3^2+(X1169/W1169)^2)</f>
        <v>3.3207668453474531E-2</v>
      </c>
      <c r="AA1169" s="50">
        <f>IF(O1169-W1169&gt;0,O1169-W1169,0)</f>
        <v>0.29100787943128847</v>
      </c>
      <c r="AB1169" s="50">
        <f>SQRT((0.5*P1169)^2+X1169^2)</f>
        <v>3.378003452450961E-2</v>
      </c>
      <c r="AC1169" s="50">
        <f>(1-EXP(-Info!$B$6*G1169*1000))+(Info!$B$6/(Info!$B$6-Info!$B$7))*(EXP(-Info!$B$7*G1169*1000)-EXP(-Info!$B$6*G1169*1000))*(Info!$B$9-1)</f>
        <v>0.23429292911329835</v>
      </c>
      <c r="AD1169" s="50">
        <f>SQRT((Info!$B$6*EXP(-Info!$B$6*G1169*1000)+(Info!$B$6/(Info!$B$6+Info!$B$7))*(Info!$B$9-1)*(-Info!$B$7*EXP(-Info!$B$7*G1169*1000)+Info!$B$6*EXP(-Info!$B$6*G1169*1000)))^2*(0.01*G1169*1000)^2)</f>
        <v>1.9567134481044608E-3</v>
      </c>
      <c r="AE1169" s="50">
        <f>IF(AA1169&gt;0,AA1169*AC1169*SQRT((AB1169/AA1169)^2+(AD1169/AC1169)^2),AA1169*AC1169*SQRT((AD1169/AC1169)^2))</f>
        <v>7.9348807908271816E-3</v>
      </c>
      <c r="AF1169" s="50">
        <f>IF((S1169-Y1169-AA1169*AC1169)&gt;0,S1169-Y1169-AA1169*AC1169,0)</f>
        <v>0.40491485695851465</v>
      </c>
      <c r="AG1169" s="50">
        <f>SQRT((T1169*0.5)^2+Z1169^2+AE1169^2)</f>
        <v>4.5770366952622127E-2</v>
      </c>
      <c r="AH1169" s="50">
        <f>AF1169/S1169</f>
        <v>0.43625217763459695</v>
      </c>
      <c r="AI1169">
        <f>AF1169*EXP(Info!$B$6*G1169*1000)</f>
        <v>0.50948251479238704</v>
      </c>
      <c r="AJ1169">
        <f>2*SQRT((EXP(Info!$B$6*G1169)*AG1169)^2+(Info!$B$6*G1169*0.01*AI1169)^2)</f>
        <v>9.1561764970760684E-2</v>
      </c>
      <c r="AK1169" s="28">
        <f>AI1169/(E1169/1000)</f>
        <v>0.19053198010186501</v>
      </c>
      <c r="AL1169">
        <f>AA1169/0.752049334436339</f>
        <v>0.38695317727978429</v>
      </c>
      <c r="AM1169">
        <f>Q1169/O1169</f>
        <v>0.96799999999999986</v>
      </c>
      <c r="AN1169">
        <f>U1169/0.242530074</f>
        <v>4.8259999999999996</v>
      </c>
      <c r="AO1169">
        <f>O1169/U1169</f>
        <v>0.72862902758621184</v>
      </c>
    </row>
    <row r="1170" spans="1:41">
      <c r="A1170" s="74" t="s">
        <v>194</v>
      </c>
      <c r="B1170" s="14" t="s">
        <v>221</v>
      </c>
      <c r="C1170" s="75">
        <v>-58.033299999999997</v>
      </c>
      <c r="D1170" s="75">
        <v>61.45</v>
      </c>
      <c r="E1170" s="96">
        <v>2674</v>
      </c>
      <c r="F1170" s="79">
        <v>760.5</v>
      </c>
      <c r="G1170" s="15">
        <v>25.224799999999998</v>
      </c>
      <c r="I1170">
        <f>(E1170*100*Info!$B$11)/AI1170</f>
        <v>13.121391087333366</v>
      </c>
      <c r="J1170">
        <f>LOG10(I1170)</f>
        <v>1.1179798799731042</v>
      </c>
      <c r="K1170">
        <f>2*((E1170*100*Info!$B$11)/AI1170^2)*(AJ1170/2)</f>
        <v>2.300232681402151</v>
      </c>
      <c r="L1170">
        <f>(M1170/10.7)/I1170</f>
        <v>0.40205607521537207</v>
      </c>
      <c r="M1170">
        <f>((U1170/0.242530073729142))*I1170</f>
        <v>56.448224520749612</v>
      </c>
      <c r="N1170">
        <f>2*M1170*SQRT((0.5*K1170/I1170)^2+(0.5*V1170/U1170)^2)</f>
        <v>10.161500145894259</v>
      </c>
      <c r="O1170" s="33">
        <v>0.84680755057531765</v>
      </c>
      <c r="P1170" s="33">
        <v>3.6098368052944273E-2</v>
      </c>
      <c r="Q1170" s="33">
        <v>0.84850116567646827</v>
      </c>
      <c r="R1170" s="33">
        <v>7.1743237842223334E-2</v>
      </c>
      <c r="S1170" s="33">
        <v>0.90042345851432404</v>
      </c>
      <c r="T1170" s="33">
        <v>6.7275807245582298E-2</v>
      </c>
      <c r="U1170" s="33">
        <v>1.043364378348</v>
      </c>
      <c r="V1170" s="33">
        <v>4.2685293024000003E-2</v>
      </c>
      <c r="W1170" s="50">
        <f>U1170*Info!$B$2</f>
        <v>0.50081490160704001</v>
      </c>
      <c r="X1170" s="50">
        <f>W1170*SQRT((0.5*V1170/U1170)^2+Info!$B$3^2)</f>
        <v>2.7055278347016692E-2</v>
      </c>
      <c r="Y1170" s="39">
        <f>W1170*Info!$D$2</f>
        <v>0.40566007030170242</v>
      </c>
      <c r="Z1170" s="39">
        <f>Y1170*SQRT(Info!$D$3^2+(X1170/W1170)^2)</f>
        <v>2.986063654885247E-2</v>
      </c>
      <c r="AA1170" s="50">
        <f>IF(O1170-W1170&gt;0,O1170-W1170,0)</f>
        <v>0.34599264896827764</v>
      </c>
      <c r="AB1170" s="50">
        <f>SQRT((0.5*P1170)^2+X1170^2)</f>
        <v>3.2523239851773793E-2</v>
      </c>
      <c r="AC1170" s="50">
        <f>(1-EXP(-Info!$B$6*G1170*1000))+(Info!$B$6/(Info!$B$6-Info!$B$7))*(EXP(-Info!$B$7*G1170*1000)-EXP(-Info!$B$6*G1170*1000))*(Info!$B$9-1)</f>
        <v>0.23574172098215471</v>
      </c>
      <c r="AD1170" s="50">
        <f>SQRT((Info!$B$6*EXP(-Info!$B$6*G1170*1000)+(Info!$B$6/(Info!$B$6+Info!$B$7))*(Info!$B$9-1)*(-Info!$B$7*EXP(-Info!$B$7*G1170*1000)+Info!$B$6*EXP(-Info!$B$6*G1170*1000)))^2*(0.01*G1170*1000)^2)</f>
        <v>1.967152955792952E-3</v>
      </c>
      <c r="AE1170" s="50">
        <f>IF(AA1170&gt;0,AA1170*AC1170*SQRT((AB1170/AA1170)^2+(AD1170/AC1170)^2),AA1170*AC1170*SQRT((AD1170/AC1170)^2))</f>
        <v>7.6972351837339362E-3</v>
      </c>
      <c r="AF1170" s="50">
        <f>IF((S1170-Y1170-AA1170*AC1170)&gt;0,S1170-Y1170-AA1170*AC1170,0)</f>
        <v>0.41319848569766532</v>
      </c>
      <c r="AG1170" s="50">
        <f>SQRT((T1170*0.5)^2+Z1170^2+AE1170^2)</f>
        <v>4.5633470224305334E-2</v>
      </c>
      <c r="AH1170" s="50">
        <f>AF1170/S1170</f>
        <v>0.4588935148129441</v>
      </c>
      <c r="AI1170">
        <f>AF1170*EXP(Info!$B$6*G1170*1000)</f>
        <v>0.52074135137185473</v>
      </c>
      <c r="AJ1170">
        <f>2*SQRT((EXP(Info!$B$6*G1170)*AG1170)^2+(Info!$B$6*G1170*0.01*AI1170)^2)</f>
        <v>9.1288055283968592E-2</v>
      </c>
      <c r="AK1170" s="28">
        <f>AI1170/(E1170/1000)</f>
        <v>0.19474246498573475</v>
      </c>
      <c r="AL1170">
        <f>AA1170/0.752049334436339</f>
        <v>0.46006642533311876</v>
      </c>
      <c r="AM1170">
        <f>Q1170/O1170</f>
        <v>1.002</v>
      </c>
      <c r="AN1170">
        <f>U1170/0.242530074</f>
        <v>4.3019999999999996</v>
      </c>
      <c r="AO1170">
        <f>O1170/U1170</f>
        <v>0.81161247992393748</v>
      </c>
    </row>
    <row r="1171" spans="1:41">
      <c r="A1171" s="74" t="s">
        <v>194</v>
      </c>
      <c r="B1171" s="14" t="s">
        <v>221</v>
      </c>
      <c r="C1171" s="75">
        <v>-58.033299999999997</v>
      </c>
      <c r="D1171" s="75">
        <v>61.45</v>
      </c>
      <c r="E1171" s="96">
        <v>2674</v>
      </c>
      <c r="F1171" s="79">
        <v>772.5</v>
      </c>
      <c r="G1171" s="15">
        <v>26.044499999999999</v>
      </c>
      <c r="I1171">
        <f>(E1171*100*Info!$B$11)/AI1171</f>
        <v>3.2308280577993367</v>
      </c>
      <c r="J1171">
        <f>LOG10(I1171)</f>
        <v>0.50931384581214922</v>
      </c>
      <c r="K1171">
        <f>2*((E1171*100*Info!$B$11)/AI1171^2)*(AJ1171/2)</f>
        <v>0.2167611361792276</v>
      </c>
      <c r="L1171">
        <f>(M1171/10.7)/I1171</f>
        <v>0.77401869245321053</v>
      </c>
      <c r="M1171">
        <f>((U1171/0.242530073729142))*I1171</f>
        <v>26.757718004577171</v>
      </c>
      <c r="N1171">
        <f>2*M1171*SQRT((0.5*K1171/I1171)^2+(0.5*V1171/U1171)^2)</f>
        <v>1.9987653711896658</v>
      </c>
      <c r="O1171" s="33">
        <v>0.79942844250582834</v>
      </c>
      <c r="P1171" s="33">
        <v>3.4594269384071598E-2</v>
      </c>
      <c r="Q1171" s="33">
        <v>0.77464616078814763</v>
      </c>
      <c r="R1171" s="33">
        <v>6.925867075116092E-2</v>
      </c>
      <c r="S1171" s="33">
        <v>2.446516300753224</v>
      </c>
      <c r="T1171" s="33">
        <v>8.5251397580334468E-2</v>
      </c>
      <c r="U1171" s="33">
        <v>2.0086340728679999</v>
      </c>
      <c r="V1171" s="33">
        <v>6.5968180128000015E-2</v>
      </c>
      <c r="W1171" s="50">
        <f>U1171*Info!$B$2</f>
        <v>0.96414435497663986</v>
      </c>
      <c r="X1171" s="50">
        <f>W1171*SQRT((0.5*V1171/U1171)^2+Info!$B$3^2)</f>
        <v>5.0740512103769286E-2</v>
      </c>
      <c r="Y1171" s="39">
        <f>W1171*Info!$D$2</f>
        <v>0.78095692753107837</v>
      </c>
      <c r="Z1171" s="39">
        <f>Y1171*SQRT(Info!$D$3^2+(X1171/W1171)^2)</f>
        <v>5.6691525676898308E-2</v>
      </c>
      <c r="AA1171" s="50">
        <f>IF(O1171-W1171&gt;0,O1171-W1171,0)</f>
        <v>0</v>
      </c>
      <c r="AB1171" s="50">
        <f>SQRT((0.5*P1171)^2+X1171^2)</f>
        <v>5.3607746055091568E-2</v>
      </c>
      <c r="AC1171" s="50">
        <f>(1-EXP(-Info!$B$6*G1171*1000))+(Info!$B$6/(Info!$B$6-Info!$B$7))*(EXP(-Info!$B$7*G1171*1000)-EXP(-Info!$B$6*G1171*1000))*(Info!$B$9-1)</f>
        <v>0.24248784081814334</v>
      </c>
      <c r="AD1171" s="50">
        <f>SQRT((Info!$B$6*EXP(-Info!$B$6*G1171*1000)+(Info!$B$6/(Info!$B$6+Info!$B$7))*(Info!$B$9-1)*(-Info!$B$7*EXP(-Info!$B$7*G1171*1000)+Info!$B$6*EXP(-Info!$B$6*G1171*1000)))^2*(0.01*G1171*1000)^2)</f>
        <v>2.0154686931372818E-3</v>
      </c>
      <c r="AE1171" s="50">
        <f>IF(AA1171&gt;0,AA1171*AC1171*SQRT((AB1171/AA1171)^2+(AD1171/AC1171)^2),AA1171*AC1171*SQRT((AD1171/AC1171)^2))</f>
        <v>0</v>
      </c>
      <c r="AF1171" s="50">
        <f>IF((S1171-Y1171-AA1171*AC1171)&gt;0,S1171-Y1171-AA1171*AC1171,0)</f>
        <v>1.6655593732221456</v>
      </c>
      <c r="AG1171" s="50">
        <f>SQRT((T1171*0.5)^2+Z1171^2+AE1171^2)</f>
        <v>7.0928691521305293E-2</v>
      </c>
      <c r="AH1171" s="50">
        <f>AF1171/S1171</f>
        <v>0.68078817733990149</v>
      </c>
      <c r="AI1171">
        <f>AF1171*EXP(Info!$B$6*G1171*1000)</f>
        <v>2.1148915400192334</v>
      </c>
      <c r="AJ1171">
        <f>2*SQRT((EXP(Info!$B$6*G1171)*AG1171)^2+(Info!$B$6*G1171*0.01*AI1171)^2)</f>
        <v>0.14189126902118723</v>
      </c>
      <c r="AK1171" s="28">
        <f>AI1171/(E1171/1000)</f>
        <v>0.79090932685835202</v>
      </c>
      <c r="AL1171">
        <f>AA1171/0.752049334436339</f>
        <v>0</v>
      </c>
      <c r="AM1171">
        <f>Q1171/O1171</f>
        <v>0.96899999999999997</v>
      </c>
      <c r="AN1171">
        <f>U1171/0.242530074</f>
        <v>8.2819999999999983</v>
      </c>
      <c r="AO1171">
        <f>O1171/U1171</f>
        <v>0.39799605777092872</v>
      </c>
    </row>
    <row r="1172" spans="1:41">
      <c r="A1172" s="74" t="s">
        <v>194</v>
      </c>
      <c r="B1172" s="14" t="s">
        <v>221</v>
      </c>
      <c r="C1172" s="75">
        <v>-58.033299999999997</v>
      </c>
      <c r="D1172" s="75">
        <v>61.45</v>
      </c>
      <c r="E1172" s="96">
        <v>2674</v>
      </c>
      <c r="F1172" s="79">
        <v>784.5</v>
      </c>
      <c r="G1172" s="15">
        <v>27.081799999999998</v>
      </c>
      <c r="I1172">
        <f>(E1172*100*Info!$B$11)/AI1172</f>
        <v>6.5743775197006524</v>
      </c>
      <c r="J1172">
        <f>LOG10(I1172)</f>
        <v>0.81785463890218246</v>
      </c>
      <c r="K1172">
        <f>2*((E1172*100*Info!$B$11)/AI1172^2)*(AJ1172/2)</f>
        <v>0.66099537129791364</v>
      </c>
      <c r="L1172">
        <f>(M1172/10.7)/I1172</f>
        <v>0.52934579498369771</v>
      </c>
      <c r="M1172">
        <f>((U1172/0.242530073729142))*I1172</f>
        <v>37.237274313171149</v>
      </c>
      <c r="N1172">
        <f>2*M1172*SQRT((0.5*K1172/I1172)^2+(0.5*V1172/U1172)^2)</f>
        <v>3.9680623080172319</v>
      </c>
      <c r="O1172" s="33">
        <v>0.65353087162517864</v>
      </c>
      <c r="P1172" s="33">
        <v>2.8577874708580881E-2</v>
      </c>
      <c r="Q1172" s="33">
        <v>0.6417673159359254</v>
      </c>
      <c r="R1172" s="33">
        <v>6.6458219377736466E-2</v>
      </c>
      <c r="S1172" s="33">
        <v>1.3448428420141441</v>
      </c>
      <c r="T1172" s="33">
        <v>6.9662281557366604E-2</v>
      </c>
      <c r="U1172" s="33">
        <v>1.373690339136</v>
      </c>
      <c r="V1172" s="33">
        <v>4.8506014800000004E-2</v>
      </c>
      <c r="W1172" s="50">
        <f>U1172*Info!$B$2</f>
        <v>0.65937136278527997</v>
      </c>
      <c r="X1172" s="50">
        <f>W1172*SQRT((0.5*V1172/U1172)^2+Info!$B$3^2)</f>
        <v>3.4963548062627962E-2</v>
      </c>
      <c r="Y1172" s="39">
        <f>W1172*Info!$D$2</f>
        <v>0.53409080385607677</v>
      </c>
      <c r="Z1172" s="39">
        <f>Y1172*SQRT(Info!$D$3^2+(X1172/W1172)^2)</f>
        <v>3.8925335073318981E-2</v>
      </c>
      <c r="AA1172" s="50">
        <f>IF(O1172-W1172&gt;0,O1172-W1172,0)</f>
        <v>0</v>
      </c>
      <c r="AB1172" s="50">
        <f>SQRT((0.5*P1172)^2+X1172^2)</f>
        <v>3.7770668829695514E-2</v>
      </c>
      <c r="AC1172" s="50">
        <f>(1-EXP(-Info!$B$6*G1172*1000))+(Info!$B$6/(Info!$B$6-Info!$B$7))*(EXP(-Info!$B$7*G1172*1000)-EXP(-Info!$B$6*G1172*1000))*(Info!$B$9-1)</f>
        <v>0.25094905113775778</v>
      </c>
      <c r="AD1172" s="50">
        <f>SQRT((Info!$B$6*EXP(-Info!$B$6*G1172*1000)+(Info!$B$6/(Info!$B$6+Info!$B$7))*(Info!$B$9-1)*(-Info!$B$7*EXP(-Info!$B$7*G1172*1000)+Info!$B$6*EXP(-Info!$B$6*G1172*1000)))^2*(0.01*G1172*1000)^2)</f>
        <v>2.0753776173680701E-3</v>
      </c>
      <c r="AE1172" s="50">
        <f>IF(AA1172&gt;0,AA1172*AC1172*SQRT((AB1172/AA1172)^2+(AD1172/AC1172)^2),AA1172*AC1172*SQRT((AD1172/AC1172)^2))</f>
        <v>0</v>
      </c>
      <c r="AF1172" s="50">
        <f>IF((S1172-Y1172-AA1172*AC1172)&gt;0,S1172-Y1172-AA1172*AC1172,0)</f>
        <v>0.81075203815806729</v>
      </c>
      <c r="AG1172" s="50">
        <f>SQRT((T1172*0.5)^2+Z1172^2+AE1172^2)</f>
        <v>5.2233993514899962E-2</v>
      </c>
      <c r="AH1172" s="50">
        <f>AF1172/S1172</f>
        <v>0.60286006128702763</v>
      </c>
      <c r="AI1172">
        <f>AF1172*EXP(Info!$B$6*G1172*1000)</f>
        <v>1.0393152669163581</v>
      </c>
      <c r="AJ1172">
        <f>2*SQRT((EXP(Info!$B$6*G1172)*AG1172)^2+(Info!$B$6*G1172*0.01*AI1172)^2)</f>
        <v>0.10449393553874411</v>
      </c>
      <c r="AK1172" s="28">
        <f>AI1172/(E1172/1000)</f>
        <v>0.38867437057455428</v>
      </c>
      <c r="AL1172">
        <f>AA1172/0.752049334436339</f>
        <v>0</v>
      </c>
      <c r="AM1172">
        <f>Q1172/O1172</f>
        <v>0.98199999999999998</v>
      </c>
      <c r="AN1172">
        <f>U1172/0.242530074</f>
        <v>5.6639999999999997</v>
      </c>
      <c r="AO1172">
        <f>O1172/U1172</f>
        <v>0.47574832042294568</v>
      </c>
    </row>
    <row r="1173" spans="1:41">
      <c r="A1173" s="74" t="s">
        <v>194</v>
      </c>
      <c r="B1173" s="14" t="s">
        <v>221</v>
      </c>
      <c r="C1173" s="75">
        <v>-58.033299999999997</v>
      </c>
      <c r="D1173" s="75">
        <v>61.45</v>
      </c>
      <c r="E1173" s="96">
        <v>2674</v>
      </c>
      <c r="F1173" s="79">
        <v>796.5</v>
      </c>
      <c r="G1173" s="15">
        <v>28.119199999999999</v>
      </c>
      <c r="H1173" s="15" t="s">
        <v>124</v>
      </c>
      <c r="I1173">
        <f>(E1173*100*Info!$B$11)/AI1173</f>
        <v>7.2996669303310364</v>
      </c>
      <c r="J1173">
        <f>LOG10(I1173)</f>
        <v>0.86330304455616458</v>
      </c>
      <c r="K1173">
        <f>2*((E1173*100*Info!$B$11)/AI1173^2)*(AJ1173/2)</f>
        <v>0.87537464012967448</v>
      </c>
      <c r="L1173">
        <f>(M1173/10.7)/I1173</f>
        <v>0.56476635577091905</v>
      </c>
      <c r="M1173">
        <f>((U1173/0.242530073729142))*I1173</f>
        <v>44.111887309254691</v>
      </c>
      <c r="N1173">
        <f>2*M1173*SQRT((0.5*K1173/I1173)^2+(0.5*V1173/U1173)^2)</f>
        <v>5.5325428042898048</v>
      </c>
      <c r="O1173" s="33">
        <v>0.83176656388659109</v>
      </c>
      <c r="P1173" s="33">
        <v>3.4594269384071598E-2</v>
      </c>
      <c r="Q1173" s="33">
        <v>0.80348650071444694</v>
      </c>
      <c r="R1173" s="33">
        <v>6.7533424866637062E-2</v>
      </c>
      <c r="S1173" s="33">
        <v>1.3263763596497102</v>
      </c>
      <c r="T1173" s="33">
        <v>7.2131311651580626E-2</v>
      </c>
      <c r="U1173" s="33">
        <v>1.4656092371820002</v>
      </c>
      <c r="V1173" s="33">
        <v>5.3841676428000002E-2</v>
      </c>
      <c r="W1173" s="50">
        <f>U1173*Info!$B$2</f>
        <v>0.70349243384736004</v>
      </c>
      <c r="X1173" s="50">
        <f>W1173*SQRT((0.5*V1173/U1173)^2+Info!$B$3^2)</f>
        <v>3.7473085751595997E-2</v>
      </c>
      <c r="Y1173" s="39">
        <f>W1173*Info!$D$2</f>
        <v>0.56982887141636163</v>
      </c>
      <c r="Z1173" s="39">
        <f>Y1173*SQRT(Info!$D$3^2+(X1173/W1173)^2)</f>
        <v>4.163026632312563E-2</v>
      </c>
      <c r="AA1173" s="50">
        <f>IF(O1173-W1173&gt;0,O1173-W1173,0)</f>
        <v>0.12827413003923105</v>
      </c>
      <c r="AB1173" s="50">
        <f>SQRT((0.5*P1173)^2+X1173^2)</f>
        <v>4.1272545648419791E-2</v>
      </c>
      <c r="AC1173" s="50">
        <f>(1-EXP(-Info!$B$6*G1173*1000))+(Info!$B$6/(Info!$B$6-Info!$B$7))*(EXP(-Info!$B$7*G1173*1000)-EXP(-Info!$B$6*G1173*1000))*(Info!$B$9-1)</f>
        <v>0.25932718933323373</v>
      </c>
      <c r="AD1173" s="50">
        <f>SQRT((Info!$B$6*EXP(-Info!$B$6*G1173*1000)+(Info!$B$6/(Info!$B$6+Info!$B$7))*(Info!$B$9-1)*(-Info!$B$7*EXP(-Info!$B$7*G1173*1000)+Info!$B$6*EXP(-Info!$B$6*G1173*1000)))^2*(0.01*G1173*1000)^2)</f>
        <v>2.1339339600803826E-3</v>
      </c>
      <c r="AE1173" s="50">
        <f>IF(AA1173&gt;0,AA1173*AC1173*SQRT((AB1173/AA1173)^2+(AD1173/AC1173)^2),AA1173*AC1173*SQRT((AD1173/AC1173)^2))</f>
        <v>1.0706592951462266E-2</v>
      </c>
      <c r="AF1173" s="50">
        <f>IF((S1173-Y1173-AA1173*AC1173)&gt;0,S1173-Y1173-AA1173*AC1173,0)</f>
        <v>0.72328251862610915</v>
      </c>
      <c r="AG1173" s="50">
        <f>SQRT((T1173*0.5)^2+Z1173^2+AE1173^2)</f>
        <v>5.6110976973378683E-2</v>
      </c>
      <c r="AH1173" s="50">
        <f>AF1173/S1173</f>
        <v>0.54530715461268076</v>
      </c>
      <c r="AI1173">
        <f>AF1173*EXP(Info!$B$6*G1173*1000)</f>
        <v>0.93604968444590675</v>
      </c>
      <c r="AJ1173">
        <f>2*SQRT((EXP(Info!$B$6*G1173)*AG1173)^2+(Info!$B$6*G1173*0.01*AI1173)^2)</f>
        <v>0.11225089630605541</v>
      </c>
      <c r="AK1173" s="28">
        <f>AI1173/(E1173/1000)</f>
        <v>0.35005597772846175</v>
      </c>
      <c r="AL1173">
        <f>AA1173/0.752049334436339</f>
        <v>0.17056611071316552</v>
      </c>
      <c r="AM1173">
        <f>Q1173/O1173</f>
        <v>0.96599999999999997</v>
      </c>
      <c r="AN1173">
        <f>U1173/0.242530074</f>
        <v>6.0430000000000001</v>
      </c>
      <c r="AO1173">
        <f>O1173/U1173</f>
        <v>0.56752273579134238</v>
      </c>
    </row>
    <row r="1174" spans="1:41">
      <c r="A1174" s="74" t="s">
        <v>194</v>
      </c>
      <c r="B1174" s="14" t="s">
        <v>221</v>
      </c>
      <c r="C1174" s="75">
        <v>-58.033299999999997</v>
      </c>
      <c r="D1174" s="75">
        <v>61.45</v>
      </c>
      <c r="E1174" s="96">
        <v>2674</v>
      </c>
      <c r="F1174" s="79">
        <v>808.5</v>
      </c>
      <c r="G1174" s="15">
        <v>29.156500000000001</v>
      </c>
      <c r="I1174">
        <f>(E1174*100*Info!$B$11)/AI1174</f>
        <v>5.1099290466732086</v>
      </c>
      <c r="J1174">
        <f>LOG10(I1174)</f>
        <v>0.70841486983094881</v>
      </c>
      <c r="K1174">
        <f>2*((E1174*100*Info!$B$11)/AI1174^2)*(AJ1174/2)</f>
        <v>0.45906592810007213</v>
      </c>
      <c r="L1174">
        <f>(M1174/10.7)/I1174</f>
        <v>0.59448598197233415</v>
      </c>
      <c r="M1174">
        <f>((U1174/0.242530073729142))*I1174</f>
        <v>32.504258702189091</v>
      </c>
      <c r="N1174">
        <f>2*M1174*SQRT((0.5*K1174/I1174)^2+(0.5*V1174/U1174)^2)</f>
        <v>3.1364399649834418</v>
      </c>
      <c r="O1174" s="33">
        <v>1.3100699405881027</v>
      </c>
      <c r="P1174" s="33">
        <v>5.8659848086034444E-2</v>
      </c>
      <c r="Q1174" s="33">
        <v>1.2851786117169286</v>
      </c>
      <c r="R1174" s="33">
        <v>8.5352081272085212E-2</v>
      </c>
      <c r="S1174" s="33">
        <v>1.7756866046218143</v>
      </c>
      <c r="T1174" s="33">
        <v>7.8021755344250598E-2</v>
      </c>
      <c r="U1174" s="33">
        <v>1.5427338007140001</v>
      </c>
      <c r="V1174" s="33">
        <v>5.4326736576000005E-2</v>
      </c>
      <c r="W1174" s="50">
        <f>U1174*Info!$B$2</f>
        <v>0.74051222434272002</v>
      </c>
      <c r="X1174" s="50">
        <f>W1174*SQRT((0.5*V1174/U1174)^2+Info!$B$3^2)</f>
        <v>3.9254250700855288E-2</v>
      </c>
      <c r="Y1174" s="39">
        <f>W1174*Info!$D$2</f>
        <v>0.59981490171760321</v>
      </c>
      <c r="Z1174" s="39">
        <f>Y1174*SQRT(Info!$D$3^2+(X1174/W1174)^2)</f>
        <v>4.3708429237049977E-2</v>
      </c>
      <c r="AA1174" s="50">
        <f>IF(O1174-W1174&gt;0,O1174-W1174,0)</f>
        <v>0.56955771624538265</v>
      </c>
      <c r="AB1174" s="50">
        <f>SQRT((0.5*P1174)^2+X1174^2)</f>
        <v>4.9001435106073757E-2</v>
      </c>
      <c r="AC1174" s="50">
        <f>(1-EXP(-Info!$B$6*G1174*1000))+(Info!$B$6/(Info!$B$6-Info!$B$7))*(EXP(-Info!$B$7*G1174*1000)-EXP(-Info!$B$6*G1174*1000))*(Info!$B$9-1)</f>
        <v>0.26762144536203925</v>
      </c>
      <c r="AD1174" s="50">
        <f>SQRT((Info!$B$6*EXP(-Info!$B$6*G1174*1000)+(Info!$B$6/(Info!$B$6+Info!$B$7))*(Info!$B$9-1)*(-Info!$B$7*EXP(-Info!$B$7*G1174*1000)+Info!$B$6*EXP(-Info!$B$6*G1174*1000)))^2*(0.01*G1174*1000)^2)</f>
        <v>2.1911467764749839E-3</v>
      </c>
      <c r="AE1174" s="50">
        <f>IF(AA1174&gt;0,AA1174*AC1174*SQRT((AB1174/AA1174)^2+(AD1174/AC1174)^2),AA1174*AC1174*SQRT((AD1174/AC1174)^2))</f>
        <v>1.3173083576524042E-2</v>
      </c>
      <c r="AF1174" s="50">
        <f>IF((S1174-Y1174-AA1174*AC1174)&gt;0,S1174-Y1174-AA1174*AC1174,0)</f>
        <v>1.0234458436655196</v>
      </c>
      <c r="AG1174" s="50">
        <f>SQRT((T1174*0.5)^2+Z1174^2+AE1174^2)</f>
        <v>6.0048359628168173E-2</v>
      </c>
      <c r="AH1174" s="50">
        <f>AF1174/S1174</f>
        <v>0.57636625798812802</v>
      </c>
      <c r="AI1174">
        <f>AF1174*EXP(Info!$B$6*G1174*1000)</f>
        <v>1.3371713901086508</v>
      </c>
      <c r="AJ1174">
        <f>2*SQRT((EXP(Info!$B$6*G1174)*AG1174)^2+(Info!$B$6*G1174*0.01*AI1174)^2)</f>
        <v>0.12012883537565652</v>
      </c>
      <c r="AK1174" s="28">
        <f>AI1174/(E1174/1000)</f>
        <v>0.50006409502941318</v>
      </c>
      <c r="AL1174">
        <f>AA1174/0.752049334436339</f>
        <v>0.75734089529148529</v>
      </c>
      <c r="AM1174">
        <f>Q1174/O1174</f>
        <v>0.98099999999999987</v>
      </c>
      <c r="AN1174">
        <f>U1174/0.242530074</f>
        <v>6.3609999999999998</v>
      </c>
      <c r="AO1174">
        <f>O1174/U1174</f>
        <v>0.84918729335014431</v>
      </c>
    </row>
    <row r="1175" spans="1:41">
      <c r="A1175" s="74" t="s">
        <v>194</v>
      </c>
      <c r="B1175" s="14" t="s">
        <v>221</v>
      </c>
      <c r="C1175" s="75">
        <v>-58.033299999999997</v>
      </c>
      <c r="D1175" s="75">
        <v>61.45</v>
      </c>
      <c r="E1175" s="96">
        <v>2674</v>
      </c>
      <c r="F1175" s="79">
        <v>820.5</v>
      </c>
      <c r="G1175" s="15">
        <v>30.1938</v>
      </c>
      <c r="I1175">
        <f>(E1175*100*Info!$B$11)/AI1175</f>
        <v>6.768961642350745</v>
      </c>
      <c r="J1175">
        <f>LOG10(I1175)</f>
        <v>0.83052205308933869</v>
      </c>
      <c r="K1175">
        <f>2*((E1175*100*Info!$B$11)/AI1175^2)*(AJ1175/2)</f>
        <v>0.79774115042746474</v>
      </c>
      <c r="L1175">
        <f>(M1175/10.7)/I1175</f>
        <v>0.6478504680132402</v>
      </c>
      <c r="M1175">
        <f>((U1175/0.242530073729142))*I1175</f>
        <v>46.92244215717843</v>
      </c>
      <c r="N1175">
        <f>2*M1175*SQRT((0.5*K1175/I1175)^2+(0.5*V1175/U1175)^2)</f>
        <v>5.7598278836546415</v>
      </c>
      <c r="O1175" s="33">
        <v>0.73249605174099419</v>
      </c>
      <c r="P1175" s="33">
        <v>3.0081973377453563E-2</v>
      </c>
      <c r="Q1175" s="33">
        <v>0.7405535083101451</v>
      </c>
      <c r="R1175" s="33">
        <v>6.7118738980122578E-2</v>
      </c>
      <c r="S1175" s="33">
        <v>1.4189483911849921</v>
      </c>
      <c r="T1175" s="33">
        <v>7.1385204905390368E-2</v>
      </c>
      <c r="U1175" s="33">
        <v>1.6812184729680002</v>
      </c>
      <c r="V1175" s="33">
        <v>5.7722157612000002E-2</v>
      </c>
      <c r="W1175" s="50">
        <f>U1175*Info!$B$2</f>
        <v>0.80698486702464012</v>
      </c>
      <c r="X1175" s="50">
        <f>W1175*SQRT((0.5*V1175/U1175)^2+Info!$B$3^2)</f>
        <v>4.2661175016981093E-2</v>
      </c>
      <c r="Y1175" s="39">
        <f>W1175*Info!$D$2</f>
        <v>0.65365774228995854</v>
      </c>
      <c r="Z1175" s="39">
        <f>Y1175*SQRT(Info!$D$3^2+(X1175/W1175)^2)</f>
        <v>4.7563192363807377E-2</v>
      </c>
      <c r="AA1175" s="50">
        <f>IF(O1175-W1175&gt;0,O1175-W1175,0)</f>
        <v>0</v>
      </c>
      <c r="AB1175" s="50">
        <f>SQRT((0.5*P1175)^2+X1175^2)</f>
        <v>4.5235021105333284E-2</v>
      </c>
      <c r="AC1175" s="50">
        <f>(1-EXP(-Info!$B$6*G1175*1000))+(Info!$B$6/(Info!$B$6-Info!$B$7))*(EXP(-Info!$B$7*G1175*1000)-EXP(-Info!$B$6*G1175*1000))*(Info!$B$9-1)</f>
        <v>0.27583342831967306</v>
      </c>
      <c r="AD1175" s="50">
        <f>SQRT((Info!$B$6*EXP(-Info!$B$6*G1175*1000)+(Info!$B$6/(Info!$B$6+Info!$B$7))*(Info!$B$9-1)*(-Info!$B$7*EXP(-Info!$B$7*G1175*1000)+Info!$B$6*EXP(-Info!$B$6*G1175*1000)))^2*(0.01*G1175*1000)^2)</f>
        <v>2.2470418557721914E-3</v>
      </c>
      <c r="AE1175" s="50">
        <f>IF(AA1175&gt;0,AA1175*AC1175*SQRT((AB1175/AA1175)^2+(AD1175/AC1175)^2),AA1175*AC1175*SQRT((AD1175/AC1175)^2))</f>
        <v>0</v>
      </c>
      <c r="AF1175" s="50">
        <f>IF((S1175-Y1175-AA1175*AC1175)&gt;0,S1175-Y1175-AA1175*AC1175,0)</f>
        <v>0.76529064889503351</v>
      </c>
      <c r="AG1175" s="50">
        <f>SQRT((T1175*0.5)^2+Z1175^2+AE1175^2)</f>
        <v>5.9466117560192933E-2</v>
      </c>
      <c r="AH1175" s="50">
        <f>AF1175/S1175</f>
        <v>0.53933649289099517</v>
      </c>
      <c r="AI1175">
        <f>AF1175*EXP(Info!$B$6*G1175*1000)</f>
        <v>1.0094385649855233</v>
      </c>
      <c r="AJ1175">
        <f>2*SQRT((EXP(Info!$B$6*G1175)*AG1175)^2+(Info!$B$6*G1175*0.01*AI1175)^2)</f>
        <v>0.11896517141996149</v>
      </c>
      <c r="AK1175" s="28">
        <f>AI1175/(E1175/1000)</f>
        <v>0.37750133320326229</v>
      </c>
      <c r="AL1175">
        <f>AA1175/0.752049334436339</f>
        <v>0</v>
      </c>
      <c r="AM1175">
        <f>Q1175/O1175</f>
        <v>1.0109999999999999</v>
      </c>
      <c r="AN1175">
        <f>U1175/0.242530074</f>
        <v>6.9320000000000004</v>
      </c>
      <c r="AO1175">
        <f>O1175/U1175</f>
        <v>0.43569355412081312</v>
      </c>
    </row>
    <row r="1176" spans="1:41">
      <c r="A1176" s="74" t="s">
        <v>194</v>
      </c>
      <c r="B1176" s="14" t="s">
        <v>221</v>
      </c>
      <c r="C1176" s="75">
        <v>-58.033299999999997</v>
      </c>
      <c r="D1176" s="75">
        <v>61.45</v>
      </c>
      <c r="E1176" s="96">
        <v>2674</v>
      </c>
      <c r="F1176" s="79">
        <v>832.5</v>
      </c>
      <c r="G1176" s="15">
        <v>31.231099999999998</v>
      </c>
      <c r="I1176">
        <f>(E1176*100*Info!$B$11)/AI1176</f>
        <v>7.8834730353735729</v>
      </c>
      <c r="J1176">
        <f>LOG10(I1176)</f>
        <v>0.89671758650058708</v>
      </c>
      <c r="K1176">
        <f>2*((E1176*100*Info!$B$11)/AI1176^2)*(AJ1176/2)</f>
        <v>1.0691952746504547</v>
      </c>
      <c r="L1176">
        <f>(M1176/10.7)/I1176</f>
        <v>0.62401869228569018</v>
      </c>
      <c r="M1176">
        <f>((U1176/0.242530073729142))*I1176</f>
        <v>52.6379495159755</v>
      </c>
      <c r="N1176">
        <f>2*M1176*SQRT((0.5*K1176/I1176)^2+(0.5*V1176/U1176)^2)</f>
        <v>7.3579814844980485</v>
      </c>
      <c r="O1176" s="33">
        <v>1.1152891629690909</v>
      </c>
      <c r="P1176" s="33">
        <v>3.7602466721816954E-2</v>
      </c>
      <c r="Q1176" s="33">
        <v>1.192244115213958</v>
      </c>
      <c r="R1176" s="33">
        <v>6.2561533737316197E-2</v>
      </c>
      <c r="S1176" s="33">
        <v>1.3764673084833001</v>
      </c>
      <c r="T1176" s="33">
        <v>6.9053117671203645E-2</v>
      </c>
      <c r="U1176" s="33">
        <v>1.6193733040980001</v>
      </c>
      <c r="V1176" s="33">
        <v>5.4811796724000002E-2</v>
      </c>
      <c r="W1176" s="50">
        <f>U1176*Info!$B$2</f>
        <v>0.77729918596703995</v>
      </c>
      <c r="X1176" s="50">
        <f>W1176*SQRT((0.5*V1176/U1176)^2+Info!$B$3^2)</f>
        <v>4.1030898668260631E-2</v>
      </c>
      <c r="Y1176" s="39">
        <f>W1176*Info!$D$2</f>
        <v>0.6296123406333024</v>
      </c>
      <c r="Z1176" s="39">
        <f>Y1176*SQRT(Info!$D$3^2+(X1176/W1176)^2)</f>
        <v>4.5777683751183434E-2</v>
      </c>
      <c r="AA1176" s="50">
        <f>IF(O1176-W1176&gt;0,O1176-W1176,0)</f>
        <v>0.33798997700205091</v>
      </c>
      <c r="AB1176" s="50">
        <f>SQRT((0.5*P1176)^2+X1176^2)</f>
        <v>4.5133369267277283E-2</v>
      </c>
      <c r="AC1176" s="50">
        <f>(1-EXP(-Info!$B$6*G1176*1000))+(Info!$B$6/(Info!$B$6-Info!$B$7))*(EXP(-Info!$B$7*G1176*1000)-EXP(-Info!$B$6*G1176*1000))*(Info!$B$9-1)</f>
        <v>0.28396392808037929</v>
      </c>
      <c r="AD1176" s="50">
        <f>SQRT((Info!$B$6*EXP(-Info!$B$6*G1176*1000)+(Info!$B$6/(Info!$B$6+Info!$B$7))*(Info!$B$9-1)*(-Info!$B$7*EXP(-Info!$B$7*G1176*1000)+Info!$B$6*EXP(-Info!$B$6*G1176*1000)))^2*(0.01*G1176*1000)^2)</f>
        <v>2.3016390176244807E-3</v>
      </c>
      <c r="AE1176" s="50">
        <f>IF(AA1176&gt;0,AA1176*AC1176*SQRT((AB1176/AA1176)^2+(AD1176/AC1176)^2),AA1176*AC1176*SQRT((AD1176/AC1176)^2))</f>
        <v>1.2839836854462364E-2</v>
      </c>
      <c r="AF1176" s="50">
        <f>IF((S1176-Y1176-AA1176*AC1176)&gt;0,S1176-Y1176-AA1176*AC1176,0)</f>
        <v>0.6508780063286983</v>
      </c>
      <c r="AG1176" s="50">
        <f>SQRT((T1176*0.5)^2+Z1176^2+AE1176^2)</f>
        <v>5.8758327112851394E-2</v>
      </c>
      <c r="AH1176" s="50">
        <f>AF1176/S1176</f>
        <v>0.47286121676648235</v>
      </c>
      <c r="AI1176">
        <f>AF1176*EXP(Info!$B$6*G1176*1000)</f>
        <v>0.86673105825785324</v>
      </c>
      <c r="AJ1176">
        <f>2*SQRT((EXP(Info!$B$6*G1176)*AG1176)^2+(Info!$B$6*G1176*0.01*AI1176)^2)</f>
        <v>0.11755031668452595</v>
      </c>
      <c r="AK1176" s="28">
        <f>AI1176/(E1176/1000)</f>
        <v>0.32413278169702814</v>
      </c>
      <c r="AL1176">
        <f>AA1176/0.752049334436339</f>
        <v>0.4494252724196271</v>
      </c>
      <c r="AM1176">
        <f>Q1176/O1176</f>
        <v>1.069</v>
      </c>
      <c r="AN1176">
        <f>U1176/0.242530074</f>
        <v>6.6769999999999996</v>
      </c>
      <c r="AO1176">
        <f>O1176/U1176</f>
        <v>0.6887165301210848</v>
      </c>
    </row>
    <row r="1177" spans="1:41">
      <c r="A1177" s="74" t="s">
        <v>194</v>
      </c>
      <c r="B1177" s="14" t="s">
        <v>221</v>
      </c>
      <c r="C1177" s="75">
        <v>-58.033299999999997</v>
      </c>
      <c r="D1177" s="75">
        <v>61.45</v>
      </c>
      <c r="E1177" s="96">
        <v>2674</v>
      </c>
      <c r="F1177" s="79">
        <v>844.5</v>
      </c>
      <c r="G1177" s="15">
        <v>32.2684</v>
      </c>
      <c r="I1177">
        <f>(E1177*100*Info!$B$11)/AI1177</f>
        <v>8.9585164271472237</v>
      </c>
      <c r="J1177">
        <f>LOG10(I1177)</f>
        <v>0.95223609438860868</v>
      </c>
      <c r="K1177">
        <f>2*((E1177*100*Info!$B$11)/AI1177^2)*(AJ1177/2)</f>
        <v>1.4285612975013404</v>
      </c>
      <c r="L1177">
        <f>(M1177/10.7)/I1177</f>
        <v>0.69803738395713955</v>
      </c>
      <c r="M1177">
        <f>((U1177/0.242530073729142))*I1177</f>
        <v>66.911159269089111</v>
      </c>
      <c r="N1177">
        <f>2*M1177*SQRT((0.5*K1177/I1177)^2+(0.5*V1177/U1177)^2)</f>
        <v>10.873901286188763</v>
      </c>
      <c r="O1177" s="33">
        <v>0.84455140257200878</v>
      </c>
      <c r="P1177" s="33">
        <v>3.1586072046326241E-2</v>
      </c>
      <c r="Q1177" s="33">
        <v>0.88340076709032123</v>
      </c>
      <c r="R1177" s="33">
        <v>6.4293700681448657E-2</v>
      </c>
      <c r="S1177" s="33">
        <v>1.2716429001396119</v>
      </c>
      <c r="T1177" s="33">
        <v>6.6157340783292204E-2</v>
      </c>
      <c r="U1177" s="33">
        <v>1.8114571227060001</v>
      </c>
      <c r="V1177" s="33">
        <v>5.6752037316000009E-2</v>
      </c>
      <c r="W1177" s="50">
        <f>U1177*Info!$B$2</f>
        <v>0.86949941889888005</v>
      </c>
      <c r="X1177" s="50">
        <f>W1177*SQRT((0.5*V1177/U1177)^2+Info!$B$3^2)</f>
        <v>4.5558652504874252E-2</v>
      </c>
      <c r="Y1177" s="39">
        <f>W1177*Info!$D$2</f>
        <v>0.70429452930809289</v>
      </c>
      <c r="Z1177" s="39">
        <f>Y1177*SQRT(Info!$D$3^2+(X1177/W1177)^2)</f>
        <v>5.1008549241890438E-2</v>
      </c>
      <c r="AA1177" s="50">
        <f>IF(O1177-W1177&gt;0,O1177-W1177,0)</f>
        <v>0</v>
      </c>
      <c r="AB1177" s="50">
        <f>SQRT((0.5*P1177)^2+X1177^2)</f>
        <v>4.8218365846312262E-2</v>
      </c>
      <c r="AC1177" s="50">
        <f>(1-EXP(-Info!$B$6*G1177*1000))+(Info!$B$6/(Info!$B$6-Info!$B$7))*(EXP(-Info!$B$7*G1177*1000)-EXP(-Info!$B$6*G1177*1000))*(Info!$B$9-1)</f>
        <v>0.2920137270082418</v>
      </c>
      <c r="AD1177" s="50">
        <f>SQRT((Info!$B$6*EXP(-Info!$B$6*G1177*1000)+(Info!$B$6/(Info!$B$6+Info!$B$7))*(Info!$B$9-1)*(-Info!$B$7*EXP(-Info!$B$7*G1177*1000)+Info!$B$6*EXP(-Info!$B$6*G1177*1000)))^2*(0.01*G1177*1000)^2)</f>
        <v>2.3549578249016869E-3</v>
      </c>
      <c r="AE1177" s="50">
        <f>IF(AA1177&gt;0,AA1177*AC1177*SQRT((AB1177/AA1177)^2+(AD1177/AC1177)^2),AA1177*AC1177*SQRT((AD1177/AC1177)^2))</f>
        <v>0</v>
      </c>
      <c r="AF1177" s="50">
        <f>IF((S1177-Y1177-AA1177*AC1177)&gt;0,S1177-Y1177-AA1177*AC1177,0)</f>
        <v>0.56734837083151901</v>
      </c>
      <c r="AG1177" s="50">
        <f>SQRT((T1177*0.5)^2+Z1177^2+AE1177^2)</f>
        <v>6.0795316683454538E-2</v>
      </c>
      <c r="AH1177" s="50">
        <f>AF1177/S1177</f>
        <v>0.44615384615384607</v>
      </c>
      <c r="AI1177">
        <f>AF1177*EXP(Info!$B$6*G1177*1000)</f>
        <v>0.76272125884491571</v>
      </c>
      <c r="AJ1177">
        <f>2*SQRT((EXP(Info!$B$6*G1177)*AG1177)^2+(Info!$B$6*G1177*0.01*AI1177)^2)</f>
        <v>0.12162661976770209</v>
      </c>
      <c r="AK1177" s="28">
        <f>AI1177/(E1177/1000)</f>
        <v>0.28523607286646063</v>
      </c>
      <c r="AL1177">
        <f>AA1177/0.752049334436339</f>
        <v>0</v>
      </c>
      <c r="AM1177">
        <f>Q1177/O1177</f>
        <v>1.046</v>
      </c>
      <c r="AN1177">
        <f>U1177/0.242530074</f>
        <v>7.4690000000000003</v>
      </c>
      <c r="AO1177">
        <f>O1177/U1177</f>
        <v>0.4662276528579361</v>
      </c>
    </row>
    <row r="1178" spans="1:41">
      <c r="A1178" s="74" t="s">
        <v>194</v>
      </c>
      <c r="B1178" s="14" t="s">
        <v>221</v>
      </c>
      <c r="C1178" s="75">
        <v>-58.033299999999997</v>
      </c>
      <c r="D1178" s="75">
        <v>61.45</v>
      </c>
      <c r="E1178" s="96">
        <v>2674</v>
      </c>
      <c r="F1178" s="79">
        <v>856.5</v>
      </c>
      <c r="G1178" s="15">
        <v>33.305699999999995</v>
      </c>
      <c r="I1178">
        <f>(E1178*100*Info!$B$11)/AI1178</f>
        <v>13.376304779780629</v>
      </c>
      <c r="J1178">
        <f>LOG10(I1178)</f>
        <v>1.126336155629402</v>
      </c>
      <c r="K1178">
        <f>2*((E1178*100*Info!$B$11)/AI1178^2)*(AJ1178/2)</f>
        <v>3.1806041904328368</v>
      </c>
      <c r="L1178">
        <f>(M1178/10.7)/I1178</f>
        <v>0.70336448676682706</v>
      </c>
      <c r="M1178">
        <f>((U1178/0.242530073729142))*I1178</f>
        <v>100.6700698850575</v>
      </c>
      <c r="N1178">
        <f>2*M1178*SQRT((0.5*K1178/I1178)^2+(0.5*V1178/U1178)^2)</f>
        <v>24.144487582351811</v>
      </c>
      <c r="O1178" s="33">
        <v>0.76333007445288403</v>
      </c>
      <c r="P1178" s="33">
        <v>3.4594269384071598E-2</v>
      </c>
      <c r="Q1178" s="33">
        <v>0.77630668571858297</v>
      </c>
      <c r="R1178" s="33">
        <v>7.2751381252988689E-2</v>
      </c>
      <c r="S1178" s="33">
        <v>1.08604239546978</v>
      </c>
      <c r="T1178" s="33">
        <v>6.4622637876393094E-2</v>
      </c>
      <c r="U1178" s="33">
        <v>1.825281336924</v>
      </c>
      <c r="V1178" s="33">
        <v>5.7237097463999999E-2</v>
      </c>
      <c r="W1178" s="50">
        <f>U1178*Info!$B$2</f>
        <v>0.87613504172351997</v>
      </c>
      <c r="X1178" s="50">
        <f>W1178*SQRT((0.5*V1178/U1178)^2+Info!$B$3^2)</f>
        <v>4.5910064725757503E-2</v>
      </c>
      <c r="Y1178" s="39">
        <f>W1178*Info!$D$2</f>
        <v>0.70966938379605127</v>
      </c>
      <c r="Z1178" s="39">
        <f>Y1178*SQRT(Info!$D$3^2+(X1178/W1178)^2)</f>
        <v>5.1400008671563746E-2</v>
      </c>
      <c r="AA1178" s="50">
        <f>IF(O1178-W1178&gt;0,O1178-W1178,0)</f>
        <v>0</v>
      </c>
      <c r="AB1178" s="50">
        <f>SQRT((0.5*P1178)^2+X1178^2)</f>
        <v>4.9060421030375105E-2</v>
      </c>
      <c r="AC1178" s="50">
        <f>(1-EXP(-Info!$B$6*G1178*1000))+(Info!$B$6/(Info!$B$6-Info!$B$7))*(EXP(-Info!$B$7*G1178*1000)-EXP(-Info!$B$6*G1178*1000))*(Info!$B$9-1)</f>
        <v>0.29998360002837954</v>
      </c>
      <c r="AD1178" s="50">
        <f>SQRT((Info!$B$6*EXP(-Info!$B$6*G1178*1000)+(Info!$B$6/(Info!$B$6+Info!$B$7))*(Info!$B$9-1)*(-Info!$B$7*EXP(-Info!$B$7*G1178*1000)+Info!$B$6*EXP(-Info!$B$6*G1178*1000)))^2*(0.01*G1178*1000)^2)</f>
        <v>2.4070175867744376E-3</v>
      </c>
      <c r="AE1178" s="50">
        <f>IF(AA1178&gt;0,AA1178*AC1178*SQRT((AB1178/AA1178)^2+(AD1178/AC1178)^2),AA1178*AC1178*SQRT((AD1178/AC1178)^2))</f>
        <v>0</v>
      </c>
      <c r="AF1178" s="50">
        <f>IF((S1178-Y1178-AA1178*AC1178)&gt;0,S1178-Y1178-AA1178*AC1178,0)</f>
        <v>0.37637301167372872</v>
      </c>
      <c r="AG1178" s="50">
        <f>SQRT((T1178*0.5)^2+Z1178^2+AE1178^2)</f>
        <v>6.0712290542876794E-2</v>
      </c>
      <c r="AH1178" s="50">
        <f>AF1178/S1178</f>
        <v>0.34655462184873942</v>
      </c>
      <c r="AI1178">
        <f>AF1178*EXP(Info!$B$6*G1178*1000)</f>
        <v>0.51081752690212301</v>
      </c>
      <c r="AJ1178">
        <f>2*SQRT((EXP(Info!$B$6*G1178)*AG1178)^2+(Info!$B$6*G1178*0.01*AI1178)^2)</f>
        <v>0.12146167371031419</v>
      </c>
      <c r="AK1178" s="28">
        <f>AI1178/(E1178/1000)</f>
        <v>0.19103123668740576</v>
      </c>
      <c r="AL1178">
        <f>AA1178/0.752049334436339</f>
        <v>0</v>
      </c>
      <c r="AM1178">
        <f>Q1178/O1178</f>
        <v>1.0169999999999999</v>
      </c>
      <c r="AN1178">
        <f>U1178/0.242530074</f>
        <v>7.5259999999999998</v>
      </c>
      <c r="AO1178">
        <f>O1178/U1178</f>
        <v>0.41819858616385291</v>
      </c>
    </row>
    <row r="1179" spans="1:41">
      <c r="A1179" s="74" t="s">
        <v>194</v>
      </c>
      <c r="B1179" s="14" t="s">
        <v>221</v>
      </c>
      <c r="C1179" s="75">
        <v>-58.033299999999997</v>
      </c>
      <c r="D1179" s="75">
        <v>61.45</v>
      </c>
      <c r="E1179" s="96">
        <v>2674</v>
      </c>
      <c r="F1179" s="79">
        <v>868.5</v>
      </c>
      <c r="G1179" s="15">
        <v>34.343000000000004</v>
      </c>
      <c r="I1179">
        <f>(E1179*100*Info!$B$11)/AI1179</f>
        <v>20.141922496939955</v>
      </c>
      <c r="J1179">
        <f>LOG10(I1179)</f>
        <v>1.3041009205356346</v>
      </c>
      <c r="K1179">
        <f>2*((E1179*100*Info!$B$11)/AI1179^2)*(AJ1179/2)</f>
        <v>4.3034934515726579</v>
      </c>
      <c r="L1179">
        <f>(M1179/10.7)/I1179</f>
        <v>0.31009345829023816</v>
      </c>
      <c r="M1179">
        <f>((U1179/0.242530073729142))*I1179</f>
        <v>66.83089891948363</v>
      </c>
      <c r="N1179">
        <f>2*M1179*SQRT((0.5*K1179/I1179)^2+(0.5*V1179/U1179)^2)</f>
        <v>14.517088972425146</v>
      </c>
      <c r="O1179" s="33">
        <v>0.54448371813190943</v>
      </c>
      <c r="P1179" s="33">
        <v>2.2561480033090171E-2</v>
      </c>
      <c r="Q1179" s="33">
        <v>0.51725953222531396</v>
      </c>
      <c r="R1179" s="33">
        <v>6.0374004184611835E-2</v>
      </c>
      <c r="S1179" s="33">
        <v>0.60916909264772401</v>
      </c>
      <c r="T1179" s="33">
        <v>5.4130140788899939E-2</v>
      </c>
      <c r="U1179" s="33">
        <v>0.80471478553200004</v>
      </c>
      <c r="V1179" s="33">
        <v>3.1528909620000004E-2</v>
      </c>
      <c r="W1179" s="50">
        <f>U1179*Info!$B$2</f>
        <v>0.38626309705535999</v>
      </c>
      <c r="X1179" s="50">
        <f>W1179*SQRT((0.5*V1179/U1179)^2+Info!$B$3^2)</f>
        <v>2.0742625333746479E-2</v>
      </c>
      <c r="Y1179" s="39">
        <f>W1179*Info!$D$2</f>
        <v>0.31287310861484163</v>
      </c>
      <c r="Z1179" s="39">
        <f>Y1179*SQRT(Info!$D$3^2+(X1179/W1179)^2)</f>
        <v>2.295681268489367E-2</v>
      </c>
      <c r="AA1179" s="50">
        <f>IF(O1179-W1179&gt;0,O1179-W1179,0)</f>
        <v>0.15822062107654944</v>
      </c>
      <c r="AB1179" s="50">
        <f>SQRT((0.5*P1179)^2+X1179^2)</f>
        <v>2.3611683571000668E-2</v>
      </c>
      <c r="AC1179" s="50">
        <f>(1-EXP(-Info!$B$6*G1179*1000))+(Info!$B$6/(Info!$B$6-Info!$B$7))*(EXP(-Info!$B$7*G1179*1000)-EXP(-Info!$B$6*G1179*1000))*(Info!$B$9-1)</f>
        <v>0.30787431469746895</v>
      </c>
      <c r="AD1179" s="50">
        <f>SQRT((Info!$B$6*EXP(-Info!$B$6*G1179*1000)+(Info!$B$6/(Info!$B$6+Info!$B$7))*(Info!$B$9-1)*(-Info!$B$7*EXP(-Info!$B$7*G1179*1000)+Info!$B$6*EXP(-Info!$B$6*G1179*1000)))^2*(0.01*G1179*1000)^2)</f>
        <v>2.4578373617622253E-3</v>
      </c>
      <c r="AE1179" s="50">
        <f>IF(AA1179&gt;0,AA1179*AC1179*SQRT((AB1179/AA1179)^2+(AD1179/AC1179)^2),AA1179*AC1179*SQRT((AD1179/AC1179)^2))</f>
        <v>7.279825112596343E-3</v>
      </c>
      <c r="AF1179" s="50">
        <f>IF((S1179-Y1179-AA1179*AC1179)&gt;0,S1179-Y1179-AA1179*AC1179,0)</f>
        <v>0.24758391874793181</v>
      </c>
      <c r="AG1179" s="50">
        <f>SQRT((T1179*0.5)^2+Z1179^2+AE1179^2)</f>
        <v>3.6228844002753051E-2</v>
      </c>
      <c r="AH1179" s="50">
        <f>AF1179/S1179</f>
        <v>0.40642889098627816</v>
      </c>
      <c r="AI1179">
        <f>AF1179*EXP(Info!$B$6*G1179*1000)</f>
        <v>0.33923529036191369</v>
      </c>
      <c r="AJ1179">
        <f>2*SQRT((EXP(Info!$B$6*G1179)*AG1179)^2+(Info!$B$6*G1179*0.01*AI1179)^2)</f>
        <v>7.2480511770246281E-2</v>
      </c>
      <c r="AK1179" s="28">
        <f>AI1179/(E1179/1000)</f>
        <v>0.12686435690423101</v>
      </c>
      <c r="AL1179">
        <f>AA1179/0.752049334436339</f>
        <v>0.21038595984548777</v>
      </c>
      <c r="AM1179">
        <f>Q1179/O1179</f>
        <v>0.95</v>
      </c>
      <c r="AN1179">
        <f>U1179/0.242530074</f>
        <v>3.3180000000000001</v>
      </c>
      <c r="AO1179">
        <f>O1179/U1179</f>
        <v>0.67661701750881731</v>
      </c>
    </row>
    <row r="1180" spans="1:41">
      <c r="A1180" s="74" t="s">
        <v>194</v>
      </c>
      <c r="B1180" s="14" t="s">
        <v>221</v>
      </c>
      <c r="C1180" s="75">
        <v>-58.033299999999997</v>
      </c>
      <c r="D1180" s="75">
        <v>61.45</v>
      </c>
      <c r="E1180" s="96">
        <v>2674</v>
      </c>
      <c r="F1180" s="79">
        <v>884.5</v>
      </c>
      <c r="G1180" s="15">
        <v>35.671099999999996</v>
      </c>
      <c r="H1180" s="15" t="s">
        <v>125</v>
      </c>
      <c r="I1180">
        <f>(E1180*100*Info!$B$11)/AI1180</f>
        <v>43.230421568177846</v>
      </c>
      <c r="J1180">
        <f>LOG10(I1180)</f>
        <v>1.6357894706444704</v>
      </c>
      <c r="K1180">
        <f>2*((E1180*100*Info!$B$11)/AI1180^2)*(AJ1180/2)</f>
        <v>21.878432258130914</v>
      </c>
      <c r="L1180">
        <f>(M1180/10.7)/I1180</f>
        <v>0.40794392568923737</v>
      </c>
      <c r="M1180">
        <f>((U1180/0.242530073729142))*I1180</f>
        <v>188.70079035583765</v>
      </c>
      <c r="N1180">
        <f>2*M1180*SQRT((0.5*K1180/I1180)^2+(0.5*V1180/U1180)^2)</f>
        <v>95.731130132528207</v>
      </c>
      <c r="O1180" s="33">
        <v>0.609912010227871</v>
      </c>
      <c r="P1180" s="33">
        <v>2.8577874708580881E-2</v>
      </c>
      <c r="Q1180" s="33">
        <v>0.57514702564488229</v>
      </c>
      <c r="R1180" s="33">
        <v>7.009061936421554E-2</v>
      </c>
      <c r="S1180" s="33">
        <v>0.55790526837627008</v>
      </c>
      <c r="T1180" s="33">
        <v>4.9183279327603489E-2</v>
      </c>
      <c r="U1180" s="33">
        <v>1.05864377301</v>
      </c>
      <c r="V1180" s="33">
        <v>3.7349631396000005E-2</v>
      </c>
      <c r="W1180" s="50">
        <f>U1180*Info!$B$2</f>
        <v>0.50814901104480004</v>
      </c>
      <c r="X1180" s="50">
        <f>W1180*SQRT((0.5*V1180/U1180)^2+Info!$B$3^2)</f>
        <v>2.694235055767303E-2</v>
      </c>
      <c r="Y1180" s="39">
        <f>W1180*Info!$D$2</f>
        <v>0.41160069894628803</v>
      </c>
      <c r="Z1180" s="39">
        <f>Y1180*SQRT(Info!$D$3^2+(X1180/W1180)^2)</f>
        <v>2.9996573701035065E-2</v>
      </c>
      <c r="AA1180" s="50">
        <f>IF(O1180-W1180&gt;0,O1180-W1180,0)</f>
        <v>0.10176299918307097</v>
      </c>
      <c r="AB1180" s="50">
        <f>SQRT((0.5*P1180)^2+X1180^2)</f>
        <v>3.0496950409629173E-2</v>
      </c>
      <c r="AC1180" s="50">
        <f>(1-EXP(-Info!$B$6*G1180*1000))+(Info!$B$6/(Info!$B$6-Info!$B$7))*(EXP(-Info!$B$7*G1180*1000)-EXP(-Info!$B$6*G1180*1000))*(Info!$B$9-1)</f>
        <v>0.31786279406357376</v>
      </c>
      <c r="AD1180" s="50">
        <f>SQRT((Info!$B$6*EXP(-Info!$B$6*G1180*1000)+(Info!$B$6/(Info!$B$6+Info!$B$7))*(Info!$B$9-1)*(-Info!$B$7*EXP(-Info!$B$7*G1180*1000)+Info!$B$6*EXP(-Info!$B$6*G1180*1000)))^2*(0.01*G1180*1000)^2)</f>
        <v>2.521123967609157E-3</v>
      </c>
      <c r="AE1180" s="50">
        <f>IF(AA1180&gt;0,AA1180*AC1180*SQRT((AB1180/AA1180)^2+(AD1180/AC1180)^2),AA1180*AC1180*SQRT((AD1180/AC1180)^2))</f>
        <v>9.6972402914125583E-3</v>
      </c>
      <c r="AF1180" s="50">
        <f>IF((S1180-Y1180-AA1180*AC1180)&gt;0,S1180-Y1180-AA1180*AC1180,0)</f>
        <v>0.11395789817736193</v>
      </c>
      <c r="AG1180" s="50">
        <f>SQRT((T1180*0.5)^2+Z1180^2+AE1180^2)</f>
        <v>3.998224161331241E-2</v>
      </c>
      <c r="AH1180" s="50">
        <f>AF1180/S1180</f>
        <v>0.20426030123183009</v>
      </c>
      <c r="AI1180">
        <f>AF1180*EXP(Info!$B$6*G1180*1000)</f>
        <v>0.15805654163979485</v>
      </c>
      <c r="AJ1180">
        <f>2*SQRT((EXP(Info!$B$6*G1180)*AG1180)^2+(Info!$B$6*G1180*0.01*AI1180)^2)</f>
        <v>7.9990645794816267E-2</v>
      </c>
      <c r="AK1180" s="28">
        <f>AI1180/(E1180/1000)</f>
        <v>5.9108654315555294E-2</v>
      </c>
      <c r="AL1180">
        <f>AA1180/0.752049334436339</f>
        <v>0.13531426001372945</v>
      </c>
      <c r="AM1180">
        <f>Q1180/O1180</f>
        <v>0.94299999999999995</v>
      </c>
      <c r="AN1180">
        <f>U1180/0.242530074</f>
        <v>4.3650000000000002</v>
      </c>
      <c r="AO1180">
        <f>O1180/U1180</f>
        <v>0.57612581850241495</v>
      </c>
    </row>
    <row r="1181" spans="1:41">
      <c r="A1181" s="1" t="s">
        <v>153</v>
      </c>
      <c r="B1181" s="14" t="s">
        <v>222</v>
      </c>
      <c r="C1181" s="31">
        <v>7.5380000000000003</v>
      </c>
      <c r="D1181" s="31">
        <v>66.871700000000004</v>
      </c>
      <c r="E1181" s="15">
        <v>789</v>
      </c>
      <c r="F1181" s="31">
        <v>0</v>
      </c>
      <c r="G1181" s="15">
        <v>1</v>
      </c>
      <c r="I1181">
        <f>(E1181*100*Info!$B$11)/AI1181</f>
        <v>1.5884407825602176</v>
      </c>
      <c r="J1181">
        <f>LOG10(I1181)</f>
        <v>0.2009710288662151</v>
      </c>
      <c r="K1181">
        <f>2*((E1181*100*Info!$B$11)/AI1181^2)*(AJ1181/2)</f>
        <v>0.16391916824433964</v>
      </c>
      <c r="L1181">
        <f>(M1181/10.7)/I1181</f>
        <v>0.52242990654205612</v>
      </c>
      <c r="M1181">
        <f>((U1181/0.242530073729142))*I1181</f>
        <v>8.879383974511617</v>
      </c>
      <c r="N1181">
        <f>2*M1181*SQRT((0.5*K1181/I1181)^2+(0.5*V1181/U1181)^2)</f>
        <v>1.7631755467199954</v>
      </c>
      <c r="O1181" s="1">
        <v>1.1499999999999999</v>
      </c>
      <c r="P1181" s="1">
        <v>0.02</v>
      </c>
      <c r="S1181" s="1">
        <v>1.79</v>
      </c>
      <c r="T1181" s="1">
        <v>0.06</v>
      </c>
      <c r="U1181" s="33">
        <v>1.3557431121459038</v>
      </c>
      <c r="V1181" s="33">
        <v>0.23</v>
      </c>
      <c r="W1181" s="50">
        <f>U1181*Info!$B$2</f>
        <v>0.65075669383003376</v>
      </c>
      <c r="X1181" s="50">
        <f>W1181*SQRT((0.5*V1181/U1181)^2+Info!$B$3^2)</f>
        <v>6.4076131955756274E-2</v>
      </c>
      <c r="Y1181" s="39">
        <f>W1181*Info!$D$2</f>
        <v>0.5271129220023274</v>
      </c>
      <c r="Z1181" s="39">
        <f>Y1181*SQRT(Info!$D$3^2+(X1181/W1181)^2)</f>
        <v>5.8209991468038874E-2</v>
      </c>
      <c r="AA1181" s="50">
        <f>IF(O1181-W1181&gt;0,O1181-W1181,0)</f>
        <v>0.49924330616996615</v>
      </c>
      <c r="AB1181" s="50">
        <f>SQRT((0.5*P1181)^2+X1181^2)</f>
        <v>6.4851759316239765E-2</v>
      </c>
      <c r="AC1181" s="50">
        <f>(1-EXP(-Info!$B$6*G1181*1000))+(Info!$B$6/(Info!$B$6-Info!$B$7))*(EXP(-Info!$B$7*G1181*1000)-EXP(-Info!$B$6*G1181*1000))*(Info!$B$9-1)</f>
        <v>1.0466824416776932E-2</v>
      </c>
      <c r="AD1181" s="50">
        <f>SQRT((Info!$B$6*EXP(-Info!$B$6*G1181*1000)+(Info!$B$6/(Info!$B$6+Info!$B$7))*(Info!$B$9-1)*(-Info!$B$7*EXP(-Info!$B$7*G1181*1000)+Info!$B$6*EXP(-Info!$B$6*G1181*1000)))^2*(0.01*G1181*1000)^2)</f>
        <v>9.7909936888290202E-5</v>
      </c>
      <c r="AE1181" s="50">
        <f>IF(AA1181&gt;0,AA1181*AC1181*SQRT((AB1181/AA1181)^2+(AD1181/AC1181)^2),AA1181*AC1181*SQRT((AD1181/AC1181)^2))</f>
        <v>6.8054969673441747E-4</v>
      </c>
      <c r="AF1181" s="50">
        <f>IF((S1181-Y1181-AA1181*AC1181)&gt;0,S1181-Y1181-AA1181*AC1181,0)</f>
        <v>1.2576615859707403</v>
      </c>
      <c r="AG1181" s="50">
        <f>SQRT((T1181*0.5)^2+Z1181^2+AE1181^2)</f>
        <v>6.548943620614614E-2</v>
      </c>
      <c r="AH1181" s="50">
        <f>AF1181/S1181</f>
        <v>0.70260423797248062</v>
      </c>
      <c r="AI1181">
        <f>AF1181*EXP(Info!$B$6*G1181*1000)</f>
        <v>1.2692480860214934</v>
      </c>
      <c r="AJ1181">
        <f>2*SQRT((EXP(Info!$B$6*G1181)*AG1181)^2+(Info!$B$6*G1181*0.01*AI1181)^2)</f>
        <v>0.13098007356687591</v>
      </c>
      <c r="AK1181" s="28">
        <f>AI1181/(E1181/1000)</f>
        <v>1.6086794499638699</v>
      </c>
      <c r="AL1181">
        <f>AA1181/0.752049334436339</f>
        <v>0.66384382421420396</v>
      </c>
      <c r="AM1181"/>
      <c r="AN1181">
        <f>U1181/0.242530074</f>
        <v>5.5899999937570781</v>
      </c>
      <c r="AO1181">
        <f>O1181/U1181</f>
        <v>0.84824329159213019</v>
      </c>
    </row>
    <row r="1182" spans="1:41">
      <c r="A1182" s="1" t="s">
        <v>157</v>
      </c>
      <c r="B1182" s="14" t="s">
        <v>222</v>
      </c>
      <c r="C1182" s="31">
        <v>7.6817000000000002</v>
      </c>
      <c r="D1182" s="31">
        <v>67</v>
      </c>
      <c r="E1182" s="15">
        <v>1059</v>
      </c>
      <c r="F1182" s="31">
        <v>0</v>
      </c>
      <c r="G1182" s="15">
        <v>1</v>
      </c>
      <c r="I1182">
        <f>(E1182*100*Info!$B$11)/AI1182</f>
        <v>1.1580952859374334</v>
      </c>
      <c r="J1182">
        <f>LOG10(I1182)</f>
        <v>6.3744293807963121E-2</v>
      </c>
      <c r="K1182">
        <f>2*((E1182*100*Info!$B$11)/AI1182^2)*(AJ1182/2)</f>
        <v>0.10351657906152593</v>
      </c>
      <c r="L1182">
        <f>(M1182/10.7)/I1182</f>
        <v>0.5439252336448599</v>
      </c>
      <c r="M1182">
        <f>((U1182/0.242530073729142))*I1182</f>
        <v>6.7401145641558626</v>
      </c>
      <c r="N1182">
        <f>2*M1182*SQRT((0.5*K1182/I1182)^2+(0.5*V1182/U1182)^2)</f>
        <v>1.8666675909383414</v>
      </c>
      <c r="O1182" s="1">
        <v>1.24</v>
      </c>
      <c r="P1182" s="1">
        <v>0.02</v>
      </c>
      <c r="S1182" s="1">
        <v>2.87</v>
      </c>
      <c r="T1182" s="1">
        <v>0.13</v>
      </c>
      <c r="U1182" s="33">
        <v>1.4115250291036066</v>
      </c>
      <c r="V1182" s="33">
        <v>0.37</v>
      </c>
      <c r="W1182" s="50">
        <f>U1182*Info!$B$2</f>
        <v>0.67753201396973117</v>
      </c>
      <c r="X1182" s="50">
        <f>W1182*SQRT((0.5*V1182/U1182)^2+Info!$B$3^2)</f>
        <v>9.5042433022754086E-2</v>
      </c>
      <c r="Y1182" s="39">
        <f>W1182*Info!$D$2</f>
        <v>0.54880093131548224</v>
      </c>
      <c r="Z1182" s="39">
        <f>Y1182*SQRT(Info!$D$3^2+(X1182/W1182)^2)</f>
        <v>8.1728510906927093E-2</v>
      </c>
      <c r="AA1182" s="50">
        <f>IF(O1182-W1182&gt;0,O1182-W1182,0)</f>
        <v>0.56246798603026882</v>
      </c>
      <c r="AB1182" s="50">
        <f>SQRT((0.5*P1182)^2+X1182^2)</f>
        <v>9.5567065848464222E-2</v>
      </c>
      <c r="AC1182" s="50">
        <f>(1-EXP(-Info!$B$6*G1182*1000))+(Info!$B$6/(Info!$B$6-Info!$B$7))*(EXP(-Info!$B$7*G1182*1000)-EXP(-Info!$B$6*G1182*1000))*(Info!$B$9-1)</f>
        <v>1.0466824416776932E-2</v>
      </c>
      <c r="AD1182" s="50">
        <f>SQRT((Info!$B$6*EXP(-Info!$B$6*G1182*1000)+(Info!$B$6/(Info!$B$6+Info!$B$7))*(Info!$B$9-1)*(-Info!$B$7*EXP(-Info!$B$7*G1182*1000)+Info!$B$6*EXP(-Info!$B$6*G1182*1000)))^2*(0.01*G1182*1000)^2)</f>
        <v>9.7909936888290202E-5</v>
      </c>
      <c r="AE1182" s="50">
        <f>IF(AA1182&gt;0,AA1182*AC1182*SQRT((AB1182/AA1182)^2+(AD1182/AC1182)^2),AA1182*AC1182*SQRT((AD1182/AC1182)^2))</f>
        <v>1.0017985399426656E-3</v>
      </c>
      <c r="AF1182" s="50">
        <f>IF((S1182-Y1182-AA1182*AC1182)&gt;0,S1182-Y1182-AA1182*AC1182,0)</f>
        <v>2.3153118150346805</v>
      </c>
      <c r="AG1182" s="50">
        <f>SQRT((T1182*0.5)^2+Z1182^2+AE1182^2)</f>
        <v>0.10442965620635898</v>
      </c>
      <c r="AH1182" s="50">
        <f>AF1182/S1182</f>
        <v>0.80672885541278061</v>
      </c>
      <c r="AI1182">
        <f>AF1182*EXP(Info!$B$6*G1182*1000)</f>
        <v>2.336642163962928</v>
      </c>
      <c r="AJ1182">
        <f>2*SQRT((EXP(Info!$B$6*G1182)*AG1182)^2+(Info!$B$6*G1182*0.01*AI1182)^2)</f>
        <v>0.20886122777761765</v>
      </c>
      <c r="AK1182" s="28">
        <f>AI1182/(E1182/1000)</f>
        <v>2.2064609669149462</v>
      </c>
      <c r="AL1182">
        <f>AA1182/0.752049334436339</f>
        <v>0.74791368102444844</v>
      </c>
      <c r="AM1182"/>
      <c r="AN1182">
        <f>U1182/0.242530074</f>
        <v>5.8199999935002147</v>
      </c>
      <c r="AO1182">
        <f>O1182/U1182</f>
        <v>0.87848247422680559</v>
      </c>
    </row>
    <row r="1183" spans="1:41">
      <c r="A1183" s="1" t="s">
        <v>154</v>
      </c>
      <c r="B1183" s="14" t="s">
        <v>222</v>
      </c>
      <c r="C1183" s="31">
        <v>7.4424999999999999</v>
      </c>
      <c r="D1183" s="31">
        <v>66.921300000000002</v>
      </c>
      <c r="E1183" s="15">
        <v>1055</v>
      </c>
      <c r="F1183" s="31">
        <v>0</v>
      </c>
      <c r="G1183" s="15">
        <v>1</v>
      </c>
      <c r="I1183">
        <f>(E1183*100*Info!$B$11)/AI1183</f>
        <v>1.1796827258324305</v>
      </c>
      <c r="J1183">
        <f>LOG10(I1183)</f>
        <v>7.1765220062189772E-2</v>
      </c>
      <c r="K1183">
        <f>2*((E1183*100*Info!$B$11)/AI1183^2)*(AJ1183/2)</f>
        <v>7.6704827850665055E-2</v>
      </c>
      <c r="L1183">
        <f>(M1183/10.7)/I1183</f>
        <v>0.58504672897196275</v>
      </c>
      <c r="M1183">
        <f>((U1183/0.242530073729142))*I1183</f>
        <v>7.384813863711015</v>
      </c>
      <c r="N1183">
        <f>2*M1183*SQRT((0.5*K1183/I1183)^2+(0.5*V1183/U1183)^2)</f>
        <v>1.262272843735043</v>
      </c>
      <c r="O1183" s="1">
        <v>1.24</v>
      </c>
      <c r="P1183" s="1">
        <v>0.03</v>
      </c>
      <c r="S1183" s="1">
        <v>2.86</v>
      </c>
      <c r="T1183" s="1">
        <v>0.08</v>
      </c>
      <c r="U1183" s="33">
        <v>1.518238261544429</v>
      </c>
      <c r="V1183" s="33">
        <v>0.24</v>
      </c>
      <c r="W1183" s="50">
        <f>U1183*Info!$B$2</f>
        <v>0.72875436554132589</v>
      </c>
      <c r="X1183" s="50">
        <f>W1183*SQRT((0.5*V1183/U1183)^2+Info!$B$3^2)</f>
        <v>6.8157665109940868E-2</v>
      </c>
      <c r="Y1183" s="39">
        <f>W1183*Info!$D$2</f>
        <v>0.590291036088474</v>
      </c>
      <c r="Z1183" s="39">
        <f>Y1183*SQRT(Info!$D$3^2+(X1183/W1183)^2)</f>
        <v>6.2601915884675771E-2</v>
      </c>
      <c r="AA1183" s="50">
        <f>IF(O1183-W1183&gt;0,O1183-W1183,0)</f>
        <v>0.5112456344586741</v>
      </c>
      <c r="AB1183" s="50">
        <f>SQRT((0.5*P1183)^2+X1183^2)</f>
        <v>6.9788733426240451E-2</v>
      </c>
      <c r="AC1183" s="50">
        <f>(1-EXP(-Info!$B$6*G1183*1000))+(Info!$B$6/(Info!$B$6-Info!$B$7))*(EXP(-Info!$B$7*G1183*1000)-EXP(-Info!$B$6*G1183*1000))*(Info!$B$9-1)</f>
        <v>1.0466824416776932E-2</v>
      </c>
      <c r="AD1183" s="50">
        <f>SQRT((Info!$B$6*EXP(-Info!$B$6*G1183*1000)+(Info!$B$6/(Info!$B$6+Info!$B$7))*(Info!$B$9-1)*(-Info!$B$7*EXP(-Info!$B$7*G1183*1000)+Info!$B$6*EXP(-Info!$B$6*G1183*1000)))^2*(0.01*G1183*1000)^2)</f>
        <v>9.7909936888290202E-5</v>
      </c>
      <c r="AE1183" s="50">
        <f>IF(AA1183&gt;0,AA1183*AC1183*SQRT((AB1183/AA1183)^2+(AD1183/AC1183)^2),AA1183*AC1183*SQRT((AD1183/AC1183)^2))</f>
        <v>7.3217948295971813E-4</v>
      </c>
      <c r="AF1183" s="50">
        <f>IF((S1183-Y1183-AA1183*AC1183)&gt;0,S1183-Y1183-AA1183*AC1183,0)</f>
        <v>2.2643578456218032</v>
      </c>
      <c r="AG1183" s="50">
        <f>SQRT((T1183*0.5)^2+Z1183^2+AE1183^2)</f>
        <v>7.4293579528969311E-2</v>
      </c>
      <c r="AH1183" s="50">
        <f>AF1183/S1183</f>
        <v>0.79173351245517598</v>
      </c>
      <c r="AI1183">
        <f>AF1183*EXP(Info!$B$6*G1183*1000)</f>
        <v>2.2852187692485431</v>
      </c>
      <c r="AJ1183">
        <f>2*SQRT((EXP(Info!$B$6*G1183)*AG1183)^2+(Info!$B$6*G1183*0.01*AI1183)^2)</f>
        <v>0.14858852169139677</v>
      </c>
      <c r="AK1183" s="28">
        <f>AI1183/(E1183/1000)</f>
        <v>2.1660841414678136</v>
      </c>
      <c r="AL1183">
        <f>AA1183/0.752049334436339</f>
        <v>0.67980332013969891</v>
      </c>
      <c r="AM1183"/>
      <c r="AN1183">
        <f>U1183/0.242530074</f>
        <v>6.2599999930088215</v>
      </c>
      <c r="AO1183">
        <f>O1183/U1183</f>
        <v>0.81673610223642312</v>
      </c>
    </row>
    <row r="1184" spans="1:41">
      <c r="A1184" s="1" t="s">
        <v>155</v>
      </c>
      <c r="B1184" s="14" t="s">
        <v>222</v>
      </c>
      <c r="C1184" s="31">
        <v>7.5061999999999998</v>
      </c>
      <c r="D1184" s="31">
        <v>66.940299999999993</v>
      </c>
      <c r="E1184" s="15">
        <v>1064</v>
      </c>
      <c r="F1184" s="31">
        <v>0</v>
      </c>
      <c r="G1184" s="15">
        <v>1</v>
      </c>
      <c r="I1184">
        <f>(E1184*100*Info!$B$11)/AI1184</f>
        <v>1.1165343663261198</v>
      </c>
      <c r="J1184">
        <f>LOG10(I1184)</f>
        <v>4.7872094963302178E-2</v>
      </c>
      <c r="K1184">
        <f>2*((E1184*100*Info!$B$11)/AI1184^2)*(AJ1184/2)</f>
        <v>7.1634683621092418E-2</v>
      </c>
      <c r="L1184">
        <f>(M1184/10.7)/I1184</f>
        <v>0.54672897196261683</v>
      </c>
      <c r="M1184">
        <f>((U1184/0.242530073729142))*I1184</f>
        <v>6.5317260430078008</v>
      </c>
      <c r="N1184">
        <f>2*M1184*SQRT((0.5*K1184/I1184)^2+(0.5*V1184/U1184)^2)</f>
        <v>1.2681988484189304</v>
      </c>
      <c r="O1184" s="1">
        <v>1.21</v>
      </c>
      <c r="P1184" s="1">
        <v>0.03</v>
      </c>
      <c r="S1184" s="1">
        <v>2.97</v>
      </c>
      <c r="T1184" s="1">
        <v>0.09</v>
      </c>
      <c r="U1184" s="33">
        <v>1.4188009313154806</v>
      </c>
      <c r="V1184" s="33">
        <v>0.26</v>
      </c>
      <c r="W1184" s="50">
        <f>U1184*Info!$B$2</f>
        <v>0.68102444703143061</v>
      </c>
      <c r="X1184" s="50">
        <f>W1184*SQRT((0.5*V1184/U1184)^2+Info!$B$3^2)</f>
        <v>7.1086185322017131E-2</v>
      </c>
      <c r="Y1184" s="39">
        <f>W1184*Info!$D$2</f>
        <v>0.55162980209545887</v>
      </c>
      <c r="Z1184" s="39">
        <f>Y1184*SQRT(Info!$D$3^2+(X1184/W1184)^2)</f>
        <v>6.3844914666709177E-2</v>
      </c>
      <c r="AA1184" s="50">
        <f>IF(O1184-W1184&gt;0,O1184-W1184,0)</f>
        <v>0.52897555296856935</v>
      </c>
      <c r="AB1184" s="50">
        <f>SQRT((0.5*P1184)^2+X1184^2)</f>
        <v>7.2651536416211901E-2</v>
      </c>
      <c r="AC1184" s="50">
        <f>(1-EXP(-Info!$B$6*G1184*1000))+(Info!$B$6/(Info!$B$6-Info!$B$7))*(EXP(-Info!$B$7*G1184*1000)-EXP(-Info!$B$6*G1184*1000))*(Info!$B$9-1)</f>
        <v>1.0466824416776932E-2</v>
      </c>
      <c r="AD1184" s="50">
        <f>SQRT((Info!$B$6*EXP(-Info!$B$6*G1184*1000)+(Info!$B$6/(Info!$B$6+Info!$B$7))*(Info!$B$9-1)*(-Info!$B$7*EXP(-Info!$B$7*G1184*1000)+Info!$B$6*EXP(-Info!$B$6*G1184*1000)))^2*(0.01*G1184*1000)^2)</f>
        <v>9.7909936888290202E-5</v>
      </c>
      <c r="AE1184" s="50">
        <f>IF(AA1184&gt;0,AA1184*AC1184*SQRT((AB1184/AA1184)^2+(AD1184/AC1184)^2),AA1184*AC1184*SQRT((AD1184/AC1184)^2))</f>
        <v>7.6219257639226646E-4</v>
      </c>
      <c r="AF1184" s="50">
        <f>IF((S1184-Y1184-AA1184*AC1184)&gt;0,S1184-Y1184-AA1184*AC1184,0)</f>
        <v>2.4128335036708517</v>
      </c>
      <c r="AG1184" s="50">
        <f>SQRT((T1184*0.5)^2+Z1184^2+AE1184^2)</f>
        <v>7.8113725210892895E-2</v>
      </c>
      <c r="AH1184" s="50">
        <f>AF1184/S1184</f>
        <v>0.81240185308782875</v>
      </c>
      <c r="AI1184">
        <f>AF1184*EXP(Info!$B$6*G1184*1000)</f>
        <v>2.4350622938514492</v>
      </c>
      <c r="AJ1184">
        <f>2*SQRT((EXP(Info!$B$6*G1184)*AG1184)^2+(Info!$B$6*G1184*0.01*AI1184)^2)</f>
        <v>0.15622888312131972</v>
      </c>
      <c r="AK1184" s="28">
        <f>AI1184/(E1184/1000)</f>
        <v>2.2885923814393321</v>
      </c>
      <c r="AL1184">
        <f>AA1184/0.752049334436339</f>
        <v>0.70337879278230664</v>
      </c>
      <c r="AM1184"/>
      <c r="AN1184">
        <f>U1184/0.242530074</f>
        <v>5.8499999934667093</v>
      </c>
      <c r="AO1184">
        <f>O1184/U1184</f>
        <v>0.85283282051282205</v>
      </c>
    </row>
    <row r="1185" spans="1:53">
      <c r="A1185" s="1" t="s">
        <v>156</v>
      </c>
      <c r="B1185" s="14" t="s">
        <v>222</v>
      </c>
      <c r="C1185" s="31">
        <v>7.7967000000000004</v>
      </c>
      <c r="D1185" s="31">
        <v>66.976500000000001</v>
      </c>
      <c r="E1185" s="15">
        <v>950</v>
      </c>
      <c r="F1185" s="31">
        <v>0</v>
      </c>
      <c r="G1185" s="15">
        <v>1</v>
      </c>
      <c r="I1185">
        <f>(E1185*100*Info!$B$11)/AI1185</f>
        <v>1.4273770829225347</v>
      </c>
      <c r="J1185">
        <f>LOG10(I1185)</f>
        <v>0.15453871971516395</v>
      </c>
      <c r="K1185">
        <f>2*((E1185*100*Info!$B$11)/AI1185^2)*(AJ1185/2)</f>
        <v>0.10149845641943124</v>
      </c>
      <c r="L1185">
        <f>(M1185/10.7)/I1185</f>
        <v>0.49439252336448608</v>
      </c>
      <c r="M1185">
        <f>((U1185/0.242530073729142))*I1185</f>
        <v>7.5508247686602088</v>
      </c>
      <c r="N1185">
        <f>2*M1185*SQRT((0.5*K1185/I1185)^2+(0.5*V1185/U1185)^2)</f>
        <v>1.2937501606704362</v>
      </c>
      <c r="O1185" s="1">
        <v>1.19</v>
      </c>
      <c r="P1185" s="1">
        <v>0.02</v>
      </c>
      <c r="S1185" s="1">
        <v>2.19</v>
      </c>
      <c r="T1185" s="1">
        <v>0.06</v>
      </c>
      <c r="U1185" s="33">
        <v>1.2829840900271612</v>
      </c>
      <c r="V1185" s="33">
        <v>0.2</v>
      </c>
      <c r="W1185" s="50">
        <f>U1185*Info!$B$2</f>
        <v>0.61583236321303736</v>
      </c>
      <c r="X1185" s="50">
        <f>W1185*SQRT((0.5*V1185/U1185)^2+Info!$B$3^2)</f>
        <v>5.7027394723513244E-2</v>
      </c>
      <c r="Y1185" s="39">
        <f>W1185*Info!$D$2</f>
        <v>0.49882421420256029</v>
      </c>
      <c r="Z1185" s="39">
        <f>Y1185*SQRT(Info!$D$3^2+(X1185/W1185)^2)</f>
        <v>5.249554631941656E-2</v>
      </c>
      <c r="AA1185" s="50">
        <f>IF(O1185-W1185&gt;0,O1185-W1185,0)</f>
        <v>0.57416763678696259</v>
      </c>
      <c r="AB1185" s="50">
        <f>SQRT((0.5*P1185)^2+X1185^2)</f>
        <v>5.7897528003805016E-2</v>
      </c>
      <c r="AC1185" s="50">
        <f>(1-EXP(-Info!$B$6*G1185*1000))+(Info!$B$6/(Info!$B$6-Info!$B$7))*(EXP(-Info!$B$7*G1185*1000)-EXP(-Info!$B$6*G1185*1000))*(Info!$B$9-1)</f>
        <v>1.0466824416776932E-2</v>
      </c>
      <c r="AD1185" s="50">
        <f>SQRT((Info!$B$6*EXP(-Info!$B$6*G1185*1000)+(Info!$B$6/(Info!$B$6+Info!$B$7))*(Info!$B$9-1)*(-Info!$B$7*EXP(-Info!$B$7*G1185*1000)+Info!$B$6*EXP(-Info!$B$6*G1185*1000)))^2*(0.01*G1185*1000)^2)</f>
        <v>9.7909936888290202E-5</v>
      </c>
      <c r="AE1185" s="50">
        <f>IF(AA1185&gt;0,AA1185*AC1185*SQRT((AB1185/AA1185)^2+(AD1185/AC1185)^2),AA1185*AC1185*SQRT((AD1185/AC1185)^2))</f>
        <v>6.0860518412586822E-4</v>
      </c>
      <c r="AF1185" s="50">
        <f>IF((S1185-Y1185-AA1185*AC1185)&gt;0,S1185-Y1185-AA1185*AC1185,0)</f>
        <v>1.6851660739573948</v>
      </c>
      <c r="AG1185" s="50">
        <f>SQRT((T1185*0.5)^2+Z1185^2+AE1185^2)</f>
        <v>6.0466129226569104E-2</v>
      </c>
      <c r="AH1185" s="50">
        <f>AF1185/S1185</f>
        <v>0.76948222555132184</v>
      </c>
      <c r="AI1185">
        <f>AF1185*EXP(Info!$B$6*G1185*1000)</f>
        <v>1.7006910585949466</v>
      </c>
      <c r="AJ1185">
        <f>2*SQRT((EXP(Info!$B$6*G1185)*AG1185)^2+(Info!$B$6*G1185*0.01*AI1185)^2)</f>
        <v>0.12093336747447536</v>
      </c>
      <c r="AK1185" s="28">
        <f>AI1185/(E1185/1000)</f>
        <v>1.7902011143104701</v>
      </c>
      <c r="AL1185">
        <f>AA1185/0.752049334436339</f>
        <v>0.76347070663562411</v>
      </c>
      <c r="AM1185"/>
      <c r="AN1185">
        <f>U1185/0.242530074</f>
        <v>5.2899999940921187</v>
      </c>
      <c r="AO1185">
        <f>O1185/U1185</f>
        <v>0.92752514177693912</v>
      </c>
    </row>
    <row r="1186" spans="1:53">
      <c r="A1186" s="1" t="s">
        <v>185</v>
      </c>
      <c r="B1186" s="14" t="s">
        <v>222</v>
      </c>
      <c r="C1186" s="31">
        <v>9.7378</v>
      </c>
      <c r="D1186" s="31">
        <v>73.053799999999995</v>
      </c>
      <c r="E1186" s="15">
        <v>2266</v>
      </c>
      <c r="F1186" s="31">
        <v>0</v>
      </c>
      <c r="G1186" s="15">
        <v>1</v>
      </c>
      <c r="I1186">
        <f>(E1186*100*Info!$B$11)/AI1186</f>
        <v>1.0088097607943065</v>
      </c>
      <c r="J1186">
        <f>LOG10(I1186)</f>
        <v>3.80927562549172E-3</v>
      </c>
      <c r="K1186">
        <f>2*((E1186*100*Info!$B$11)/AI1186^2)*(AJ1186/2)</f>
        <v>3.2604571136274386E-2</v>
      </c>
      <c r="L1186">
        <f>(M1186/10.7)/I1186</f>
        <v>0.69345794392523363</v>
      </c>
      <c r="M1186">
        <f>((U1186/0.242530073729142))*I1186</f>
        <v>7.4853684250937542</v>
      </c>
      <c r="N1186">
        <f>2*M1186*SQRT((0.5*K1186/I1186)^2+(0.5*V1186/U1186)^2)</f>
        <v>1.1082054121684921</v>
      </c>
      <c r="O1186" s="1">
        <v>1.1499999999999999</v>
      </c>
      <c r="P1186" s="1">
        <v>0.02</v>
      </c>
      <c r="S1186" s="1">
        <v>6.39</v>
      </c>
      <c r="T1186" s="1">
        <v>0.12</v>
      </c>
      <c r="U1186" s="33">
        <v>1.7995731470702336</v>
      </c>
      <c r="V1186" s="33">
        <v>0.26</v>
      </c>
      <c r="W1186" s="50">
        <f>U1186*Info!$B$2</f>
        <v>0.86379511059371217</v>
      </c>
      <c r="X1186" s="50">
        <f>W1186*SQRT((0.5*V1186/U1186)^2+Info!$B$3^2)</f>
        <v>7.5888833056741684E-2</v>
      </c>
      <c r="Y1186" s="39">
        <f>W1186*Info!$D$2</f>
        <v>0.6996740395809069</v>
      </c>
      <c r="Z1186" s="39">
        <f>Y1186*SQRT(Info!$D$3^2+(X1186/W1186)^2)</f>
        <v>7.0727750878402204E-2</v>
      </c>
      <c r="AA1186" s="50">
        <f>IF(O1186-W1186&gt;0,O1186-W1186,0)</f>
        <v>0.28620488940628774</v>
      </c>
      <c r="AB1186" s="50">
        <f>SQRT((0.5*P1186)^2+X1186^2)</f>
        <v>7.6544856017331492E-2</v>
      </c>
      <c r="AC1186" s="50">
        <f>(1-EXP(-Info!$B$6*G1186*1000))+(Info!$B$6/(Info!$B$6-Info!$B$7))*(EXP(-Info!$B$7*G1186*1000)-EXP(-Info!$B$6*G1186*1000))*(Info!$B$9-1)</f>
        <v>1.0466824416776932E-2</v>
      </c>
      <c r="AD1186" s="50">
        <f>SQRT((Info!$B$6*EXP(-Info!$B$6*G1186*1000)+(Info!$B$6/(Info!$B$6+Info!$B$7))*(Info!$B$9-1)*(-Info!$B$7*EXP(-Info!$B$7*G1186*1000)+Info!$B$6*EXP(-Info!$B$6*G1186*1000)))^2*(0.01*G1186*1000)^2)</f>
        <v>9.7909936888290202E-5</v>
      </c>
      <c r="AE1186" s="50">
        <f>IF(AA1186&gt;0,AA1186*AC1186*SQRT((AB1186/AA1186)^2+(AD1186/AC1186)^2),AA1186*AC1186*SQRT((AD1186/AC1186)^2))</f>
        <v>8.0167147526559359E-4</v>
      </c>
      <c r="AF1186" s="50">
        <f>IF((S1186-Y1186-AA1186*AC1186)&gt;0,S1186-Y1186-AA1186*AC1186,0)</f>
        <v>5.6873303040944547</v>
      </c>
      <c r="AG1186" s="50">
        <f>SQRT((T1186*0.5)^2+Z1186^2+AE1186^2)</f>
        <v>9.275266800190482E-2</v>
      </c>
      <c r="AH1186" s="50">
        <f>AF1186/S1186</f>
        <v>0.89003604132933567</v>
      </c>
      <c r="AI1186">
        <f>AF1186*EXP(Info!$B$6*G1186*1000)</f>
        <v>5.7397261581080583</v>
      </c>
      <c r="AJ1186">
        <f>2*SQRT((EXP(Info!$B$6*G1186)*AG1186)^2+(Info!$B$6*G1186*0.01*AI1186)^2)</f>
        <v>0.18550703720136455</v>
      </c>
      <c r="AK1186" s="28">
        <f>AI1186/(E1186/1000)</f>
        <v>2.5329771218482162</v>
      </c>
      <c r="AL1186">
        <f>AA1186/0.752049334436339</f>
        <v>0.3805666414435408</v>
      </c>
      <c r="AM1186"/>
      <c r="AN1186">
        <f>U1186/0.242530074</f>
        <v>7.4199999917133308</v>
      </c>
      <c r="AO1186">
        <f>O1186/U1186</f>
        <v>0.6390404312668474</v>
      </c>
    </row>
    <row r="1187" spans="1:53">
      <c r="A1187" s="1" t="s">
        <v>188</v>
      </c>
      <c r="B1187" s="14" t="s">
        <v>222</v>
      </c>
      <c r="C1187" s="31">
        <v>11.138299999999999</v>
      </c>
      <c r="D1187" s="31">
        <v>74.88</v>
      </c>
      <c r="E1187" s="15">
        <v>2441</v>
      </c>
      <c r="F1187" s="31">
        <v>0</v>
      </c>
      <c r="G1187" s="15">
        <v>1</v>
      </c>
      <c r="I1187">
        <f>(E1187*100*Info!$B$11)/AI1187</f>
        <v>1.0985315116279628</v>
      </c>
      <c r="J1187">
        <f>LOG10(I1187)</f>
        <v>4.0812519271872585E-2</v>
      </c>
      <c r="K1187">
        <f>2*((E1187*100*Info!$B$11)/AI1187^2)*(AJ1187/2)</f>
        <v>3.5456760508905803E-2</v>
      </c>
      <c r="L1187">
        <f>(M1187/10.7)/I1187</f>
        <v>0.66355140186915884</v>
      </c>
      <c r="M1187">
        <f>((U1187/0.242530073729142))*I1187</f>
        <v>7.7995737325585353</v>
      </c>
      <c r="N1187">
        <f>2*M1187*SQRT((0.5*K1187/I1187)^2+(0.5*V1187/U1187)^2)</f>
        <v>1.2042673341430716</v>
      </c>
      <c r="O1187" s="1">
        <v>1.24</v>
      </c>
      <c r="P1187" s="1">
        <v>0.02</v>
      </c>
      <c r="S1187" s="1">
        <v>6.3</v>
      </c>
      <c r="T1187" s="1">
        <v>0.12</v>
      </c>
      <c r="U1187" s="33">
        <v>1.7219635234769082</v>
      </c>
      <c r="V1187" s="33">
        <v>0.26</v>
      </c>
      <c r="W1187" s="50">
        <f>U1187*Info!$B$2</f>
        <v>0.82654249126891588</v>
      </c>
      <c r="X1187" s="50">
        <f>W1187*SQRT((0.5*V1187/U1187)^2+Info!$B$3^2)</f>
        <v>7.4844446852672816E-2</v>
      </c>
      <c r="Y1187" s="39">
        <f>W1187*Info!$D$2</f>
        <v>0.66949941792782186</v>
      </c>
      <c r="Z1187" s="39">
        <f>Y1187*SQRT(Info!$D$3^2+(X1187/W1187)^2)</f>
        <v>6.9252027327930718E-2</v>
      </c>
      <c r="AA1187" s="50">
        <f>IF(O1187-W1187&gt;0,O1187-W1187,0)</f>
        <v>0.41345750873108411</v>
      </c>
      <c r="AB1187" s="50">
        <f>SQRT((0.5*P1187)^2+X1187^2)</f>
        <v>7.5509543931098974E-2</v>
      </c>
      <c r="AC1187" s="50">
        <f>(1-EXP(-Info!$B$6*G1187*1000))+(Info!$B$6/(Info!$B$6-Info!$B$7))*(EXP(-Info!$B$7*G1187*1000)-EXP(-Info!$B$6*G1187*1000))*(Info!$B$9-1)</f>
        <v>1.0466824416776932E-2</v>
      </c>
      <c r="AD1187" s="50">
        <f>SQRT((Info!$B$6*EXP(-Info!$B$6*G1187*1000)+(Info!$B$6/(Info!$B$6+Info!$B$7))*(Info!$B$9-1)*(-Info!$B$7*EXP(-Info!$B$7*G1187*1000)+Info!$B$6*EXP(-Info!$B$6*G1187*1000)))^2*(0.01*G1187*1000)^2)</f>
        <v>9.7909936888290202E-5</v>
      </c>
      <c r="AE1187" s="50">
        <f>IF(AA1187&gt;0,AA1187*AC1187*SQRT((AB1187/AA1187)^2+(AD1187/AC1187)^2),AA1187*AC1187*SQRT((AD1187/AC1187)^2))</f>
        <v>7.9138119586605001E-4</v>
      </c>
      <c r="AF1187" s="50">
        <f>IF((S1187-Y1187-AA1187*AC1187)&gt;0,S1187-Y1187-AA1187*AC1187,0)</f>
        <v>5.6261729949244916</v>
      </c>
      <c r="AG1187" s="50">
        <f>SQRT((T1187*0.5)^2+Z1187^2+AE1187^2)</f>
        <v>9.1632251817935995E-2</v>
      </c>
      <c r="AH1187" s="50">
        <f>AF1187/S1187</f>
        <v>0.89304333252769708</v>
      </c>
      <c r="AI1187">
        <f>AF1187*EXP(Info!$B$6*G1187*1000)</f>
        <v>5.6780054229944978</v>
      </c>
      <c r="AJ1187">
        <f>2*SQRT((EXP(Info!$B$6*G1187)*AG1187)^2+(Info!$B$6*G1187*0.01*AI1187)^2)</f>
        <v>0.18326618428362951</v>
      </c>
      <c r="AK1187" s="28">
        <f>AI1187/(E1187/1000)</f>
        <v>2.3260980839797205</v>
      </c>
      <c r="AL1187">
        <f>AA1187/0.752049334436339</f>
        <v>0.54977444935972253</v>
      </c>
      <c r="AM1187"/>
      <c r="AN1187">
        <f>U1187/0.242530074</f>
        <v>7.0999999920707078</v>
      </c>
      <c r="AO1187">
        <f>O1187/U1187</f>
        <v>0.7201081690140857</v>
      </c>
    </row>
    <row r="1188" spans="1:53">
      <c r="A1188" s="1" t="s">
        <v>189</v>
      </c>
      <c r="B1188" s="14" t="s">
        <v>222</v>
      </c>
      <c r="C1188" s="31">
        <v>13.9666</v>
      </c>
      <c r="D1188" s="31">
        <v>74.9953</v>
      </c>
      <c r="E1188" s="15">
        <v>1781</v>
      </c>
      <c r="F1188" s="31">
        <v>0</v>
      </c>
      <c r="G1188" s="15">
        <v>1</v>
      </c>
      <c r="I1188">
        <f>(E1188*100*Info!$B$11)/AI1188</f>
        <v>0.86120424146591268</v>
      </c>
      <c r="J1188">
        <f>LOG10(I1188)</f>
        <v>-6.4893839925298014E-2</v>
      </c>
      <c r="K1188">
        <f>2*((E1188*100*Info!$B$11)/AI1188^2)*(AJ1188/2)</f>
        <v>3.7719820978969087E-2</v>
      </c>
      <c r="L1188">
        <f>(M1188/10.7)/I1188</f>
        <v>0.87102803738317769</v>
      </c>
      <c r="M1188">
        <f>((U1188/0.242530073729142))*I1188</f>
        <v>8.0264235304623064</v>
      </c>
      <c r="N1188">
        <f>2*M1188*SQRT((0.5*K1188/I1188)^2+(0.5*V1188/U1188)^2)</f>
        <v>1.291584573346007</v>
      </c>
      <c r="O1188" s="1">
        <v>1.56</v>
      </c>
      <c r="P1188" s="1">
        <v>0.02</v>
      </c>
      <c r="S1188" s="1">
        <v>6.12</v>
      </c>
      <c r="T1188" s="1">
        <v>0.14000000000000001</v>
      </c>
      <c r="U1188" s="33">
        <v>2.2603802871556038</v>
      </c>
      <c r="V1188" s="33">
        <v>0.35</v>
      </c>
      <c r="W1188" s="50">
        <f>U1188*Info!$B$2</f>
        <v>1.0849825378346898</v>
      </c>
      <c r="X1188" s="50">
        <f>W1188*SQRT((0.5*V1188/U1188)^2+Info!$B$3^2)</f>
        <v>9.9994838709382958E-2</v>
      </c>
      <c r="Y1188" s="39">
        <f>W1188*Info!$D$2</f>
        <v>0.87883585564609878</v>
      </c>
      <c r="Z1188" s="39">
        <f>Y1188*SQRT(Info!$D$3^2+(X1188/W1188)^2)</f>
        <v>9.2147728706930443E-2</v>
      </c>
      <c r="AA1188" s="50">
        <f>IF(O1188-W1188&gt;0,O1188-W1188,0)</f>
        <v>0.47501746216531027</v>
      </c>
      <c r="AB1188" s="50">
        <f>SQRT((0.5*P1188)^2+X1188^2)</f>
        <v>0.10049362053640774</v>
      </c>
      <c r="AC1188" s="50">
        <f>(1-EXP(-Info!$B$6*G1188*1000))+(Info!$B$6/(Info!$B$6-Info!$B$7))*(EXP(-Info!$B$7*G1188*1000)-EXP(-Info!$B$6*G1188*1000))*(Info!$B$9-1)</f>
        <v>1.0466824416776932E-2</v>
      </c>
      <c r="AD1188" s="50">
        <f>SQRT((Info!$B$6*EXP(-Info!$B$6*G1188*1000)+(Info!$B$6/(Info!$B$6+Info!$B$7))*(Info!$B$9-1)*(-Info!$B$7*EXP(-Info!$B$7*G1188*1000)+Info!$B$6*EXP(-Info!$B$6*G1188*1000)))^2*(0.01*G1188*1000)^2)</f>
        <v>9.7909936888290202E-5</v>
      </c>
      <c r="AE1188" s="50">
        <f>IF(AA1188&gt;0,AA1188*AC1188*SQRT((AB1188/AA1188)^2+(AD1188/AC1188)^2),AA1188*AC1188*SQRT((AD1188/AC1188)^2))</f>
        <v>1.0528768066989077E-3</v>
      </c>
      <c r="AF1188" s="50">
        <f>IF((S1188-Y1188-AA1188*AC1188)&gt;0,S1188-Y1188-AA1188*AC1188,0)</f>
        <v>5.2361922199825139</v>
      </c>
      <c r="AG1188" s="50">
        <f>SQRT((T1188*0.5)^2+Z1188^2+AE1188^2)</f>
        <v>0.11572515912892987</v>
      </c>
      <c r="AH1188" s="50">
        <f>AF1188/S1188</f>
        <v>0.85558696404943035</v>
      </c>
      <c r="AI1188">
        <f>AF1188*EXP(Info!$B$6*G1188*1000)</f>
        <v>5.2844318594048731</v>
      </c>
      <c r="AJ1188">
        <f>2*SQRT((EXP(Info!$B$6*G1188)*AG1188)^2+(Info!$B$6*G1188*0.01*AI1188)^2)</f>
        <v>0.23145244079734614</v>
      </c>
      <c r="AK1188" s="28">
        <f>AI1188/(E1188/1000)</f>
        <v>2.9671150249325509</v>
      </c>
      <c r="AL1188">
        <f>AA1188/0.752049334436339</f>
        <v>0.63163071944121307</v>
      </c>
      <c r="AM1188"/>
      <c r="AN1188">
        <f>U1188/0.242530074</f>
        <v>9.319999989591409</v>
      </c>
      <c r="AO1188">
        <f>O1188/U1188</f>
        <v>0.69014935622317708</v>
      </c>
    </row>
    <row r="1189" spans="1:53">
      <c r="A1189" s="1" t="s">
        <v>177</v>
      </c>
      <c r="B1189" s="14" t="s">
        <v>222</v>
      </c>
      <c r="C1189" s="31">
        <v>9.2667000000000002</v>
      </c>
      <c r="D1189" s="31">
        <v>72.034999999999997</v>
      </c>
      <c r="E1189" s="15">
        <v>2511</v>
      </c>
      <c r="F1189" s="31">
        <v>0</v>
      </c>
      <c r="G1189" s="15">
        <v>1</v>
      </c>
      <c r="I1189">
        <f>(E1189*100*Info!$B$11)/AI1189</f>
        <v>1.3064977079387488</v>
      </c>
      <c r="J1189">
        <f>LOG10(I1189)</f>
        <v>0.11610865215716246</v>
      </c>
      <c r="K1189">
        <f>2*((E1189*100*Info!$B$11)/AI1189^2)*(AJ1189/2)</f>
        <v>3.8365976719615426E-2</v>
      </c>
      <c r="L1189">
        <f>(M1189/10.7)/I1189</f>
        <v>0.6626168224299066</v>
      </c>
      <c r="M1189">
        <f>((U1189/0.242530073729142))*I1189</f>
        <v>9.2630687492857291</v>
      </c>
      <c r="N1189">
        <f>2*M1189*SQRT((0.5*K1189/I1189)^2+(0.5*V1189/U1189)^2)</f>
        <v>1.0590499405265448</v>
      </c>
      <c r="O1189" s="1">
        <v>1.32</v>
      </c>
      <c r="P1189" s="1">
        <v>0.02</v>
      </c>
      <c r="S1189" s="1">
        <v>5.54</v>
      </c>
      <c r="T1189" s="1">
        <v>0.08</v>
      </c>
      <c r="U1189" s="33">
        <v>1.7195382227396168</v>
      </c>
      <c r="V1189" s="33">
        <v>0.19</v>
      </c>
      <c r="W1189" s="50">
        <f>U1189*Info!$B$2</f>
        <v>0.82537834691501599</v>
      </c>
      <c r="X1189" s="50">
        <f>W1189*SQRT((0.5*V1189/U1189)^2+Info!$B$3^2)</f>
        <v>6.1501898660857708E-2</v>
      </c>
      <c r="Y1189" s="39">
        <f>W1189*Info!$D$2</f>
        <v>0.66855646100116295</v>
      </c>
      <c r="Z1189" s="39">
        <f>Y1189*SQRT(Info!$D$3^2+(X1189/W1189)^2)</f>
        <v>5.9992556236019796E-2</v>
      </c>
      <c r="AA1189" s="50">
        <f>IF(O1189-W1189&gt;0,O1189-W1189,0)</f>
        <v>0.49462165308498407</v>
      </c>
      <c r="AB1189" s="50">
        <f>SQRT((0.5*P1189)^2+X1189^2)</f>
        <v>6.2309578227511785E-2</v>
      </c>
      <c r="AC1189" s="50">
        <f>(1-EXP(-Info!$B$6*G1189*1000))+(Info!$B$6/(Info!$B$6-Info!$B$7))*(EXP(-Info!$B$7*G1189*1000)-EXP(-Info!$B$6*G1189*1000))*(Info!$B$9-1)</f>
        <v>1.0466824416776932E-2</v>
      </c>
      <c r="AD1189" s="50">
        <f>SQRT((Info!$B$6*EXP(-Info!$B$6*G1189*1000)+(Info!$B$6/(Info!$B$6+Info!$B$7))*(Info!$B$9-1)*(-Info!$B$7*EXP(-Info!$B$7*G1189*1000)+Info!$B$6*EXP(-Info!$B$6*G1189*1000)))^2*(0.01*G1189*1000)^2)</f>
        <v>9.7909936888290202E-5</v>
      </c>
      <c r="AE1189" s="50">
        <f>IF(AA1189&gt;0,AA1189*AC1189*SQRT((AB1189/AA1189)^2+(AD1189/AC1189)^2),AA1189*AC1189*SQRT((AD1189/AC1189)^2))</f>
        <v>6.5397898591433698E-4</v>
      </c>
      <c r="AF1189" s="50">
        <f>IF((S1189-Y1189-AA1189*AC1189)&gt;0,S1189-Y1189-AA1189*AC1189,0)</f>
        <v>4.8662664210032602</v>
      </c>
      <c r="AG1189" s="50">
        <f>SQRT((T1189*0.5)^2+Z1189^2+AE1189^2)</f>
        <v>7.2107797721508701E-2</v>
      </c>
      <c r="AH1189" s="50">
        <f>AF1189/S1189</f>
        <v>0.87838744061430685</v>
      </c>
      <c r="AI1189">
        <f>AF1189*EXP(Info!$B$6*G1189*1000)</f>
        <v>4.9110980329113341</v>
      </c>
      <c r="AJ1189">
        <f>2*SQRT((EXP(Info!$B$6*G1189)*AG1189)^2+(Info!$B$6*G1189*0.01*AI1189)^2)</f>
        <v>0.14421691798885178</v>
      </c>
      <c r="AK1189" s="28">
        <f>AI1189/(E1189/1000)</f>
        <v>1.9558335455640516</v>
      </c>
      <c r="AL1189">
        <f>AA1189/0.752049334436339</f>
        <v>0.65769841210710334</v>
      </c>
      <c r="AM1189"/>
      <c r="AN1189">
        <f>U1189/0.242530074</f>
        <v>7.0899999920818759</v>
      </c>
      <c r="AO1189">
        <f>O1189/U1189</f>
        <v>0.76764795486600979</v>
      </c>
    </row>
    <row r="1190" spans="1:53">
      <c r="A1190" s="1" t="s">
        <v>179</v>
      </c>
      <c r="B1190" s="14" t="s">
        <v>222</v>
      </c>
      <c r="C1190" s="31">
        <v>11.452299999999999</v>
      </c>
      <c r="D1190" s="31">
        <v>72.136499999999998</v>
      </c>
      <c r="E1190" s="15">
        <v>2089</v>
      </c>
      <c r="F1190" s="31">
        <v>0</v>
      </c>
      <c r="G1190" s="15">
        <v>1</v>
      </c>
      <c r="I1190">
        <f>(E1190*100*Info!$B$11)/AI1190</f>
        <v>1.1929631782073147</v>
      </c>
      <c r="J1190">
        <f>LOG10(I1190)</f>
        <v>7.6627039019738413E-2</v>
      </c>
      <c r="K1190">
        <f>2*((E1190*100*Info!$B$11)/AI1190^2)*(AJ1190/2)</f>
        <v>3.9571278370265021E-2</v>
      </c>
      <c r="L1190">
        <f>(M1190/10.7)/I1190</f>
        <v>0.68598130841121496</v>
      </c>
      <c r="M1190">
        <f>((U1190/0.242530073729142))*I1190</f>
        <v>8.7563497280416893</v>
      </c>
      <c r="N1190">
        <f>2*M1190*SQRT((0.5*K1190/I1190)^2+(0.5*V1190/U1190)^2)</f>
        <v>1.0257470118844541</v>
      </c>
      <c r="O1190" s="1">
        <v>1.25</v>
      </c>
      <c r="P1190" s="1">
        <v>0.02</v>
      </c>
      <c r="S1190" s="1">
        <v>5.13</v>
      </c>
      <c r="T1190" s="1">
        <v>0.08</v>
      </c>
      <c r="U1190" s="33">
        <v>1.7801707411719023</v>
      </c>
      <c r="V1190" s="33">
        <v>0.2</v>
      </c>
      <c r="W1190" s="50">
        <f>U1190*Info!$B$2</f>
        <v>0.85448195576251307</v>
      </c>
      <c r="X1190" s="50">
        <f>W1190*SQRT((0.5*V1190/U1190)^2+Info!$B$3^2)</f>
        <v>6.4260007250305562E-2</v>
      </c>
      <c r="Y1190" s="39">
        <f>W1190*Info!$D$2</f>
        <v>0.69213038416763562</v>
      </c>
      <c r="Z1190" s="39">
        <f>Y1190*SQRT(Info!$D$3^2+(X1190/W1190)^2)</f>
        <v>6.250501374642034E-2</v>
      </c>
      <c r="AA1190" s="50">
        <f>IF(O1190-W1190&gt;0,O1190-W1190,0)</f>
        <v>0.39551804423748693</v>
      </c>
      <c r="AB1190" s="50">
        <f>SQRT((0.5*P1190)^2+X1190^2)</f>
        <v>6.50334416420454E-2</v>
      </c>
      <c r="AC1190" s="50">
        <f>(1-EXP(-Info!$B$6*G1190*1000))+(Info!$B$6/(Info!$B$6-Info!$B$7))*(EXP(-Info!$B$7*G1190*1000)-EXP(-Info!$B$6*G1190*1000))*(Info!$B$9-1)</f>
        <v>1.0466824416776932E-2</v>
      </c>
      <c r="AD1190" s="50">
        <f>SQRT((Info!$B$6*EXP(-Info!$B$6*G1190*1000)+(Info!$B$6/(Info!$B$6+Info!$B$7))*(Info!$B$9-1)*(-Info!$B$7*EXP(-Info!$B$7*G1190*1000)+Info!$B$6*EXP(-Info!$B$6*G1190*1000)))^2*(0.01*G1190*1000)^2)</f>
        <v>9.7909936888290202E-5</v>
      </c>
      <c r="AE1190" s="50">
        <f>IF(AA1190&gt;0,AA1190*AC1190*SQRT((AB1190/AA1190)^2+(AD1190/AC1190)^2),AA1190*AC1190*SQRT((AD1190/AC1190)^2))</f>
        <v>6.8179427567070133E-4</v>
      </c>
      <c r="AF1190" s="50">
        <f>IF((S1190-Y1190-AA1190*AC1190)&gt;0,S1190-Y1190-AA1190*AC1190,0)</f>
        <v>4.4337297979096633</v>
      </c>
      <c r="AG1190" s="50">
        <f>SQRT((T1190*0.5)^2+Z1190^2+AE1190^2)</f>
        <v>7.4211465333023391E-2</v>
      </c>
      <c r="AH1190" s="50">
        <f>AF1190/S1190</f>
        <v>0.86427481440734177</v>
      </c>
      <c r="AI1190">
        <f>AF1190*EXP(Info!$B$6*G1190*1000)</f>
        <v>4.474576565515159</v>
      </c>
      <c r="AJ1190">
        <f>2*SQRT((EXP(Info!$B$6*G1190)*AG1190)^2+(Info!$B$6*G1190*0.01*AI1190)^2)</f>
        <v>0.14842429179511041</v>
      </c>
      <c r="AK1190" s="28">
        <f>AI1190/(E1190/1000)</f>
        <v>2.1419705914385636</v>
      </c>
      <c r="AL1190">
        <f>AA1190/0.752049334436339</f>
        <v>0.52592034342258631</v>
      </c>
      <c r="AM1190"/>
      <c r="AN1190">
        <f>U1190/0.242530074</f>
        <v>7.3399999918026753</v>
      </c>
      <c r="AO1190">
        <f>O1190/U1190</f>
        <v>0.70217983651226279</v>
      </c>
    </row>
    <row r="1191" spans="1:53">
      <c r="A1191" s="1" t="s">
        <v>170</v>
      </c>
      <c r="B1191" s="14" t="s">
        <v>222</v>
      </c>
      <c r="C1191" s="31">
        <v>15.7493</v>
      </c>
      <c r="D1191" s="31">
        <v>71.215299999999999</v>
      </c>
      <c r="E1191" s="15">
        <v>1642</v>
      </c>
      <c r="F1191" s="31">
        <v>0</v>
      </c>
      <c r="G1191" s="15">
        <v>1</v>
      </c>
      <c r="I1191">
        <f>(E1191*100*Info!$B$11)/AI1191</f>
        <v>1.5507286373873002</v>
      </c>
      <c r="J1191">
        <f>LOG10(I1191)</f>
        <v>0.19053580710044549</v>
      </c>
      <c r="K1191">
        <f>2*((E1191*100*Info!$B$11)/AI1191^2)*(AJ1191/2)</f>
        <v>8.7683539833425389E-2</v>
      </c>
      <c r="L1191">
        <f>(M1191/10.7)/I1191</f>
        <v>0.6383177570093459</v>
      </c>
      <c r="M1191">
        <f>((U1191/0.242530073729142))*I1191</f>
        <v>10.59147659335526</v>
      </c>
      <c r="N1191">
        <f>2*M1191*SQRT((0.5*K1191/I1191)^2+(0.5*V1191/U1191)^2)</f>
        <v>1.6472715806863132</v>
      </c>
      <c r="O1191" s="1">
        <v>1.27</v>
      </c>
      <c r="P1191" s="1">
        <v>0.04</v>
      </c>
      <c r="S1191" s="1">
        <v>3.33</v>
      </c>
      <c r="T1191" s="1">
        <v>0.08</v>
      </c>
      <c r="U1191" s="33">
        <v>1.65648040357004</v>
      </c>
      <c r="V1191" s="33">
        <v>0.24</v>
      </c>
      <c r="W1191" s="50">
        <f>U1191*Info!$B$2</f>
        <v>0.79511059371361914</v>
      </c>
      <c r="X1191" s="50">
        <f>W1191*SQRT((0.5*V1191/U1191)^2+Info!$B$3^2)</f>
        <v>6.998758561765836E-2</v>
      </c>
      <c r="Y1191" s="39">
        <f>W1191*Info!$D$2</f>
        <v>0.64403958090803159</v>
      </c>
      <c r="Z1191" s="39">
        <f>Y1191*SQRT(Info!$D$3^2+(X1191/W1191)^2)</f>
        <v>6.5197524837074639E-2</v>
      </c>
      <c r="AA1191" s="50">
        <f>IF(O1191-W1191&gt;0,O1191-W1191,0)</f>
        <v>0.47488940628638088</v>
      </c>
      <c r="AB1191" s="50">
        <f>SQRT((0.5*P1191)^2+X1191^2)</f>
        <v>7.2789162246786845E-2</v>
      </c>
      <c r="AC1191" s="50">
        <f>(1-EXP(-Info!$B$6*G1191*1000))+(Info!$B$6/(Info!$B$6-Info!$B$7))*(EXP(-Info!$B$7*G1191*1000)-EXP(-Info!$B$6*G1191*1000))*(Info!$B$9-1)</f>
        <v>1.0466824416776932E-2</v>
      </c>
      <c r="AD1191" s="50">
        <f>SQRT((Info!$B$6*EXP(-Info!$B$6*G1191*1000)+(Info!$B$6/(Info!$B$6+Info!$B$7))*(Info!$B$9-1)*(-Info!$B$7*EXP(-Info!$B$7*G1191*1000)+Info!$B$6*EXP(-Info!$B$6*G1191*1000)))^2*(0.01*G1191*1000)^2)</f>
        <v>9.7909936888290202E-5</v>
      </c>
      <c r="AE1191" s="50">
        <f>IF(AA1191&gt;0,AA1191*AC1191*SQRT((AB1191/AA1191)^2+(AD1191/AC1191)^2),AA1191*AC1191*SQRT((AD1191/AC1191)^2))</f>
        <v>7.6328888053715533E-4</v>
      </c>
      <c r="AF1191" s="50">
        <f>IF((S1191-Y1191-AA1191*AC1191)&gt;0,S1191-Y1191-AA1191*AC1191,0)</f>
        <v>2.6809898350589814</v>
      </c>
      <c r="AG1191" s="50">
        <f>SQRT((T1191*0.5)^2+Z1191^2+AE1191^2)</f>
        <v>7.6493789648546737E-2</v>
      </c>
      <c r="AH1191" s="50">
        <f>AF1191/S1191</f>
        <v>0.80510205257026468</v>
      </c>
      <c r="AI1191">
        <f>AF1191*EXP(Info!$B$6*G1191*1000)</f>
        <v>2.7056890778493248</v>
      </c>
      <c r="AJ1191">
        <f>2*SQRT((EXP(Info!$B$6*G1191)*AG1191)^2+(Info!$B$6*G1191*0.01*AI1191)^2)</f>
        <v>0.15298898228524338</v>
      </c>
      <c r="AK1191" s="28">
        <f>AI1191/(E1191/1000)</f>
        <v>1.6478009000300395</v>
      </c>
      <c r="AL1191">
        <f>AA1191/0.752049334436339</f>
        <v>0.63146044353900066</v>
      </c>
      <c r="AM1191"/>
      <c r="AN1191">
        <f>U1191/0.242530074</f>
        <v>6.8299999923722448</v>
      </c>
      <c r="AO1191">
        <f>O1191/U1191</f>
        <v>0.76668579795022085</v>
      </c>
    </row>
    <row r="1192" spans="1:53">
      <c r="A1192" s="1" t="s">
        <v>174</v>
      </c>
      <c r="B1192" s="14" t="s">
        <v>222</v>
      </c>
      <c r="C1192" s="31">
        <v>7.4782999999999999</v>
      </c>
      <c r="D1192" s="31">
        <v>71.9983</v>
      </c>
      <c r="E1192" s="15">
        <v>2773</v>
      </c>
      <c r="F1192" s="31">
        <v>0</v>
      </c>
      <c r="G1192" s="15">
        <v>1</v>
      </c>
      <c r="I1192">
        <f>(E1192*100*Info!$B$11)/AI1192</f>
        <v>1.3038491453503798</v>
      </c>
      <c r="J1192">
        <f>LOG10(I1192)</f>
        <v>0.11522734666292717</v>
      </c>
      <c r="K1192">
        <f>2*((E1192*100*Info!$B$11)/AI1192^2)*(AJ1192/2)</f>
        <v>3.7852256549752092E-2</v>
      </c>
      <c r="L1192">
        <f>(M1192/10.7)/I1192</f>
        <v>0.63551401869158886</v>
      </c>
      <c r="M1192">
        <f>((U1192/0.242530073729142))*I1192</f>
        <v>8.8661741883825815</v>
      </c>
      <c r="N1192">
        <f>2*M1192*SQRT((0.5*K1192/I1192)^2+(0.5*V1192/U1192)^2)</f>
        <v>1.1579368063125328</v>
      </c>
      <c r="O1192" s="1">
        <v>1.1599999999999999</v>
      </c>
      <c r="P1192" s="1">
        <v>0.02</v>
      </c>
      <c r="S1192" s="1">
        <v>6.03</v>
      </c>
      <c r="T1192" s="1">
        <v>0.1</v>
      </c>
      <c r="U1192" s="33">
        <v>1.6492045013581655</v>
      </c>
      <c r="V1192" s="33">
        <v>0.21</v>
      </c>
      <c r="W1192" s="50">
        <f>U1192*Info!$B$2</f>
        <v>0.79161816065191948</v>
      </c>
      <c r="X1192" s="50">
        <f>W1192*SQRT((0.5*V1192/U1192)^2+Info!$B$3^2)</f>
        <v>6.4084384062615601E-2</v>
      </c>
      <c r="Y1192" s="39">
        <f>W1192*Info!$D$2</f>
        <v>0.64121071012805486</v>
      </c>
      <c r="Z1192" s="39">
        <f>Y1192*SQRT(Info!$D$3^2+(X1192/W1192)^2)</f>
        <v>6.1011104316465406E-2</v>
      </c>
      <c r="AA1192" s="50">
        <f>IF(O1192-W1192&gt;0,O1192-W1192,0)</f>
        <v>0.36838183934808044</v>
      </c>
      <c r="AB1192" s="50">
        <f>SQRT((0.5*P1192)^2+X1192^2)</f>
        <v>6.4859912740342335E-2</v>
      </c>
      <c r="AC1192" s="50">
        <f>(1-EXP(-Info!$B$6*G1192*1000))+(Info!$B$6/(Info!$B$6-Info!$B$7))*(EXP(-Info!$B$7*G1192*1000)-EXP(-Info!$B$6*G1192*1000))*(Info!$B$9-1)</f>
        <v>1.0466824416776932E-2</v>
      </c>
      <c r="AD1192" s="50">
        <f>SQRT((Info!$B$6*EXP(-Info!$B$6*G1192*1000)+(Info!$B$6/(Info!$B$6+Info!$B$7))*(Info!$B$9-1)*(-Info!$B$7*EXP(-Info!$B$7*G1192*1000)+Info!$B$6*EXP(-Info!$B$6*G1192*1000)))^2*(0.01*G1192*1000)^2)</f>
        <v>9.7909936888290202E-5</v>
      </c>
      <c r="AE1192" s="50">
        <f>IF(AA1192&gt;0,AA1192*AC1192*SQRT((AB1192/AA1192)^2+(AD1192/AC1192)^2),AA1192*AC1192*SQRT((AD1192/AC1192)^2))</f>
        <v>6.7983478249101809E-4</v>
      </c>
      <c r="AF1192" s="50">
        <f>IF((S1192-Y1192-AA1192*AC1192)&gt;0,S1192-Y1192-AA1192*AC1192,0)</f>
        <v>5.384933501841159</v>
      </c>
      <c r="AG1192" s="50">
        <f>SQRT((T1192*0.5)^2+Z1192^2+AE1192^2)</f>
        <v>7.8884833936860813E-2</v>
      </c>
      <c r="AH1192" s="50">
        <f>AF1192/S1192</f>
        <v>0.89302379798360842</v>
      </c>
      <c r="AI1192">
        <f>AF1192*EXP(Info!$B$6*G1192*1000)</f>
        <v>5.434543454938539</v>
      </c>
      <c r="AJ1192">
        <f>2*SQRT((EXP(Info!$B$6*G1192)*AG1192)^2+(Info!$B$6*G1192*0.01*AI1192)^2)</f>
        <v>0.15777111471881961</v>
      </c>
      <c r="AK1192" s="28">
        <f>AI1192/(E1192/1000)</f>
        <v>1.959806510976754</v>
      </c>
      <c r="AL1192">
        <f>AA1192/0.752049334436339</f>
        <v>0.48983733178114258</v>
      </c>
      <c r="AM1192"/>
      <c r="AN1192">
        <f>U1192/0.242530074</f>
        <v>6.7999999924057475</v>
      </c>
      <c r="AO1192">
        <f>O1192/U1192</f>
        <v>0.70336941176470702</v>
      </c>
    </row>
    <row r="1193" spans="1:53">
      <c r="A1193" s="1" t="s">
        <v>175</v>
      </c>
      <c r="B1193" s="14" t="s">
        <v>222</v>
      </c>
      <c r="C1193" s="31">
        <v>4.9945000000000004</v>
      </c>
      <c r="D1193" s="31">
        <v>72.003699999999995</v>
      </c>
      <c r="E1193" s="15">
        <v>2974</v>
      </c>
      <c r="F1193" s="31">
        <v>0</v>
      </c>
      <c r="G1193" s="15">
        <v>1</v>
      </c>
      <c r="I1193">
        <f>(E1193*100*Info!$B$11)/AI1193</f>
        <v>115.24396611865217</v>
      </c>
      <c r="J1193">
        <f>LOG10(I1193)</f>
        <v>2.0616181961009614</v>
      </c>
      <c r="K1193">
        <f>2*((E1193*100*Info!$B$11)/AI1193^2)*(AJ1193/2)</f>
        <v>333.63028069180706</v>
      </c>
      <c r="L1193">
        <f>(M1193/10.7)/I1193</f>
        <v>0.6766355140186916</v>
      </c>
      <c r="M1193">
        <f>((U1193/0.242530073729142))*I1193</f>
        <v>834.36631469904171</v>
      </c>
      <c r="N1193">
        <f>2*M1193*SQRT((0.5*K1193/I1193)^2+(0.5*V1193/U1193)^2)</f>
        <v>2418.6406649891546</v>
      </c>
      <c r="O1193" s="1">
        <v>1.03</v>
      </c>
      <c r="P1193" s="1">
        <v>0.02</v>
      </c>
      <c r="S1193" s="1">
        <v>0.75</v>
      </c>
      <c r="T1193" s="1">
        <v>0.13</v>
      </c>
      <c r="U1193" s="33">
        <v>1.7559177337989882</v>
      </c>
      <c r="V1193" s="33">
        <v>0.26</v>
      </c>
      <c r="W1193" s="50">
        <f>U1193*Info!$B$2</f>
        <v>0.8428405122235143</v>
      </c>
      <c r="X1193" s="50">
        <f>W1193*SQRT((0.5*V1193/U1193)^2+Info!$B$3^2)</f>
        <v>7.5297478859607178E-2</v>
      </c>
      <c r="Y1193" s="39">
        <f>W1193*Info!$D$2</f>
        <v>0.68270081490104662</v>
      </c>
      <c r="Z1193" s="39">
        <f>Y1193*SQRT(Info!$D$3^2+(X1193/W1193)^2)</f>
        <v>6.9893475727944493E-2</v>
      </c>
      <c r="AA1193" s="50">
        <f>IF(O1193-W1193&gt;0,O1193-W1193,0)</f>
        <v>0.18715948777648572</v>
      </c>
      <c r="AB1193" s="50">
        <f>SQRT((0.5*P1193)^2+X1193^2)</f>
        <v>7.595860927250439E-2</v>
      </c>
      <c r="AC1193" s="50">
        <f>(1-EXP(-Info!$B$6*G1193*1000))+(Info!$B$6/(Info!$B$6-Info!$B$7))*(EXP(-Info!$B$7*G1193*1000)-EXP(-Info!$B$6*G1193*1000))*(Info!$B$9-1)</f>
        <v>1.0466824416776932E-2</v>
      </c>
      <c r="AD1193" s="50">
        <f>SQRT((Info!$B$6*EXP(-Info!$B$6*G1193*1000)+(Info!$B$6/(Info!$B$6+Info!$B$7))*(Info!$B$9-1)*(-Info!$B$7*EXP(-Info!$B$7*G1193*1000)+Info!$B$6*EXP(-Info!$B$6*G1193*1000)))^2*(0.01*G1193*1000)^2)</f>
        <v>9.7909936888290202E-5</v>
      </c>
      <c r="AE1193" s="50">
        <f>IF(AA1193&gt;0,AA1193*AC1193*SQRT((AB1193/AA1193)^2+(AD1193/AC1193)^2),AA1193*AC1193*SQRT((AD1193/AC1193)^2))</f>
        <v>7.9525657937986802E-4</v>
      </c>
      <c r="AF1193" s="50">
        <f>IF((S1193-Y1193-AA1193*AC1193)&gt;0,S1193-Y1193-AA1193*AC1193,0)</f>
        <v>6.5340219602463001E-2</v>
      </c>
      <c r="AG1193" s="50">
        <f>SQRT((T1193*0.5)^2+Z1193^2+AE1193^2)</f>
        <v>9.5450146057299526E-2</v>
      </c>
      <c r="AH1193" s="50">
        <f>AF1193/S1193</f>
        <v>8.7120292803283997E-2</v>
      </c>
      <c r="AI1193">
        <f>AF1193*EXP(Info!$B$6*G1193*1000)</f>
        <v>6.5942181581889928E-2</v>
      </c>
      <c r="AJ1193">
        <f>2*SQRT((EXP(Info!$B$6*G1193)*AG1193)^2+(Info!$B$6*G1193*0.01*AI1193)^2)</f>
        <v>0.19090204278413242</v>
      </c>
      <c r="AK1193" s="28">
        <f>AI1193/(E1193/1000)</f>
        <v>2.2172892260218534E-2</v>
      </c>
      <c r="AL1193">
        <f>AA1193/0.752049334436339</f>
        <v>0.24886597089639306</v>
      </c>
      <c r="AM1193"/>
      <c r="AN1193">
        <f>U1193/0.242530074</f>
        <v>7.2399999919143561</v>
      </c>
      <c r="AO1193">
        <f>O1193/U1193</f>
        <v>0.58658784530386843</v>
      </c>
    </row>
    <row r="1194" spans="1:53">
      <c r="A1194" s="1" t="s">
        <v>172</v>
      </c>
      <c r="B1194" s="14" t="s">
        <v>222</v>
      </c>
      <c r="C1194" s="31">
        <v>0.66169999999999995</v>
      </c>
      <c r="D1194" s="31">
        <v>71.450800000000001</v>
      </c>
      <c r="E1194" s="15">
        <v>2877</v>
      </c>
      <c r="F1194" s="31">
        <v>0</v>
      </c>
      <c r="G1194" s="15">
        <v>1</v>
      </c>
      <c r="I1194">
        <f>(E1194*100*Info!$B$11)/AI1194</f>
        <v>1.1555493613602064</v>
      </c>
      <c r="J1194">
        <f>LOG10(I1194)</f>
        <v>6.2788501877856465E-2</v>
      </c>
      <c r="K1194">
        <f>2*((E1194*100*Info!$B$11)/AI1194^2)*(AJ1194/2)</f>
        <v>3.581018297213303E-2</v>
      </c>
      <c r="L1194">
        <f>(M1194/10.7)/I1194</f>
        <v>0.63644859813084109</v>
      </c>
      <c r="M1194">
        <f>((U1194/0.242530073729142))*I1194</f>
        <v>7.8692911508630052</v>
      </c>
      <c r="N1194">
        <f>2*M1194*SQRT((0.5*K1194/I1194)^2+(0.5*V1194/U1194)^2)</f>
        <v>1.3093423148772438</v>
      </c>
      <c r="O1194" s="1">
        <v>1.17</v>
      </c>
      <c r="P1194" s="1">
        <v>0.02</v>
      </c>
      <c r="S1194" s="1">
        <v>6.95</v>
      </c>
      <c r="T1194" s="1">
        <v>0.14000000000000001</v>
      </c>
      <c r="U1194" s="33">
        <v>1.651629802095457</v>
      </c>
      <c r="V1194" s="33">
        <v>0.27</v>
      </c>
      <c r="W1194" s="50">
        <f>U1194*Info!$B$2</f>
        <v>0.79278230500581925</v>
      </c>
      <c r="X1194" s="50">
        <f>W1194*SQRT((0.5*V1194/U1194)^2+Info!$B$3^2)</f>
        <v>7.5962487175090895E-2</v>
      </c>
      <c r="Y1194" s="39">
        <f>W1194*Info!$D$2</f>
        <v>0.64215366705471366</v>
      </c>
      <c r="Z1194" s="39">
        <f>Y1194*SQRT(Info!$D$3^2+(X1194/W1194)^2)</f>
        <v>6.9403146935561072E-2</v>
      </c>
      <c r="AA1194" s="50">
        <f>IF(O1194-W1194&gt;0,O1194-W1194,0)</f>
        <v>0.37721769499418067</v>
      </c>
      <c r="AB1194" s="50">
        <f>SQRT((0.5*P1194)^2+X1194^2)</f>
        <v>7.6617879491838251E-2</v>
      </c>
      <c r="AC1194" s="50">
        <f>(1-EXP(-Info!$B$6*G1194*1000))+(Info!$B$6/(Info!$B$6-Info!$B$7))*(EXP(-Info!$B$7*G1194*1000)-EXP(-Info!$B$6*G1194*1000))*(Info!$B$9-1)</f>
        <v>1.0466824416776932E-2</v>
      </c>
      <c r="AD1194" s="50">
        <f>SQRT((Info!$B$6*EXP(-Info!$B$6*G1194*1000)+(Info!$B$6/(Info!$B$6+Info!$B$7))*(Info!$B$9-1)*(-Info!$B$7*EXP(-Info!$B$7*G1194*1000)+Info!$B$6*EXP(-Info!$B$6*G1194*1000)))^2*(0.01*G1194*1000)^2)</f>
        <v>9.7909936888290202E-5</v>
      </c>
      <c r="AE1194" s="50">
        <f>IF(AA1194&gt;0,AA1194*AC1194*SQRT((AB1194/AA1194)^2+(AD1194/AC1194)^2),AA1194*AC1194*SQRT((AD1194/AC1194)^2))</f>
        <v>8.0279591836985003E-4</v>
      </c>
      <c r="AF1194" s="50">
        <f>IF((S1194-Y1194-AA1194*AC1194)&gt;0,S1194-Y1194-AA1194*AC1194,0)</f>
        <v>6.3038980615648814</v>
      </c>
      <c r="AG1194" s="50">
        <f>SQRT((T1194*0.5)^2+Z1194^2+AE1194^2)</f>
        <v>9.8577082964782597E-2</v>
      </c>
      <c r="AH1194" s="50">
        <f>AF1194/S1194</f>
        <v>0.90703569231149372</v>
      </c>
      <c r="AI1194">
        <f>AF1194*EXP(Info!$B$6*G1194*1000)</f>
        <v>6.3619741895352586</v>
      </c>
      <c r="AJ1194">
        <f>2*SQRT((EXP(Info!$B$6*G1194)*AG1194)^2+(Info!$B$6*G1194*0.01*AI1194)^2)</f>
        <v>0.1971559739543039</v>
      </c>
      <c r="AK1194" s="28">
        <f>AI1194/(E1194/1000)</f>
        <v>2.2113222765155576</v>
      </c>
      <c r="AL1194">
        <f>AA1194/0.752049334436339</f>
        <v>0.50158636903376208</v>
      </c>
      <c r="AM1194"/>
      <c r="AN1194">
        <f>U1194/0.242530074</f>
        <v>6.8099999923945802</v>
      </c>
      <c r="AO1194">
        <f>O1194/U1194</f>
        <v>0.70839118942731394</v>
      </c>
    </row>
    <row r="1195" spans="1:53">
      <c r="A1195" s="1" t="s">
        <v>186</v>
      </c>
      <c r="B1195" s="14" t="s">
        <v>222</v>
      </c>
      <c r="C1195" s="31">
        <v>-0.81979999999999997</v>
      </c>
      <c r="D1195" s="31">
        <v>73.1648</v>
      </c>
      <c r="E1195" s="15">
        <v>2768</v>
      </c>
      <c r="F1195" s="31">
        <v>0</v>
      </c>
      <c r="G1195" s="15">
        <v>1</v>
      </c>
      <c r="I1195">
        <f>(E1195*100*Info!$B$11)/AI1195</f>
        <v>0.82428035988804482</v>
      </c>
      <c r="J1195">
        <f>LOG10(I1195)</f>
        <v>-8.3925047959114818E-2</v>
      </c>
      <c r="K1195">
        <f>2*((E1195*100*Info!$B$11)/AI1195^2)*(AJ1195/2)</f>
        <v>2.4596757128264354E-2</v>
      </c>
      <c r="L1195">
        <f>(M1195/10.7)/I1195</f>
        <v>0.94392523364485992</v>
      </c>
      <c r="M1195">
        <f>((U1195/0.242530073729142))*I1195</f>
        <v>8.3252316348692528</v>
      </c>
      <c r="N1195">
        <f>2*M1195*SQRT((0.5*K1195/I1195)^2+(0.5*V1195/U1195)^2)</f>
        <v>1.2151998759396805</v>
      </c>
      <c r="O1195" s="1">
        <v>1.66</v>
      </c>
      <c r="P1195" s="1">
        <v>0.04</v>
      </c>
      <c r="S1195" s="1">
        <v>9.4600000000000009</v>
      </c>
      <c r="T1195" s="1">
        <v>0.17</v>
      </c>
      <c r="U1195" s="33">
        <v>2.4495537446643341</v>
      </c>
      <c r="V1195" s="33">
        <v>0.35</v>
      </c>
      <c r="W1195" s="50">
        <f>U1195*Info!$B$2</f>
        <v>1.1757857974388803</v>
      </c>
      <c r="X1195" s="50">
        <f>W1195*SQRT((0.5*V1195/U1195)^2+Info!$B$3^2)</f>
        <v>0.10252892569244768</v>
      </c>
      <c r="Y1195" s="39">
        <f>W1195*Info!$D$2</f>
        <v>0.95238649592549318</v>
      </c>
      <c r="Z1195" s="39">
        <f>Y1195*SQRT(Info!$D$3^2+(X1195/W1195)^2)</f>
        <v>9.5732135608196892E-2</v>
      </c>
      <c r="AA1195" s="50">
        <f>IF(O1195-W1195&gt;0,O1195-W1195,0)</f>
        <v>0.48421420256111958</v>
      </c>
      <c r="AB1195" s="50">
        <f>SQRT((0.5*P1195)^2+X1195^2)</f>
        <v>0.10446138331291356</v>
      </c>
      <c r="AC1195" s="50">
        <f>(1-EXP(-Info!$B$6*G1195*1000))+(Info!$B$6/(Info!$B$6-Info!$B$7))*(EXP(-Info!$B$7*G1195*1000)-EXP(-Info!$B$6*G1195*1000))*(Info!$B$9-1)</f>
        <v>1.0466824416776932E-2</v>
      </c>
      <c r="AD1195" s="50">
        <f>SQRT((Info!$B$6*EXP(-Info!$B$6*G1195*1000)+(Info!$B$6/(Info!$B$6+Info!$B$7))*(Info!$B$9-1)*(-Info!$B$7*EXP(-Info!$B$7*G1195*1000)+Info!$B$6*EXP(-Info!$B$6*G1195*1000)))^2*(0.01*G1195*1000)^2)</f>
        <v>9.7909936888290202E-5</v>
      </c>
      <c r="AE1195" s="50">
        <f>IF(AA1195&gt;0,AA1195*AC1195*SQRT((AB1195/AA1195)^2+(AD1195/AC1195)^2),AA1195*AC1195*SQRT((AD1195/AC1195)^2))</f>
        <v>1.0944063204042784E-3</v>
      </c>
      <c r="AF1195" s="50">
        <f>IF((S1195-Y1195-AA1195*AC1195)&gt;0,S1195-Y1195-AA1195*AC1195,0)</f>
        <v>8.5025453190361908</v>
      </c>
      <c r="AG1195" s="50">
        <f>SQRT((T1195*0.5)^2+Z1195^2+AE1195^2)</f>
        <v>0.12802671406116906</v>
      </c>
      <c r="AH1195" s="50">
        <f>AF1195/S1195</f>
        <v>0.89878914577549573</v>
      </c>
      <c r="AI1195">
        <f>AF1195*EXP(Info!$B$6*G1195*1000)</f>
        <v>8.5808769965474383</v>
      </c>
      <c r="AJ1195">
        <f>2*SQRT((EXP(Info!$B$6*G1195)*AG1195)^2+(Info!$B$6*G1195*0.01*AI1195)^2)</f>
        <v>0.25605577628982279</v>
      </c>
      <c r="AK1195" s="28">
        <f>AI1195/(E1195/1000)</f>
        <v>3.1000278166717625</v>
      </c>
      <c r="AL1195">
        <f>AA1195/0.752049334436339</f>
        <v>0.64385962514552064</v>
      </c>
      <c r="AM1195"/>
      <c r="AN1195">
        <f>U1195/0.242530074</f>
        <v>10.099999988720302</v>
      </c>
      <c r="AO1195">
        <f>O1195/U1195</f>
        <v>0.67767445544554572</v>
      </c>
      <c r="BA1195"/>
    </row>
    <row r="1196" spans="1:53">
      <c r="A1196" s="1" t="s">
        <v>176</v>
      </c>
      <c r="B1196" s="14" t="s">
        <v>222</v>
      </c>
      <c r="C1196" s="31">
        <v>-0.62670000000000003</v>
      </c>
      <c r="D1196" s="31">
        <v>72.034999999999997</v>
      </c>
      <c r="E1196" s="15">
        <v>2693.5</v>
      </c>
      <c r="F1196" s="31">
        <v>0</v>
      </c>
      <c r="G1196" s="15">
        <v>1</v>
      </c>
      <c r="I1196">
        <f>(E1196*100*Info!$B$11)/AI1196</f>
        <v>0.95210745701621613</v>
      </c>
      <c r="J1196">
        <f>LOG10(I1196)</f>
        <v>-2.1314033384897929E-2</v>
      </c>
      <c r="K1196">
        <f>2*((E1196*100*Info!$B$11)/AI1196^2)*(AJ1196/2)</f>
        <v>2.4589275407166936E-2</v>
      </c>
      <c r="L1196">
        <f>(M1196/10.7)/I1196</f>
        <v>0.67383177570093455</v>
      </c>
      <c r="M1196">
        <f>((U1196/0.242530073729142))*I1196</f>
        <v>6.8646947650869183</v>
      </c>
      <c r="N1196">
        <f>2*M1196*SQRT((0.5*K1196/I1196)^2+(0.5*V1196/U1196)^2)</f>
        <v>0.95871014434550883</v>
      </c>
      <c r="O1196" s="1">
        <v>1.53</v>
      </c>
      <c r="P1196" s="1">
        <v>0.05</v>
      </c>
      <c r="S1196" s="1">
        <v>7.85</v>
      </c>
      <c r="T1196" s="1">
        <v>0.13</v>
      </c>
      <c r="U1196" s="33">
        <v>1.7486418315871139</v>
      </c>
      <c r="V1196" s="33">
        <v>0.24</v>
      </c>
      <c r="W1196" s="50">
        <f>U1196*Info!$B$2</f>
        <v>0.83934807916181464</v>
      </c>
      <c r="X1196" s="50">
        <f>W1196*SQRT((0.5*V1196/U1196)^2+Info!$B$3^2)</f>
        <v>7.1267264539770087E-2</v>
      </c>
      <c r="Y1196" s="39">
        <f>W1196*Info!$D$2</f>
        <v>0.67987194412106988</v>
      </c>
      <c r="Z1196" s="39">
        <f>Y1196*SQRT(Info!$D$3^2+(X1196/W1196)^2)</f>
        <v>6.6991877403270436E-2</v>
      </c>
      <c r="AA1196" s="50">
        <f>IF(O1196-W1196&gt;0,O1196-W1196,0)</f>
        <v>0.69065192083818538</v>
      </c>
      <c r="AB1196" s="50">
        <f>SQRT((0.5*P1196)^2+X1196^2)</f>
        <v>7.5524982588422829E-2</v>
      </c>
      <c r="AC1196" s="50">
        <f>(1-EXP(-Info!$B$6*G1196*1000))+(Info!$B$6/(Info!$B$6-Info!$B$7))*(EXP(-Info!$B$7*G1196*1000)-EXP(-Info!$B$6*G1196*1000))*(Info!$B$9-1)</f>
        <v>1.0466824416776932E-2</v>
      </c>
      <c r="AD1196" s="50">
        <f>SQRT((Info!$B$6*EXP(-Info!$B$6*G1196*1000)+(Info!$B$6/(Info!$B$6+Info!$B$7))*(Info!$B$9-1)*(-Info!$B$7*EXP(-Info!$B$7*G1196*1000)+Info!$B$6*EXP(-Info!$B$6*G1196*1000)))^2*(0.01*G1196*1000)^2)</f>
        <v>9.7909936888290202E-5</v>
      </c>
      <c r="AE1196" s="50">
        <f>IF(AA1196&gt;0,AA1196*AC1196*SQRT((AB1196/AA1196)^2+(AD1196/AC1196)^2),AA1196*AC1196*SQRT((AD1196/AC1196)^2))</f>
        <v>7.9339371404647341E-4</v>
      </c>
      <c r="AF1196" s="50">
        <f>IF((S1196-Y1196-AA1196*AC1196)&gt;0,S1196-Y1196-AA1196*AC1196,0)</f>
        <v>7.1628991234904067</v>
      </c>
      <c r="AG1196" s="50">
        <f>SQRT((T1196*0.5)^2+Z1196^2+AE1196^2)</f>
        <v>9.3346350285377008E-2</v>
      </c>
      <c r="AH1196" s="50">
        <f>AF1196/S1196</f>
        <v>0.91247122592234486</v>
      </c>
      <c r="AI1196">
        <f>AF1196*EXP(Info!$B$6*G1196*1000)</f>
        <v>7.2288889986552762</v>
      </c>
      <c r="AJ1196">
        <f>2*SQRT((EXP(Info!$B$6*G1196)*AG1196)^2+(Info!$B$6*G1196*0.01*AI1196)^2)</f>
        <v>0.18669441265887107</v>
      </c>
      <c r="AK1196" s="28">
        <f>AI1196/(E1196/1000)</f>
        <v>2.6838273616689352</v>
      </c>
      <c r="AL1196">
        <f>AA1196/0.752049334436339</f>
        <v>0.91835985913853513</v>
      </c>
      <c r="AM1196"/>
      <c r="AN1196">
        <f>U1196/0.242530074</f>
        <v>7.2099999919478597</v>
      </c>
      <c r="AO1196">
        <f>O1196/U1196</f>
        <v>0.87496477115118032</v>
      </c>
    </row>
    <row r="1197" spans="1:53">
      <c r="A1197" s="1" t="s">
        <v>178</v>
      </c>
      <c r="B1197" s="14" t="s">
        <v>222</v>
      </c>
      <c r="C1197" s="31">
        <v>-0.23330000000000001</v>
      </c>
      <c r="D1197" s="31">
        <v>72.058700000000002</v>
      </c>
      <c r="E1197" s="15">
        <v>3117</v>
      </c>
      <c r="F1197" s="31">
        <v>0</v>
      </c>
      <c r="G1197" s="15">
        <v>1</v>
      </c>
      <c r="I1197">
        <f>(E1197*100*Info!$B$11)/AI1197</f>
        <v>1.0441323812652379</v>
      </c>
      <c r="J1197">
        <f>LOG10(I1197)</f>
        <v>1.8755564574509543E-2</v>
      </c>
      <c r="K1197">
        <f>2*((E1197*100*Info!$B$11)/AI1197^2)*(AJ1197/2)</f>
        <v>2.9837548753794598E-2</v>
      </c>
      <c r="L1197">
        <f>(M1197/10.7)/I1197</f>
        <v>0.83831775700934585</v>
      </c>
      <c r="M1197">
        <f>((U1197/0.242530073729142))*I1197</f>
        <v>9.3658674599491842</v>
      </c>
      <c r="N1197">
        <f>2*M1197*SQRT((0.5*K1197/I1197)^2+(0.5*V1197/U1197)^2)</f>
        <v>1.3189897848385401</v>
      </c>
      <c r="O1197" s="1">
        <v>1.58</v>
      </c>
      <c r="P1197" s="1">
        <v>0.04</v>
      </c>
      <c r="S1197" s="1">
        <v>8.41</v>
      </c>
      <c r="T1197" s="1">
        <v>0.14000000000000001</v>
      </c>
      <c r="U1197" s="33">
        <v>2.1754947613504041</v>
      </c>
      <c r="V1197" s="33">
        <v>0.3</v>
      </c>
      <c r="W1197" s="50">
        <f>U1197*Info!$B$2</f>
        <v>1.0442374854481939</v>
      </c>
      <c r="X1197" s="50">
        <f>W1197*SQRT((0.5*V1197/U1197)^2+Info!$B$3^2)</f>
        <v>8.8938629487067752E-2</v>
      </c>
      <c r="Y1197" s="39">
        <f>W1197*Info!$D$2</f>
        <v>0.84583236321303712</v>
      </c>
      <c r="Z1197" s="39">
        <f>Y1197*SQRT(Info!$D$3^2+(X1197/W1197)^2)</f>
        <v>8.3536724458723871E-2</v>
      </c>
      <c r="AA1197" s="50">
        <f>IF(O1197-W1197&gt;0,O1197-W1197,0)</f>
        <v>0.53576251455180612</v>
      </c>
      <c r="AB1197" s="50">
        <f>SQRT((0.5*P1197)^2+X1197^2)</f>
        <v>9.1159639177861587E-2</v>
      </c>
      <c r="AC1197" s="50">
        <f>(1-EXP(-Info!$B$6*G1197*1000))+(Info!$B$6/(Info!$B$6-Info!$B$7))*(EXP(-Info!$B$7*G1197*1000)-EXP(-Info!$B$6*G1197*1000))*(Info!$B$9-1)</f>
        <v>1.0466824416776932E-2</v>
      </c>
      <c r="AD1197" s="50">
        <f>SQRT((Info!$B$6*EXP(-Info!$B$6*G1197*1000)+(Info!$B$6/(Info!$B$6+Info!$B$7))*(Info!$B$9-1)*(-Info!$B$7*EXP(-Info!$B$7*G1197*1000)+Info!$B$6*EXP(-Info!$B$6*G1197*1000)))^2*(0.01*G1197*1000)^2)</f>
        <v>9.7909936888290202E-5</v>
      </c>
      <c r="AE1197" s="50">
        <f>IF(AA1197&gt;0,AA1197*AC1197*SQRT((AB1197/AA1197)^2+(AD1197/AC1197)^2),AA1197*AC1197*SQRT((AD1197/AC1197)^2))</f>
        <v>9.5559280076353817E-4</v>
      </c>
      <c r="AF1197" s="50">
        <f>IF((S1197-Y1197-AA1197*AC1197)&gt;0,S1197-Y1197-AA1197*AC1197,0)</f>
        <v>7.5585599046180585</v>
      </c>
      <c r="AG1197" s="50">
        <f>SQRT((T1197*0.5)^2+Z1197^2+AE1197^2)</f>
        <v>0.10899219004540477</v>
      </c>
      <c r="AH1197" s="50">
        <f>AF1197/S1197</f>
        <v>0.89875860934816387</v>
      </c>
      <c r="AI1197">
        <f>AF1197*EXP(Info!$B$6*G1197*1000)</f>
        <v>7.6281948968094442</v>
      </c>
      <c r="AJ1197">
        <f>2*SQRT((EXP(Info!$B$6*G1197)*AG1197)^2+(Info!$B$6*G1197*0.01*AI1197)^2)</f>
        <v>0.21798637914207228</v>
      </c>
      <c r="AK1197" s="28">
        <f>AI1197/(E1197/1000)</f>
        <v>2.4472874227813426</v>
      </c>
      <c r="AL1197">
        <f>AA1197/0.752049334436339</f>
        <v>0.71240341559953657</v>
      </c>
      <c r="AM1197"/>
      <c r="AN1197">
        <f>U1197/0.242530074</f>
        <v>8.9699999899822895</v>
      </c>
      <c r="AO1197">
        <f>O1197/U1197</f>
        <v>0.72627157190635572</v>
      </c>
    </row>
    <row r="1198" spans="1:53">
      <c r="A1198" s="1" t="s">
        <v>180</v>
      </c>
      <c r="B1198" s="14" t="s">
        <v>222</v>
      </c>
      <c r="C1198" s="31">
        <v>1.8183</v>
      </c>
      <c r="D1198" s="31">
        <v>72.377300000000005</v>
      </c>
      <c r="E1198" s="15">
        <v>3309</v>
      </c>
      <c r="F1198" s="31">
        <v>0</v>
      </c>
      <c r="G1198" s="15">
        <v>1</v>
      </c>
      <c r="I1198">
        <f>(E1198*100*Info!$B$11)/AI1198</f>
        <v>1.1410498648475715</v>
      </c>
      <c r="J1198">
        <f>LOG10(I1198)</f>
        <v>5.7304623870397781E-2</v>
      </c>
      <c r="K1198">
        <f>2*((E1198*100*Info!$B$11)/AI1198^2)*(AJ1198/2)</f>
        <v>2.6724748531210249E-2</v>
      </c>
      <c r="L1198">
        <f>(M1198/10.7)/I1198</f>
        <v>0.74672897196261689</v>
      </c>
      <c r="M1198">
        <f>((U1198/0.242530073729142))*I1198</f>
        <v>9.1169884201320972</v>
      </c>
      <c r="N1198">
        <f>2*M1198*SQRT((0.5*K1198/I1198)^2+(0.5*V1198/U1198)^2)</f>
        <v>1.010814305065949</v>
      </c>
      <c r="O1198" s="1">
        <v>1.31</v>
      </c>
      <c r="P1198" s="1">
        <v>0.02</v>
      </c>
      <c r="S1198" s="1">
        <v>8.1</v>
      </c>
      <c r="T1198" s="1">
        <v>0.11</v>
      </c>
      <c r="U1198" s="33">
        <v>1.9378152890958447</v>
      </c>
      <c r="V1198" s="33">
        <v>0.21</v>
      </c>
      <c r="W1198" s="50">
        <f>U1198*Info!$B$2</f>
        <v>0.93015133876600542</v>
      </c>
      <c r="X1198" s="50">
        <f>W1198*SQRT((0.5*V1198/U1198)^2+Info!$B$3^2)</f>
        <v>6.8579251836984045E-2</v>
      </c>
      <c r="Y1198" s="39">
        <f>W1198*Info!$D$2</f>
        <v>0.75342258440046439</v>
      </c>
      <c r="Z1198" s="39">
        <f>Y1198*SQRT(Info!$D$3^2+(X1198/W1198)^2)</f>
        <v>6.711800748996781E-2</v>
      </c>
      <c r="AA1198" s="50">
        <f>IF(O1198-W1198&gt;0,O1198-W1198,0)</f>
        <v>0.37984866123399463</v>
      </c>
      <c r="AB1198" s="50">
        <f>SQRT((0.5*P1198)^2+X1198^2)</f>
        <v>6.9304500449252793E-2</v>
      </c>
      <c r="AC1198" s="50">
        <f>(1-EXP(-Info!$B$6*G1198*1000))+(Info!$B$6/(Info!$B$6-Info!$B$7))*(EXP(-Info!$B$7*G1198*1000)-EXP(-Info!$B$6*G1198*1000))*(Info!$B$9-1)</f>
        <v>1.0466824416776932E-2</v>
      </c>
      <c r="AD1198" s="50">
        <f>SQRT((Info!$B$6*EXP(-Info!$B$6*G1198*1000)+(Info!$B$6/(Info!$B$6+Info!$B$7))*(Info!$B$9-1)*(-Info!$B$7*EXP(-Info!$B$7*G1198*1000)+Info!$B$6*EXP(-Info!$B$6*G1198*1000)))^2*(0.01*G1198*1000)^2)</f>
        <v>9.7909936888290202E-5</v>
      </c>
      <c r="AE1198" s="50">
        <f>IF(AA1198&gt;0,AA1198*AC1198*SQRT((AB1198/AA1198)^2+(AD1198/AC1198)^2),AA1198*AC1198*SQRT((AD1198/AC1198)^2))</f>
        <v>7.263507969236208E-4</v>
      </c>
      <c r="AF1198" s="50">
        <f>IF((S1198-Y1198-AA1198*AC1198)&gt;0,S1198-Y1198-AA1198*AC1198,0)</f>
        <v>7.3426016063574515</v>
      </c>
      <c r="AG1198" s="50">
        <f>SQRT((T1198*0.5)^2+Z1198^2+AE1198^2)</f>
        <v>8.677761528702875E-2</v>
      </c>
      <c r="AH1198" s="50">
        <f>AF1198/S1198</f>
        <v>0.90649402547622859</v>
      </c>
      <c r="AI1198">
        <f>AF1198*EXP(Info!$B$6*G1198*1000)</f>
        <v>7.4102470324670948</v>
      </c>
      <c r="AJ1198">
        <f>2*SQRT((EXP(Info!$B$6*G1198)*AG1198)^2+(Info!$B$6*G1198*0.01*AI1198)^2)</f>
        <v>0.17355682218435309</v>
      </c>
      <c r="AK1198" s="28">
        <f>AI1198/(E1198/1000)</f>
        <v>2.2394218895337246</v>
      </c>
      <c r="AL1198">
        <f>AA1198/0.752049334436339</f>
        <v>0.5050847648428427</v>
      </c>
      <c r="AM1198"/>
      <c r="AN1198">
        <f>U1198/0.242530074</f>
        <v>7.9899999910767541</v>
      </c>
      <c r="AO1198">
        <f>O1198/U1198</f>
        <v>0.67601902377972578</v>
      </c>
    </row>
    <row r="1199" spans="1:53">
      <c r="A1199" s="1" t="s">
        <v>182</v>
      </c>
      <c r="B1199" s="14" t="s">
        <v>222</v>
      </c>
      <c r="C1199" s="31">
        <v>1.4897</v>
      </c>
      <c r="D1199" s="31">
        <v>72.392200000000003</v>
      </c>
      <c r="E1199" s="15">
        <v>3177</v>
      </c>
      <c r="F1199" s="31">
        <v>0</v>
      </c>
      <c r="G1199" s="15">
        <v>1</v>
      </c>
      <c r="I1199">
        <f>(E1199*100*Info!$B$11)/AI1199</f>
        <v>1.1925574790188844</v>
      </c>
      <c r="J1199">
        <f>LOG10(I1199)</f>
        <v>7.6479320390672817E-2</v>
      </c>
      <c r="K1199">
        <f>2*((E1199*100*Info!$B$11)/AI1199^2)*(AJ1199/2)</f>
        <v>3.4186399209820924E-2</v>
      </c>
      <c r="L1199">
        <f>(M1199/10.7)/I1199</f>
        <v>0.73364485981308414</v>
      </c>
      <c r="M1199">
        <f>((U1199/0.242530073729142))*I1199</f>
        <v>9.3615762102982423</v>
      </c>
      <c r="N1199">
        <f>2*M1199*SQRT((0.5*K1199/I1199)^2+(0.5*V1199/U1199)^2)</f>
        <v>1.3063224076251179</v>
      </c>
      <c r="O1199" s="1">
        <v>1.35</v>
      </c>
      <c r="P1199" s="1">
        <v>0.02</v>
      </c>
      <c r="S1199" s="1">
        <v>7.49</v>
      </c>
      <c r="T1199" s="1">
        <v>0.13</v>
      </c>
      <c r="U1199" s="33">
        <v>1.9038610787737646</v>
      </c>
      <c r="V1199" s="33">
        <v>0.26</v>
      </c>
      <c r="W1199" s="50">
        <f>U1199*Info!$B$2</f>
        <v>0.913853317811407</v>
      </c>
      <c r="X1199" s="50">
        <f>W1199*SQRT((0.5*V1199/U1199)^2+Info!$B$3^2)</f>
        <v>7.7340673104048505E-2</v>
      </c>
      <c r="Y1199" s="39">
        <f>W1199*Info!$D$2</f>
        <v>0.74022118742723975</v>
      </c>
      <c r="Z1199" s="39">
        <f>Y1199*SQRT(Info!$D$3^2+(X1199/W1199)^2)</f>
        <v>7.2762167144615503E-2</v>
      </c>
      <c r="AA1199" s="50">
        <f>IF(O1199-W1199&gt;0,O1199-W1199,0)</f>
        <v>0.43614668218859309</v>
      </c>
      <c r="AB1199" s="50">
        <f>SQRT((0.5*P1199)^2+X1199^2)</f>
        <v>7.7984483816893296E-2</v>
      </c>
      <c r="AC1199" s="50">
        <f>(1-EXP(-Info!$B$6*G1199*1000))+(Info!$B$6/(Info!$B$6-Info!$B$7))*(EXP(-Info!$B$7*G1199*1000)-EXP(-Info!$B$6*G1199*1000))*(Info!$B$9-1)</f>
        <v>1.0466824416776932E-2</v>
      </c>
      <c r="AD1199" s="50">
        <f>SQRT((Info!$B$6*EXP(-Info!$B$6*G1199*1000)+(Info!$B$6/(Info!$B$6+Info!$B$7))*(Info!$B$9-1)*(-Info!$B$7*EXP(-Info!$B$7*G1199*1000)+Info!$B$6*EXP(-Info!$B$6*G1199*1000)))^2*(0.01*G1199*1000)^2)</f>
        <v>9.7909936888290202E-5</v>
      </c>
      <c r="AE1199" s="50">
        <f>IF(AA1199&gt;0,AA1199*AC1199*SQRT((AB1199/AA1199)^2+(AD1199/AC1199)^2),AA1199*AC1199*SQRT((AD1199/AC1199)^2))</f>
        <v>8.1736616790015226E-4</v>
      </c>
      <c r="AF1199" s="50">
        <f>IF((S1199-Y1199-AA1199*AC1199)&gt;0,S1199-Y1199-AA1199*AC1199,0)</f>
        <v>6.7452137418303328</v>
      </c>
      <c r="AG1199" s="50">
        <f>SQRT((T1199*0.5)^2+Z1199^2+AE1199^2)</f>
        <v>9.7570492747722629E-2</v>
      </c>
      <c r="AH1199" s="50">
        <f>AF1199/S1199</f>
        <v>0.90056258235384945</v>
      </c>
      <c r="AI1199">
        <f>AF1199*EXP(Info!$B$6*G1199*1000)</f>
        <v>6.8073555932105947</v>
      </c>
      <c r="AJ1199">
        <f>2*SQRT((EXP(Info!$B$6*G1199)*AG1199)^2+(Info!$B$6*G1199*0.01*AI1199)^2)</f>
        <v>0.1951427750586599</v>
      </c>
      <c r="AK1199" s="28">
        <f>AI1199/(E1199/1000)</f>
        <v>2.1426992739095354</v>
      </c>
      <c r="AL1199">
        <f>AA1199/0.752049334436339</f>
        <v>0.57994424330617222</v>
      </c>
      <c r="AM1199"/>
      <c r="AN1199">
        <f>U1199/0.242530074</f>
        <v>7.8499999912331058</v>
      </c>
      <c r="AO1199">
        <f>O1199/U1199</f>
        <v>0.70908535031847264</v>
      </c>
    </row>
    <row r="1200" spans="1:53">
      <c r="A1200" s="1" t="s">
        <v>183</v>
      </c>
      <c r="B1200" s="14" t="s">
        <v>222</v>
      </c>
      <c r="C1200" s="31">
        <v>-6.5477999999999996</v>
      </c>
      <c r="D1200" s="31">
        <v>72.622799999999998</v>
      </c>
      <c r="E1200" s="15">
        <v>2574</v>
      </c>
      <c r="F1200" s="31">
        <v>0</v>
      </c>
      <c r="G1200" s="15">
        <v>1</v>
      </c>
      <c r="I1200">
        <f>(E1200*100*Info!$B$11)/AI1200</f>
        <v>0.91270796363870177</v>
      </c>
      <c r="J1200">
        <f>LOG10(I1200)</f>
        <v>-3.9668160109436648E-2</v>
      </c>
      <c r="K1200">
        <f>2*((E1200*100*Info!$B$11)/AI1200^2)*(AJ1200/2)</f>
        <v>2.7832786479067735E-2</v>
      </c>
      <c r="L1200">
        <f>(M1200/10.7)/I1200</f>
        <v>0.93457943925233655</v>
      </c>
      <c r="M1200">
        <f>((U1200/0.242530073729142))*I1200</f>
        <v>9.1270796363870179</v>
      </c>
      <c r="N1200">
        <f>2*M1200*SQRT((0.5*K1200/I1200)^2+(0.5*V1200/U1200)^2)</f>
        <v>1.1627852607519835</v>
      </c>
      <c r="O1200" s="1">
        <v>1.78</v>
      </c>
      <c r="P1200" s="1">
        <v>0.03</v>
      </c>
      <c r="S1200" s="1">
        <v>8.09</v>
      </c>
      <c r="T1200" s="1">
        <v>0.13</v>
      </c>
      <c r="U1200" s="33">
        <v>2.4253007372914199</v>
      </c>
      <c r="V1200" s="33">
        <v>0.3</v>
      </c>
      <c r="W1200" s="50">
        <f>U1200*Info!$B$2</f>
        <v>1.1641443538998815</v>
      </c>
      <c r="X1200" s="50">
        <f>W1200*SQRT((0.5*V1200/U1200)^2+Info!$B$3^2)</f>
        <v>9.2585529062550756E-2</v>
      </c>
      <c r="Y1200" s="39">
        <f>W1200*Info!$D$2</f>
        <v>0.94295692665890407</v>
      </c>
      <c r="Z1200" s="39">
        <f>Y1200*SQRT(Info!$D$3^2+(X1200/W1200)^2)</f>
        <v>8.8583639729184926E-2</v>
      </c>
      <c r="AA1200" s="50">
        <f>IF(O1200-W1200&gt;0,O1200-W1200,0)</f>
        <v>0.61585564610011856</v>
      </c>
      <c r="AB1200" s="50">
        <f>SQRT((0.5*P1200)^2+X1200^2)</f>
        <v>9.3792751275311406E-2</v>
      </c>
      <c r="AC1200" s="50">
        <f>(1-EXP(-Info!$B$6*G1200*1000))+(Info!$B$6/(Info!$B$6-Info!$B$7))*(EXP(-Info!$B$7*G1200*1000)-EXP(-Info!$B$6*G1200*1000))*(Info!$B$9-1)</f>
        <v>1.0466824416776932E-2</v>
      </c>
      <c r="AD1200" s="50">
        <f>SQRT((Info!$B$6*EXP(-Info!$B$6*G1200*1000)+(Info!$B$6/(Info!$B$6+Info!$B$7))*(Info!$B$9-1)*(-Info!$B$7*EXP(-Info!$B$7*G1200*1000)+Info!$B$6*EXP(-Info!$B$6*G1200*1000)))^2*(0.01*G1200*1000)^2)</f>
        <v>9.7909936888290202E-5</v>
      </c>
      <c r="AE1200" s="50">
        <f>IF(AA1200&gt;0,AA1200*AC1200*SQRT((AB1200/AA1200)^2+(AD1200/AC1200)^2),AA1200*AC1200*SQRT((AD1200/AC1200)^2))</f>
        <v>9.8356232915010268E-4</v>
      </c>
      <c r="AF1200" s="50">
        <f>IF((S1200-Y1200-AA1200*AC1200)&gt;0,S1200-Y1200-AA1200*AC1200,0)</f>
        <v>7.1405970204272853</v>
      </c>
      <c r="AG1200" s="50">
        <f>SQRT((T1200*0.5)^2+Z1200^2+AE1200^2)</f>
        <v>0.10987733443492954</v>
      </c>
      <c r="AH1200" s="50">
        <f>AF1200/S1200</f>
        <v>0.88264487273514036</v>
      </c>
      <c r="AI1200">
        <f>AF1200*EXP(Info!$B$6*G1200*1000)</f>
        <v>7.2063814322774169</v>
      </c>
      <c r="AJ1200">
        <f>2*SQRT((EXP(Info!$B$6*G1200)*AG1200)^2+(Info!$B$6*G1200*0.01*AI1200)^2)</f>
        <v>0.21975668415521069</v>
      </c>
      <c r="AK1200" s="28">
        <f>AI1200/(E1200/1000)</f>
        <v>2.7996819861217626</v>
      </c>
      <c r="AL1200">
        <f>AA1200/0.752049334436339</f>
        <v>0.81890325261932762</v>
      </c>
      <c r="AM1200"/>
      <c r="AN1200">
        <f>U1200/0.242530074</f>
        <v>9.9999999888319824</v>
      </c>
      <c r="AO1200">
        <f>O1200/U1200</f>
        <v>0.73392960000000129</v>
      </c>
    </row>
    <row r="1201" spans="1:41">
      <c r="A1201" s="1" t="s">
        <v>181</v>
      </c>
      <c r="B1201" s="14" t="s">
        <v>222</v>
      </c>
      <c r="C1201" s="31">
        <v>-10.5923</v>
      </c>
      <c r="D1201" s="31">
        <v>72.3797</v>
      </c>
      <c r="E1201" s="15">
        <v>2224</v>
      </c>
      <c r="F1201" s="31">
        <v>0</v>
      </c>
      <c r="G1201" s="15">
        <v>1</v>
      </c>
      <c r="I1201">
        <f>(E1201*100*Info!$B$11)/AI1201</f>
        <v>0.87241776039032592</v>
      </c>
      <c r="J1201">
        <f>LOG10(I1201)</f>
        <v>-5.9275501780862917E-2</v>
      </c>
      <c r="K1201">
        <f>2*((E1201*100*Info!$B$11)/AI1201^2)*(AJ1201/2)</f>
        <v>2.6216343585319966E-2</v>
      </c>
      <c r="L1201">
        <f>(M1201/10.7)/I1201</f>
        <v>0.98130841121495338</v>
      </c>
      <c r="M1201">
        <f>((U1201/0.242530073729142))*I1201</f>
        <v>9.1603864840984226</v>
      </c>
      <c r="N1201">
        <f>2*M1201*SQRT((0.5*K1201/I1201)^2+(0.5*V1201/U1201)^2)</f>
        <v>0.90614026483961674</v>
      </c>
      <c r="O1201" s="1">
        <v>1.73</v>
      </c>
      <c r="P1201" s="1">
        <v>0.06</v>
      </c>
      <c r="S1201" s="1">
        <v>7.45</v>
      </c>
      <c r="T1201" s="1">
        <v>0.1</v>
      </c>
      <c r="U1201" s="33">
        <v>2.5465657741559911</v>
      </c>
      <c r="V1201" s="33">
        <v>0.24</v>
      </c>
      <c r="W1201" s="50">
        <f>U1201*Info!$B$2</f>
        <v>1.2223515715948756</v>
      </c>
      <c r="X1201" s="50">
        <f>W1201*SQRT((0.5*V1201/U1201)^2+Info!$B$3^2)</f>
        <v>8.3982845935650183E-2</v>
      </c>
      <c r="Y1201" s="39">
        <f>W1201*Info!$D$2</f>
        <v>0.99010477299184929</v>
      </c>
      <c r="Z1201" s="39">
        <f>Y1201*SQRT(Info!$D$3^2+(X1201/W1201)^2)</f>
        <v>8.413275012446822E-2</v>
      </c>
      <c r="AA1201" s="50">
        <f>IF(O1201-W1201&gt;0,O1201-W1201,0)</f>
        <v>0.50764842840512436</v>
      </c>
      <c r="AB1201" s="50">
        <f>SQRT((0.5*P1201)^2+X1201^2)</f>
        <v>8.9180257969189311E-2</v>
      </c>
      <c r="AC1201" s="50">
        <f>(1-EXP(-Info!$B$6*G1201*1000))+(Info!$B$6/(Info!$B$6-Info!$B$7))*(EXP(-Info!$B$7*G1201*1000)-EXP(-Info!$B$6*G1201*1000))*(Info!$B$9-1)</f>
        <v>1.0466824416776932E-2</v>
      </c>
      <c r="AD1201" s="50">
        <f>SQRT((Info!$B$6*EXP(-Info!$B$6*G1201*1000)+(Info!$B$6/(Info!$B$6+Info!$B$7))*(Info!$B$9-1)*(-Info!$B$7*EXP(-Info!$B$7*G1201*1000)+Info!$B$6*EXP(-Info!$B$6*G1201*1000)))^2*(0.01*G1201*1000)^2)</f>
        <v>9.7909936888290202E-5</v>
      </c>
      <c r="AE1201" s="50">
        <f>IF(AA1201&gt;0,AA1201*AC1201*SQRT((AB1201/AA1201)^2+(AD1201/AC1201)^2),AA1201*AC1201*SQRT((AD1201/AC1201)^2))</f>
        <v>9.3475648824688261E-4</v>
      </c>
      <c r="AF1201" s="50">
        <f>IF((S1201-Y1201-AA1201*AC1201)&gt;0,S1201-Y1201-AA1201*AC1201,0)</f>
        <v>6.454581760042581</v>
      </c>
      <c r="AG1201" s="50">
        <f>SQRT((T1201*0.5)^2+Z1201^2+AE1201^2)</f>
        <v>9.787335394885846E-2</v>
      </c>
      <c r="AH1201" s="50">
        <f>AF1201/S1201</f>
        <v>0.8663868134285343</v>
      </c>
      <c r="AI1201">
        <f>AF1201*EXP(Info!$B$6*G1201*1000)</f>
        <v>6.5140460966531322</v>
      </c>
      <c r="AJ1201">
        <f>2*SQRT((EXP(Info!$B$6*G1201)*AG1201)^2+(Info!$B$6*G1201*0.01*AI1201)^2)</f>
        <v>0.19574850301541913</v>
      </c>
      <c r="AK1201" s="28">
        <f>AI1201/(E1201/1000)</f>
        <v>2.9289775614447535</v>
      </c>
      <c r="AL1201">
        <f>AA1201/0.752049334436339</f>
        <v>0.67502011525029382</v>
      </c>
      <c r="AM1201"/>
      <c r="AN1201">
        <f>U1201/0.242530074</f>
        <v>10.499999988273581</v>
      </c>
      <c r="AO1201">
        <f>O1201/U1201</f>
        <v>0.6793462857142869</v>
      </c>
    </row>
    <row r="1202" spans="1:41">
      <c r="A1202" s="1" t="s">
        <v>169</v>
      </c>
      <c r="B1202" s="14" t="s">
        <v>222</v>
      </c>
      <c r="C1202" s="31">
        <v>-5.9877000000000002</v>
      </c>
      <c r="D1202" s="31">
        <v>71.135199999999998</v>
      </c>
      <c r="E1202" s="15">
        <v>1553</v>
      </c>
      <c r="F1202" s="31">
        <v>0</v>
      </c>
      <c r="G1202" s="15">
        <v>1</v>
      </c>
      <c r="I1202">
        <f>(E1202*100*Info!$B$11)/AI1202</f>
        <v>1.9554919167757123</v>
      </c>
      <c r="J1202">
        <f>LOG10(I1202)</f>
        <v>0.29125602509154525</v>
      </c>
      <c r="K1202">
        <f>2*((E1202*100*Info!$B$11)/AI1202^2)*(AJ1202/2)</f>
        <v>0.11969643244843893</v>
      </c>
      <c r="L1202">
        <f>(M1202/10.7)/I1202</f>
        <v>0.46915887850467286</v>
      </c>
      <c r="M1202">
        <f>((U1202/0.242530073729142))*I1202</f>
        <v>9.8165694222140747</v>
      </c>
      <c r="N1202">
        <f>2*M1202*SQRT((0.5*K1202/I1202)^2+(0.5*V1202/U1202)^2)</f>
        <v>1.7208881972595527</v>
      </c>
      <c r="O1202" s="1">
        <v>1.1399999999999999</v>
      </c>
      <c r="P1202" s="1">
        <v>0.03</v>
      </c>
      <c r="S1202" s="1">
        <v>2.4900000000000002</v>
      </c>
      <c r="T1202" s="1">
        <v>7.0000000000000007E-2</v>
      </c>
      <c r="U1202" s="33">
        <v>1.2175009701202928</v>
      </c>
      <c r="V1202" s="33">
        <v>0.2</v>
      </c>
      <c r="W1202" s="50">
        <f>U1202*Info!$B$2</f>
        <v>0.58440046565774051</v>
      </c>
      <c r="X1202" s="50">
        <f>W1202*SQRT((0.5*V1202/U1202)^2+Info!$B$3^2)</f>
        <v>5.6194392608626527E-2</v>
      </c>
      <c r="Y1202" s="39">
        <f>W1202*Info!$D$2</f>
        <v>0.47336437718276986</v>
      </c>
      <c r="Z1202" s="39">
        <f>Y1202*SQRT(Info!$D$3^2+(X1202/W1202)^2)</f>
        <v>5.1303251046382607E-2</v>
      </c>
      <c r="AA1202" s="50">
        <f>IF(O1202-W1202&gt;0,O1202-W1202,0)</f>
        <v>0.55559953434225939</v>
      </c>
      <c r="AB1202" s="50">
        <f>SQRT((0.5*P1202)^2+X1202^2)</f>
        <v>5.8161927071345043E-2</v>
      </c>
      <c r="AC1202" s="50">
        <f>(1-EXP(-Info!$B$6*G1202*1000))+(Info!$B$6/(Info!$B$6-Info!$B$7))*(EXP(-Info!$B$7*G1202*1000)-EXP(-Info!$B$6*G1202*1000))*(Info!$B$9-1)</f>
        <v>1.0466824416776932E-2</v>
      </c>
      <c r="AD1202" s="50">
        <f>SQRT((Info!$B$6*EXP(-Info!$B$6*G1202*1000)+(Info!$B$6/(Info!$B$6+Info!$B$7))*(Info!$B$9-1)*(-Info!$B$7*EXP(-Info!$B$7*G1202*1000)+Info!$B$6*EXP(-Info!$B$6*G1202*1000)))^2*(0.01*G1202*1000)^2)</f>
        <v>9.7909936888290202E-5</v>
      </c>
      <c r="AE1202" s="50">
        <f>IF(AA1202&gt;0,AA1202*AC1202*SQRT((AB1202/AA1202)^2+(AD1202/AC1202)^2),AA1202*AC1202*SQRT((AD1202/AC1202)^2))</f>
        <v>6.1119633433705852E-4</v>
      </c>
      <c r="AF1202" s="50">
        <f>IF((S1202-Y1202-AA1202*AC1202)&gt;0,S1202-Y1202-AA1202*AC1202,0)</f>
        <v>2.0108202600452265</v>
      </c>
      <c r="AG1202" s="50">
        <f>SQRT((T1202*0.5)^2+Z1202^2+AE1202^2)</f>
        <v>6.2107947389100415E-2</v>
      </c>
      <c r="AH1202" s="50">
        <f>AF1202/S1202</f>
        <v>0.80755833736756077</v>
      </c>
      <c r="AI1202">
        <f>AF1202*EXP(Info!$B$6*G1202*1000)</f>
        <v>2.0293454096601655</v>
      </c>
      <c r="AJ1202">
        <f>2*SQRT((EXP(Info!$B$6*G1202)*AG1202)^2+(Info!$B$6*G1202*0.01*AI1202)^2)</f>
        <v>0.12421703391259684</v>
      </c>
      <c r="AK1202" s="28">
        <f>AI1202/(E1202/1000)</f>
        <v>1.3067259559949553</v>
      </c>
      <c r="AL1202">
        <f>AA1202/0.752049334436339</f>
        <v>0.73878070081490232</v>
      </c>
      <c r="AM1202"/>
      <c r="AN1202">
        <f>U1202/0.242530074</f>
        <v>5.0199999943936549</v>
      </c>
      <c r="AO1202">
        <f>O1202/U1202</f>
        <v>0.93634422310757126</v>
      </c>
    </row>
    <row r="1203" spans="1:41">
      <c r="A1203" s="1" t="s">
        <v>163</v>
      </c>
      <c r="B1203" s="14" t="s">
        <v>222</v>
      </c>
      <c r="C1203" s="31">
        <v>8.1699999999999995E-2</v>
      </c>
      <c r="D1203" s="31">
        <v>70.011799999999994</v>
      </c>
      <c r="E1203" s="15">
        <v>3295</v>
      </c>
      <c r="F1203" s="31">
        <v>0</v>
      </c>
      <c r="G1203" s="15">
        <v>1</v>
      </c>
      <c r="I1203">
        <f>(E1203*100*Info!$B$11)/AI1203</f>
        <v>1.3018306778965711</v>
      </c>
      <c r="J1203">
        <f>LOG10(I1203)</f>
        <v>0.11455450156153615</v>
      </c>
      <c r="K1203">
        <f>2*((E1203*100*Info!$B$11)/AI1203^2)*(AJ1203/2)</f>
        <v>3.9213653714731525E-2</v>
      </c>
      <c r="L1203">
        <f>(M1203/10.7)/I1203</f>
        <v>0.70186915887850465</v>
      </c>
      <c r="M1203">
        <f>((U1203/0.242530073729142))*I1203</f>
        <v>9.7767483910032489</v>
      </c>
      <c r="N1203">
        <f>2*M1203*SQRT((0.5*K1203/I1203)^2+(0.5*V1203/U1203)^2)</f>
        <v>1.478899290344772</v>
      </c>
      <c r="O1203" s="1">
        <v>1.19</v>
      </c>
      <c r="P1203" s="1">
        <v>0.02</v>
      </c>
      <c r="S1203" s="1">
        <v>7.12</v>
      </c>
      <c r="T1203" s="1">
        <v>0.13</v>
      </c>
      <c r="U1203" s="33">
        <v>1.8214008537058564</v>
      </c>
      <c r="V1203" s="33">
        <v>0.27</v>
      </c>
      <c r="W1203" s="50">
        <f>U1203*Info!$B$2</f>
        <v>0.87427240977881104</v>
      </c>
      <c r="X1203" s="50">
        <f>W1203*SQRT((0.5*V1203/U1203)^2+Info!$B$3^2)</f>
        <v>7.816598119547355E-2</v>
      </c>
      <c r="Y1203" s="39">
        <f>W1203*Info!$D$2</f>
        <v>0.70816065192083699</v>
      </c>
      <c r="Z1203" s="39">
        <f>Y1203*SQRT(Info!$D$3^2+(X1203/W1203)^2)</f>
        <v>7.2542730088167529E-2</v>
      </c>
      <c r="AA1203" s="50">
        <f>IF(O1203-W1203&gt;0,O1203-W1203,0)</f>
        <v>0.3157275902211889</v>
      </c>
      <c r="AB1203" s="50">
        <f>SQRT((0.5*P1203)^2+X1203^2)</f>
        <v>7.8803049536493988E-2</v>
      </c>
      <c r="AC1203" s="50">
        <f>(1-EXP(-Info!$B$6*G1203*1000))+(Info!$B$6/(Info!$B$6-Info!$B$7))*(EXP(-Info!$B$7*G1203*1000)-EXP(-Info!$B$6*G1203*1000))*(Info!$B$9-1)</f>
        <v>1.0466824416776932E-2</v>
      </c>
      <c r="AD1203" s="50">
        <f>SQRT((Info!$B$6*EXP(-Info!$B$6*G1203*1000)+(Info!$B$6/(Info!$B$6+Info!$B$7))*(Info!$B$9-1)*(-Info!$B$7*EXP(-Info!$B$7*G1203*1000)+Info!$B$6*EXP(-Info!$B$6*G1203*1000)))^2*(0.01*G1203*1000)^2)</f>
        <v>9.7909936888290202E-5</v>
      </c>
      <c r="AE1203" s="50">
        <f>IF(AA1203&gt;0,AA1203*AC1203*SQRT((AB1203/AA1203)^2+(AD1203/AC1203)^2),AA1203*AC1203*SQRT((AD1203/AC1203)^2))</f>
        <v>8.253967625527455E-4</v>
      </c>
      <c r="AF1203" s="50">
        <f>IF((S1203-Y1203-AA1203*AC1203)&gt;0,S1203-Y1203-AA1203*AC1203,0)</f>
        <v>6.4085346828287859</v>
      </c>
      <c r="AG1203" s="50">
        <f>SQRT((T1203*0.5)^2+Z1203^2+AE1203^2)</f>
        <v>9.7407027305325161E-2</v>
      </c>
      <c r="AH1203" s="50">
        <f>AF1203/S1203</f>
        <v>0.90007509590291934</v>
      </c>
      <c r="AI1203">
        <f>AF1203*EXP(Info!$B$6*G1203*1000)</f>
        <v>6.4675748000241731</v>
      </c>
      <c r="AJ1203">
        <f>2*SQRT((EXP(Info!$B$6*G1203)*AG1203)^2+(Info!$B$6*G1203*0.01*AI1203)^2)</f>
        <v>0.19481584117533104</v>
      </c>
      <c r="AK1203" s="28">
        <f>AI1203/(E1203/1000)</f>
        <v>1.9628451593396581</v>
      </c>
      <c r="AL1203">
        <f>AA1203/0.752049334436339</f>
        <v>0.41982297671711488</v>
      </c>
      <c r="AM1203"/>
      <c r="AN1203">
        <f>U1203/0.242530074</f>
        <v>7.5099999916128182</v>
      </c>
      <c r="AO1203">
        <f>O1203/U1203</f>
        <v>0.65334327563249117</v>
      </c>
    </row>
    <row r="1204" spans="1:41">
      <c r="A1204" s="1" t="s">
        <v>161</v>
      </c>
      <c r="B1204" s="14" t="s">
        <v>222</v>
      </c>
      <c r="C1204" s="31">
        <v>1.4977</v>
      </c>
      <c r="D1204" s="31">
        <v>68.332700000000003</v>
      </c>
      <c r="E1204" s="15">
        <v>2755</v>
      </c>
      <c r="F1204" s="31">
        <v>0</v>
      </c>
      <c r="G1204" s="15">
        <v>1</v>
      </c>
      <c r="I1204">
        <f>(E1204*100*Info!$B$11)/AI1204</f>
        <v>1.3463912985541471</v>
      </c>
      <c r="J1204">
        <f>LOG10(I1204)</f>
        <v>0.12917129622227583</v>
      </c>
      <c r="K1204">
        <f>2*((E1204*100*Info!$B$11)/AI1204^2)*(AJ1204/2)</f>
        <v>3.5982817226883693E-2</v>
      </c>
      <c r="L1204">
        <f>(M1204/10.7)/I1204</f>
        <v>0.35233644859813085</v>
      </c>
      <c r="M1204">
        <f>((U1204/0.242530073729142))*I1204</f>
        <v>5.0758951955491343</v>
      </c>
      <c r="N1204">
        <f>2*M1204*SQRT((0.5*K1204/I1204)^2+(0.5*V1204/U1204)^2)</f>
        <v>1.0084252596921763</v>
      </c>
      <c r="O1204" s="1">
        <v>0.78</v>
      </c>
      <c r="P1204" s="1">
        <v>0.02</v>
      </c>
      <c r="S1204" s="1">
        <v>5.54</v>
      </c>
      <c r="T1204" s="1">
        <v>0.11</v>
      </c>
      <c r="U1204" s="33">
        <v>0.91433837795886541</v>
      </c>
      <c r="V1204" s="33">
        <v>0.18</v>
      </c>
      <c r="W1204" s="50">
        <f>U1204*Info!$B$2</f>
        <v>0.43888242142025541</v>
      </c>
      <c r="X1204" s="50">
        <f>W1204*SQRT((0.5*V1204/U1204)^2+Info!$B$3^2)</f>
        <v>4.8453941527797993E-2</v>
      </c>
      <c r="Y1204" s="39">
        <f>W1204*Info!$D$2</f>
        <v>0.35549476135040692</v>
      </c>
      <c r="Z1204" s="39">
        <f>Y1204*SQRT(Info!$D$3^2+(X1204/W1204)^2)</f>
        <v>4.3085063429661029E-2</v>
      </c>
      <c r="AA1204" s="50">
        <f>IF(O1204-W1204&gt;0,O1204-W1204,0)</f>
        <v>0.34111757857974462</v>
      </c>
      <c r="AB1204" s="50">
        <f>SQRT((0.5*P1204)^2+X1204^2)</f>
        <v>4.9475089182125453E-2</v>
      </c>
      <c r="AC1204" s="50">
        <f>(1-EXP(-Info!$B$6*G1204*1000))+(Info!$B$6/(Info!$B$6-Info!$B$7))*(EXP(-Info!$B$7*G1204*1000)-EXP(-Info!$B$6*G1204*1000))*(Info!$B$9-1)</f>
        <v>1.0466824416776932E-2</v>
      </c>
      <c r="AD1204" s="50">
        <f>SQRT((Info!$B$6*EXP(-Info!$B$6*G1204*1000)+(Info!$B$6/(Info!$B$6+Info!$B$7))*(Info!$B$9-1)*(-Info!$B$7*EXP(-Info!$B$7*G1204*1000)+Info!$B$6*EXP(-Info!$B$6*G1204*1000)))^2*(0.01*G1204*1000)^2)</f>
        <v>9.7909936888290202E-5</v>
      </c>
      <c r="AE1204" s="50">
        <f>IF(AA1204&gt;0,AA1204*AC1204*SQRT((AB1204/AA1204)^2+(AD1204/AC1204)^2),AA1204*AC1204*SQRT((AD1204/AC1204)^2))</f>
        <v>5.1892298977279834E-4</v>
      </c>
      <c r="AF1204" s="50">
        <f>IF((S1204-Y1204-AA1204*AC1204)&gt;0,S1204-Y1204-AA1204*AC1204,0)</f>
        <v>5.1809348208491226</v>
      </c>
      <c r="AG1204" s="50">
        <f>SQRT((T1204*0.5)^2+Z1204^2+AE1204^2)</f>
        <v>6.9868390362217647E-2</v>
      </c>
      <c r="AH1204" s="50">
        <f>AF1204/S1204</f>
        <v>0.93518679076698963</v>
      </c>
      <c r="AI1204">
        <f>AF1204*EXP(Info!$B$6*G1204*1000)</f>
        <v>5.2286653886221561</v>
      </c>
      <c r="AJ1204">
        <f>2*SQRT((EXP(Info!$B$6*G1204)*AG1204)^2+(Info!$B$6*G1204*0.01*AI1204)^2)</f>
        <v>0.13973806219734525</v>
      </c>
      <c r="AK1204" s="28">
        <f>AI1204/(E1204/1000)</f>
        <v>1.8978821737285505</v>
      </c>
      <c r="AL1204">
        <f>AA1204/0.752049334436339</f>
        <v>0.45358404423748644</v>
      </c>
      <c r="AM1204"/>
      <c r="AN1204">
        <f>U1204/0.242530074</f>
        <v>3.7699999957896577</v>
      </c>
      <c r="AO1204">
        <f>O1204/U1204</f>
        <v>0.85307586206896691</v>
      </c>
    </row>
    <row r="1205" spans="1:41">
      <c r="A1205" s="1" t="s">
        <v>158</v>
      </c>
      <c r="B1205" s="14" t="s">
        <v>222</v>
      </c>
      <c r="C1205" s="31">
        <v>7.4550000000000001</v>
      </c>
      <c r="D1205" s="31">
        <v>67.006699999999995</v>
      </c>
      <c r="E1205" s="15">
        <v>981</v>
      </c>
      <c r="F1205" s="31">
        <v>0</v>
      </c>
      <c r="G1205" s="15">
        <v>1</v>
      </c>
      <c r="I1205">
        <f>(E1205*100*Info!$B$11)/AI1205</f>
        <v>1.4002537921979812</v>
      </c>
      <c r="J1205">
        <f>LOG10(I1205)</f>
        <v>0.14620675750819659</v>
      </c>
      <c r="K1205">
        <f>2*((E1205*100*Info!$B$11)/AI1205^2)*(AJ1205/2)</f>
        <v>0.10387661536020396</v>
      </c>
      <c r="L1205">
        <f>(M1205/10.7)/I1205</f>
        <v>0.51588785046728969</v>
      </c>
      <c r="M1205">
        <f>((U1205/0.242530073729142))*I1205</f>
        <v>7.7294009329328555</v>
      </c>
      <c r="N1205">
        <f>2*M1205*SQRT((0.5*K1205/I1205)^2+(0.5*V1205/U1205)^2)</f>
        <v>1.3936042914388862</v>
      </c>
      <c r="O1205" s="1">
        <v>1.18</v>
      </c>
      <c r="P1205" s="1">
        <v>0.02</v>
      </c>
      <c r="S1205" s="1">
        <v>2.2999999999999998</v>
      </c>
      <c r="T1205" s="1">
        <v>7.0000000000000007E-2</v>
      </c>
      <c r="U1205" s="33">
        <v>1.3387660069848637</v>
      </c>
      <c r="V1205" s="33">
        <v>0.22</v>
      </c>
      <c r="W1205" s="50">
        <f>U1205*Info!$B$2</f>
        <v>0.64260768335273455</v>
      </c>
      <c r="X1205" s="50">
        <f>W1205*SQRT((0.5*V1205/U1205)^2+Info!$B$3^2)</f>
        <v>6.1807779338525992E-2</v>
      </c>
      <c r="Y1205" s="39">
        <f>W1205*Info!$D$2</f>
        <v>0.52051222351571502</v>
      </c>
      <c r="Z1205" s="39">
        <f>Y1205*SQRT(Info!$D$3^2+(X1205/W1205)^2)</f>
        <v>5.6424876589553724E-2</v>
      </c>
      <c r="AA1205" s="50">
        <f>IF(O1205-W1205&gt;0,O1205-W1205,0)</f>
        <v>0.53739231664726539</v>
      </c>
      <c r="AB1205" s="50">
        <f>SQRT((0.5*P1205)^2+X1205^2)</f>
        <v>6.2611513212506853E-2</v>
      </c>
      <c r="AC1205" s="50">
        <f>(1-EXP(-Info!$B$6*G1205*1000))+(Info!$B$6/(Info!$B$6-Info!$B$7))*(EXP(-Info!$B$7*G1205*1000)-EXP(-Info!$B$6*G1205*1000))*(Info!$B$9-1)</f>
        <v>1.0466824416776932E-2</v>
      </c>
      <c r="AD1205" s="50">
        <f>SQRT((Info!$B$6*EXP(-Info!$B$6*G1205*1000)+(Info!$B$6/(Info!$B$6+Info!$B$7))*(Info!$B$9-1)*(-Info!$B$7*EXP(-Info!$B$7*G1205*1000)+Info!$B$6*EXP(-Info!$B$6*G1205*1000)))^2*(0.01*G1205*1000)^2)</f>
        <v>9.7909936888290202E-5</v>
      </c>
      <c r="AE1205" s="50">
        <f>IF(AA1205&gt;0,AA1205*AC1205*SQRT((AB1205/AA1205)^2+(AD1205/AC1205)^2),AA1205*AC1205*SQRT((AD1205/AC1205)^2))</f>
        <v>6.5745253336107448E-4</v>
      </c>
      <c r="AF1205" s="50">
        <f>IF((S1205-Y1205-AA1205*AC1205)&gt;0,S1205-Y1205-AA1205*AC1205,0)</f>
        <v>1.773862985463013</v>
      </c>
      <c r="AG1205" s="50">
        <f>SQRT((T1205*0.5)^2+Z1205^2+AE1205^2)</f>
        <v>6.6401799237520598E-2</v>
      </c>
      <c r="AH1205" s="50">
        <f>AF1205/S1205</f>
        <v>0.7712447762882666</v>
      </c>
      <c r="AI1205">
        <f>AF1205*EXP(Info!$B$6*G1205*1000)</f>
        <v>1.7902051110398489</v>
      </c>
      <c r="AJ1205">
        <f>2*SQRT((EXP(Info!$B$6*G1205)*AG1205)^2+(Info!$B$6*G1205*0.01*AI1205)^2)</f>
        <v>0.13280481636365013</v>
      </c>
      <c r="AK1205" s="28">
        <f>AI1205/(E1205/1000)</f>
        <v>1.8248777890314465</v>
      </c>
      <c r="AL1205">
        <f>AA1205/0.752049334436339</f>
        <v>0.71457056344586878</v>
      </c>
      <c r="AM1205"/>
      <c r="AN1205">
        <f>U1205/0.242530074</f>
        <v>5.5199999938352535</v>
      </c>
      <c r="AO1205">
        <f>O1205/U1205</f>
        <v>0.8814086956521755</v>
      </c>
    </row>
    <row r="1206" spans="1:41">
      <c r="A1206" s="1" t="s">
        <v>159</v>
      </c>
      <c r="B1206" s="14" t="s">
        <v>222</v>
      </c>
      <c r="C1206" s="31">
        <v>5.4749999999999996</v>
      </c>
      <c r="D1206" s="31">
        <v>67.656700000000001</v>
      </c>
      <c r="E1206" s="15">
        <v>1427</v>
      </c>
      <c r="F1206" s="31">
        <v>0</v>
      </c>
      <c r="G1206" s="15">
        <v>1</v>
      </c>
      <c r="I1206">
        <f>(E1206*100*Info!$B$11)/AI1206</f>
        <v>1.168389094612523</v>
      </c>
      <c r="J1206">
        <f>LOG10(I1206)</f>
        <v>6.7587494748185303E-2</v>
      </c>
      <c r="K1206">
        <f>2*((E1206*100*Info!$B$11)/AI1206^2)*(AJ1206/2)</f>
        <v>5.2812395272159418E-2</v>
      </c>
      <c r="L1206">
        <f>(M1206/10.7)/I1206</f>
        <v>0.46915887850467286</v>
      </c>
      <c r="M1206">
        <f>((U1206/0.242530073729142))*I1206</f>
        <v>5.8653132549548648</v>
      </c>
      <c r="N1206">
        <f>2*M1206*SQRT((0.5*K1206/I1206)^2+(0.5*V1206/U1206)^2)</f>
        <v>1.0925065621423999</v>
      </c>
      <c r="O1206" s="1">
        <v>0.99</v>
      </c>
      <c r="P1206" s="1">
        <v>0.02</v>
      </c>
      <c r="S1206" s="1">
        <v>3.57</v>
      </c>
      <c r="T1206" s="1">
        <v>0.09</v>
      </c>
      <c r="U1206" s="33">
        <v>1.2175009701202928</v>
      </c>
      <c r="V1206" s="33">
        <v>0.22</v>
      </c>
      <c r="W1206" s="50">
        <f>U1206*Info!$B$2</f>
        <v>0.58440046565774051</v>
      </c>
      <c r="X1206" s="50">
        <f>W1206*SQRT((0.5*V1206/U1206)^2+Info!$B$3^2)</f>
        <v>6.0346083225446032E-2</v>
      </c>
      <c r="Y1206" s="39">
        <f>W1206*Info!$D$2</f>
        <v>0.47336437718276986</v>
      </c>
      <c r="Z1206" s="39">
        <f>Y1206*SQRT(Info!$D$3^2+(X1206/W1206)^2)</f>
        <v>5.4309032323621435E-2</v>
      </c>
      <c r="AA1206" s="50">
        <f>IF(O1206-W1206&gt;0,O1206-W1206,0)</f>
        <v>0.40559953434225948</v>
      </c>
      <c r="AB1206" s="50">
        <f>SQRT((0.5*P1206)^2+X1206^2)</f>
        <v>6.1169026154193909E-2</v>
      </c>
      <c r="AC1206" s="50">
        <f>(1-EXP(-Info!$B$6*G1206*1000))+(Info!$B$6/(Info!$B$6-Info!$B$7))*(EXP(-Info!$B$7*G1206*1000)-EXP(-Info!$B$6*G1206*1000))*(Info!$B$9-1)</f>
        <v>1.0466824416776932E-2</v>
      </c>
      <c r="AD1206" s="50">
        <f>SQRT((Info!$B$6*EXP(-Info!$B$6*G1206*1000)+(Info!$B$6/(Info!$B$6+Info!$B$7))*(Info!$B$9-1)*(-Info!$B$7*EXP(-Info!$B$7*G1206*1000)+Info!$B$6*EXP(-Info!$B$6*G1206*1000)))^2*(0.01*G1206*1000)^2)</f>
        <v>9.7909936888290202E-5</v>
      </c>
      <c r="AE1206" s="50">
        <f>IF(AA1206&gt;0,AA1206*AC1206*SQRT((AB1206/AA1206)^2+(AD1206/AC1206)^2),AA1206*AC1206*SQRT((AD1206/AC1206)^2))</f>
        <v>6.4147588058298725E-4</v>
      </c>
      <c r="AF1206" s="50">
        <f>IF((S1206-Y1206-AA1206*AC1206)&gt;0,S1206-Y1206-AA1206*AC1206,0)</f>
        <v>3.092390283707743</v>
      </c>
      <c r="AG1206" s="50">
        <f>SQRT((T1206*0.5)^2+Z1206^2+AE1206^2)</f>
        <v>7.0532846839139615E-2</v>
      </c>
      <c r="AH1206" s="50">
        <f>AF1206/S1206</f>
        <v>0.8662157657444659</v>
      </c>
      <c r="AI1206">
        <f>AF1206*EXP(Info!$B$6*G1206*1000)</f>
        <v>3.1208796488746633</v>
      </c>
      <c r="AJ1206">
        <f>2*SQRT((EXP(Info!$B$6*G1206)*AG1206)^2+(Info!$B$6*G1206*0.01*AI1206)^2)</f>
        <v>0.14106698733598416</v>
      </c>
      <c r="AK1206" s="28">
        <f>AI1206/(E1206/1000)</f>
        <v>2.1870214778378858</v>
      </c>
      <c r="AL1206">
        <f>AA1206/0.752049334436339</f>
        <v>0.53932570081490239</v>
      </c>
      <c r="AM1206"/>
      <c r="AN1206">
        <f>U1206/0.242530074</f>
        <v>5.0199999943936549</v>
      </c>
      <c r="AO1206">
        <f>O1206/U1206</f>
        <v>0.81314103585657516</v>
      </c>
    </row>
    <row r="1207" spans="1:41">
      <c r="A1207" s="1" t="s">
        <v>160</v>
      </c>
      <c r="B1207" s="14" t="s">
        <v>222</v>
      </c>
      <c r="C1207" s="31">
        <v>6.0030000000000001</v>
      </c>
      <c r="D1207" s="31">
        <v>67.781700000000001</v>
      </c>
      <c r="E1207" s="15">
        <v>1303</v>
      </c>
      <c r="F1207" s="31">
        <v>0</v>
      </c>
      <c r="G1207" s="15">
        <v>1</v>
      </c>
      <c r="I1207">
        <f>(E1207*100*Info!$B$11)/AI1207</f>
        <v>0.76909432401118405</v>
      </c>
      <c r="J1207">
        <f>LOG10(I1207)</f>
        <v>-0.11402039376753145</v>
      </c>
      <c r="K1207">
        <f>2*((E1207*100*Info!$B$11)/AI1207^2)*(AJ1207/2)</f>
        <v>2.9804578202500136E-2</v>
      </c>
      <c r="L1207">
        <f>(M1207/10.7)/I1207</f>
        <v>0.56915887850467295</v>
      </c>
      <c r="M1207">
        <f>((U1207/0.242530073729142))*I1207</f>
        <v>4.6837844332281104</v>
      </c>
      <c r="N1207">
        <f>2*M1207*SQRT((0.5*K1207/I1207)^2+(0.5*V1207/U1207)^2)</f>
        <v>0.81329565167048257</v>
      </c>
      <c r="O1207" s="1">
        <v>1.29</v>
      </c>
      <c r="P1207" s="1">
        <v>0.02</v>
      </c>
      <c r="S1207" s="1">
        <v>4.87</v>
      </c>
      <c r="T1207" s="1">
        <v>0.11</v>
      </c>
      <c r="U1207" s="33">
        <v>1.4770081490104747</v>
      </c>
      <c r="V1207" s="33">
        <v>0.25</v>
      </c>
      <c r="W1207" s="50">
        <f>U1207*Info!$B$2</f>
        <v>0.7089639115250278</v>
      </c>
      <c r="X1207" s="50">
        <f>W1207*SQRT((0.5*V1207/U1207)^2+Info!$B$3^2)</f>
        <v>6.9689128058917263E-2</v>
      </c>
      <c r="Y1207" s="39">
        <f>W1207*Info!$D$2</f>
        <v>0.57426076833527251</v>
      </c>
      <c r="Z1207" s="39">
        <f>Y1207*SQRT(Info!$D$3^2+(X1207/W1207)^2)</f>
        <v>6.3331170447458868E-2</v>
      </c>
      <c r="AA1207" s="50">
        <f>IF(O1207-W1207&gt;0,O1207-W1207,0)</f>
        <v>0.58103608847497223</v>
      </c>
      <c r="AB1207" s="50">
        <f>SQRT((0.5*P1207)^2+X1207^2)</f>
        <v>7.0402944324880118E-2</v>
      </c>
      <c r="AC1207" s="50">
        <f>(1-EXP(-Info!$B$6*G1207*1000))+(Info!$B$6/(Info!$B$6-Info!$B$7))*(EXP(-Info!$B$7*G1207*1000)-EXP(-Info!$B$6*G1207*1000))*(Info!$B$9-1)</f>
        <v>1.0466824416776932E-2</v>
      </c>
      <c r="AD1207" s="50">
        <f>SQRT((Info!$B$6*EXP(-Info!$B$6*G1207*1000)+(Info!$B$6/(Info!$B$6+Info!$B$7))*(Info!$B$9-1)*(-Info!$B$7*EXP(-Info!$B$7*G1207*1000)+Info!$B$6*EXP(-Info!$B$6*G1207*1000)))^2*(0.01*G1207*1000)^2)</f>
        <v>9.7909936888290202E-5</v>
      </c>
      <c r="AE1207" s="50">
        <f>IF(AA1207&gt;0,AA1207*AC1207*SQRT((AB1207/AA1207)^2+(AD1207/AC1207)^2),AA1207*AC1207*SQRT((AD1207/AC1207)^2))</f>
        <v>7.3908795224354512E-4</v>
      </c>
      <c r="AF1207" s="50">
        <f>IF((S1207-Y1207-AA1207*AC1207)&gt;0,S1207-Y1207-AA1207*AC1207,0)</f>
        <v>4.2896576289468493</v>
      </c>
      <c r="AG1207" s="50">
        <f>SQRT((T1207*0.5)^2+Z1207^2+AE1207^2)</f>
        <v>8.388315326241759E-2</v>
      </c>
      <c r="AH1207" s="50">
        <f>AF1207/S1207</f>
        <v>0.88083318869545157</v>
      </c>
      <c r="AI1207">
        <f>AF1207*EXP(Info!$B$6*G1207*1000)</f>
        <v>4.3291770981664985</v>
      </c>
      <c r="AJ1207">
        <f>2*SQRT((EXP(Info!$B$6*G1207)*AG1207)^2+(Info!$B$6*G1207*0.01*AI1207)^2)</f>
        <v>0.16776784504380204</v>
      </c>
      <c r="AK1207" s="28">
        <f>AI1207/(E1207/1000)</f>
        <v>3.3224689932206437</v>
      </c>
      <c r="AL1207">
        <f>AA1207/0.752049334436339</f>
        <v>0.77260368684517056</v>
      </c>
      <c r="AM1207"/>
      <c r="AN1207">
        <f>U1207/0.242530074</f>
        <v>6.0899999931986768</v>
      </c>
      <c r="AO1207">
        <f>O1207/U1207</f>
        <v>0.87338719211822813</v>
      </c>
    </row>
    <row r="1208" spans="1:41">
      <c r="A1208" s="1" t="s">
        <v>168</v>
      </c>
      <c r="B1208" s="14" t="s">
        <v>222</v>
      </c>
      <c r="C1208" s="31">
        <v>-5.5533000000000001</v>
      </c>
      <c r="D1208" s="31">
        <v>70.954999999999998</v>
      </c>
      <c r="E1208" s="15">
        <v>1737</v>
      </c>
      <c r="F1208" s="31">
        <v>0</v>
      </c>
      <c r="G1208" s="15">
        <v>1</v>
      </c>
      <c r="I1208">
        <f>(E1208*100*Info!$B$11)/AI1208</f>
        <v>0.95467132301455226</v>
      </c>
      <c r="J1208">
        <f>LOG10(I1208)</f>
        <v>-2.0146122835317019E-2</v>
      </c>
      <c r="K1208">
        <f>2*((E1208*100*Info!$B$11)/AI1208^2)*(AJ1208/2)</f>
        <v>2.461310595328469E-2</v>
      </c>
      <c r="L1208">
        <f>(M1208/10.7)/I1208</f>
        <v>0.52429906542056082</v>
      </c>
      <c r="M1208">
        <f>((U1208/0.242530073729142))*I1208</f>
        <v>5.3557061221116387</v>
      </c>
      <c r="N1208">
        <f>2*M1208*SQRT((0.5*K1208/I1208)^2+(0.5*V1208/U1208)^2)</f>
        <v>0.64476680510250195</v>
      </c>
      <c r="O1208" s="1">
        <v>1.05</v>
      </c>
      <c r="P1208" s="1">
        <v>0.02</v>
      </c>
      <c r="S1208" s="1">
        <v>5.14</v>
      </c>
      <c r="T1208" s="1">
        <v>7.0000000000000007E-2</v>
      </c>
      <c r="U1208" s="33">
        <v>1.3605937136204866</v>
      </c>
      <c r="V1208" s="33">
        <v>0.16</v>
      </c>
      <c r="W1208" s="50">
        <f>U1208*Info!$B$2</f>
        <v>0.65308498253783354</v>
      </c>
      <c r="X1208" s="50">
        <f>W1208*SQRT((0.5*V1208/U1208)^2+Info!$B$3^2)</f>
        <v>5.0406943827622654E-2</v>
      </c>
      <c r="Y1208" s="39">
        <f>W1208*Info!$D$2</f>
        <v>0.52899883585564522</v>
      </c>
      <c r="Z1208" s="39">
        <f>Y1208*SQRT(Info!$D$3^2+(X1208/W1208)^2)</f>
        <v>4.8648305804859633E-2</v>
      </c>
      <c r="AA1208" s="50">
        <f>IF(O1208-W1208&gt;0,O1208-W1208,0)</f>
        <v>0.39691501746216651</v>
      </c>
      <c r="AB1208" s="50">
        <f>SQRT((0.5*P1208)^2+X1208^2)</f>
        <v>5.138929836105087E-2</v>
      </c>
      <c r="AC1208" s="50">
        <f>(1-EXP(-Info!$B$6*G1208*1000))+(Info!$B$6/(Info!$B$6-Info!$B$7))*(EXP(-Info!$B$7*G1208*1000)-EXP(-Info!$B$6*G1208*1000))*(Info!$B$9-1)</f>
        <v>1.0466824416776932E-2</v>
      </c>
      <c r="AD1208" s="50">
        <f>SQRT((Info!$B$6*EXP(-Info!$B$6*G1208*1000)+(Info!$B$6/(Info!$B$6+Info!$B$7))*(Info!$B$9-1)*(-Info!$B$7*EXP(-Info!$B$7*G1208*1000)+Info!$B$6*EXP(-Info!$B$6*G1208*1000)))^2*(0.01*G1208*1000)^2)</f>
        <v>9.7909936888290202E-5</v>
      </c>
      <c r="AE1208" s="50">
        <f>IF(AA1208&gt;0,AA1208*AC1208*SQRT((AB1208/AA1208)^2+(AD1208/AC1208)^2),AA1208*AC1208*SQRT((AD1208/AC1208)^2))</f>
        <v>5.3928481874462246E-4</v>
      </c>
      <c r="AF1208" s="50">
        <f>IF((S1208-Y1208-AA1208*AC1208)&gt;0,S1208-Y1208-AA1208*AC1208,0)</f>
        <v>4.6068467243481965</v>
      </c>
      <c r="AG1208" s="50">
        <f>SQRT((T1208*0.5)^2+Z1208^2+AE1208^2)</f>
        <v>5.9932866490756707E-2</v>
      </c>
      <c r="AH1208" s="50">
        <f>AF1208/S1208</f>
        <v>0.89627368177980482</v>
      </c>
      <c r="AI1208">
        <f>AF1208*EXP(Info!$B$6*G1208*1000)</f>
        <v>4.6492883719272413</v>
      </c>
      <c r="AJ1208">
        <f>2*SQRT((EXP(Info!$B$6*G1208)*AG1208)^2+(Info!$B$6*G1208*0.01*AI1208)^2)</f>
        <v>0.11986683222480679</v>
      </c>
      <c r="AK1208" s="28">
        <f>AI1208/(E1208/1000)</f>
        <v>2.6766196729575364</v>
      </c>
      <c r="AL1208">
        <f>AA1208/0.752049334436339</f>
        <v>0.52777789871944281</v>
      </c>
      <c r="AM1208"/>
      <c r="AN1208">
        <f>U1208/0.242530074</f>
        <v>5.6099999937347427</v>
      </c>
      <c r="AO1208">
        <f>O1208/U1208</f>
        <v>0.7717219251336912</v>
      </c>
    </row>
    <row r="1209" spans="1:41">
      <c r="A1209" s="1" t="s">
        <v>173</v>
      </c>
      <c r="B1209" s="14" t="s">
        <v>222</v>
      </c>
      <c r="C1209" s="31">
        <v>-15.58</v>
      </c>
      <c r="D1209" s="31">
        <v>71.7333</v>
      </c>
      <c r="E1209" s="15">
        <v>1094</v>
      </c>
      <c r="F1209" s="31">
        <v>0</v>
      </c>
      <c r="G1209" s="15">
        <v>1</v>
      </c>
      <c r="I1209">
        <f>(E1209*100*Info!$B$11)/AI1209</f>
        <v>0.63185226523313842</v>
      </c>
      <c r="J1209">
        <f>LOG10(I1209)</f>
        <v>-0.19938445319576387</v>
      </c>
      <c r="K1209">
        <f>2*((E1209*100*Info!$B$11)/AI1209^2)*(AJ1209/2)</f>
        <v>2.6191916234923337E-2</v>
      </c>
      <c r="L1209">
        <f>(M1209/10.7)/I1209</f>
        <v>0.97196261682243001</v>
      </c>
      <c r="M1209">
        <f>((U1209/0.242530073729142))*I1209</f>
        <v>6.5712635584246399</v>
      </c>
      <c r="N1209">
        <f>2*M1209*SQRT((0.5*K1209/I1209)^2+(0.5*V1209/U1209)^2)</f>
        <v>0.65821734152275913</v>
      </c>
      <c r="O1209" s="1">
        <v>1.73</v>
      </c>
      <c r="P1209" s="1">
        <v>0.02</v>
      </c>
      <c r="S1209" s="1">
        <v>5.37</v>
      </c>
      <c r="T1209" s="1">
        <v>0.08</v>
      </c>
      <c r="U1209" s="33">
        <v>2.5223127667830769</v>
      </c>
      <c r="V1209" s="33">
        <v>0.23</v>
      </c>
      <c r="W1209" s="50">
        <f>U1209*Info!$B$2</f>
        <v>1.210710128055877</v>
      </c>
      <c r="X1209" s="50">
        <f>W1209*SQRT((0.5*V1209/U1209)^2+Info!$B$3^2)</f>
        <v>8.1924279279360745E-2</v>
      </c>
      <c r="Y1209" s="39">
        <f>W1209*Info!$D$2</f>
        <v>0.9806752037252604</v>
      </c>
      <c r="Z1209" s="39">
        <f>Y1209*SQRT(Info!$D$3^2+(X1209/W1209)^2)</f>
        <v>8.250928565929963E-2</v>
      </c>
      <c r="AA1209" s="50">
        <f>IF(O1209-W1209&gt;0,O1209-W1209,0)</f>
        <v>0.51928987194412302</v>
      </c>
      <c r="AB1209" s="50">
        <f>SQRT((0.5*P1209)^2+X1209^2)</f>
        <v>8.253234236008751E-2</v>
      </c>
      <c r="AC1209" s="50">
        <f>(1-EXP(-Info!$B$6*G1209*1000))+(Info!$B$6/(Info!$B$6-Info!$B$7))*(EXP(-Info!$B$7*G1209*1000)-EXP(-Info!$B$6*G1209*1000))*(Info!$B$9-1)</f>
        <v>1.0466824416776932E-2</v>
      </c>
      <c r="AD1209" s="50">
        <f>SQRT((Info!$B$6*EXP(-Info!$B$6*G1209*1000)+(Info!$B$6/(Info!$B$6+Info!$B$7))*(Info!$B$9-1)*(-Info!$B$7*EXP(-Info!$B$7*G1209*1000)+Info!$B$6*EXP(-Info!$B$6*G1209*1000)))^2*(0.01*G1209*1000)^2)</f>
        <v>9.7909936888290202E-5</v>
      </c>
      <c r="AE1209" s="50">
        <f>IF(AA1209&gt;0,AA1209*AC1209*SQRT((AB1209/AA1209)^2+(AD1209/AC1209)^2),AA1209*AC1209*SQRT((AD1209/AC1209)^2))</f>
        <v>8.6534649254499808E-4</v>
      </c>
      <c r="AF1209" s="50">
        <f>IF((S1209-Y1209-AA1209*AC1209)&gt;0,S1209-Y1209-AA1209*AC1209,0)</f>
        <v>4.3838894803636901</v>
      </c>
      <c r="AG1209" s="50">
        <f>SQRT((T1209*0.5)^2+Z1209^2+AE1209^2)</f>
        <v>9.1698042752067874E-2</v>
      </c>
      <c r="AH1209" s="50">
        <f>AF1209/S1209</f>
        <v>0.81636675611986775</v>
      </c>
      <c r="AI1209">
        <f>AF1209*EXP(Info!$B$6*G1209*1000)</f>
        <v>4.4242770824446778</v>
      </c>
      <c r="AJ1209">
        <f>2*SQRT((EXP(Info!$B$6*G1209)*AG1209)^2+(Info!$B$6*G1209*0.01*AI1209)^2)</f>
        <v>0.18339776735741373</v>
      </c>
      <c r="AK1209" s="28">
        <f>AI1209/(E1209/1000)</f>
        <v>4.0441289601870904</v>
      </c>
      <c r="AL1209">
        <f>AA1209/0.752049334436339</f>
        <v>0.69049974272410042</v>
      </c>
      <c r="AM1209"/>
      <c r="AN1209">
        <f>U1209/0.242530074</f>
        <v>10.399999988385263</v>
      </c>
      <c r="AO1209">
        <f>O1209/U1209</f>
        <v>0.68587846153846266</v>
      </c>
    </row>
    <row r="1210" spans="1:41">
      <c r="A1210" s="1" t="s">
        <v>171</v>
      </c>
      <c r="B1210" s="14" t="s">
        <v>222</v>
      </c>
      <c r="C1210" s="31">
        <v>-14.07</v>
      </c>
      <c r="D1210" s="31">
        <v>71.291700000000006</v>
      </c>
      <c r="E1210" s="15">
        <v>1209</v>
      </c>
      <c r="F1210" s="31">
        <v>0</v>
      </c>
      <c r="G1210" s="15">
        <v>1</v>
      </c>
      <c r="I1210">
        <f>(E1210*100*Info!$B$11)/AI1210</f>
        <v>0.65214515583236055</v>
      </c>
      <c r="J1210">
        <f>LOG10(I1210)</f>
        <v>-0.18565572733455188</v>
      </c>
      <c r="K1210">
        <f>2*((E1210*100*Info!$B$11)/AI1210^2)*(AJ1210/2)</f>
        <v>2.2271758498794113E-2</v>
      </c>
      <c r="L1210">
        <f>(M1210/10.7)/I1210</f>
        <v>0.88130841121495329</v>
      </c>
      <c r="M1210">
        <f>((U1210/0.242530073729142))*I1210</f>
        <v>6.1497288194991597</v>
      </c>
      <c r="N1210">
        <f>2*M1210*SQRT((0.5*K1210/I1210)^2+(0.5*V1210/U1210)^2)</f>
        <v>0.55238028245602477</v>
      </c>
      <c r="O1210" s="1">
        <v>1.75</v>
      </c>
      <c r="P1210" s="1">
        <v>0.03</v>
      </c>
      <c r="S1210" s="1">
        <v>5.59</v>
      </c>
      <c r="T1210" s="1">
        <v>7.0000000000000007E-2</v>
      </c>
      <c r="U1210" s="33">
        <v>2.2870585952658091</v>
      </c>
      <c r="V1210" s="33">
        <v>0.19</v>
      </c>
      <c r="W1210" s="50">
        <f>U1210*Info!$B$2</f>
        <v>1.0977881257275883</v>
      </c>
      <c r="X1210" s="50">
        <f>W1210*SQRT((0.5*V1210/U1210)^2+Info!$B$3^2)</f>
        <v>7.1359700969603493E-2</v>
      </c>
      <c r="Y1210" s="39">
        <f>W1210*Info!$D$2</f>
        <v>0.88920838183934658</v>
      </c>
      <c r="Z1210" s="39">
        <f>Y1210*SQRT(Info!$D$3^2+(X1210/W1210)^2)</f>
        <v>7.2922738755937772E-2</v>
      </c>
      <c r="AA1210" s="50">
        <f>IF(O1210-W1210&gt;0,O1210-W1210,0)</f>
        <v>0.65221187427241167</v>
      </c>
      <c r="AB1210" s="50">
        <f>SQRT((0.5*P1210)^2+X1210^2)</f>
        <v>7.2919180758365829E-2</v>
      </c>
      <c r="AC1210" s="50">
        <f>(1-EXP(-Info!$B$6*G1210*1000))+(Info!$B$6/(Info!$B$6-Info!$B$7))*(EXP(-Info!$B$7*G1210*1000)-EXP(-Info!$B$6*G1210*1000))*(Info!$B$9-1)</f>
        <v>1.0466824416776932E-2</v>
      </c>
      <c r="AD1210" s="50">
        <f>SQRT((Info!$B$6*EXP(-Info!$B$6*G1210*1000)+(Info!$B$6/(Info!$B$6+Info!$B$7))*(Info!$B$9-1)*(-Info!$B$7*EXP(-Info!$B$7*G1210*1000)+Info!$B$6*EXP(-Info!$B$6*G1210*1000)))^2*(0.01*G1210*1000)^2)</f>
        <v>9.7909936888290202E-5</v>
      </c>
      <c r="AE1210" s="50">
        <f>IF(AA1210&gt;0,AA1210*AC1210*SQRT((AB1210/AA1210)^2+(AD1210/AC1210)^2),AA1210*AC1210*SQRT((AD1210/AC1210)^2))</f>
        <v>7.6589903533403616E-4</v>
      </c>
      <c r="AF1210" s="50">
        <f>IF((S1210-Y1210-AA1210*AC1210)&gt;0,S1210-Y1210-AA1210*AC1210,0)</f>
        <v>4.6939650309901069</v>
      </c>
      <c r="AG1210" s="50">
        <f>SQRT((T1210*0.5)^2+Z1210^2+AE1210^2)</f>
        <v>8.0890743778253615E-2</v>
      </c>
      <c r="AH1210" s="50">
        <f>AF1210/S1210</f>
        <v>0.83970751896066309</v>
      </c>
      <c r="AI1210">
        <f>AF1210*EXP(Info!$B$6*G1210*1000)</f>
        <v>4.737209276243747</v>
      </c>
      <c r="AJ1210">
        <f>2*SQRT((EXP(Info!$B$6*G1210)*AG1210)^2+(Info!$B$6*G1210*0.01*AI1210)^2)</f>
        <v>0.16178297119156887</v>
      </c>
      <c r="AK1210" s="28">
        <f>AI1210/(E1210/1000)</f>
        <v>3.918287242550659</v>
      </c>
      <c r="AL1210">
        <f>AA1210/0.752049334436339</f>
        <v>0.86724612922002575</v>
      </c>
      <c r="AM1210"/>
      <c r="AN1210">
        <f>U1210/0.242530074</f>
        <v>9.4299999894685591</v>
      </c>
      <c r="AO1210">
        <f>O1210/U1210</f>
        <v>0.76517497348886665</v>
      </c>
    </row>
    <row r="1211" spans="1:41">
      <c r="A1211" s="1" t="s">
        <v>166</v>
      </c>
      <c r="B1211" s="14" t="s">
        <v>222</v>
      </c>
      <c r="C1211" s="31">
        <v>-16.081700000000001</v>
      </c>
      <c r="D1211" s="31">
        <v>70.438299999999998</v>
      </c>
      <c r="E1211" s="15">
        <v>1239</v>
      </c>
      <c r="F1211" s="31">
        <v>0</v>
      </c>
      <c r="G1211" s="15">
        <v>1</v>
      </c>
      <c r="I1211">
        <f>(E1211*100*Info!$B$11)/AI1211</f>
        <v>0.61817141069663484</v>
      </c>
      <c r="J1211">
        <f>LOG10(I1211)</f>
        <v>-0.20889108413813173</v>
      </c>
      <c r="K1211">
        <f>2*((E1211*100*Info!$B$11)/AI1211^2)*(AJ1211/2)</f>
        <v>2.2282157417140985E-2</v>
      </c>
      <c r="L1211">
        <f>(M1211/10.7)/I1211</f>
        <v>1</v>
      </c>
      <c r="M1211">
        <f>((U1211/0.242530073729142))*I1211</f>
        <v>6.6144340944539923</v>
      </c>
      <c r="N1211">
        <f>2*M1211*SQRT((0.5*K1211/I1211)^2+(0.5*V1211/U1211)^2)</f>
        <v>0.60932706028343331</v>
      </c>
      <c r="O1211" s="1">
        <v>1.84</v>
      </c>
      <c r="P1211" s="1">
        <v>0.03</v>
      </c>
      <c r="S1211" s="1">
        <v>6.09</v>
      </c>
      <c r="T1211" s="1">
        <v>0.08</v>
      </c>
      <c r="U1211" s="33">
        <v>2.5950717889018193</v>
      </c>
      <c r="V1211" s="33">
        <v>0.22</v>
      </c>
      <c r="W1211" s="50">
        <f>U1211*Info!$B$2</f>
        <v>1.2456344586728731</v>
      </c>
      <c r="X1211" s="50">
        <f>W1211*SQRT((0.5*V1211/U1211)^2+Info!$B$3^2)</f>
        <v>8.1650799209702515E-2</v>
      </c>
      <c r="Y1211" s="39">
        <f>W1211*Info!$D$2</f>
        <v>1.0089639115250273</v>
      </c>
      <c r="Z1211" s="39">
        <f>Y1211*SQRT(Info!$D$3^2+(X1211/W1211)^2)</f>
        <v>8.3181384322451715E-2</v>
      </c>
      <c r="AA1211" s="50">
        <f>IF(O1211-W1211&gt;0,O1211-W1211,0)</f>
        <v>0.59436554132712693</v>
      </c>
      <c r="AB1211" s="50">
        <f>SQRT((0.5*P1211)^2+X1211^2)</f>
        <v>8.3017185037696603E-2</v>
      </c>
      <c r="AC1211" s="50">
        <f>(1-EXP(-Info!$B$6*G1211*1000))+(Info!$B$6/(Info!$B$6-Info!$B$7))*(EXP(-Info!$B$7*G1211*1000)-EXP(-Info!$B$6*G1211*1000))*(Info!$B$9-1)</f>
        <v>1.0466824416776932E-2</v>
      </c>
      <c r="AD1211" s="50">
        <f>SQRT((Info!$B$6*EXP(-Info!$B$6*G1211*1000)+(Info!$B$6/(Info!$B$6+Info!$B$7))*(Info!$B$9-1)*(-Info!$B$7*EXP(-Info!$B$7*G1211*1000)+Info!$B$6*EXP(-Info!$B$6*G1211*1000)))^2*(0.01*G1211*1000)^2)</f>
        <v>9.7909936888290202E-5</v>
      </c>
      <c r="AE1211" s="50">
        <f>IF(AA1211&gt;0,AA1211*AC1211*SQRT((AB1211/AA1211)^2+(AD1211/AC1211)^2),AA1211*AC1211*SQRT((AD1211/AC1211)^2))</f>
        <v>8.7087283194701136E-4</v>
      </c>
      <c r="AF1211" s="50">
        <f>IF((S1211-Y1211-AA1211*AC1211)&gt;0,S1211-Y1211-AA1211*AC1211,0)</f>
        <v>5.0748149687145183</v>
      </c>
      <c r="AG1211" s="50">
        <f>SQRT((T1211*0.5)^2+Z1211^2+AE1211^2)</f>
        <v>9.2303310435156327E-2</v>
      </c>
      <c r="AH1211" s="50">
        <f>AF1211/S1211</f>
        <v>0.83330295052783554</v>
      </c>
      <c r="AI1211">
        <f>AF1211*EXP(Info!$B$6*G1211*1000)</f>
        <v>5.1215678826529594</v>
      </c>
      <c r="AJ1211">
        <f>2*SQRT((EXP(Info!$B$6*G1211)*AG1211)^2+(Info!$B$6*G1211*0.01*AI1211)^2)</f>
        <v>0.18460831382551662</v>
      </c>
      <c r="AK1211" s="28">
        <f>AI1211/(E1211/1000)</f>
        <v>4.1336302523429858</v>
      </c>
      <c r="AL1211">
        <f>AA1211/0.752049334436339</f>
        <v>0.79032786030268065</v>
      </c>
      <c r="AM1211"/>
      <c r="AN1211">
        <f>U1211/0.242530074</f>
        <v>10.699999988050221</v>
      </c>
      <c r="AO1211">
        <f>O1211/U1211</f>
        <v>0.70903626168224421</v>
      </c>
    </row>
    <row r="1212" spans="1:41">
      <c r="A1212" s="1" t="s">
        <v>165</v>
      </c>
      <c r="B1212" s="14" t="s">
        <v>222</v>
      </c>
      <c r="C1212" s="31">
        <v>-18.201699999999999</v>
      </c>
      <c r="D1212" s="31">
        <v>70.371700000000004</v>
      </c>
      <c r="E1212" s="15">
        <v>1628</v>
      </c>
      <c r="F1212" s="31">
        <v>0</v>
      </c>
      <c r="G1212" s="15">
        <v>1</v>
      </c>
      <c r="I1212">
        <f>(E1212*100*Info!$B$11)/AI1212</f>
        <v>1.016900092083775</v>
      </c>
      <c r="J1212">
        <f>LOG10(I1212)</f>
        <v>7.2782866610941249E-3</v>
      </c>
      <c r="K1212">
        <f>2*((E1212*100*Info!$B$11)/AI1212^2)*(AJ1212/2)</f>
        <v>4.5378969665596895E-2</v>
      </c>
      <c r="L1212">
        <f>(M1212/10.7)/I1212</f>
        <v>0.98130841121495327</v>
      </c>
      <c r="M1212">
        <f>((U1212/0.242530073729142))*I1212</f>
        <v>10.677450966879636</v>
      </c>
      <c r="N1212">
        <f>2*M1212*SQRT((0.5*K1212/I1212)^2+(0.5*V1212/U1212)^2)</f>
        <v>1.038227891704725</v>
      </c>
      <c r="O1212" s="1">
        <v>1.83</v>
      </c>
      <c r="P1212" s="1">
        <v>0.04</v>
      </c>
      <c r="S1212" s="1">
        <v>5.05</v>
      </c>
      <c r="T1212" s="1">
        <v>0.08</v>
      </c>
      <c r="U1212" s="33">
        <v>2.5465657741559911</v>
      </c>
      <c r="V1212" s="33">
        <v>0.22</v>
      </c>
      <c r="W1212" s="50">
        <f>U1212*Info!$B$2</f>
        <v>1.2223515715948756</v>
      </c>
      <c r="X1212" s="50">
        <f>W1212*SQRT((0.5*V1212/U1212)^2+Info!$B$3^2)</f>
        <v>8.0766319783998786E-2</v>
      </c>
      <c r="Y1212" s="39">
        <f>W1212*Info!$D$2</f>
        <v>0.99010477299184929</v>
      </c>
      <c r="Z1212" s="39">
        <f>Y1212*SQRT(Info!$D$3^2+(X1212/W1212)^2)</f>
        <v>8.2040472521227023E-2</v>
      </c>
      <c r="AA1212" s="50">
        <f>IF(O1212-W1212&gt;0,O1212-W1212,0)</f>
        <v>0.60764842840512445</v>
      </c>
      <c r="AB1212" s="50">
        <f>SQRT((0.5*P1212)^2+X1212^2)</f>
        <v>8.320575948485269E-2</v>
      </c>
      <c r="AC1212" s="50">
        <f>(1-EXP(-Info!$B$6*G1212*1000))+(Info!$B$6/(Info!$B$6-Info!$B$7))*(EXP(-Info!$B$7*G1212*1000)-EXP(-Info!$B$6*G1212*1000))*(Info!$B$9-1)</f>
        <v>1.0466824416776932E-2</v>
      </c>
      <c r="AD1212" s="50">
        <f>SQRT((Info!$B$6*EXP(-Info!$B$6*G1212*1000)+(Info!$B$6/(Info!$B$6+Info!$B$7))*(Info!$B$9-1)*(-Info!$B$7*EXP(-Info!$B$7*G1212*1000)+Info!$B$6*EXP(-Info!$B$6*G1212*1000)))^2*(0.01*G1212*1000)^2)</f>
        <v>9.7909936888290202E-5</v>
      </c>
      <c r="AE1212" s="50">
        <f>IF(AA1212&gt;0,AA1212*AC1212*SQRT((AB1212/AA1212)^2+(AD1212/AC1212)^2),AA1212*AC1212*SQRT((AD1212/AC1212)^2))</f>
        <v>8.7292987928160634E-4</v>
      </c>
      <c r="AF1212" s="50">
        <f>IF((S1212-Y1212-AA1212*AC1212)&gt;0,S1212-Y1212-AA1212*AC1212,0)</f>
        <v>4.0535350776009036</v>
      </c>
      <c r="AG1212" s="50">
        <f>SQRT((T1212*0.5)^2+Z1212^2+AE1212^2)</f>
        <v>9.127650923474423E-2</v>
      </c>
      <c r="AH1212" s="50">
        <f>AF1212/S1212</f>
        <v>0.80268021338631756</v>
      </c>
      <c r="AI1212">
        <f>AF1212*EXP(Info!$B$6*G1212*1000)</f>
        <v>4.0908792128645253</v>
      </c>
      <c r="AJ1212">
        <f>2*SQRT((EXP(Info!$B$6*G1212)*AG1212)^2+(Info!$B$6*G1212*0.01*AI1212)^2)</f>
        <v>0.18255469259108564</v>
      </c>
      <c r="AK1212" s="28">
        <f>AI1212/(E1212/1000)</f>
        <v>2.5128250693271039</v>
      </c>
      <c r="AL1212">
        <f>AA1212/0.752049334436339</f>
        <v>0.80799011525029396</v>
      </c>
      <c r="AM1212"/>
      <c r="AN1212">
        <f>U1212/0.242530074</f>
        <v>10.499999988273581</v>
      </c>
      <c r="AO1212">
        <f>O1212/U1212</f>
        <v>0.71861485714285833</v>
      </c>
    </row>
    <row r="1213" spans="1:41">
      <c r="A1213" s="1" t="s">
        <v>162</v>
      </c>
      <c r="B1213" s="14" t="s">
        <v>222</v>
      </c>
      <c r="C1213" s="31">
        <v>-12.425000000000001</v>
      </c>
      <c r="D1213" s="31">
        <v>70.008300000000006</v>
      </c>
      <c r="E1213" s="15">
        <v>1773</v>
      </c>
      <c r="F1213" s="31">
        <v>0</v>
      </c>
      <c r="G1213" s="15">
        <v>1</v>
      </c>
      <c r="I1213">
        <f>(E1213*100*Info!$B$11)/AI1213</f>
        <v>1.0251154584936935</v>
      </c>
      <c r="J1213">
        <f>LOG10(I1213)</f>
        <v>1.0772782623771134E-2</v>
      </c>
      <c r="K1213">
        <f>2*((E1213*100*Info!$B$11)/AI1213^2)*(AJ1213/2)</f>
        <v>3.5106959920574644E-2</v>
      </c>
      <c r="L1213">
        <f>(M1213/10.7)/I1213</f>
        <v>0.41401869158878501</v>
      </c>
      <c r="M1213">
        <f>((U1213/0.242530073729142))*I1213</f>
        <v>4.5412614811270613</v>
      </c>
      <c r="N1213">
        <f>2*M1213*SQRT((0.5*K1213/I1213)^2+(0.5*V1213/U1213)^2)</f>
        <v>0.94280234116271788</v>
      </c>
      <c r="O1213" s="1">
        <v>0.81</v>
      </c>
      <c r="P1213" s="1">
        <v>0.02</v>
      </c>
      <c r="S1213" s="1">
        <v>4.8</v>
      </c>
      <c r="T1213" s="1">
        <v>0.11</v>
      </c>
      <c r="U1213" s="33">
        <v>1.0744082266200989</v>
      </c>
      <c r="V1213" s="33">
        <v>0.22</v>
      </c>
      <c r="W1213" s="50">
        <f>U1213*Info!$B$2</f>
        <v>0.51571594877764748</v>
      </c>
      <c r="X1213" s="50">
        <f>W1213*SQRT((0.5*V1213/U1213)^2+Info!$B$3^2)</f>
        <v>5.8760082960791271E-2</v>
      </c>
      <c r="Y1213" s="39">
        <f>W1213*Info!$D$2</f>
        <v>0.41772991850989449</v>
      </c>
      <c r="Z1213" s="39">
        <f>Y1213*SQRT(Info!$D$3^2+(X1213/W1213)^2)</f>
        <v>5.1976853002960996E-2</v>
      </c>
      <c r="AA1213" s="50">
        <f>IF(O1213-W1213&gt;0,O1213-W1213,0)</f>
        <v>0.29428405122235257</v>
      </c>
      <c r="AB1213" s="50">
        <f>SQRT((0.5*P1213)^2+X1213^2)</f>
        <v>5.9604927225516115E-2</v>
      </c>
      <c r="AC1213" s="50">
        <f>(1-EXP(-Info!$B$6*G1213*1000))+(Info!$B$6/(Info!$B$6-Info!$B$7))*(EXP(-Info!$B$7*G1213*1000)-EXP(-Info!$B$6*G1213*1000))*(Info!$B$9-1)</f>
        <v>1.0466824416776932E-2</v>
      </c>
      <c r="AD1213" s="50">
        <f>SQRT((Info!$B$6*EXP(-Info!$B$6*G1213*1000)+(Info!$B$6/(Info!$B$6+Info!$B$7))*(Info!$B$9-1)*(-Info!$B$7*EXP(-Info!$B$7*G1213*1000)+Info!$B$6*EXP(-Info!$B$6*G1213*1000)))^2*(0.01*G1213*1000)^2)</f>
        <v>9.7909936888290202E-5</v>
      </c>
      <c r="AE1213" s="50">
        <f>IF(AA1213&gt;0,AA1213*AC1213*SQRT((AB1213/AA1213)^2+(AD1213/AC1213)^2),AA1213*AC1213*SQRT((AD1213/AC1213)^2))</f>
        <v>6.2453931813007384E-4</v>
      </c>
      <c r="AF1213" s="50">
        <f>IF((S1213-Y1213-AA1213*AC1213)&gt;0,S1213-Y1213-AA1213*AC1213,0)</f>
        <v>4.3791898619973031</v>
      </c>
      <c r="AG1213" s="50">
        <f>SQRT((T1213*0.5)^2+Z1213^2+AE1213^2)</f>
        <v>7.5676834615695354E-2</v>
      </c>
      <c r="AH1213" s="50">
        <f>AF1213/S1213</f>
        <v>0.91233122124943822</v>
      </c>
      <c r="AI1213">
        <f>AF1213*EXP(Info!$B$6*G1213*1000)</f>
        <v>4.4195341677503688</v>
      </c>
      <c r="AJ1213">
        <f>2*SQRT((EXP(Info!$B$6*G1213)*AG1213)^2+(Info!$B$6*G1213*0.01*AI1213)^2)</f>
        <v>0.15135505723697654</v>
      </c>
      <c r="AK1213" s="28">
        <f>AI1213/(E1213/1000)</f>
        <v>2.4926870658490521</v>
      </c>
      <c r="AL1213">
        <f>AA1213/0.752049334436339</f>
        <v>0.39130950291036221</v>
      </c>
      <c r="AM1213"/>
      <c r="AN1213">
        <f>U1213/0.242530074</f>
        <v>4.4299999950525679</v>
      </c>
      <c r="AO1213">
        <f>O1213/U1213</f>
        <v>0.75390338600451612</v>
      </c>
    </row>
    <row r="1214" spans="1:41">
      <c r="A1214" s="1" t="s">
        <v>167</v>
      </c>
      <c r="B1214" s="14" t="s">
        <v>222</v>
      </c>
      <c r="C1214" s="31">
        <v>-12.7233</v>
      </c>
      <c r="D1214" s="31">
        <v>70.569999999999993</v>
      </c>
      <c r="E1214" s="15">
        <v>1366</v>
      </c>
      <c r="F1214" s="31">
        <v>0</v>
      </c>
      <c r="G1214" s="15">
        <v>1</v>
      </c>
      <c r="I1214">
        <f>(E1214*100*Info!$B$11)/AI1214</f>
        <v>0.64213066822750653</v>
      </c>
      <c r="J1214">
        <f>LOG10(I1214)</f>
        <v>-0.19237658763854143</v>
      </c>
      <c r="K1214">
        <f>2*((E1214*100*Info!$B$11)/AI1214^2)*(AJ1214/2)</f>
        <v>1.9483179708932839E-2</v>
      </c>
      <c r="L1214">
        <f>(M1214/10.7)/I1214</f>
        <v>0.76074766355140189</v>
      </c>
      <c r="M1214">
        <f>((U1214/0.242530073729142))*I1214</f>
        <v>5.2269436393719033</v>
      </c>
      <c r="N1214">
        <f>2*M1214*SQRT((0.5*K1214/I1214)^2+(0.5*V1214/U1214)^2)</f>
        <v>0.60368360764396722</v>
      </c>
      <c r="O1214" s="1">
        <v>1.54</v>
      </c>
      <c r="P1214" s="1">
        <v>0.04</v>
      </c>
      <c r="S1214" s="1">
        <v>6.16</v>
      </c>
      <c r="T1214" s="1">
        <v>0.09</v>
      </c>
      <c r="U1214" s="33">
        <v>1.9741948001552161</v>
      </c>
      <c r="V1214" s="33">
        <v>0.22</v>
      </c>
      <c r="W1214" s="50">
        <f>U1214*Info!$B$2</f>
        <v>0.94761350407450373</v>
      </c>
      <c r="X1214" s="50">
        <f>W1214*SQRT((0.5*V1214/U1214)^2+Info!$B$3^2)</f>
        <v>7.0942007180237715E-2</v>
      </c>
      <c r="Y1214" s="39">
        <f>W1214*Info!$D$2</f>
        <v>0.76756693830034806</v>
      </c>
      <c r="Z1214" s="39">
        <f>Y1214*SQRT(Info!$D$3^2+(X1214/W1214)^2)</f>
        <v>6.9100628418697116E-2</v>
      </c>
      <c r="AA1214" s="50">
        <f>IF(O1214-W1214&gt;0,O1214-W1214,0)</f>
        <v>0.5923864959254963</v>
      </c>
      <c r="AB1214" s="50">
        <f>SQRT((0.5*P1214)^2+X1214^2)</f>
        <v>7.3707315666498796E-2</v>
      </c>
      <c r="AC1214" s="50">
        <f>(1-EXP(-Info!$B$6*G1214*1000))+(Info!$B$6/(Info!$B$6-Info!$B$7))*(EXP(-Info!$B$7*G1214*1000)-EXP(-Info!$B$6*G1214*1000))*(Info!$B$9-1)</f>
        <v>1.0466824416776932E-2</v>
      </c>
      <c r="AD1214" s="50">
        <f>SQRT((Info!$B$6*EXP(-Info!$B$6*G1214*1000)+(Info!$B$6/(Info!$B$6+Info!$B$7))*(Info!$B$9-1)*(-Info!$B$7*EXP(-Info!$B$7*G1214*1000)+Info!$B$6*EXP(-Info!$B$6*G1214*1000)))^2*(0.01*G1214*1000)^2)</f>
        <v>9.7909936888290202E-5</v>
      </c>
      <c r="AE1214" s="50">
        <f>IF(AA1214&gt;0,AA1214*AC1214*SQRT((AB1214/AA1214)^2+(AD1214/AC1214)^2),AA1214*AC1214*SQRT((AD1214/AC1214)^2))</f>
        <v>7.7365871932749089E-4</v>
      </c>
      <c r="AF1214" s="50">
        <f>IF((S1214-Y1214-AA1214*AC1214)&gt;0,S1214-Y1214-AA1214*AC1214,0)</f>
        <v>5.3862326562599305</v>
      </c>
      <c r="AG1214" s="50">
        <f>SQRT((T1214*0.5)^2+Z1214^2+AE1214^2)</f>
        <v>8.2465116235126007E-2</v>
      </c>
      <c r="AH1214" s="50">
        <f>AF1214/S1214</f>
        <v>0.8743884182240147</v>
      </c>
      <c r="AI1214">
        <f>AF1214*EXP(Info!$B$6*G1214*1000)</f>
        <v>5.4358545781197396</v>
      </c>
      <c r="AJ1214">
        <f>2*SQRT((EXP(Info!$B$6*G1214)*AG1214)^2+(Info!$B$6*G1214*0.01*AI1214)^2)</f>
        <v>0.16493174498186269</v>
      </c>
      <c r="AK1214" s="28">
        <f>AI1214/(E1214/1000)</f>
        <v>3.979395738008594</v>
      </c>
      <c r="AL1214">
        <f>AA1214/0.752049334436339</f>
        <v>0.78769632363213238</v>
      </c>
      <c r="AM1214"/>
      <c r="AN1214">
        <f>U1214/0.242530074</f>
        <v>8.1399999909092351</v>
      </c>
      <c r="AO1214">
        <f>O1214/U1214</f>
        <v>0.78006486486486615</v>
      </c>
    </row>
    <row r="1215" spans="1:41">
      <c r="A1215" s="1" t="s">
        <v>164</v>
      </c>
      <c r="B1215" s="14" t="s">
        <v>222</v>
      </c>
      <c r="C1215" s="31">
        <v>-10.63</v>
      </c>
      <c r="D1215" s="31">
        <v>70.318299999999994</v>
      </c>
      <c r="E1215" s="15">
        <v>1704</v>
      </c>
      <c r="F1215" s="31">
        <v>0</v>
      </c>
      <c r="G1215" s="15">
        <v>1</v>
      </c>
      <c r="I1215">
        <f>(E1215*100*Info!$B$11)/AI1215</f>
        <v>1.1793192759633353</v>
      </c>
      <c r="J1215">
        <f>LOG10(I1215)</f>
        <v>7.1631397137304348E-2</v>
      </c>
      <c r="K1215">
        <f>2*((E1215*100*Info!$B$11)/AI1215^2)*(AJ1215/2)</f>
        <v>4.3004669418710666E-2</v>
      </c>
      <c r="L1215">
        <f>(M1215/10.7)/I1215</f>
        <v>0.44205607476635522</v>
      </c>
      <c r="M1215">
        <f>((U1215/0.242530073729142))*I1215</f>
        <v>5.5781801753065761</v>
      </c>
      <c r="N1215">
        <f>2*M1215*SQRT((0.5*K1215/I1215)^2+(0.5*V1215/U1215)^2)</f>
        <v>0.99355908777528867</v>
      </c>
      <c r="O1215" s="1">
        <v>1.08</v>
      </c>
      <c r="P1215" s="1">
        <v>0.02</v>
      </c>
      <c r="S1215" s="1">
        <v>4.1100000000000003</v>
      </c>
      <c r="T1215" s="1">
        <v>0.09</v>
      </c>
      <c r="U1215" s="33">
        <v>1.1471672487388418</v>
      </c>
      <c r="V1215" s="33">
        <v>0.2</v>
      </c>
      <c r="W1215" s="50">
        <f>U1215*Info!$B$2</f>
        <v>0.55064027939464399</v>
      </c>
      <c r="X1215" s="50">
        <f>W1215*SQRT((0.5*V1215/U1215)^2+Info!$B$3^2)</f>
        <v>5.533544789038513E-2</v>
      </c>
      <c r="Y1215" s="39">
        <f>W1215*Info!$D$2</f>
        <v>0.44601862630966166</v>
      </c>
      <c r="Z1215" s="39">
        <f>Y1215*SQRT(Info!$D$3^2+(X1215/W1215)^2)</f>
        <v>5.0063134890613752E-2</v>
      </c>
      <c r="AA1215" s="50">
        <f>IF(O1215-W1215&gt;0,O1215-W1215,0)</f>
        <v>0.52935972060535608</v>
      </c>
      <c r="AB1215" s="50">
        <f>SQRT((0.5*P1215)^2+X1215^2)</f>
        <v>5.6231768540830437E-2</v>
      </c>
      <c r="AC1215" s="50">
        <f>(1-EXP(-Info!$B$6*G1215*1000))+(Info!$B$6/(Info!$B$6-Info!$B$7))*(EXP(-Info!$B$7*G1215*1000)-EXP(-Info!$B$6*G1215*1000))*(Info!$B$9-1)</f>
        <v>1.0466824416776932E-2</v>
      </c>
      <c r="AD1215" s="50">
        <f>SQRT((Info!$B$6*EXP(-Info!$B$6*G1215*1000)+(Info!$B$6/(Info!$B$6+Info!$B$7))*(Info!$B$9-1)*(-Info!$B$7*EXP(-Info!$B$7*G1215*1000)+Info!$B$6*EXP(-Info!$B$6*G1215*1000)))^2*(0.01*G1215*1000)^2)</f>
        <v>9.7909936888290202E-5</v>
      </c>
      <c r="AE1215" s="50">
        <f>IF(AA1215&gt;0,AA1215*AC1215*SQRT((AB1215/AA1215)^2+(AD1215/AC1215)^2),AA1215*AC1215*SQRT((AD1215/AC1215)^2))</f>
        <v>5.9084570923078239E-4</v>
      </c>
      <c r="AF1215" s="50">
        <f>IF((S1215-Y1215-AA1215*AC1215)&gt;0,S1215-Y1215-AA1215*AC1215,0)</f>
        <v>3.6584406584414486</v>
      </c>
      <c r="AG1215" s="50">
        <f>SQRT((T1215*0.5)^2+Z1215^2+AE1215^2)</f>
        <v>6.7317654250039813E-2</v>
      </c>
      <c r="AH1215" s="50">
        <f>AF1215/S1215</f>
        <v>0.8901315470660458</v>
      </c>
      <c r="AI1215">
        <f>AF1215*EXP(Info!$B$6*G1215*1000)</f>
        <v>3.6921448944199939</v>
      </c>
      <c r="AJ1215">
        <f>2*SQRT((EXP(Info!$B$6*G1215)*AG1215)^2+(Info!$B$6*G1215*0.01*AI1215)^2)</f>
        <v>0.13463654318785903</v>
      </c>
      <c r="AK1215" s="28">
        <f>AI1215/(E1215/1000)</f>
        <v>2.1667516986032829</v>
      </c>
      <c r="AL1215">
        <f>AA1215/0.752049334436339</f>
        <v>0.70388962048894199</v>
      </c>
      <c r="AM1215"/>
      <c r="AN1215">
        <f>U1215/0.242530074</f>
        <v>4.7299999947175282</v>
      </c>
      <c r="AO1215">
        <f>O1215/U1215</f>
        <v>0.94144947145877533</v>
      </c>
    </row>
    <row r="1216" spans="1:41">
      <c r="A1216" s="1" t="s">
        <v>152</v>
      </c>
      <c r="B1216" s="14" t="s">
        <v>222</v>
      </c>
      <c r="C1216" s="31">
        <v>-4.1449999999999996</v>
      </c>
      <c r="D1216" s="31">
        <v>65.531700000000001</v>
      </c>
      <c r="E1216" s="15">
        <v>2750</v>
      </c>
      <c r="F1216" s="31">
        <v>0</v>
      </c>
      <c r="G1216" s="15">
        <v>1</v>
      </c>
      <c r="I1216">
        <f>(E1216*100*Info!$B$11)/AI1216</f>
        <v>1.7578095816852188</v>
      </c>
      <c r="J1216">
        <f>LOG10(I1216)</f>
        <v>0.24497182744856336</v>
      </c>
      <c r="K1216">
        <f>2*((E1216*100*Info!$B$11)/AI1216^2)*(AJ1216/2)</f>
        <v>5.4345333644905673E-2</v>
      </c>
      <c r="L1216">
        <f>(M1216/10.7)/I1216</f>
        <v>0.26261682242990658</v>
      </c>
      <c r="M1216">
        <f>((U1216/0.242530073729142))*I1216</f>
        <v>4.939444924535465</v>
      </c>
      <c r="N1216">
        <f>2*M1216*SQRT((0.5*K1216/I1216)^2+(0.5*V1216/U1216)^2)</f>
        <v>1.1696598307802901</v>
      </c>
      <c r="O1216" s="1">
        <v>0.7</v>
      </c>
      <c r="P1216" s="1">
        <v>0.01</v>
      </c>
      <c r="S1216" s="1">
        <v>4.2300000000000004</v>
      </c>
      <c r="T1216" s="1">
        <v>0.1</v>
      </c>
      <c r="U1216" s="33">
        <v>0.68150950717888903</v>
      </c>
      <c r="V1216" s="33">
        <v>0.16</v>
      </c>
      <c r="W1216" s="50">
        <f>U1216*Info!$B$2</f>
        <v>0.32712456344586671</v>
      </c>
      <c r="X1216" s="50">
        <f>W1216*SQRT((0.5*V1216/U1216)^2+Info!$B$3^2)</f>
        <v>4.1738306147041028E-2</v>
      </c>
      <c r="Y1216" s="39">
        <f>W1216*Info!$D$2</f>
        <v>0.26497089639115207</v>
      </c>
      <c r="Z1216" s="39">
        <f>Y1216*SQRT(Info!$D$3^2+(X1216/W1216)^2)</f>
        <v>3.6311247509162412E-2</v>
      </c>
      <c r="AA1216" s="50">
        <f>IF(O1216-W1216&gt;0,O1216-W1216,0)</f>
        <v>0.37287543655413324</v>
      </c>
      <c r="AB1216" s="50">
        <f>SQRT((0.5*P1216)^2+X1216^2)</f>
        <v>4.2036724420726729E-2</v>
      </c>
      <c r="AC1216" s="50">
        <f>(1-EXP(-Info!$B$6*G1216*1000))+(Info!$B$6/(Info!$B$6-Info!$B$7))*(EXP(-Info!$B$7*G1216*1000)-EXP(-Info!$B$6*G1216*1000))*(Info!$B$9-1)</f>
        <v>1.0466824416776932E-2</v>
      </c>
      <c r="AD1216" s="50">
        <f>SQRT((Info!$B$6*EXP(-Info!$B$6*G1216*1000)+(Info!$B$6/(Info!$B$6+Info!$B$7))*(Info!$B$9-1)*(-Info!$B$7*EXP(-Info!$B$7*G1216*1000)+Info!$B$6*EXP(-Info!$B$6*G1216*1000)))^2*(0.01*G1216*1000)^2)</f>
        <v>9.7909936888290202E-5</v>
      </c>
      <c r="AE1216" s="50">
        <f>IF(AA1216&gt;0,AA1216*AC1216*SQRT((AB1216/AA1216)^2+(AD1216/AC1216)^2),AA1216*AC1216*SQRT((AD1216/AC1216)^2))</f>
        <v>4.4150304806622374E-4</v>
      </c>
      <c r="AF1216" s="50">
        <f>IF((S1216-Y1216-AA1216*AC1216)&gt;0,S1216-Y1216-AA1216*AC1216,0)</f>
        <v>3.9611262818851074</v>
      </c>
      <c r="AG1216" s="50">
        <f>SQRT((T1216*0.5)^2+Z1216^2+AE1216^2)</f>
        <v>6.1795644026202252E-2</v>
      </c>
      <c r="AH1216" s="50">
        <f>AF1216/S1216</f>
        <v>0.93643647325889057</v>
      </c>
      <c r="AI1216">
        <f>AF1216*EXP(Info!$B$6*G1216*1000)</f>
        <v>3.997619079612309</v>
      </c>
      <c r="AJ1216">
        <f>2*SQRT((EXP(Info!$B$6*G1216)*AG1216)^2+(Info!$B$6*G1216*0.01*AI1216)^2)</f>
        <v>0.12359242146040153</v>
      </c>
      <c r="AK1216" s="28">
        <f>AI1216/(E1216/1000)</f>
        <v>1.4536796653135668</v>
      </c>
      <c r="AL1216">
        <f>AA1216/0.752049334436339</f>
        <v>0.49581246798603096</v>
      </c>
      <c r="AM1216"/>
      <c r="AN1216">
        <f>U1216/0.242530074</f>
        <v>2.8099999968617873</v>
      </c>
      <c r="AO1216">
        <f>O1216/U1216</f>
        <v>1.0271316725978665</v>
      </c>
    </row>
    <row r="1217" spans="1:41">
      <c r="A1217" s="1" t="s">
        <v>184</v>
      </c>
      <c r="B1217" s="14" t="s">
        <v>222</v>
      </c>
      <c r="C1217" s="31">
        <v>-17.844999999999999</v>
      </c>
      <c r="D1217" s="31">
        <v>72.661600000000007</v>
      </c>
      <c r="E1217" s="15">
        <v>277</v>
      </c>
      <c r="F1217" s="31">
        <v>0</v>
      </c>
      <c r="G1217" s="15">
        <v>1</v>
      </c>
      <c r="I1217">
        <f>(E1217*100*Info!$B$11)/AI1217</f>
        <v>0.53969098137460791</v>
      </c>
      <c r="J1217">
        <f>LOG10(I1217)</f>
        <v>-0.26785483924804859</v>
      </c>
      <c r="K1217">
        <f>2*((E1217*100*Info!$B$11)/AI1217^2)*(AJ1217/2)</f>
        <v>6.9410019502484169E-2</v>
      </c>
      <c r="L1217">
        <f>(M1217/10.7)/I1217</f>
        <v>0.75794392523364484</v>
      </c>
      <c r="M1217">
        <f>((U1217/0.242530073729142))*I1217</f>
        <v>4.3768938589480699</v>
      </c>
      <c r="N1217">
        <f>2*M1217*SQRT((0.5*K1217/I1217)^2+(0.5*V1217/U1217)^2)</f>
        <v>0.83969706302438873</v>
      </c>
      <c r="O1217" s="1">
        <v>1.49</v>
      </c>
      <c r="P1217" s="1">
        <v>0.03</v>
      </c>
      <c r="S1217" s="1">
        <v>2.0699999999999998</v>
      </c>
      <c r="T1217" s="1">
        <v>7.0000000000000007E-2</v>
      </c>
      <c r="U1217" s="33">
        <v>1.9669188979433416</v>
      </c>
      <c r="V1217" s="33">
        <v>0.28000000000000003</v>
      </c>
      <c r="W1217" s="50">
        <f>U1217*Info!$B$2</f>
        <v>0.94412107101280396</v>
      </c>
      <c r="X1217" s="50">
        <f>W1217*SQRT((0.5*V1217/U1217)^2+Info!$B$3^2)</f>
        <v>8.2123391867517936E-2</v>
      </c>
      <c r="Y1217" s="39">
        <f>W1217*Info!$D$2</f>
        <v>0.76473806752037121</v>
      </c>
      <c r="Z1217" s="39">
        <f>Y1217*SQRT(Info!$D$3^2+(X1217/W1217)^2)</f>
        <v>7.6726554618163079E-2</v>
      </c>
      <c r="AA1217" s="50">
        <f>IF(O1217-W1217&gt;0,O1217-W1217,0)</f>
        <v>0.54587892898719603</v>
      </c>
      <c r="AB1217" s="50">
        <f>SQRT((0.5*P1217)^2+X1217^2)</f>
        <v>8.3482042930356659E-2</v>
      </c>
      <c r="AC1217" s="50">
        <f>(1-EXP(-Info!$B$6*G1217*1000))+(Info!$B$6/(Info!$B$6-Info!$B$7))*(EXP(-Info!$B$7*G1217*1000)-EXP(-Info!$B$6*G1217*1000))*(Info!$B$9-1)</f>
        <v>1.0466824416776932E-2</v>
      </c>
      <c r="AD1217" s="50">
        <f>SQRT((Info!$B$6*EXP(-Info!$B$6*G1217*1000)+(Info!$B$6/(Info!$B$6+Info!$B$7))*(Info!$B$9-1)*(-Info!$B$7*EXP(-Info!$B$7*G1217*1000)+Info!$B$6*EXP(-Info!$B$6*G1217*1000)))^2*(0.01*G1217*1000)^2)</f>
        <v>9.7909936888290202E-5</v>
      </c>
      <c r="AE1217" s="50">
        <f>IF(AA1217&gt;0,AA1217*AC1217*SQRT((AB1217/AA1217)^2+(AD1217/AC1217)^2),AA1217*AC1217*SQRT((AD1217/AC1217)^2))</f>
        <v>8.7542494686146627E-4</v>
      </c>
      <c r="AF1217" s="50">
        <f>IF((S1217-Y1217-AA1217*AC1217)&gt;0,S1217-Y1217-AA1217*AC1217,0)</f>
        <v>1.2995483135771013</v>
      </c>
      <c r="AG1217" s="50">
        <f>SQRT((T1217*0.5)^2+Z1217^2+AE1217^2)</f>
        <v>8.433700583024957E-2</v>
      </c>
      <c r="AH1217" s="50">
        <f>AF1217/S1217</f>
        <v>0.62780111767009728</v>
      </c>
      <c r="AI1217">
        <f>AF1217*EXP(Info!$B$6*G1217*1000)</f>
        <v>1.3115207048540403</v>
      </c>
      <c r="AJ1217">
        <f>2*SQRT((EXP(Info!$B$6*G1217)*AG1217)^2+(Info!$B$6*G1217*0.01*AI1217)^2)</f>
        <v>0.16867555850195598</v>
      </c>
      <c r="AK1217" s="28">
        <f>AI1217/(E1217/1000)</f>
        <v>4.7347317864766794</v>
      </c>
      <c r="AL1217">
        <f>AA1217/0.752049334436339</f>
        <v>0.7258552118742746</v>
      </c>
      <c r="AM1217"/>
      <c r="AN1217">
        <f>U1217/0.242530074</f>
        <v>8.1099999909427378</v>
      </c>
      <c r="AO1217">
        <f>O1217/U1217</f>
        <v>0.75752996300863262</v>
      </c>
    </row>
    <row r="1218" spans="1:41">
      <c r="A1218" s="1" t="s">
        <v>187</v>
      </c>
      <c r="B1218" s="14" t="s">
        <v>222</v>
      </c>
      <c r="C1218" s="31">
        <v>-17.5383</v>
      </c>
      <c r="D1218" s="31">
        <v>74.406599999999997</v>
      </c>
      <c r="E1218" s="15">
        <v>236</v>
      </c>
      <c r="F1218" s="31">
        <v>0</v>
      </c>
      <c r="G1218" s="15">
        <v>1</v>
      </c>
      <c r="I1218">
        <f>(E1218*100*Info!$B$11)/AI1218</f>
        <v>0.47364496815219947</v>
      </c>
      <c r="J1218">
        <f>LOG10(I1218)</f>
        <v>-0.32454707213550715</v>
      </c>
      <c r="K1218">
        <f>2*((E1218*100*Info!$B$11)/AI1218^2)*(AJ1218/2)</f>
        <v>6.0894095763748185E-2</v>
      </c>
      <c r="L1218">
        <f>(M1218/10.7)/I1218</f>
        <v>0.91308411214953267</v>
      </c>
      <c r="M1218">
        <f>((U1218/0.242530073729142))*I1218</f>
        <v>4.6275113388469888</v>
      </c>
      <c r="N1218">
        <f>2*M1218*SQRT((0.5*K1218/I1218)^2+(0.5*V1218/U1218)^2)</f>
        <v>0.73385493558137282</v>
      </c>
      <c r="O1218" s="1">
        <v>1.82</v>
      </c>
      <c r="P1218" s="1">
        <v>0.03</v>
      </c>
      <c r="S1218" s="1">
        <v>2.19</v>
      </c>
      <c r="T1218" s="1">
        <v>0.05</v>
      </c>
      <c r="U1218" s="33">
        <v>2.3695188203337172</v>
      </c>
      <c r="V1218" s="33">
        <v>0.22</v>
      </c>
      <c r="W1218" s="50">
        <f>U1218*Info!$B$2</f>
        <v>1.1373690337601843</v>
      </c>
      <c r="X1218" s="50">
        <f>W1218*SQRT((0.5*V1218/U1218)^2+Info!$B$3^2)</f>
        <v>7.7600649465010524E-2</v>
      </c>
      <c r="Y1218" s="39">
        <f>W1218*Info!$D$2</f>
        <v>0.92126891734574934</v>
      </c>
      <c r="Z1218" s="39">
        <f>Y1218*SQRT(Info!$D$3^2+(X1218/W1218)^2)</f>
        <v>7.7928068847733192E-2</v>
      </c>
      <c r="AA1218" s="50">
        <f>IF(O1218-W1218&gt;0,O1218-W1218,0)</f>
        <v>0.68263096623981578</v>
      </c>
      <c r="AB1218" s="50">
        <f>SQRT((0.5*P1218)^2+X1218^2)</f>
        <v>7.9037084949986847E-2</v>
      </c>
      <c r="AC1218" s="50">
        <f>(1-EXP(-Info!$B$6*G1218*1000))+(Info!$B$6/(Info!$B$6-Info!$B$7))*(EXP(-Info!$B$7*G1218*1000)-EXP(-Info!$B$6*G1218*1000))*(Info!$B$9-1)</f>
        <v>1.0466824416776932E-2</v>
      </c>
      <c r="AD1218" s="50">
        <f>SQRT((Info!$B$6*EXP(-Info!$B$6*G1218*1000)+(Info!$B$6/(Info!$B$6+Info!$B$7))*(Info!$B$9-1)*(-Info!$B$7*EXP(-Info!$B$7*G1218*1000)+Info!$B$6*EXP(-Info!$B$6*G1218*1000)))^2*(0.01*G1218*1000)^2)</f>
        <v>9.7909936888290202E-5</v>
      </c>
      <c r="AE1218" s="50">
        <f>IF(AA1218&gt;0,AA1218*AC1218*SQRT((AB1218/AA1218)^2+(AD1218/AC1218)^2),AA1218*AC1218*SQRT((AD1218/AC1218)^2))</f>
        <v>8.2996281145510586E-4</v>
      </c>
      <c r="AF1218" s="50">
        <f>IF((S1218-Y1218-AA1218*AC1218)&gt;0,S1218-Y1218-AA1218*AC1218,0)</f>
        <v>1.2615861041891636</v>
      </c>
      <c r="AG1218" s="50">
        <f>SQRT((T1218*0.5)^2+Z1218^2+AE1218^2)</f>
        <v>8.1844198038745805E-2</v>
      </c>
      <c r="AH1218" s="50">
        <f>AF1218/S1218</f>
        <v>0.57606671424162725</v>
      </c>
      <c r="AI1218">
        <f>AF1218*EXP(Info!$B$6*G1218*1000)</f>
        <v>1.2732087597773396</v>
      </c>
      <c r="AJ1218">
        <f>2*SQRT((EXP(Info!$B$6*G1218)*AG1218)^2+(Info!$B$6*G1218*0.01*AI1218)^2)</f>
        <v>0.16368989719787513</v>
      </c>
      <c r="AK1218" s="28">
        <f>AI1218/(E1218/1000)</f>
        <v>5.3949523719378796</v>
      </c>
      <c r="AL1218">
        <f>AA1218/0.752049334436339</f>
        <v>0.90769439580908307</v>
      </c>
      <c r="AM1218"/>
      <c r="AN1218">
        <f>U1218/0.242530074</f>
        <v>9.7699999890888467</v>
      </c>
      <c r="AO1218">
        <f>O1218/U1218</f>
        <v>0.76808843398157767</v>
      </c>
    </row>
    <row r="1219" spans="1:41">
      <c r="A1219" s="1" t="s">
        <v>190</v>
      </c>
      <c r="B1219" s="14" t="s">
        <v>222</v>
      </c>
      <c r="C1219" s="31">
        <v>-9.7750000000000004</v>
      </c>
      <c r="D1219" s="31">
        <v>74.9983</v>
      </c>
      <c r="E1219" s="15">
        <v>3227</v>
      </c>
      <c r="F1219" s="31">
        <v>0</v>
      </c>
      <c r="G1219" s="15">
        <v>1</v>
      </c>
      <c r="I1219">
        <f>(E1219*100*Info!$B$11)/AI1219</f>
        <v>1.7228375397718467</v>
      </c>
      <c r="J1219">
        <f>LOG10(I1219)</f>
        <v>0.23624432625410038</v>
      </c>
      <c r="K1219">
        <f>2*((E1219*100*Info!$B$11)/AI1219^2)*(AJ1219/2)</f>
        <v>7.3310323308276679E-2</v>
      </c>
      <c r="L1219">
        <f>(M1219/10.7)/I1219</f>
        <v>0.7850467289719627</v>
      </c>
      <c r="M1219">
        <f>((U1219/0.242530073729142))*I1219</f>
        <v>14.471835334083513</v>
      </c>
      <c r="N1219">
        <f>2*M1219*SQRT((0.5*K1219/I1219)^2+(0.5*V1219/U1219)^2)</f>
        <v>2.2865996370985679</v>
      </c>
      <c r="O1219" s="1">
        <v>1.49</v>
      </c>
      <c r="P1219" s="1">
        <v>0.04</v>
      </c>
      <c r="S1219" s="1">
        <v>5.54</v>
      </c>
      <c r="T1219" s="1">
        <v>0.12</v>
      </c>
      <c r="U1219" s="33">
        <v>2.0372526193247928</v>
      </c>
      <c r="V1219" s="33">
        <v>0.31</v>
      </c>
      <c r="W1219" s="50">
        <f>U1219*Info!$B$2</f>
        <v>0.97788125727590058</v>
      </c>
      <c r="X1219" s="50">
        <f>W1219*SQRT((0.5*V1219/U1219)^2+Info!$B$3^2)</f>
        <v>8.9028025830795221E-2</v>
      </c>
      <c r="Y1219" s="39">
        <f>W1219*Info!$D$2</f>
        <v>0.79208381839347952</v>
      </c>
      <c r="Z1219" s="39">
        <f>Y1219*SQRT(Info!$D$3^2+(X1219/W1219)^2)</f>
        <v>8.2272313525292184E-2</v>
      </c>
      <c r="AA1219" s="50">
        <f>IF(O1219-W1219&gt;0,O1219-W1219,0)</f>
        <v>0.51211874272409941</v>
      </c>
      <c r="AB1219" s="50">
        <f>SQRT((0.5*P1219)^2+X1219^2)</f>
        <v>9.1246859580638398E-2</v>
      </c>
      <c r="AC1219" s="50">
        <f>(1-EXP(-Info!$B$6*G1219*1000))+(Info!$B$6/(Info!$B$6-Info!$B$7))*(EXP(-Info!$B$7*G1219*1000)-EXP(-Info!$B$6*G1219*1000))*(Info!$B$9-1)</f>
        <v>1.0466824416776932E-2</v>
      </c>
      <c r="AD1219" s="50">
        <f>SQRT((Info!$B$6*EXP(-Info!$B$6*G1219*1000)+(Info!$B$6/(Info!$B$6+Info!$B$7))*(Info!$B$9-1)*(-Info!$B$7*EXP(-Info!$B$7*G1219*1000)+Info!$B$6*EXP(-Info!$B$6*G1219*1000)))^2*(0.01*G1219*1000)^2)</f>
        <v>9.7909936888290202E-5</v>
      </c>
      <c r="AE1219" s="50">
        <f>IF(AA1219&gt;0,AA1219*AC1219*SQRT((AB1219/AA1219)^2+(AD1219/AC1219)^2),AA1219*AC1219*SQRT((AD1219/AC1219)^2))</f>
        <v>9.5638018278985536E-4</v>
      </c>
      <c r="AF1219" s="50">
        <f>IF((S1219-Y1219-AA1219*AC1219)&gt;0,S1219-Y1219-AA1219*AC1219,0)</f>
        <v>4.7425559246458864</v>
      </c>
      <c r="AG1219" s="50">
        <f>SQRT((T1219*0.5)^2+Z1219^2+AE1219^2)</f>
        <v>0.10183146977166739</v>
      </c>
      <c r="AH1219" s="50">
        <f>AF1219/S1219</f>
        <v>0.85605702610936574</v>
      </c>
      <c r="AI1219">
        <f>AF1219*EXP(Info!$B$6*G1219*1000)</f>
        <v>4.786247824815673</v>
      </c>
      <c r="AJ1219">
        <f>2*SQRT((EXP(Info!$B$6*G1219)*AG1219)^2+(Info!$B$6*G1219*0.01*AI1219)^2)</f>
        <v>0.20366480725584829</v>
      </c>
      <c r="AK1219" s="28">
        <f>AI1219/(E1219/1000)</f>
        <v>1.4831880461157958</v>
      </c>
      <c r="AL1219">
        <f>AA1219/0.752049334436339</f>
        <v>0.68096429220023502</v>
      </c>
      <c r="AM1219"/>
      <c r="AN1219">
        <f>U1219/0.242530074</f>
        <v>8.3999999906188663</v>
      </c>
      <c r="AO1219">
        <f>O1219/U1219</f>
        <v>0.73137714285714406</v>
      </c>
    </row>
    <row r="1220" spans="1:41">
      <c r="A1220" s="1" t="s">
        <v>192</v>
      </c>
      <c r="B1220" s="14" t="s">
        <v>222</v>
      </c>
      <c r="C1220" s="31">
        <v>-14.36</v>
      </c>
      <c r="D1220" s="31">
        <v>79.754999999999995</v>
      </c>
      <c r="E1220" s="15">
        <v>76</v>
      </c>
      <c r="F1220" s="31">
        <v>0</v>
      </c>
      <c r="G1220" s="15">
        <v>1</v>
      </c>
      <c r="I1220">
        <f>(E1220*100*Info!$B$11)/AI1220</f>
        <v>0.29875080435987034</v>
      </c>
      <c r="J1220">
        <f>LOG10(I1220)</f>
        <v>-0.52469091674311008</v>
      </c>
      <c r="K1220">
        <f>2*((E1220*100*Info!$B$11)/AI1220^2)*(AJ1220/2)</f>
        <v>5.7544402186885855E-2</v>
      </c>
      <c r="L1220">
        <f>(M1220/10.7)/I1220</f>
        <v>0.56542056074766356</v>
      </c>
      <c r="M1220">
        <f>((U1220/0.242530073729142))*I1220</f>
        <v>1.8074423663772154</v>
      </c>
      <c r="N1220">
        <f>2*M1220*SQRT((0.5*K1220/I1220)^2+(0.5*V1220/U1220)^2)</f>
        <v>0.43372722907347738</v>
      </c>
      <c r="O1220" s="1">
        <v>1.22</v>
      </c>
      <c r="P1220" s="1">
        <v>0.02</v>
      </c>
      <c r="S1220" s="1">
        <v>1.22</v>
      </c>
      <c r="T1220" s="1">
        <v>0.05</v>
      </c>
      <c r="U1220" s="33">
        <v>1.4673069460613091</v>
      </c>
      <c r="V1220" s="33">
        <v>0.21</v>
      </c>
      <c r="W1220" s="50">
        <f>U1220*Info!$B$2</f>
        <v>0.70430733410942836</v>
      </c>
      <c r="X1220" s="50">
        <f>W1220*SQRT((0.5*V1220/U1220)^2+Info!$B$3^2)</f>
        <v>6.1483998342664943E-2</v>
      </c>
      <c r="Y1220" s="39">
        <f>W1220*Info!$D$2</f>
        <v>0.57048894062863698</v>
      </c>
      <c r="Z1220" s="39">
        <f>Y1220*SQRT(Info!$D$3^2+(X1220/W1220)^2)</f>
        <v>5.7392396124381517E-2</v>
      </c>
      <c r="AA1220" s="50">
        <f>IF(O1220-W1220&gt;0,O1220-W1220,0)</f>
        <v>0.51569266589057161</v>
      </c>
      <c r="AB1220" s="50">
        <f>SQRT((0.5*P1220)^2+X1220^2)</f>
        <v>6.2291910006041916E-2</v>
      </c>
      <c r="AC1220" s="50">
        <f>(1-EXP(-Info!$B$6*G1220*1000))+(Info!$B$6/(Info!$B$6-Info!$B$7))*(EXP(-Info!$B$7*G1220*1000)-EXP(-Info!$B$6*G1220*1000))*(Info!$B$9-1)</f>
        <v>1.0466824416776932E-2</v>
      </c>
      <c r="AD1220" s="50">
        <f>SQRT((Info!$B$6*EXP(-Info!$B$6*G1220*1000)+(Info!$B$6/(Info!$B$6+Info!$B$7))*(Info!$B$9-1)*(-Info!$B$7*EXP(-Info!$B$7*G1220*1000)+Info!$B$6*EXP(-Info!$B$6*G1220*1000)))^2*(0.01*G1220*1000)^2)</f>
        <v>9.7909936888290202E-5</v>
      </c>
      <c r="AE1220" s="50">
        <f>IF(AA1220&gt;0,AA1220*AC1220*SQRT((AB1220/AA1220)^2+(AD1220/AC1220)^2),AA1220*AC1220*SQRT((AD1220/AC1220)^2))</f>
        <v>6.5395061670754076E-4</v>
      </c>
      <c r="AF1220" s="50">
        <f>IF((S1220-Y1220-AA1220*AC1220)&gt;0,S1220-Y1220-AA1220*AC1220,0)</f>
        <v>0.64411339478446672</v>
      </c>
      <c r="AG1220" s="50">
        <f>SQRT((T1220*0.5)^2+Z1220^2+AE1220^2)</f>
        <v>6.2604431027739688E-2</v>
      </c>
      <c r="AH1220" s="50">
        <f>AF1220/S1220</f>
        <v>0.52796179900366125</v>
      </c>
      <c r="AI1220">
        <f>AF1220*EXP(Info!$B$6*G1220*1000)</f>
        <v>0.65004743933556952</v>
      </c>
      <c r="AJ1220">
        <f>2*SQRT((EXP(Info!$B$6*G1220)*AG1220)^2+(Info!$B$6*G1220*0.01*AI1220)^2)</f>
        <v>0.12521001029547665</v>
      </c>
      <c r="AK1220" s="28">
        <f>AI1220/(E1220/1000)</f>
        <v>8.5532557807311775</v>
      </c>
      <c r="AL1220">
        <f>AA1220/0.752049334436339</f>
        <v>0.68571653783469311</v>
      </c>
      <c r="AM1220"/>
      <c r="AN1220">
        <f>U1220/0.242530074</f>
        <v>6.0499999932433495</v>
      </c>
      <c r="AO1220">
        <f>O1220/U1220</f>
        <v>0.83145520661157168</v>
      </c>
    </row>
    <row r="1221" spans="1:41">
      <c r="A1221" s="1" t="s">
        <v>191</v>
      </c>
      <c r="B1221" s="14" t="s">
        <v>222</v>
      </c>
      <c r="C1221" s="31">
        <v>1.0583</v>
      </c>
      <c r="D1221" s="31">
        <v>78.408299999999997</v>
      </c>
      <c r="E1221" s="15">
        <v>1195</v>
      </c>
      <c r="F1221" s="31">
        <v>0</v>
      </c>
      <c r="G1221" s="15">
        <v>1</v>
      </c>
      <c r="I1221">
        <f>(E1221*100*Info!$B$11)/AI1221</f>
        <v>0.86238366858487259</v>
      </c>
      <c r="J1221">
        <f>LOG10(I1221)</f>
        <v>-6.4299476543502626E-2</v>
      </c>
      <c r="K1221">
        <f>2*((E1221*100*Info!$B$11)/AI1221^2)*(AJ1221/2)</f>
        <v>4.5272545297173693E-2</v>
      </c>
      <c r="L1221">
        <f>(M1221/10.7)/I1221</f>
        <v>0.78971962616822422</v>
      </c>
      <c r="M1221">
        <f>((U1221/0.242530073729142))*I1221</f>
        <v>7.2871419995421727</v>
      </c>
      <c r="N1221">
        <f>2*M1221*SQRT((0.5*K1221/I1221)^2+(0.5*V1221/U1221)^2)</f>
        <v>1.0665847331641545</v>
      </c>
      <c r="O1221" s="1">
        <v>1.43</v>
      </c>
      <c r="P1221" s="1">
        <v>0.03</v>
      </c>
      <c r="S1221" s="1">
        <v>4.3099999999999996</v>
      </c>
      <c r="T1221" s="1">
        <v>0.1</v>
      </c>
      <c r="U1221" s="33">
        <v>2.0493791230112497</v>
      </c>
      <c r="V1221" s="33">
        <v>0.28000000000000003</v>
      </c>
      <c r="W1221" s="50">
        <f>U1221*Info!$B$2</f>
        <v>0.9837019790453998</v>
      </c>
      <c r="X1221" s="50">
        <f>W1221*SQRT((0.5*V1221/U1221)^2+Info!$B$3^2)</f>
        <v>8.3276731197523546E-2</v>
      </c>
      <c r="Y1221" s="39">
        <f>W1221*Info!$D$2</f>
        <v>0.79679860302677386</v>
      </c>
      <c r="Z1221" s="39">
        <f>Y1221*SQRT(Info!$D$3^2+(X1221/W1221)^2)</f>
        <v>7.8340811158214924E-2</v>
      </c>
      <c r="AA1221" s="50">
        <f>IF(O1221-W1221&gt;0,O1221-W1221,0)</f>
        <v>0.44629802095460014</v>
      </c>
      <c r="AB1221" s="50">
        <f>SQRT((0.5*P1221)^2+X1221^2)</f>
        <v>8.4616865688493761E-2</v>
      </c>
      <c r="AC1221" s="50">
        <f>(1-EXP(-Info!$B$6*G1221*1000))+(Info!$B$6/(Info!$B$6-Info!$B$7))*(EXP(-Info!$B$7*G1221*1000)-EXP(-Info!$B$6*G1221*1000))*(Info!$B$9-1)</f>
        <v>1.0466824416776932E-2</v>
      </c>
      <c r="AD1221" s="50">
        <f>SQRT((Info!$B$6*EXP(-Info!$B$6*G1221*1000)+(Info!$B$6/(Info!$B$6+Info!$B$7))*(Info!$B$9-1)*(-Info!$B$7*EXP(-Info!$B$7*G1221*1000)+Info!$B$6*EXP(-Info!$B$6*G1221*1000)))^2*(0.01*G1221*1000)^2)</f>
        <v>9.7909936888290202E-5</v>
      </c>
      <c r="AE1221" s="50">
        <f>IF(AA1221&gt;0,AA1221*AC1221*SQRT((AB1221/AA1221)^2+(AD1221/AC1221)^2),AA1221*AC1221*SQRT((AD1221/AC1221)^2))</f>
        <v>8.8674717805072847E-4</v>
      </c>
      <c r="AF1221" s="50">
        <f>IF((S1221-Y1221-AA1221*AC1221)&gt;0,S1221-Y1221-AA1221*AC1221,0)</f>
        <v>3.5085300739503391</v>
      </c>
      <c r="AG1221" s="50">
        <f>SQRT((T1221*0.5)^2+Z1221^2+AE1221^2)</f>
        <v>9.2941212674920878E-2</v>
      </c>
      <c r="AH1221" s="50">
        <f>AF1221/S1221</f>
        <v>0.81404410068453348</v>
      </c>
      <c r="AI1221">
        <f>AF1221*EXP(Info!$B$6*G1221*1000)</f>
        <v>3.5408532237812351</v>
      </c>
      <c r="AJ1221">
        <f>2*SQRT((EXP(Info!$B$6*G1221)*AG1221)^2+(Info!$B$6*G1221*0.01*AI1221)^2)</f>
        <v>0.18588413000367829</v>
      </c>
      <c r="AK1221" s="28">
        <f>AI1221/(E1221/1000)</f>
        <v>2.963057091030322</v>
      </c>
      <c r="AL1221">
        <f>AA1221/0.752049334436339</f>
        <v>0.59344247846333176</v>
      </c>
      <c r="AM1221"/>
      <c r="AN1221">
        <f>U1221/0.242530074</f>
        <v>8.4499999905630236</v>
      </c>
      <c r="AO1221">
        <f>O1221/U1221</f>
        <v>0.69777230769230891</v>
      </c>
    </row>
    <row r="1222" spans="1:41">
      <c r="A1222" s="14" t="s">
        <v>91</v>
      </c>
      <c r="B1222" s="14" t="s">
        <v>223</v>
      </c>
      <c r="C1222" s="15">
        <v>-16.5</v>
      </c>
      <c r="D1222" s="15">
        <v>58</v>
      </c>
      <c r="E1222" s="15">
        <v>1150</v>
      </c>
      <c r="F1222" s="79">
        <v>0.03</v>
      </c>
      <c r="G1222" s="15">
        <v>1.4</v>
      </c>
      <c r="I1222">
        <f>(E1222*100*Info!$B$11)/AI1222</f>
        <v>1.5460333006041753</v>
      </c>
      <c r="J1222">
        <f>LOG10(I1222)</f>
        <v>0.18921884411845236</v>
      </c>
      <c r="K1222">
        <f>2*((E1222*100*Info!$B$11)/AI1222^2)*(AJ1222/2)</f>
        <v>9.9596349880939891E-2</v>
      </c>
      <c r="L1222">
        <f>(M1222/10.7)/I1222</f>
        <v>0.11561529869158901</v>
      </c>
      <c r="M1222">
        <f>((U1222/0.242530073729142))*I1222</f>
        <v>1.9125725896504957</v>
      </c>
      <c r="N1222">
        <f>2*M1222*SQRT((0.5*K1222/I1222)^2+(0.5*V1222/U1222)^2)</f>
        <v>0.13523470458829306</v>
      </c>
      <c r="O1222" s="57">
        <v>0.27182000000000001</v>
      </c>
      <c r="P1222" s="57">
        <v>3.5942000000000001E-3</v>
      </c>
      <c r="S1222" s="58">
        <v>1.9950000000000001</v>
      </c>
      <c r="T1222" s="58">
        <v>0.12128</v>
      </c>
      <c r="U1222" s="57">
        <v>0.30003000000000002</v>
      </c>
      <c r="V1222" s="57">
        <v>8.7454999999999998E-3</v>
      </c>
      <c r="W1222" s="50">
        <f>U1222*Info!$B$2</f>
        <v>0.14401440000000001</v>
      </c>
      <c r="X1222" s="50">
        <f>W1222*SQRT((0.5*V1222/U1222)^2+Info!$B$3^2)</f>
        <v>7.5003889022370049E-3</v>
      </c>
      <c r="Y1222" s="39">
        <f>W1222*Info!$D$2</f>
        <v>0.11665166400000002</v>
      </c>
      <c r="Z1222" s="39">
        <f>Y1222*SQRT(Info!$D$3^2+(X1222/W1222)^2)</f>
        <v>8.4219047290692833E-3</v>
      </c>
      <c r="AA1222" s="50">
        <f>IF(O1222-W1222&gt;0,O1222-W1222,0)</f>
        <v>0.12780559999999999</v>
      </c>
      <c r="AB1222" s="50">
        <f>SQRT((0.5*P1222)^2+X1222^2)</f>
        <v>7.7126780105745392E-3</v>
      </c>
      <c r="AC1222" s="50">
        <f>(1-EXP(-Info!$B$6*G1222*1000))+(Info!$B$6/(Info!$B$6-Info!$B$7))*(EXP(-Info!$B$7*G1222*1000)-EXP(-Info!$B$6*G1222*1000))*(Info!$B$9-1)</f>
        <v>1.462569333703408E-2</v>
      </c>
      <c r="AD1222" s="50">
        <f>SQRT((Info!$B$6*EXP(-Info!$B$6*G1222*1000)+(Info!$B$6/(Info!$B$6+Info!$B$7))*(Info!$B$9-1)*(-Info!$B$7*EXP(-Info!$B$7*G1222*1000)+Info!$B$6*EXP(-Info!$B$6*G1222*1000)))^2*(0.01*G1222*1000)^2)</f>
        <v>1.3656081146649619E-4</v>
      </c>
      <c r="AE1222" s="50">
        <f>IF(AA1222&gt;0,AA1222*AC1222*SQRT((AB1222/AA1222)^2+(AD1222/AC1222)^2),AA1222*AC1222*SQRT((AD1222/AC1222)^2))</f>
        <v>1.1414548477211416E-4</v>
      </c>
      <c r="AF1222" s="50">
        <f>IF((S1222-Y1222-AA1222*AC1222)&gt;0,S1222-Y1222-AA1222*AC1222,0)</f>
        <v>1.8764790904876445</v>
      </c>
      <c r="AG1222" s="50">
        <f>SQRT((T1222*0.5)^2+Z1222^2+AE1222^2)</f>
        <v>6.1222145572147453E-2</v>
      </c>
      <c r="AH1222" s="50">
        <f>AF1222/S1222</f>
        <v>0.94059102280082429</v>
      </c>
      <c r="AI1222">
        <f>AF1222*EXP(Info!$B$6*G1222*1000)</f>
        <v>1.9007261033117142</v>
      </c>
      <c r="AJ1222">
        <f>2*SQRT((EXP(Info!$B$6*G1222)*AG1222)^2+(Info!$B$6*G1222*0.01*AI1222)^2)</f>
        <v>0.12244586319019791</v>
      </c>
      <c r="AK1222" s="28">
        <f>AI1222/(E1222/1000)</f>
        <v>1.6528053072275777</v>
      </c>
      <c r="AL1222">
        <f>AA1222/0.752049334436339</f>
        <v>0.16994310631999998</v>
      </c>
      <c r="AM1222"/>
      <c r="AN1222">
        <f>U1222/0.242530074</f>
        <v>1.2370836946184249</v>
      </c>
      <c r="AO1222">
        <f>O1222/U1222</f>
        <v>0.90597606905976069</v>
      </c>
    </row>
    <row r="1223" spans="1:41">
      <c r="A1223" s="14" t="s">
        <v>91</v>
      </c>
      <c r="B1223" s="14" t="s">
        <v>223</v>
      </c>
      <c r="C1223" s="15">
        <v>-16.5</v>
      </c>
      <c r="D1223" s="15">
        <v>58</v>
      </c>
      <c r="E1223" s="15">
        <v>1150</v>
      </c>
      <c r="F1223" s="79">
        <v>0.04</v>
      </c>
      <c r="G1223" s="15">
        <v>1.5408999999999999</v>
      </c>
      <c r="I1223">
        <f>(E1223*100*Info!$B$11)/AI1223</f>
        <v>1.4405547864717414</v>
      </c>
      <c r="J1223">
        <f>LOG10(I1223)</f>
        <v>0.15852977980484126</v>
      </c>
      <c r="K1223">
        <f>2*((E1223*100*Info!$B$11)/AI1223^2)*(AJ1223/2)</f>
        <v>2.1752625271729897E-2</v>
      </c>
      <c r="L1223">
        <f>(M1223/10.7)/I1223</f>
        <v>0.12996172261682268</v>
      </c>
      <c r="M1223">
        <f>((U1223/0.242530073729142))*I1223</f>
        <v>2.0032217028394101</v>
      </c>
      <c r="N1223">
        <f>2*M1223*SQRT((0.5*K1223/I1223)^2+(0.5*V1223/U1223)^2)</f>
        <v>3.3378185452768522E-2</v>
      </c>
      <c r="O1223" s="57">
        <v>0.26118999999999998</v>
      </c>
      <c r="P1223" s="57">
        <v>1.8896E-3</v>
      </c>
      <c r="S1223" s="58">
        <v>2.1440000000000001</v>
      </c>
      <c r="T1223" s="58">
        <v>2.4576000000000001E-2</v>
      </c>
      <c r="U1223" s="57">
        <v>0.33726</v>
      </c>
      <c r="V1223" s="57">
        <v>2.3755999999999998E-3</v>
      </c>
      <c r="W1223" s="50">
        <f>U1223*Info!$B$2</f>
        <v>0.1618848</v>
      </c>
      <c r="X1223" s="50">
        <f>W1223*SQRT((0.5*V1223/U1223)^2+Info!$B$3^2)</f>
        <v>8.114295123936275E-3</v>
      </c>
      <c r="Y1223" s="39">
        <f>W1223*Info!$D$2</f>
        <v>0.13112668799999999</v>
      </c>
      <c r="Z1223" s="39">
        <f>Y1223*SQRT(Info!$D$3^2+(X1223/W1223)^2)</f>
        <v>9.2835508367341644E-3</v>
      </c>
      <c r="AA1223" s="50">
        <f>IF(O1223-W1223&gt;0,O1223-W1223,0)</f>
        <v>9.9305199999999982E-2</v>
      </c>
      <c r="AB1223" s="50">
        <f>SQRT((0.5*P1223)^2+X1223^2)</f>
        <v>8.1691145418788195E-3</v>
      </c>
      <c r="AC1223" s="50">
        <f>(1-EXP(-Info!$B$6*G1223*1000))+(Info!$B$6/(Info!$B$6-Info!$B$7))*(EXP(-Info!$B$7*G1223*1000)-EXP(-Info!$B$6*G1223*1000))*(Info!$B$9-1)</f>
        <v>1.6086881250348656E-2</v>
      </c>
      <c r="AD1223" s="50">
        <f>SQRT((Info!$B$6*EXP(-Info!$B$6*G1223*1000)+(Info!$B$6/(Info!$B$6+Info!$B$7))*(Info!$B$9-1)*(-Info!$B$7*EXP(-Info!$B$7*G1223*1000)+Info!$B$6*EXP(-Info!$B$6*G1223*1000)))^2*(0.01*G1223*1000)^2)</f>
        <v>1.5010624820899524E-4</v>
      </c>
      <c r="AE1223" s="50">
        <f>IF(AA1223&gt;0,AA1223*AC1223*SQRT((AB1223/AA1223)^2+(AD1223/AC1223)^2),AA1223*AC1223*SQRT((AD1223/AC1223)^2))</f>
        <v>1.3225827838932083E-4</v>
      </c>
      <c r="AF1223" s="50">
        <f>IF((S1223-Y1223-AA1223*AC1223)&gt;0,S1223-Y1223-AA1223*AC1223,0)</f>
        <v>2.0112758010400578</v>
      </c>
      <c r="AG1223" s="50">
        <f>SQRT((T1223*0.5)^2+Z1223^2+AE1223^2)</f>
        <v>1.540119321320365E-2</v>
      </c>
      <c r="AH1223" s="50">
        <f>AF1223/S1223</f>
        <v>0.93809505645525082</v>
      </c>
      <c r="AI1223">
        <f>AF1223*EXP(Info!$B$6*G1223*1000)</f>
        <v>2.039898710305085</v>
      </c>
      <c r="AJ1223">
        <f>2*SQRT((EXP(Info!$B$6*G1223)*AG1223)^2+(Info!$B$6*G1223*0.01*AI1223)^2)</f>
        <v>3.080282170054215E-2</v>
      </c>
      <c r="AK1223" s="28">
        <f>AI1223/(E1223/1000)</f>
        <v>1.7738249654826828</v>
      </c>
      <c r="AL1223">
        <f>AA1223/0.752049334436339</f>
        <v>0.13204612443999997</v>
      </c>
      <c r="AM1223"/>
      <c r="AN1223">
        <f>U1223/0.242530074</f>
        <v>1.3905904304469885</v>
      </c>
      <c r="AO1223">
        <f>O1223/U1223</f>
        <v>0.77444701417304151</v>
      </c>
    </row>
    <row r="1224" spans="1:41">
      <c r="A1224" s="14" t="s">
        <v>91</v>
      </c>
      <c r="B1224" s="14" t="s">
        <v>223</v>
      </c>
      <c r="C1224" s="15">
        <v>-16.5</v>
      </c>
      <c r="D1224" s="15">
        <v>58</v>
      </c>
      <c r="E1224" s="15">
        <v>1150</v>
      </c>
      <c r="F1224" s="79">
        <v>0.19</v>
      </c>
      <c r="G1224" s="15">
        <v>3.9817</v>
      </c>
      <c r="I1224">
        <f>(E1224*100*Info!$B$11)/AI1224</f>
        <v>1.4600184033477832</v>
      </c>
      <c r="J1224">
        <f>LOG10(I1224)</f>
        <v>0.16435833004609363</v>
      </c>
      <c r="K1224">
        <f>2*((E1224*100*Info!$B$11)/AI1224^2)*(AJ1224/2)</f>
        <v>3.8602786213508919E-2</v>
      </c>
      <c r="L1224">
        <f>(M1224/10.7)/I1224</f>
        <v>0.13658967028037408</v>
      </c>
      <c r="M1224">
        <f>((U1224/0.242530073729142))*I1224</f>
        <v>2.1338307257871052</v>
      </c>
      <c r="N1224">
        <f>2*M1224*SQRT((0.5*K1224/I1224)^2+(0.5*V1224/U1224)^2)</f>
        <v>6.0589044438054018E-2</v>
      </c>
      <c r="O1224" s="57">
        <v>2.0623</v>
      </c>
      <c r="P1224" s="57">
        <v>1.5092E-2</v>
      </c>
      <c r="S1224" s="58">
        <v>2.1560999999999999</v>
      </c>
      <c r="T1224" s="58">
        <v>4.9466000000000003E-2</v>
      </c>
      <c r="U1224" s="57">
        <v>0.35446</v>
      </c>
      <c r="V1224" s="57">
        <v>3.6695999999999999E-3</v>
      </c>
      <c r="W1224" s="50">
        <f>U1224*Info!$B$2</f>
        <v>0.17014079999999998</v>
      </c>
      <c r="X1224" s="50">
        <f>W1224*SQRT((0.5*V1224/U1224)^2+Info!$B$3^2)</f>
        <v>8.5525065973208123E-3</v>
      </c>
      <c r="Y1224" s="39">
        <f>W1224*Info!$D$2</f>
        <v>0.13781404799999999</v>
      </c>
      <c r="Z1224" s="39">
        <f>Y1224*SQRT(Info!$D$3^2+(X1224/W1224)^2)</f>
        <v>9.7710007793495347E-3</v>
      </c>
      <c r="AA1224" s="50">
        <f>IF(O1224-W1224&gt;0,O1224-W1224,0)</f>
        <v>1.8921592</v>
      </c>
      <c r="AB1224" s="50">
        <f>SQRT((0.5*P1224)^2+X1224^2)</f>
        <v>1.1405590081061831E-2</v>
      </c>
      <c r="AC1224" s="50">
        <f>(1-EXP(-Info!$B$6*G1224*1000))+(Info!$B$6/(Info!$B$6-Info!$B$7))*(EXP(-Info!$B$7*G1224*1000)-EXP(-Info!$B$6*G1224*1000))*(Info!$B$9-1)</f>
        <v>4.1089774891196335E-2</v>
      </c>
      <c r="AD1224" s="50">
        <f>SQRT((Info!$B$6*EXP(-Info!$B$6*G1224*1000)+(Info!$B$6/(Info!$B$6+Info!$B$7))*(Info!$B$9-1)*(-Info!$B$7*EXP(-Info!$B$7*G1224*1000)+Info!$B$6*EXP(-Info!$B$6*G1224*1000)))^2*(0.01*G1224*1000)^2)</f>
        <v>3.790985969253681E-4</v>
      </c>
      <c r="AE1224" s="50">
        <f>IF(AA1224&gt;0,AA1224*AC1224*SQRT((AB1224/AA1224)^2+(AD1224/AC1224)^2),AA1224*AC1224*SQRT((AD1224/AC1224)^2))</f>
        <v>8.5684095255631496E-4</v>
      </c>
      <c r="AF1224" s="50">
        <f>IF((S1224-Y1224-AA1224*AC1224)&gt;0,S1224-Y1224-AA1224*AC1224,0)</f>
        <v>1.9405375564136937</v>
      </c>
      <c r="AG1224" s="50">
        <f>SQRT((T1224*0.5)^2+Z1224^2+AE1224^2)</f>
        <v>2.6606914921651983E-2</v>
      </c>
      <c r="AH1224" s="50">
        <f>AF1224/S1224</f>
        <v>0.9000220566827577</v>
      </c>
      <c r="AI1224">
        <f>AF1224*EXP(Info!$B$6*G1224*1000)</f>
        <v>2.0127046647558848</v>
      </c>
      <c r="AJ1224">
        <f>2*SQRT((EXP(Info!$B$6*G1224)*AG1224)^2+(Info!$B$6*G1224*0.01*AI1224)^2)</f>
        <v>5.3215772969949345E-2</v>
      </c>
      <c r="AK1224" s="28">
        <f>AI1224/(E1224/1000)</f>
        <v>1.7501779693529436</v>
      </c>
      <c r="AL1224">
        <f>AA1224/0.752049334436339</f>
        <v>2.5160040882399999</v>
      </c>
      <c r="AM1224"/>
      <c r="AN1224">
        <f>U1224/0.242530074</f>
        <v>1.4615094703677862</v>
      </c>
      <c r="AO1224">
        <f>O1224/U1224</f>
        <v>5.8181459120916328</v>
      </c>
    </row>
    <row r="1225" spans="1:41">
      <c r="A1225" s="14" t="s">
        <v>91</v>
      </c>
      <c r="B1225" s="14" t="s">
        <v>223</v>
      </c>
      <c r="C1225" s="15">
        <v>-16.5</v>
      </c>
      <c r="D1225" s="15">
        <v>58</v>
      </c>
      <c r="E1225" s="15">
        <v>1150</v>
      </c>
      <c r="F1225" s="79">
        <v>0.28000000000000003</v>
      </c>
      <c r="G1225" s="15">
        <v>5.4461000000000004</v>
      </c>
      <c r="I1225">
        <f>(E1225*100*Info!$B$11)/AI1225</f>
        <v>1.2205901452014498</v>
      </c>
      <c r="J1225">
        <f>LOG10(I1225)</f>
        <v>8.656985922871123E-2</v>
      </c>
      <c r="K1225">
        <f>2*((E1225*100*Info!$B$11)/AI1225^2)*(AJ1225/2)</f>
        <v>4.2542322401262926E-2</v>
      </c>
      <c r="L1225">
        <f>(M1225/10.7)/I1225</f>
        <v>0.20283831925233675</v>
      </c>
      <c r="M1225">
        <f>((U1225/0.242530073729142))*I1225</f>
        <v>2.649132252970317</v>
      </c>
      <c r="N1225">
        <f>2*M1225*SQRT((0.5*K1225/I1225)^2+(0.5*V1225/U1225)^2)</f>
        <v>9.4042850905649289E-2</v>
      </c>
      <c r="O1225" s="57">
        <v>1.1757</v>
      </c>
      <c r="P1225" s="57">
        <v>9.4917000000000005E-3</v>
      </c>
      <c r="S1225" s="58">
        <v>2.5464000000000002</v>
      </c>
      <c r="T1225" s="58">
        <v>7.8725000000000003E-2</v>
      </c>
      <c r="U1225" s="57">
        <v>0.52637999999999996</v>
      </c>
      <c r="V1225" s="57">
        <v>3.5474999999999999E-3</v>
      </c>
      <c r="W1225" s="50">
        <f>U1225*Info!$B$2</f>
        <v>0.25266239999999995</v>
      </c>
      <c r="X1225" s="50">
        <f>W1225*SQRT((0.5*V1225/U1225)^2+Info!$B$3^2)</f>
        <v>1.2661777240750998E-2</v>
      </c>
      <c r="Y1225" s="39">
        <f>W1225*Info!$D$2</f>
        <v>0.20465654399999997</v>
      </c>
      <c r="Z1225" s="39">
        <f>Y1225*SQRT(Info!$D$3^2+(X1225/W1225)^2)</f>
        <v>1.4487825926068952E-2</v>
      </c>
      <c r="AA1225" s="50">
        <f>IF(O1225-W1225&gt;0,O1225-W1225,0)</f>
        <v>0.92303760000000001</v>
      </c>
      <c r="AB1225" s="50">
        <f>SQRT((0.5*P1225)^2+X1225^2)</f>
        <v>1.3521970829612819E-2</v>
      </c>
      <c r="AC1225" s="50">
        <f>(1-EXP(-Info!$B$6*G1225*1000))+(Info!$B$6/(Info!$B$6-Info!$B$7))*(EXP(-Info!$B$7*G1225*1000)-EXP(-Info!$B$6*G1225*1000))*(Info!$B$9-1)</f>
        <v>5.5813608795999128E-2</v>
      </c>
      <c r="AD1225" s="50">
        <f>SQRT((Info!$B$6*EXP(-Info!$B$6*G1225*1000)+(Info!$B$6/(Info!$B$6+Info!$B$7))*(Info!$B$9-1)*(-Info!$B$7*EXP(-Info!$B$7*G1225*1000)+Info!$B$6*EXP(-Info!$B$6*G1225*1000)))^2*(0.01*G1225*1000)^2)</f>
        <v>5.114503477285147E-4</v>
      </c>
      <c r="AE1225" s="50">
        <f>IF(AA1225&gt;0,AA1225*AC1225*SQRT((AB1225/AA1225)^2+(AD1225/AC1225)^2),AA1225*AC1225*SQRT((AD1225/AC1225)^2))</f>
        <v>8.9019894169136869E-4</v>
      </c>
      <c r="AF1225" s="50">
        <f>IF((S1225-Y1225-AA1225*AC1225)&gt;0,S1225-Y1225-AA1225*AC1225,0)</f>
        <v>2.290225396489602</v>
      </c>
      <c r="AG1225" s="50">
        <f>SQRT((T1225*0.5)^2+Z1225^2+AE1225^2)</f>
        <v>4.1953497595192991E-2</v>
      </c>
      <c r="AH1225" s="50">
        <f>AF1225/S1225</f>
        <v>0.89939734389318327</v>
      </c>
      <c r="AI1225">
        <f>AF1225*EXP(Info!$B$6*G1225*1000)</f>
        <v>2.4075123517915422</v>
      </c>
      <c r="AJ1225">
        <f>2*SQRT((EXP(Info!$B$6*G1225)*AG1225)^2+(Info!$B$6*G1225*0.01*AI1225)^2)</f>
        <v>8.3911185959996928E-2</v>
      </c>
      <c r="AK1225" s="28">
        <f>AI1225/(E1225/1000)</f>
        <v>2.0934890015578631</v>
      </c>
      <c r="AL1225">
        <f>AA1225/0.752049334436339</f>
        <v>1.22736309672</v>
      </c>
      <c r="AM1225"/>
      <c r="AN1225">
        <f>U1225/0.242530074</f>
        <v>2.1703700135761306</v>
      </c>
      <c r="AO1225">
        <f>O1225/U1225</f>
        <v>2.2335575059842698</v>
      </c>
    </row>
    <row r="1226" spans="1:41">
      <c r="A1226" s="14" t="s">
        <v>91</v>
      </c>
      <c r="B1226" s="14" t="s">
        <v>223</v>
      </c>
      <c r="C1226" s="15">
        <v>-16.5</v>
      </c>
      <c r="D1226" s="15">
        <v>58</v>
      </c>
      <c r="E1226" s="15">
        <v>1150</v>
      </c>
      <c r="F1226" s="79">
        <v>0.33</v>
      </c>
      <c r="G1226" s="15">
        <v>6.4249000000000001</v>
      </c>
      <c r="I1226">
        <f>(E1226*100*Info!$B$11)/AI1226</f>
        <v>1.1949002512547642</v>
      </c>
      <c r="J1226">
        <f>LOG10(I1226)</f>
        <v>7.7331652449223229E-2</v>
      </c>
      <c r="K1226">
        <f>2*((E1226*100*Info!$B$11)/AI1226^2)*(AJ1226/2)</f>
        <v>4.1892215779870991E-2</v>
      </c>
      <c r="L1226">
        <f>(M1226/10.7)/I1226</f>
        <v>0.24302217869158918</v>
      </c>
      <c r="M1226">
        <f>((U1226/0.242530073729142))*I1226</f>
        <v>3.1071437074559429</v>
      </c>
      <c r="N1226">
        <f>2*M1226*SQRT((0.5*K1226/I1226)^2+(0.5*V1226/U1226)^2)</f>
        <v>0.11079317575371725</v>
      </c>
      <c r="O1226" s="57">
        <v>2.6758999999999999</v>
      </c>
      <c r="P1226" s="57">
        <v>2.1569000000000001E-2</v>
      </c>
      <c r="S1226" s="58">
        <v>2.7193000000000001</v>
      </c>
      <c r="T1226" s="58">
        <v>7.8828999999999996E-2</v>
      </c>
      <c r="U1226" s="57">
        <v>0.63066</v>
      </c>
      <c r="V1226" s="57">
        <v>4.1025000000000002E-3</v>
      </c>
      <c r="W1226" s="50">
        <f>U1226*Info!$B$2</f>
        <v>0.30271680000000001</v>
      </c>
      <c r="X1226" s="50">
        <f>W1226*SQRT((0.5*V1226/U1226)^2+Info!$B$3^2)</f>
        <v>1.5167830750163322E-2</v>
      </c>
      <c r="Y1226" s="39">
        <f>W1226*Info!$D$2</f>
        <v>0.24520060800000001</v>
      </c>
      <c r="Z1226" s="39">
        <f>Y1226*SQRT(Info!$D$3^2+(X1226/W1226)^2)</f>
        <v>1.7356633848143611E-2</v>
      </c>
      <c r="AA1226" s="50">
        <f>IF(O1226-W1226&gt;0,O1226-W1226,0)</f>
        <v>2.3731831999999997</v>
      </c>
      <c r="AB1226" s="50">
        <f>SQRT((0.5*P1226)^2+X1226^2)</f>
        <v>1.8610978746847251E-2</v>
      </c>
      <c r="AC1226" s="50">
        <f>(1-EXP(-Info!$B$6*G1226*1000))+(Info!$B$6/(Info!$B$6-Info!$B$7))*(EXP(-Info!$B$7*G1226*1000)-EXP(-Info!$B$6*G1226*1000))*(Info!$B$9-1)</f>
        <v>6.5540841968468266E-2</v>
      </c>
      <c r="AD1226" s="50">
        <f>SQRT((Info!$B$6*EXP(-Info!$B$6*G1226*1000)+(Info!$B$6/(Info!$B$6+Info!$B$7))*(Info!$B$9-1)*(-Info!$B$7*EXP(-Info!$B$7*G1226*1000)+Info!$B$6*EXP(-Info!$B$6*G1226*1000)))^2*(0.01*G1226*1000)^2)</f>
        <v>5.9785520929990618E-4</v>
      </c>
      <c r="AE1226" s="50">
        <f>IF(AA1226&gt;0,AA1226*AC1226*SQRT((AB1226/AA1226)^2+(AD1226/AC1226)^2),AA1226*AC1226*SQRT((AD1226/AC1226)^2))</f>
        <v>1.8710722478350406E-3</v>
      </c>
      <c r="AF1226" s="50">
        <f>IF((S1226-Y1226-AA1226*AC1226)&gt;0,S1226-Y1226-AA1226*AC1226,0)</f>
        <v>2.318558966926576</v>
      </c>
      <c r="AG1226" s="50">
        <f>SQRT((T1226*0.5)^2+Z1226^2+AE1226^2)</f>
        <v>4.3107498885288427E-2</v>
      </c>
      <c r="AH1226" s="50">
        <f>AF1226/S1226</f>
        <v>0.85263081194666868</v>
      </c>
      <c r="AI1226">
        <f>AF1226*EXP(Info!$B$6*G1226*1000)</f>
        <v>2.4592729376043856</v>
      </c>
      <c r="AJ1226">
        <f>2*SQRT((EXP(Info!$B$6*G1226)*AG1226)^2+(Info!$B$6*G1226*0.01*AI1226)^2)</f>
        <v>8.6220077747522661E-2</v>
      </c>
      <c r="AK1226" s="28">
        <f>AI1226/(E1226/1000)</f>
        <v>2.1384982066125096</v>
      </c>
      <c r="AL1226">
        <f>AA1226/0.752049334436339</f>
        <v>3.1556217010399994</v>
      </c>
      <c r="AM1226"/>
      <c r="AN1226">
        <f>U1226/0.242530074</f>
        <v>2.6003373090959432</v>
      </c>
      <c r="AO1226">
        <f>O1226/U1226</f>
        <v>4.2430152538610342</v>
      </c>
    </row>
    <row r="1227" spans="1:41">
      <c r="A1227" s="14" t="s">
        <v>91</v>
      </c>
      <c r="B1227" s="14" t="s">
        <v>223</v>
      </c>
      <c r="C1227" s="15">
        <v>-16.5</v>
      </c>
      <c r="D1227" s="15">
        <v>58</v>
      </c>
      <c r="E1227" s="15">
        <v>1150</v>
      </c>
      <c r="F1227" s="79">
        <v>0.36</v>
      </c>
      <c r="G1227" s="15">
        <v>7.4085999999999999</v>
      </c>
      <c r="I1227">
        <f>(E1227*100*Info!$B$11)/AI1227</f>
        <v>1.1488867493254937</v>
      </c>
      <c r="J1227">
        <f>LOG10(I1227)</f>
        <v>6.0277220535912869E-2</v>
      </c>
      <c r="K1227">
        <f>2*((E1227*100*Info!$B$11)/AI1227^2)*(AJ1227/2)</f>
        <v>4.1884650454945792E-2</v>
      </c>
      <c r="L1227">
        <f>(M1227/10.7)/I1227</f>
        <v>0.24407417271028081</v>
      </c>
      <c r="M1227">
        <f>((U1227/0.242530073729142))*I1227</f>
        <v>3.0004253368098328</v>
      </c>
      <c r="N1227">
        <f>2*M1227*SQRT((0.5*K1227/I1227)^2+(0.5*V1227/U1227)^2)</f>
        <v>0.11541350276882407</v>
      </c>
      <c r="O1227" s="57">
        <v>1.7991999999999999</v>
      </c>
      <c r="P1227" s="57">
        <v>1.9609000000000001E-2</v>
      </c>
      <c r="S1227" s="58">
        <v>2.7484999999999999</v>
      </c>
      <c r="T1227" s="58">
        <v>8.6373000000000005E-2</v>
      </c>
      <c r="U1227" s="57">
        <v>0.63339000000000001</v>
      </c>
      <c r="V1227" s="57">
        <v>7.7707999999999996E-3</v>
      </c>
      <c r="W1227" s="50">
        <f>U1227*Info!$B$2</f>
        <v>0.3040272</v>
      </c>
      <c r="X1227" s="50">
        <f>W1227*SQRT((0.5*V1227/U1227)^2+Info!$B$3^2)</f>
        <v>1.5315336790605162E-2</v>
      </c>
      <c r="Y1227" s="39">
        <f>W1227*Info!$D$2</f>
        <v>0.24626203200000002</v>
      </c>
      <c r="Z1227" s="39">
        <f>Y1227*SQRT(Info!$D$3^2+(X1227/W1227)^2)</f>
        <v>1.7478758132898436E-2</v>
      </c>
      <c r="AA1227" s="50">
        <f>IF(O1227-W1227&gt;0,O1227-W1227,0)</f>
        <v>1.4951728</v>
      </c>
      <c r="AB1227" s="50">
        <f>SQRT((0.5*P1227)^2+X1227^2)</f>
        <v>1.8184822277373624E-2</v>
      </c>
      <c r="AC1227" s="50">
        <f>(1-EXP(-Info!$B$6*G1227*1000))+(Info!$B$6/(Info!$B$6-Info!$B$7))*(EXP(-Info!$B$7*G1227*1000)-EXP(-Info!$B$6*G1227*1000))*(Info!$B$9-1)</f>
        <v>7.522561109617118E-2</v>
      </c>
      <c r="AD1227" s="50">
        <f>SQRT((Info!$B$6*EXP(-Info!$B$6*G1227*1000)+(Info!$B$6/(Info!$B$6+Info!$B$7))*(Info!$B$9-1)*(-Info!$B$7*EXP(-Info!$B$7*G1227*1000)+Info!$B$6*EXP(-Info!$B$6*G1227*1000)))^2*(0.01*G1227*1000)^2)</f>
        <v>6.830571185370305E-4</v>
      </c>
      <c r="AE1227" s="50">
        <f>IF(AA1227&gt;0,AA1227*AC1227*SQRT((AB1227/AA1227)^2+(AD1227/AC1227)^2),AA1227*AC1227*SQRT((AD1227/AC1227)^2))</f>
        <v>1.707148663544862E-3</v>
      </c>
      <c r="AF1227" s="50">
        <f>IF((S1227-Y1227-AA1227*AC1227)&gt;0,S1227-Y1227-AA1227*AC1227,0)</f>
        <v>2.3897626804256262</v>
      </c>
      <c r="AG1227" s="50">
        <f>SQRT((T1227*0.5)^2+Z1227^2+AE1227^2)</f>
        <v>4.6620758516757392E-2</v>
      </c>
      <c r="AH1227" s="50">
        <f>AF1227/S1227</f>
        <v>0.86947887226691878</v>
      </c>
      <c r="AI1227">
        <f>AF1227*EXP(Info!$B$6*G1227*1000)</f>
        <v>2.5577680765948019</v>
      </c>
      <c r="AJ1227">
        <f>2*SQRT((EXP(Info!$B$6*G1227)*AG1227)^2+(Info!$B$6*G1227*0.01*AI1227)^2)</f>
        <v>9.3247852232509906E-2</v>
      </c>
      <c r="AK1227" s="28">
        <f>AI1227/(E1227/1000)</f>
        <v>2.2241461535606977</v>
      </c>
      <c r="AL1227">
        <f>AA1227/0.752049334436339</f>
        <v>1.98813127216</v>
      </c>
      <c r="AM1227"/>
      <c r="AN1227">
        <f>U1227/0.242530074</f>
        <v>2.6115936450833721</v>
      </c>
      <c r="AO1227">
        <f>O1227/U1227</f>
        <v>2.8405879473941802</v>
      </c>
    </row>
    <row r="1228" spans="1:41">
      <c r="A1228" s="14" t="s">
        <v>91</v>
      </c>
      <c r="B1228" s="14" t="s">
        <v>223</v>
      </c>
      <c r="C1228" s="15">
        <v>-16.5</v>
      </c>
      <c r="D1228" s="15">
        <v>58</v>
      </c>
      <c r="E1228" s="15">
        <v>1150</v>
      </c>
      <c r="F1228" s="79">
        <v>0.38</v>
      </c>
      <c r="G1228" s="15">
        <v>8.0643999999999991</v>
      </c>
      <c r="I1228">
        <f>(E1228*100*Info!$B$11)/AI1228</f>
        <v>1.2841361047443911</v>
      </c>
      <c r="J1228">
        <f>LOG10(I1228)</f>
        <v>0.10861105675997508</v>
      </c>
      <c r="K1228">
        <f>2*((E1228*100*Info!$B$11)/AI1228^2)*(AJ1228/2)</f>
        <v>3.161143121661153E-2</v>
      </c>
      <c r="L1228">
        <f>(M1228/10.7)/I1228</f>
        <v>0.34386331962616878</v>
      </c>
      <c r="M1228">
        <f>((U1228/0.242530073729142))*I1228</f>
        <v>4.724770150972696</v>
      </c>
      <c r="N1228">
        <f>2*M1228*SQRT((0.5*K1228/I1228)^2+(0.5*V1228/U1228)^2)</f>
        <v>0.12314565926671676</v>
      </c>
      <c r="O1228" s="57">
        <v>1.5138</v>
      </c>
      <c r="P1228" s="57">
        <v>9.1587000000000005E-3</v>
      </c>
      <c r="S1228" s="58">
        <v>2.5608</v>
      </c>
      <c r="T1228" s="58">
        <v>2.7224999999999999E-2</v>
      </c>
      <c r="U1228" s="57">
        <v>0.89234999999999998</v>
      </c>
      <c r="V1228" s="57">
        <v>7.6416000000000001E-3</v>
      </c>
      <c r="W1228" s="50">
        <f>U1228*Info!$B$2</f>
        <v>0.42832799999999999</v>
      </c>
      <c r="X1228" s="50">
        <f>W1228*SQRT((0.5*V1228/U1228)^2+Info!$B$3^2)</f>
        <v>2.1494782768668681E-2</v>
      </c>
      <c r="Y1228" s="39">
        <f>W1228*Info!$D$2</f>
        <v>0.34694568000000003</v>
      </c>
      <c r="Z1228" s="39">
        <f>Y1228*SQRT(Info!$D$3^2+(X1228/W1228)^2)</f>
        <v>2.4577699545317164E-2</v>
      </c>
      <c r="AA1228" s="50">
        <f>IF(O1228-W1228&gt;0,O1228-W1228,0)</f>
        <v>1.085472</v>
      </c>
      <c r="AB1228" s="50">
        <f>SQRT((0.5*P1228)^2+X1228^2)</f>
        <v>2.1977172991418985E-2</v>
      </c>
      <c r="AC1228" s="50">
        <f>(1-EXP(-Info!$B$6*G1228*1000))+(Info!$B$6/(Info!$B$6-Info!$B$7))*(EXP(-Info!$B$7*G1228*1000)-EXP(-Info!$B$6*G1228*1000))*(Info!$B$9-1)</f>
        <v>8.163176279421161E-2</v>
      </c>
      <c r="AD1228" s="50">
        <f>SQRT((Info!$B$6*EXP(-Info!$B$6*G1228*1000)+(Info!$B$6/(Info!$B$6+Info!$B$7))*(Info!$B$9-1)*(-Info!$B$7*EXP(-Info!$B$7*G1228*1000)+Info!$B$6*EXP(-Info!$B$6*G1228*1000)))^2*(0.01*G1228*1000)^2)</f>
        <v>7.3895857731866321E-4</v>
      </c>
      <c r="AE1228" s="50">
        <f>IF(AA1228&gt;0,AA1228*AC1228*SQRT((AB1228/AA1228)^2+(AD1228/AC1228)^2),AA1228*AC1228*SQRT((AD1228/AC1228)^2))</f>
        <v>1.9651863929687459E-3</v>
      </c>
      <c r="AF1228" s="50">
        <f>IF((S1228-Y1228-AA1228*AC1228)&gt;0,S1228-Y1228-AA1228*AC1228,0)</f>
        <v>2.1252453271762413</v>
      </c>
      <c r="AG1228" s="50">
        <f>SQRT((T1228*0.5)^2+Z1228^2+AE1228^2)</f>
        <v>2.8164258001037289E-2</v>
      </c>
      <c r="AH1228" s="50">
        <f>AF1228/S1228</f>
        <v>0.82991460761334013</v>
      </c>
      <c r="AI1228">
        <f>AF1228*EXP(Info!$B$6*G1228*1000)</f>
        <v>2.2883756949053713</v>
      </c>
      <c r="AJ1228">
        <f>2*SQRT((EXP(Info!$B$6*G1228)*AG1228)^2+(Info!$B$6*G1228*0.01*AI1228)^2)</f>
        <v>5.6332682034250472E-2</v>
      </c>
      <c r="AK1228" s="28">
        <f>AI1228/(E1228/1000)</f>
        <v>1.9898919086133664</v>
      </c>
      <c r="AL1228">
        <f>AA1228/0.752049334436339</f>
        <v>1.4433521184</v>
      </c>
      <c r="AM1228"/>
      <c r="AN1228">
        <f>U1228/0.242530074</f>
        <v>3.6793375158909156</v>
      </c>
      <c r="AO1228">
        <f>O1228/U1228</f>
        <v>1.6964195663136663</v>
      </c>
    </row>
    <row r="1229" spans="1:41">
      <c r="A1229" s="14" t="s">
        <v>91</v>
      </c>
      <c r="B1229" s="14" t="s">
        <v>223</v>
      </c>
      <c r="C1229" s="15">
        <v>-16.5</v>
      </c>
      <c r="D1229" s="15">
        <v>58</v>
      </c>
      <c r="E1229" s="15">
        <v>1150</v>
      </c>
      <c r="F1229" s="79">
        <v>0.42</v>
      </c>
      <c r="G1229" s="15">
        <v>9.3760999999999992</v>
      </c>
      <c r="I1229">
        <f>(E1229*100*Info!$B$11)/AI1229</f>
        <v>1.1669760925748105</v>
      </c>
      <c r="J1229">
        <f>LOG10(I1229)</f>
        <v>6.7061958899534174E-2</v>
      </c>
      <c r="K1229">
        <f>2*((E1229*100*Info!$B$11)/AI1229^2)*(AJ1229/2)</f>
        <v>4.2529649111468157E-2</v>
      </c>
      <c r="L1229">
        <f>(M1229/10.7)/I1229</f>
        <v>0.31330154467289772</v>
      </c>
      <c r="M1229">
        <f>((U1229/0.242530073729142))*I1229</f>
        <v>3.9120849126803274</v>
      </c>
      <c r="N1229">
        <f>2*M1229*SQRT((0.5*K1229/I1229)^2+(0.5*V1229/U1229)^2)</f>
        <v>0.1467102045503606</v>
      </c>
      <c r="O1229" s="57">
        <v>2.8121</v>
      </c>
      <c r="P1229" s="57">
        <v>2.4916000000000001E-2</v>
      </c>
      <c r="S1229" s="58">
        <v>2.8552</v>
      </c>
      <c r="T1229" s="58">
        <v>7.9863000000000003E-2</v>
      </c>
      <c r="U1229" s="57">
        <v>0.81303999999999998</v>
      </c>
      <c r="V1229" s="57">
        <v>7.1896E-3</v>
      </c>
      <c r="W1229" s="50">
        <f>U1229*Info!$B$2</f>
        <v>0.39025919999999997</v>
      </c>
      <c r="X1229" s="50">
        <f>W1229*SQRT((0.5*V1229/U1229)^2+Info!$B$3^2)</f>
        <v>1.9589103399992966E-2</v>
      </c>
      <c r="Y1229" s="39">
        <f>W1229*Info!$D$2</f>
        <v>0.31610995199999997</v>
      </c>
      <c r="Z1229" s="39">
        <f>Y1229*SQRT(Info!$D$3^2+(X1229/W1229)^2)</f>
        <v>2.2396003155095587E-2</v>
      </c>
      <c r="AA1229" s="50">
        <f>IF(O1229-W1229&gt;0,O1229-W1229,0)</f>
        <v>2.4218408</v>
      </c>
      <c r="AB1229" s="50">
        <f>SQRT((0.5*P1229)^2+X1229^2)</f>
        <v>2.3214967930531714E-2</v>
      </c>
      <c r="AC1229" s="50">
        <f>(1-EXP(-Info!$B$6*G1229*1000))+(Info!$B$6/(Info!$B$6-Info!$B$7))*(EXP(-Info!$B$7*G1229*1000)-EXP(-Info!$B$6*G1229*1000))*(Info!$B$9-1)</f>
        <v>9.4325259743520018E-2</v>
      </c>
      <c r="AD1229" s="50">
        <f>SQRT((Info!$B$6*EXP(-Info!$B$6*G1229*1000)+(Info!$B$6/(Info!$B$6+Info!$B$7))*(Info!$B$9-1)*(-Info!$B$7*EXP(-Info!$B$7*G1229*1000)+Info!$B$6*EXP(-Info!$B$6*G1229*1000)))^2*(0.01*G1229*1000)^2)</f>
        <v>8.4863977817007351E-4</v>
      </c>
      <c r="AE1229" s="50">
        <f>IF(AA1229&gt;0,AA1229*AC1229*SQRT((AB1229/AA1229)^2+(AD1229/AC1229)^2),AA1229*AC1229*SQRT((AD1229/AC1229)^2))</f>
        <v>3.0031943246341111E-3</v>
      </c>
      <c r="AF1229" s="50">
        <f>IF((S1229-Y1229-AA1229*AC1229)&gt;0,S1229-Y1229-AA1229*AC1229,0)</f>
        <v>2.3106492854825453</v>
      </c>
      <c r="AG1229" s="50">
        <f>SQRT((T1229*0.5)^2+Z1229^2+AE1229^2)</f>
        <v>4.5881639309472873E-2</v>
      </c>
      <c r="AH1229" s="50">
        <f>AF1229/S1229</f>
        <v>0.80927755865877882</v>
      </c>
      <c r="AI1229">
        <f>AF1229*EXP(Info!$B$6*G1229*1000)</f>
        <v>2.5181200109796942</v>
      </c>
      <c r="AJ1229">
        <f>2*SQRT((EXP(Info!$B$6*G1229)*AG1229)^2+(Info!$B$6*G1229*0.01*AI1229)^2)</f>
        <v>9.1771169237271494E-2</v>
      </c>
      <c r="AK1229" s="28">
        <f>AI1229/(E1229/1000)</f>
        <v>2.1896695747649515</v>
      </c>
      <c r="AL1229">
        <f>AA1229/0.752049334436339</f>
        <v>3.22032171176</v>
      </c>
      <c r="AM1229"/>
      <c r="AN1229">
        <f>U1229/0.242530074</f>
        <v>3.3523265242561213</v>
      </c>
      <c r="AO1229">
        <f>O1229/U1229</f>
        <v>3.4587474171012498</v>
      </c>
    </row>
    <row r="1230" spans="1:41">
      <c r="A1230" s="14" t="s">
        <v>91</v>
      </c>
      <c r="B1230" s="14" t="s">
        <v>223</v>
      </c>
      <c r="C1230" s="15">
        <v>-16.5</v>
      </c>
      <c r="D1230" s="15">
        <v>58</v>
      </c>
      <c r="E1230" s="15">
        <v>1150</v>
      </c>
      <c r="F1230" s="79">
        <v>0.44</v>
      </c>
      <c r="G1230" s="15">
        <v>10.032</v>
      </c>
      <c r="I1230">
        <f>(E1230*100*Info!$B$11)/AI1230</f>
        <v>1.2860901793567903</v>
      </c>
      <c r="J1230">
        <f>LOG10(I1230)</f>
        <v>0.10927142195050446</v>
      </c>
      <c r="K1230">
        <f>2*((E1230*100*Info!$B$11)/AI1230^2)*(AJ1230/2)</f>
        <v>4.9502618998832307E-2</v>
      </c>
      <c r="L1230">
        <f>(M1230/10.7)/I1230</f>
        <v>0.47019893831775789</v>
      </c>
      <c r="M1230">
        <f>((U1230/0.242530073729142))*I1230</f>
        <v>6.4704851349846955</v>
      </c>
      <c r="N1230">
        <f>2*M1230*SQRT((0.5*K1230/I1230)^2+(0.5*V1230/U1230)^2)</f>
        <v>0.27887136134929974</v>
      </c>
      <c r="O1230" s="57">
        <v>2.3241999999999998</v>
      </c>
      <c r="P1230" s="57">
        <v>1.5883999999999999E-2</v>
      </c>
      <c r="S1230" s="58">
        <v>2.7334000000000001</v>
      </c>
      <c r="T1230" s="58">
        <v>5.5668000000000002E-2</v>
      </c>
      <c r="U1230" s="57">
        <v>1.2202</v>
      </c>
      <c r="V1230" s="57">
        <v>2.366E-2</v>
      </c>
      <c r="W1230" s="50">
        <f>U1230*Info!$B$2</f>
        <v>0.58569599999999999</v>
      </c>
      <c r="X1230" s="50">
        <f>W1230*SQRT((0.5*V1230/U1230)^2+Info!$B$3^2)</f>
        <v>2.9830248701611592E-2</v>
      </c>
      <c r="Y1230" s="39">
        <f>W1230*Info!$D$2</f>
        <v>0.47441376000000002</v>
      </c>
      <c r="Z1230" s="39">
        <f>Y1230*SQRT(Info!$D$3^2+(X1230/W1230)^2)</f>
        <v>3.3859969217834567E-2</v>
      </c>
      <c r="AA1230" s="50">
        <f>IF(O1230-W1230&gt;0,O1230-W1230,0)</f>
        <v>1.7385039999999998</v>
      </c>
      <c r="AB1230" s="50">
        <f>SQRT((0.5*P1230)^2+X1230^2)</f>
        <v>3.0869387774946234E-2</v>
      </c>
      <c r="AC1230" s="50">
        <f>(1-EXP(-Info!$B$6*G1230*1000))+(Info!$B$6/(Info!$B$6-Info!$B$7))*(EXP(-Info!$B$7*G1230*1000)-EXP(-Info!$B$6*G1230*1000))*(Info!$B$9-1)</f>
        <v>0.10061307712908074</v>
      </c>
      <c r="AD1230" s="50">
        <f>SQRT((Info!$B$6*EXP(-Info!$B$6*G1230*1000)+(Info!$B$6/(Info!$B$6+Info!$B$7))*(Info!$B$9-1)*(-Info!$B$7*EXP(-Info!$B$7*G1230*1000)+Info!$B$6*EXP(-Info!$B$6*G1230*1000)))^2*(0.01*G1230*1000)^2)</f>
        <v>9.024323103321017E-4</v>
      </c>
      <c r="AE1230" s="50">
        <f>IF(AA1230&gt;0,AA1230*AC1230*SQRT((AB1230/AA1230)^2+(AD1230/AC1230)^2),AA1230*AC1230*SQRT((AD1230/AC1230)^2))</f>
        <v>3.4796239830763688E-3</v>
      </c>
      <c r="AF1230" s="50">
        <f>IF((S1230-Y1230-AA1230*AC1230)&gt;0,S1230-Y1230-AA1230*AC1230,0)</f>
        <v>2.0840700029587849</v>
      </c>
      <c r="AG1230" s="50">
        <f>SQRT((T1230*0.5)^2+Z1230^2+AE1230^2)</f>
        <v>4.3969726568359561E-2</v>
      </c>
      <c r="AH1230" s="50">
        <f>AF1230/S1230</f>
        <v>0.76244603898397045</v>
      </c>
      <c r="AI1230">
        <f>AF1230*EXP(Info!$B$6*G1230*1000)</f>
        <v>2.2848987561021512</v>
      </c>
      <c r="AJ1230">
        <f>2*SQRT((EXP(Info!$B$6*G1230)*AG1230)^2+(Info!$B$6*G1230*0.01*AI1230)^2)</f>
        <v>8.7947543951233165E-2</v>
      </c>
      <c r="AK1230" s="28">
        <f>AI1230/(E1230/1000)</f>
        <v>1.9868684835670882</v>
      </c>
      <c r="AL1230">
        <f>AA1230/0.752049334436339</f>
        <v>2.3116887687999998</v>
      </c>
      <c r="AM1230"/>
      <c r="AN1230">
        <f>U1230/0.242530074</f>
        <v>5.0311286343812354</v>
      </c>
      <c r="AO1230">
        <f>O1230/U1230</f>
        <v>1.9047697098836256</v>
      </c>
    </row>
    <row r="1231" spans="1:41">
      <c r="A1231" s="14" t="s">
        <v>91</v>
      </c>
      <c r="B1231" s="14" t="s">
        <v>223</v>
      </c>
      <c r="C1231" s="15">
        <v>-16.5</v>
      </c>
      <c r="D1231" s="15">
        <v>58</v>
      </c>
      <c r="E1231" s="15">
        <v>1150</v>
      </c>
      <c r="F1231" s="79">
        <v>0.53</v>
      </c>
      <c r="G1231" s="15">
        <v>12.983000000000001</v>
      </c>
      <c r="I1231">
        <f>(E1231*100*Info!$B$11)/AI1231</f>
        <v>1.1287018608126376</v>
      </c>
      <c r="J1231">
        <f>LOG10(I1231)</f>
        <v>5.257924103650187E-2</v>
      </c>
      <c r="K1231">
        <f>2*((E1231*100*Info!$B$11)/AI1231^2)*(AJ1231/2)</f>
        <v>6.0418323255563108E-2</v>
      </c>
      <c r="L1231">
        <f>(M1231/10.7)/I1231</f>
        <v>0.4483498317757017</v>
      </c>
      <c r="M1231">
        <f>((U1231/0.242530073729142))*I1231</f>
        <v>5.4147701967968622</v>
      </c>
      <c r="N1231">
        <f>2*M1231*SQRT((0.5*K1231/I1231)^2+(0.5*V1231/U1231)^2)</f>
        <v>0.29499170196245234</v>
      </c>
      <c r="O1231" s="57">
        <v>2.1934</v>
      </c>
      <c r="P1231" s="57">
        <v>2.1995000000000001E-2</v>
      </c>
      <c r="S1231" s="58">
        <v>2.9735999999999998</v>
      </c>
      <c r="T1231" s="58">
        <v>0.12341000000000001</v>
      </c>
      <c r="U1231" s="57">
        <v>1.1635</v>
      </c>
      <c r="V1231" s="57">
        <v>1.1786E-2</v>
      </c>
      <c r="W1231" s="50">
        <f>U1231*Info!$B$2</f>
        <v>0.55847999999999998</v>
      </c>
      <c r="X1231" s="50">
        <f>W1231*SQRT((0.5*V1231/U1231)^2+Info!$B$3^2)</f>
        <v>2.8066901864110334E-2</v>
      </c>
      <c r="Y1231" s="39">
        <f>W1231*Info!$D$2</f>
        <v>0.45236880000000002</v>
      </c>
      <c r="Z1231" s="39">
        <f>Y1231*SQRT(Info!$D$3^2+(X1231/W1231)^2)</f>
        <v>3.2069257025621328E-2</v>
      </c>
      <c r="AA1231" s="50">
        <f>IF(O1231-W1231&gt;0,O1231-W1231,0)</f>
        <v>1.6349200000000002</v>
      </c>
      <c r="AB1231" s="50">
        <f>SQRT((0.5*P1231)^2+X1231^2)</f>
        <v>3.0144584696087624E-2</v>
      </c>
      <c r="AC1231" s="50">
        <f>(1-EXP(-Info!$B$6*G1231*1000))+(Info!$B$6/(Info!$B$6-Info!$B$7))*(EXP(-Info!$B$7*G1231*1000)-EXP(-Info!$B$6*G1231*1000))*(Info!$B$9-1)</f>
        <v>0.12842034439359493</v>
      </c>
      <c r="AD1231" s="50">
        <f>SQRT((Info!$B$6*EXP(-Info!$B$6*G1231*1000)+(Info!$B$6/(Info!$B$6+Info!$B$7))*(Info!$B$9-1)*(-Info!$B$7*EXP(-Info!$B$7*G1231*1000)+Info!$B$6*EXP(-Info!$B$6*G1231*1000)))^2*(0.01*G1231*1000)^2)</f>
        <v>1.1359727448101704E-3</v>
      </c>
      <c r="AE1231" s="50">
        <f>IF(AA1231&gt;0,AA1231*AC1231*SQRT((AB1231/AA1231)^2+(AD1231/AC1231)^2),AA1231*AC1231*SQRT((AD1231/AC1231)^2))</f>
        <v>4.2936350302816622E-3</v>
      </c>
      <c r="AF1231" s="50">
        <f>IF((S1231-Y1231-AA1231*AC1231)&gt;0,S1231-Y1231-AA1231*AC1231,0)</f>
        <v>2.3112742105440236</v>
      </c>
      <c r="AG1231" s="50">
        <f>SQRT((T1231*0.5)^2+Z1231^2+AE1231^2)</f>
        <v>6.9673377792013394E-2</v>
      </c>
      <c r="AH1231" s="50">
        <f>AF1231/S1231</f>
        <v>0.77726466590799825</v>
      </c>
      <c r="AI1231">
        <f>AF1231*EXP(Info!$B$6*G1231*1000)</f>
        <v>2.6035093527105668</v>
      </c>
      <c r="AJ1231">
        <f>2*SQRT((EXP(Info!$B$6*G1231)*AG1231)^2+(Info!$B$6*G1231*0.01*AI1231)^2)</f>
        <v>0.1393633475164974</v>
      </c>
      <c r="AK1231" s="28">
        <f>AI1231/(E1231/1000)</f>
        <v>2.2639211762700584</v>
      </c>
      <c r="AL1231">
        <f>AA1231/0.752049334436339</f>
        <v>2.1739531240000001</v>
      </c>
      <c r="AM1231"/>
      <c r="AN1231">
        <f>U1231/0.242530074</f>
        <v>4.7973431946423268</v>
      </c>
      <c r="AO1231">
        <f>O1231/U1231</f>
        <v>1.8851740438332618</v>
      </c>
    </row>
    <row r="1232" spans="1:41">
      <c r="A1232" s="14" t="s">
        <v>91</v>
      </c>
      <c r="B1232" s="14" t="s">
        <v>223</v>
      </c>
      <c r="C1232" s="15">
        <v>-16.5</v>
      </c>
      <c r="D1232" s="15">
        <v>58</v>
      </c>
      <c r="E1232" s="15">
        <v>1150</v>
      </c>
      <c r="F1232" s="79">
        <v>0.6</v>
      </c>
      <c r="G1232" s="15">
        <v>15.278</v>
      </c>
      <c r="H1232" s="15" t="s">
        <v>122</v>
      </c>
      <c r="I1232">
        <f>(E1232*100*Info!$B$11)/AI1232</f>
        <v>1.1983258172343849</v>
      </c>
      <c r="J1232">
        <f>LOG10(I1232)</f>
        <v>7.857491604051671E-2</v>
      </c>
      <c r="K1232">
        <f>2*((E1232*100*Info!$B$11)/AI1232^2)*(AJ1232/2)</f>
        <v>4.8253719708045935E-2</v>
      </c>
      <c r="L1232">
        <f>(M1232/10.7)/I1232</f>
        <v>0.47898482242990736</v>
      </c>
      <c r="M1232">
        <f>((U1232/0.242530073729142))*I1232</f>
        <v>6.141584702958685</v>
      </c>
      <c r="N1232">
        <f>2*M1232*SQRT((0.5*K1232/I1232)^2+(0.5*V1232/U1232)^2)</f>
        <v>0.2545766015849974</v>
      </c>
      <c r="O1232" s="57">
        <v>1.9034</v>
      </c>
      <c r="P1232" s="57">
        <v>1.8482999999999999E-2</v>
      </c>
      <c r="S1232" s="58">
        <v>2.8102999999999998</v>
      </c>
      <c r="T1232" s="58">
        <v>7.0388999999999993E-2</v>
      </c>
      <c r="U1232" s="57">
        <v>1.2430000000000001</v>
      </c>
      <c r="V1232" s="57">
        <v>1.2225E-2</v>
      </c>
      <c r="W1232" s="50">
        <f>U1232*Info!$B$2</f>
        <v>0.59664000000000006</v>
      </c>
      <c r="X1232" s="50">
        <f>W1232*SQRT((0.5*V1232/U1232)^2+Info!$B$3^2)</f>
        <v>2.9975933346603242E-2</v>
      </c>
      <c r="Y1232" s="39">
        <f>W1232*Info!$D$2</f>
        <v>0.48327840000000005</v>
      </c>
      <c r="Z1232" s="39">
        <f>Y1232*SQRT(Info!$D$3^2+(X1232/W1232)^2)</f>
        <v>3.4255481341011695E-2</v>
      </c>
      <c r="AA1232" s="50">
        <f>IF(O1232-W1232&gt;0,O1232-W1232,0)</f>
        <v>1.3067599999999999</v>
      </c>
      <c r="AB1232" s="50">
        <f>SQRT((0.5*P1232)^2+X1232^2)</f>
        <v>3.1368167020882812E-2</v>
      </c>
      <c r="AC1232" s="50">
        <f>(1-EXP(-Info!$B$6*G1232*1000))+(Info!$B$6/(Info!$B$6-Info!$B$7))*(EXP(-Info!$B$7*G1232*1000)-EXP(-Info!$B$6*G1232*1000))*(Info!$B$9-1)</f>
        <v>0.14951007444067896</v>
      </c>
      <c r="AD1232" s="50">
        <f>SQRT((Info!$B$6*EXP(-Info!$B$6*G1232*1000)+(Info!$B$6/(Info!$B$6+Info!$B$7))*(Info!$B$9-1)*(-Info!$B$7*EXP(-Info!$B$7*G1232*1000)+Info!$B$6*EXP(-Info!$B$6*G1232*1000)))^2*(0.01*G1232*1000)^2)</f>
        <v>1.3082673024069084E-3</v>
      </c>
      <c r="AE1232" s="50">
        <f>IF(AA1232&gt;0,AA1232*AC1232*SQRT((AB1232/AA1232)^2+(AD1232/AC1232)^2),AA1232*AC1232*SQRT((AD1232/AC1232)^2))</f>
        <v>4.9917393000233241E-3</v>
      </c>
      <c r="AF1232" s="50">
        <f>IF((S1232-Y1232-AA1232*AC1232)&gt;0,S1232-Y1232-AA1232*AC1232,0)</f>
        <v>2.1316478151238982</v>
      </c>
      <c r="AG1232" s="50">
        <f>SQRT((T1232*0.5)^2+Z1232^2+AE1232^2)</f>
        <v>4.9366064187798056E-2</v>
      </c>
      <c r="AH1232" s="50">
        <f>AF1232/S1232</f>
        <v>0.75851254852645567</v>
      </c>
      <c r="AI1232">
        <f>AF1232*EXP(Info!$B$6*G1232*1000)</f>
        <v>2.4522427947262977</v>
      </c>
      <c r="AJ1232">
        <f>2*SQRT((EXP(Info!$B$6*G1232)*AG1232)^2+(Info!$B$6*G1232*0.01*AI1232)^2)</f>
        <v>9.874596271812898E-2</v>
      </c>
      <c r="AK1232" s="28">
        <f>AI1232/(E1232/1000)</f>
        <v>2.132385038892433</v>
      </c>
      <c r="AL1232">
        <f>AA1232/0.752049334436339</f>
        <v>1.7375987719999999</v>
      </c>
      <c r="AM1232"/>
      <c r="AN1232">
        <f>U1232/0.242530074</f>
        <v>5.1251375942762465</v>
      </c>
      <c r="AO1232">
        <f>O1232/U1232</f>
        <v>1.5312952534191471</v>
      </c>
    </row>
    <row r="1233" spans="1:44">
      <c r="A1233" s="14" t="s">
        <v>91</v>
      </c>
      <c r="B1233" s="14" t="s">
        <v>223</v>
      </c>
      <c r="C1233" s="15">
        <v>-16.5</v>
      </c>
      <c r="D1233" s="15">
        <v>58</v>
      </c>
      <c r="E1233" s="15">
        <v>1150</v>
      </c>
      <c r="F1233" s="79">
        <v>0.62</v>
      </c>
      <c r="G1233" s="15">
        <v>15.933999999999999</v>
      </c>
      <c r="I1233">
        <f>(E1233*100*Info!$B$11)/AI1233</f>
        <v>1.1367125418429713</v>
      </c>
      <c r="J1233">
        <f>LOG10(I1233)</f>
        <v>5.5650651780655869E-2</v>
      </c>
      <c r="K1233">
        <f>2*((E1233*100*Info!$B$11)/AI1233^2)*(AJ1233/2)</f>
        <v>7.9121745837760701E-2</v>
      </c>
      <c r="L1233">
        <f>(M1233/10.7)/I1233</f>
        <v>0.6115052411214964</v>
      </c>
      <c r="M1233">
        <f>((U1233/0.242530073729142))*I1233</f>
        <v>7.4376307437450127</v>
      </c>
      <c r="N1233">
        <f>2*M1233*SQRT((0.5*K1233/I1233)^2+(0.5*V1233/U1233)^2)</f>
        <v>0.53839339849704371</v>
      </c>
      <c r="O1233" s="57">
        <v>2.6446000000000001</v>
      </c>
      <c r="P1233" s="57">
        <v>2.8771000000000001E-2</v>
      </c>
      <c r="S1233" s="58">
        <v>3.1434000000000002</v>
      </c>
      <c r="T1233" s="58">
        <v>0.15625</v>
      </c>
      <c r="U1233" s="57">
        <v>1.5869</v>
      </c>
      <c r="V1233" s="57">
        <v>3.1539999999999999E-2</v>
      </c>
      <c r="W1233" s="50">
        <f>U1233*Info!$B$2</f>
        <v>0.76171199999999994</v>
      </c>
      <c r="X1233" s="50">
        <f>W1233*SQRT((0.5*V1233/U1233)^2+Info!$B$3^2)</f>
        <v>3.8830552037281155E-2</v>
      </c>
      <c r="Y1233" s="39">
        <f>W1233*Info!$D$2</f>
        <v>0.61698671999999999</v>
      </c>
      <c r="Z1233" s="39">
        <f>Y1233*SQRT(Info!$D$3^2+(X1233/W1233)^2)</f>
        <v>4.4056291661182377E-2</v>
      </c>
      <c r="AA1233" s="50">
        <f>IF(O1233-W1233&gt;0,O1233-W1233,0)</f>
        <v>1.8828880000000001</v>
      </c>
      <c r="AB1233" s="50">
        <f>SQRT((0.5*P1233)^2+X1233^2)</f>
        <v>4.1409592871338392E-2</v>
      </c>
      <c r="AC1233" s="50">
        <f>(1-EXP(-Info!$B$6*G1233*1000))+(Info!$B$6/(Info!$B$6-Info!$B$7))*(EXP(-Info!$B$7*G1233*1000)-EXP(-Info!$B$6*G1233*1000))*(Info!$B$9-1)</f>
        <v>0.15545370826679364</v>
      </c>
      <c r="AD1233" s="50">
        <f>SQRT((Info!$B$6*EXP(-Info!$B$6*G1233*1000)+(Info!$B$6/(Info!$B$6+Info!$B$7))*(Info!$B$9-1)*(-Info!$B$7*EXP(-Info!$B$7*G1233*1000)+Info!$B$6*EXP(-Info!$B$6*G1233*1000)))^2*(0.01*G1233*1000)^2)</f>
        <v>1.3560568686899926E-3</v>
      </c>
      <c r="AE1233" s="50">
        <f>IF(AA1233&gt;0,AA1233*AC1233*SQRT((AB1233/AA1233)^2+(AD1233/AC1233)^2),AA1233*AC1233*SQRT((AD1233/AC1233)^2))</f>
        <v>6.9251616384582498E-3</v>
      </c>
      <c r="AF1233" s="50">
        <f>IF((S1233-Y1233-AA1233*AC1233)&gt;0,S1233-Y1233-AA1233*AC1233,0)</f>
        <v>2.2337113581489536</v>
      </c>
      <c r="AG1233" s="50">
        <f>SQRT((T1233*0.5)^2+Z1233^2+AE1233^2)</f>
        <v>8.9957936412825415E-2</v>
      </c>
      <c r="AH1233" s="50">
        <f>AF1233/S1233</f>
        <v>0.71060360060728944</v>
      </c>
      <c r="AI1233">
        <f>AF1233*EXP(Info!$B$6*G1233*1000)</f>
        <v>2.5851618090560904</v>
      </c>
      <c r="AJ1233">
        <f>2*SQRT((EXP(Info!$B$6*G1233)*AG1233)^2+(Info!$B$6*G1233*0.01*AI1233)^2)</f>
        <v>0.17994216486253717</v>
      </c>
      <c r="AK1233" s="28">
        <f>AI1233/(E1233/1000)</f>
        <v>2.2479667904835572</v>
      </c>
      <c r="AL1233">
        <f>AA1233/0.752049334436339</f>
        <v>2.5036761736000002</v>
      </c>
      <c r="AM1233"/>
      <c r="AN1233">
        <f>U1233/0.242530074</f>
        <v>6.5431060726926589</v>
      </c>
      <c r="AO1233">
        <f>O1233/U1233</f>
        <v>1.666519629466255</v>
      </c>
    </row>
    <row r="1234" spans="1:44">
      <c r="A1234" s="14" t="s">
        <v>91</v>
      </c>
      <c r="B1234" s="14" t="s">
        <v>223</v>
      </c>
      <c r="C1234" s="15">
        <v>-16.5</v>
      </c>
      <c r="D1234" s="15">
        <v>58</v>
      </c>
      <c r="E1234" s="15">
        <v>1150</v>
      </c>
      <c r="F1234" s="79">
        <v>0.64</v>
      </c>
      <c r="G1234" s="15">
        <v>16.59</v>
      </c>
      <c r="I1234">
        <f>(E1234*100*Info!$B$11)/AI1234</f>
        <v>1.1910351827721974</v>
      </c>
      <c r="J1234">
        <f>LOG10(I1234)</f>
        <v>7.5924590582813492E-2</v>
      </c>
      <c r="K1234">
        <f>2*((E1234*100*Info!$B$11)/AI1234^2)*(AJ1234/2)</f>
        <v>9.1259077400903985E-2</v>
      </c>
      <c r="L1234">
        <f>(M1234/10.7)/I1234</f>
        <v>0.59778693084112244</v>
      </c>
      <c r="M1234">
        <f>((U1234/0.242530073729142))*I1234</f>
        <v>7.6182423508351027</v>
      </c>
      <c r="N1234">
        <f>2*M1234*SQRT((0.5*K1234/I1234)^2+(0.5*V1234/U1234)^2)</f>
        <v>0.60012076284710913</v>
      </c>
      <c r="O1234" s="57">
        <v>3.6444000000000001</v>
      </c>
      <c r="P1234" s="57">
        <v>6.9306999999999994E-2</v>
      </c>
      <c r="S1234" s="58">
        <v>3.1901000000000002</v>
      </c>
      <c r="T1234" s="58">
        <v>0.1673</v>
      </c>
      <c r="U1234" s="57">
        <v>1.5512999999999999</v>
      </c>
      <c r="V1234" s="57">
        <v>2.8372000000000001E-2</v>
      </c>
      <c r="W1234" s="50">
        <f>U1234*Info!$B$2</f>
        <v>0.74462399999999995</v>
      </c>
      <c r="X1234" s="50">
        <f>W1234*SQRT((0.5*V1234/U1234)^2+Info!$B$3^2)</f>
        <v>3.7848758864174131E-2</v>
      </c>
      <c r="Y1234" s="39">
        <f>W1234*Info!$D$2</f>
        <v>0.60314544000000003</v>
      </c>
      <c r="Z1234" s="39">
        <f>Y1234*SQRT(Info!$D$3^2+(X1234/W1234)^2)</f>
        <v>4.3003988588676871E-2</v>
      </c>
      <c r="AA1234" s="50">
        <f>IF(O1234-W1234&gt;0,O1234-W1234,0)</f>
        <v>2.8997760000000001</v>
      </c>
      <c r="AB1234" s="50">
        <f>SQRT((0.5*P1234)^2+X1234^2)</f>
        <v>5.1316601697778075E-2</v>
      </c>
      <c r="AC1234" s="50">
        <f>(1-EXP(-Info!$B$6*G1234*1000))+(Info!$B$6/(Info!$B$6-Info!$B$7))*(EXP(-Info!$B$7*G1234*1000)-EXP(-Info!$B$6*G1234*1000))*(Info!$B$9-1)</f>
        <v>0.16136013490102358</v>
      </c>
      <c r="AD1234" s="50">
        <f>SQRT((Info!$B$6*EXP(-Info!$B$6*G1234*1000)+(Info!$B$6/(Info!$B$6+Info!$B$7))*(Info!$B$9-1)*(-Info!$B$7*EXP(-Info!$B$7*G1234*1000)+Info!$B$6*EXP(-Info!$B$6*G1234*1000)))^2*(0.01*G1234*1000)^2)</f>
        <v>1.40320882361189E-3</v>
      </c>
      <c r="AE1234" s="50">
        <f>IF(AA1234&gt;0,AA1234*AC1234*SQRT((AB1234/AA1234)^2+(AD1234/AC1234)^2),AA1234*AC1234*SQRT((AD1234/AC1234)^2))</f>
        <v>9.2261912311257573E-3</v>
      </c>
      <c r="AF1234" s="50">
        <f>IF((S1234-Y1234-AA1234*AC1234)&gt;0,S1234-Y1234-AA1234*AC1234,0)</f>
        <v>2.1190463134572495</v>
      </c>
      <c r="AG1234" s="50">
        <f>SQRT((T1234*0.5)^2+Z1234^2+AE1234^2)</f>
        <v>9.4508137952074536E-2</v>
      </c>
      <c r="AH1234" s="50">
        <f>AF1234/S1234</f>
        <v>0.66425701810515325</v>
      </c>
      <c r="AI1234">
        <f>AF1234*EXP(Info!$B$6*G1234*1000)</f>
        <v>2.4672536072425739</v>
      </c>
      <c r="AJ1234">
        <f>2*SQRT((EXP(Info!$B$6*G1234)*AG1234)^2+(Info!$B$6*G1234*0.01*AI1234)^2)</f>
        <v>0.18904503508195236</v>
      </c>
      <c r="AK1234" s="28">
        <f>AI1234/(E1234/1000)</f>
        <v>2.1454379193413686</v>
      </c>
      <c r="AL1234">
        <f>AA1234/0.752049334436339</f>
        <v>3.8558321472000001</v>
      </c>
      <c r="AM1234"/>
      <c r="AN1234">
        <f>U1234/0.242530074</f>
        <v>6.3963201528565889</v>
      </c>
      <c r="AO1234">
        <f>O1234/U1234</f>
        <v>2.3492554631599307</v>
      </c>
    </row>
    <row r="1235" spans="1:44">
      <c r="A1235" s="14" t="s">
        <v>91</v>
      </c>
      <c r="B1235" s="14" t="s">
        <v>223</v>
      </c>
      <c r="C1235" s="15">
        <v>-16.5</v>
      </c>
      <c r="D1235" s="15">
        <v>58</v>
      </c>
      <c r="E1235" s="15">
        <v>1150</v>
      </c>
      <c r="F1235" s="79">
        <v>0.67</v>
      </c>
      <c r="G1235" s="15">
        <v>18.045999999999999</v>
      </c>
      <c r="I1235">
        <f>(E1235*100*Info!$B$11)/AI1235</f>
        <v>1.4889294872331897</v>
      </c>
      <c r="J1235">
        <f>LOG10(I1235)</f>
        <v>0.17287413090822201</v>
      </c>
      <c r="K1235">
        <f>2*((E1235*100*Info!$B$11)/AI1235^2)*(AJ1235/2)</f>
        <v>9.8141709944009906E-2</v>
      </c>
      <c r="L1235">
        <f>(M1235/10.7)/I1235</f>
        <v>0.6891138841121508</v>
      </c>
      <c r="M1235">
        <f>((U1235/0.242530073729142))*I1235</f>
        <v>10.978649208645226</v>
      </c>
      <c r="N1235">
        <f>2*M1235*SQRT((0.5*K1235/I1235)^2+(0.5*V1235/U1235)^2)</f>
        <v>0.73820208123027231</v>
      </c>
      <c r="O1235" s="57">
        <v>1.5284</v>
      </c>
      <c r="P1235" s="57">
        <v>1.6888E-2</v>
      </c>
      <c r="S1235" s="58">
        <v>2.4847000000000001</v>
      </c>
      <c r="T1235" s="58">
        <v>8.3206000000000002E-2</v>
      </c>
      <c r="U1235" s="57">
        <v>1.7883</v>
      </c>
      <c r="V1235" s="57">
        <v>2.3758000000000001E-2</v>
      </c>
      <c r="W1235" s="50">
        <f>U1235*Info!$B$2</f>
        <v>0.85838399999999992</v>
      </c>
      <c r="X1235" s="50">
        <f>W1235*SQRT((0.5*V1235/U1235)^2+Info!$B$3^2)</f>
        <v>4.3296300307605964E-2</v>
      </c>
      <c r="Y1235" s="39">
        <f>W1235*Info!$D$2</f>
        <v>0.69529103999999997</v>
      </c>
      <c r="Z1235" s="39">
        <f>Y1235*SQRT(Info!$D$3^2+(X1235/W1235)^2)</f>
        <v>4.9380959930491998E-2</v>
      </c>
      <c r="AA1235" s="50">
        <f>IF(O1235-W1235&gt;0,O1235-W1235,0)</f>
        <v>0.67001600000000006</v>
      </c>
      <c r="AB1235" s="50">
        <f>SQRT((0.5*P1235)^2+X1235^2)</f>
        <v>4.411202507623517E-2</v>
      </c>
      <c r="AC1235" s="50">
        <f>(1-EXP(-Info!$B$6*G1235*1000))+(Info!$B$6/(Info!$B$6-Info!$B$7))*(EXP(-Info!$B$7*G1235*1000)-EXP(-Info!$B$6*G1235*1000))*(Info!$B$9-1)</f>
        <v>0.17433771811039156</v>
      </c>
      <c r="AD1235" s="50">
        <f>SQRT((Info!$B$6*EXP(-Info!$B$6*G1235*1000)+(Info!$B$6/(Info!$B$6+Info!$B$7))*(Info!$B$9-1)*(-Info!$B$7*EXP(-Info!$B$7*G1235*1000)+Info!$B$6*EXP(-Info!$B$6*G1235*1000)))^2*(0.01*G1235*1000)^2)</f>
        <v>1.5056147698372872E-3</v>
      </c>
      <c r="AE1235" s="50">
        <f>IF(AA1235&gt;0,AA1235*AC1235*SQRT((AB1235/AA1235)^2+(AD1235/AC1235)^2),AA1235*AC1235*SQRT((AD1235/AC1235)^2))</f>
        <v>7.7562712905991172E-3</v>
      </c>
      <c r="AF1235" s="50">
        <f>IF((S1235-Y1235-AA1235*AC1235)&gt;0,S1235-Y1235-AA1235*AC1235,0)</f>
        <v>1.6725998994625482</v>
      </c>
      <c r="AG1235" s="50">
        <f>SQRT((T1235*0.5)^2+Z1235^2+AE1235^2)</f>
        <v>6.5034210666311848E-2</v>
      </c>
      <c r="AH1235" s="50">
        <f>AF1235/S1235</f>
        <v>0.67315969713146384</v>
      </c>
      <c r="AI1235">
        <f>AF1235*EXP(Info!$B$6*G1235*1000)</f>
        <v>1.9736232482762923</v>
      </c>
      <c r="AJ1235">
        <f>2*SQRT((EXP(Info!$B$6*G1235)*AG1235)^2+(Info!$B$6*G1235*0.01*AI1235)^2)</f>
        <v>0.13008994853814113</v>
      </c>
      <c r="AK1235" s="28">
        <f>AI1235/(E1235/1000)</f>
        <v>1.7161941289359064</v>
      </c>
      <c r="AL1235">
        <f>AA1235/0.752049334436339</f>
        <v>0.89092027520000006</v>
      </c>
      <c r="AM1235"/>
      <c r="AN1235">
        <f>U1235/0.242530074</f>
        <v>7.3735185517652537</v>
      </c>
      <c r="AO1235">
        <f>O1235/U1235</f>
        <v>0.85466644299054972</v>
      </c>
    </row>
    <row r="1236" spans="1:44">
      <c r="A1236" s="14" t="s">
        <v>91</v>
      </c>
      <c r="B1236" s="14" t="s">
        <v>223</v>
      </c>
      <c r="C1236" s="15">
        <v>-16.5</v>
      </c>
      <c r="D1236" s="15">
        <v>58</v>
      </c>
      <c r="E1236" s="15">
        <v>1150</v>
      </c>
      <c r="F1236" s="79">
        <v>0.7</v>
      </c>
      <c r="G1236" s="15">
        <v>19.501999999999999</v>
      </c>
      <c r="I1236">
        <f>(E1236*100*Info!$B$11)/AI1236</f>
        <v>1.4464812507942941</v>
      </c>
      <c r="J1236">
        <f>LOG10(I1236)</f>
        <v>0.16031280872071077</v>
      </c>
      <c r="K1236">
        <f>2*((E1236*100*Info!$B$11)/AI1236^2)*(AJ1236/2)</f>
        <v>0.10058294085809195</v>
      </c>
      <c r="L1236">
        <f>(M1236/10.7)/I1236</f>
        <v>0.72410328224299203</v>
      </c>
      <c r="M1236">
        <f>((U1236/0.242530073729142))*I1236</f>
        <v>11.207199489013135</v>
      </c>
      <c r="N1236">
        <f>2*M1236*SQRT((0.5*K1236/I1236)^2+(0.5*V1236/U1236)^2)</f>
        <v>0.79008352833031248</v>
      </c>
      <c r="O1236" s="57">
        <v>1.2571000000000001</v>
      </c>
      <c r="P1236" s="57">
        <v>1.3017000000000001E-2</v>
      </c>
      <c r="S1236" s="58">
        <v>2.4958999999999998</v>
      </c>
      <c r="T1236" s="58">
        <v>9.4369999999999996E-2</v>
      </c>
      <c r="U1236" s="57">
        <v>1.8791</v>
      </c>
      <c r="V1236" s="57">
        <v>2.1805000000000001E-2</v>
      </c>
      <c r="W1236" s="50">
        <f>U1236*Info!$B$2</f>
        <v>0.90196799999999999</v>
      </c>
      <c r="X1236" s="50">
        <f>W1236*SQRT((0.5*V1236/U1236)^2+Info!$B$3^2)</f>
        <v>4.5401013918193504E-2</v>
      </c>
      <c r="Y1236" s="39">
        <f>W1236*Info!$D$2</f>
        <v>0.73059408000000003</v>
      </c>
      <c r="Z1236" s="39">
        <f>Y1236*SQRT(Info!$D$3^2+(X1236/W1236)^2)</f>
        <v>5.1834416694344083E-2</v>
      </c>
      <c r="AA1236" s="50">
        <f>IF(O1236-W1236&gt;0,O1236-W1236,0)</f>
        <v>0.35513200000000011</v>
      </c>
      <c r="AB1236" s="50">
        <f>SQRT((0.5*P1236)^2+X1236^2)</f>
        <v>4.5865157113543178E-2</v>
      </c>
      <c r="AC1236" s="50">
        <f>(1-EXP(-Info!$B$6*G1236*1000))+(Info!$B$6/(Info!$B$6-Info!$B$7))*(EXP(-Info!$B$7*G1236*1000)-EXP(-Info!$B$6*G1236*1000))*(Info!$B$9-1)</f>
        <v>0.187135568989024</v>
      </c>
      <c r="AD1236" s="50">
        <f>SQRT((Info!$B$6*EXP(-Info!$B$6*G1236*1000)+(Info!$B$6/(Info!$B$6+Info!$B$7))*(Info!$B$9-1)*(-Info!$B$7*EXP(-Info!$B$7*G1236*1000)+Info!$B$6*EXP(-Info!$B$6*G1236*1000)))^2*(0.01*G1236*1000)^2)</f>
        <v>1.6049727780622811E-3</v>
      </c>
      <c r="AE1236" s="50">
        <f>IF(AA1236&gt;0,AA1236*AC1236*SQRT((AB1236/AA1236)^2+(AD1236/AC1236)^2),AA1236*AC1236*SQRT((AD1236/AC1236)^2))</f>
        <v>8.6019068829010416E-3</v>
      </c>
      <c r="AF1236" s="50">
        <f>IF((S1236-Y1236-AA1236*AC1236)&gt;0,S1236-Y1236-AA1236*AC1236,0)</f>
        <v>1.6988480911137898</v>
      </c>
      <c r="AG1236" s="50">
        <f>SQRT((T1236*0.5)^2+Z1236^2+AE1236^2)</f>
        <v>7.0620278823189275E-2</v>
      </c>
      <c r="AH1236" s="50">
        <f>AF1236/S1236</f>
        <v>0.68065551148435033</v>
      </c>
      <c r="AI1236">
        <f>AF1236*EXP(Info!$B$6*G1236*1000)</f>
        <v>2.0315409200318921</v>
      </c>
      <c r="AJ1236">
        <f>2*SQRT((EXP(Info!$B$6*G1236)*AG1236)^2+(Info!$B$6*G1236*0.01*AI1236)^2)</f>
        <v>0.14126582013984276</v>
      </c>
      <c r="AK1236" s="28">
        <f>AI1236/(E1236/1000)</f>
        <v>1.7665573217668629</v>
      </c>
      <c r="AL1236">
        <f>AA1236/0.752049334436339</f>
        <v>0.47221902040000013</v>
      </c>
      <c r="AM1236"/>
      <c r="AN1236">
        <f>U1236/0.242530074</f>
        <v>7.7479051113471389</v>
      </c>
      <c r="AO1236">
        <f>O1236/U1236</f>
        <v>0.66899047416316326</v>
      </c>
    </row>
    <row r="1237" spans="1:44">
      <c r="A1237" s="14" t="s">
        <v>91</v>
      </c>
      <c r="B1237" s="14" t="s">
        <v>223</v>
      </c>
      <c r="C1237" s="15">
        <v>-16.5</v>
      </c>
      <c r="D1237" s="15">
        <v>58</v>
      </c>
      <c r="E1237" s="15">
        <v>1150</v>
      </c>
      <c r="F1237" s="79">
        <v>0.7</v>
      </c>
      <c r="G1237" s="15">
        <v>19.501999999999999</v>
      </c>
      <c r="I1237">
        <f>(E1237*100*Info!$B$11)/AI1237</f>
        <v>1.4406853353833313</v>
      </c>
      <c r="J1237">
        <f>LOG10(I1237)</f>
        <v>0.15856913554720423</v>
      </c>
      <c r="K1237">
        <f>2*((E1237*100*Info!$B$11)/AI1237^2)*(AJ1237/2)</f>
        <v>0.11387428797296477</v>
      </c>
      <c r="L1237">
        <f>(M1237/10.7)/I1237</f>
        <v>0.70599202990654319</v>
      </c>
      <c r="M1237">
        <f>((U1237/0.242530073729142))*I1237</f>
        <v>10.883102298907378</v>
      </c>
      <c r="N1237">
        <f>2*M1237*SQRT((0.5*K1237/I1237)^2+(0.5*V1237/U1237)^2)</f>
        <v>0.88951665233608634</v>
      </c>
      <c r="O1237" s="57">
        <v>1.3125</v>
      </c>
      <c r="P1237" s="57">
        <v>1.1801499999999999E-2</v>
      </c>
      <c r="S1237" s="58">
        <v>2.49905</v>
      </c>
      <c r="T1237" s="58">
        <v>0.12379999999999999</v>
      </c>
      <c r="U1237" s="57">
        <v>1.8321000000000001</v>
      </c>
      <c r="V1237" s="57">
        <v>3.8115000000000003E-2</v>
      </c>
      <c r="W1237" s="50">
        <f>U1237*Info!$B$2</f>
        <v>0.87940799999999997</v>
      </c>
      <c r="X1237" s="50">
        <f>W1237*SQRT((0.5*V1237/U1237)^2+Info!$B$3^2)</f>
        <v>4.4911854358509848E-2</v>
      </c>
      <c r="Y1237" s="39">
        <f>W1237*Info!$D$2</f>
        <v>0.71232048000000003</v>
      </c>
      <c r="Z1237" s="39">
        <f>Y1237*SQRT(Info!$D$3^2+(X1237/W1237)^2)</f>
        <v>5.0910743966812042E-2</v>
      </c>
      <c r="AA1237" s="50">
        <f>IF(O1237-W1237&gt;0,O1237-W1237,0)</f>
        <v>0.43309200000000003</v>
      </c>
      <c r="AB1237" s="50">
        <f>SQRT((0.5*P1237)^2+X1237^2)</f>
        <v>4.5297831211687165E-2</v>
      </c>
      <c r="AC1237" s="50">
        <f>(1-EXP(-Info!$B$6*G1237*1000))+(Info!$B$6/(Info!$B$6-Info!$B$7))*(EXP(-Info!$B$7*G1237*1000)-EXP(-Info!$B$6*G1237*1000))*(Info!$B$9-1)</f>
        <v>0.187135568989024</v>
      </c>
      <c r="AD1237" s="50">
        <f>SQRT((Info!$B$6*EXP(-Info!$B$6*G1237*1000)+(Info!$B$6/(Info!$B$6+Info!$B$7))*(Info!$B$9-1)*(-Info!$B$7*EXP(-Info!$B$7*G1237*1000)+Info!$B$6*EXP(-Info!$B$6*G1237*1000)))^2*(0.01*G1237*1000)^2)</f>
        <v>1.6049727780622811E-3</v>
      </c>
      <c r="AE1237" s="50">
        <f>IF(AA1237&gt;0,AA1237*AC1237*SQRT((AB1237/AA1237)^2+(AD1237/AC1237)^2),AA1237*AC1237*SQRT((AD1237/AC1237)^2))</f>
        <v>8.5052868217332604E-3</v>
      </c>
      <c r="AF1237" s="50">
        <f>IF((S1237-Y1237-AA1237*AC1237)&gt;0,S1237-Y1237-AA1237*AC1237,0)</f>
        <v>1.7056826021554055</v>
      </c>
      <c r="AG1237" s="50">
        <f>SQRT((T1237*0.5)^2+Z1237^2+AE1237^2)</f>
        <v>8.0596859462228665E-2</v>
      </c>
      <c r="AH1237" s="50">
        <f>AF1237/S1237</f>
        <v>0.68253240317536878</v>
      </c>
      <c r="AI1237">
        <f>AF1237*EXP(Info!$B$6*G1237*1000)</f>
        <v>2.039713863170292</v>
      </c>
      <c r="AJ1237">
        <f>2*SQRT((EXP(Info!$B$6*G1237)*AG1237)^2+(Info!$B$6*G1237*0.01*AI1237)^2)</f>
        <v>0.16122255022141987</v>
      </c>
      <c r="AK1237" s="28">
        <f>AI1237/(E1237/1000)</f>
        <v>1.7736642288437323</v>
      </c>
      <c r="AL1237">
        <f>AA1237/0.752049334436339</f>
        <v>0.57588243240000003</v>
      </c>
      <c r="AM1237"/>
      <c r="AN1237">
        <f>U1237/0.242530074</f>
        <v>7.5541147115635647</v>
      </c>
      <c r="AO1237">
        <f>O1237/U1237</f>
        <v>0.71639102669068278</v>
      </c>
    </row>
    <row r="1238" spans="1:44">
      <c r="A1238" s="14" t="s">
        <v>91</v>
      </c>
      <c r="B1238" s="14" t="s">
        <v>223</v>
      </c>
      <c r="C1238" s="15">
        <v>-16.5</v>
      </c>
      <c r="D1238" s="15">
        <v>58</v>
      </c>
      <c r="E1238" s="15">
        <v>1150</v>
      </c>
      <c r="F1238" s="79">
        <v>0.7</v>
      </c>
      <c r="G1238" s="15">
        <v>19.501999999999999</v>
      </c>
      <c r="I1238">
        <f>(E1238*100*Info!$B$11)/AI1238</f>
        <v>1.4349356819893342</v>
      </c>
      <c r="J1238">
        <f>LOG10(I1238)</f>
        <v>0.15683243515842354</v>
      </c>
      <c r="K1238">
        <f>2*((E1238*100*Info!$B$11)/AI1238^2)*(AJ1238/2)</f>
        <v>0.12893656095158082</v>
      </c>
      <c r="L1238">
        <f>(M1238/10.7)/I1238</f>
        <v>0.68788077757009469</v>
      </c>
      <c r="M1238">
        <f>((U1238/0.242530073729142))*I1238</f>
        <v>10.5615919977819</v>
      </c>
      <c r="N1238">
        <f>2*M1238*SQRT((0.5*K1238/I1238)^2+(0.5*V1238/U1238)^2)</f>
        <v>1.0021565646488637</v>
      </c>
      <c r="O1238" s="57">
        <v>1.3678999999999999</v>
      </c>
      <c r="P1238" s="57">
        <v>1.0586E-2</v>
      </c>
      <c r="S1238" s="58">
        <v>2.5022000000000002</v>
      </c>
      <c r="T1238" s="58">
        <v>0.15323000000000001</v>
      </c>
      <c r="U1238" s="57">
        <v>1.7850999999999999</v>
      </c>
      <c r="V1238" s="57">
        <v>5.4425000000000001E-2</v>
      </c>
      <c r="W1238" s="50">
        <f>U1238*Info!$B$2</f>
        <v>0.85684799999999994</v>
      </c>
      <c r="X1238" s="50">
        <f>W1238*SQRT((0.5*V1238/U1238)^2+Info!$B$3^2)</f>
        <v>4.4789363489114241E-2</v>
      </c>
      <c r="Y1238" s="39">
        <f>W1238*Info!$D$2</f>
        <v>0.69404688000000003</v>
      </c>
      <c r="Z1238" s="39">
        <f>Y1238*SQRT(Info!$D$3^2+(X1238/W1238)^2)</f>
        <v>5.0204047779407908E-2</v>
      </c>
      <c r="AA1238" s="50">
        <f>IF(O1238-W1238&gt;0,O1238-W1238,0)</f>
        <v>0.51105199999999995</v>
      </c>
      <c r="AB1238" s="50">
        <f>SQRT((0.5*P1238)^2+X1238^2)</f>
        <v>4.5101030262733467E-2</v>
      </c>
      <c r="AC1238" s="50">
        <f>(1-EXP(-Info!$B$6*G1238*1000))+(Info!$B$6/(Info!$B$6-Info!$B$7))*(EXP(-Info!$B$7*G1238*1000)-EXP(-Info!$B$6*G1238*1000))*(Info!$B$9-1)</f>
        <v>0.187135568989024</v>
      </c>
      <c r="AD1238" s="50">
        <f>SQRT((Info!$B$6*EXP(-Info!$B$6*G1238*1000)+(Info!$B$6/(Info!$B$6+Info!$B$7))*(Info!$B$9-1)*(-Info!$B$7*EXP(-Info!$B$7*G1238*1000)+Info!$B$6*EXP(-Info!$B$6*G1238*1000)))^2*(0.01*G1238*1000)^2)</f>
        <v>1.6049727780622811E-3</v>
      </c>
      <c r="AE1238" s="50">
        <f>IF(AA1238&gt;0,AA1238*AC1238*SQRT((AB1238/AA1238)^2+(AD1238/AC1238)^2),AA1238*AC1238*SQRT((AD1238/AC1238)^2))</f>
        <v>8.4797692066343484E-3</v>
      </c>
      <c r="AF1238" s="50">
        <f>IF((S1238-Y1238-AA1238*AC1238)&gt;0,S1238-Y1238-AA1238*AC1238,0)</f>
        <v>1.7125171131970214</v>
      </c>
      <c r="AG1238" s="50">
        <f>SQRT((T1238*0.5)^2+Z1238^2+AE1238^2)</f>
        <v>9.1990277335351353E-2</v>
      </c>
      <c r="AH1238" s="50">
        <f>AF1238/S1238</f>
        <v>0.68440456925786153</v>
      </c>
      <c r="AI1238">
        <f>AF1238*EXP(Info!$B$6*G1238*1000)</f>
        <v>2.0478868063086919</v>
      </c>
      <c r="AJ1238">
        <f>2*SQRT((EXP(Info!$B$6*G1238)*AG1238)^2+(Info!$B$6*G1238*0.01*AI1238)^2)</f>
        <v>0.18401346160511847</v>
      </c>
      <c r="AK1238" s="28">
        <f>AI1238/(E1238/1000)</f>
        <v>1.7807711359206018</v>
      </c>
      <c r="AL1238">
        <f>AA1238/0.752049334436339</f>
        <v>0.67954584439999988</v>
      </c>
      <c r="AM1238"/>
      <c r="AN1238">
        <f>U1238/0.242530074</f>
        <v>7.3603243117799888</v>
      </c>
      <c r="AO1238">
        <f>O1238/U1238</f>
        <v>0.76628760293540976</v>
      </c>
    </row>
    <row r="1239" spans="1:44">
      <c r="A1239" s="14" t="s">
        <v>91</v>
      </c>
      <c r="B1239" s="14" t="s">
        <v>223</v>
      </c>
      <c r="C1239" s="15">
        <v>-16.5</v>
      </c>
      <c r="D1239" s="15">
        <v>58</v>
      </c>
      <c r="E1239" s="15">
        <v>1150</v>
      </c>
      <c r="F1239" s="79">
        <v>0.72</v>
      </c>
      <c r="G1239" s="15">
        <v>20.472999999999999</v>
      </c>
      <c r="I1239">
        <f>(E1239*100*Info!$B$11)/AI1239</f>
        <v>1.48071158810524</v>
      </c>
      <c r="J1239">
        <f>LOG10(I1239)</f>
        <v>0.17047047520438011</v>
      </c>
      <c r="K1239">
        <f>2*((E1239*100*Info!$B$11)/AI1239^2)*(AJ1239/2)</f>
        <v>0.12763117737234822</v>
      </c>
      <c r="L1239">
        <f>(M1239/10.7)/I1239</f>
        <v>0.73215700934579575</v>
      </c>
      <c r="M1239">
        <f>((U1239/0.242530073729142))*I1239</f>
        <v>11.600013038143517</v>
      </c>
      <c r="N1239">
        <f>2*M1239*SQRT((0.5*K1239/I1239)^2+(0.5*V1239/U1239)^2)</f>
        <v>1.0207901374291533</v>
      </c>
      <c r="O1239" s="57">
        <v>1.1565000000000001</v>
      </c>
      <c r="P1239" s="57">
        <v>5.9731000000000003E-3</v>
      </c>
      <c r="S1239" s="58">
        <v>2.4314</v>
      </c>
      <c r="T1239" s="58">
        <v>0.13355</v>
      </c>
      <c r="U1239" s="57">
        <v>1.9</v>
      </c>
      <c r="V1239" s="57">
        <v>3.3674000000000003E-2</v>
      </c>
      <c r="W1239" s="50">
        <f>U1239*Info!$B$2</f>
        <v>0.91199999999999992</v>
      </c>
      <c r="X1239" s="50">
        <f>W1239*SQRT((0.5*V1239/U1239)^2+Info!$B$3^2)</f>
        <v>4.6310634250651329E-2</v>
      </c>
      <c r="Y1239" s="39">
        <f>W1239*Info!$D$2</f>
        <v>0.73871999999999993</v>
      </c>
      <c r="Z1239" s="39">
        <f>Y1239*SQRT(Info!$D$3^2+(X1239/W1239)^2)</f>
        <v>5.2643985996560852E-2</v>
      </c>
      <c r="AA1239" s="50">
        <f>IF(O1239-W1239&gt;0,O1239-W1239,0)</f>
        <v>0.24450000000000016</v>
      </c>
      <c r="AB1239" s="50">
        <f>SQRT((0.5*P1239)^2+X1239^2)</f>
        <v>4.6406834901769591E-2</v>
      </c>
      <c r="AC1239" s="50">
        <f>(1-EXP(-Info!$B$6*G1239*1000))+(Info!$B$6/(Info!$B$6-Info!$B$7))*(EXP(-Info!$B$7*G1239*1000)-EXP(-Info!$B$6*G1239*1000))*(Info!$B$9-1)</f>
        <v>0.19557169481193204</v>
      </c>
      <c r="AD1239" s="50">
        <f>SQRT((Info!$B$6*EXP(-Info!$B$6*G1239*1000)+(Info!$B$6/(Info!$B$6+Info!$B$7))*(Info!$B$9-1)*(-Info!$B$7*EXP(-Info!$B$7*G1239*1000)+Info!$B$6*EXP(-Info!$B$6*G1239*1000)))^2*(0.01*G1239*1000)^2)</f>
        <v>1.6695711685443411E-3</v>
      </c>
      <c r="AE1239" s="50">
        <f>IF(AA1239&gt;0,AA1239*AC1239*SQRT((AB1239/AA1239)^2+(AD1239/AC1239)^2),AA1239*AC1239*SQRT((AD1239/AC1239)^2))</f>
        <v>9.0850388618953018E-3</v>
      </c>
      <c r="AF1239" s="50">
        <f>IF((S1239-Y1239-AA1239*AC1239)&gt;0,S1239-Y1239-AA1239*AC1239,0)</f>
        <v>1.6448627206184827</v>
      </c>
      <c r="AG1239" s="50">
        <f>SQRT((T1239*0.5)^2+Z1239^2+AE1239^2)</f>
        <v>8.5515073628736615E-2</v>
      </c>
      <c r="AH1239" s="50">
        <f>AF1239/S1239</f>
        <v>0.67650848096507477</v>
      </c>
      <c r="AI1239">
        <f>AF1239*EXP(Info!$B$6*G1239*1000)</f>
        <v>1.9845767904118445</v>
      </c>
      <c r="AJ1239">
        <f>2*SQRT((EXP(Info!$B$6*G1239)*AG1239)^2+(Info!$B$6*G1239*0.01*AI1239)^2)</f>
        <v>0.17106226113231246</v>
      </c>
      <c r="AK1239" s="28">
        <f>AI1239/(E1239/1000)</f>
        <v>1.7257189481842128</v>
      </c>
      <c r="AL1239">
        <f>AA1239/0.752049334436339</f>
        <v>0.3251116500000002</v>
      </c>
      <c r="AM1239"/>
      <c r="AN1239">
        <f>U1239/0.242530074</f>
        <v>7.8340799912508983</v>
      </c>
      <c r="AO1239">
        <f>O1239/U1239</f>
        <v>0.60868421052631583</v>
      </c>
    </row>
    <row r="1240" spans="1:44">
      <c r="A1240" s="14" t="s">
        <v>91</v>
      </c>
      <c r="B1240" s="14" t="s">
        <v>223</v>
      </c>
      <c r="C1240" s="15">
        <v>-16.5</v>
      </c>
      <c r="D1240" s="15">
        <v>58</v>
      </c>
      <c r="E1240" s="15">
        <v>1150</v>
      </c>
      <c r="F1240" s="79">
        <v>0.76</v>
      </c>
      <c r="G1240" s="15">
        <v>22.414000000000001</v>
      </c>
      <c r="I1240">
        <f>(E1240*100*Info!$B$11)/AI1240</f>
        <v>1.5406817906764596</v>
      </c>
      <c r="J1240">
        <f>LOG10(I1240)</f>
        <v>0.18771294966991792</v>
      </c>
      <c r="K1240">
        <f>2*((E1240*100*Info!$B$11)/AI1240^2)*(AJ1240/2)</f>
        <v>9.5818958952980898E-2</v>
      </c>
      <c r="L1240">
        <f>(M1240/10.7)/I1240</f>
        <v>0.66992366355140298</v>
      </c>
      <c r="M1240">
        <f>((U1240/0.242530073729142))*I1240</f>
        <v>11.043889328472932</v>
      </c>
      <c r="N1240">
        <f>2*M1240*SQRT((0.5*K1240/I1240)^2+(0.5*V1240/U1240)^2)</f>
        <v>0.69907615963410985</v>
      </c>
      <c r="O1240" s="57">
        <v>0.96560000000000001</v>
      </c>
      <c r="P1240" s="57">
        <v>6.1605999999999996E-3</v>
      </c>
      <c r="S1240" s="58">
        <v>2.2566999999999999</v>
      </c>
      <c r="T1240" s="58">
        <v>6.7412E-2</v>
      </c>
      <c r="U1240" s="57">
        <v>1.7384999999999999</v>
      </c>
      <c r="V1240" s="57">
        <v>2.0493000000000001E-2</v>
      </c>
      <c r="W1240" s="50">
        <f>U1240*Info!$B$2</f>
        <v>0.83447999999999989</v>
      </c>
      <c r="X1240" s="50">
        <f>W1240*SQRT((0.5*V1240/U1240)^2+Info!$B$3^2)</f>
        <v>4.2012879544520633E-2</v>
      </c>
      <c r="Y1240" s="39">
        <f>W1240*Info!$D$2</f>
        <v>0.6759288</v>
      </c>
      <c r="Z1240" s="39">
        <f>Y1240*SQRT(Info!$D$3^2+(X1240/W1240)^2)</f>
        <v>4.7961126843712266E-2</v>
      </c>
      <c r="AA1240" s="50">
        <f>IF(O1240-W1240&gt;0,O1240-W1240,0)</f>
        <v>0.13112000000000013</v>
      </c>
      <c r="AB1240" s="50">
        <f>SQRT((0.5*P1240)^2+X1240^2)</f>
        <v>4.2125648905534975E-2</v>
      </c>
      <c r="AC1240" s="50">
        <f>(1-EXP(-Info!$B$6*G1240*1000))+(Info!$B$6/(Info!$B$6-Info!$B$7))*(EXP(-Info!$B$7*G1240*1000)-EXP(-Info!$B$6*G1240*1000))*(Info!$B$9-1)</f>
        <v>0.21220170187520351</v>
      </c>
      <c r="AD1240" s="50">
        <f>SQRT((Info!$B$6*EXP(-Info!$B$6*G1240*1000)+(Info!$B$6/(Info!$B$6+Info!$B$7))*(Info!$B$9-1)*(-Info!$B$7*EXP(-Info!$B$7*G1240*1000)+Info!$B$6*EXP(-Info!$B$6*G1240*1000)))^2*(0.01*G1240*1000)^2)</f>
        <v>1.7947951169378061E-3</v>
      </c>
      <c r="AE1240" s="50">
        <f>IF(AA1240&gt;0,AA1240*AC1240*SQRT((AB1240/AA1240)^2+(AD1240/AC1240)^2),AA1240*AC1240*SQRT((AD1240/AC1240)^2))</f>
        <v>8.9422315739311527E-3</v>
      </c>
      <c r="AF1240" s="50">
        <f>IF((S1240-Y1240-AA1240*AC1240)&gt;0,S1240-Y1240-AA1240*AC1240,0)</f>
        <v>1.5529473128501234</v>
      </c>
      <c r="AG1240" s="50">
        <f>SQRT((T1240*0.5)^2+Z1240^2+AE1240^2)</f>
        <v>5.9298630925515204E-2</v>
      </c>
      <c r="AH1240" s="50">
        <f>AF1240/S1240</f>
        <v>0.68814964897865183</v>
      </c>
      <c r="AI1240">
        <f>AF1240*EXP(Info!$B$6*G1240*1000)</f>
        <v>1.9073282158785638</v>
      </c>
      <c r="AJ1240">
        <f>2*SQRT((EXP(Info!$B$6*G1240)*AG1240)^2+(Info!$B$6*G1240*0.01*AI1240)^2)</f>
        <v>0.11862164214122871</v>
      </c>
      <c r="AK1240" s="28">
        <f>AI1240/(E1240/1000)</f>
        <v>1.6585462746770121</v>
      </c>
      <c r="AL1240">
        <f>AA1240/0.752049334436339</f>
        <v>0.17435026400000017</v>
      </c>
      <c r="AM1240"/>
      <c r="AN1240">
        <f>U1240/0.242530074</f>
        <v>7.1681831919945722</v>
      </c>
      <c r="AO1240">
        <f>O1240/U1240</f>
        <v>0.55542134023583556</v>
      </c>
    </row>
    <row r="1241" spans="1:44">
      <c r="A1241" s="14" t="s">
        <v>91</v>
      </c>
      <c r="B1241" s="14" t="s">
        <v>223</v>
      </c>
      <c r="C1241" s="15">
        <v>-16.5</v>
      </c>
      <c r="D1241" s="15">
        <v>58</v>
      </c>
      <c r="E1241" s="15">
        <v>1150</v>
      </c>
      <c r="F1241" s="79">
        <v>0.76</v>
      </c>
      <c r="G1241" s="15">
        <v>22.414000000000001</v>
      </c>
      <c r="I1241">
        <f>(E1241*100*Info!$B$11)/AI1241</f>
        <v>1.2252727282046763</v>
      </c>
      <c r="J1241">
        <f>LOG10(I1241)</f>
        <v>8.8232767207785195E-2</v>
      </c>
      <c r="K1241">
        <f>2*((E1241*100*Info!$B$11)/AI1241^2)*(AJ1241/2)</f>
        <v>6.66971119278294E-2</v>
      </c>
      <c r="L1241">
        <f>(M1241/10.7)/I1241</f>
        <v>0.71017303177570212</v>
      </c>
      <c r="M1241">
        <f>((U1241/0.242530073729142))*I1241</f>
        <v>9.3106654351108489</v>
      </c>
      <c r="N1241">
        <f>2*M1241*SQRT((0.5*K1241/I1241)^2+(0.5*V1241/U1241)^2)</f>
        <v>0.5163472760922132</v>
      </c>
      <c r="O1241" s="57">
        <v>1.04345</v>
      </c>
      <c r="P1241" s="57">
        <v>1.7681800000000001E-2</v>
      </c>
      <c r="S1241" s="58">
        <v>2.70295</v>
      </c>
      <c r="T1241" s="58">
        <v>7.9620999999999997E-2</v>
      </c>
      <c r="U1241" s="57">
        <v>1.8429500000000001</v>
      </c>
      <c r="V1241" s="57">
        <v>1.95415E-2</v>
      </c>
      <c r="W1241" s="50">
        <f>U1241*Info!$B$2</f>
        <v>0.88461599999999996</v>
      </c>
      <c r="X1241" s="50">
        <f>W1241*SQRT((0.5*V1241/U1241)^2+Info!$B$3^2)</f>
        <v>4.4478752156974909E-2</v>
      </c>
      <c r="Y1241" s="39">
        <f>W1241*Info!$D$2</f>
        <v>0.71653896000000006</v>
      </c>
      <c r="Z1241" s="39">
        <f>Y1241*SQRT(Info!$D$3^2+(X1241/W1241)^2)</f>
        <v>5.0809170442270943E-2</v>
      </c>
      <c r="AA1241" s="50">
        <f>IF(O1241-W1241&gt;0,O1241-W1241,0)</f>
        <v>0.15883400000000003</v>
      </c>
      <c r="AB1241" s="50">
        <f>SQRT((0.5*P1241)^2+X1241^2)</f>
        <v>4.5348879878687187E-2</v>
      </c>
      <c r="AC1241" s="50">
        <f>(1-EXP(-Info!$B$6*G1241*1000))+(Info!$B$6/(Info!$B$6-Info!$B$7))*(EXP(-Info!$B$7*G1241*1000)-EXP(-Info!$B$6*G1241*1000))*(Info!$B$9-1)</f>
        <v>0.21220170187520351</v>
      </c>
      <c r="AD1241" s="50">
        <f>SQRT((Info!$B$6*EXP(-Info!$B$6*G1241*1000)+(Info!$B$6/(Info!$B$6+Info!$B$7))*(Info!$B$9-1)*(-Info!$B$7*EXP(-Info!$B$7*G1241*1000)+Info!$B$6*EXP(-Info!$B$6*G1241*1000)))^2*(0.01*G1241*1000)^2)</f>
        <v>1.7947951169378061E-3</v>
      </c>
      <c r="AE1241" s="50">
        <f>IF(AA1241&gt;0,AA1241*AC1241*SQRT((AB1241/AA1241)^2+(AD1241/AC1241)^2),AA1241*AC1241*SQRT((AD1241/AC1241)^2))</f>
        <v>9.6273310781885349E-3</v>
      </c>
      <c r="AF1241" s="50">
        <f>IF((S1241-Y1241-AA1241*AC1241)&gt;0,S1241-Y1241-AA1241*AC1241,0)</f>
        <v>1.9527061948843538</v>
      </c>
      <c r="AG1241" s="50">
        <f>SQRT((T1241*0.5)^2+Z1241^2+AE1241^2)</f>
        <v>6.5262035020146242E-2</v>
      </c>
      <c r="AH1241" s="50">
        <f>AF1241/S1241</f>
        <v>0.72243518928739114</v>
      </c>
      <c r="AI1241">
        <f>AF1241*EXP(Info!$B$6*G1241*1000)</f>
        <v>2.3983116439335661</v>
      </c>
      <c r="AJ1241">
        <f>2*SQRT((EXP(Info!$B$6*G1241)*AG1241)^2+(Info!$B$6*G1241*0.01*AI1241)^2)</f>
        <v>0.13055090223678997</v>
      </c>
      <c r="AK1241" s="28">
        <f>AI1241/(E1241/1000)</f>
        <v>2.085488386029188</v>
      </c>
      <c r="AL1241">
        <f>AA1241/0.752049334436339</f>
        <v>0.21120156980000004</v>
      </c>
      <c r="AM1241"/>
      <c r="AN1241">
        <f>U1241/0.242530074</f>
        <v>7.5988514315136024</v>
      </c>
      <c r="AO1241">
        <f>O1241/U1241</f>
        <v>0.56618464961067849</v>
      </c>
      <c r="AP1241" s="69"/>
      <c r="AQ1241" s="69"/>
      <c r="AR1241" s="69"/>
    </row>
    <row r="1242" spans="1:44">
      <c r="A1242" s="14" t="s">
        <v>91</v>
      </c>
      <c r="B1242" s="14" t="s">
        <v>223</v>
      </c>
      <c r="C1242" s="15">
        <v>-16.5</v>
      </c>
      <c r="D1242" s="15">
        <v>58</v>
      </c>
      <c r="E1242" s="15">
        <v>1150</v>
      </c>
      <c r="F1242" s="79">
        <v>0.76</v>
      </c>
      <c r="G1242" s="15">
        <v>22.414000000000001</v>
      </c>
      <c r="I1242">
        <f>(E1242*100*Info!$B$11)/AI1242</f>
        <v>1.0170597941126966</v>
      </c>
      <c r="J1242">
        <f>LOG10(I1242)</f>
        <v>7.3464863444041737E-3</v>
      </c>
      <c r="K1242">
        <f>2*((E1242*100*Info!$B$11)/AI1242^2)*(AJ1242/2)</f>
        <v>5.0270572948006617E-2</v>
      </c>
      <c r="L1242">
        <f>(M1242/10.7)/I1242</f>
        <v>0.75042240000000138</v>
      </c>
      <c r="M1242">
        <f>((U1242/0.242530073729142))*I1242</f>
        <v>8.1665016325646604</v>
      </c>
      <c r="N1242">
        <f>2*M1242*SQRT((0.5*K1242/I1242)^2+(0.5*V1242/U1242)^2)</f>
        <v>0.41110776451889164</v>
      </c>
      <c r="O1242" s="57">
        <v>1.1213</v>
      </c>
      <c r="P1242" s="57">
        <v>2.9203E-2</v>
      </c>
      <c r="S1242" s="58">
        <v>3.1492</v>
      </c>
      <c r="T1242" s="58">
        <v>9.1829999999999995E-2</v>
      </c>
      <c r="U1242" s="57">
        <v>1.9474</v>
      </c>
      <c r="V1242" s="57">
        <v>1.8589999999999999E-2</v>
      </c>
      <c r="W1242" s="50">
        <f>U1242*Info!$B$2</f>
        <v>0.93475200000000003</v>
      </c>
      <c r="X1242" s="50">
        <f>W1242*SQRT((0.5*V1242/U1242)^2+Info!$B$3^2)</f>
        <v>4.695007058908432E-2</v>
      </c>
      <c r="Y1242" s="39">
        <f>W1242*Info!$D$2</f>
        <v>0.75714912000000012</v>
      </c>
      <c r="Z1242" s="39">
        <f>Y1242*SQRT(Info!$D$3^2+(X1242/W1242)^2)</f>
        <v>5.366035961380327E-2</v>
      </c>
      <c r="AA1242" s="50">
        <f>IF(O1242-W1242&gt;0,O1242-W1242,0)</f>
        <v>0.18654799999999994</v>
      </c>
      <c r="AB1242" s="50">
        <f>SQRT((0.5*P1242)^2+X1242^2)</f>
        <v>4.9168210569126881E-2</v>
      </c>
      <c r="AC1242" s="50">
        <f>(1-EXP(-Info!$B$6*G1242*1000))+(Info!$B$6/(Info!$B$6-Info!$B$7))*(EXP(-Info!$B$7*G1242*1000)-EXP(-Info!$B$6*G1242*1000))*(Info!$B$9-1)</f>
        <v>0.21220170187520351</v>
      </c>
      <c r="AD1242" s="50">
        <f>SQRT((Info!$B$6*EXP(-Info!$B$6*G1242*1000)+(Info!$B$6/(Info!$B$6+Info!$B$7))*(Info!$B$9-1)*(-Info!$B$7*EXP(-Info!$B$7*G1242*1000)+Info!$B$6*EXP(-Info!$B$6*G1242*1000)))^2*(0.01*G1242*1000)^2)</f>
        <v>1.7947951169378061E-3</v>
      </c>
      <c r="AE1242" s="50">
        <f>IF(AA1242&gt;0,AA1242*AC1242*SQRT((AB1242/AA1242)^2+(AD1242/AC1242)^2),AA1242*AC1242*SQRT((AD1242/AC1242)^2))</f>
        <v>1.0438948723183482E-2</v>
      </c>
      <c r="AF1242" s="50">
        <f>IF((S1242-Y1242-AA1242*AC1242)&gt;0,S1242-Y1242-AA1242*AC1242,0)</f>
        <v>2.3524650769185844</v>
      </c>
      <c r="AG1242" s="50">
        <f>SQRT((T1242*0.5)^2+Z1242^2+AE1242^2)</f>
        <v>7.13904270146071E-2</v>
      </c>
      <c r="AH1242" s="50">
        <f>AF1242/S1242</f>
        <v>0.74700402544093247</v>
      </c>
      <c r="AI1242">
        <f>AF1242*EXP(Info!$B$6*G1242*1000)</f>
        <v>2.8892950719885686</v>
      </c>
      <c r="AJ1242">
        <f>2*SQRT((EXP(Info!$B$6*G1242)*AG1242)^2+(Info!$B$6*G1242*0.01*AI1242)^2)</f>
        <v>0.14281020597361571</v>
      </c>
      <c r="AK1242" s="28">
        <f>AI1242/(E1242/1000)</f>
        <v>2.5124304973813643</v>
      </c>
      <c r="AL1242">
        <f>AA1242/0.752049334436339</f>
        <v>0.24805287559999992</v>
      </c>
      <c r="AM1242"/>
      <c r="AN1242">
        <f>U1242/0.242530074</f>
        <v>8.0295196710326326</v>
      </c>
      <c r="AO1242">
        <f>O1242/U1242</f>
        <v>0.57579336551299165</v>
      </c>
    </row>
    <row r="1243" spans="1:44">
      <c r="A1243" s="14" t="s">
        <v>91</v>
      </c>
      <c r="B1243" s="14" t="s">
        <v>223</v>
      </c>
      <c r="C1243" s="15">
        <v>-16.5</v>
      </c>
      <c r="D1243" s="15">
        <v>58</v>
      </c>
      <c r="E1243" s="15">
        <v>1150</v>
      </c>
      <c r="F1243" s="79">
        <v>0.8</v>
      </c>
      <c r="G1243" s="15">
        <v>23.547000000000001</v>
      </c>
      <c r="I1243">
        <f>(E1243*100*Info!$B$11)/AI1243</f>
        <v>1.5188152692851771</v>
      </c>
      <c r="J1243">
        <f>LOG10(I1243)</f>
        <v>0.18150495463378602</v>
      </c>
      <c r="K1243">
        <f>2*((E1243*100*Info!$B$11)/AI1243^2)*(AJ1243/2)</f>
        <v>8.0015995801979614E-2</v>
      </c>
      <c r="L1243">
        <f>(M1243/10.7)/I1243</f>
        <v>0.67520290093458046</v>
      </c>
      <c r="M1243">
        <f>((U1243/0.242530073729142))*I1243</f>
        <v>10.972940691114438</v>
      </c>
      <c r="N1243">
        <f>2*M1243*SQRT((0.5*K1243/I1243)^2+(0.5*V1243/U1243)^2)</f>
        <v>0.58006658288804913</v>
      </c>
      <c r="O1243" s="59">
        <v>1.0327999999999999</v>
      </c>
      <c r="P1243" s="59">
        <v>9.1587000000000005E-3</v>
      </c>
      <c r="Q1243" s="60"/>
      <c r="R1243" s="60"/>
      <c r="S1243" s="61">
        <v>2.2827999999999999</v>
      </c>
      <c r="T1243" s="61">
        <v>2.7224999999999999E-2</v>
      </c>
      <c r="U1243" s="59">
        <v>1.7522</v>
      </c>
      <c r="V1243" s="59">
        <v>7.6416000000000001E-3</v>
      </c>
      <c r="W1243" s="50">
        <f>U1243*Info!$B$2</f>
        <v>0.84105599999999991</v>
      </c>
      <c r="X1243" s="50">
        <f>W1243*SQRT((0.5*V1243/U1243)^2+Info!$B$3^2)</f>
        <v>4.2092772362393234E-2</v>
      </c>
      <c r="Y1243" s="39">
        <f>W1243*Info!$D$2</f>
        <v>0.68125535999999998</v>
      </c>
      <c r="Z1243" s="39">
        <f>Y1243*SQRT(Info!$D$3^2+(X1243/W1243)^2)</f>
        <v>4.8194928345524274E-2</v>
      </c>
      <c r="AA1243" s="50">
        <f>IF(O1243-W1243&gt;0,O1243-W1243,0)</f>
        <v>0.19174400000000003</v>
      </c>
      <c r="AB1243" s="50">
        <f>SQRT((0.5*P1243)^2+X1243^2)</f>
        <v>4.2341137580074011E-2</v>
      </c>
      <c r="AC1243" s="50">
        <f>(1-EXP(-Info!$B$6*G1243*1000))+(Info!$B$6/(Info!$B$6-Info!$B$7))*(EXP(-Info!$B$7*G1243*1000)-EXP(-Info!$B$6*G1243*1000))*(Info!$B$9-1)</f>
        <v>0.22176684110817479</v>
      </c>
      <c r="AD1243" s="50">
        <f>SQRT((Info!$B$6*EXP(-Info!$B$6*G1243*1000)+(Info!$B$6/(Info!$B$6+Info!$B$7))*(Info!$B$9-1)*(-Info!$B$7*EXP(-Info!$B$7*G1243*1000)+Info!$B$6*EXP(-Info!$B$6*G1243*1000)))^2*(0.01*G1243*1000)^2)</f>
        <v>1.865529966493205E-3</v>
      </c>
      <c r="AE1243" s="50">
        <f>IF(AA1243&gt;0,AA1243*AC1243*SQRT((AB1243/AA1243)^2+(AD1243/AC1243)^2),AA1243*AC1243*SQRT((AD1243/AC1243)^2))</f>
        <v>9.3966711816957545E-3</v>
      </c>
      <c r="AF1243" s="50">
        <f>IF((S1243-Y1243-AA1243*AC1243)&gt;0,S1243-Y1243-AA1243*AC1243,0)</f>
        <v>1.5590221788185541</v>
      </c>
      <c r="AG1243" s="50">
        <f>SQRT((T1243*0.5)^2+Z1243^2+AE1243^2)</f>
        <v>5.0954378651663794E-2</v>
      </c>
      <c r="AH1243" s="50">
        <f>AF1243/S1243</f>
        <v>0.68294295550138173</v>
      </c>
      <c r="AI1243">
        <f>AF1243*EXP(Info!$B$6*G1243*1000)</f>
        <v>1.9347881934519617</v>
      </c>
      <c r="AJ1243">
        <f>2*SQRT((EXP(Info!$B$6*G1243)*AG1243)^2+(Info!$B$6*G1243*0.01*AI1243)^2)</f>
        <v>0.10193076610155122</v>
      </c>
      <c r="AK1243" s="28">
        <f>AI1243/(E1243/1000)</f>
        <v>1.6824245160451843</v>
      </c>
      <c r="AL1243">
        <f>AA1243/0.752049334436339</f>
        <v>0.25496199680000003</v>
      </c>
      <c r="AM1243"/>
      <c r="AN1243">
        <f>U1243/0.242530074</f>
        <v>7.2246710319314866</v>
      </c>
      <c r="AO1243">
        <f>O1243/U1243</f>
        <v>0.58943043031617393</v>
      </c>
    </row>
    <row r="1244" spans="1:44">
      <c r="A1244" s="14" t="s">
        <v>93</v>
      </c>
      <c r="B1244" s="14" t="s">
        <v>223</v>
      </c>
      <c r="C1244" s="15">
        <v>-20.7</v>
      </c>
      <c r="D1244" s="15">
        <v>54.7</v>
      </c>
      <c r="E1244" s="15">
        <v>2777</v>
      </c>
      <c r="F1244" s="79">
        <v>0.02</v>
      </c>
      <c r="G1244" s="58">
        <v>0.87204000000000004</v>
      </c>
      <c r="I1244">
        <f>(E1244*100*Info!$B$11)/AI1244</f>
        <v>2.1821919141458475</v>
      </c>
      <c r="J1244">
        <f>LOG10(I1244)</f>
        <v>0.33889294221447785</v>
      </c>
      <c r="K1244">
        <f>2*((E1244*100*Info!$B$11)/AI1244^2)*(AJ1244/2)</f>
        <v>5.7385017988873223E-2</v>
      </c>
      <c r="L1244">
        <f>(M1244/10.7)/I1244</f>
        <v>0.21328889719626204</v>
      </c>
      <c r="M1244">
        <f>((U1244/0.242530073729142))*I1244</f>
        <v>4.9801791831748163</v>
      </c>
      <c r="N1244">
        <f>2*M1244*SQRT((0.5*K1244/I1244)^2+(0.5*V1244/U1244)^2)</f>
        <v>0.14606901899096147</v>
      </c>
      <c r="O1244" s="57">
        <v>0.39739999999999998</v>
      </c>
      <c r="P1244" s="57">
        <v>2.4916000000000001E-2</v>
      </c>
      <c r="S1244" s="58">
        <v>3.4422999999999999</v>
      </c>
      <c r="T1244" s="58">
        <v>7.9863000000000003E-2</v>
      </c>
      <c r="U1244" s="57">
        <v>0.55349999999999999</v>
      </c>
      <c r="V1244" s="57">
        <v>7.1896E-3</v>
      </c>
      <c r="W1244" s="50">
        <f>U1244*Info!$B$2</f>
        <v>0.26567999999999997</v>
      </c>
      <c r="X1244" s="50">
        <f>W1244*SQRT((0.5*V1244/U1244)^2+Info!$B$3^2)</f>
        <v>1.3395597039849175E-2</v>
      </c>
      <c r="Y1244" s="39">
        <f>W1244*Info!$D$2</f>
        <v>0.2152008</v>
      </c>
      <c r="Z1244" s="39">
        <f>Y1244*SQRT(Info!$D$3^2+(X1244/W1244)^2)</f>
        <v>1.528104610813801E-2</v>
      </c>
      <c r="AA1244" s="50">
        <f>IF(O1244-W1244&gt;0,O1244-W1244,0)</f>
        <v>0.13172</v>
      </c>
      <c r="AB1244" s="50">
        <f>SQRT((0.5*P1244)^2+X1244^2)</f>
        <v>1.8293271551420649E-2</v>
      </c>
      <c r="AC1244" s="50">
        <f>(1-EXP(-Info!$B$6*G1244*1000))+(Info!$B$6/(Info!$B$6-Info!$B$7))*(EXP(-Info!$B$7*G1244*1000)-EXP(-Info!$B$6*G1244*1000))*(Info!$B$9-1)</f>
        <v>9.1330502116244022E-3</v>
      </c>
      <c r="AD1244" s="50">
        <f>SQRT((Info!$B$6*EXP(-Info!$B$6*G1244*1000)+(Info!$B$6/(Info!$B$6+Info!$B$7))*(Info!$B$9-1)*(-Info!$B$7*EXP(-Info!$B$7*G1244*1000)+Info!$B$6*EXP(-Info!$B$6*G1244*1000)))^2*(0.01*G1244*1000)^2)</f>
        <v>8.5483871716108376E-5</v>
      </c>
      <c r="AE1244" s="50">
        <f>IF(AA1244&gt;0,AA1244*AC1244*SQRT((AB1244/AA1244)^2+(AD1244/AC1244)^2),AA1244*AC1244*SQRT((AD1244/AC1244)^2))</f>
        <v>1.6745237028840555E-4</v>
      </c>
      <c r="AF1244" s="50">
        <f>IF((S1244-Y1244-AA1244*AC1244)&gt;0,S1244-Y1244-AA1244*AC1244,0)</f>
        <v>3.2258961946261251</v>
      </c>
      <c r="AG1244" s="50">
        <f>SQRT((T1244*0.5)^2+Z1244^2+AE1244^2)</f>
        <v>4.2755854601508728E-2</v>
      </c>
      <c r="AH1244" s="50">
        <f>AF1244/S1244</f>
        <v>0.93713394957619189</v>
      </c>
      <c r="AI1244">
        <f>AF1244*EXP(Info!$B$6*G1244*1000)</f>
        <v>3.2517974066667734</v>
      </c>
      <c r="AJ1244">
        <f>2*SQRT((EXP(Info!$B$6*G1244)*AG1244)^2+(Info!$B$6*G1244*0.01*AI1244)^2)</f>
        <v>8.5512393052187025E-2</v>
      </c>
      <c r="AK1244" s="28">
        <f>AI1244/(E1244/1000)</f>
        <v>1.1709749393830657</v>
      </c>
      <c r="AL1244">
        <f>AA1244/0.752049334436339</f>
        <v>0.17514808400000001</v>
      </c>
      <c r="AM1244"/>
      <c r="AN1244">
        <f>U1244/0.242530074</f>
        <v>2.2821911974512488</v>
      </c>
      <c r="AO1244">
        <f>O1244/U1244</f>
        <v>0.71797651309846433</v>
      </c>
    </row>
    <row r="1245" spans="1:44">
      <c r="A1245" s="14" t="s">
        <v>93</v>
      </c>
      <c r="B1245" s="14" t="s">
        <v>223</v>
      </c>
      <c r="C1245" s="15">
        <v>-20.7</v>
      </c>
      <c r="D1245" s="15">
        <v>54.7</v>
      </c>
      <c r="E1245" s="15">
        <v>2777</v>
      </c>
      <c r="F1245" s="79">
        <v>0.12</v>
      </c>
      <c r="G1245" s="58">
        <v>2.2323</v>
      </c>
      <c r="I1245">
        <f>(E1245*100*Info!$B$11)/AI1245</f>
        <v>1.7434740164306692</v>
      </c>
      <c r="J1245">
        <f>LOG10(I1245)</f>
        <v>0.24141547932606558</v>
      </c>
      <c r="K1245">
        <f>2*((E1245*100*Info!$B$11)/AI1245^2)*(AJ1245/2)</f>
        <v>2.4131860013434342E-2</v>
      </c>
      <c r="L1245">
        <f>(M1245/10.7)/I1245</f>
        <v>0.28021190130841173</v>
      </c>
      <c r="M1245">
        <f>((U1245/0.242530073729142))*I1245</f>
        <v>5.2274012085766035</v>
      </c>
      <c r="N1245">
        <f>2*M1245*SQRT((0.5*K1245/I1245)^2+(0.5*V1245/U1245)^2)</f>
        <v>8.3747144845695093E-2</v>
      </c>
      <c r="O1245" s="57">
        <v>0.40449000000000002</v>
      </c>
      <c r="P1245" s="57">
        <v>1.9042E-3</v>
      </c>
      <c r="S1245" s="58">
        <v>4.2716000000000003</v>
      </c>
      <c r="T1245" s="58">
        <v>3.9609999999999999E-2</v>
      </c>
      <c r="U1245" s="57">
        <v>0.72716999999999998</v>
      </c>
      <c r="V1245" s="57">
        <v>5.8665000000000002E-3</v>
      </c>
      <c r="W1245" s="50">
        <f>U1245*Info!$B$2</f>
        <v>0.34904159999999995</v>
      </c>
      <c r="X1245" s="50">
        <f>W1245*SQRT((0.5*V1245/U1245)^2+Info!$B$3^2)</f>
        <v>1.7508782016119794E-2</v>
      </c>
      <c r="Y1245" s="39">
        <f>W1245*Info!$D$2</f>
        <v>0.28272369599999997</v>
      </c>
      <c r="Z1245" s="39">
        <f>Y1245*SQRT(Info!$D$3^2+(X1245/W1245)^2)</f>
        <v>2.0024087048548498E-2</v>
      </c>
      <c r="AA1245" s="50">
        <f>IF(O1245-W1245&gt;0,O1245-W1245,0)</f>
        <v>5.5448400000000064E-2</v>
      </c>
      <c r="AB1245" s="50">
        <f>SQRT((0.5*P1245)^2+X1245^2)</f>
        <v>1.7534649756924141E-2</v>
      </c>
      <c r="AC1245" s="50">
        <f>(1-EXP(-Info!$B$6*G1245*1000))+(Info!$B$6/(Info!$B$6-Info!$B$7))*(EXP(-Info!$B$7*G1245*1000)-EXP(-Info!$B$6*G1245*1000))*(Info!$B$9-1)</f>
        <v>2.3228583663000794E-2</v>
      </c>
      <c r="AD1245" s="50">
        <f>SQRT((Info!$B$6*EXP(-Info!$B$6*G1245*1000)+(Info!$B$6/(Info!$B$6+Info!$B$7))*(Info!$B$9-1)*(-Info!$B$7*EXP(-Info!$B$7*G1245*1000)+Info!$B$6*EXP(-Info!$B$6*G1245*1000)))^2*(0.01*G1245*1000)^2)</f>
        <v>2.1605352592862673E-4</v>
      </c>
      <c r="AE1245" s="50">
        <f>IF(AA1245&gt;0,AA1245*AC1245*SQRT((AB1245/AA1245)^2+(AD1245/AC1245)^2),AA1245*AC1245*SQRT((AD1245/AC1245)^2))</f>
        <v>4.0748121849299633E-4</v>
      </c>
      <c r="AF1245" s="50">
        <f>IF((S1245-Y1245-AA1245*AC1245)&gt;0,S1245-Y1245-AA1245*AC1245,0)</f>
        <v>3.9875883162016206</v>
      </c>
      <c r="AG1245" s="50">
        <f>SQRT((T1245*0.5)^2+Z1245^2+AE1245^2)</f>
        <v>2.8166791227814222E-2</v>
      </c>
      <c r="AH1245" s="50">
        <f>AF1245/S1245</f>
        <v>0.93351163877741838</v>
      </c>
      <c r="AI1245">
        <f>AF1245*EXP(Info!$B$6*G1245*1000)</f>
        <v>4.0700612342913285</v>
      </c>
      <c r="AJ1245">
        <f>2*SQRT((EXP(Info!$B$6*G1245)*AG1245)^2+(Info!$B$6*G1245*0.01*AI1245)^2)</f>
        <v>5.6334735720983915E-2</v>
      </c>
      <c r="AK1245" s="28">
        <f>AI1245/(E1245/1000)</f>
        <v>1.4656324214228766</v>
      </c>
      <c r="AL1245">
        <f>AA1245/0.752049334436339</f>
        <v>7.3729737480000085E-2</v>
      </c>
      <c r="AM1245"/>
      <c r="AN1245">
        <f>U1245/0.242530074</f>
        <v>2.9982673406515348</v>
      </c>
      <c r="AO1245">
        <f>O1245/U1245</f>
        <v>0.55625232064029051</v>
      </c>
    </row>
    <row r="1246" spans="1:44">
      <c r="A1246" s="14" t="s">
        <v>93</v>
      </c>
      <c r="B1246" s="14" t="s">
        <v>223</v>
      </c>
      <c r="C1246" s="15">
        <v>-20.7</v>
      </c>
      <c r="D1246" s="15">
        <v>54.7</v>
      </c>
      <c r="E1246" s="15">
        <v>2777</v>
      </c>
      <c r="F1246" s="79">
        <v>0.22</v>
      </c>
      <c r="G1246" s="58">
        <v>3.5924999999999998</v>
      </c>
      <c r="I1246">
        <f>(E1246*100*Info!$B$11)/AI1246</f>
        <v>1.6257856791420526</v>
      </c>
      <c r="J1246">
        <f>LOG10(I1246)</f>
        <v>0.21106329371760096</v>
      </c>
      <c r="K1246">
        <f>2*((E1246*100*Info!$B$11)/AI1246^2)*(AJ1246/2)</f>
        <v>5.0709872568043199E-2</v>
      </c>
      <c r="L1246">
        <f>(M1246/10.7)/I1246</f>
        <v>0.30622659588785106</v>
      </c>
      <c r="M1246">
        <f>((U1246/0.242530073729142))*I1246</f>
        <v>5.3270893115857101</v>
      </c>
      <c r="N1246">
        <f>2*M1246*SQRT((0.5*K1246/I1246)^2+(0.5*V1246/U1246)^2)</f>
        <v>0.17372435122827456</v>
      </c>
      <c r="O1246" s="57">
        <v>0.40282000000000001</v>
      </c>
      <c r="P1246" s="57">
        <v>2.7472999999999998E-3</v>
      </c>
      <c r="S1246" s="58">
        <v>4.5330000000000004</v>
      </c>
      <c r="T1246" s="58">
        <v>0.12889</v>
      </c>
      <c r="U1246" s="57">
        <v>0.79468000000000005</v>
      </c>
      <c r="V1246" s="57">
        <v>7.5653999999999999E-3</v>
      </c>
      <c r="W1246" s="50">
        <f>U1246*Info!$B$2</f>
        <v>0.38144640000000002</v>
      </c>
      <c r="X1246" s="50">
        <f>W1246*SQRT((0.5*V1246/U1246)^2+Info!$B$3^2)</f>
        <v>1.9158552715349251E-2</v>
      </c>
      <c r="Y1246" s="39">
        <f>W1246*Info!$D$2</f>
        <v>0.30897158400000002</v>
      </c>
      <c r="Z1246" s="39">
        <f>Y1246*SQRT(Info!$D$3^2+(X1246/W1246)^2)</f>
        <v>2.1897036273459448E-2</v>
      </c>
      <c r="AA1246" s="50">
        <f>IF(O1246-W1246&gt;0,O1246-W1246,0)</f>
        <v>2.1373599999999993E-2</v>
      </c>
      <c r="AB1246" s="50">
        <f>SQRT((0.5*P1246)^2+X1246^2)</f>
        <v>1.9207734287763255E-2</v>
      </c>
      <c r="AC1246" s="50">
        <f>(1-EXP(-Info!$B$6*G1246*1000))+(Info!$B$6/(Info!$B$6-Info!$B$7))*(EXP(-Info!$B$7*G1246*1000)-EXP(-Info!$B$6*G1246*1000))*(Info!$B$9-1)</f>
        <v>3.7141825063520574E-2</v>
      </c>
      <c r="AD1246" s="50">
        <f>SQRT((Info!$B$6*EXP(-Info!$B$6*G1246*1000)+(Info!$B$6/(Info!$B$6+Info!$B$7))*(Info!$B$9-1)*(-Info!$B$7*EXP(-Info!$B$7*G1246*1000)+Info!$B$6*EXP(-Info!$B$6*G1246*1000)))^2*(0.01*G1246*1000)^2)</f>
        <v>3.4329363705481531E-4</v>
      </c>
      <c r="AE1246" s="50">
        <f>IF(AA1246&gt;0,AA1246*AC1246*SQRT((AB1246/AA1246)^2+(AD1246/AC1246)^2),AA1246*AC1246*SQRT((AD1246/AC1246)^2))</f>
        <v>7.1344803845056184E-4</v>
      </c>
      <c r="AF1246" s="50">
        <f>IF((S1246-Y1246-AA1246*AC1246)&gt;0,S1246-Y1246-AA1246*AC1246,0)</f>
        <v>4.2232345614878231</v>
      </c>
      <c r="AG1246" s="50">
        <f>SQRT((T1246*0.5)^2+Z1246^2+AE1246^2)</f>
        <v>6.8067225818779831E-2</v>
      </c>
      <c r="AH1246" s="50">
        <f>AF1246/S1246</f>
        <v>0.93166436388436413</v>
      </c>
      <c r="AI1246">
        <f>AF1246*EXP(Info!$B$6*G1246*1000)</f>
        <v>4.3646872391035831</v>
      </c>
      <c r="AJ1246">
        <f>2*SQRT((EXP(Info!$B$6*G1246)*AG1246)^2+(Info!$B$6*G1246*0.01*AI1246)^2)</f>
        <v>0.13613893672080263</v>
      </c>
      <c r="AK1246" s="28">
        <f>AI1246/(E1246/1000)</f>
        <v>1.5717274897744267</v>
      </c>
      <c r="AL1246">
        <f>AA1246/0.752049334436339</f>
        <v>2.842047591999999E-2</v>
      </c>
      <c r="AM1246"/>
      <c r="AN1246">
        <f>U1246/0.242530074</f>
        <v>3.276624572340666</v>
      </c>
      <c r="AO1246">
        <f>O1246/U1246</f>
        <v>0.50689585745205612</v>
      </c>
    </row>
    <row r="1247" spans="1:44">
      <c r="A1247" s="14" t="s">
        <v>93</v>
      </c>
      <c r="B1247" s="14" t="s">
        <v>223</v>
      </c>
      <c r="C1247" s="15">
        <v>-20.7</v>
      </c>
      <c r="D1247" s="15">
        <v>54.7</v>
      </c>
      <c r="E1247" s="15">
        <v>2777</v>
      </c>
      <c r="F1247" s="79">
        <v>0.28000000000000003</v>
      </c>
      <c r="G1247" s="58">
        <v>4.4085999999999999</v>
      </c>
      <c r="I1247">
        <f>(E1247*100*Info!$B$11)/AI1247</f>
        <v>1.6216311905892287</v>
      </c>
      <c r="J1247">
        <f>LOG10(I1247)</f>
        <v>0.20995208902148227</v>
      </c>
      <c r="K1247">
        <f>2*((E1247*100*Info!$B$11)/AI1247^2)*(AJ1247/2)</f>
        <v>4.4139492367853118E-2</v>
      </c>
      <c r="L1247">
        <f>(M1247/10.7)/I1247</f>
        <v>0.32646495700934636</v>
      </c>
      <c r="M1247">
        <f>((U1247/0.242530073729142))*I1247</f>
        <v>5.6646415990517855</v>
      </c>
      <c r="N1247">
        <f>2*M1247*SQRT((0.5*K1247/I1247)^2+(0.5*V1247/U1247)^2)</f>
        <v>0.15824942920530716</v>
      </c>
      <c r="O1247" s="57">
        <v>0.41599999999999998</v>
      </c>
      <c r="P1247" s="57">
        <v>2.797E-3</v>
      </c>
      <c r="S1247" s="58">
        <v>4.5323000000000002</v>
      </c>
      <c r="T1247" s="58">
        <v>0.10958</v>
      </c>
      <c r="U1247" s="57">
        <v>0.84719999999999995</v>
      </c>
      <c r="V1247" s="57">
        <v>5.3283000000000002E-3</v>
      </c>
      <c r="W1247" s="50">
        <f>U1247*Info!$B$2</f>
        <v>0.40665599999999996</v>
      </c>
      <c r="X1247" s="50">
        <f>W1247*SQRT((0.5*V1247/U1247)^2+Info!$B$3^2)</f>
        <v>2.03729738825549E-2</v>
      </c>
      <c r="Y1247" s="39">
        <f>W1247*Info!$D$2</f>
        <v>0.32939135999999997</v>
      </c>
      <c r="Z1247" s="39">
        <f>Y1247*SQRT(Info!$D$3^2+(X1247/W1247)^2)</f>
        <v>2.3314507638690189E-2</v>
      </c>
      <c r="AA1247" s="50">
        <f>IF(O1247-W1247&gt;0,O1247-W1247,0)</f>
        <v>9.344000000000019E-3</v>
      </c>
      <c r="AB1247" s="50">
        <f>SQRT((0.5*P1247)^2+X1247^2)</f>
        <v>2.0420917390491154E-2</v>
      </c>
      <c r="AC1247" s="50">
        <f>(1-EXP(-Info!$B$6*G1247*1000))+(Info!$B$6/(Info!$B$6-Info!$B$7))*(EXP(-Info!$B$7*G1247*1000)-EXP(-Info!$B$6*G1247*1000))*(Info!$B$9-1)</f>
        <v>4.5403317495004723E-2</v>
      </c>
      <c r="AD1247" s="50">
        <f>SQRT((Info!$B$6*EXP(-Info!$B$6*G1247*1000)+(Info!$B$6/(Info!$B$6+Info!$B$7))*(Info!$B$9-1)*(-Info!$B$7*EXP(-Info!$B$7*G1247*1000)+Info!$B$6*EXP(-Info!$B$6*G1247*1000)))^2*(0.01*G1247*1000)^2)</f>
        <v>4.1806646809880416E-4</v>
      </c>
      <c r="AE1247" s="50">
        <f>IF(AA1247&gt;0,AA1247*AC1247*SQRT((AB1247/AA1247)^2+(AD1247/AC1247)^2),AA1247*AC1247*SQRT((AD1247/AC1247)^2))</f>
        <v>9.2718562509467206E-4</v>
      </c>
      <c r="AF1247" s="50">
        <f>IF((S1247-Y1247-AA1247*AC1247)&gt;0,S1247-Y1247-AA1247*AC1247,0)</f>
        <v>4.2024843914013275</v>
      </c>
      <c r="AG1247" s="50">
        <f>SQRT((T1247*0.5)^2+Z1247^2+AE1247^2)</f>
        <v>5.9551406697221899E-2</v>
      </c>
      <c r="AH1247" s="50">
        <f>AF1247/S1247</f>
        <v>0.92722996964043136</v>
      </c>
      <c r="AI1247">
        <f>AF1247*EXP(Info!$B$6*G1247*1000)</f>
        <v>4.3758692164093622</v>
      </c>
      <c r="AJ1247">
        <f>2*SQRT((EXP(Info!$B$6*G1247)*AG1247)^2+(Info!$B$6*G1247*0.01*AI1247)^2)</f>
        <v>0.11910762878841942</v>
      </c>
      <c r="AK1247" s="28">
        <f>AI1247/(E1247/1000)</f>
        <v>1.5757541290635082</v>
      </c>
      <c r="AL1247">
        <f>AA1247/0.752049334436339</f>
        <v>1.2424716800000025E-2</v>
      </c>
      <c r="AM1247"/>
      <c r="AN1247">
        <f>U1247/0.242530074</f>
        <v>3.4931750360988216</v>
      </c>
      <c r="AO1247">
        <f>O1247/U1247</f>
        <v>0.49102927289896131</v>
      </c>
    </row>
    <row r="1248" spans="1:44">
      <c r="A1248" s="14" t="s">
        <v>93</v>
      </c>
      <c r="B1248" s="14" t="s">
        <v>223</v>
      </c>
      <c r="C1248" s="15">
        <v>-20.7</v>
      </c>
      <c r="D1248" s="15">
        <v>54.7</v>
      </c>
      <c r="E1248" s="15">
        <v>2777</v>
      </c>
      <c r="F1248" s="79">
        <v>0.34</v>
      </c>
      <c r="G1248" s="58">
        <v>5.2247000000000003</v>
      </c>
      <c r="I1248">
        <f>(E1248*100*Info!$B$11)/AI1248</f>
        <v>1.5893862866925257</v>
      </c>
      <c r="J1248">
        <f>LOG10(I1248)</f>
        <v>0.20122946158168167</v>
      </c>
      <c r="K1248">
        <f>2*((E1248*100*Info!$B$11)/AI1248^2)*(AJ1248/2)</f>
        <v>3.2650590149347403E-2</v>
      </c>
      <c r="L1248">
        <f>(M1248/10.7)/I1248</f>
        <v>0.36872197682243063</v>
      </c>
      <c r="M1248">
        <f>((U1248/0.242530073729142))*I1248</f>
        <v>6.2706456931319154</v>
      </c>
      <c r="N1248">
        <f>2*M1248*SQRT((0.5*K1248/I1248)^2+(0.5*V1248/U1248)^2)</f>
        <v>0.14725548853522233</v>
      </c>
      <c r="O1248" s="57">
        <v>0.44903999999999999</v>
      </c>
      <c r="P1248" s="57">
        <v>4.5738999999999997E-3</v>
      </c>
      <c r="S1248" s="58">
        <v>4.6277999999999997</v>
      </c>
      <c r="T1248" s="58">
        <v>7.5000999999999998E-2</v>
      </c>
      <c r="U1248" s="57">
        <v>0.95686000000000004</v>
      </c>
      <c r="V1248" s="57">
        <v>1.0887000000000001E-2</v>
      </c>
      <c r="W1248" s="50">
        <f>U1248*Info!$B$2</f>
        <v>0.4592928</v>
      </c>
      <c r="X1248" s="50">
        <f>W1248*SQRT((0.5*V1248/U1248)^2+Info!$B$3^2)</f>
        <v>2.3112806671280753E-2</v>
      </c>
      <c r="Y1248" s="39">
        <f>W1248*Info!$D$2</f>
        <v>0.37202716800000002</v>
      </c>
      <c r="Z1248" s="39">
        <f>Y1248*SQRT(Info!$D$3^2+(X1248/W1248)^2)</f>
        <v>2.6391293193919411E-2</v>
      </c>
      <c r="AA1248" s="50">
        <f>IF(O1248-W1248&gt;0,O1248-W1248,0)</f>
        <v>0</v>
      </c>
      <c r="AB1248" s="50">
        <f>SQRT((0.5*P1248)^2+X1248^2)</f>
        <v>2.3225674856212471E-2</v>
      </c>
      <c r="AC1248" s="50">
        <f>(1-EXP(-Info!$B$6*G1248*1000))+(Info!$B$6/(Info!$B$6-Info!$B$7))*(EXP(-Info!$B$7*G1248*1000)-EXP(-Info!$B$6*G1248*1000))*(Info!$B$9-1)</f>
        <v>5.360072129838727E-2</v>
      </c>
      <c r="AD1248" s="50">
        <f>SQRT((Info!$B$6*EXP(-Info!$B$6*G1248*1000)+(Info!$B$6/(Info!$B$6+Info!$B$7))*(Info!$B$9-1)*(-Info!$B$7*EXP(-Info!$B$7*G1248*1000)+Info!$B$6*EXP(-Info!$B$6*G1248*1000)))^2*(0.01*G1248*1000)^2)</f>
        <v>4.9167855027898064E-4</v>
      </c>
      <c r="AE1248" s="50">
        <f>IF(AA1248&gt;0,AA1248*AC1248*SQRT((AB1248/AA1248)^2+(AD1248/AC1248)^2),AA1248*AC1248*SQRT((AD1248/AC1248)^2))</f>
        <v>0</v>
      </c>
      <c r="AF1248" s="50">
        <f>IF((S1248-Y1248-AA1248*AC1248)&gt;0,S1248-Y1248-AA1248*AC1248,0)</f>
        <v>4.2557728319999999</v>
      </c>
      <c r="AG1248" s="50">
        <f>SQRT((T1248*0.5)^2+Z1248^2+AE1248^2)</f>
        <v>4.5856164871229878E-2</v>
      </c>
      <c r="AH1248" s="50">
        <f>AF1248/S1248</f>
        <v>0.91961036172695454</v>
      </c>
      <c r="AI1248">
        <f>AF1248*EXP(Info!$B$6*G1248*1000)</f>
        <v>4.464645295282728</v>
      </c>
      <c r="AJ1248">
        <f>2*SQRT((EXP(Info!$B$6*G1248)*AG1248)^2+(Info!$B$6*G1248*0.01*AI1248)^2)</f>
        <v>9.171672419663264E-2</v>
      </c>
      <c r="AK1248" s="28">
        <f>AI1248/(E1248/1000)</f>
        <v>1.6077224685929881</v>
      </c>
      <c r="AL1248">
        <f>AA1248/0.752049334436339</f>
        <v>0</v>
      </c>
      <c r="AM1248"/>
      <c r="AN1248">
        <f>U1248/0.242530074</f>
        <v>3.9453251475938607</v>
      </c>
      <c r="AO1248">
        <f>O1248/U1248</f>
        <v>0.46928495286666805</v>
      </c>
    </row>
    <row r="1249" spans="1:41">
      <c r="A1249" s="14" t="s">
        <v>93</v>
      </c>
      <c r="B1249" s="14" t="s">
        <v>223</v>
      </c>
      <c r="C1249" s="15">
        <v>-20.7</v>
      </c>
      <c r="D1249" s="15">
        <v>54.7</v>
      </c>
      <c r="E1249" s="15">
        <v>2777</v>
      </c>
      <c r="F1249" s="79">
        <v>0.36</v>
      </c>
      <c r="G1249" s="58">
        <v>5.4968000000000004</v>
      </c>
      <c r="I1249">
        <f>(E1249*100*Info!$B$11)/AI1249</f>
        <v>1.5967125836193421</v>
      </c>
      <c r="J1249">
        <f>LOG10(I1249)</f>
        <v>0.20322674795947676</v>
      </c>
      <c r="K1249">
        <f>2*((E1249*100*Info!$B$11)/AI1249^2)*(AJ1249/2)</f>
        <v>2.7649893486770785E-2</v>
      </c>
      <c r="L1249">
        <f>(M1249/10.7)/I1249</f>
        <v>0.39397754018691666</v>
      </c>
      <c r="M1249">
        <f>((U1249/0.242530073729142))*I1249</f>
        <v>6.7310371880543389</v>
      </c>
      <c r="N1249">
        <f>2*M1249*SQRT((0.5*K1249/I1249)^2+(0.5*V1249/U1249)^2)</f>
        <v>0.12713702499919327</v>
      </c>
      <c r="O1249" s="57">
        <v>0.49435000000000001</v>
      </c>
      <c r="P1249" s="57">
        <v>3.5111999999999999E-3</v>
      </c>
      <c r="S1249" s="58">
        <v>4.6234000000000002</v>
      </c>
      <c r="T1249" s="58">
        <v>5.2393000000000002E-2</v>
      </c>
      <c r="U1249" s="57">
        <v>1.0224</v>
      </c>
      <c r="V1249" s="57">
        <v>7.7117000000000002E-3</v>
      </c>
      <c r="W1249" s="50">
        <f>U1249*Info!$B$2</f>
        <v>0.49075199999999997</v>
      </c>
      <c r="X1249" s="50">
        <f>W1249*SQRT((0.5*V1249/U1249)^2+Info!$B$3^2)</f>
        <v>2.4607301843413552E-2</v>
      </c>
      <c r="Y1249" s="39">
        <f>W1249*Info!$D$2</f>
        <v>0.39750911999999999</v>
      </c>
      <c r="Z1249" s="39">
        <f>Y1249*SQRT(Info!$D$3^2+(X1249/W1249)^2)</f>
        <v>2.8148089927573706E-2</v>
      </c>
      <c r="AA1249" s="50">
        <f>IF(O1249-W1249&gt;0,O1249-W1249,0)</f>
        <v>3.5980000000000456E-3</v>
      </c>
      <c r="AB1249" s="50">
        <f>SQRT((0.5*P1249)^2+X1249^2)</f>
        <v>2.4669848709971125E-2</v>
      </c>
      <c r="AC1249" s="50">
        <f>(1-EXP(-Info!$B$6*G1249*1000))+(Info!$B$6/(Info!$B$6-Info!$B$7))*(EXP(-Info!$B$7*G1249*1000)-EXP(-Info!$B$6*G1249*1000))*(Info!$B$9-1)</f>
        <v>5.6319696308069454E-2</v>
      </c>
      <c r="AD1249" s="50">
        <f>SQRT((Info!$B$6*EXP(-Info!$B$6*G1249*1000)+(Info!$B$6/(Info!$B$6+Info!$B$7))*(Info!$B$9-1)*(-Info!$B$7*EXP(-Info!$B$7*G1249*1000)+Info!$B$6*EXP(-Info!$B$6*G1249*1000)))^2*(0.01*G1249*1000)^2)</f>
        <v>5.1596617781517662E-4</v>
      </c>
      <c r="AE1249" s="50">
        <f>IF(AA1249&gt;0,AA1249*AC1249*SQRT((AB1249/AA1249)^2+(AD1249/AC1249)^2),AA1249*AC1249*SQRT((AD1249/AC1249)^2))</f>
        <v>1.3893996275575104E-3</v>
      </c>
      <c r="AF1249" s="50">
        <f>IF((S1249-Y1249-AA1249*AC1249)&gt;0,S1249-Y1249-AA1249*AC1249,0)</f>
        <v>4.2256882417326844</v>
      </c>
      <c r="AG1249" s="50">
        <f>SQRT((T1249*0.5)^2+Z1249^2+AE1249^2)</f>
        <v>3.8477292136347555E-2</v>
      </c>
      <c r="AH1249" s="50">
        <f>AF1249/S1249</f>
        <v>0.91397850969690797</v>
      </c>
      <c r="AI1249">
        <f>AF1249*EXP(Info!$B$6*G1249*1000)</f>
        <v>4.4441598820394681</v>
      </c>
      <c r="AJ1249">
        <f>2*SQRT((EXP(Info!$B$6*G1249)*AG1249)^2+(Info!$B$6*G1249*0.01*AI1249)^2)</f>
        <v>7.6958463681692846E-2</v>
      </c>
      <c r="AK1249" s="28">
        <f>AI1249/(E1249/1000)</f>
        <v>1.6003456543174173</v>
      </c>
      <c r="AL1249">
        <f>AA1249/0.752049334436339</f>
        <v>4.7842606000000603E-3</v>
      </c>
      <c r="AM1249"/>
      <c r="AN1249">
        <f>U1249/0.242530074</f>
        <v>4.215559675292063</v>
      </c>
      <c r="AO1249">
        <f>O1249/U1249</f>
        <v>0.48351917057902977</v>
      </c>
    </row>
    <row r="1250" spans="1:41">
      <c r="A1250" s="14" t="s">
        <v>93</v>
      </c>
      <c r="B1250" s="14" t="s">
        <v>223</v>
      </c>
      <c r="C1250" s="15">
        <v>-20.7</v>
      </c>
      <c r="D1250" s="15">
        <v>54.7</v>
      </c>
      <c r="E1250" s="15">
        <v>2777</v>
      </c>
      <c r="F1250" s="79">
        <v>0.42</v>
      </c>
      <c r="G1250" s="58">
        <v>6.3129</v>
      </c>
      <c r="I1250">
        <f>(E1250*100*Info!$B$11)/AI1250</f>
        <v>1.803595620952956</v>
      </c>
      <c r="J1250">
        <f>LOG10(I1250)</f>
        <v>0.25613917218882665</v>
      </c>
      <c r="K1250">
        <f>2*((E1250*100*Info!$B$11)/AI1250^2)*(AJ1250/2)</f>
        <v>8.845933855273265E-2</v>
      </c>
      <c r="L1250">
        <f>(M1250/10.7)/I1250</f>
        <v>0.38700278130841187</v>
      </c>
      <c r="M1250">
        <f>((U1250/0.242530073729142))*I1250</f>
        <v>7.4685627818097871</v>
      </c>
      <c r="N1250">
        <f>2*M1250*SQRT((0.5*K1250/I1250)^2+(0.5*V1250/U1250)^2)</f>
        <v>0.370018708452934</v>
      </c>
      <c r="O1250" s="57">
        <v>1.8655999999999999</v>
      </c>
      <c r="P1250" s="57">
        <v>1.0049000000000001E-2</v>
      </c>
      <c r="S1250" s="58">
        <v>4.1927000000000003</v>
      </c>
      <c r="T1250" s="58">
        <v>0.18482999999999999</v>
      </c>
      <c r="U1250" s="57">
        <v>1.0043</v>
      </c>
      <c r="V1250" s="57">
        <v>7.0327999999999996E-3</v>
      </c>
      <c r="W1250" s="50">
        <f>U1250*Info!$B$2</f>
        <v>0.48206399999999999</v>
      </c>
      <c r="X1250" s="50">
        <f>W1250*SQRT((0.5*V1250/U1250)^2+Info!$B$3^2)</f>
        <v>2.4162225934884065E-2</v>
      </c>
      <c r="Y1250" s="39">
        <f>W1250*Info!$D$2</f>
        <v>0.39047184000000001</v>
      </c>
      <c r="Z1250" s="39">
        <f>Y1250*SQRT(Info!$D$3^2+(X1250/W1250)^2)</f>
        <v>2.7644356752416884E-2</v>
      </c>
      <c r="AA1250" s="50">
        <f>IF(O1250-W1250&gt;0,O1250-W1250,0)</f>
        <v>1.3835359999999999</v>
      </c>
      <c r="AB1250" s="50">
        <f>SQRT((0.5*P1250)^2+X1250^2)</f>
        <v>2.4679115915655976E-2</v>
      </c>
      <c r="AC1250" s="50">
        <f>(1-EXP(-Info!$B$6*G1250*1000))+(Info!$B$6/(Info!$B$6-Info!$B$7))*(EXP(-Info!$B$7*G1250*1000)-EXP(-Info!$B$6*G1250*1000))*(Info!$B$9-1)</f>
        <v>6.4432395056434555E-2</v>
      </c>
      <c r="AD1250" s="50">
        <f>SQRT((Info!$B$6*EXP(-Info!$B$6*G1250*1000)+(Info!$B$6/(Info!$B$6+Info!$B$7))*(Info!$B$9-1)*(-Info!$B$7*EXP(-Info!$B$7*G1250*1000)+Info!$B$6*EXP(-Info!$B$6*G1250*1000)))^2*(0.01*G1250*1000)^2)</f>
        <v>5.8805092840988956E-4</v>
      </c>
      <c r="AE1250" s="50">
        <f>IF(AA1250&gt;0,AA1250*AC1250*SQRT((AB1250/AA1250)^2+(AD1250/AC1250)^2),AA1250*AC1250*SQRT((AD1250/AC1250)^2))</f>
        <v>1.7861847497640262E-3</v>
      </c>
      <c r="AF1250" s="50">
        <f>IF((S1250-Y1250-AA1250*AC1250)&gt;0,S1250-Y1250-AA1250*AC1250,0)</f>
        <v>3.7130836218732011</v>
      </c>
      <c r="AG1250" s="50">
        <f>SQRT((T1250*0.5)^2+Z1250^2+AE1250^2)</f>
        <v>9.6477630263264572E-2</v>
      </c>
      <c r="AH1250" s="50">
        <f>AF1250/S1250</f>
        <v>0.88560679797581532</v>
      </c>
      <c r="AI1250">
        <f>AF1250*EXP(Info!$B$6*G1250*1000)</f>
        <v>3.9343885762593338</v>
      </c>
      <c r="AJ1250">
        <f>2*SQRT((EXP(Info!$B$6*G1250)*AG1250)^2+(Info!$B$6*G1250*0.01*AI1250)^2)</f>
        <v>0.19296643162253835</v>
      </c>
      <c r="AK1250" s="28">
        <f>AI1250/(E1250/1000)</f>
        <v>1.4167765848971312</v>
      </c>
      <c r="AL1250">
        <f>AA1250/0.752049334436339</f>
        <v>1.8396878191999999</v>
      </c>
      <c r="AM1250"/>
      <c r="AN1250">
        <f>U1250/0.242530074</f>
        <v>4.1409297553754092</v>
      </c>
      <c r="AO1250">
        <f>O1250/U1250</f>
        <v>1.8576122672508215</v>
      </c>
    </row>
    <row r="1251" spans="1:41">
      <c r="A1251" s="14" t="s">
        <v>93</v>
      </c>
      <c r="B1251" s="14" t="s">
        <v>223</v>
      </c>
      <c r="C1251" s="15">
        <v>-20.7</v>
      </c>
      <c r="D1251" s="15">
        <v>54.7</v>
      </c>
      <c r="E1251" s="15">
        <v>2777</v>
      </c>
      <c r="F1251" s="79">
        <v>0.46</v>
      </c>
      <c r="G1251" s="58">
        <v>6.8570000000000002</v>
      </c>
      <c r="I1251">
        <f>(E1251*100*Info!$B$11)/AI1251</f>
        <v>1.9100388820925216</v>
      </c>
      <c r="J1251">
        <f>LOG10(I1251)</f>
        <v>0.2810422081411052</v>
      </c>
      <c r="K1251">
        <f>2*((E1251*100*Info!$B$11)/AI1251^2)*(AJ1251/2)</f>
        <v>3.7841369474919465E-2</v>
      </c>
      <c r="L1251">
        <f>(M1251/10.7)/I1251</f>
        <v>0.3559631775700941</v>
      </c>
      <c r="M1251">
        <f>((U1251/0.242530073729142))*I1251</f>
        <v>7.2749675543473007</v>
      </c>
      <c r="N1251">
        <f>2*M1251*SQRT((0.5*K1251/I1251)^2+(0.5*V1251/U1251)^2)</f>
        <v>0.16663582778668931</v>
      </c>
      <c r="O1251" s="57">
        <v>1.8291999999999999</v>
      </c>
      <c r="P1251" s="57">
        <v>2.342E-2</v>
      </c>
      <c r="S1251" s="58">
        <v>3.9445999999999999</v>
      </c>
      <c r="T1251" s="58">
        <v>5.2956999999999997E-2</v>
      </c>
      <c r="U1251" s="57">
        <v>0.92374999999999996</v>
      </c>
      <c r="V1251" s="57">
        <v>1.0619E-2</v>
      </c>
      <c r="W1251" s="50">
        <f>U1251*Info!$B$2</f>
        <v>0.44339999999999996</v>
      </c>
      <c r="X1251" s="50">
        <f>W1251*SQRT((0.5*V1251/U1251)^2+Info!$B$3^2)</f>
        <v>2.2316004527549279E-2</v>
      </c>
      <c r="Y1251" s="39">
        <f>W1251*Info!$D$2</f>
        <v>0.35915399999999997</v>
      </c>
      <c r="Z1251" s="39">
        <f>Y1251*SQRT(Info!$D$3^2+(X1251/W1251)^2)</f>
        <v>2.5479785159849541E-2</v>
      </c>
      <c r="AA1251" s="50">
        <f>IF(O1251-W1251&gt;0,O1251-W1251,0)</f>
        <v>1.3857999999999999</v>
      </c>
      <c r="AB1251" s="50">
        <f>SQRT((0.5*P1251)^2+X1251^2)</f>
        <v>2.5201749107425061E-2</v>
      </c>
      <c r="AC1251" s="50">
        <f>(1-EXP(-Info!$B$6*G1251*1000))+(Info!$B$6/(Info!$B$6-Info!$B$7))*(EXP(-Info!$B$7*G1251*1000)-EXP(-Info!$B$6*G1251*1000))*(Info!$B$9-1)</f>
        <v>6.9806178813133071E-2</v>
      </c>
      <c r="AD1251" s="50">
        <f>SQRT((Info!$B$6*EXP(-Info!$B$6*G1251*1000)+(Info!$B$6/(Info!$B$6+Info!$B$7))*(Info!$B$9-1)*(-Info!$B$7*EXP(-Info!$B$7*G1251*1000)+Info!$B$6*EXP(-Info!$B$6*G1251*1000)))^2*(0.01*G1251*1000)^2)</f>
        <v>6.3548159161502208E-4</v>
      </c>
      <c r="AE1251" s="50">
        <f>IF(AA1251&gt;0,AA1251*AC1251*SQRT((AB1251/AA1251)^2+(AD1251/AC1251)^2),AA1251*AC1251*SQRT((AD1251/AC1251)^2))</f>
        <v>1.9673491713293944E-3</v>
      </c>
      <c r="AF1251" s="50">
        <f>IF((S1251-Y1251-AA1251*AC1251)&gt;0,S1251-Y1251-AA1251*AC1251,0)</f>
        <v>3.4887085974007603</v>
      </c>
      <c r="AG1251" s="50">
        <f>SQRT((T1251*0.5)^2+Z1251^2+AE1251^2)</f>
        <v>3.6799468430998017E-2</v>
      </c>
      <c r="AH1251" s="50">
        <f>AF1251/S1251</f>
        <v>0.88442645576250078</v>
      </c>
      <c r="AI1251">
        <f>AF1251*EXP(Info!$B$6*G1251*1000)</f>
        <v>3.7151317042795884</v>
      </c>
      <c r="AJ1251">
        <f>2*SQRT((EXP(Info!$B$6*G1251)*AG1251)^2+(Info!$B$6*G1251*0.01*AI1251)^2)</f>
        <v>7.3603565240312849E-2</v>
      </c>
      <c r="AK1251" s="28">
        <f>AI1251/(E1251/1000)</f>
        <v>1.3378220037016881</v>
      </c>
      <c r="AL1251">
        <f>AA1251/0.752049334436339</f>
        <v>1.8426982599999999</v>
      </c>
      <c r="AM1251"/>
      <c r="AN1251">
        <f>U1251/0.242530074</f>
        <v>3.8088059957463249</v>
      </c>
      <c r="AO1251">
        <f>O1251/U1251</f>
        <v>1.9801894451962112</v>
      </c>
    </row>
    <row r="1252" spans="1:41">
      <c r="A1252" s="14" t="s">
        <v>93</v>
      </c>
      <c r="B1252" s="14" t="s">
        <v>223</v>
      </c>
      <c r="C1252" s="15">
        <v>-20.7</v>
      </c>
      <c r="D1252" s="15">
        <v>54.7</v>
      </c>
      <c r="E1252" s="15">
        <v>2777</v>
      </c>
      <c r="F1252" s="79">
        <v>0.56000000000000005</v>
      </c>
      <c r="G1252" s="58">
        <v>9.2005999999999997</v>
      </c>
      <c r="I1252">
        <f>(E1252*100*Info!$B$11)/AI1252</f>
        <v>2.2377275410689976</v>
      </c>
      <c r="J1252">
        <f>LOG10(I1252)</f>
        <v>0.34980720702987328</v>
      </c>
      <c r="K1252">
        <f>2*((E1252*100*Info!$B$11)/AI1252^2)*(AJ1252/2)</f>
        <v>5.8282133562993235E-2</v>
      </c>
      <c r="L1252">
        <f>(M1252/10.7)/I1252</f>
        <v>0.4197186392523371</v>
      </c>
      <c r="M1252">
        <f>((U1252/0.242530073729142))*I1252</f>
        <v>10.049610756538049</v>
      </c>
      <c r="N1252">
        <f>2*M1252*SQRT((0.5*K1252/I1252)^2+(0.5*V1252/U1252)^2)</f>
        <v>0.28135100480386294</v>
      </c>
      <c r="O1252" s="57">
        <v>1.3228</v>
      </c>
      <c r="P1252" s="57">
        <v>6.8915000000000001E-3</v>
      </c>
      <c r="S1252" s="58">
        <v>3.4121000000000001</v>
      </c>
      <c r="T1252" s="58">
        <v>5.6468999999999998E-2</v>
      </c>
      <c r="U1252" s="57">
        <v>1.0891999999999999</v>
      </c>
      <c r="V1252" s="57">
        <v>1.1183999999999999E-2</v>
      </c>
      <c r="W1252" s="50">
        <f>U1252*Info!$B$2</f>
        <v>0.52281599999999995</v>
      </c>
      <c r="X1252" s="50">
        <f>W1252*SQRT((0.5*V1252/U1252)^2+Info!$B$3^2)</f>
        <v>2.6278244605483069E-2</v>
      </c>
      <c r="Y1252" s="39">
        <f>W1252*Info!$D$2</f>
        <v>0.42348095999999996</v>
      </c>
      <c r="Z1252" s="39">
        <f>Y1252*SQRT(Info!$D$3^2+(X1252/W1252)^2)</f>
        <v>3.0023451348273937E-2</v>
      </c>
      <c r="AA1252" s="50">
        <f>IF(O1252-W1252&gt;0,O1252-W1252,0)</f>
        <v>0.79998400000000003</v>
      </c>
      <c r="AB1252" s="50">
        <f>SQRT((0.5*P1252)^2+X1252^2)</f>
        <v>2.6503194762294225E-2</v>
      </c>
      <c r="AC1252" s="50">
        <f>(1-EXP(-Info!$B$6*G1252*1000))+(Info!$B$6/(Info!$B$6-Info!$B$7))*(EXP(-Info!$B$7*G1252*1000)-EXP(-Info!$B$6*G1252*1000))*(Info!$B$9-1)</f>
        <v>9.2636126527980547E-2</v>
      </c>
      <c r="AD1252" s="50">
        <f>SQRT((Info!$B$6*EXP(-Info!$B$6*G1252*1000)+(Info!$B$6/(Info!$B$6+Info!$B$7))*(Info!$B$9-1)*(-Info!$B$7*EXP(-Info!$B$7*G1252*1000)+Info!$B$6*EXP(-Info!$B$6*G1252*1000)))^2*(0.01*G1252*1000)^2)</f>
        <v>8.3412810676707083E-4</v>
      </c>
      <c r="AE1252" s="50">
        <f>IF(AA1252&gt;0,AA1252*AC1252*SQRT((AB1252/AA1252)^2+(AD1252/AC1252)^2),AA1252*AC1252*SQRT((AD1252/AC1252)^2))</f>
        <v>2.5442194360328677E-3</v>
      </c>
      <c r="AF1252" s="50">
        <f>IF((S1252-Y1252-AA1252*AC1252)&gt;0,S1252-Y1252-AA1252*AC1252,0)</f>
        <v>2.9145116209556403</v>
      </c>
      <c r="AG1252" s="50">
        <f>SQRT((T1252*0.5)^2+Z1252^2+AE1252^2)</f>
        <v>4.1292465095351956E-2</v>
      </c>
      <c r="AH1252" s="50">
        <f>AF1252/S1252</f>
        <v>0.85416946190194898</v>
      </c>
      <c r="AI1252">
        <f>AF1252*EXP(Info!$B$6*G1252*1000)</f>
        <v>3.1710947275908206</v>
      </c>
      <c r="AJ1252">
        <f>2*SQRT((EXP(Info!$B$6*G1252)*AG1252)^2+(Info!$B$6*G1252*0.01*AI1252)^2)</f>
        <v>8.259189872868139E-2</v>
      </c>
      <c r="AK1252" s="28">
        <f>AI1252/(E1252/1000)</f>
        <v>1.1419138378072813</v>
      </c>
      <c r="AL1252">
        <f>AA1252/0.752049334436339</f>
        <v>1.0637387248000001</v>
      </c>
      <c r="AM1252"/>
      <c r="AN1252">
        <f>U1252/0.242530074</f>
        <v>4.4909894349844626</v>
      </c>
      <c r="AO1252">
        <f>O1252/U1252</f>
        <v>1.2144693352919573</v>
      </c>
    </row>
    <row r="1253" spans="1:41">
      <c r="A1253" s="14" t="s">
        <v>93</v>
      </c>
      <c r="B1253" s="14" t="s">
        <v>223</v>
      </c>
      <c r="C1253" s="15">
        <v>-20.7</v>
      </c>
      <c r="D1253" s="15">
        <v>54.7</v>
      </c>
      <c r="E1253" s="15">
        <v>2777</v>
      </c>
      <c r="F1253" s="79">
        <v>0.56000000000000005</v>
      </c>
      <c r="G1253" s="58">
        <v>9.2005999999999997</v>
      </c>
      <c r="I1253">
        <f>(E1253*100*Info!$B$11)/AI1253</f>
        <v>2.0962195936812149</v>
      </c>
      <c r="J1253">
        <f>LOG10(I1253)</f>
        <v>0.32143677608296201</v>
      </c>
      <c r="K1253">
        <f>2*((E1253*100*Info!$B$11)/AI1253^2)*(AJ1253/2)</f>
        <v>6.8712999665830693E-2</v>
      </c>
      <c r="L1253">
        <f>(M1253/10.7)/I1253</f>
        <v>0.44384128598130906</v>
      </c>
      <c r="M1253">
        <f>((U1253/0.242530073729142))*I1253</f>
        <v>9.9551601616979575</v>
      </c>
      <c r="N1253">
        <f>2*M1253*SQRT((0.5*K1253/I1253)^2+(0.5*V1253/U1253)^2)</f>
        <v>0.33824131803577118</v>
      </c>
      <c r="O1253" s="57">
        <v>1.421</v>
      </c>
      <c r="P1253" s="57">
        <v>7.6699999999999997E-3</v>
      </c>
      <c r="S1253" s="58">
        <v>3.6395</v>
      </c>
      <c r="T1253" s="58">
        <v>9.0856999999999993E-2</v>
      </c>
      <c r="U1253" s="57">
        <v>1.1517999999999999</v>
      </c>
      <c r="V1253" s="57">
        <v>1.0296E-2</v>
      </c>
      <c r="W1253" s="50">
        <f>U1253*Info!$B$2</f>
        <v>0.55286399999999991</v>
      </c>
      <c r="X1253" s="50">
        <f>W1253*SQRT((0.5*V1253/U1253)^2+Info!$B$3^2)</f>
        <v>2.7753424021579751E-2</v>
      </c>
      <c r="Y1253" s="39">
        <f>W1253*Info!$D$2</f>
        <v>0.44781983999999997</v>
      </c>
      <c r="Z1253" s="39">
        <f>Y1253*SQRT(Info!$D$3^2+(X1253/W1253)^2)</f>
        <v>3.1728838892514266E-2</v>
      </c>
      <c r="AA1253" s="50">
        <f>IF(O1253-W1253&gt;0,O1253-W1253,0)</f>
        <v>0.86813600000000013</v>
      </c>
      <c r="AB1253" s="50">
        <f>SQRT((0.5*P1253)^2+X1253^2)</f>
        <v>2.8017133506509903E-2</v>
      </c>
      <c r="AC1253" s="50">
        <f>(1-EXP(-Info!$B$6*G1253*1000))+(Info!$B$6/(Info!$B$6-Info!$B$7))*(EXP(-Info!$B$7*G1253*1000)-EXP(-Info!$B$6*G1253*1000))*(Info!$B$9-1)</f>
        <v>9.2636126527980547E-2</v>
      </c>
      <c r="AD1253" s="50">
        <f>SQRT((Info!$B$6*EXP(-Info!$B$6*G1253*1000)+(Info!$B$6/(Info!$B$6+Info!$B$7))*(Info!$B$9-1)*(-Info!$B$7*EXP(-Info!$B$7*G1253*1000)+Info!$B$6*EXP(-Info!$B$6*G1253*1000)))^2*(0.01*G1253*1000)^2)</f>
        <v>8.3412810676707083E-4</v>
      </c>
      <c r="AE1253" s="50">
        <f>IF(AA1253&gt;0,AA1253*AC1253*SQRT((AB1253/AA1253)^2+(AD1253/AC1253)^2),AA1253*AC1253*SQRT((AD1253/AC1253)^2))</f>
        <v>2.6945256372066686E-3</v>
      </c>
      <c r="AF1253" s="50">
        <f>IF((S1253-Y1253-AA1253*AC1253)&gt;0,S1253-Y1253-AA1253*AC1253,0)</f>
        <v>3.111259403660505</v>
      </c>
      <c r="AG1253" s="50">
        <f>SQRT((T1253*0.5)^2+Z1253^2+AE1253^2)</f>
        <v>5.5477277313569467E-2</v>
      </c>
      <c r="AH1253" s="50">
        <f>AF1253/S1253</f>
        <v>0.85485902010180104</v>
      </c>
      <c r="AI1253">
        <f>AF1253*EXP(Info!$B$6*G1253*1000)</f>
        <v>3.3851634765073229</v>
      </c>
      <c r="AJ1253">
        <f>2*SQRT((EXP(Info!$B$6*G1253)*AG1253)^2+(Info!$B$6*G1253*0.01*AI1253)^2)</f>
        <v>0.11096391691556889</v>
      </c>
      <c r="AK1253" s="28">
        <f>AI1253/(E1253/1000)</f>
        <v>1.2190001715906815</v>
      </c>
      <c r="AL1253">
        <f>AA1253/0.752049334436339</f>
        <v>1.1543604392000002</v>
      </c>
      <c r="AM1253"/>
      <c r="AN1253">
        <f>U1253/0.242530074</f>
        <v>4.7491017546962029</v>
      </c>
      <c r="AO1253">
        <f>O1253/U1253</f>
        <v>1.2337211321409969</v>
      </c>
    </row>
    <row r="1254" spans="1:41">
      <c r="A1254" s="14" t="s">
        <v>93</v>
      </c>
      <c r="B1254" s="14" t="s">
        <v>223</v>
      </c>
      <c r="C1254" s="15">
        <v>-20.7</v>
      </c>
      <c r="D1254" s="15">
        <v>54.7</v>
      </c>
      <c r="E1254" s="15">
        <v>2777</v>
      </c>
      <c r="F1254" s="79">
        <v>0.56000000000000005</v>
      </c>
      <c r="G1254" s="58">
        <v>9.2005999999999997</v>
      </c>
      <c r="I1254">
        <f>(E1254*100*Info!$B$11)/AI1254</f>
        <v>2.0519192939050019</v>
      </c>
      <c r="J1254">
        <f>LOG10(I1254)</f>
        <v>0.31216027510400768</v>
      </c>
      <c r="K1254">
        <f>2*((E1254*100*Info!$B$11)/AI1254^2)*(AJ1254/2)</f>
        <v>8.8412609415533375E-2</v>
      </c>
      <c r="L1254">
        <f>(M1254/10.7)/I1254</f>
        <v>0.46935117757009431</v>
      </c>
      <c r="M1254">
        <f>((U1254/0.242530073729142))*I1254</f>
        <v>10.304856884542266</v>
      </c>
      <c r="N1254">
        <f>2*M1254*SQRT((0.5*K1254/I1254)^2+(0.5*V1254/U1254)^2)</f>
        <v>0.45153844608352867</v>
      </c>
      <c r="O1254" s="57">
        <v>1.5196000000000001</v>
      </c>
      <c r="P1254" s="57">
        <v>8.5521999999999994E-3</v>
      </c>
      <c r="S1254" s="58">
        <v>3.7385999999999999</v>
      </c>
      <c r="T1254" s="58">
        <v>0.13292000000000001</v>
      </c>
      <c r="U1254" s="57">
        <v>1.218</v>
      </c>
      <c r="V1254" s="57">
        <v>9.7030999999999992E-3</v>
      </c>
      <c r="W1254" s="50">
        <f>U1254*Info!$B$2</f>
        <v>0.58463999999999994</v>
      </c>
      <c r="X1254" s="50">
        <f>W1254*SQRT((0.5*V1254/U1254)^2+Info!$B$3^2)</f>
        <v>2.9324612062524135E-2</v>
      </c>
      <c r="Y1254" s="39">
        <f>W1254*Info!$D$2</f>
        <v>0.47355839999999999</v>
      </c>
      <c r="Z1254" s="39">
        <f>Y1254*SQRT(Info!$D$3^2+(X1254/W1254)^2)</f>
        <v>3.353872169971249E-2</v>
      </c>
      <c r="AA1254" s="50">
        <f>IF(O1254-W1254&gt;0,O1254-W1254,0)</f>
        <v>0.93496000000000012</v>
      </c>
      <c r="AB1254" s="50">
        <f>SQRT((0.5*P1254)^2+X1254^2)</f>
        <v>2.9634741500940007E-2</v>
      </c>
      <c r="AC1254" s="50">
        <f>(1-EXP(-Info!$B$6*G1254*1000))+(Info!$B$6/(Info!$B$6-Info!$B$7))*(EXP(-Info!$B$7*G1254*1000)-EXP(-Info!$B$6*G1254*1000))*(Info!$B$9-1)</f>
        <v>9.2636126527980547E-2</v>
      </c>
      <c r="AD1254" s="50">
        <f>SQRT((Info!$B$6*EXP(-Info!$B$6*G1254*1000)+(Info!$B$6/(Info!$B$6+Info!$B$7))*(Info!$B$9-1)*(-Info!$B$7*EXP(-Info!$B$7*G1254*1000)+Info!$B$6*EXP(-Info!$B$6*G1254*1000)))^2*(0.01*G1254*1000)^2)</f>
        <v>8.3412810676707083E-4</v>
      </c>
      <c r="AE1254" s="50">
        <f>IF(AA1254&gt;0,AA1254*AC1254*SQRT((AB1254/AA1254)^2+(AD1254/AC1254)^2),AA1254*AC1254*SQRT((AD1254/AC1254)^2))</f>
        <v>2.8538731497899281E-3</v>
      </c>
      <c r="AF1254" s="50">
        <f>IF((S1254-Y1254-AA1254*AC1254)&gt;0,S1254-Y1254-AA1254*AC1254,0)</f>
        <v>3.1784305271413995</v>
      </c>
      <c r="AG1254" s="50">
        <f>SQRT((T1254*0.5)^2+Z1254^2+AE1254^2)</f>
        <v>7.4497798928598272E-2</v>
      </c>
      <c r="AH1254" s="50">
        <f>AF1254/S1254</f>
        <v>0.85016597847894926</v>
      </c>
      <c r="AI1254">
        <f>AF1254*EXP(Info!$B$6*G1254*1000)</f>
        <v>3.458248103785897</v>
      </c>
      <c r="AJ1254">
        <f>2*SQRT((EXP(Info!$B$6*G1254)*AG1254)^2+(Info!$B$6*G1254*0.01*AI1254)^2)</f>
        <v>0.14900816994617475</v>
      </c>
      <c r="AK1254" s="28">
        <f>AI1254/(E1254/1000)</f>
        <v>1.2453180064047162</v>
      </c>
      <c r="AL1254">
        <f>AA1254/0.752049334436339</f>
        <v>1.2432163120000002</v>
      </c>
      <c r="AM1254"/>
      <c r="AN1254">
        <f>U1254/0.242530074</f>
        <v>5.0220575943913657</v>
      </c>
      <c r="AO1254">
        <f>O1254/U1254</f>
        <v>1.2476190476190476</v>
      </c>
    </row>
    <row r="1255" spans="1:41">
      <c r="A1255" s="14" t="s">
        <v>93</v>
      </c>
      <c r="B1255" s="14" t="s">
        <v>223</v>
      </c>
      <c r="C1255" s="15">
        <v>-20.7</v>
      </c>
      <c r="D1255" s="15">
        <v>54.7</v>
      </c>
      <c r="E1255" s="15">
        <v>2777</v>
      </c>
      <c r="F1255" s="79">
        <v>0.56000000000000005</v>
      </c>
      <c r="G1255" s="58">
        <v>9.2005999999999997</v>
      </c>
      <c r="I1255">
        <f>(E1255*100*Info!$B$11)/AI1255</f>
        <v>2.0124132904737388</v>
      </c>
      <c r="J1255">
        <f>LOG10(I1255)</f>
        <v>0.30371717685106042</v>
      </c>
      <c r="K1255">
        <f>2*((E1255*100*Info!$B$11)/AI1255^2)*(AJ1255/2)</f>
        <v>5.9722228832872433E-2</v>
      </c>
      <c r="L1255">
        <f>(M1255/10.7)/I1255</f>
        <v>0.44245404112149611</v>
      </c>
      <c r="M1255">
        <f>((U1255/0.242530073729142))*I1255</f>
        <v>9.5272842027108275</v>
      </c>
      <c r="N1255">
        <f>2*M1255*SQRT((0.5*K1255/I1255)^2+(0.5*V1255/U1255)^2)</f>
        <v>0.2946644732697849</v>
      </c>
      <c r="O1255" s="57">
        <v>1.4207000000000001</v>
      </c>
      <c r="P1255" s="57">
        <v>7.5662999999999998E-3</v>
      </c>
      <c r="S1255" s="58">
        <v>3.7677999999999998</v>
      </c>
      <c r="T1255" s="58">
        <v>8.3180000000000004E-2</v>
      </c>
      <c r="U1255" s="57">
        <v>1.1482000000000001</v>
      </c>
      <c r="V1255" s="57">
        <v>0.01</v>
      </c>
      <c r="W1255" s="50">
        <f>U1255*Info!$B$2</f>
        <v>0.55113600000000007</v>
      </c>
      <c r="X1255" s="50">
        <f>W1255*SQRT((0.5*V1255/U1255)^2+Info!$B$3^2)</f>
        <v>2.7661113973229647E-2</v>
      </c>
      <c r="Y1255" s="39">
        <f>W1255*Info!$D$2</f>
        <v>0.44642016000000007</v>
      </c>
      <c r="Z1255" s="39">
        <f>Y1255*SQRT(Info!$D$3^2+(X1255/W1255)^2)</f>
        <v>3.1626475179382989E-2</v>
      </c>
      <c r="AA1255" s="50">
        <f>IF(O1255-W1255&gt;0,O1255-W1255,0)</f>
        <v>0.869564</v>
      </c>
      <c r="AB1255" s="50">
        <f>SQRT((0.5*P1255)^2+X1255^2)</f>
        <v>2.791862192448797E-2</v>
      </c>
      <c r="AC1255" s="50">
        <f>(1-EXP(-Info!$B$6*G1255*1000))+(Info!$B$6/(Info!$B$6-Info!$B$7))*(EXP(-Info!$B$7*G1255*1000)-EXP(-Info!$B$6*G1255*1000))*(Info!$B$9-1)</f>
        <v>9.2636126527980547E-2</v>
      </c>
      <c r="AD1255" s="50">
        <f>SQRT((Info!$B$6*EXP(-Info!$B$6*G1255*1000)+(Info!$B$6/(Info!$B$6+Info!$B$7))*(Info!$B$9-1)*(-Info!$B$7*EXP(-Info!$B$7*G1255*1000)+Info!$B$6*EXP(-Info!$B$6*G1255*1000)))^2*(0.01*G1255*1000)^2)</f>
        <v>8.3412810676707083E-4</v>
      </c>
      <c r="AE1255" s="50">
        <f>IF(AA1255&gt;0,AA1255*AC1255*SQRT((AB1255/AA1255)^2+(AD1255/AC1255)^2),AA1255*AC1255*SQRT((AD1255/AC1255)^2))</f>
        <v>2.6860581477486565E-3</v>
      </c>
      <c r="AF1255" s="50">
        <f>IF((S1255-Y1255-AA1255*AC1255)&gt;0,S1255-Y1255-AA1255*AC1255,0)</f>
        <v>3.2408267992718227</v>
      </c>
      <c r="AG1255" s="50">
        <f>SQRT((T1255*0.5)^2+Z1255^2+AE1255^2)</f>
        <v>5.2318036475437563E-2</v>
      </c>
      <c r="AH1255" s="50">
        <f>AF1255/S1255</f>
        <v>0.86013769289023378</v>
      </c>
      <c r="AI1255">
        <f>AF1255*EXP(Info!$B$6*G1255*1000)</f>
        <v>3.5261375189975026</v>
      </c>
      <c r="AJ1255">
        <f>2*SQRT((EXP(Info!$B$6*G1255)*AG1255)^2+(Info!$B$6*G1255*0.01*AI1255)^2)</f>
        <v>0.10464490211956987</v>
      </c>
      <c r="AK1255" s="28">
        <f>AI1255/(E1255/1000)</f>
        <v>1.269765041050595</v>
      </c>
      <c r="AL1255">
        <f>AA1255/0.752049334436339</f>
        <v>1.1562592508</v>
      </c>
      <c r="AM1255"/>
      <c r="AN1255">
        <f>U1255/0.242530074</f>
        <v>4.7342582347127804</v>
      </c>
      <c r="AO1255">
        <f>O1255/U1255</f>
        <v>1.2373279916390871</v>
      </c>
    </row>
    <row r="1256" spans="1:41">
      <c r="A1256" s="14" t="s">
        <v>93</v>
      </c>
      <c r="B1256" s="14" t="s">
        <v>223</v>
      </c>
      <c r="C1256" s="15">
        <v>-20.7</v>
      </c>
      <c r="D1256" s="15">
        <v>54.7</v>
      </c>
      <c r="E1256" s="15">
        <v>2777</v>
      </c>
      <c r="F1256" s="79">
        <v>0.6</v>
      </c>
      <c r="G1256" s="58">
        <v>10.138</v>
      </c>
      <c r="I1256">
        <f>(E1256*100*Info!$B$11)/AI1256</f>
        <v>2.0411903266659692</v>
      </c>
      <c r="J1256">
        <f>LOG10(I1256)</f>
        <v>0.30988350151520772</v>
      </c>
      <c r="K1256">
        <f>2*((E1256*100*Info!$B$11)/AI1256^2)*(AJ1256/2)</f>
        <v>9.0113904705837439E-2</v>
      </c>
      <c r="L1256">
        <f>(M1256/10.7)/I1256</f>
        <v>0.54198885981308509</v>
      </c>
      <c r="M1256">
        <f>((U1256/0.242530073729142))*I1256</f>
        <v>11.837435870579704</v>
      </c>
      <c r="N1256">
        <f>2*M1256*SQRT((0.5*K1256/I1256)^2+(0.5*V1256/U1256)^2)</f>
        <v>0.53536108888435818</v>
      </c>
      <c r="O1256" s="57">
        <v>0.95620000000000005</v>
      </c>
      <c r="P1256" s="57">
        <v>6.4557E-3</v>
      </c>
      <c r="S1256" s="58">
        <v>3.7431999999999999</v>
      </c>
      <c r="T1256" s="58">
        <v>0.13225999999999999</v>
      </c>
      <c r="U1256" s="57">
        <v>1.4065000000000001</v>
      </c>
      <c r="V1256" s="57">
        <v>1.3808000000000001E-2</v>
      </c>
      <c r="W1256" s="50">
        <f>U1256*Info!$B$2</f>
        <v>0.67512000000000005</v>
      </c>
      <c r="X1256" s="50">
        <f>W1256*SQRT((0.5*V1256/U1256)^2+Info!$B$3^2)</f>
        <v>3.3918278284228998E-2</v>
      </c>
      <c r="Y1256" s="39">
        <f>W1256*Info!$D$2</f>
        <v>0.54684720000000009</v>
      </c>
      <c r="Z1256" s="39">
        <f>Y1256*SQRT(Info!$D$3^2+(X1256/W1256)^2)</f>
        <v>3.87609937190539E-2</v>
      </c>
      <c r="AA1256" s="50">
        <f>IF(O1256-W1256&gt;0,O1256-W1256,0)</f>
        <v>0.28108</v>
      </c>
      <c r="AB1256" s="50">
        <f>SQRT((0.5*P1256)^2+X1256^2)</f>
        <v>3.4071522087938781E-2</v>
      </c>
      <c r="AC1256" s="50">
        <f>(1-EXP(-Info!$B$6*G1256*1000))+(Info!$B$6/(Info!$B$6-Info!$B$7))*(EXP(-Info!$B$7*G1256*1000)-EXP(-Info!$B$6*G1256*1000))*(Info!$B$9-1)</f>
        <v>0.10162555697771082</v>
      </c>
      <c r="AD1256" s="50">
        <f>SQRT((Info!$B$6*EXP(-Info!$B$6*G1256*1000)+(Info!$B$6/(Info!$B$6+Info!$B$7))*(Info!$B$9-1)*(-Info!$B$7*EXP(-Info!$B$7*G1256*1000)+Info!$B$6*EXP(-Info!$B$6*G1256*1000)))^2*(0.01*G1256*1000)^2)</f>
        <v>9.1106051068249097E-4</v>
      </c>
      <c r="AE1256" s="50">
        <f>IF(AA1256&gt;0,AA1256*AC1256*SQRT((AB1256/AA1256)^2+(AD1256/AC1256)^2),AA1256*AC1256*SQRT((AD1256/AC1256)^2))</f>
        <v>3.471994057013204E-3</v>
      </c>
      <c r="AF1256" s="50">
        <f>IF((S1256-Y1256-AA1256*AC1256)&gt;0,S1256-Y1256-AA1256*AC1256,0)</f>
        <v>3.1677878884447046</v>
      </c>
      <c r="AG1256" s="50">
        <f>SQRT((T1256*0.5)^2+Z1256^2+AE1256^2)</f>
        <v>7.6730999451463361E-2</v>
      </c>
      <c r="AH1256" s="50">
        <f>AF1256/S1256</f>
        <v>0.84627802106344963</v>
      </c>
      <c r="AI1256">
        <f>AF1256*EXP(Info!$B$6*G1256*1000)</f>
        <v>3.4764254536024475</v>
      </c>
      <c r="AJ1256">
        <f>2*SQRT((EXP(Info!$B$6*G1256)*AG1256)^2+(Info!$B$6*G1256*0.01*AI1256)^2)</f>
        <v>0.15347626723009866</v>
      </c>
      <c r="AK1256" s="28">
        <f>AI1256/(E1256/1000)</f>
        <v>1.251863685128717</v>
      </c>
      <c r="AL1256">
        <f>AA1256/0.752049334436339</f>
        <v>0.37375207599999999</v>
      </c>
      <c r="AM1256"/>
      <c r="AN1256">
        <f>U1256/0.242530074</f>
        <v>5.799280793523363</v>
      </c>
      <c r="AO1256">
        <f>O1256/U1256</f>
        <v>0.67984358336295769</v>
      </c>
    </row>
    <row r="1257" spans="1:41">
      <c r="A1257" s="14" t="s">
        <v>93</v>
      </c>
      <c r="B1257" s="14" t="s">
        <v>223</v>
      </c>
      <c r="C1257" s="15">
        <v>-20.7</v>
      </c>
      <c r="D1257" s="15">
        <v>54.7</v>
      </c>
      <c r="E1257" s="15">
        <v>2777</v>
      </c>
      <c r="F1257" s="79">
        <v>0.64</v>
      </c>
      <c r="G1257" s="58">
        <v>11.074999999999999</v>
      </c>
      <c r="I1257">
        <f>(E1257*100*Info!$B$11)/AI1257</f>
        <v>1.9940060547036638</v>
      </c>
      <c r="J1257">
        <f>LOG10(I1257)</f>
        <v>0.29972647269198521</v>
      </c>
      <c r="K1257">
        <f>2*((E1257*100*Info!$B$11)/AI1257^2)*(AJ1257/2)</f>
        <v>4.9361776754501457E-2</v>
      </c>
      <c r="L1257">
        <f>(M1257/10.7)/I1257</f>
        <v>0.56742168224299161</v>
      </c>
      <c r="M1257">
        <f>((U1257/0.242530073729142))*I1257</f>
        <v>12.1064322886005</v>
      </c>
      <c r="N1257">
        <f>2*M1257*SQRT((0.5*K1257/I1257)^2+(0.5*V1257/U1257)^2)</f>
        <v>0.32245419507873829</v>
      </c>
      <c r="O1257" s="57">
        <v>1.0505</v>
      </c>
      <c r="P1257" s="57">
        <v>6.9061000000000001E-3</v>
      </c>
      <c r="S1257" s="58">
        <v>3.8254999999999999</v>
      </c>
      <c r="T1257" s="58">
        <v>3.3311E-2</v>
      </c>
      <c r="U1257" s="57">
        <v>1.4724999999999999</v>
      </c>
      <c r="V1257" s="57">
        <v>1.4473E-2</v>
      </c>
      <c r="W1257" s="50">
        <f>U1257*Info!$B$2</f>
        <v>0.70679999999999998</v>
      </c>
      <c r="X1257" s="50">
        <f>W1257*SQRT((0.5*V1257/U1257)^2+Info!$B$3^2)</f>
        <v>3.5510293454016961E-2</v>
      </c>
      <c r="Y1257" s="39">
        <f>W1257*Info!$D$2</f>
        <v>0.57250800000000002</v>
      </c>
      <c r="Z1257" s="39">
        <f>Y1257*SQRT(Info!$D$3^2+(X1257/W1257)^2)</f>
        <v>4.0580082807641263E-2</v>
      </c>
      <c r="AA1257" s="50">
        <f>IF(O1257-W1257&gt;0,O1257-W1257,0)</f>
        <v>0.34370000000000001</v>
      </c>
      <c r="AB1257" s="50">
        <f>SQRT((0.5*P1257)^2+X1257^2)</f>
        <v>3.5677787144004595E-2</v>
      </c>
      <c r="AC1257" s="50">
        <f>(1-EXP(-Info!$B$6*G1257*1000))+(Info!$B$6/(Info!$B$6-Info!$B$7))*(EXP(-Info!$B$7*G1257*1000)-EXP(-Info!$B$6*G1257*1000))*(Info!$B$9-1)</f>
        <v>0.11053102621350391</v>
      </c>
      <c r="AD1257" s="50">
        <f>SQRT((Info!$B$6*EXP(-Info!$B$6*G1257*1000)+(Info!$B$6/(Info!$B$6+Info!$B$7))*(Info!$B$9-1)*(-Info!$B$7*EXP(-Info!$B$7*G1257*1000)+Info!$B$6*EXP(-Info!$B$6*G1257*1000)))^2*(0.01*G1257*1000)^2)</f>
        <v>9.8654769790753748E-4</v>
      </c>
      <c r="AE1257" s="50">
        <f>IF(AA1257&gt;0,AA1257*AC1257*SQRT((AB1257/AA1257)^2+(AD1257/AC1257)^2),AA1257*AC1257*SQRT((AD1257/AC1257)^2))</f>
        <v>3.9580530844106118E-3</v>
      </c>
      <c r="AF1257" s="50">
        <f>IF((S1257-Y1257-AA1257*AC1257)&gt;0,S1257-Y1257-AA1257*AC1257,0)</f>
        <v>3.2150024862904187</v>
      </c>
      <c r="AG1257" s="50">
        <f>SQRT((T1257*0.5)^2+Z1257^2+AE1257^2)</f>
        <v>4.4043330768051982E-2</v>
      </c>
      <c r="AH1257" s="50">
        <f>AF1257/S1257</f>
        <v>0.84041366783176552</v>
      </c>
      <c r="AI1257">
        <f>AF1257*EXP(Info!$B$6*G1257*1000)</f>
        <v>3.5586882951181598</v>
      </c>
      <c r="AJ1257">
        <f>2*SQRT((EXP(Info!$B$6*G1257)*AG1257)^2+(Info!$B$6*G1257*0.01*AI1257)^2)</f>
        <v>8.8095608710970497E-2</v>
      </c>
      <c r="AK1257" s="28">
        <f>AI1257/(E1257/1000)</f>
        <v>1.281486602491235</v>
      </c>
      <c r="AL1257">
        <f>AA1257/0.752049334436339</f>
        <v>0.45701788999999998</v>
      </c>
      <c r="AM1257"/>
      <c r="AN1257">
        <f>U1257/0.242530074</f>
        <v>6.0714119932194466</v>
      </c>
      <c r="AO1257">
        <f>O1257/U1257</f>
        <v>0.7134125636672326</v>
      </c>
    </row>
    <row r="1258" spans="1:41">
      <c r="A1258" s="14" t="s">
        <v>93</v>
      </c>
      <c r="B1258" s="14" t="s">
        <v>223</v>
      </c>
      <c r="C1258" s="15">
        <v>-20.7</v>
      </c>
      <c r="D1258" s="15">
        <v>54.7</v>
      </c>
      <c r="E1258" s="15">
        <v>2777</v>
      </c>
      <c r="F1258" s="79">
        <v>0.7</v>
      </c>
      <c r="G1258" s="58">
        <v>12.481999999999999</v>
      </c>
      <c r="I1258">
        <f>(E1258*100*Info!$B$11)/AI1258</f>
        <v>1.9185031200869298</v>
      </c>
      <c r="J1258">
        <f>LOG10(I1258)</f>
        <v>0.28296250983375387</v>
      </c>
      <c r="K1258">
        <f>2*((E1258*100*Info!$B$11)/AI1258^2)*(AJ1258/2)</f>
        <v>9.1864000822276193E-2</v>
      </c>
      <c r="L1258">
        <f>(M1258/10.7)/I1258</f>
        <v>0.68980750654205725</v>
      </c>
      <c r="M1258">
        <f>((U1258/0.242530073729142))*I1258</f>
        <v>14.160357033095446</v>
      </c>
      <c r="N1258">
        <f>2*M1258*SQRT((0.5*K1258/I1258)^2+(0.5*V1258/U1258)^2)</f>
        <v>0.68605605165260886</v>
      </c>
      <c r="O1258" s="57">
        <v>1.0905</v>
      </c>
      <c r="P1258" s="57">
        <v>1.0675E-2</v>
      </c>
      <c r="S1258" s="58">
        <v>4.0232999999999999</v>
      </c>
      <c r="T1258" s="58">
        <v>0.14673</v>
      </c>
      <c r="U1258" s="57">
        <v>1.7901</v>
      </c>
      <c r="V1258" s="57">
        <v>1.3217E-2</v>
      </c>
      <c r="W1258" s="50">
        <f>U1258*Info!$B$2</f>
        <v>0.85924800000000001</v>
      </c>
      <c r="X1258" s="50">
        <f>W1258*SQRT((0.5*V1258/U1258)^2+Info!$B$3^2)</f>
        <v>4.3079344299633913E-2</v>
      </c>
      <c r="Y1258" s="39">
        <f>W1258*Info!$D$2</f>
        <v>0.69599088000000009</v>
      </c>
      <c r="Z1258" s="39">
        <f>Y1258*SQRT(Info!$D$3^2+(X1258/W1258)^2)</f>
        <v>4.9281013214688918E-2</v>
      </c>
      <c r="AA1258" s="50">
        <f>IF(O1258-W1258&gt;0,O1258-W1258,0)</f>
        <v>0.23125200000000001</v>
      </c>
      <c r="AB1258" s="50">
        <f>SQRT((0.5*P1258)^2+X1258^2)</f>
        <v>4.3408741188110965E-2</v>
      </c>
      <c r="AC1258" s="50">
        <f>(1-EXP(-Info!$B$6*G1258*1000))+(Info!$B$6/(Info!$B$6-Info!$B$7))*(EXP(-Info!$B$7*G1258*1000)-EXP(-Info!$B$6*G1258*1000))*(Info!$B$9-1)</f>
        <v>0.12375454673420735</v>
      </c>
      <c r="AD1258" s="50">
        <f>SQRT((Info!$B$6*EXP(-Info!$B$6*G1258*1000)+(Info!$B$6/(Info!$B$6+Info!$B$7))*(Info!$B$9-1)*(-Info!$B$7*EXP(-Info!$B$7*G1258*1000)+Info!$B$6*EXP(-Info!$B$6*G1258*1000)))^2*(0.01*G1258*1000)^2)</f>
        <v>1.09728769577237E-3</v>
      </c>
      <c r="AE1258" s="50">
        <f>IF(AA1258&gt;0,AA1258*AC1258*SQRT((AB1258/AA1258)^2+(AD1258/AC1258)^2),AA1258*AC1258*SQRT((AD1258/AC1258)^2))</f>
        <v>5.3780187424016896E-3</v>
      </c>
      <c r="AF1258" s="50">
        <f>IF((S1258-Y1258-AA1258*AC1258)&gt;0,S1258-Y1258-AA1258*AC1258,0)</f>
        <v>3.2986906335586208</v>
      </c>
      <c r="AG1258" s="50">
        <f>SQRT((T1258*0.5)^2+Z1258^2+AE1258^2)</f>
        <v>8.8543574436883724E-2</v>
      </c>
      <c r="AH1258" s="50">
        <f>AF1258/S1258</f>
        <v>0.81989675976402976</v>
      </c>
      <c r="AI1258">
        <f>AF1258*EXP(Info!$B$6*G1258*1000)</f>
        <v>3.698740926179541</v>
      </c>
      <c r="AJ1258">
        <f>2*SQRT((EXP(Info!$B$6*G1258)*AG1258)^2+(Info!$B$6*G1258*0.01*AI1258)^2)</f>
        <v>0.17710742084617931</v>
      </c>
      <c r="AK1258" s="28">
        <f>AI1258/(E1258/1000)</f>
        <v>1.3319196709324959</v>
      </c>
      <c r="AL1258">
        <f>AA1258/0.752049334436339</f>
        <v>0.30749578440000003</v>
      </c>
      <c r="AM1258"/>
      <c r="AN1258">
        <f>U1258/0.242530074</f>
        <v>7.3809403117569659</v>
      </c>
      <c r="AO1258">
        <f>O1258/U1258</f>
        <v>0.60918384447796214</v>
      </c>
    </row>
    <row r="1259" spans="1:41">
      <c r="A1259" s="14" t="s">
        <v>93</v>
      </c>
      <c r="B1259" s="14" t="s">
        <v>223</v>
      </c>
      <c r="C1259" s="15">
        <v>-20.7</v>
      </c>
      <c r="D1259" s="15">
        <v>54.7</v>
      </c>
      <c r="E1259" s="15">
        <v>2777</v>
      </c>
      <c r="F1259" s="79">
        <v>0.74</v>
      </c>
      <c r="G1259" s="58">
        <v>13.419</v>
      </c>
      <c r="I1259">
        <f>(E1259*100*Info!$B$11)/AI1259</f>
        <v>1.9279030067162801</v>
      </c>
      <c r="J1259">
        <f>LOG10(I1259)</f>
        <v>0.28508518065212884</v>
      </c>
      <c r="K1259">
        <f>2*((E1259*100*Info!$B$11)/AI1259^2)*(AJ1259/2)</f>
        <v>7.0019134417703369E-2</v>
      </c>
      <c r="L1259">
        <f>(M1259/10.7)/I1259</f>
        <v>0.68595404859813203</v>
      </c>
      <c r="M1259">
        <f>((U1259/0.242530073729142))*I1259</f>
        <v>14.15024573854852</v>
      </c>
      <c r="N1259">
        <f>2*M1259*SQRT((0.5*K1259/I1259)^2+(0.5*V1259/U1259)^2)</f>
        <v>0.5380855562194925</v>
      </c>
      <c r="O1259" s="57">
        <v>1.1351</v>
      </c>
      <c r="P1259" s="57">
        <v>1.7731E-2</v>
      </c>
      <c r="S1259" s="58">
        <v>3.9838</v>
      </c>
      <c r="T1259" s="58">
        <v>8.9939000000000005E-2</v>
      </c>
      <c r="U1259" s="57">
        <v>1.7801</v>
      </c>
      <c r="V1259" s="57">
        <v>2.0057999999999999E-2</v>
      </c>
      <c r="W1259" s="50">
        <f>U1259*Info!$B$2</f>
        <v>0.85444799999999999</v>
      </c>
      <c r="X1259" s="50">
        <f>W1259*SQRT((0.5*V1259/U1259)^2+Info!$B$3^2)</f>
        <v>4.2992758547532171E-2</v>
      </c>
      <c r="Y1259" s="39">
        <f>W1259*Info!$D$2</f>
        <v>0.69210288000000009</v>
      </c>
      <c r="Z1259" s="39">
        <f>Y1259*SQRT(Info!$D$3^2+(X1259/W1259)^2)</f>
        <v>4.9094157795065679E-2</v>
      </c>
      <c r="AA1259" s="50">
        <f>IF(O1259-W1259&gt;0,O1259-W1259,0)</f>
        <v>0.28065200000000001</v>
      </c>
      <c r="AB1259" s="50">
        <f>SQRT((0.5*P1259)^2+X1259^2)</f>
        <v>4.3897316293554901E-2</v>
      </c>
      <c r="AC1259" s="50">
        <f>(1-EXP(-Info!$B$6*G1259*1000))+(Info!$B$6/(Info!$B$6-Info!$B$7))*(EXP(-Info!$B$7*G1259*1000)-EXP(-Info!$B$6*G1259*1000))*(Info!$B$9-1)</f>
        <v>0.13246264365516602</v>
      </c>
      <c r="AD1259" s="50">
        <f>SQRT((Info!$B$6*EXP(-Info!$B$6*G1259*1000)+(Info!$B$6/(Info!$B$6+Info!$B$7))*(Info!$B$9-1)*(-Info!$B$7*EXP(-Info!$B$7*G1259*1000)+Info!$B$6*EXP(-Info!$B$6*G1259*1000)))^2*(0.01*G1259*1000)^2)</f>
        <v>1.1693230839230069E-3</v>
      </c>
      <c r="AE1259" s="50">
        <f>IF(AA1259&gt;0,AA1259*AC1259*SQRT((AB1259/AA1259)^2+(AD1259/AC1259)^2),AA1259*AC1259*SQRT((AD1259/AC1259)^2))</f>
        <v>5.824007905707921E-3</v>
      </c>
      <c r="AF1259" s="50">
        <f>IF((S1259-Y1259-AA1259*AC1259)&gt;0,S1259-Y1259-AA1259*AC1259,0)</f>
        <v>3.2545212141328901</v>
      </c>
      <c r="AG1259" s="50">
        <f>SQRT((T1259*0.5)^2+Z1259^2+AE1259^2)</f>
        <v>6.6831215221201515E-2</v>
      </c>
      <c r="AH1259" s="50">
        <f>AF1259/S1259</f>
        <v>0.8169389061029394</v>
      </c>
      <c r="AI1259">
        <f>AF1259*EXP(Info!$B$6*G1259*1000)</f>
        <v>3.6807069559765249</v>
      </c>
      <c r="AJ1259">
        <f>2*SQRT((EXP(Info!$B$6*G1259)*AG1259)^2+(Info!$B$6*G1259*0.01*AI1259)^2)</f>
        <v>0.13367888021589844</v>
      </c>
      <c r="AK1259" s="28">
        <f>AI1259/(E1259/1000)</f>
        <v>1.3254256233260802</v>
      </c>
      <c r="AL1259">
        <f>AA1259/0.752049334436339</f>
        <v>0.37318296440000004</v>
      </c>
      <c r="AM1259"/>
      <c r="AN1259">
        <f>U1259/0.242530074</f>
        <v>7.3397083118030135</v>
      </c>
      <c r="AO1259">
        <f>O1259/U1259</f>
        <v>0.63766080557272065</v>
      </c>
    </row>
    <row r="1260" spans="1:41">
      <c r="A1260" s="14" t="s">
        <v>93</v>
      </c>
      <c r="B1260" s="14" t="s">
        <v>223</v>
      </c>
      <c r="C1260" s="15">
        <v>-20.7</v>
      </c>
      <c r="D1260" s="15">
        <v>54.7</v>
      </c>
      <c r="E1260" s="15">
        <v>2777</v>
      </c>
      <c r="F1260" s="79">
        <v>0.82</v>
      </c>
      <c r="G1260" s="58">
        <v>15.294</v>
      </c>
      <c r="I1260">
        <f>(E1260*100*Info!$B$11)/AI1260</f>
        <v>2.3480645944268557</v>
      </c>
      <c r="J1260">
        <f>LOG10(I1260)</f>
        <v>0.37071004002756897</v>
      </c>
      <c r="K1260">
        <f>2*((E1260*100*Info!$B$11)/AI1260^2)*(AJ1260/2)</f>
        <v>0.17877794977240632</v>
      </c>
      <c r="L1260">
        <f>(M1260/10.7)/I1260</f>
        <v>0.69358389532710407</v>
      </c>
      <c r="M1260">
        <f>((U1260/0.242530073729142))*I1260</f>
        <v>17.425803730339915</v>
      </c>
      <c r="N1260">
        <f>2*M1260*SQRT((0.5*K1260/I1260)^2+(0.5*V1260/U1260)^2)</f>
        <v>1.3341315896103758</v>
      </c>
      <c r="O1260" s="57">
        <v>1.2487999999999999</v>
      </c>
      <c r="P1260" s="57">
        <v>1.0573000000000001E-2</v>
      </c>
      <c r="S1260" s="58">
        <v>3.3839999999999999</v>
      </c>
      <c r="T1260" s="58">
        <v>0.2072</v>
      </c>
      <c r="U1260" s="57">
        <v>1.7999000000000001</v>
      </c>
      <c r="V1260" s="57">
        <v>1.4453000000000001E-2</v>
      </c>
      <c r="W1260" s="50">
        <f>U1260*Info!$B$2</f>
        <v>0.86395199999999994</v>
      </c>
      <c r="X1260" s="50">
        <f>W1260*SQRT((0.5*V1260/U1260)^2+Info!$B$3^2)</f>
        <v>4.3336643434839305E-2</v>
      </c>
      <c r="Y1260" s="39">
        <f>W1260*Info!$D$2</f>
        <v>0.69980112000000005</v>
      </c>
      <c r="Z1260" s="39">
        <f>Y1260*SQRT(Info!$D$3^2+(X1260/W1260)^2)</f>
        <v>4.9563113754723963E-2</v>
      </c>
      <c r="AA1260" s="50">
        <f>IF(O1260-W1260&gt;0,O1260-W1260,0)</f>
        <v>0.38484799999999997</v>
      </c>
      <c r="AB1260" s="50">
        <f>SQRT((0.5*P1260)^2+X1260^2)</f>
        <v>4.3657894434436489E-2</v>
      </c>
      <c r="AC1260" s="50">
        <f>(1-EXP(-Info!$B$6*G1260*1000))+(Info!$B$6/(Info!$B$6-Info!$B$7))*(EXP(-Info!$B$7*G1260*1000)-EXP(-Info!$B$6*G1260*1000))*(Info!$B$9-1)</f>
        <v>0.14965548557766767</v>
      </c>
      <c r="AD1260" s="50">
        <f>SQRT((Info!$B$6*EXP(-Info!$B$6*G1260*1000)+(Info!$B$6/(Info!$B$6+Info!$B$7))*(Info!$B$9-1)*(-Info!$B$7*EXP(-Info!$B$7*G1260*1000)+Info!$B$6*EXP(-Info!$B$6*G1260*1000)))^2*(0.01*G1260*1000)^2)</f>
        <v>1.3094405344020999E-3</v>
      </c>
      <c r="AE1260" s="50">
        <f>IF(AA1260&gt;0,AA1260*AC1260*SQRT((AB1260/AA1260)^2+(AD1260/AC1260)^2),AA1260*AC1260*SQRT((AD1260/AC1260)^2))</f>
        <v>6.5530486812433401E-3</v>
      </c>
      <c r="AF1260" s="50">
        <f>IF((S1260-Y1260-AA1260*AC1260)&gt;0,S1260-Y1260-AA1260*AC1260,0)</f>
        <v>2.6266042656864057</v>
      </c>
      <c r="AG1260" s="50">
        <f>SQRT((T1260*0.5)^2+Z1260^2+AE1260^2)</f>
        <v>0.11503218980825521</v>
      </c>
      <c r="AH1260" s="50">
        <f>AF1260/S1260</f>
        <v>0.77618329364255489</v>
      </c>
      <c r="AI1260">
        <f>AF1260*EXP(Info!$B$6*G1260*1000)</f>
        <v>3.0220829631821773</v>
      </c>
      <c r="AJ1260">
        <f>2*SQRT((EXP(Info!$B$6*G1260)*AG1260)^2+(Info!$B$6*G1260*0.01*AI1260)^2)</f>
        <v>0.2300966495905564</v>
      </c>
      <c r="AK1260" s="28">
        <f>AI1260/(E1260/1000)</f>
        <v>1.0882545780274315</v>
      </c>
      <c r="AL1260">
        <f>AA1260/0.752049334436339</f>
        <v>0.51173238559999989</v>
      </c>
      <c r="AM1260"/>
      <c r="AN1260">
        <f>U1260/0.242530074</f>
        <v>7.421347671711839</v>
      </c>
      <c r="AO1260">
        <f>O1260/U1260</f>
        <v>0.69381632312906261</v>
      </c>
    </row>
    <row r="1261" spans="1:41">
      <c r="A1261" s="14" t="s">
        <v>93</v>
      </c>
      <c r="B1261" s="14" t="s">
        <v>223</v>
      </c>
      <c r="C1261" s="15">
        <v>-20.7</v>
      </c>
      <c r="D1261" s="15">
        <v>54.7</v>
      </c>
      <c r="E1261" s="15">
        <v>2777</v>
      </c>
      <c r="F1261" s="79">
        <v>0.84</v>
      </c>
      <c r="G1261" s="58">
        <v>15.763</v>
      </c>
      <c r="I1261">
        <f>(E1261*100*Info!$B$11)/AI1261</f>
        <v>2.4049232838430417</v>
      </c>
      <c r="J1261">
        <f>LOG10(I1261)</f>
        <v>0.38110122709860711</v>
      </c>
      <c r="K1261">
        <f>2*((E1261*100*Info!$B$11)/AI1261^2)*(AJ1261/2)</f>
        <v>0.15639464632386543</v>
      </c>
      <c r="L1261">
        <f>(M1261/10.7)/I1261</f>
        <v>0.70537547663551525</v>
      </c>
      <c r="M1261">
        <f>((U1261/0.242530073729142))*I1261</f>
        <v>18.151200811455183</v>
      </c>
      <c r="N1261">
        <f>2*M1261*SQRT((0.5*K1261/I1261)^2+(0.5*V1261/U1261)^2)</f>
        <v>1.1946418378459431</v>
      </c>
      <c r="O1261" s="57">
        <v>1.2815000000000001</v>
      </c>
      <c r="P1261" s="57">
        <v>1.8180000000000002E-2</v>
      </c>
      <c r="S1261" s="58">
        <v>3.3271999999999999</v>
      </c>
      <c r="T1261" s="58">
        <v>0.16258</v>
      </c>
      <c r="U1261" s="57">
        <v>1.8305</v>
      </c>
      <c r="V1261" s="57">
        <v>1.8553E-2</v>
      </c>
      <c r="W1261" s="50">
        <f>U1261*Info!$B$2</f>
        <v>0.87863999999999998</v>
      </c>
      <c r="X1261" s="50">
        <f>W1261*SQRT((0.5*V1261/U1261)^2+Info!$B$3^2)</f>
        <v>4.4157075756875032E-2</v>
      </c>
      <c r="Y1261" s="39">
        <f>W1261*Info!$D$2</f>
        <v>0.71169840000000006</v>
      </c>
      <c r="Z1261" s="39">
        <f>Y1261*SQRT(Info!$D$3^2+(X1261/W1261)^2)</f>
        <v>5.0453754773908475E-2</v>
      </c>
      <c r="AA1261" s="50">
        <f>IF(O1261-W1261&gt;0,O1261-W1261,0)</f>
        <v>0.40286000000000011</v>
      </c>
      <c r="AB1261" s="50">
        <f>SQRT((0.5*P1261)^2+X1261^2)</f>
        <v>4.5082983922965884E-2</v>
      </c>
      <c r="AC1261" s="50">
        <f>(1-EXP(-Info!$B$6*G1261*1000))+(Info!$B$6/(Info!$B$6-Info!$B$7))*(EXP(-Info!$B$7*G1261*1000)-EXP(-Info!$B$6*G1261*1000))*(Info!$B$9-1)</f>
        <v>0.15390797138578063</v>
      </c>
      <c r="AD1261" s="50">
        <f>SQRT((Info!$B$6*EXP(-Info!$B$6*G1261*1000)+(Info!$B$6/(Info!$B$6+Info!$B$7))*(Info!$B$9-1)*(-Info!$B$7*EXP(-Info!$B$7*G1261*1000)+Info!$B$6*EXP(-Info!$B$6*G1261*1000)))^2*(0.01*G1261*1000)^2)</f>
        <v>1.3436612093033096E-3</v>
      </c>
      <c r="AE1261" s="50">
        <f>IF(AA1261&gt;0,AA1261*AC1261*SQRT((AB1261/AA1261)^2+(AD1261/AC1261)^2),AA1261*AC1261*SQRT((AD1261/AC1261)^2))</f>
        <v>6.9597132304473792E-3</v>
      </c>
      <c r="AF1261" s="50">
        <f>IF((S1261-Y1261-AA1261*AC1261)&gt;0,S1261-Y1261-AA1261*AC1261,0)</f>
        <v>2.5534982346475243</v>
      </c>
      <c r="AG1261" s="50">
        <f>SQRT((T1261*0.5)^2+Z1261^2+AE1261^2)</f>
        <v>9.5927488651771531E-2</v>
      </c>
      <c r="AH1261" s="50">
        <f>AF1261/S1261</f>
        <v>0.76746159973777484</v>
      </c>
      <c r="AI1261">
        <f>AF1261*EXP(Info!$B$6*G1261*1000)</f>
        <v>2.9506330014524473</v>
      </c>
      <c r="AJ1261">
        <f>2*SQRT((EXP(Info!$B$6*G1261)*AG1261)^2+(Info!$B$6*G1261*0.01*AI1261)^2)</f>
        <v>0.19188271318005112</v>
      </c>
      <c r="AK1261" s="28">
        <f>AI1261/(E1261/1000)</f>
        <v>1.0625253876314178</v>
      </c>
      <c r="AL1261">
        <f>AA1261/0.752049334436339</f>
        <v>0.53568294200000011</v>
      </c>
      <c r="AM1261"/>
      <c r="AN1261">
        <f>U1261/0.242530074</f>
        <v>7.5475175915709318</v>
      </c>
      <c r="AO1261">
        <f>O1261/U1261</f>
        <v>0.70008194482381869</v>
      </c>
    </row>
    <row r="1262" spans="1:41">
      <c r="A1262" s="14" t="s">
        <v>93</v>
      </c>
      <c r="B1262" s="14" t="s">
        <v>223</v>
      </c>
      <c r="C1262" s="15">
        <v>-20.7</v>
      </c>
      <c r="D1262" s="15">
        <v>54.7</v>
      </c>
      <c r="E1262" s="15">
        <v>2777</v>
      </c>
      <c r="F1262" s="79">
        <v>0.86</v>
      </c>
      <c r="G1262" s="58">
        <v>16.231000000000002</v>
      </c>
      <c r="I1262">
        <f>(E1262*100*Info!$B$11)/AI1262</f>
        <v>2.2739258764707451</v>
      </c>
      <c r="J1262">
        <f>LOG10(I1262)</f>
        <v>0.35677630381503889</v>
      </c>
      <c r="K1262">
        <f>2*((E1262*100*Info!$B$11)/AI1262^2)*(AJ1262/2)</f>
        <v>8.2893559132205474E-2</v>
      </c>
      <c r="L1262">
        <f>(M1262/10.7)/I1262</f>
        <v>0.72460423177570221</v>
      </c>
      <c r="M1262">
        <f>((U1262/0.242530073729142))*I1262</f>
        <v>17.630350547334228</v>
      </c>
      <c r="N1262">
        <f>2*M1262*SQRT((0.5*K1262/I1262)^2+(0.5*V1262/U1262)^2)</f>
        <v>0.65798964723179687</v>
      </c>
      <c r="O1262" s="57">
        <v>1.3912</v>
      </c>
      <c r="P1262" s="57">
        <v>1.2206E-2</v>
      </c>
      <c r="S1262" s="58">
        <v>3.4973999999999998</v>
      </c>
      <c r="T1262" s="58">
        <v>4.4747000000000002E-2</v>
      </c>
      <c r="U1262" s="57">
        <v>1.8804000000000001</v>
      </c>
      <c r="V1262" s="57">
        <v>1.5043000000000001E-2</v>
      </c>
      <c r="W1262" s="50">
        <f>U1262*Info!$B$2</f>
        <v>0.90259199999999995</v>
      </c>
      <c r="X1262" s="50">
        <f>W1262*SQRT((0.5*V1262/U1262)^2+Info!$B$3^2)</f>
        <v>4.5273780565161556E-2</v>
      </c>
      <c r="Y1262" s="39">
        <f>W1262*Info!$D$2</f>
        <v>0.73109952</v>
      </c>
      <c r="Z1262" s="39">
        <f>Y1262*SQRT(Info!$D$3^2+(X1262/W1262)^2)</f>
        <v>5.1779189038181905E-2</v>
      </c>
      <c r="AA1262" s="50">
        <f>IF(O1262-W1262&gt;0,O1262-W1262,0)</f>
        <v>0.48860800000000004</v>
      </c>
      <c r="AB1262" s="50">
        <f>SQRT((0.5*P1262)^2+X1262^2)</f>
        <v>4.5683277199237801E-2</v>
      </c>
      <c r="AC1262" s="50">
        <f>(1-EXP(-Info!$B$6*G1262*1000))+(Info!$B$6/(Info!$B$6-Info!$B$7))*(EXP(-Info!$B$7*G1262*1000)-EXP(-Info!$B$6*G1262*1000))*(Info!$B$9-1)</f>
        <v>0.15813240267306761</v>
      </c>
      <c r="AD1262" s="50">
        <f>SQRT((Info!$B$6*EXP(-Info!$B$6*G1262*1000)+(Info!$B$6/(Info!$B$6+Info!$B$7))*(Info!$B$9-1)*(-Info!$B$7*EXP(-Info!$B$7*G1262*1000)+Info!$B$6*EXP(-Info!$B$6*G1262*1000)))^2*(0.01*G1262*1000)^2)</f>
        <v>1.3774832615594166E-3</v>
      </c>
      <c r="AE1262" s="50">
        <f>IF(AA1262&gt;0,AA1262*AC1262*SQRT((AB1262/AA1262)^2+(AD1262/AC1262)^2),AA1262*AC1262*SQRT((AD1262/AC1262)^2))</f>
        <v>7.2552921149820811E-3</v>
      </c>
      <c r="AF1262" s="50">
        <f>IF((S1262-Y1262-AA1262*AC1262)&gt;0,S1262-Y1262-AA1262*AC1262,0)</f>
        <v>2.6890357229947179</v>
      </c>
      <c r="AG1262" s="50">
        <f>SQRT((T1262*0.5)^2+Z1262^2+AE1262^2)</f>
        <v>5.6870881682768895E-2</v>
      </c>
      <c r="AH1262" s="50">
        <f>AF1262/S1262</f>
        <v>0.76886707925736775</v>
      </c>
      <c r="AI1262">
        <f>AF1262*EXP(Info!$B$6*G1262*1000)</f>
        <v>3.1206144759133987</v>
      </c>
      <c r="AJ1262">
        <f>2*SQRT((EXP(Info!$B$6*G1262)*AG1262)^2+(Info!$B$6*G1262*0.01*AI1262)^2)</f>
        <v>0.11375869515563418</v>
      </c>
      <c r="AK1262" s="28">
        <f>AI1262/(E1262/1000)</f>
        <v>1.1237358573688867</v>
      </c>
      <c r="AL1262">
        <f>AA1262/0.752049334436339</f>
        <v>0.64970205759999999</v>
      </c>
      <c r="AM1262"/>
      <c r="AN1262">
        <f>U1262/0.242530074</f>
        <v>7.753265271341153</v>
      </c>
      <c r="AO1262">
        <f>O1262/U1262</f>
        <v>0.7398425866836843</v>
      </c>
    </row>
    <row r="1263" spans="1:41">
      <c r="A1263" s="14" t="s">
        <v>93</v>
      </c>
      <c r="B1263" s="14" t="s">
        <v>223</v>
      </c>
      <c r="C1263" s="15">
        <v>-20.7</v>
      </c>
      <c r="D1263" s="15">
        <v>54.7</v>
      </c>
      <c r="E1263" s="15">
        <v>2777</v>
      </c>
      <c r="F1263" s="79">
        <v>0.9</v>
      </c>
      <c r="G1263" s="58">
        <v>16.917999999999999</v>
      </c>
      <c r="H1263" s="15" t="s">
        <v>122</v>
      </c>
      <c r="I1263">
        <f>(E1263*100*Info!$B$11)/AI1263</f>
        <v>2.6701589970027215</v>
      </c>
      <c r="J1263">
        <f>LOG10(I1263)</f>
        <v>0.42653712258742654</v>
      </c>
      <c r="K1263">
        <f>2*((E1263*100*Info!$B$11)/AI1263^2)*(AJ1263/2)</f>
        <v>0.14992789909108106</v>
      </c>
      <c r="L1263">
        <f>(M1263/10.7)/I1263</f>
        <v>0.70664711775701061</v>
      </c>
      <c r="M1263">
        <f>((U1263/0.242530073729142))*I1263</f>
        <v>20.189403703278678</v>
      </c>
      <c r="N1263">
        <f>2*M1263*SQRT((0.5*K1263/I1263)^2+(0.5*V1263/U1263)^2)</f>
        <v>1.1749057418307833</v>
      </c>
      <c r="O1263" s="57">
        <v>2.1461999999999999</v>
      </c>
      <c r="P1263" s="57">
        <v>1.8369E-2</v>
      </c>
      <c r="S1263" s="58">
        <v>3.1966000000000001</v>
      </c>
      <c r="T1263" s="58">
        <v>0.10834000000000001</v>
      </c>
      <c r="U1263" s="57">
        <v>1.8338000000000001</v>
      </c>
      <c r="V1263" s="57">
        <v>2.8039999999999999E-2</v>
      </c>
      <c r="W1263" s="50">
        <f>U1263*Info!$B$2</f>
        <v>0.88022400000000001</v>
      </c>
      <c r="X1263" s="50">
        <f>W1263*SQRT((0.5*V1263/U1263)^2+Info!$B$3^2)</f>
        <v>4.4522727248002235E-2</v>
      </c>
      <c r="Y1263" s="39">
        <f>W1263*Info!$D$2</f>
        <v>0.71298144000000008</v>
      </c>
      <c r="Z1263" s="39">
        <f>Y1263*SQRT(Info!$D$3^2+(X1263/W1263)^2)</f>
        <v>5.0709228038641502E-2</v>
      </c>
      <c r="AA1263" s="50">
        <f>IF(O1263-W1263&gt;0,O1263-W1263,0)</f>
        <v>1.2659759999999998</v>
      </c>
      <c r="AB1263" s="50">
        <f>SQRT((0.5*P1263)^2+X1263^2)</f>
        <v>4.5460183477962345E-2</v>
      </c>
      <c r="AC1263" s="50">
        <f>(1-EXP(-Info!$B$6*G1263*1000))+(Info!$B$6/(Info!$B$6-Info!$B$7))*(EXP(-Info!$B$7*G1263*1000)-EXP(-Info!$B$6*G1263*1000))*(Info!$B$9-1)</f>
        <v>0.16429946621331434</v>
      </c>
      <c r="AD1263" s="50">
        <f>SQRT((Info!$B$6*EXP(-Info!$B$6*G1263*1000)+(Info!$B$6/(Info!$B$6+Info!$B$7))*(Info!$B$9-1)*(-Info!$B$7*EXP(-Info!$B$7*G1263*1000)+Info!$B$6*EXP(-Info!$B$6*G1263*1000)))^2*(0.01*G1263*1000)^2)</f>
        <v>1.4265475509323479E-3</v>
      </c>
      <c r="AE1263" s="50">
        <f>IF(AA1263&gt;0,AA1263*AC1263*SQRT((AB1263/AA1263)^2+(AD1263/AC1263)^2),AA1263*AC1263*SQRT((AD1263/AC1263)^2))</f>
        <v>7.6843190695036643E-3</v>
      </c>
      <c r="AF1263" s="50">
        <f>IF((S1263-Y1263-AA1263*AC1263)&gt;0,S1263-Y1263-AA1263*AC1263,0)</f>
        <v>2.2756193789611334</v>
      </c>
      <c r="AG1263" s="50">
        <f>SQRT((T1263*0.5)^2+Z1263^2+AE1263^2)</f>
        <v>7.4598012492538182E-2</v>
      </c>
      <c r="AH1263" s="50">
        <f>AF1263/S1263</f>
        <v>0.71188743632645102</v>
      </c>
      <c r="AI1263">
        <f>AF1263*EXP(Info!$B$6*G1263*1000)</f>
        <v>2.6575368789776368</v>
      </c>
      <c r="AJ1263">
        <f>2*SQRT((EXP(Info!$B$6*G1263)*AG1263)^2+(Info!$B$6*G1263*0.01*AI1263)^2)</f>
        <v>0.14921917438977869</v>
      </c>
      <c r="AK1263" s="28">
        <f>AI1263/(E1263/1000)</f>
        <v>0.95698123117667866</v>
      </c>
      <c r="AL1263">
        <f>AA1263/0.752049334436339</f>
        <v>1.6833682871999998</v>
      </c>
      <c r="AM1263"/>
      <c r="AN1263">
        <f>U1263/0.242530074</f>
        <v>7.5611241515557364</v>
      </c>
      <c r="AO1263">
        <f>O1263/U1263</f>
        <v>1.1703566364925291</v>
      </c>
    </row>
    <row r="1264" spans="1:41">
      <c r="A1264" s="14" t="s">
        <v>93</v>
      </c>
      <c r="B1264" s="14" t="s">
        <v>223</v>
      </c>
      <c r="C1264" s="15">
        <v>-20.7</v>
      </c>
      <c r="D1264" s="15">
        <v>54.7</v>
      </c>
      <c r="E1264" s="15">
        <v>2777</v>
      </c>
      <c r="F1264" s="79">
        <v>0.92</v>
      </c>
      <c r="G1264" s="58">
        <v>17.135999999999999</v>
      </c>
      <c r="I1264">
        <f>(E1264*100*Info!$B$11)/AI1264</f>
        <v>2.3058001589548827</v>
      </c>
      <c r="J1264">
        <f>LOG10(I1264)</f>
        <v>0.36282166478694028</v>
      </c>
      <c r="K1264">
        <f>2*((E1264*100*Info!$B$11)/AI1264^2)*(AJ1264/2)</f>
        <v>0.13156296831453118</v>
      </c>
      <c r="L1264">
        <f>(M1264/10.7)/I1264</f>
        <v>0.69605010841121617</v>
      </c>
      <c r="M1264">
        <f>((U1264/0.242530073729142))*I1264</f>
        <v>17.172991221582055</v>
      </c>
      <c r="N1264">
        <f>2*M1264*SQRT((0.5*K1264/I1264)^2+(0.5*V1264/U1264)^2)</f>
        <v>0.98926977060403809</v>
      </c>
      <c r="O1264" s="57">
        <v>3.5693999999999999</v>
      </c>
      <c r="P1264" s="57">
        <v>4.1943000000000001E-2</v>
      </c>
      <c r="S1264" s="58">
        <v>3.7814999999999999</v>
      </c>
      <c r="T1264" s="58">
        <v>0.14355999999999999</v>
      </c>
      <c r="U1264" s="57">
        <v>1.8063</v>
      </c>
      <c r="V1264" s="57">
        <v>1.4328E-2</v>
      </c>
      <c r="W1264" s="50">
        <f>U1264*Info!$B$2</f>
        <v>0.86702400000000002</v>
      </c>
      <c r="X1264" s="50">
        <f>W1264*SQRT((0.5*V1264/U1264)^2+Info!$B$3^2)</f>
        <v>4.3487369852388179E-2</v>
      </c>
      <c r="Y1264" s="39">
        <f>W1264*Info!$D$2</f>
        <v>0.70228944000000004</v>
      </c>
      <c r="Z1264" s="39">
        <f>Y1264*SQRT(Info!$D$3^2+(X1264/W1264)^2)</f>
        <v>4.9737415853997519E-2</v>
      </c>
      <c r="AA1264" s="50">
        <f>IF(O1264-W1264&gt;0,O1264-W1264,0)</f>
        <v>2.7023760000000001</v>
      </c>
      <c r="AB1264" s="50">
        <f>SQRT((0.5*P1264)^2+X1264^2)</f>
        <v>4.8279966331061165E-2</v>
      </c>
      <c r="AC1264" s="50">
        <f>(1-EXP(-Info!$B$6*G1264*1000))+(Info!$B$6/(Info!$B$6-Info!$B$7))*(EXP(-Info!$B$7*G1264*1000)-EXP(-Info!$B$6*G1264*1000))*(Info!$B$9-1)</f>
        <v>0.16624794564012688</v>
      </c>
      <c r="AD1264" s="50">
        <f>SQRT((Info!$B$6*EXP(-Info!$B$6*G1264*1000)+(Info!$B$6/(Info!$B$6+Info!$B$7))*(Info!$B$9-1)*(-Info!$B$7*EXP(-Info!$B$7*G1264*1000)+Info!$B$6*EXP(-Info!$B$6*G1264*1000)))^2*(0.01*G1264*1000)^2)</f>
        <v>1.4419722686279835E-3</v>
      </c>
      <c r="AE1264" s="50">
        <f>IF(AA1264&gt;0,AA1264*AC1264*SQRT((AB1264/AA1264)^2+(AD1264/AC1264)^2),AA1264*AC1264*SQRT((AD1264/AC1264)^2))</f>
        <v>8.9223591697884727E-3</v>
      </c>
      <c r="AF1264" s="50">
        <f>IF((S1264-Y1264-AA1264*AC1264)&gt;0,S1264-Y1264-AA1264*AC1264,0)</f>
        <v>2.6299461016528163</v>
      </c>
      <c r="AG1264" s="50">
        <f>SQRT((T1264*0.5)^2+Z1264^2+AE1264^2)</f>
        <v>8.7782614616951291E-2</v>
      </c>
      <c r="AH1264" s="50">
        <f>AF1264/S1264</f>
        <v>0.69547695402692489</v>
      </c>
      <c r="AI1264">
        <f>AF1264*EXP(Info!$B$6*G1264*1000)</f>
        <v>3.0774765886411393</v>
      </c>
      <c r="AJ1264">
        <f>2*SQRT((EXP(Info!$B$6*G1264)*AG1264)^2+(Info!$B$6*G1264*0.01*AI1264)^2)</f>
        <v>0.17559282115047678</v>
      </c>
      <c r="AK1264" s="28">
        <f>AI1264/(E1264/1000)</f>
        <v>1.1082018684339716</v>
      </c>
      <c r="AL1264">
        <f>AA1264/0.752049334436339</f>
        <v>3.5933493672000001</v>
      </c>
      <c r="AM1264"/>
      <c r="AN1264">
        <f>U1264/0.242530074</f>
        <v>7.4477361516823679</v>
      </c>
      <c r="AO1264">
        <f>O1264/U1264</f>
        <v>1.9760837070254109</v>
      </c>
    </row>
    <row r="1265" spans="1:41">
      <c r="A1265" s="14" t="s">
        <v>93</v>
      </c>
      <c r="B1265" s="14" t="s">
        <v>223</v>
      </c>
      <c r="C1265" s="15">
        <v>-20.7</v>
      </c>
      <c r="D1265" s="15">
        <v>54.7</v>
      </c>
      <c r="E1265" s="15">
        <v>2777</v>
      </c>
      <c r="F1265" s="79">
        <v>0.98</v>
      </c>
      <c r="G1265" s="58">
        <v>17.79</v>
      </c>
      <c r="I1265">
        <f>(E1265*100*Info!$B$11)/AI1265</f>
        <v>2.4053563666773816</v>
      </c>
      <c r="J1265">
        <f>LOG10(I1265)</f>
        <v>0.38117942857516729</v>
      </c>
      <c r="K1265">
        <f>2*((E1265*100*Info!$B$11)/AI1265^2)*(AJ1265/2)</f>
        <v>0.13767928817283129</v>
      </c>
      <c r="L1265">
        <f>(M1265/10.7)/I1265</f>
        <v>0.82880173457944073</v>
      </c>
      <c r="M1265">
        <f>((U1265/0.242530073729142))*I1265</f>
        <v>21.33112976012789</v>
      </c>
      <c r="N1265">
        <f>2*M1265*SQRT((0.5*K1265/I1265)^2+(0.5*V1265/U1265)^2)</f>
        <v>1.2596259040285964</v>
      </c>
      <c r="O1265" s="57">
        <v>3.3363999999999998</v>
      </c>
      <c r="P1265" s="57">
        <v>3.4652000000000002E-2</v>
      </c>
      <c r="S1265" s="58">
        <v>3.7387000000000001</v>
      </c>
      <c r="T1265" s="58">
        <v>0.11817999999999999</v>
      </c>
      <c r="U1265" s="57">
        <v>2.1507999999999998</v>
      </c>
      <c r="V1265" s="57">
        <v>3.1224999999999999E-2</v>
      </c>
      <c r="W1265" s="50">
        <f>U1265*Info!$B$2</f>
        <v>1.032384</v>
      </c>
      <c r="X1265" s="50">
        <f>W1265*SQRT((0.5*V1265/U1265)^2+Info!$B$3^2)</f>
        <v>5.2160347435959445E-2</v>
      </c>
      <c r="Y1265" s="39">
        <f>W1265*Info!$D$2</f>
        <v>0.83623104000000004</v>
      </c>
      <c r="Z1265" s="39">
        <f>Y1265*SQRT(Info!$D$3^2+(X1265/W1265)^2)</f>
        <v>5.9441217693760352E-2</v>
      </c>
      <c r="AA1265" s="50">
        <f>IF(O1265-W1265&gt;0,O1265-W1265,0)</f>
        <v>2.3040159999999998</v>
      </c>
      <c r="AB1265" s="50">
        <f>SQRT((0.5*P1265)^2+X1265^2)</f>
        <v>5.4962642955374709E-2</v>
      </c>
      <c r="AC1265" s="50">
        <f>(1-EXP(-Info!$B$6*G1265*1000))+(Info!$B$6/(Info!$B$6-Info!$B$7))*(EXP(-Info!$B$7*G1265*1000)-EXP(-Info!$B$6*G1265*1000))*(Info!$B$9-1)</f>
        <v>0.17206903683206462</v>
      </c>
      <c r="AD1265" s="50">
        <f>SQRT((Info!$B$6*EXP(-Info!$B$6*G1265*1000)+(Info!$B$6/(Info!$B$6+Info!$B$7))*(Info!$B$9-1)*(-Info!$B$7*EXP(-Info!$B$7*G1265*1000)+Info!$B$6*EXP(-Info!$B$6*G1265*1000)))^2*(0.01*G1265*1000)^2)</f>
        <v>1.4878319686272583E-3</v>
      </c>
      <c r="AE1265" s="50">
        <f>IF(AA1265&gt;0,AA1265*AC1265*SQRT((AB1265/AA1265)^2+(AD1265/AC1265)^2),AA1265*AC1265*SQRT((AD1265/AC1265)^2))</f>
        <v>1.0059469932643342E-2</v>
      </c>
      <c r="AF1265" s="50">
        <f>IF((S1265-Y1265-AA1265*AC1265)&gt;0,S1265-Y1265-AA1265*AC1265,0)</f>
        <v>2.5060191460343342</v>
      </c>
      <c r="AG1265" s="50">
        <f>SQRT((T1265*0.5)^2+Z1265^2+AE1265^2)</f>
        <v>8.4416108630063991E-2</v>
      </c>
      <c r="AH1265" s="50">
        <f>AF1265/S1265</f>
        <v>0.67029158424969482</v>
      </c>
      <c r="AI1265">
        <f>AF1265*EXP(Info!$B$6*G1265*1000)</f>
        <v>2.9501017419180724</v>
      </c>
      <c r="AJ1265">
        <f>2*SQRT((EXP(Info!$B$6*G1265)*AG1265)^2+(Info!$B$6*G1265*0.01*AI1265)^2)</f>
        <v>0.16885976377203782</v>
      </c>
      <c r="AK1265" s="28">
        <f>AI1265/(E1265/1000)</f>
        <v>1.0623340806330832</v>
      </c>
      <c r="AL1265">
        <f>AA1265/0.752049334436339</f>
        <v>3.0636500751999995</v>
      </c>
      <c r="AM1265"/>
      <c r="AN1265">
        <f>U1265/0.242530074</f>
        <v>8.8681785500960171</v>
      </c>
      <c r="AO1265">
        <f>O1265/U1265</f>
        <v>1.5512367491166079</v>
      </c>
    </row>
    <row r="1266" spans="1:41">
      <c r="A1266" s="14" t="s">
        <v>93</v>
      </c>
      <c r="B1266" s="14" t="s">
        <v>223</v>
      </c>
      <c r="C1266" s="15">
        <v>-20.7</v>
      </c>
      <c r="D1266" s="15">
        <v>54.7</v>
      </c>
      <c r="E1266" s="15">
        <v>2777</v>
      </c>
      <c r="F1266" s="79">
        <v>0.98</v>
      </c>
      <c r="G1266" s="61">
        <v>17.79</v>
      </c>
      <c r="I1266">
        <f>(E1266*100*Info!$B$11)/AI1266</f>
        <v>2.3870706137339988</v>
      </c>
      <c r="J1266">
        <f>LOG10(I1266)</f>
        <v>0.37786526638900159</v>
      </c>
      <c r="K1266">
        <f>2*((E1266*100*Info!$B$11)/AI1266^2)*(AJ1266/2)</f>
        <v>0.11874275020720719</v>
      </c>
      <c r="L1266">
        <f>(M1266/10.7)/I1266</f>
        <v>0.75874586915887998</v>
      </c>
      <c r="M1266">
        <f>((U1266/0.242530073729142))*I1266</f>
        <v>19.379625652905094</v>
      </c>
      <c r="N1266">
        <f>2*M1266*SQRT((0.5*K1266/I1266)^2+(0.5*V1266/U1266)^2)</f>
        <v>1.0384762319205727</v>
      </c>
      <c r="O1266" s="59">
        <v>3.1490999999999998</v>
      </c>
      <c r="P1266" s="59">
        <v>2.6145000000000002E-2</v>
      </c>
      <c r="Q1266" s="60"/>
      <c r="R1266" s="60"/>
      <c r="S1266" s="61">
        <v>3.67</v>
      </c>
      <c r="T1266" s="61">
        <v>9.7813999999999998E-2</v>
      </c>
      <c r="U1266" s="59">
        <v>1.9690000000000001</v>
      </c>
      <c r="V1266" s="59">
        <v>3.9231000000000002E-2</v>
      </c>
      <c r="W1266" s="50">
        <f>U1266*Info!$B$2</f>
        <v>0.94511999999999996</v>
      </c>
      <c r="X1266" s="50">
        <f>W1266*SQRT((0.5*V1266/U1266)^2+Info!$B$3^2)</f>
        <v>4.818485287300979E-2</v>
      </c>
      <c r="Y1266" s="39">
        <f>W1266*Info!$D$2</f>
        <v>0.76554719999999998</v>
      </c>
      <c r="Z1266" s="39">
        <f>Y1266*SQRT(Info!$D$3^2+(X1266/W1266)^2)</f>
        <v>5.4666956902762034E-2</v>
      </c>
      <c r="AA1266" s="50">
        <f>IF(O1266-W1266&gt;0,O1266-W1266,0)</f>
        <v>2.2039799999999996</v>
      </c>
      <c r="AB1266" s="50">
        <f>SQRT((0.5*P1266)^2+X1266^2)</f>
        <v>4.9926649223071239E-2</v>
      </c>
      <c r="AC1266" s="50">
        <f>(1-EXP(-Info!$B$6*G1266*1000))+(Info!$B$6/(Info!$B$6-Info!$B$7))*(EXP(-Info!$B$7*G1266*1000)-EXP(-Info!$B$6*G1266*1000))*(Info!$B$9-1)</f>
        <v>0.17206903683206462</v>
      </c>
      <c r="AD1266" s="50">
        <f>SQRT((Info!$B$6*EXP(-Info!$B$6*G1266*1000)+(Info!$B$6/(Info!$B$6+Info!$B$7))*(Info!$B$9-1)*(-Info!$B$7*EXP(-Info!$B$7*G1266*1000)+Info!$B$6*EXP(-Info!$B$6*G1266*1000)))^2*(0.01*G1266*1000)^2)</f>
        <v>1.4878319686272583E-3</v>
      </c>
      <c r="AE1266" s="50">
        <f>IF(AA1266&gt;0,AA1266*AC1266*SQRT((AB1266/AA1266)^2+(AD1266/AC1266)^2),AA1266*AC1266*SQRT((AD1266/AC1266)^2))</f>
        <v>9.1953904167520716E-3</v>
      </c>
      <c r="AF1266" s="50">
        <f>IF((S1266-Y1266-AA1266*AC1266)&gt;0,S1266-Y1266-AA1266*AC1266,0)</f>
        <v>2.5252160842028664</v>
      </c>
      <c r="AG1266" s="50">
        <f>SQRT((T1266*0.5)^2+Z1266^2+AE1266^2)</f>
        <v>7.3925138017625222E-2</v>
      </c>
      <c r="AH1266" s="50">
        <f>AF1266/S1266</f>
        <v>0.68806977771195266</v>
      </c>
      <c r="AI1266">
        <f>AF1266*EXP(Info!$B$6*G1266*1000)</f>
        <v>2.9727005001199398</v>
      </c>
      <c r="AJ1266">
        <f>2*SQRT((EXP(Info!$B$6*G1266)*AG1266)^2+(Info!$B$6*G1266*0.01*AI1266)^2)</f>
        <v>0.1478743992304522</v>
      </c>
      <c r="AK1266" s="28">
        <f>AI1266/(E1266/1000)</f>
        <v>1.0704719121785884</v>
      </c>
      <c r="AL1266">
        <f>AA1266/0.752049334436339</f>
        <v>2.9306322059999994</v>
      </c>
      <c r="AM1266"/>
      <c r="AN1266">
        <f>U1266/0.242530074</f>
        <v>8.1185807909331693</v>
      </c>
      <c r="AO1266">
        <f>O1266/U1266</f>
        <v>1.5993397663788724</v>
      </c>
    </row>
    <row r="1267" spans="1:41">
      <c r="A1267" s="14" t="s">
        <v>93</v>
      </c>
      <c r="B1267" s="14" t="s">
        <v>223</v>
      </c>
      <c r="C1267" s="15">
        <v>-20.7</v>
      </c>
      <c r="D1267" s="15">
        <v>54.7</v>
      </c>
      <c r="E1267" s="15">
        <v>2777</v>
      </c>
      <c r="F1267" s="79">
        <v>0.98</v>
      </c>
      <c r="G1267" s="58">
        <v>17.79</v>
      </c>
      <c r="I1267">
        <f>(E1267*100*Info!$B$11)/AI1267</f>
        <v>2.3691414050788793</v>
      </c>
      <c r="J1267">
        <f>LOG10(I1267)</f>
        <v>0.37459098288938625</v>
      </c>
      <c r="K1267">
        <f>2*((E1267*100*Info!$B$11)/AI1267^2)*(AJ1267/2)</f>
        <v>0.10091720847491557</v>
      </c>
      <c r="L1267">
        <f>(M1267/10.7)/I1267</f>
        <v>0.68865146915887965</v>
      </c>
      <c r="M1267">
        <f>((U1267/0.242530073729142))*I1267</f>
        <v>17.457185989003918</v>
      </c>
      <c r="N1267">
        <f>2*M1267*SQRT((0.5*K1267/I1267)^2+(0.5*V1267/U1267)^2)</f>
        <v>0.87515291852428223</v>
      </c>
      <c r="O1267" s="57">
        <v>2.9619</v>
      </c>
      <c r="P1267" s="57">
        <v>1.7638000000000001E-2</v>
      </c>
      <c r="S1267" s="58">
        <v>3.6012</v>
      </c>
      <c r="T1267" s="58">
        <v>7.7448000000000003E-2</v>
      </c>
      <c r="U1267" s="57">
        <v>1.7870999999999999</v>
      </c>
      <c r="V1267" s="57">
        <v>4.7238000000000002E-2</v>
      </c>
      <c r="W1267" s="50">
        <f>U1267*Info!$B$2</f>
        <v>0.8578079999999999</v>
      </c>
      <c r="X1267" s="50">
        <f>W1267*SQRT((0.5*V1267/U1267)^2+Info!$B$3^2)</f>
        <v>4.4363461339872928E-2</v>
      </c>
      <c r="Y1267" s="39">
        <f>W1267*Info!$D$2</f>
        <v>0.69482447999999997</v>
      </c>
      <c r="Z1267" s="39">
        <f>Y1267*SQRT(Info!$D$3^2+(X1267/W1267)^2)</f>
        <v>4.9982337012549422E-2</v>
      </c>
      <c r="AA1267" s="50">
        <f>IF(O1267-W1267&gt;0,O1267-W1267,0)</f>
        <v>2.1040920000000001</v>
      </c>
      <c r="AB1267" s="50">
        <f>SQRT((0.5*P1267)^2+X1267^2)</f>
        <v>4.5231531734558801E-2</v>
      </c>
      <c r="AC1267" s="50">
        <f>(1-EXP(-Info!$B$6*G1267*1000))+(Info!$B$6/(Info!$B$6-Info!$B$7))*(EXP(-Info!$B$7*G1267*1000)-EXP(-Info!$B$6*G1267*1000))*(Info!$B$9-1)</f>
        <v>0.17206903683206462</v>
      </c>
      <c r="AD1267" s="50">
        <f>SQRT((Info!$B$6*EXP(-Info!$B$6*G1267*1000)+(Info!$B$6/(Info!$B$6+Info!$B$7))*(Info!$B$9-1)*(-Info!$B$7*EXP(-Info!$B$7*G1267*1000)+Info!$B$6*EXP(-Info!$B$6*G1267*1000)))^2*(0.01*G1267*1000)^2)</f>
        <v>1.4878319686272583E-3</v>
      </c>
      <c r="AE1267" s="50">
        <f>IF(AA1267&gt;0,AA1267*AC1267*SQRT((AB1267/AA1267)^2+(AD1267/AC1267)^2),AA1267*AC1267*SQRT((AD1267/AC1267)^2))</f>
        <v>8.3889511577087267E-3</v>
      </c>
      <c r="AF1267" s="50">
        <f>IF((S1267-Y1267-AA1267*AC1267)&gt;0,S1267-Y1267-AA1267*AC1267,0)</f>
        <v>2.5443264361539475</v>
      </c>
      <c r="AG1267" s="50">
        <f>SQRT((T1267*0.5)^2+Z1267^2+AE1267^2)</f>
        <v>6.378210321683106E-2</v>
      </c>
      <c r="AH1267" s="50">
        <f>AF1267/S1267</f>
        <v>0.70652183609739738</v>
      </c>
      <c r="AI1267">
        <f>AF1267*EXP(Info!$B$6*G1267*1000)</f>
        <v>2.9951973284736924</v>
      </c>
      <c r="AJ1267">
        <f>2*SQRT((EXP(Info!$B$6*G1267)*AG1267)^2+(Info!$B$6*G1267*0.01*AI1267)^2)</f>
        <v>0.12758501986124629</v>
      </c>
      <c r="AK1267" s="28">
        <f>AI1267/(E1267/1000)</f>
        <v>1.0785730387013657</v>
      </c>
      <c r="AL1267">
        <f>AA1267/0.752049334436339</f>
        <v>2.7978111324000001</v>
      </c>
      <c r="AM1267"/>
      <c r="AN1267">
        <f>U1267/0.242530074</f>
        <v>7.3685707117707793</v>
      </c>
      <c r="AO1267">
        <f>O1267/U1267</f>
        <v>1.6573778747691792</v>
      </c>
    </row>
    <row r="1268" spans="1:41">
      <c r="A1268" s="14" t="s">
        <v>95</v>
      </c>
      <c r="B1268" s="14" t="s">
        <v>223</v>
      </c>
      <c r="C1268" s="15">
        <v>-22.1</v>
      </c>
      <c r="D1268" s="15">
        <v>52.5</v>
      </c>
      <c r="E1268" s="15">
        <v>4045</v>
      </c>
      <c r="F1268" s="79">
        <v>0.01</v>
      </c>
      <c r="G1268" s="63">
        <v>0.77810000000000001</v>
      </c>
      <c r="I1268">
        <f>(E1268*100*Info!$B$11)/AI1268</f>
        <v>1.957801069987444</v>
      </c>
      <c r="J1268">
        <f>LOG10(I1268)</f>
        <v>0.29176856152442265</v>
      </c>
      <c r="K1268">
        <f>2*((E1268*100*Info!$B$11)/AI1268^2)*(AJ1268/2)</f>
        <v>1.807486605899012E-2</v>
      </c>
      <c r="L1268">
        <f>(M1268/10.7)/I1268</f>
        <v>0.19840684261682279</v>
      </c>
      <c r="M1268">
        <f>((U1268/0.242530073729142))*I1268</f>
        <v>4.1563200778180924</v>
      </c>
      <c r="N1268">
        <f>2*M1268*SQRT((0.5*K1268/I1268)^2+(0.5*V1268/U1268)^2)</f>
        <v>6.0951464081026675E-2</v>
      </c>
      <c r="O1268" s="62">
        <v>0.34288999999999997</v>
      </c>
      <c r="P1268" s="62">
        <v>1.9042E-3</v>
      </c>
      <c r="S1268" s="63">
        <v>5.4428999999999998</v>
      </c>
      <c r="T1268" s="63">
        <v>3.9609999999999999E-2</v>
      </c>
      <c r="U1268" s="62">
        <v>0.51488</v>
      </c>
      <c r="V1268" s="62">
        <v>5.8665000000000002E-3</v>
      </c>
      <c r="W1268" s="50">
        <f>U1268*Info!$B$2</f>
        <v>0.24714239999999998</v>
      </c>
      <c r="X1268" s="50">
        <f>W1268*SQRT((0.5*V1268/U1268)^2+Info!$B$3^2)</f>
        <v>1.2437072246151825E-2</v>
      </c>
      <c r="Y1268" s="39">
        <f>W1268*Info!$D$2</f>
        <v>0.20018534399999999</v>
      </c>
      <c r="Z1268" s="39">
        <f>Y1268*SQRT(Info!$D$3^2+(X1268/W1268)^2)</f>
        <v>1.420110842470888E-2</v>
      </c>
      <c r="AA1268" s="50">
        <f>IF(O1268-W1268&gt;0,O1268-W1268,0)</f>
        <v>9.5747599999999988E-2</v>
      </c>
      <c r="AB1268" s="50">
        <f>SQRT((0.5*P1268)^2+X1268^2)</f>
        <v>1.247346224854992E-2</v>
      </c>
      <c r="AC1268" s="50">
        <f>(1-EXP(-Info!$B$6*G1268*1000))+(Info!$B$6/(Info!$B$6-Info!$B$7))*(EXP(-Info!$B$7*G1268*1000)-EXP(-Info!$B$6*G1268*1000))*(Info!$B$9-1)</f>
        <v>8.1528427166123706E-3</v>
      </c>
      <c r="AD1268" s="50">
        <f>SQRT((Info!$B$6*EXP(-Info!$B$6*G1268*1000)+(Info!$B$6/(Info!$B$6+Info!$B$7))*(Info!$B$9-1)*(-Info!$B$7*EXP(-Info!$B$7*G1268*1000)+Info!$B$6*EXP(-Info!$B$6*G1268*1000)))^2*(0.01*G1268*1000)^2)</f>
        <v>7.6342376774859706E-5</v>
      </c>
      <c r="AE1268" s="50">
        <f>IF(AA1268&gt;0,AA1268*AC1268*SQRT((AB1268/AA1268)^2+(AD1268/AC1268)^2),AA1268*AC1268*SQRT((AD1268/AC1268)^2))</f>
        <v>1.0195653801164273E-4</v>
      </c>
      <c r="AF1268" s="50">
        <f>IF((S1268-Y1268-AA1268*AC1268)&gt;0,S1268-Y1268-AA1268*AC1268,0)</f>
        <v>5.2419340408767061</v>
      </c>
      <c r="AG1268" s="50">
        <f>SQRT((T1268*0.5)^2+Z1268^2+AE1268^2)</f>
        <v>2.4370471899944426E-2</v>
      </c>
      <c r="AH1268" s="50">
        <f>AF1268/S1268</f>
        <v>0.96307741110009482</v>
      </c>
      <c r="AI1268">
        <f>AF1268*EXP(Info!$B$6*G1268*1000)</f>
        <v>5.2794721986848243</v>
      </c>
      <c r="AJ1268">
        <f>2*SQRT((EXP(Info!$B$6*G1268)*AG1268)^2+(Info!$B$6*G1268*0.01*AI1268)^2)</f>
        <v>4.8741291603238465E-2</v>
      </c>
      <c r="AK1268" s="28">
        <f>AI1268/(E1268/1000)</f>
        <v>1.3051847215537267</v>
      </c>
      <c r="AL1268">
        <f>AA1268/0.752049334436339</f>
        <v>0.12731558371999999</v>
      </c>
      <c r="AM1268"/>
      <c r="AN1268">
        <f>U1268/0.242530074</f>
        <v>2.1229532136290858</v>
      </c>
      <c r="AO1268">
        <f>O1268/U1268</f>
        <v>0.66596100062150398</v>
      </c>
    </row>
    <row r="1269" spans="1:41">
      <c r="A1269" s="14" t="s">
        <v>95</v>
      </c>
      <c r="B1269" s="14" t="s">
        <v>223</v>
      </c>
      <c r="C1269" s="15">
        <v>-22.1</v>
      </c>
      <c r="D1269" s="15">
        <v>52.5</v>
      </c>
      <c r="E1269" s="15">
        <v>4045</v>
      </c>
      <c r="F1269" s="79">
        <v>0.25</v>
      </c>
      <c r="G1269" s="63">
        <v>7.0151000000000003</v>
      </c>
      <c r="I1269">
        <f>(E1269*100*Info!$B$11)/AI1269</f>
        <v>1.4067105445810895</v>
      </c>
      <c r="J1269">
        <f>LOG10(I1269)</f>
        <v>0.14820474290474589</v>
      </c>
      <c r="K1269">
        <f>2*((E1269*100*Info!$B$11)/AI1269^2)*(AJ1269/2)</f>
        <v>2.5802550296436411E-2</v>
      </c>
      <c r="L1269">
        <f>(M1269/10.7)/I1269</f>
        <v>0.36161234691588851</v>
      </c>
      <c r="M1269">
        <f>((U1269/0.242530073729142))*I1269</f>
        <v>5.4429177455930597</v>
      </c>
      <c r="N1269">
        <f>2*M1269*SQRT((0.5*K1269/I1269)^2+(0.5*V1269/U1269)^2)</f>
        <v>0.10942765891669995</v>
      </c>
      <c r="O1269" s="62">
        <v>0.47160999999999997</v>
      </c>
      <c r="P1269" s="62">
        <v>3.9594000000000001E-3</v>
      </c>
      <c r="S1269" s="63">
        <v>7.2563000000000004</v>
      </c>
      <c r="T1269" s="63">
        <v>0.12442</v>
      </c>
      <c r="U1269" s="62">
        <v>0.93840999999999997</v>
      </c>
      <c r="V1269" s="62">
        <v>7.724E-3</v>
      </c>
      <c r="W1269" s="50">
        <f>U1269*Info!$B$2</f>
        <v>0.45043679999999997</v>
      </c>
      <c r="X1269" s="50">
        <f>W1269*SQRT((0.5*V1269/U1269)^2+Info!$B$3^2)</f>
        <v>2.259800219318513E-2</v>
      </c>
      <c r="Y1269" s="39">
        <f>W1269*Info!$D$2</f>
        <v>0.364853808</v>
      </c>
      <c r="Z1269" s="39">
        <f>Y1269*SQRT(Info!$D$3^2+(X1269/W1269)^2)</f>
        <v>2.5842719385726104E-2</v>
      </c>
      <c r="AA1269" s="50">
        <f>IF(O1269-W1269&gt;0,O1269-W1269,0)</f>
        <v>2.1173200000000003E-2</v>
      </c>
      <c r="AB1269" s="50">
        <f>SQRT((0.5*P1269)^2+X1269^2)</f>
        <v>2.2684552347648386E-2</v>
      </c>
      <c r="AC1269" s="50">
        <f>(1-EXP(-Info!$B$6*G1269*1000))+(Info!$B$6/(Info!$B$6-Info!$B$7))*(EXP(-Info!$B$7*G1269*1000)-EXP(-Info!$B$6*G1269*1000))*(Info!$B$9-1)</f>
        <v>7.1362420053994804E-2</v>
      </c>
      <c r="AD1269" s="50">
        <f>SQRT((Info!$B$6*EXP(-Info!$B$6*G1269*1000)+(Info!$B$6/(Info!$B$6+Info!$B$7))*(Info!$B$9-1)*(-Info!$B$7*EXP(-Info!$B$7*G1269*1000)+Info!$B$6*EXP(-Info!$B$6*G1269*1000)))^2*(0.01*G1269*1000)^2)</f>
        <v>6.4916993926969371E-4</v>
      </c>
      <c r="AE1269" s="50">
        <f>IF(AA1269&gt;0,AA1269*AC1269*SQRT((AB1269/AA1269)^2+(AD1269/AC1269)^2),AA1269*AC1269*SQRT((AD1269/AC1269)^2))</f>
        <v>1.6188829048927433E-3</v>
      </c>
      <c r="AF1269" s="50">
        <f>IF((S1269-Y1269-AA1269*AC1269)&gt;0,S1269-Y1269-AA1269*AC1269,0)</f>
        <v>6.889935221207713</v>
      </c>
      <c r="AG1269" s="50">
        <f>SQRT((T1269*0.5)^2+Z1269^2+AE1269^2)</f>
        <v>6.7383610968165975E-2</v>
      </c>
      <c r="AH1269" s="50">
        <f>AF1269/S1269</f>
        <v>0.94951080043654656</v>
      </c>
      <c r="AI1269">
        <f>AF1269*EXP(Info!$B$6*G1269*1000)</f>
        <v>7.3477492291295521</v>
      </c>
      <c r="AJ1269">
        <f>2*SQRT((EXP(Info!$B$6*G1269)*AG1269)^2+(Info!$B$6*G1269*0.01*AI1269)^2)</f>
        <v>0.13477589243967469</v>
      </c>
      <c r="AK1269" s="28">
        <f>AI1269/(E1269/1000)</f>
        <v>1.8165016635672564</v>
      </c>
      <c r="AL1269">
        <f>AA1269/0.752049334436339</f>
        <v>2.8154004040000003E-2</v>
      </c>
      <c r="AM1269"/>
      <c r="AN1269">
        <f>U1269/0.242530074</f>
        <v>3.8692521076788191</v>
      </c>
      <c r="AO1269">
        <f>O1269/U1269</f>
        <v>0.50256284566447496</v>
      </c>
    </row>
    <row r="1270" spans="1:41">
      <c r="A1270" s="14" t="s">
        <v>95</v>
      </c>
      <c r="B1270" s="14" t="s">
        <v>223</v>
      </c>
      <c r="C1270" s="15">
        <v>-22.1</v>
      </c>
      <c r="D1270" s="15">
        <v>52.5</v>
      </c>
      <c r="E1270" s="15">
        <v>4045</v>
      </c>
      <c r="F1270" s="79">
        <v>0.31</v>
      </c>
      <c r="G1270" s="63">
        <v>8.3292000000000002</v>
      </c>
      <c r="I1270">
        <f>(E1270*100*Info!$B$11)/AI1270</f>
        <v>1.6164483984366613</v>
      </c>
      <c r="J1270">
        <f>LOG10(I1270)</f>
        <v>0.20856184527178698</v>
      </c>
      <c r="K1270">
        <f>2*((E1270*100*Info!$B$11)/AI1270^2)*(AJ1270/2)</f>
        <v>3.3546470369898558E-2</v>
      </c>
      <c r="L1270">
        <f>(M1270/10.7)/I1270</f>
        <v>0.37553874392523429</v>
      </c>
      <c r="M1270">
        <f>((U1270/0.242530073729142))*I1270</f>
        <v>6.4953173125068062</v>
      </c>
      <c r="N1270">
        <f>2*M1270*SQRT((0.5*K1270/I1270)^2+(0.5*V1270/U1270)^2)</f>
        <v>0.14686108671631465</v>
      </c>
      <c r="O1270" s="62">
        <v>0.49471999999999999</v>
      </c>
      <c r="P1270" s="62">
        <v>3.5942000000000001E-3</v>
      </c>
      <c r="S1270" s="63">
        <v>6.3052999999999999</v>
      </c>
      <c r="T1270" s="63">
        <v>0.12128</v>
      </c>
      <c r="U1270" s="62">
        <v>0.97455000000000003</v>
      </c>
      <c r="V1270" s="62">
        <v>8.7454999999999998E-3</v>
      </c>
      <c r="W1270" s="50">
        <f>U1270*Info!$B$2</f>
        <v>0.46778399999999998</v>
      </c>
      <c r="X1270" s="50">
        <f>W1270*SQRT((0.5*V1270/U1270)^2+Info!$B$3^2)</f>
        <v>2.3483188493183801E-2</v>
      </c>
      <c r="Y1270" s="39">
        <f>W1270*Info!$D$2</f>
        <v>0.37890504000000003</v>
      </c>
      <c r="Z1270" s="39">
        <f>Y1270*SQRT(Info!$D$3^2+(X1270/W1270)^2)</f>
        <v>2.6846518813110259E-2</v>
      </c>
      <c r="AA1270" s="50">
        <f>IF(O1270-W1270&gt;0,O1270-W1270,0)</f>
        <v>2.6936000000000015E-2</v>
      </c>
      <c r="AB1270" s="50">
        <f>SQRT((0.5*P1270)^2+X1270^2)</f>
        <v>2.3551851524166844E-2</v>
      </c>
      <c r="AC1270" s="50">
        <f>(1-EXP(-Info!$B$6*G1270*1000))+(Info!$B$6/(Info!$B$6-Info!$B$7))*(EXP(-Info!$B$7*G1270*1000)-EXP(-Info!$B$6*G1270*1000))*(Info!$B$9-1)</f>
        <v>8.4207098072449915E-2</v>
      </c>
      <c r="AD1270" s="50">
        <f>SQRT((Info!$B$6*EXP(-Info!$B$6*G1270*1000)+(Info!$B$6/(Info!$B$6+Info!$B$7))*(Info!$B$9-1)*(-Info!$B$7*EXP(-Info!$B$7*G1270*1000)+Info!$B$6*EXP(-Info!$B$6*G1270*1000)))^2*(0.01*G1270*1000)^2)</f>
        <v>7.6132835574241569E-4</v>
      </c>
      <c r="AE1270" s="50">
        <f>IF(AA1270&gt;0,AA1270*AC1270*SQRT((AB1270/AA1270)^2+(AD1270/AC1270)^2),AA1270*AC1270*SQRT((AD1270/AC1270)^2))</f>
        <v>1.9833390928062889E-3</v>
      </c>
      <c r="AF1270" s="50">
        <f>IF((S1270-Y1270-AA1270*AC1270)&gt;0,S1270-Y1270-AA1270*AC1270,0)</f>
        <v>5.9241267576063201</v>
      </c>
      <c r="AG1270" s="50">
        <f>SQRT((T1270*0.5)^2+Z1270^2+AE1270^2)</f>
        <v>6.6346656331270654E-2</v>
      </c>
      <c r="AH1270" s="50">
        <f>AF1270/S1270</f>
        <v>0.93954716787564752</v>
      </c>
      <c r="AI1270">
        <f>AF1270*EXP(Info!$B$6*G1270*1000)</f>
        <v>6.3943620653468836</v>
      </c>
      <c r="AJ1270">
        <f>2*SQRT((EXP(Info!$B$6*G1270)*AG1270)^2+(Info!$B$6*G1270*0.01*AI1270)^2)</f>
        <v>0.13270344897308384</v>
      </c>
      <c r="AK1270" s="28">
        <f>AI1270/(E1270/1000)</f>
        <v>1.5808064438434817</v>
      </c>
      <c r="AL1270">
        <f>AA1270/0.752049334436339</f>
        <v>3.581679920000002E-2</v>
      </c>
      <c r="AM1270"/>
      <c r="AN1270">
        <f>U1270/0.242530074</f>
        <v>4.0182645555124017</v>
      </c>
      <c r="AO1270">
        <f>O1270/U1270</f>
        <v>0.50763942332358525</v>
      </c>
    </row>
    <row r="1271" spans="1:41">
      <c r="A1271" s="14" t="s">
        <v>95</v>
      </c>
      <c r="B1271" s="14" t="s">
        <v>223</v>
      </c>
      <c r="C1271" s="15">
        <v>-22.1</v>
      </c>
      <c r="D1271" s="15">
        <v>52.5</v>
      </c>
      <c r="E1271" s="15">
        <v>4045</v>
      </c>
      <c r="F1271" s="79">
        <v>0.33</v>
      </c>
      <c r="G1271" s="63">
        <v>8.7673000000000005</v>
      </c>
      <c r="I1271">
        <f>(E1271*100*Info!$B$11)/AI1271</f>
        <v>1.6252650468961709</v>
      </c>
      <c r="J1271">
        <f>LOG10(I1271)</f>
        <v>0.21092419547984706</v>
      </c>
      <c r="K1271">
        <f>2*((E1271*100*Info!$B$11)/AI1271^2)*(AJ1271/2)</f>
        <v>3.1547577809610691E-2</v>
      </c>
      <c r="L1271">
        <f>(M1271/10.7)/I1271</f>
        <v>0.37082596485981373</v>
      </c>
      <c r="M1271">
        <f>((U1271/0.242530073729142))*I1271</f>
        <v>6.4487881270997711</v>
      </c>
      <c r="N1271">
        <f>2*M1271*SQRT((0.5*K1271/I1271)^2+(0.5*V1271/U1271)^2)</f>
        <v>0.1387356957541292</v>
      </c>
      <c r="O1271" s="62">
        <v>0.48887000000000003</v>
      </c>
      <c r="P1271" s="62">
        <v>2.7582000000000001E-3</v>
      </c>
      <c r="S1271" s="63">
        <v>6.2449000000000003</v>
      </c>
      <c r="T1271" s="63">
        <v>0.11139</v>
      </c>
      <c r="U1271" s="62">
        <v>0.96231999999999995</v>
      </c>
      <c r="V1271" s="62">
        <v>8.9268999999999998E-3</v>
      </c>
      <c r="W1271" s="50">
        <f>U1271*Info!$B$2</f>
        <v>0.46191359999999998</v>
      </c>
      <c r="X1271" s="50">
        <f>W1271*SQRT((0.5*V1271/U1271)^2+Info!$B$3^2)</f>
        <v>2.3194838916757669E-2</v>
      </c>
      <c r="Y1271" s="39">
        <f>W1271*Info!$D$2</f>
        <v>0.37415001600000003</v>
      </c>
      <c r="Z1271" s="39">
        <f>Y1271*SQRT(Info!$D$3^2+(X1271/W1271)^2)</f>
        <v>2.6513256091902457E-2</v>
      </c>
      <c r="AA1271" s="50">
        <f>IF(O1271-W1271&gt;0,O1271-W1271,0)</f>
        <v>2.6956400000000047E-2</v>
      </c>
      <c r="AB1271" s="50">
        <f>SQRT((0.5*P1271)^2+X1271^2)</f>
        <v>2.3235801453454021E-2</v>
      </c>
      <c r="AC1271" s="50">
        <f>(1-EXP(-Info!$B$6*G1271*1000))+(Info!$B$6/(Info!$B$6-Info!$B$7))*(EXP(-Info!$B$7*G1271*1000)-EXP(-Info!$B$6*G1271*1000))*(Info!$B$9-1)</f>
        <v>8.8453598662760952E-2</v>
      </c>
      <c r="AD1271" s="50">
        <f>SQRT((Info!$B$6*EXP(-Info!$B$6*G1271*1000)+(Info!$B$6/(Info!$B$6+Info!$B$7))*(Info!$B$9-1)*(-Info!$B$7*EXP(-Info!$B$7*G1271*1000)+Info!$B$6*EXP(-Info!$B$6*G1271*1000)))^2*(0.01*G1271*1000)^2)</f>
        <v>7.98084365181619E-4</v>
      </c>
      <c r="AE1271" s="50">
        <f>IF(AA1271&gt;0,AA1271*AC1271*SQRT((AB1271/AA1271)^2+(AD1271/AC1271)^2),AA1271*AC1271*SQRT((AD1271/AC1271)^2))</f>
        <v>2.0554028480608008E-3</v>
      </c>
      <c r="AF1271" s="50">
        <f>IF((S1271-Y1271-AA1271*AC1271)&gt;0,S1271-Y1271-AA1271*AC1271,0)</f>
        <v>5.8683655934130075</v>
      </c>
      <c r="AG1271" s="50">
        <f>SQRT((T1271*0.5)^2+Z1271^2+AE1271^2)</f>
        <v>6.1717991335287471E-2</v>
      </c>
      <c r="AH1271" s="50">
        <f>AF1271/S1271</f>
        <v>0.93970529446636575</v>
      </c>
      <c r="AI1271">
        <f>AF1271*EXP(Info!$B$6*G1271*1000)</f>
        <v>6.3596742816154537</v>
      </c>
      <c r="AJ1271">
        <f>2*SQRT((EXP(Info!$B$6*G1271)*AG1271)^2+(Info!$B$6*G1271*0.01*AI1271)^2)</f>
        <v>0.12344590786973393</v>
      </c>
      <c r="AK1271" s="28">
        <f>AI1271/(E1271/1000)</f>
        <v>1.5722309719692098</v>
      </c>
      <c r="AL1271">
        <f>AA1271/0.752049334436339</f>
        <v>3.5843925080000061E-2</v>
      </c>
      <c r="AM1271"/>
      <c r="AN1271">
        <f>U1271/0.242530074</f>
        <v>3.9678378195687185</v>
      </c>
      <c r="AO1271">
        <f>O1271/U1271</f>
        <v>0.50801188793748442</v>
      </c>
    </row>
    <row r="1272" spans="1:41">
      <c r="A1272" s="14" t="s">
        <v>95</v>
      </c>
      <c r="B1272" s="14" t="s">
        <v>223</v>
      </c>
      <c r="C1272" s="15">
        <v>-22.1</v>
      </c>
      <c r="D1272" s="15">
        <v>52.5</v>
      </c>
      <c r="E1272" s="15">
        <v>4045</v>
      </c>
      <c r="F1272" s="79">
        <v>0.39</v>
      </c>
      <c r="G1272" s="63">
        <v>10.081</v>
      </c>
      <c r="I1272">
        <f>(E1272*100*Info!$B$11)/AI1272</f>
        <v>2.0336821295272478</v>
      </c>
      <c r="J1272">
        <f>LOG10(I1272)</f>
        <v>0.30828307239180136</v>
      </c>
      <c r="K1272">
        <f>2*((E1272*100*Info!$B$11)/AI1272^2)*(AJ1272/2)</f>
        <v>3.0723471149205067E-2</v>
      </c>
      <c r="L1272">
        <f>(M1272/10.7)/I1272</f>
        <v>0.3443103207476641</v>
      </c>
      <c r="M1272">
        <f>((U1272/0.242530073729142))*I1272</f>
        <v>7.4923298855846161</v>
      </c>
      <c r="N1272">
        <f>2*M1272*SQRT((0.5*K1272/I1272)^2+(0.5*V1272/U1272)^2)</f>
        <v>0.12653723787018181</v>
      </c>
      <c r="O1272" s="62">
        <v>0.42909999999999998</v>
      </c>
      <c r="P1272" s="62">
        <v>4.0181000000000001E-3</v>
      </c>
      <c r="S1272" s="63">
        <v>4.9810999999999996</v>
      </c>
      <c r="T1272" s="63">
        <v>5.8777999999999997E-2</v>
      </c>
      <c r="U1272" s="62">
        <v>0.89351000000000003</v>
      </c>
      <c r="V1272" s="62">
        <v>6.7460999999999997E-3</v>
      </c>
      <c r="W1272" s="50">
        <f>U1272*Info!$B$2</f>
        <v>0.42888480000000001</v>
      </c>
      <c r="X1272" s="50">
        <f>W1272*SQRT((0.5*V1272/U1272)^2+Info!$B$3^2)</f>
        <v>2.1505273711666544E-2</v>
      </c>
      <c r="Y1272" s="39">
        <f>W1272*Info!$D$2</f>
        <v>0.34739668800000001</v>
      </c>
      <c r="Z1272" s="39">
        <f>Y1272*SQRT(Info!$D$3^2+(X1272/W1272)^2)</f>
        <v>2.4599637677546176E-2</v>
      </c>
      <c r="AA1272" s="50">
        <f>IF(O1272-W1272&gt;0,O1272-W1272,0)</f>
        <v>2.1519999999997097E-4</v>
      </c>
      <c r="AB1272" s="50">
        <f>SQRT((0.5*P1272)^2+X1272^2)</f>
        <v>2.1598913845751508E-2</v>
      </c>
      <c r="AC1272" s="50">
        <f>(1-EXP(-Info!$B$6*G1272*1000))+(Info!$B$6/(Info!$B$6-Info!$B$7))*(EXP(-Info!$B$7*G1272*1000)-EXP(-Info!$B$6*G1272*1000))*(Info!$B$9-1)</f>
        <v>0.10108123775035487</v>
      </c>
      <c r="AD1272" s="50">
        <f>SQRT((Info!$B$6*EXP(-Info!$B$6*G1272*1000)+(Info!$B$6/(Info!$B$6+Info!$B$7))*(Info!$B$9-1)*(-Info!$B$7*EXP(-Info!$B$7*G1272*1000)+Info!$B$6*EXP(-Info!$B$6*G1272*1000)))^2*(0.01*G1272*1000)^2)</f>
        <v>9.0642306579778156E-4</v>
      </c>
      <c r="AE1272" s="50">
        <f>IF(AA1272&gt;0,AA1272*AC1272*SQRT((AB1272/AA1272)^2+(AD1272/AC1272)^2),AA1272*AC1272*SQRT((AD1272/AC1272)^2))</f>
        <v>2.1832449543057676E-3</v>
      </c>
      <c r="AF1272" s="50">
        <f>IF((S1272-Y1272-AA1272*AC1272)&gt;0,S1272-Y1272-AA1272*AC1272,0)</f>
        <v>4.6336815593176359</v>
      </c>
      <c r="AG1272" s="50">
        <f>SQRT((T1272*0.5)^2+Z1272^2+AE1272^2)</f>
        <v>3.8387785210885129E-2</v>
      </c>
      <c r="AH1272" s="50">
        <f>AF1272/S1272</f>
        <v>0.93025266694457776</v>
      </c>
      <c r="AI1272">
        <f>AF1272*EXP(Info!$B$6*G1272*1000)</f>
        <v>5.0824837222505694</v>
      </c>
      <c r="AJ1272">
        <f>2*SQRT((EXP(Info!$B$6*G1272)*AG1272)^2+(Info!$B$6*G1272*0.01*AI1272)^2)</f>
        <v>7.6782669100391276E-2</v>
      </c>
      <c r="AK1272" s="28">
        <f>AI1272/(E1272/1000)</f>
        <v>1.2564854690359875</v>
      </c>
      <c r="AL1272">
        <f>AA1272/0.752049334436339</f>
        <v>2.8615143999996138E-4</v>
      </c>
      <c r="AM1272"/>
      <c r="AN1272">
        <f>U1272/0.242530074</f>
        <v>3.6841204278855741</v>
      </c>
      <c r="AO1272">
        <f>O1272/U1272</f>
        <v>0.48024084789202132</v>
      </c>
    </row>
    <row r="1273" spans="1:41">
      <c r="A1273" s="14" t="s">
        <v>95</v>
      </c>
      <c r="B1273" s="14" t="s">
        <v>223</v>
      </c>
      <c r="C1273" s="15">
        <v>-22.1</v>
      </c>
      <c r="D1273" s="15">
        <v>52.5</v>
      </c>
      <c r="E1273" s="15">
        <v>4045</v>
      </c>
      <c r="F1273" s="79">
        <v>0.41</v>
      </c>
      <c r="G1273" s="63">
        <v>10.519</v>
      </c>
      <c r="I1273">
        <f>(E1273*100*Info!$B$11)/AI1273</f>
        <v>1.9650865500751977</v>
      </c>
      <c r="J1273">
        <f>LOG10(I1273)</f>
        <v>0.29338168315535829</v>
      </c>
      <c r="K1273">
        <f>2*((E1273*100*Info!$B$11)/AI1273^2)*(AJ1273/2)</f>
        <v>4.1693830490032883E-2</v>
      </c>
      <c r="L1273">
        <f>(M1273/10.7)/I1273</f>
        <v>0.39798513644859879</v>
      </c>
      <c r="M1273">
        <f>((U1273/0.242530073729142))*I1273</f>
        <v>8.3682050547853262</v>
      </c>
      <c r="N1273">
        <f>2*M1273*SQRT((0.5*K1273/I1273)^2+(0.5*V1273/U1273)^2)</f>
        <v>0.18717973216473544</v>
      </c>
      <c r="O1273" s="62">
        <v>0.53698000000000001</v>
      </c>
      <c r="P1273" s="62">
        <v>3.9785999999999997E-3</v>
      </c>
      <c r="S1273" s="63">
        <v>5.1821000000000002</v>
      </c>
      <c r="T1273" s="63">
        <v>9.5874000000000001E-2</v>
      </c>
      <c r="U1273" s="62">
        <v>1.0327999999999999</v>
      </c>
      <c r="V1273" s="62">
        <v>7.3140999999999996E-3</v>
      </c>
      <c r="W1273" s="50">
        <f>U1273*Info!$B$2</f>
        <v>0.49574399999999996</v>
      </c>
      <c r="X1273" s="50">
        <f>W1273*SQRT((0.5*V1273/U1273)^2+Info!$B$3^2)</f>
        <v>2.4849278798940142E-2</v>
      </c>
      <c r="Y1273" s="39">
        <f>W1273*Info!$D$2</f>
        <v>0.40155264000000002</v>
      </c>
      <c r="Z1273" s="39">
        <f>Y1273*SQRT(Info!$D$3^2+(X1273/W1273)^2)</f>
        <v>2.842963774429632E-2</v>
      </c>
      <c r="AA1273" s="50">
        <f>IF(O1273-W1273&gt;0,O1273-W1273,0)</f>
        <v>4.123600000000005E-2</v>
      </c>
      <c r="AB1273" s="50">
        <f>SQRT((0.5*P1273)^2+X1273^2)</f>
        <v>2.4928777974811682E-2</v>
      </c>
      <c r="AC1273" s="50">
        <f>(1-EXP(-Info!$B$6*G1273*1000))+(Info!$B$6/(Info!$B$6-Info!$B$7))*(EXP(-Info!$B$7*G1273*1000)-EXP(-Info!$B$6*G1273*1000))*(Info!$B$9-1)</f>
        <v>0.10525629577593285</v>
      </c>
      <c r="AD1273" s="50">
        <f>SQRT((Info!$B$6*EXP(-Info!$B$6*G1273*1000)+(Info!$B$6/(Info!$B$6+Info!$B$7))*(Info!$B$9-1)*(-Info!$B$7*EXP(-Info!$B$7*G1273*1000)+Info!$B$6*EXP(-Info!$B$6*G1273*1000)))^2*(0.01*G1273*1000)^2)</f>
        <v>9.4192417474808126E-4</v>
      </c>
      <c r="AE1273" s="50">
        <f>IF(AA1273&gt;0,AA1273*AC1273*SQRT((AB1273/AA1273)^2+(AD1273/AC1273)^2),AA1273*AC1273*SQRT((AD1273/AC1273)^2))</f>
        <v>2.6241982909410971E-3</v>
      </c>
      <c r="AF1273" s="50">
        <f>IF((S1273-Y1273-AA1273*AC1273)&gt;0,S1273-Y1273-AA1273*AC1273,0)</f>
        <v>4.7762070113873838</v>
      </c>
      <c r="AG1273" s="50">
        <f>SQRT((T1273*0.5)^2+Z1273^2+AE1273^2)</f>
        <v>5.5795041786363922E-2</v>
      </c>
      <c r="AH1273" s="50">
        <f>AF1273/S1273</f>
        <v>0.92167403396063052</v>
      </c>
      <c r="AI1273">
        <f>AF1273*EXP(Info!$B$6*G1273*1000)</f>
        <v>5.259898765862796</v>
      </c>
      <c r="AJ1273">
        <f>2*SQRT((EXP(Info!$B$6*G1273)*AG1273)^2+(Info!$B$6*G1273*0.01*AI1273)^2)</f>
        <v>0.1116008490975751</v>
      </c>
      <c r="AK1273" s="28">
        <f>AI1273/(E1273/1000)</f>
        <v>1.3003458012021745</v>
      </c>
      <c r="AL1273">
        <f>AA1273/0.752049334436339</f>
        <v>5.4831509200000066E-2</v>
      </c>
      <c r="AM1273"/>
      <c r="AN1273">
        <f>U1273/0.242530074</f>
        <v>4.2584409552441729</v>
      </c>
      <c r="AO1273">
        <f>O1273/U1273</f>
        <v>0.51992641363284275</v>
      </c>
    </row>
    <row r="1274" spans="1:41">
      <c r="A1274" s="14" t="s">
        <v>95</v>
      </c>
      <c r="B1274" s="14" t="s">
        <v>223</v>
      </c>
      <c r="C1274" s="15">
        <v>-22.1</v>
      </c>
      <c r="D1274" s="15">
        <v>52.5</v>
      </c>
      <c r="E1274" s="15">
        <v>4045</v>
      </c>
      <c r="F1274" s="79">
        <v>0.53</v>
      </c>
      <c r="G1274" s="63">
        <v>13.148</v>
      </c>
      <c r="I1274">
        <f>(E1274*100*Info!$B$11)/AI1274</f>
        <v>1.890052456712372</v>
      </c>
      <c r="J1274">
        <f>LOG10(I1274)</f>
        <v>0.27647385779471328</v>
      </c>
      <c r="K1274">
        <f>2*((E1274*100*Info!$B$11)/AI1274^2)*(AJ1274/2)</f>
        <v>0.12776119913141928</v>
      </c>
      <c r="L1274">
        <f>(M1274/10.7)/I1274</f>
        <v>8.4856997383177715E-2</v>
      </c>
      <c r="M1274">
        <f>((U1274/0.242530073729142))*I1274</f>
        <v>1.7161106871944207</v>
      </c>
      <c r="N1274">
        <f>2*M1274*SQRT((0.5*K1274/I1274)^2+(0.5*V1274/U1274)^2)</f>
        <v>7.2162968814874624</v>
      </c>
      <c r="O1274" s="62">
        <v>1.0303</v>
      </c>
      <c r="P1274" s="62">
        <v>3.5713000000000002E-2</v>
      </c>
      <c r="S1274" s="63">
        <v>5.0533000000000001</v>
      </c>
      <c r="T1274" s="63">
        <v>5.9381999999999997E-2</v>
      </c>
      <c r="U1274" s="62">
        <v>0.22020999999999999</v>
      </c>
      <c r="V1274" s="62">
        <v>0.92586999999999997</v>
      </c>
      <c r="W1274" s="50">
        <f>U1274*Info!$B$2</f>
        <v>0.1057008</v>
      </c>
      <c r="X1274" s="50">
        <f>W1274*SQRT((0.5*V1274/U1274)^2+Info!$B$3^2)</f>
        <v>0.22227164111789341</v>
      </c>
      <c r="Y1274" s="39">
        <f>W1274*Info!$D$2</f>
        <v>8.5617648000000005E-2</v>
      </c>
      <c r="Z1274" s="39">
        <f>Y1274*SQRT(Info!$D$3^2+(X1274/W1274)^2)</f>
        <v>0.18009091622412735</v>
      </c>
      <c r="AA1274" s="50">
        <f>IF(O1274-W1274&gt;0,O1274-W1274,0)</f>
        <v>0.92459919999999995</v>
      </c>
      <c r="AB1274" s="50">
        <f>SQRT((0.5*P1274)^2+X1274^2)</f>
        <v>0.22298775086872286</v>
      </c>
      <c r="AC1274" s="50">
        <f>(1-EXP(-Info!$B$6*G1274*1000))+(Info!$B$6/(Info!$B$6-Info!$B$7))*(EXP(-Info!$B$7*G1274*1000)-EXP(-Info!$B$6*G1274*1000))*(Info!$B$9-1)</f>
        <v>0.12995209667377222</v>
      </c>
      <c r="AD1274" s="50">
        <f>SQRT((Info!$B$6*EXP(-Info!$B$6*G1274*1000)+(Info!$B$6/(Info!$B$6+Info!$B$7))*(Info!$B$9-1)*(-Info!$B$7*EXP(-Info!$B$7*G1274*1000)+Info!$B$6*EXP(-Info!$B$6*G1274*1000)))^2*(0.01*G1274*1000)^2)</f>
        <v>1.1486283042326008E-3</v>
      </c>
      <c r="AE1274" s="50">
        <f>IF(AA1274&gt;0,AA1274*AC1274*SQRT((AB1274/AA1274)^2+(AD1274/AC1274)^2),AA1274*AC1274*SQRT((AD1274/AC1274)^2))</f>
        <v>2.8997180523404355E-2</v>
      </c>
      <c r="AF1274" s="50">
        <f>IF((S1274-Y1274-AA1274*AC1274)&gt;0,S1274-Y1274-AA1274*AC1274,0)</f>
        <v>4.8475287473771074</v>
      </c>
      <c r="AG1274" s="50">
        <f>SQRT((T1274*0.5)^2+Z1274^2+AE1274^2)</f>
        <v>0.18481106586390481</v>
      </c>
      <c r="AH1274" s="50">
        <f>AF1274/S1274</f>
        <v>0.95927982652466848</v>
      </c>
      <c r="AI1274">
        <f>AF1274*EXP(Info!$B$6*G1274*1000)</f>
        <v>5.4687139940725293</v>
      </c>
      <c r="AJ1274">
        <f>2*SQRT((EXP(Info!$B$6*G1274)*AG1274)^2+(Info!$B$6*G1274*0.01*AI1274)^2)</f>
        <v>0.36966670163472942</v>
      </c>
      <c r="AK1274" s="28">
        <f>AI1274/(E1274/1000)</f>
        <v>1.3519688489672508</v>
      </c>
      <c r="AL1274">
        <f>AA1274/0.752049334436339</f>
        <v>1.22943955624</v>
      </c>
      <c r="AM1274"/>
      <c r="AN1274">
        <f>U1274/0.242530074</f>
        <v>0.90796987098597914</v>
      </c>
      <c r="AO1274">
        <f>O1274/U1274</f>
        <v>4.6787157713092054</v>
      </c>
    </row>
    <row r="1275" spans="1:41">
      <c r="A1275" s="14" t="s">
        <v>95</v>
      </c>
      <c r="B1275" s="14" t="s">
        <v>223</v>
      </c>
      <c r="C1275" s="15">
        <v>-22.1</v>
      </c>
      <c r="D1275" s="15">
        <v>52.5</v>
      </c>
      <c r="E1275" s="15">
        <v>4045</v>
      </c>
      <c r="F1275" s="79">
        <v>0.55000000000000004</v>
      </c>
      <c r="G1275" s="63">
        <v>13.586</v>
      </c>
      <c r="I1275">
        <f>(E1275*100*Info!$B$11)/AI1275</f>
        <v>2.4220239267257493</v>
      </c>
      <c r="J1275">
        <f>LOG10(I1275)</f>
        <v>0.38417842914296912</v>
      </c>
      <c r="K1275">
        <f>2*((E1275*100*Info!$B$11)/AI1275^2)*(AJ1275/2)</f>
        <v>7.4075884110557474E-2</v>
      </c>
      <c r="L1275">
        <f>(M1275/10.7)/I1275</f>
        <v>0.67566531588785173</v>
      </c>
      <c r="M1275">
        <f>((U1275/0.242530073729142))*I1275</f>
        <v>17.510309908468244</v>
      </c>
      <c r="N1275">
        <f>2*M1275*SQRT((0.5*K1275/I1275)^2+(0.5*V1275/U1275)^2)</f>
        <v>0.54912479212391296</v>
      </c>
      <c r="O1275" s="62">
        <v>0.99177999999999999</v>
      </c>
      <c r="P1275" s="62">
        <v>9.2741000000000004E-3</v>
      </c>
      <c r="S1275" s="63">
        <v>4.4695</v>
      </c>
      <c r="T1275" s="63">
        <v>8.7090000000000001E-2</v>
      </c>
      <c r="U1275" s="62">
        <v>1.7534000000000001</v>
      </c>
      <c r="V1275" s="62">
        <v>1.2154999999999999E-2</v>
      </c>
      <c r="W1275" s="50">
        <f>U1275*Info!$B$2</f>
        <v>0.84163200000000005</v>
      </c>
      <c r="X1275" s="50">
        <f>W1275*SQRT((0.5*V1275/U1275)^2+Info!$B$3^2)</f>
        <v>4.2182592551904638E-2</v>
      </c>
      <c r="Y1275" s="39">
        <f>W1275*Info!$D$2</f>
        <v>0.68172192000000009</v>
      </c>
      <c r="Z1275" s="39">
        <f>Y1275*SQRT(Info!$D$3^2+(X1275/W1275)^2)</f>
        <v>4.8262898055121566E-2</v>
      </c>
      <c r="AA1275" s="50">
        <f>IF(O1275-W1275&gt;0,O1275-W1275,0)</f>
        <v>0.15014799999999995</v>
      </c>
      <c r="AB1275" s="50">
        <f>SQRT((0.5*P1275)^2+X1275^2)</f>
        <v>4.2436698117342971E-2</v>
      </c>
      <c r="AC1275" s="50">
        <f>(1-EXP(-Info!$B$6*G1275*1000))+(Info!$B$6/(Info!$B$6-Info!$B$7))*(EXP(-Info!$B$7*G1275*1000)-EXP(-Info!$B$6*G1275*1000))*(Info!$B$9-1)</f>
        <v>0.1340064955924524</v>
      </c>
      <c r="AD1275" s="50">
        <f>SQRT((Info!$B$6*EXP(-Info!$B$6*G1275*1000)+(Info!$B$6/(Info!$B$6+Info!$B$7))*(Info!$B$9-1)*(-Info!$B$7*EXP(-Info!$B$7*G1275*1000)+Info!$B$6*EXP(-Info!$B$6*G1275*1000)))^2*(0.01*G1275*1000)^2)</f>
        <v>1.1820197698781513E-3</v>
      </c>
      <c r="AE1275" s="50">
        <f>IF(AA1275&gt;0,AA1275*AC1275*SQRT((AB1275/AA1275)^2+(AD1275/AC1275)^2),AA1275*AC1275*SQRT((AD1275/AC1275)^2))</f>
        <v>5.6895619600499337E-3</v>
      </c>
      <c r="AF1275" s="50">
        <f>IF((S1275-Y1275-AA1275*AC1275)&gt;0,S1275-Y1275-AA1275*AC1275,0)</f>
        <v>3.7676572726997843</v>
      </c>
      <c r="AG1275" s="50">
        <f>SQRT((T1275*0.5)^2+Z1275^2+AE1275^2)</f>
        <v>6.5252168308618713E-2</v>
      </c>
      <c r="AH1275" s="50">
        <f>AF1275/S1275</f>
        <v>0.84297063937795824</v>
      </c>
      <c r="AI1275">
        <f>AF1275*EXP(Info!$B$6*G1275*1000)</f>
        <v>4.2675698639885882</v>
      </c>
      <c r="AJ1275">
        <f>2*SQRT((EXP(Info!$B$6*G1275)*AG1275)^2+(Info!$B$6*G1275*0.01*AI1275)^2)</f>
        <v>0.13052059774895922</v>
      </c>
      <c r="AK1275" s="28">
        <f>AI1275/(E1275/1000)</f>
        <v>1.0550234521603432</v>
      </c>
      <c r="AL1275">
        <f>AA1275/0.752049334436339</f>
        <v>0.19965179559999993</v>
      </c>
      <c r="AM1275"/>
      <c r="AN1275">
        <f>U1275/0.242530074</f>
        <v>7.229618871925962</v>
      </c>
      <c r="AO1275">
        <f>O1275/U1275</f>
        <v>0.56563248545682676</v>
      </c>
    </row>
    <row r="1276" spans="1:41">
      <c r="A1276" s="14" t="s">
        <v>95</v>
      </c>
      <c r="B1276" s="14" t="s">
        <v>223</v>
      </c>
      <c r="C1276" s="15">
        <v>-22.1</v>
      </c>
      <c r="D1276" s="15">
        <v>52.5</v>
      </c>
      <c r="E1276" s="15">
        <v>4045</v>
      </c>
      <c r="F1276" s="79">
        <v>0.56999999999999995</v>
      </c>
      <c r="G1276" s="65">
        <v>14.023999999999999</v>
      </c>
      <c r="I1276">
        <f>(E1276*100*Info!$B$11)/AI1276</f>
        <v>2.2952499964230326</v>
      </c>
      <c r="J1276">
        <f>LOG10(I1276)</f>
        <v>0.36082999538701482</v>
      </c>
      <c r="K1276">
        <f>2*((E1276*100*Info!$B$11)/AI1276^2)*(AJ1276/2)</f>
        <v>8.7942405311759619E-2</v>
      </c>
      <c r="L1276">
        <f>(M1276/10.7)/I1276</f>
        <v>0.58803768224299169</v>
      </c>
      <c r="M1276">
        <f>((U1276/0.242530073729142))*I1276</f>
        <v>14.441720322293735</v>
      </c>
      <c r="N1276">
        <f>2*M1276*SQRT((0.5*K1276/I1276)^2+(0.5*V1276/U1276)^2)</f>
        <v>0.56197612279063591</v>
      </c>
      <c r="O1276" s="64">
        <v>0.89092000000000005</v>
      </c>
      <c r="P1276" s="64">
        <v>2.3924000000000001E-2</v>
      </c>
      <c r="S1276" s="65">
        <v>4.5750000000000002</v>
      </c>
      <c r="T1276" s="65">
        <v>0.15031</v>
      </c>
      <c r="U1276" s="64">
        <v>1.526</v>
      </c>
      <c r="V1276" s="64">
        <v>1.0374E-2</v>
      </c>
      <c r="W1276" s="50">
        <f>U1276*Info!$B$2</f>
        <v>0.73248000000000002</v>
      </c>
      <c r="X1276" s="50">
        <f>W1276*SQRT((0.5*V1276/U1276)^2+Info!$B$3^2)</f>
        <v>3.6708531445123219E-2</v>
      </c>
      <c r="Y1276" s="39">
        <f>W1276*Info!$D$2</f>
        <v>0.59330880000000008</v>
      </c>
      <c r="Z1276" s="39">
        <f>Y1276*SQRT(Info!$D$3^2+(X1276/W1276)^2)</f>
        <v>4.200171142065847E-2</v>
      </c>
      <c r="AA1276" s="50">
        <f>IF(O1276-W1276&gt;0,O1276-W1276,0)</f>
        <v>0.15844000000000003</v>
      </c>
      <c r="AB1276" s="50">
        <f>SQRT((0.5*P1276)^2+X1276^2)</f>
        <v>3.8608363405583511E-2</v>
      </c>
      <c r="AC1276" s="50">
        <f>(1-EXP(-Info!$B$6*G1276*1000))+(Info!$B$6/(Info!$B$6-Info!$B$7))*(EXP(-Info!$B$7*G1276*1000)-EXP(-Info!$B$6*G1276*1000))*(Info!$B$9-1)</f>
        <v>0.13804394184139024</v>
      </c>
      <c r="AD1276" s="50">
        <f>SQRT((Info!$B$6*EXP(-Info!$B$6*G1276*1000)+(Info!$B$6/(Info!$B$6+Info!$B$7))*(Info!$B$9-1)*(-Info!$B$7*EXP(-Info!$B$7*G1276*1000)+Info!$B$6*EXP(-Info!$B$6*G1276*1000)))^2*(0.01*G1276*1000)^2)</f>
        <v>1.2151173532704482E-3</v>
      </c>
      <c r="AE1276" s="50">
        <f>IF(AA1276&gt;0,AA1276*AC1276*SQRT((AB1276/AA1276)^2+(AD1276/AC1276)^2),AA1276*AC1276*SQRT((AD1276/AC1276)^2))</f>
        <v>5.3331268006158502E-3</v>
      </c>
      <c r="AF1276" s="50">
        <f>IF((S1276-Y1276-AA1276*AC1276)&gt;0,S1276-Y1276-AA1276*AC1276,0)</f>
        <v>3.9598195178546503</v>
      </c>
      <c r="AG1276" s="50">
        <f>SQRT((T1276*0.5)^2+Z1276^2+AE1276^2)</f>
        <v>8.6260419827031448E-2</v>
      </c>
      <c r="AH1276" s="50">
        <f>AF1276/S1276</f>
        <v>0.86553432084254645</v>
      </c>
      <c r="AI1276">
        <f>AF1276*EXP(Info!$B$6*G1276*1000)</f>
        <v>4.5032812703026694</v>
      </c>
      <c r="AJ1276">
        <f>2*SQRT((EXP(Info!$B$6*G1276)*AG1276)^2+(Info!$B$6*G1276*0.01*AI1276)^2)</f>
        <v>0.17254302900468091</v>
      </c>
      <c r="AK1276" s="28">
        <f>AI1276/(E1276/1000)</f>
        <v>1.1132957404950976</v>
      </c>
      <c r="AL1276">
        <f>AA1276/0.752049334436339</f>
        <v>0.21067766800000004</v>
      </c>
      <c r="AM1276"/>
      <c r="AN1276">
        <f>U1276/0.242530074</f>
        <v>6.2920031929730902</v>
      </c>
      <c r="AO1276">
        <f>O1276/U1276</f>
        <v>0.58382699868938404</v>
      </c>
    </row>
    <row r="1277" spans="1:41">
      <c r="A1277" s="14" t="s">
        <v>95</v>
      </c>
      <c r="B1277" s="14" t="s">
        <v>223</v>
      </c>
      <c r="C1277" s="15">
        <v>-22.1</v>
      </c>
      <c r="D1277" s="15">
        <v>52.5</v>
      </c>
      <c r="E1277" s="15">
        <v>4045</v>
      </c>
      <c r="F1277" s="79">
        <v>0.61</v>
      </c>
      <c r="G1277" s="63">
        <v>14.9</v>
      </c>
      <c r="I1277">
        <f>(E1277*100*Info!$B$11)/AI1277</f>
        <v>3.2573987987685973</v>
      </c>
      <c r="J1277">
        <f>LOG10(I1277)</f>
        <v>0.51287093188451716</v>
      </c>
      <c r="K1277">
        <f>2*((E1277*100*Info!$B$11)/AI1277^2)*(AJ1277/2)</f>
        <v>0.15053261479087499</v>
      </c>
      <c r="L1277">
        <f>(M1277/10.7)/I1277</f>
        <v>0.82363810093458079</v>
      </c>
      <c r="M1277">
        <f>((U1277/0.242530073729142))*I1277</f>
        <v>28.707220038466566</v>
      </c>
      <c r="N1277">
        <f>2*M1277*SQRT((0.5*K1277/I1277)^2+(0.5*V1277/U1277)^2)</f>
        <v>1.3586056523459609</v>
      </c>
      <c r="O1277" s="62">
        <v>1.3115000000000001</v>
      </c>
      <c r="P1277" s="62">
        <v>1.1946999999999999E-2</v>
      </c>
      <c r="S1277" s="63">
        <v>3.6406000000000001</v>
      </c>
      <c r="T1277" s="63">
        <v>8.5921999999999998E-2</v>
      </c>
      <c r="U1277" s="62">
        <v>2.1374</v>
      </c>
      <c r="V1277" s="62">
        <v>2.1815999999999999E-2</v>
      </c>
      <c r="W1277" s="50">
        <f>U1277*Info!$B$2</f>
        <v>1.025952</v>
      </c>
      <c r="X1277" s="50">
        <f>W1277*SQRT((0.5*V1277/U1277)^2+Info!$B$3^2)</f>
        <v>5.1564113356729016E-2</v>
      </c>
      <c r="Y1277" s="39">
        <f>W1277*Info!$D$2</f>
        <v>0.83102112000000006</v>
      </c>
      <c r="Z1277" s="39">
        <f>Y1277*SQRT(Info!$D$3^2+(X1277/W1277)^2)</f>
        <v>5.8914911934789455E-2</v>
      </c>
      <c r="AA1277" s="50">
        <f>IF(O1277-W1277&gt;0,O1277-W1277,0)</f>
        <v>0.28554800000000014</v>
      </c>
      <c r="AB1277" s="50">
        <f>SQRT((0.5*P1277)^2+X1277^2)</f>
        <v>5.1908963469863269E-2</v>
      </c>
      <c r="AC1277" s="50">
        <f>(1-EXP(-Info!$B$6*G1277*1000))+(Info!$B$6/(Info!$B$6-Info!$B$7))*(EXP(-Info!$B$7*G1277*1000)-EXP(-Info!$B$6*G1277*1000))*(Info!$B$9-1)</f>
        <v>0.14606825134102386</v>
      </c>
      <c r="AD1277" s="50">
        <f>SQRT((Info!$B$6*EXP(-Info!$B$6*G1277*1000)+(Info!$B$6/(Info!$B$6+Info!$B$7))*(Info!$B$9-1)*(-Info!$B$7*EXP(-Info!$B$7*G1277*1000)+Info!$B$6*EXP(-Info!$B$6*G1277*1000)))^2*(0.01*G1277*1000)^2)</f>
        <v>1.2804381387471234E-3</v>
      </c>
      <c r="AE1277" s="50">
        <f>IF(AA1277&gt;0,AA1277*AC1277*SQRT((AB1277/AA1277)^2+(AD1277/AC1277)^2),AA1277*AC1277*SQRT((AD1277/AC1277)^2))</f>
        <v>7.5910619106521965E-3</v>
      </c>
      <c r="AF1277" s="50">
        <f>IF((S1277-Y1277-AA1277*AC1277)&gt;0,S1277-Y1277-AA1277*AC1277,0)</f>
        <v>2.7678693829660732</v>
      </c>
      <c r="AG1277" s="50">
        <f>SQRT((T1277*0.5)^2+Z1277^2+AE1277^2)</f>
        <v>7.3309198537532455E-2</v>
      </c>
      <c r="AH1277" s="50">
        <f>AF1277/S1277</f>
        <v>0.76027835603089411</v>
      </c>
      <c r="AI1277">
        <f>AF1277*EXP(Info!$B$6*G1277*1000)</f>
        <v>3.1731319860072138</v>
      </c>
      <c r="AJ1277">
        <f>2*SQRT((EXP(Info!$B$6*G1277)*AG1277)^2+(Info!$B$6*G1277*0.01*AI1277)^2)</f>
        <v>0.14663843282277841</v>
      </c>
      <c r="AK1277" s="28">
        <f>AI1277/(E1277/1000)</f>
        <v>0.7844578457372593</v>
      </c>
      <c r="AL1277">
        <f>AA1277/0.752049334436339</f>
        <v>0.37969317560000015</v>
      </c>
      <c r="AM1277"/>
      <c r="AN1277">
        <f>U1277/0.242530074</f>
        <v>8.8129276701577215</v>
      </c>
      <c r="AO1277">
        <f>O1277/U1277</f>
        <v>0.6135959577056237</v>
      </c>
    </row>
    <row r="1278" spans="1:41">
      <c r="A1278" s="14" t="s">
        <v>95</v>
      </c>
      <c r="B1278" s="14" t="s">
        <v>223</v>
      </c>
      <c r="C1278" s="15">
        <v>-22.1</v>
      </c>
      <c r="D1278" s="15">
        <v>52.5</v>
      </c>
      <c r="E1278" s="15">
        <v>4045</v>
      </c>
      <c r="F1278" s="79">
        <v>0.67</v>
      </c>
      <c r="G1278" s="63">
        <v>15.489000000000001</v>
      </c>
      <c r="I1278">
        <f>(E1278*100*Info!$B$11)/AI1278</f>
        <v>3.034606741381817</v>
      </c>
      <c r="J1278">
        <f>LOG10(I1278)</f>
        <v>0.48210241827328248</v>
      </c>
      <c r="K1278">
        <f>2*((E1278*100*Info!$B$11)/AI1278^2)*(AJ1278/2)</f>
        <v>0.14565168284176247</v>
      </c>
      <c r="L1278">
        <f>(M1278/10.7)/I1278</f>
        <v>0.61335490093458045</v>
      </c>
      <c r="M1278">
        <f>((U1278/0.242530073729142))*I1278</f>
        <v>19.9158128144215</v>
      </c>
      <c r="N1278">
        <f>2*M1278*SQRT((0.5*K1278/I1278)^2+(0.5*V1278/U1278)^2)</f>
        <v>3.3907256400550372</v>
      </c>
      <c r="O1278" s="62">
        <v>1.4064000000000001</v>
      </c>
      <c r="P1278" s="62">
        <v>1.5004E-2</v>
      </c>
      <c r="S1278" s="63">
        <v>3.6711999999999998</v>
      </c>
      <c r="T1278" s="63">
        <v>9.1330999999999996E-2</v>
      </c>
      <c r="U1278" s="62">
        <v>1.5916999999999999</v>
      </c>
      <c r="V1278" s="62">
        <v>0.26</v>
      </c>
      <c r="W1278" s="50">
        <f>U1278*Info!$B$2</f>
        <v>0.76401599999999992</v>
      </c>
      <c r="X1278" s="50">
        <f>W1278*SQRT((0.5*V1278/U1278)^2+Info!$B$3^2)</f>
        <v>7.3164616589168285E-2</v>
      </c>
      <c r="Y1278" s="39">
        <f>W1278*Info!$D$2</f>
        <v>0.61885296000000001</v>
      </c>
      <c r="Z1278" s="39">
        <f>Y1278*SQRT(Info!$D$3^2+(X1278/W1278)^2)</f>
        <v>6.6854998814627226E-2</v>
      </c>
      <c r="AA1278" s="50">
        <f>IF(O1278-W1278&gt;0,O1278-W1278,0)</f>
        <v>0.64238400000000018</v>
      </c>
      <c r="AB1278" s="50">
        <f>SQRT((0.5*P1278)^2+X1278^2)</f>
        <v>7.3548223123607814E-2</v>
      </c>
      <c r="AC1278" s="50">
        <f>(1-EXP(-Info!$B$6*G1278*1000))+(Info!$B$6/(Info!$B$6-Info!$B$7))*(EXP(-Info!$B$7*G1278*1000)-EXP(-Info!$B$6*G1278*1000))*(Info!$B$9-1)</f>
        <v>0.15142589548604496</v>
      </c>
      <c r="AD1278" s="50">
        <f>SQRT((Info!$B$6*EXP(-Info!$B$6*G1278*1000)+(Info!$B$6/(Info!$B$6+Info!$B$7))*(Info!$B$9-1)*(-Info!$B$7*EXP(-Info!$B$7*G1278*1000)+Info!$B$6*EXP(-Info!$B$6*G1278*1000)))^2*(0.01*G1278*1000)^2)</f>
        <v>1.3237085654953418E-3</v>
      </c>
      <c r="AE1278" s="50">
        <f>IF(AA1278&gt;0,AA1278*AC1278*SQRT((AB1278/AA1278)^2+(AD1278/AC1278)^2),AA1278*AC1278*SQRT((AD1278/AC1278)^2))</f>
        <v>1.1169520121239198E-2</v>
      </c>
      <c r="AF1278" s="50">
        <f>IF((S1278-Y1278-AA1278*AC1278)&gt;0,S1278-Y1278-AA1278*AC1278,0)</f>
        <v>2.9550734675540924</v>
      </c>
      <c r="AG1278" s="50">
        <f>SQRT((T1278*0.5)^2+Z1278^2+AE1278^2)</f>
        <v>8.1729351743988363E-2</v>
      </c>
      <c r="AH1278" s="50">
        <f>AF1278/S1278</f>
        <v>0.80493393646603084</v>
      </c>
      <c r="AI1278">
        <f>AF1278*EXP(Info!$B$6*G1278*1000)</f>
        <v>3.4060941665368847</v>
      </c>
      <c r="AJ1278">
        <f>2*SQRT((EXP(Info!$B$6*G1278)*AG1278)^2+(Info!$B$6*G1278*0.01*AI1278)^2)</f>
        <v>0.16348192354166638</v>
      </c>
      <c r="AK1278" s="28">
        <f>AI1278/(E1278/1000)</f>
        <v>0.84205047380392706</v>
      </c>
      <c r="AL1278">
        <f>AA1278/0.752049334436339</f>
        <v>0.85417800480000028</v>
      </c>
      <c r="AM1278"/>
      <c r="AN1278">
        <f>U1278/0.242530074</f>
        <v>6.5628974326705558</v>
      </c>
      <c r="AO1278">
        <f>O1278/U1278</f>
        <v>0.88358358987246355</v>
      </c>
    </row>
    <row r="1279" spans="1:41">
      <c r="A1279" s="14" t="s">
        <v>95</v>
      </c>
      <c r="B1279" s="14" t="s">
        <v>223</v>
      </c>
      <c r="C1279" s="15">
        <v>-22.1</v>
      </c>
      <c r="D1279" s="15">
        <v>52.5</v>
      </c>
      <c r="E1279" s="15">
        <v>4045</v>
      </c>
      <c r="F1279" s="79">
        <v>0.69</v>
      </c>
      <c r="G1279" s="63">
        <v>15.686</v>
      </c>
      <c r="I1279">
        <f>(E1279*100*Info!$B$11)/AI1279</f>
        <v>2.9339332946134884</v>
      </c>
      <c r="J1279">
        <f>LOG10(I1279)</f>
        <v>0.46745023557727117</v>
      </c>
      <c r="K1279">
        <f>2*((E1279*100*Info!$B$11)/AI1279^2)*(AJ1279/2)</f>
        <v>0.15707075090991579</v>
      </c>
      <c r="L1279">
        <f>(M1279/10.7)/I1279</f>
        <v>0.80807013084112278</v>
      </c>
      <c r="M1279">
        <f>((U1279/0.242530073729142))*I1279</f>
        <v>25.367815315454692</v>
      </c>
      <c r="N1279">
        <f>2*M1279*SQRT((0.5*K1279/I1279)^2+(0.5*V1279/U1279)^2)</f>
        <v>1.3701512565589233</v>
      </c>
      <c r="O1279" s="62">
        <v>1.2946</v>
      </c>
      <c r="P1279" s="62">
        <v>1.2123999999999999E-2</v>
      </c>
      <c r="S1279" s="63">
        <v>3.9104000000000001</v>
      </c>
      <c r="T1279" s="63">
        <v>0.14829000000000001</v>
      </c>
      <c r="U1279" s="62">
        <v>2.097</v>
      </c>
      <c r="V1279" s="62">
        <v>1.4996000000000001E-2</v>
      </c>
      <c r="W1279" s="50">
        <f>U1279*Info!$B$2</f>
        <v>1.0065599999999999</v>
      </c>
      <c r="X1279" s="50">
        <f>W1279*SQRT((0.5*V1279/U1279)^2+Info!$B$3^2)</f>
        <v>5.0456522600369515E-2</v>
      </c>
      <c r="Y1279" s="39">
        <f>W1279*Info!$D$2</f>
        <v>0.81531359999999997</v>
      </c>
      <c r="Z1279" s="39">
        <f>Y1279*SQRT(Info!$D$3^2+(X1279/W1279)^2)</f>
        <v>5.7725036625075103E-2</v>
      </c>
      <c r="AA1279" s="50">
        <f>IF(O1279-W1279&gt;0,O1279-W1279,0)</f>
        <v>0.28804000000000007</v>
      </c>
      <c r="AB1279" s="50">
        <f>SQRT((0.5*P1279)^2+X1279^2)</f>
        <v>5.0819371473106584E-2</v>
      </c>
      <c r="AC1279" s="50">
        <f>(1-EXP(-Info!$B$6*G1279*1000))+(Info!$B$6/(Info!$B$6-Info!$B$7))*(EXP(-Info!$B$7*G1279*1000)-EXP(-Info!$B$6*G1279*1000))*(Info!$B$9-1)</f>
        <v>0.15321111122255326</v>
      </c>
      <c r="AD1279" s="50">
        <f>SQRT((Info!$B$6*EXP(-Info!$B$6*G1279*1000)+(Info!$B$6/(Info!$B$6+Info!$B$7))*(Info!$B$9-1)*(-Info!$B$7*EXP(-Info!$B$7*G1279*1000)+Info!$B$6*EXP(-Info!$B$6*G1279*1000)))^2*(0.01*G1279*1000)^2)</f>
        <v>1.3380653631829317E-3</v>
      </c>
      <c r="AE1279" s="50">
        <f>IF(AA1279&gt;0,AA1279*AC1279*SQRT((AB1279/AA1279)^2+(AD1279/AC1279)^2),AA1279*AC1279*SQRT((AD1279/AC1279)^2))</f>
        <v>7.7956257114577812E-3</v>
      </c>
      <c r="AF1279" s="50">
        <f>IF((S1279-Y1279-AA1279*AC1279)&gt;0,S1279-Y1279-AA1279*AC1279,0)</f>
        <v>3.0509554715234559</v>
      </c>
      <c r="AG1279" s="50">
        <f>SQRT((T1279*0.5)^2+Z1279^2+AE1279^2)</f>
        <v>9.4289090877998208E-2</v>
      </c>
      <c r="AH1279" s="50">
        <f>AF1279/S1279</f>
        <v>0.78021569955080194</v>
      </c>
      <c r="AI1279">
        <f>AF1279*EXP(Info!$B$6*G1279*1000)</f>
        <v>3.5229690935818567</v>
      </c>
      <c r="AJ1279">
        <f>2*SQRT((EXP(Info!$B$6*G1279)*AG1279)^2+(Info!$B$6*G1279*0.01*AI1279)^2)</f>
        <v>0.18860531082191007</v>
      </c>
      <c r="AK1279" s="28">
        <f>AI1279/(E1279/1000)</f>
        <v>0.87094415168896333</v>
      </c>
      <c r="AL1279">
        <f>AA1279/0.752049334436339</f>
        <v>0.3830067880000001</v>
      </c>
      <c r="AM1279"/>
      <c r="AN1279">
        <f>U1279/0.242530074</f>
        <v>8.6463503903437555</v>
      </c>
      <c r="AO1279">
        <f>O1279/U1279</f>
        <v>0.61735813066285172</v>
      </c>
    </row>
    <row r="1280" spans="1:41">
      <c r="A1280" s="14" t="s">
        <v>95</v>
      </c>
      <c r="B1280" s="14" t="s">
        <v>223</v>
      </c>
      <c r="C1280" s="15">
        <v>-22.1</v>
      </c>
      <c r="D1280" s="15">
        <v>52.5</v>
      </c>
      <c r="E1280" s="15">
        <v>4045</v>
      </c>
      <c r="F1280" s="79">
        <v>0.73</v>
      </c>
      <c r="G1280" s="63">
        <v>16.079000000000001</v>
      </c>
      <c r="I1280">
        <f>(E1280*100*Info!$B$11)/AI1280</f>
        <v>3.1959230453507224</v>
      </c>
      <c r="J1280">
        <f>LOG10(I1280)</f>
        <v>0.50459631338854116</v>
      </c>
      <c r="K1280">
        <f>2*((E1280*100*Info!$B$11)/AI1280^2)*(AJ1280/2)</f>
        <v>0.1828352430111968</v>
      </c>
      <c r="L1280">
        <f>(M1280/10.7)/I1280</f>
        <v>0.57331747289719726</v>
      </c>
      <c r="M1280">
        <f>((U1280/0.242530073729142))*I1280</f>
        <v>19.605380206097983</v>
      </c>
      <c r="N1280">
        <f>2*M1280*SQRT((0.5*K1280/I1280)^2+(0.5*V1280/U1280)^2)</f>
        <v>4.1256152036822442</v>
      </c>
      <c r="O1280" s="62">
        <v>1.1994</v>
      </c>
      <c r="P1280" s="62">
        <v>1.0688E-2</v>
      </c>
      <c r="S1280" s="63">
        <v>3.4453</v>
      </c>
      <c r="T1280" s="63">
        <v>0.11473999999999999</v>
      </c>
      <c r="U1280" s="62">
        <v>1.4878</v>
      </c>
      <c r="V1280" s="62">
        <v>0.30129</v>
      </c>
      <c r="W1280" s="50">
        <f>U1280*Info!$B$2</f>
        <v>0.714144</v>
      </c>
      <c r="X1280" s="50">
        <f>W1280*SQRT((0.5*V1280/U1280)^2+Info!$B$3^2)</f>
        <v>8.0645411425573382E-2</v>
      </c>
      <c r="Y1280" s="39">
        <f>W1280*Info!$D$2</f>
        <v>0.57845664000000008</v>
      </c>
      <c r="Z1280" s="39">
        <f>Y1280*SQRT(Info!$D$3^2+(X1280/W1280)^2)</f>
        <v>7.1439458445894083E-2</v>
      </c>
      <c r="AA1280" s="50">
        <f>IF(O1280-W1280&gt;0,O1280-W1280,0)</f>
        <v>0.48525600000000002</v>
      </c>
      <c r="AB1280" s="50">
        <f>SQRT((0.5*P1280)^2+X1280^2)</f>
        <v>8.0822278611778833E-2</v>
      </c>
      <c r="AC1280" s="50">
        <f>(1-EXP(-Info!$B$6*G1280*1000))+(Info!$B$6/(Info!$B$6-Info!$B$7))*(EXP(-Info!$B$7*G1280*1000)-EXP(-Info!$B$6*G1280*1000))*(Info!$B$9-1)</f>
        <v>0.15676243985619476</v>
      </c>
      <c r="AD1280" s="50">
        <f>SQRT((Info!$B$6*EXP(-Info!$B$6*G1280*1000)+(Info!$B$6/(Info!$B$6+Info!$B$7))*(Info!$B$9-1)*(-Info!$B$7*EXP(-Info!$B$7*G1280*1000)+Info!$B$6*EXP(-Info!$B$6*G1280*1000)))^2*(0.01*G1280*1000)^2)</f>
        <v>1.3665338591366152E-3</v>
      </c>
      <c r="AE1280" s="50">
        <f>IF(AA1280&gt;0,AA1280*AC1280*SQRT((AB1280/AA1280)^2+(AD1280/AC1280)^2),AA1280*AC1280*SQRT((AD1280/AC1280)^2))</f>
        <v>1.2687238920325413E-2</v>
      </c>
      <c r="AF1280" s="50">
        <f>IF((S1280-Y1280-AA1280*AC1280)&gt;0,S1280-Y1280-AA1280*AC1280,0)</f>
        <v>2.7907734454851423</v>
      </c>
      <c r="AG1280" s="50">
        <f>SQRT((T1280*0.5)^2+Z1280^2+AE1280^2)</f>
        <v>9.2497995407814365E-2</v>
      </c>
      <c r="AH1280" s="50">
        <f>AF1280/S1280</f>
        <v>0.8100233493411727</v>
      </c>
      <c r="AI1280">
        <f>AF1280*EXP(Info!$B$6*G1280*1000)</f>
        <v>3.2341693378977516</v>
      </c>
      <c r="AJ1280">
        <f>2*SQRT((EXP(Info!$B$6*G1280)*AG1280)^2+(Info!$B$6*G1280*0.01*AI1280)^2)</f>
        <v>0.18502327135007879</v>
      </c>
      <c r="AK1280" s="28">
        <f>AI1280/(E1280/1000)</f>
        <v>0.79954742593269512</v>
      </c>
      <c r="AL1280">
        <f>AA1280/0.752049334436339</f>
        <v>0.64524490320000005</v>
      </c>
      <c r="AM1280"/>
      <c r="AN1280">
        <f>U1280/0.242530074</f>
        <v>6.1344969531489939</v>
      </c>
      <c r="AO1280">
        <f>O1280/U1280</f>
        <v>0.80615674149751315</v>
      </c>
    </row>
    <row r="1281" spans="1:41">
      <c r="A1281" s="14" t="s">
        <v>95</v>
      </c>
      <c r="B1281" s="14" t="s">
        <v>223</v>
      </c>
      <c r="C1281" s="15">
        <v>-22.1</v>
      </c>
      <c r="D1281" s="15">
        <v>52.5</v>
      </c>
      <c r="E1281" s="15">
        <v>4045</v>
      </c>
      <c r="F1281" s="79">
        <v>0.75</v>
      </c>
      <c r="G1281" s="63">
        <v>16.274999999999999</v>
      </c>
      <c r="I1281">
        <f>(E1281*100*Info!$B$11)/AI1281</f>
        <v>2.780951287225804</v>
      </c>
      <c r="J1281">
        <f>LOG10(I1281)</f>
        <v>0.44419338157386173</v>
      </c>
      <c r="K1281">
        <f>2*((E1281*100*Info!$B$11)/AI1281^2)*(AJ1281/2)</f>
        <v>0.16960930580181194</v>
      </c>
      <c r="L1281">
        <f>(M1281/10.7)/I1281</f>
        <v>0.82440879252336607</v>
      </c>
      <c r="M1281">
        <f>((U1281/0.242530073729142))*I1281</f>
        <v>24.53125541261894</v>
      </c>
      <c r="N1281">
        <f>2*M1281*SQRT((0.5*K1281/I1281)^2+(0.5*V1281/U1281)^2)</f>
        <v>1.5068354912988104</v>
      </c>
      <c r="O1281" s="62">
        <v>1.2499</v>
      </c>
      <c r="P1281" s="62">
        <v>2.0882000000000001E-2</v>
      </c>
      <c r="S1281" s="63">
        <v>4.0686</v>
      </c>
      <c r="T1281" s="63">
        <v>0.19292000000000001</v>
      </c>
      <c r="U1281" s="62">
        <v>2.1394000000000002</v>
      </c>
      <c r="V1281" s="62">
        <v>1.562E-2</v>
      </c>
      <c r="W1281" s="50">
        <f>U1281*Info!$B$2</f>
        <v>1.026912</v>
      </c>
      <c r="X1281" s="50">
        <f>W1281*SQRT((0.5*V1281/U1281)^2+Info!$B$3^2)</f>
        <v>5.1482270159735583E-2</v>
      </c>
      <c r="Y1281" s="39">
        <f>W1281*Info!$D$2</f>
        <v>0.8317987200000001</v>
      </c>
      <c r="Z1281" s="39">
        <f>Y1281*SQRT(Info!$D$3^2+(X1281/W1281)^2)</f>
        <v>5.8895382291508876E-2</v>
      </c>
      <c r="AA1281" s="50">
        <f>IF(O1281-W1281&gt;0,O1281-W1281,0)</f>
        <v>0.22298799999999996</v>
      </c>
      <c r="AB1281" s="50">
        <f>SQRT((0.5*P1281)^2+X1281^2)</f>
        <v>5.2530359048839563E-2</v>
      </c>
      <c r="AC1281" s="50">
        <f>(1-EXP(-Info!$B$6*G1281*1000))+(Info!$B$6/(Info!$B$6-Info!$B$7))*(EXP(-Info!$B$7*G1281*1000)-EXP(-Info!$B$6*G1281*1000))*(Info!$B$9-1)</f>
        <v>0.15852859894186971</v>
      </c>
      <c r="AD1281" s="50">
        <f>SQRT((Info!$B$6*EXP(-Info!$B$6*G1281*1000)+(Info!$B$6/(Info!$B$6+Info!$B$7))*(Info!$B$9-1)*(-Info!$B$7*EXP(-Info!$B$7*G1281*1000)+Info!$B$6*EXP(-Info!$B$6*G1281*1000)))^2*(0.01*G1281*1000)^2)</f>
        <v>1.3806464602302976E-3</v>
      </c>
      <c r="AE1281" s="50">
        <f>IF(AA1281&gt;0,AA1281*AC1281*SQRT((AB1281/AA1281)^2+(AD1281/AC1281)^2),AA1281*AC1281*SQRT((AD1281/AC1281)^2))</f>
        <v>8.3332531657835957E-3</v>
      </c>
      <c r="AF1281" s="50">
        <f>IF((S1281-Y1281-AA1281*AC1281)&gt;0,S1281-Y1281-AA1281*AC1281,0)</f>
        <v>3.2014513047791504</v>
      </c>
      <c r="AG1281" s="50">
        <f>SQRT((T1281*0.5)^2+Z1281^2+AE1281^2)</f>
        <v>0.11332537563841569</v>
      </c>
      <c r="AH1281" s="50">
        <f>AF1281/S1281</f>
        <v>0.78686803932044203</v>
      </c>
      <c r="AI1281">
        <f>AF1281*EXP(Info!$B$6*G1281*1000)</f>
        <v>3.7167700013419367</v>
      </c>
      <c r="AJ1281">
        <f>2*SQRT((EXP(Info!$B$6*G1281)*AG1281)^2+(Info!$B$6*G1281*0.01*AI1281)^2)</f>
        <v>0.22668458187251203</v>
      </c>
      <c r="AK1281" s="28">
        <f>AI1281/(E1281/1000)</f>
        <v>0.91885537734040468</v>
      </c>
      <c r="AL1281">
        <f>AA1281/0.752049334436339</f>
        <v>0.29650714359999997</v>
      </c>
      <c r="AM1281"/>
      <c r="AN1281">
        <f>U1281/0.242530074</f>
        <v>8.8211740701485137</v>
      </c>
      <c r="AO1281">
        <f>O1281/U1281</f>
        <v>0.58422922314667658</v>
      </c>
    </row>
    <row r="1282" spans="1:41">
      <c r="A1282" s="14" t="s">
        <v>95</v>
      </c>
      <c r="B1282" s="14" t="s">
        <v>223</v>
      </c>
      <c r="C1282" s="15">
        <v>-22.1</v>
      </c>
      <c r="D1282" s="15">
        <v>52.5</v>
      </c>
      <c r="E1282" s="15">
        <v>4045</v>
      </c>
      <c r="F1282" s="79">
        <v>0.77</v>
      </c>
      <c r="G1282" s="63">
        <v>16.472000000000001</v>
      </c>
      <c r="I1282">
        <f>(E1282*100*Info!$B$11)/AI1282</f>
        <v>2.9510218475178602</v>
      </c>
      <c r="J1282">
        <f>LOG10(I1282)</f>
        <v>0.46997242475625478</v>
      </c>
      <c r="K1282">
        <f>2*((E1282*100*Info!$B$11)/AI1282^2)*(AJ1282/2)</f>
        <v>0.1139234046504547</v>
      </c>
      <c r="L1282">
        <f>(M1282/10.7)/I1282</f>
        <v>0.64587808598130947</v>
      </c>
      <c r="M1282">
        <f>((U1282/0.242530073729142))*I1282</f>
        <v>20.394203665433334</v>
      </c>
      <c r="N1282">
        <f>2*M1282*SQRT((0.5*K1282/I1282)^2+(0.5*V1282/U1282)^2)</f>
        <v>1.9974433988416616</v>
      </c>
      <c r="O1282" s="62">
        <v>1.1709000000000001</v>
      </c>
      <c r="P1282" s="62">
        <v>2.0376999999999999E-2</v>
      </c>
      <c r="S1282" s="63">
        <v>3.7219000000000002</v>
      </c>
      <c r="T1282" s="63">
        <v>7.7658000000000005E-2</v>
      </c>
      <c r="U1282" s="62">
        <v>1.6760999999999999</v>
      </c>
      <c r="V1282" s="62">
        <v>0.15087</v>
      </c>
      <c r="W1282" s="50">
        <f>U1282*Info!$B$2</f>
        <v>0.80452799999999991</v>
      </c>
      <c r="X1282" s="50">
        <f>W1282*SQRT((0.5*V1282/U1282)^2+Info!$B$3^2)</f>
        <v>5.4122457948618703E-2</v>
      </c>
      <c r="Y1282" s="39">
        <f>W1282*Info!$D$2</f>
        <v>0.65166767999999997</v>
      </c>
      <c r="Z1282" s="39">
        <f>Y1282*SQRT(Info!$D$3^2+(X1282/W1282)^2)</f>
        <v>5.4621896479555669E-2</v>
      </c>
      <c r="AA1282" s="50">
        <f>IF(O1282-W1282&gt;0,O1282-W1282,0)</f>
        <v>0.36637200000000014</v>
      </c>
      <c r="AB1282" s="50">
        <f>SQRT((0.5*P1282)^2+X1282^2)</f>
        <v>5.5073096759216289E-2</v>
      </c>
      <c r="AC1282" s="50">
        <f>(1-EXP(-Info!$B$6*G1282*1000))+(Info!$B$6/(Info!$B$6-Info!$B$7))*(EXP(-Info!$B$7*G1282*1000)-EXP(-Info!$B$6*G1282*1000))*(Info!$B$9-1)</f>
        <v>0.16030043270749134</v>
      </c>
      <c r="AD1282" s="50">
        <f>SQRT((Info!$B$6*EXP(-Info!$B$6*G1282*1000)+(Info!$B$6/(Info!$B$6+Info!$B$7))*(Info!$B$9-1)*(-Info!$B$7*EXP(-Info!$B$7*G1282*1000)+Info!$B$6*EXP(-Info!$B$6*G1282*1000)))^2*(0.01*G1282*1000)^2)</f>
        <v>1.3947739869105507E-3</v>
      </c>
      <c r="AE1282" s="50">
        <f>IF(AA1282&gt;0,AA1282*AC1282*SQRT((AB1282/AA1282)^2+(AD1282/AC1282)^2),AA1282*AC1282*SQRT((AD1282/AC1282)^2))</f>
        <v>8.8430181883908526E-3</v>
      </c>
      <c r="AF1282" s="50">
        <f>IF((S1282-Y1282-AA1282*AC1282)&gt;0,S1282-Y1282-AA1282*AC1282,0)</f>
        <v>3.011502729868091</v>
      </c>
      <c r="AG1282" s="50">
        <f>SQRT((T1282*0.5)^2+Z1282^2+AE1282^2)</f>
        <v>6.7597646310382051E-2</v>
      </c>
      <c r="AH1282" s="50">
        <f>AF1282/S1282</f>
        <v>0.80913047902095458</v>
      </c>
      <c r="AI1282">
        <f>AF1282*EXP(Info!$B$6*G1282*1000)</f>
        <v>3.5025685520586629</v>
      </c>
      <c r="AJ1282">
        <f>2*SQRT((EXP(Info!$B$6*G1282)*AG1282)^2+(Info!$B$6*G1282*0.01*AI1282)^2)</f>
        <v>0.13521571682288985</v>
      </c>
      <c r="AK1282" s="28">
        <f>AI1282/(E1282/1000)</f>
        <v>0.86590075452624549</v>
      </c>
      <c r="AL1282">
        <f>AA1282/0.752049334436339</f>
        <v>0.48716484840000018</v>
      </c>
      <c r="AM1282"/>
      <c r="AN1282">
        <f>U1282/0.242530074</f>
        <v>6.9108955122819111</v>
      </c>
      <c r="AO1282">
        <f>O1282/U1282</f>
        <v>0.6985860032217649</v>
      </c>
    </row>
    <row r="1283" spans="1:41">
      <c r="A1283" s="14" t="s">
        <v>95</v>
      </c>
      <c r="B1283" s="14" t="s">
        <v>223</v>
      </c>
      <c r="C1283" s="15">
        <v>-22.1</v>
      </c>
      <c r="D1283" s="15">
        <v>52.5</v>
      </c>
      <c r="E1283" s="15">
        <v>4045</v>
      </c>
      <c r="F1283" s="79">
        <v>0.79</v>
      </c>
      <c r="G1283" s="63">
        <v>16.741</v>
      </c>
      <c r="I1283">
        <f>(E1283*100*Info!$B$11)/AI1283</f>
        <v>3.4683560505532838</v>
      </c>
      <c r="J1283">
        <f>LOG10(I1283)</f>
        <v>0.54012367440202225</v>
      </c>
      <c r="K1283">
        <f>2*((E1283*100*Info!$B$11)/AI1283^2)*(AJ1283/2)</f>
        <v>0.15310667589746355</v>
      </c>
      <c r="L1283">
        <f>(M1283/10.7)/I1283</f>
        <v>0.66961538691588895</v>
      </c>
      <c r="M1283">
        <f>((U1283/0.242530073729142))*I1283</f>
        <v>24.850370992660327</v>
      </c>
      <c r="N1283">
        <f>2*M1283*SQRT((0.5*K1283/I1283)^2+(0.5*V1283/U1283)^2)</f>
        <v>1.1387613102933374</v>
      </c>
      <c r="O1283" s="62">
        <v>1.4879</v>
      </c>
      <c r="P1283" s="62">
        <v>2.6703000000000001E-2</v>
      </c>
      <c r="S1283" s="63">
        <v>3.3380000000000001</v>
      </c>
      <c r="T1283" s="63">
        <v>8.8846999999999995E-2</v>
      </c>
      <c r="U1283" s="62">
        <v>1.7377</v>
      </c>
      <c r="V1283" s="62">
        <v>2.1368999999999999E-2</v>
      </c>
      <c r="W1283" s="50">
        <f>U1283*Info!$B$2</f>
        <v>0.83409599999999995</v>
      </c>
      <c r="X1283" s="50">
        <f>W1283*SQRT((0.5*V1283/U1283)^2+Info!$B$3^2)</f>
        <v>4.2018953707982781E-2</v>
      </c>
      <c r="Y1283" s="39">
        <f>W1283*Info!$D$2</f>
        <v>0.67561775999999996</v>
      </c>
      <c r="Z1283" s="39">
        <f>Y1283*SQRT(Info!$D$3^2+(X1283/W1283)^2)</f>
        <v>4.795366111261723E-2</v>
      </c>
      <c r="AA1283" s="50">
        <f>IF(O1283-W1283&gt;0,O1283-W1283,0)</f>
        <v>0.65380400000000005</v>
      </c>
      <c r="AB1283" s="50">
        <f>SQRT((0.5*P1283)^2+X1283^2)</f>
        <v>4.4089171266464056E-2</v>
      </c>
      <c r="AC1283" s="50">
        <f>(1-EXP(-Info!$B$6*G1283*1000))+(Info!$B$6/(Info!$B$6-Info!$B$7))*(EXP(-Info!$B$7*G1283*1000)-EXP(-Info!$B$6*G1283*1000))*(Info!$B$9-1)</f>
        <v>0.16271444936370172</v>
      </c>
      <c r="AD1283" s="50">
        <f>SQRT((Info!$B$6*EXP(-Info!$B$6*G1283*1000)+(Info!$B$6/(Info!$B$6+Info!$B$7))*(Info!$B$9-1)*(-Info!$B$7*EXP(-Info!$B$7*G1283*1000)+Info!$B$6*EXP(-Info!$B$6*G1283*1000)))^2*(0.01*G1283*1000)^2)</f>
        <v>1.4139727481439085E-3</v>
      </c>
      <c r="AE1283" s="50">
        <f>IF(AA1283&gt;0,AA1283*AC1283*SQRT((AB1283/AA1283)^2+(AD1283/AC1283)^2),AA1283*AC1283*SQRT((AD1283/AC1283)^2))</f>
        <v>7.2332647062559492E-3</v>
      </c>
      <c r="AF1283" s="50">
        <f>IF((S1283-Y1283-AA1283*AC1283)&gt;0,S1283-Y1283-AA1283*AC1283,0)</f>
        <v>2.5559988821482147</v>
      </c>
      <c r="AG1283" s="50">
        <f>SQRT((T1283*0.5)^2+Z1283^2+AE1283^2)</f>
        <v>6.5767173306023316E-2</v>
      </c>
      <c r="AH1283" s="50">
        <f>AF1283/S1283</f>
        <v>0.76572764594014819</v>
      </c>
      <c r="AI1283">
        <f>AF1283*EXP(Info!$B$6*G1283*1000)</f>
        <v>2.9801312693675879</v>
      </c>
      <c r="AJ1283">
        <f>2*SQRT((EXP(Info!$B$6*G1283)*AG1283)^2+(Info!$B$6*G1283*0.01*AI1283)^2)</f>
        <v>0.13155454219245249</v>
      </c>
      <c r="AK1283" s="28">
        <f>AI1283/(E1283/1000)</f>
        <v>0.73674444236528747</v>
      </c>
      <c r="AL1283">
        <f>AA1283/0.752049334436339</f>
        <v>0.86936317880000002</v>
      </c>
      <c r="AM1283"/>
      <c r="AN1283">
        <f>U1283/0.242530074</f>
        <v>7.1648846319982562</v>
      </c>
      <c r="AO1283">
        <f>O1283/U1283</f>
        <v>0.85624676296253666</v>
      </c>
    </row>
    <row r="1284" spans="1:41">
      <c r="A1284" s="14" t="s">
        <v>95</v>
      </c>
      <c r="B1284" s="14" t="s">
        <v>223</v>
      </c>
      <c r="C1284" s="15">
        <v>-22.1</v>
      </c>
      <c r="D1284" s="15">
        <v>52.5</v>
      </c>
      <c r="E1284" s="15">
        <v>4045</v>
      </c>
      <c r="F1284" s="79">
        <v>0.83</v>
      </c>
      <c r="G1284" s="63">
        <v>17.427</v>
      </c>
      <c r="H1284" s="15" t="s">
        <v>122</v>
      </c>
      <c r="I1284">
        <f>(E1284*100*Info!$B$11)/AI1284</f>
        <v>3.7136869501335998</v>
      </c>
      <c r="J1284">
        <f>LOG10(I1284)</f>
        <v>0.56980529155247994</v>
      </c>
      <c r="K1284">
        <f>2*((E1284*100*Info!$B$11)/AI1284^2)*(AJ1284/2)</f>
        <v>0.26919018700031772</v>
      </c>
      <c r="L1284">
        <f>(M1284/10.7)/I1284</f>
        <v>0.80733797383177719</v>
      </c>
      <c r="M1284">
        <f>((U1284/0.242530073729142))*I1284</f>
        <v>32.080745326100185</v>
      </c>
      <c r="N1284">
        <f>2*M1284*SQRT((0.5*K1284/I1284)^2+(0.5*V1284/U1284)^2)</f>
        <v>2.3398770472905666</v>
      </c>
      <c r="O1284" s="62">
        <v>1.2464</v>
      </c>
      <c r="P1284" s="62">
        <v>1.1986E-2</v>
      </c>
      <c r="S1284" s="63">
        <v>3.2273999999999998</v>
      </c>
      <c r="T1284" s="63">
        <v>0.16456000000000001</v>
      </c>
      <c r="U1284" s="62">
        <v>2.0951</v>
      </c>
      <c r="V1284" s="62">
        <v>1.6969999999999999E-2</v>
      </c>
      <c r="W1284" s="50">
        <f>U1284*Info!$B$2</f>
        <v>1.0056479999999999</v>
      </c>
      <c r="X1284" s="50">
        <f>W1284*SQRT((0.5*V1284/U1284)^2+Info!$B$3^2)</f>
        <v>5.0447075728926052E-2</v>
      </c>
      <c r="Y1284" s="39">
        <f>W1284*Info!$D$2</f>
        <v>0.81457488</v>
      </c>
      <c r="Z1284" s="39">
        <f>Y1284*SQRT(Info!$D$3^2+(X1284/W1284)^2)</f>
        <v>5.7693538334029196E-2</v>
      </c>
      <c r="AA1284" s="50">
        <f>IF(O1284-W1284&gt;0,O1284-W1284,0)</f>
        <v>0.24075200000000008</v>
      </c>
      <c r="AB1284" s="50">
        <f>SQRT((0.5*P1284)^2+X1284^2)</f>
        <v>5.0801806056477952E-2</v>
      </c>
      <c r="AC1284" s="50">
        <f>(1-EXP(-Info!$B$6*G1284*1000))+(Info!$B$6/(Info!$B$6-Info!$B$7))*(EXP(-Info!$B$7*G1284*1000)-EXP(-Info!$B$6*G1284*1000))*(Info!$B$9-1)</f>
        <v>0.16884256684146332</v>
      </c>
      <c r="AD1284" s="50">
        <f>SQRT((Info!$B$6*EXP(-Info!$B$6*G1284*1000)+(Info!$B$6/(Info!$B$6+Info!$B$7))*(Info!$B$9-1)*(-Info!$B$7*EXP(-Info!$B$7*G1284*1000)+Info!$B$6*EXP(-Info!$B$6*G1284*1000)))^2*(0.01*G1284*1000)^2)</f>
        <v>1.4624543138699495E-3</v>
      </c>
      <c r="AE1284" s="50">
        <f>IF(AA1284&gt;0,AA1284*AC1284*SQRT((AB1284/AA1284)^2+(AD1284/AC1284)^2),AA1284*AC1284*SQRT((AD1284/AC1284)^2))</f>
        <v>8.5847305491550882E-3</v>
      </c>
      <c r="AF1284" s="50">
        <f>IF((S1284-Y1284-AA1284*AC1284)&gt;0,S1284-Y1284-AA1284*AC1284,0)</f>
        <v>2.372175934347784</v>
      </c>
      <c r="AG1284" s="50">
        <f>SQRT((T1284*0.5)^2+Z1284^2+AE1284^2)</f>
        <v>0.10085752507424368</v>
      </c>
      <c r="AH1284" s="50">
        <f>AF1284/S1284</f>
        <v>0.73501144399447982</v>
      </c>
      <c r="AI1284">
        <f>AF1284*EXP(Info!$B$6*G1284*1000)</f>
        <v>2.7832599942712641</v>
      </c>
      <c r="AJ1284">
        <f>2*SQRT((EXP(Info!$B$6*G1284)*AG1284)^2+(Info!$B$6*G1284*0.01*AI1284)^2)</f>
        <v>0.20174729006208542</v>
      </c>
      <c r="AK1284" s="28">
        <f>AI1284/(E1284/1000)</f>
        <v>0.68807416422033729</v>
      </c>
      <c r="AL1284">
        <f>AA1284/0.752049334436339</f>
        <v>0.32012793440000009</v>
      </c>
      <c r="AM1284"/>
      <c r="AN1284">
        <f>U1284/0.242530074</f>
        <v>8.6385163103525038</v>
      </c>
      <c r="AO1284">
        <f>O1284/U1284</f>
        <v>0.59491193737769077</v>
      </c>
    </row>
    <row r="1285" spans="1:41">
      <c r="A1285" s="14" t="s">
        <v>95</v>
      </c>
      <c r="B1285" s="14" t="s">
        <v>223</v>
      </c>
      <c r="C1285" s="15">
        <v>-22.1</v>
      </c>
      <c r="D1285" s="15">
        <v>52.5</v>
      </c>
      <c r="E1285" s="15">
        <v>4045</v>
      </c>
      <c r="F1285" s="79">
        <v>0.85</v>
      </c>
      <c r="G1285" s="63">
        <v>17.768999999999998</v>
      </c>
      <c r="I1285">
        <f>(E1285*100*Info!$B$11)/AI1285</f>
        <v>3.7513618877559112</v>
      </c>
      <c r="J1285">
        <f>LOG10(I1285)</f>
        <v>0.57418896185118928</v>
      </c>
      <c r="K1285">
        <f>2*((E1285*100*Info!$B$11)/AI1285^2)*(AJ1285/2)</f>
        <v>0.21844351524236444</v>
      </c>
      <c r="L1285">
        <f>(M1285/10.7)/I1285</f>
        <v>0.86436915140187087</v>
      </c>
      <c r="M1285">
        <f>((U1285/0.242530073729142))*I1285</f>
        <v>34.695407959273595</v>
      </c>
      <c r="N1285">
        <f>2*M1285*SQRT((0.5*K1285/I1285)^2+(0.5*V1285/U1285)^2)</f>
        <v>2.0510512980204383</v>
      </c>
      <c r="O1285" s="62">
        <v>1.8049999999999999</v>
      </c>
      <c r="P1285" s="62">
        <v>0.02</v>
      </c>
      <c r="S1285" s="63">
        <v>3.3382999999999998</v>
      </c>
      <c r="T1285" s="63">
        <v>0.1004</v>
      </c>
      <c r="U1285" s="62">
        <v>2.2431000000000001</v>
      </c>
      <c r="V1285" s="62">
        <v>2.2865E-2</v>
      </c>
      <c r="W1285" s="50">
        <f>U1285*Info!$B$2</f>
        <v>1.0766880000000001</v>
      </c>
      <c r="X1285" s="50">
        <f>W1285*SQRT((0.5*V1285/U1285)^2+Info!$B$3^2)</f>
        <v>5.411336597477559E-2</v>
      </c>
      <c r="Y1285" s="39">
        <f>W1285*Info!$D$2</f>
        <v>0.87211728000000011</v>
      </c>
      <c r="Z1285" s="39">
        <f>Y1285*SQRT(Info!$D$3^2+(X1285/W1285)^2)</f>
        <v>6.1827990297396287E-2</v>
      </c>
      <c r="AA1285" s="50">
        <f>IF(O1285-W1285&gt;0,O1285-W1285,0)</f>
        <v>0.72831199999999985</v>
      </c>
      <c r="AB1285" s="50">
        <f>SQRT((0.5*P1285)^2+X1285^2)</f>
        <v>5.5029595465712816E-2</v>
      </c>
      <c r="AC1285" s="50">
        <f>(1-EXP(-Info!$B$6*G1285*1000))+(Info!$B$6/(Info!$B$6-Info!$B$7))*(EXP(-Info!$B$7*G1285*1000)-EXP(-Info!$B$6*G1285*1000))*(Info!$B$9-1)</f>
        <v>0.17188268707894461</v>
      </c>
      <c r="AD1285" s="50">
        <f>SQRT((Info!$B$6*EXP(-Info!$B$6*G1285*1000)+(Info!$B$6/(Info!$B$6+Info!$B$7))*(Info!$B$9-1)*(-Info!$B$7*EXP(-Info!$B$7*G1285*1000)+Info!$B$6*EXP(-Info!$B$6*G1285*1000)))^2*(0.01*G1285*1000)^2)</f>
        <v>1.4863690310260511E-3</v>
      </c>
      <c r="AE1285" s="50">
        <f>IF(AA1285&gt;0,AA1285*AC1285*SQRT((AB1285/AA1285)^2+(AD1285/AC1285)^2),AA1285*AC1285*SQRT((AD1285/AC1285)^2))</f>
        <v>9.5203815479776421E-3</v>
      </c>
      <c r="AF1285" s="50">
        <f>IF((S1285-Y1285-AA1285*AC1285)&gt;0,S1285-Y1285-AA1285*AC1285,0)</f>
        <v>2.3409984964081598</v>
      </c>
      <c r="AG1285" s="50">
        <f>SQRT((T1285*0.5)^2+Z1285^2+AE1285^2)</f>
        <v>8.0208341517787315E-2</v>
      </c>
      <c r="AH1285" s="50">
        <f>AF1285/S1285</f>
        <v>0.70125467945006736</v>
      </c>
      <c r="AI1285">
        <f>AF1285*EXP(Info!$B$6*G1285*1000)</f>
        <v>2.7553077065932627</v>
      </c>
      <c r="AJ1285">
        <f>2*SQRT((EXP(Info!$B$6*G1285)*AG1285)^2+(Info!$B$6*G1285*0.01*AI1285)^2)</f>
        <v>0.16044282556878497</v>
      </c>
      <c r="AK1285" s="28">
        <f>AI1285/(E1285/1000)</f>
        <v>0.68116383352120213</v>
      </c>
      <c r="AL1285">
        <f>AA1285/0.752049334436339</f>
        <v>0.96843646639999981</v>
      </c>
      <c r="AM1285"/>
      <c r="AN1285">
        <f>U1285/0.242530074</f>
        <v>9.2487499096709964</v>
      </c>
      <c r="AO1285">
        <f>O1285/U1285</f>
        <v>0.80468993803218758</v>
      </c>
    </row>
    <row r="1286" spans="1:41">
      <c r="A1286" s="14" t="s">
        <v>95</v>
      </c>
      <c r="B1286" s="14" t="s">
        <v>223</v>
      </c>
      <c r="C1286" s="15">
        <v>-22.1</v>
      </c>
      <c r="D1286" s="15">
        <v>52.5</v>
      </c>
      <c r="E1286" s="15">
        <v>4045</v>
      </c>
      <c r="F1286" s="79">
        <v>0.85</v>
      </c>
      <c r="G1286" s="63">
        <v>17.768999999999998</v>
      </c>
      <c r="I1286">
        <f>(E1286*100*Info!$B$11)/AI1286</f>
        <v>3.7260054743892086</v>
      </c>
      <c r="J1286">
        <f>LOG10(I1286)</f>
        <v>0.57124348864269259</v>
      </c>
      <c r="K1286">
        <f>2*((E1286*100*Info!$B$11)/AI1286^2)*(AJ1286/2)</f>
        <v>0.22549175202412122</v>
      </c>
      <c r="L1286">
        <f>(M1286/10.7)/I1286</f>
        <v>0.85901284485981466</v>
      </c>
      <c r="M1286">
        <f>((U1286/0.242530073729142))*I1286</f>
        <v>34.247346218945992</v>
      </c>
      <c r="N1286">
        <f>2*M1286*SQRT((0.5*K1286/I1286)^2+(0.5*V1286/U1286)^2)</f>
        <v>2.0941413489331233</v>
      </c>
      <c r="O1286" s="62">
        <v>1.7877000000000001</v>
      </c>
      <c r="P1286" s="62">
        <v>4.3536999999999999E-2</v>
      </c>
      <c r="S1286" s="63">
        <v>3.347</v>
      </c>
      <c r="T1286" s="63">
        <v>0.11266</v>
      </c>
      <c r="U1286" s="62">
        <v>2.2292000000000001</v>
      </c>
      <c r="V1286" s="62">
        <v>1.9504000000000001E-2</v>
      </c>
      <c r="W1286" s="50">
        <f>U1286*Info!$B$2</f>
        <v>1.0700160000000001</v>
      </c>
      <c r="X1286" s="50">
        <f>W1286*SQRT((0.5*V1286/U1286)^2+Info!$B$3^2)</f>
        <v>5.3705185849800399E-2</v>
      </c>
      <c r="Y1286" s="39">
        <f>W1286*Info!$D$2</f>
        <v>0.86671296000000009</v>
      </c>
      <c r="Z1286" s="39">
        <f>Y1286*SQRT(Info!$D$3^2+(X1286/W1286)^2)</f>
        <v>6.1403036047549243E-2</v>
      </c>
      <c r="AA1286" s="50">
        <f>IF(O1286-W1286&gt;0,O1286-W1286,0)</f>
        <v>0.71768399999999999</v>
      </c>
      <c r="AB1286" s="50">
        <f>SQRT((0.5*P1286)^2+X1286^2)</f>
        <v>5.7949241404970965E-2</v>
      </c>
      <c r="AC1286" s="50">
        <f>(1-EXP(-Info!$B$6*G1286*1000))+(Info!$B$6/(Info!$B$6-Info!$B$7))*(EXP(-Info!$B$7*G1286*1000)-EXP(-Info!$B$6*G1286*1000))*(Info!$B$9-1)</f>
        <v>0.17188268707894461</v>
      </c>
      <c r="AD1286" s="50">
        <f>SQRT((Info!$B$6*EXP(-Info!$B$6*G1286*1000)+(Info!$B$6/(Info!$B$6+Info!$B$7))*(Info!$B$9-1)*(-Info!$B$7*EXP(-Info!$B$7*G1286*1000)+Info!$B$6*EXP(-Info!$B$6*G1286*1000)))^2*(0.01*G1286*1000)^2)</f>
        <v>1.4863690310260511E-3</v>
      </c>
      <c r="AE1286" s="50">
        <f>IF(AA1286&gt;0,AA1286*AC1286*SQRT((AB1286/AA1286)^2+(AD1286/AC1286)^2),AA1286*AC1286*SQRT((AD1286/AC1286)^2))</f>
        <v>1.0017431320507976E-2</v>
      </c>
      <c r="AF1286" s="50">
        <f>IF((S1286-Y1286-AA1286*AC1286)&gt;0,S1286-Y1286-AA1286*AC1286,0)</f>
        <v>2.3569295856064345</v>
      </c>
      <c r="AG1286" s="50">
        <f>SQRT((T1286*0.5)^2+Z1286^2+AE1286^2)</f>
        <v>8.3927055626405275E-2</v>
      </c>
      <c r="AH1286" s="50">
        <f>AF1286/S1286</f>
        <v>0.7041916897539392</v>
      </c>
      <c r="AI1286">
        <f>AF1286*EXP(Info!$B$6*G1286*1000)</f>
        <v>2.7740582751689282</v>
      </c>
      <c r="AJ1286">
        <f>2*SQRT((EXP(Info!$B$6*G1286)*AG1286)^2+(Info!$B$6*G1286*0.01*AI1286)^2)</f>
        <v>0.16788146581759758</v>
      </c>
      <c r="AK1286" s="28">
        <f>AI1286/(E1286/1000)</f>
        <v>0.68579932637056318</v>
      </c>
      <c r="AL1286">
        <f>AA1286/0.752049334436339</f>
        <v>0.95430441479999994</v>
      </c>
      <c r="AM1286"/>
      <c r="AN1286">
        <f>U1286/0.242530074</f>
        <v>9.1914374297350019</v>
      </c>
      <c r="AO1286">
        <f>O1286/U1286</f>
        <v>0.80194688677552484</v>
      </c>
    </row>
    <row r="1287" spans="1:41">
      <c r="A1287" s="14" t="s">
        <v>95</v>
      </c>
      <c r="B1287" s="14" t="s">
        <v>223</v>
      </c>
      <c r="C1287" s="15">
        <v>-22.1</v>
      </c>
      <c r="D1287" s="15">
        <v>52.5</v>
      </c>
      <c r="E1287" s="15">
        <v>4045</v>
      </c>
      <c r="F1287" s="79">
        <v>0.85</v>
      </c>
      <c r="G1287" s="63">
        <v>17.768999999999998</v>
      </c>
      <c r="I1287">
        <f>(E1287*100*Info!$B$11)/AI1287</f>
        <v>3.7218593296021667</v>
      </c>
      <c r="J1287">
        <f>LOG10(I1287)</f>
        <v>0.57075995462708373</v>
      </c>
      <c r="K1287">
        <f>2*((E1287*100*Info!$B$11)/AI1287^2)*(AJ1287/2)</f>
        <v>0.223144676835376</v>
      </c>
      <c r="L1287">
        <f>(M1287/10.7)/I1287</f>
        <v>0.85704758130841274</v>
      </c>
      <c r="M1287">
        <f>((U1287/0.242530073729142))*I1287</f>
        <v>34.130972739540852</v>
      </c>
      <c r="N1287">
        <f>2*M1287*SQRT((0.5*K1287/I1287)^2+(0.5*V1287/U1287)^2)</f>
        <v>2.0797300197415831</v>
      </c>
      <c r="O1287" s="62">
        <v>1.7925666666666666</v>
      </c>
      <c r="P1287" s="62">
        <v>3.1395666666666669E-2</v>
      </c>
      <c r="S1287" s="63">
        <v>3.3489</v>
      </c>
      <c r="T1287" s="63">
        <v>0.11088999999999999</v>
      </c>
      <c r="U1287" s="62">
        <v>2.2241</v>
      </c>
      <c r="V1287" s="62">
        <v>2.4191333333333332E-2</v>
      </c>
      <c r="W1287" s="50">
        <f>U1287*Info!$B$2</f>
        <v>1.0675679999999999</v>
      </c>
      <c r="X1287" s="50">
        <f>W1287*SQRT((0.5*V1287/U1287)^2+Info!$B$3^2)</f>
        <v>5.3693223907737189E-2</v>
      </c>
      <c r="Y1287" s="39">
        <f>W1287*Info!$D$2</f>
        <v>0.86473007999999996</v>
      </c>
      <c r="Z1287" s="39">
        <f>Y1287*SQRT(Info!$D$3^2+(X1287/W1287)^2)</f>
        <v>6.1326232877759387E-2</v>
      </c>
      <c r="AA1287" s="50">
        <f>IF(O1287-W1287&gt;0,O1287-W1287,0)</f>
        <v>0.72499866666666679</v>
      </c>
      <c r="AB1287" s="50">
        <f>SQRT((0.5*P1287)^2+X1287^2)</f>
        <v>5.5940899751143719E-2</v>
      </c>
      <c r="AC1287" s="50">
        <f>(1-EXP(-Info!$B$6*G1287*1000))+(Info!$B$6/(Info!$B$6-Info!$B$7))*(EXP(-Info!$B$7*G1287*1000)-EXP(-Info!$B$6*G1287*1000))*(Info!$B$9-1)</f>
        <v>0.17188268707894461</v>
      </c>
      <c r="AD1287" s="50">
        <f>SQRT((Info!$B$6*EXP(-Info!$B$6*G1287*1000)+(Info!$B$6/(Info!$B$6+Info!$B$7))*(Info!$B$9-1)*(-Info!$B$7*EXP(-Info!$B$7*G1287*1000)+Info!$B$6*EXP(-Info!$B$6*G1287*1000)))^2*(0.01*G1287*1000)^2)</f>
        <v>1.4863690310260511E-3</v>
      </c>
      <c r="AE1287" s="50">
        <f>IF(AA1287&gt;0,AA1287*AC1287*SQRT((AB1287/AA1287)^2+(AD1287/AC1287)^2),AA1287*AC1287*SQRT((AD1287/AC1287)^2))</f>
        <v>9.6754697121011982E-3</v>
      </c>
      <c r="AF1287" s="50">
        <f>IF((S1287-Y1287-AA1287*AC1287)&gt;0,S1287-Y1287-AA1287*AC1287,0)</f>
        <v>2.3595552010446816</v>
      </c>
      <c r="AG1287" s="50">
        <f>SQRT((T1287*0.5)^2+Z1287^2+AE1287^2)</f>
        <v>8.3238630323467983E-2</v>
      </c>
      <c r="AH1287" s="50">
        <f>AF1287/S1287</f>
        <v>0.70457618950840029</v>
      </c>
      <c r="AI1287">
        <f>AF1287*EXP(Info!$B$6*G1287*1000)</f>
        <v>2.7771485712381705</v>
      </c>
      <c r="AJ1287">
        <f>2*SQRT((EXP(Info!$B$6*G1287)*AG1287)^2+(Info!$B$6*G1287*0.01*AI1287)^2)</f>
        <v>0.16650439083602034</v>
      </c>
      <c r="AK1287" s="28">
        <f>AI1287/(E1287/1000)</f>
        <v>0.68656330562130297</v>
      </c>
      <c r="AL1287">
        <f>AA1287/0.752049334436339</f>
        <v>0.96403072706666681</v>
      </c>
      <c r="AM1287"/>
      <c r="AN1287">
        <f>U1287/0.242530074</f>
        <v>9.1704091097584861</v>
      </c>
      <c r="AO1287">
        <f>O1287/U1287</f>
        <v>0.80597395201055111</v>
      </c>
    </row>
    <row r="1288" spans="1:41">
      <c r="A1288" s="14" t="s">
        <v>95</v>
      </c>
      <c r="B1288" s="14" t="s">
        <v>223</v>
      </c>
      <c r="C1288" s="15">
        <v>-22.1</v>
      </c>
      <c r="D1288" s="15">
        <v>52.5</v>
      </c>
      <c r="E1288" s="15">
        <v>4045</v>
      </c>
      <c r="F1288" s="79">
        <v>0.85</v>
      </c>
      <c r="G1288" s="63">
        <v>17.768999999999998</v>
      </c>
      <c r="I1288">
        <f>(E1288*100*Info!$B$11)/AI1288</f>
        <v>3.6887445427373708</v>
      </c>
      <c r="J1288">
        <f>LOG10(I1288)</f>
        <v>0.56687857999746372</v>
      </c>
      <c r="K1288">
        <f>2*((E1288*100*Info!$B$11)/AI1288^2)*(AJ1288/2)</f>
        <v>0.22593189477456688</v>
      </c>
      <c r="L1288">
        <f>(M1288/10.7)/I1288</f>
        <v>0.84776074766355292</v>
      </c>
      <c r="M1288">
        <f>((U1288/0.242530073729142))*I1288</f>
        <v>33.460749296952457</v>
      </c>
      <c r="N1288">
        <f>2*M1288*SQRT((0.5*K1288/I1288)^2+(0.5*V1288/U1288)^2)</f>
        <v>2.100295747829914</v>
      </c>
      <c r="O1288" s="62">
        <v>1.7849999999999999</v>
      </c>
      <c r="P1288" s="62">
        <v>3.065E-2</v>
      </c>
      <c r="S1288" s="63">
        <v>3.3614000000000002</v>
      </c>
      <c r="T1288" s="63">
        <v>0.11960999999999999</v>
      </c>
      <c r="U1288" s="62">
        <v>2.2000000000000002</v>
      </c>
      <c r="V1288" s="62">
        <v>3.0204999999999999E-2</v>
      </c>
      <c r="W1288" s="50">
        <f>U1288*Info!$B$2</f>
        <v>1.056</v>
      </c>
      <c r="X1288" s="50">
        <f>W1288*SQRT((0.5*V1288/U1288)^2+Info!$B$3^2)</f>
        <v>5.3295317811605181E-2</v>
      </c>
      <c r="Y1288" s="39">
        <f>W1288*Info!$D$2</f>
        <v>0.85536000000000012</v>
      </c>
      <c r="Z1288" s="39">
        <f>Y1288*SQRT(Info!$D$3^2+(X1288/W1288)^2)</f>
        <v>6.0767444358882705E-2</v>
      </c>
      <c r="AA1288" s="50">
        <f>IF(O1288-W1288&gt;0,O1288-W1288,0)</f>
        <v>0.72899999999999987</v>
      </c>
      <c r="AB1288" s="50">
        <f>SQRT((0.5*P1288)^2+X1288^2)</f>
        <v>5.5454905334334496E-2</v>
      </c>
      <c r="AC1288" s="50">
        <f>(1-EXP(-Info!$B$6*G1288*1000))+(Info!$B$6/(Info!$B$6-Info!$B$7))*(EXP(-Info!$B$7*G1288*1000)-EXP(-Info!$B$6*G1288*1000))*(Info!$B$9-1)</f>
        <v>0.17188268707894461</v>
      </c>
      <c r="AD1288" s="50">
        <f>SQRT((Info!$B$6*EXP(-Info!$B$6*G1288*1000)+(Info!$B$6/(Info!$B$6+Info!$B$7))*(Info!$B$9-1)*(-Info!$B$7*EXP(-Info!$B$7*G1288*1000)+Info!$B$6*EXP(-Info!$B$6*G1288*1000)))^2*(0.01*G1288*1000)^2)</f>
        <v>1.4863690310260511E-3</v>
      </c>
      <c r="AE1288" s="50">
        <f>IF(AA1288&gt;0,AA1288*AC1288*SQRT((AB1288/AA1288)^2+(AD1288/AC1288)^2),AA1288*AC1288*SQRT((AD1288/AC1288)^2))</f>
        <v>9.5931298754172809E-3</v>
      </c>
      <c r="AF1288" s="50">
        <f>IF((S1288-Y1288-AA1288*AC1288)&gt;0,S1288-Y1288-AA1288*AC1288,0)</f>
        <v>2.3807375211194493</v>
      </c>
      <c r="AG1288" s="50">
        <f>SQRT((T1288*0.5)^2+Z1288^2+AE1288^2)</f>
        <v>8.579830103047803E-2</v>
      </c>
      <c r="AH1288" s="50">
        <f>AF1288/S1288</f>
        <v>0.7082577262805525</v>
      </c>
      <c r="AI1288">
        <f>AF1288*EXP(Info!$B$6*G1288*1000)</f>
        <v>2.8020797319523192</v>
      </c>
      <c r="AJ1288">
        <f>2*SQRT((EXP(Info!$B$6*G1288)*AG1288)^2+(Info!$B$6*G1288*0.01*AI1288)^2)</f>
        <v>0.17162456651975089</v>
      </c>
      <c r="AK1288" s="28">
        <f>AI1288/(E1288/1000)</f>
        <v>0.69272675697214314</v>
      </c>
      <c r="AL1288">
        <f>AA1288/0.752049334436339</f>
        <v>0.9693512999999998</v>
      </c>
      <c r="AM1288"/>
      <c r="AN1288">
        <f>U1288/0.242530074</f>
        <v>9.0710399898694636</v>
      </c>
      <c r="AO1288">
        <f>O1288/U1288</f>
        <v>0.81136363636363629</v>
      </c>
    </row>
    <row r="1289" spans="1:41">
      <c r="A1289" s="14" t="s">
        <v>95</v>
      </c>
      <c r="B1289" s="14" t="s">
        <v>223</v>
      </c>
      <c r="C1289" s="15">
        <v>-22.1</v>
      </c>
      <c r="D1289" s="15">
        <v>52.5</v>
      </c>
      <c r="E1289" s="15">
        <v>4045</v>
      </c>
      <c r="F1289" s="79">
        <v>0.87</v>
      </c>
      <c r="G1289" s="63">
        <v>18.111999999999998</v>
      </c>
      <c r="I1289">
        <f>(E1289*100*Info!$B$11)/AI1289</f>
        <v>3.5219986144057911</v>
      </c>
      <c r="J1289">
        <f>LOG10(I1289)</f>
        <v>0.5467891807749159</v>
      </c>
      <c r="K1289">
        <f>2*((E1289*100*Info!$B$11)/AI1289^2)*(AJ1289/2)</f>
        <v>0.18218612753608437</v>
      </c>
      <c r="L1289">
        <f>(M1289/10.7)/I1289</f>
        <v>0.78545033271028186</v>
      </c>
      <c r="M1289">
        <f>((U1289/0.242530073729142))*I1289</f>
        <v>29.599998323344924</v>
      </c>
      <c r="N1289">
        <f>2*M1289*SQRT((0.5*K1289/I1289)^2+(0.5*V1289/U1289)^2)</f>
        <v>2.3418525352810722</v>
      </c>
      <c r="O1289" s="62">
        <v>2.0891000000000002</v>
      </c>
      <c r="P1289" s="62">
        <v>2.3519999999999999E-2</v>
      </c>
      <c r="S1289" s="63">
        <v>3.4723999999999999</v>
      </c>
      <c r="T1289" s="63">
        <v>8.8320999999999997E-2</v>
      </c>
      <c r="U1289" s="62">
        <v>2.0383</v>
      </c>
      <c r="V1289" s="62">
        <v>0.12202</v>
      </c>
      <c r="W1289" s="50">
        <f>U1289*Info!$B$2</f>
        <v>0.97838399999999992</v>
      </c>
      <c r="X1289" s="50">
        <f>W1289*SQRT((0.5*V1289/U1289)^2+Info!$B$3^2)</f>
        <v>5.701480193493616E-2</v>
      </c>
      <c r="Y1289" s="39">
        <f>W1289*Info!$D$2</f>
        <v>0.79249104000000004</v>
      </c>
      <c r="Z1289" s="39">
        <f>Y1289*SQRT(Info!$D$3^2+(X1289/W1289)^2)</f>
        <v>6.085130468276545E-2</v>
      </c>
      <c r="AA1289" s="50">
        <f>IF(O1289-W1289&gt;0,O1289-W1289,0)</f>
        <v>1.1107160000000003</v>
      </c>
      <c r="AB1289" s="50">
        <f>SQRT((0.5*P1289)^2+X1289^2)</f>
        <v>5.8214991537232058E-2</v>
      </c>
      <c r="AC1289" s="50">
        <f>(1-EXP(-Info!$B$6*G1289*1000))+(Info!$B$6/(Info!$B$6-Info!$B$7))*(EXP(-Info!$B$7*G1289*1000)-EXP(-Info!$B$6*G1289*1000))*(Info!$B$9-1)</f>
        <v>0.17492171109252935</v>
      </c>
      <c r="AD1289" s="50">
        <f>SQRT((Info!$B$6*EXP(-Info!$B$6*G1289*1000)+(Info!$B$6/(Info!$B$6+Info!$B$7))*(Info!$B$9-1)*(-Info!$B$7*EXP(-Info!$B$7*G1289*1000)+Info!$B$6*EXP(-Info!$B$6*G1289*1000)))^2*(0.01*G1289*1000)^2)</f>
        <v>1.5101841073901141E-3</v>
      </c>
      <c r="AE1289" s="50">
        <f>IF(AA1289&gt;0,AA1289*AC1289*SQRT((AB1289/AA1289)^2+(AD1289/AC1289)^2),AA1289*AC1289*SQRT((AD1289/AC1289)^2))</f>
        <v>1.0320293327998145E-2</v>
      </c>
      <c r="AF1289" s="50">
        <f>IF((S1289-Y1289-AA1289*AC1289)&gt;0,S1289-Y1289-AA1289*AC1289,0)</f>
        <v>2.4856206167421497</v>
      </c>
      <c r="AG1289" s="50">
        <f>SQRT((T1289*0.5)^2+Z1289^2+AE1289^2)</f>
        <v>7.5891629948372272E-2</v>
      </c>
      <c r="AH1289" s="50">
        <f>AF1289/S1289</f>
        <v>0.71582208753085752</v>
      </c>
      <c r="AI1289">
        <f>AF1289*EXP(Info!$B$6*G1289*1000)</f>
        <v>2.9347417336499895</v>
      </c>
      <c r="AJ1289">
        <f>2*SQRT((EXP(Info!$B$6*G1289)*AG1289)^2+(Info!$B$6*G1289*0.01*AI1289)^2)</f>
        <v>0.15180847305995671</v>
      </c>
      <c r="AK1289" s="28">
        <f>AI1289/(E1289/1000)</f>
        <v>0.72552329632879842</v>
      </c>
      <c r="AL1289">
        <f>AA1289/0.752049334436339</f>
        <v>1.4769190652000004</v>
      </c>
      <c r="AM1289"/>
      <c r="AN1289">
        <f>U1289/0.242530074</f>
        <v>8.4043185506140574</v>
      </c>
      <c r="AO1289">
        <f>O1289/U1289</f>
        <v>1.0249227297257519</v>
      </c>
    </row>
    <row r="1290" spans="1:41">
      <c r="A1290" s="14" t="s">
        <v>95</v>
      </c>
      <c r="B1290" s="14" t="s">
        <v>223</v>
      </c>
      <c r="C1290" s="15">
        <v>-22.1</v>
      </c>
      <c r="D1290" s="15">
        <v>52.5</v>
      </c>
      <c r="E1290" s="15">
        <v>4045</v>
      </c>
      <c r="F1290" s="79">
        <v>0.87</v>
      </c>
      <c r="G1290" s="63">
        <v>18.111999999999998</v>
      </c>
      <c r="I1290">
        <f>(E1290*100*Info!$B$11)/AI1290</f>
        <v>3.1133430327859815</v>
      </c>
      <c r="J1290">
        <f>LOG10(I1290)</f>
        <v>0.49322697453362174</v>
      </c>
      <c r="K1290">
        <f>2*((E1290*100*Info!$B$11)/AI1290^2)*(AJ1290/2)</f>
        <v>0.22154382180704596</v>
      </c>
      <c r="L1290">
        <f>(M1290/10.7)/I1290</f>
        <v>0.68364197383177683</v>
      </c>
      <c r="M1290">
        <f>((U1290/0.242530073729142))*I1290</f>
        <v>22.774008144796639</v>
      </c>
      <c r="N1290">
        <f>2*M1290*SQRT((0.5*K1290/I1290)^2+(0.5*V1290/U1290)^2)</f>
        <v>5.9361969722628833</v>
      </c>
      <c r="O1290" s="62">
        <v>2.3830999999999998</v>
      </c>
      <c r="P1290" s="62">
        <v>4.0189500000000003E-2</v>
      </c>
      <c r="S1290" s="63">
        <v>3.7695499999999997</v>
      </c>
      <c r="T1290" s="63">
        <v>0.12113550000000001</v>
      </c>
      <c r="U1290" s="62">
        <v>1.7741</v>
      </c>
      <c r="V1290" s="62">
        <v>0.44486500000000001</v>
      </c>
      <c r="W1290" s="50">
        <f>U1290*Info!$B$2</f>
        <v>0.85156799999999999</v>
      </c>
      <c r="X1290" s="50">
        <f>W1290*SQRT((0.5*V1290/U1290)^2+Info!$B$3^2)</f>
        <v>0.11494451077071931</v>
      </c>
      <c r="Y1290" s="39">
        <f>W1290*Info!$D$2</f>
        <v>0.68977008000000006</v>
      </c>
      <c r="Z1290" s="39">
        <f>Y1290*SQRT(Info!$D$3^2+(X1290/W1290)^2)</f>
        <v>9.9287501414627083E-2</v>
      </c>
      <c r="AA1290" s="50">
        <f>IF(O1290-W1290&gt;0,O1290-W1290,0)</f>
        <v>1.5315319999999999</v>
      </c>
      <c r="AB1290" s="50">
        <f>SQRT((0.5*P1290)^2+X1290^2)</f>
        <v>0.11668778656690043</v>
      </c>
      <c r="AC1290" s="50">
        <f>(1-EXP(-Info!$B$6*G1290*1000))+(Info!$B$6/(Info!$B$6-Info!$B$7))*(EXP(-Info!$B$7*G1290*1000)-EXP(-Info!$B$6*G1290*1000))*(Info!$B$9-1)</f>
        <v>0.17492171109252935</v>
      </c>
      <c r="AD1290" s="50">
        <f>SQRT((Info!$B$6*EXP(-Info!$B$6*G1290*1000)+(Info!$B$6/(Info!$B$6+Info!$B$7))*(Info!$B$9-1)*(-Info!$B$7*EXP(-Info!$B$7*G1290*1000)+Info!$B$6*EXP(-Info!$B$6*G1290*1000)))^2*(0.01*G1290*1000)^2)</f>
        <v>1.5101841073901141E-3</v>
      </c>
      <c r="AE1290" s="50">
        <f>IF(AA1290&gt;0,AA1290*AC1290*SQRT((AB1290/AA1290)^2+(AD1290/AC1290)^2),AA1290*AC1290*SQRT((AD1290/AC1290)^2))</f>
        <v>2.0541852012048251E-2</v>
      </c>
      <c r="AF1290" s="50">
        <f>IF((S1290-Y1290-AA1290*AC1290)&gt;0,S1290-Y1290-AA1290*AC1290,0)</f>
        <v>2.811881721967036</v>
      </c>
      <c r="AG1290" s="50">
        <f>SQRT((T1290*0.5)^2+Z1290^2+AE1290^2)</f>
        <v>0.11810346295222238</v>
      </c>
      <c r="AH1290" s="50">
        <f>AF1290/S1290</f>
        <v>0.74594625935908432</v>
      </c>
      <c r="AI1290">
        <f>AF1290*EXP(Info!$B$6*G1290*1000)</f>
        <v>3.3199542134310787</v>
      </c>
      <c r="AJ1290">
        <f>2*SQRT((EXP(Info!$B$6*G1290)*AG1290)^2+(Info!$B$6*G1290*0.01*AI1290)^2)</f>
        <v>0.23624616270111065</v>
      </c>
      <c r="AK1290" s="28">
        <f>AI1290/(E1290/1000)</f>
        <v>0.8207550589446424</v>
      </c>
      <c r="AL1290">
        <f>AA1290/0.752049334436339</f>
        <v>2.0364781003999997</v>
      </c>
      <c r="AM1290"/>
      <c r="AN1290">
        <f>U1290/0.242530074</f>
        <v>7.3149691118306421</v>
      </c>
      <c r="AO1290">
        <f>O1290/U1290</f>
        <v>1.3432726452849331</v>
      </c>
    </row>
    <row r="1291" spans="1:41">
      <c r="A1291" s="14" t="s">
        <v>95</v>
      </c>
      <c r="B1291" s="14" t="s">
        <v>223</v>
      </c>
      <c r="C1291" s="15">
        <v>-22.1</v>
      </c>
      <c r="D1291" s="15">
        <v>52.5</v>
      </c>
      <c r="E1291" s="15">
        <v>4045</v>
      </c>
      <c r="F1291" s="79">
        <v>0.87</v>
      </c>
      <c r="G1291" s="63">
        <v>18.111999999999998</v>
      </c>
      <c r="I1291">
        <f>(E1291*100*Info!$B$11)/AI1291</f>
        <v>2.7896602704784801</v>
      </c>
      <c r="J1291">
        <f>LOG10(I1291)</f>
        <v>0.4455513173810644</v>
      </c>
      <c r="K1291">
        <f>2*((E1291*100*Info!$B$11)/AI1291^2)*(AJ1291/2)</f>
        <v>0.26531686899360196</v>
      </c>
      <c r="L1291">
        <f>(M1291/10.7)/I1291</f>
        <v>0.58183361495327202</v>
      </c>
      <c r="M1291">
        <f>((U1291/0.242530073729142))*I1291</f>
        <v>17.367363880404977</v>
      </c>
      <c r="N1291">
        <f>2*M1291*SQRT((0.5*K1291/I1291)^2+(0.5*V1291/U1291)^2)</f>
        <v>8.9836069333462056</v>
      </c>
      <c r="O1291" s="62">
        <v>2.6770999999999998</v>
      </c>
      <c r="P1291" s="62">
        <v>5.6859E-2</v>
      </c>
      <c r="S1291" s="63">
        <v>4.0667</v>
      </c>
      <c r="T1291" s="63">
        <v>0.15395</v>
      </c>
      <c r="U1291" s="62">
        <v>1.5099</v>
      </c>
      <c r="V1291" s="62">
        <v>0.76771</v>
      </c>
      <c r="W1291" s="50">
        <f>U1291*Info!$B$2</f>
        <v>0.72475199999999995</v>
      </c>
      <c r="X1291" s="50">
        <f>W1291*SQRT((0.5*V1291/U1291)^2+Info!$B$3^2)</f>
        <v>0.18778012023087001</v>
      </c>
      <c r="Y1291" s="39">
        <f>W1291*Info!$D$2</f>
        <v>0.58704911999999998</v>
      </c>
      <c r="Z1291" s="39">
        <f>Y1291*SQRT(Info!$D$3^2+(X1291/W1291)^2)</f>
        <v>0.15490821108630379</v>
      </c>
      <c r="AA1291" s="50">
        <f>IF(O1291-W1291&gt;0,O1291-W1291,0)</f>
        <v>1.9523479999999998</v>
      </c>
      <c r="AB1291" s="50">
        <f>SQRT((0.5*P1291)^2+X1291^2)</f>
        <v>0.18992000954130664</v>
      </c>
      <c r="AC1291" s="50">
        <f>(1-EXP(-Info!$B$6*G1291*1000))+(Info!$B$6/(Info!$B$6-Info!$B$7))*(EXP(-Info!$B$7*G1291*1000)-EXP(-Info!$B$6*G1291*1000))*(Info!$B$9-1)</f>
        <v>0.17492171109252935</v>
      </c>
      <c r="AD1291" s="50">
        <f>SQRT((Info!$B$6*EXP(-Info!$B$6*G1291*1000)+(Info!$B$6/(Info!$B$6+Info!$B$7))*(Info!$B$9-1)*(-Info!$B$7*EXP(-Info!$B$7*G1291*1000)+Info!$B$6*EXP(-Info!$B$6*G1291*1000)))^2*(0.01*G1291*1000)^2)</f>
        <v>1.5101841073901141E-3</v>
      </c>
      <c r="AE1291" s="50">
        <f>IF(AA1291&gt;0,AA1291*AC1291*SQRT((AB1291/AA1291)^2+(AD1291/AC1291)^2),AA1291*AC1291*SQRT((AD1291/AC1291)^2))</f>
        <v>3.3351713179716136E-2</v>
      </c>
      <c r="AF1291" s="50">
        <f>IF((S1291-Y1291-AA1291*AC1291)&gt;0,S1291-Y1291-AA1291*AC1291,0)</f>
        <v>3.1381428271919223</v>
      </c>
      <c r="AG1291" s="50">
        <f>SQRT((T1291*0.5)^2+Z1291^2+AE1291^2)</f>
        <v>0.17616481277196336</v>
      </c>
      <c r="AH1291" s="50">
        <f>AF1291/S1291</f>
        <v>0.7716681405542386</v>
      </c>
      <c r="AI1291">
        <f>AF1291*EXP(Info!$B$6*G1291*1000)</f>
        <v>3.7051666932121678</v>
      </c>
      <c r="AJ1291">
        <f>2*SQRT((EXP(Info!$B$6*G1291)*AG1291)^2+(Info!$B$6*G1291*0.01*AI1291)^2)</f>
        <v>0.35238815154141312</v>
      </c>
      <c r="AK1291" s="28">
        <f>AI1291/(E1291/1000)</f>
        <v>0.9159868215604865</v>
      </c>
      <c r="AL1291">
        <f>AA1291/0.752049334436339</f>
        <v>2.5960371355999996</v>
      </c>
      <c r="AM1291"/>
      <c r="AN1291">
        <f>U1291/0.242530074</f>
        <v>6.2256196730472277</v>
      </c>
      <c r="AO1291">
        <f>O1291/U1291</f>
        <v>1.773031326577919</v>
      </c>
    </row>
    <row r="1292" spans="1:41">
      <c r="A1292" s="14" t="s">
        <v>95</v>
      </c>
      <c r="B1292" s="14" t="s">
        <v>223</v>
      </c>
      <c r="C1292" s="15">
        <v>-22.1</v>
      </c>
      <c r="D1292" s="15">
        <v>52.5</v>
      </c>
      <c r="E1292" s="15">
        <v>4045</v>
      </c>
      <c r="F1292" s="79">
        <v>0.91</v>
      </c>
      <c r="G1292" s="63">
        <v>18.797000000000001</v>
      </c>
      <c r="I1292">
        <f>(E1292*100*Info!$B$11)/AI1292</f>
        <v>3.1983337884614804</v>
      </c>
      <c r="J1292">
        <f>LOG10(I1292)</f>
        <v>0.50492378615264988</v>
      </c>
      <c r="K1292">
        <f>2*((E1292*100*Info!$B$11)/AI1292^2)*(AJ1292/2)</f>
        <v>0.17243549608720268</v>
      </c>
      <c r="L1292">
        <f>(M1292/10.7)/I1292</f>
        <v>0.9063333084112164</v>
      </c>
      <c r="M1292">
        <f>((U1292/0.242530073729142))*I1292</f>
        <v>31.016693949726502</v>
      </c>
      <c r="N1292">
        <f>2*M1292*SQRT((0.5*K1292/I1292)^2+(0.5*V1292/U1292)^2)</f>
        <v>3.2011549603374316</v>
      </c>
      <c r="O1292" s="62">
        <v>2.7764000000000002</v>
      </c>
      <c r="P1292" s="62">
        <v>2.2259999999999999E-2</v>
      </c>
      <c r="S1292" s="63">
        <v>3.9325999999999999</v>
      </c>
      <c r="T1292" s="63">
        <v>7.9769999999999994E-2</v>
      </c>
      <c r="U1292" s="62">
        <v>2.3519999999999999</v>
      </c>
      <c r="V1292" s="62">
        <v>0.20699000000000001</v>
      </c>
      <c r="W1292" s="50">
        <f>U1292*Info!$B$2</f>
        <v>1.12896</v>
      </c>
      <c r="X1292" s="50">
        <f>W1292*SQRT((0.5*V1292/U1292)^2+Info!$B$3^2)</f>
        <v>7.5194684956850513E-2</v>
      </c>
      <c r="Y1292" s="39">
        <f>W1292*Info!$D$2</f>
        <v>0.91445759999999998</v>
      </c>
      <c r="Z1292" s="39">
        <f>Y1292*SQRT(Info!$D$3^2+(X1292/W1292)^2)</f>
        <v>7.6159891302295959E-2</v>
      </c>
      <c r="AA1292" s="50">
        <f>IF(O1292-W1292&gt;0,O1292-W1292,0)</f>
        <v>1.6474400000000002</v>
      </c>
      <c r="AB1292" s="50">
        <f>SQRT((0.5*P1292)^2+X1292^2)</f>
        <v>7.6013929945504072E-2</v>
      </c>
      <c r="AC1292" s="50">
        <f>(1-EXP(-Info!$B$6*G1292*1000))+(Info!$B$6/(Info!$B$6-Info!$B$7))*(EXP(-Info!$B$7*G1292*1000)-EXP(-Info!$B$6*G1292*1000))*(Info!$B$9-1)</f>
        <v>0.18096109838221966</v>
      </c>
      <c r="AD1292" s="50">
        <f>SQRT((Info!$B$6*EXP(-Info!$B$6*G1292*1000)+(Info!$B$6/(Info!$B$6+Info!$B$7))*(Info!$B$9-1)*(-Info!$B$7*EXP(-Info!$B$7*G1292*1000)+Info!$B$6*EXP(-Info!$B$6*G1292*1000)))^2*(0.01*G1292*1000)^2)</f>
        <v>1.5572399248481683E-3</v>
      </c>
      <c r="AE1292" s="50">
        <f>IF(AA1292&gt;0,AA1292*AC1292*SQRT((AB1292/AA1292)^2+(AD1292/AC1292)^2),AA1292*AC1292*SQRT((AD1292/AC1292)^2))</f>
        <v>1.3992752753326655E-2</v>
      </c>
      <c r="AF1292" s="50">
        <f>IF((S1292-Y1292-AA1292*AC1292)&gt;0,S1292-Y1292-AA1292*AC1292,0)</f>
        <v>2.7200198480811961</v>
      </c>
      <c r="AG1292" s="50">
        <f>SQRT((T1292*0.5)^2+Z1292^2+AE1292^2)</f>
        <v>8.7103038969907745E-2</v>
      </c>
      <c r="AH1292" s="50">
        <f>AF1292/S1292</f>
        <v>0.69165942330295382</v>
      </c>
      <c r="AI1292">
        <f>AF1292*EXP(Info!$B$6*G1292*1000)</f>
        <v>3.2317315837526119</v>
      </c>
      <c r="AJ1292">
        <f>2*SQRT((EXP(Info!$B$6*G1292)*AG1292)^2+(Info!$B$6*G1292*0.01*AI1292)^2)</f>
        <v>0.17423611033829228</v>
      </c>
      <c r="AK1292" s="28">
        <f>AI1292/(E1292/1000)</f>
        <v>0.79894476730596098</v>
      </c>
      <c r="AL1292">
        <f>AA1292/0.752049334436339</f>
        <v>2.1906009680000005</v>
      </c>
      <c r="AM1292"/>
      <c r="AN1292">
        <f>U1292/0.242530074</f>
        <v>9.6977663891695336</v>
      </c>
      <c r="AO1292">
        <f>O1292/U1292</f>
        <v>1.1804421768707485</v>
      </c>
    </row>
    <row r="1293" spans="1:41">
      <c r="A1293" s="14" t="s">
        <v>95</v>
      </c>
      <c r="B1293" s="14" t="s">
        <v>223</v>
      </c>
      <c r="C1293" s="15">
        <v>-22.1</v>
      </c>
      <c r="D1293" s="15">
        <v>52.5</v>
      </c>
      <c r="E1293" s="15">
        <v>4045</v>
      </c>
      <c r="F1293" s="31">
        <v>0.99</v>
      </c>
      <c r="G1293" s="67">
        <v>20.167999999999999</v>
      </c>
      <c r="I1293">
        <f>(E1293*100*Info!$B$11)/AI1293</f>
        <v>3.3023028317136336</v>
      </c>
      <c r="J1293">
        <f>LOG10(I1293)</f>
        <v>0.51881689694363586</v>
      </c>
      <c r="K1293">
        <f>2*((E1293*100*Info!$B$11)/AI1293^2)*(AJ1293/2)</f>
        <v>0.18131045212461877</v>
      </c>
      <c r="L1293">
        <f>(M1293/10.7)/I1293</f>
        <v>0.81847446728972106</v>
      </c>
      <c r="M1293">
        <f>((U1293/0.242530073729142))*I1293</f>
        <v>28.920500895872841</v>
      </c>
      <c r="N1293">
        <f>2*M1293*SQRT((0.5*K1293/I1293)^2+(0.5*V1293/U1293)^2)</f>
        <v>1.5913374637061009</v>
      </c>
      <c r="O1293" s="66">
        <v>1.6753</v>
      </c>
      <c r="P1293" s="66">
        <v>3.9594000000000001E-3</v>
      </c>
      <c r="Q1293" s="60"/>
      <c r="R1293" s="60"/>
      <c r="S1293" s="67">
        <v>3.5537999999999998</v>
      </c>
      <c r="T1293" s="67">
        <v>0.12442</v>
      </c>
      <c r="U1293" s="66">
        <v>2.1240000000000001</v>
      </c>
      <c r="V1293" s="66">
        <v>7.724E-3</v>
      </c>
      <c r="W1293" s="50">
        <f>U1293*Info!$B$2</f>
        <v>1.01952</v>
      </c>
      <c r="X1293" s="50">
        <f>W1293*SQRT((0.5*V1293/U1293)^2+Info!$B$3^2)</f>
        <v>5.100969517785419E-2</v>
      </c>
      <c r="Y1293" s="39">
        <f>W1293*Info!$D$2</f>
        <v>0.82581120000000008</v>
      </c>
      <c r="Z1293" s="39">
        <f>Y1293*SQRT(Info!$D$3^2+(X1293/W1293)^2)</f>
        <v>5.84129722700025E-2</v>
      </c>
      <c r="AA1293" s="50">
        <f>IF(O1293-W1293&gt;0,O1293-W1293,0)</f>
        <v>0.65578000000000003</v>
      </c>
      <c r="AB1293" s="50">
        <f>SQRT((0.5*P1293)^2+X1293^2)</f>
        <v>5.1048097067643974E-2</v>
      </c>
      <c r="AC1293" s="50">
        <f>(1-EXP(-Info!$B$6*G1293*1000))+(Info!$B$6/(Info!$B$6-Info!$B$7))*(EXP(-Info!$B$7*G1293*1000)-EXP(-Info!$B$6*G1293*1000))*(Info!$B$9-1)</f>
        <v>0.19293028246451027</v>
      </c>
      <c r="AD1293" s="50">
        <f>SQRT((Info!$B$6*EXP(-Info!$B$6*G1293*1000)+(Info!$B$6/(Info!$B$6+Info!$B$7))*(Info!$B$9-1)*(-Info!$B$7*EXP(-Info!$B$7*G1293*1000)+Info!$B$6*EXP(-Info!$B$6*G1293*1000)))^2*(0.01*G1293*1000)^2)</f>
        <v>1.6494221197348774E-3</v>
      </c>
      <c r="AE1293" s="50">
        <f>IF(AA1293&gt;0,AA1293*AC1293*SQRT((AB1293/AA1293)^2+(AD1293/AC1293)^2),AA1293*AC1293*SQRT((AD1293/AC1293)^2))</f>
        <v>9.9079434967082308E-3</v>
      </c>
      <c r="AF1293" s="50">
        <f>IF((S1293-Y1293-AA1293*AC1293)&gt;0,S1293-Y1293-AA1293*AC1293,0)</f>
        <v>2.6014689793654231</v>
      </c>
      <c r="AG1293" s="50">
        <f>SQRT((T1293*0.5)^2+Z1293^2+AE1293^2)</f>
        <v>8.5908828264329412E-2</v>
      </c>
      <c r="AH1293" s="50">
        <f>AF1293/S1293</f>
        <v>0.73202458758664624</v>
      </c>
      <c r="AI1293">
        <f>AF1293*EXP(Info!$B$6*G1293*1000)</f>
        <v>3.1299843915860572</v>
      </c>
      <c r="AJ1293">
        <f>2*SQRT((EXP(Info!$B$6*G1293)*AG1293)^2+(Info!$B$6*G1293*0.01*AI1293)^2)</f>
        <v>0.17184943783213874</v>
      </c>
      <c r="AK1293" s="28">
        <f>AI1293/(E1293/1000)</f>
        <v>0.77379094971225149</v>
      </c>
      <c r="AL1293">
        <f>AA1293/0.752049334436339</f>
        <v>0.87199066600000008</v>
      </c>
      <c r="AM1293"/>
      <c r="AN1293">
        <f>U1293/0.242530074</f>
        <v>8.7576767902194259</v>
      </c>
      <c r="AO1293">
        <f>O1293/U1293</f>
        <v>0.78874764595103575</v>
      </c>
    </row>
    <row r="1294" spans="1:41">
      <c r="A1294" s="14" t="s">
        <v>202</v>
      </c>
      <c r="B1294" s="14" t="s">
        <v>224</v>
      </c>
      <c r="C1294" s="15">
        <v>-21.15</v>
      </c>
      <c r="D1294" s="15">
        <v>18.082999999999998</v>
      </c>
      <c r="E1294" s="15">
        <v>3085</v>
      </c>
      <c r="F1294" s="79">
        <v>1</v>
      </c>
      <c r="G1294" s="15">
        <v>0.38</v>
      </c>
      <c r="I1294">
        <f>(E1294*100*Info!$B$11)/AI1294</f>
        <v>2.1710293886679906</v>
      </c>
      <c r="J1294">
        <f>LOG10(I1294)</f>
        <v>0.33666570242722127</v>
      </c>
      <c r="K1294">
        <f>2*((E1294*100*Info!$B$11)/AI1294^2)*(AJ1294/2)</f>
        <v>2.4656971011013221E-2</v>
      </c>
      <c r="L1294">
        <f>(M1294/10.7)/I1294</f>
        <v>0.28900934579439308</v>
      </c>
      <c r="M1294">
        <f>((U1294/0.242530073729142))*I1294</f>
        <v>6.7136912815169056</v>
      </c>
      <c r="N1294">
        <f>2*M1294*SQRT((0.5*K1294/I1294)^2+(0.5*V1294/U1294)^2)</f>
        <v>7.6249217154457427E-2</v>
      </c>
      <c r="O1294" s="14">
        <v>0.02</v>
      </c>
      <c r="S1294" s="14">
        <v>3.91</v>
      </c>
      <c r="U1294" s="14">
        <v>0.75</v>
      </c>
      <c r="W1294" s="50">
        <f>U1294*Info!$B$2</f>
        <v>0.36</v>
      </c>
      <c r="X1294" s="50">
        <f>W1294*SQRT((0.5*V1294/U1294)^2+Info!$B$3^2)</f>
        <v>1.7999999999999999E-2</v>
      </c>
      <c r="Y1294" s="39">
        <f>W1294*Info!$D$2</f>
        <v>0.29160000000000003</v>
      </c>
      <c r="Z1294" s="39">
        <f>Y1294*SQRT(Info!$D$3^2+(X1294/W1294)^2)</f>
        <v>2.0619233739399726E-2</v>
      </c>
      <c r="AA1294" s="50">
        <f>IF(O1294-W1294&gt;0,O1294-W1294,0)</f>
        <v>0</v>
      </c>
      <c r="AB1294" s="50">
        <f>SQRT((0.5*P1294)^2+X1294^2)</f>
        <v>1.7999999999999999E-2</v>
      </c>
      <c r="AC1294" s="50">
        <f>(1-EXP(-Info!$B$6*G1294*1000))+(Info!$B$6/(Info!$B$6-Info!$B$7))*(EXP(-Info!$B$7*G1294*1000)-EXP(-Info!$B$6*G1294*1000))*(Info!$B$9-1)</f>
        <v>3.9891517459990601E-3</v>
      </c>
      <c r="AD1294" s="50">
        <f>SQRT((Info!$B$6*EXP(-Info!$B$6*G1294*1000)+(Info!$B$6/(Info!$B$6+Info!$B$7))*(Info!$B$9-1)*(-Info!$B$7*EXP(-Info!$B$7*G1294*1000)+Info!$B$6*EXP(-Info!$B$6*G1294*1000)))^2*(0.01*G1294*1000)^2)</f>
        <v>3.7422663559587616E-5</v>
      </c>
      <c r="AE1294" s="50">
        <f>IF(AA1294&gt;0,AA1294*AC1294*SQRT((AB1294/AA1294)^2+(AD1294/AC1294)^2),AA1294*AC1294*SQRT((AD1294/AC1294)^2))</f>
        <v>0</v>
      </c>
      <c r="AF1294" s="50">
        <f>IF((S1294-Y1294-AA1294*AC1294)&gt;0,S1294-Y1294-AA1294*AC1294,0)</f>
        <v>3.6184000000000003</v>
      </c>
      <c r="AG1294" s="50">
        <f>SQRT((T1294*0.5)^2+Z1294^2+AE1294^2)</f>
        <v>2.0619233739399726E-2</v>
      </c>
      <c r="AH1294" s="50">
        <f>AF1294/S1294</f>
        <v>0.9254219948849105</v>
      </c>
      <c r="AI1294">
        <f>AF1294*EXP(Info!$B$6*G1294*1000)</f>
        <v>3.6310314351742132</v>
      </c>
      <c r="AJ1294">
        <f>2*SQRT((EXP(Info!$B$6*G1294)*AG1294)^2+(Info!$B$6*G1294*0.01*AI1294)^2)</f>
        <v>4.1238611188077257E-2</v>
      </c>
      <c r="AK1294" s="28">
        <f>AI1294/(E1294/1000)</f>
        <v>1.1769956029738131</v>
      </c>
      <c r="AL1294">
        <f>AA1294/0.752049334436339</f>
        <v>0</v>
      </c>
      <c r="AM1294"/>
      <c r="AN1294">
        <f>U1294/0.242530074</f>
        <v>3.0923999965464075</v>
      </c>
      <c r="AO1294">
        <f>O1294/U1294</f>
        <v>2.6666666666666668E-2</v>
      </c>
    </row>
    <row r="1295" spans="1:41">
      <c r="A1295" s="14" t="s">
        <v>202</v>
      </c>
      <c r="B1295" s="14" t="s">
        <v>224</v>
      </c>
      <c r="C1295" s="15">
        <v>-21.15</v>
      </c>
      <c r="D1295" s="15">
        <v>18.082999999999998</v>
      </c>
      <c r="E1295" s="15">
        <v>3085</v>
      </c>
      <c r="F1295" s="79">
        <v>4</v>
      </c>
      <c r="G1295" s="15">
        <v>1.02</v>
      </c>
      <c r="I1295">
        <f>(E1295*100*Info!$B$11)/AI1295</f>
        <v>1.8149961828893859</v>
      </c>
      <c r="J1295">
        <f>LOG10(I1295)</f>
        <v>0.25887571601024717</v>
      </c>
      <c r="K1295">
        <f>2*((E1295*100*Info!$B$11)/AI1295^2)*(AJ1295/2)</f>
        <v>2.2288085833696139E-2</v>
      </c>
      <c r="L1295">
        <f>(M1295/10.7)/I1295</f>
        <v>0.37378542056074826</v>
      </c>
      <c r="M1295">
        <f>((U1295/0.242530073729142))*I1295</f>
        <v>7.2590844934508425</v>
      </c>
      <c r="N1295">
        <f>2*M1295*SQRT((0.5*K1295/I1295)^2+(0.5*V1295/U1295)^2)</f>
        <v>8.9141288444211181E-2</v>
      </c>
      <c r="O1295" s="14">
        <v>0</v>
      </c>
      <c r="S1295" s="14">
        <v>4.68</v>
      </c>
      <c r="U1295" s="14">
        <v>0.97</v>
      </c>
      <c r="W1295" s="50">
        <f>U1295*Info!$B$2</f>
        <v>0.46559999999999996</v>
      </c>
      <c r="X1295" s="50">
        <f>W1295*SQRT((0.5*V1295/U1295)^2+Info!$B$3^2)</f>
        <v>2.3279999999999999E-2</v>
      </c>
      <c r="Y1295" s="39">
        <f>W1295*Info!$D$2</f>
        <v>0.37713599999999997</v>
      </c>
      <c r="Z1295" s="39">
        <f>Y1295*SQRT(Info!$D$3^2+(X1295/W1295)^2)</f>
        <v>2.6667542302956981E-2</v>
      </c>
      <c r="AA1295" s="50">
        <f>IF(O1295-W1295&gt;0,O1295-W1295,0)</f>
        <v>0</v>
      </c>
      <c r="AB1295" s="50">
        <f>SQRT((0.5*P1295)^2+X1295^2)</f>
        <v>2.3279999999999999E-2</v>
      </c>
      <c r="AC1295" s="50">
        <f>(1-EXP(-Info!$B$6*G1295*1000))+(Info!$B$6/(Info!$B$6-Info!$B$7))*(EXP(-Info!$B$7*G1295*1000)-EXP(-Info!$B$6*G1295*1000))*(Info!$B$9-1)</f>
        <v>1.0675144782114751E-2</v>
      </c>
      <c r="AD1295" s="50">
        <f>SQRT((Info!$B$6*EXP(-Info!$B$6*G1295*1000)+(Info!$B$6/(Info!$B$6+Info!$B$7))*(Info!$B$9-1)*(-Info!$B$7*EXP(-Info!$B$7*G1295*1000)+Info!$B$6*EXP(-Info!$B$6*G1295*1000)))^2*(0.01*G1295*1000)^2)</f>
        <v>9.9849411314108463E-5</v>
      </c>
      <c r="AE1295" s="50">
        <f>IF(AA1295&gt;0,AA1295*AC1295*SQRT((AB1295/AA1295)^2+(AD1295/AC1295)^2),AA1295*AC1295*SQRT((AD1295/AC1295)^2))</f>
        <v>0</v>
      </c>
      <c r="AF1295" s="50">
        <f>IF((S1295-Y1295-AA1295*AC1295)&gt;0,S1295-Y1295-AA1295*AC1295,0)</f>
        <v>4.3028639999999996</v>
      </c>
      <c r="AG1295" s="50">
        <f>SQRT((T1295*0.5)^2+Z1295^2+AE1295^2)</f>
        <v>2.6667542302956981E-2</v>
      </c>
      <c r="AH1295" s="50">
        <f>AF1295/S1295</f>
        <v>0.91941538461538463</v>
      </c>
      <c r="AI1295">
        <f>AF1295*EXP(Info!$B$6*G1295*1000)</f>
        <v>4.3433016726189768</v>
      </c>
      <c r="AJ1295">
        <f>2*SQRT((EXP(Info!$B$6*G1295)*AG1295)^2+(Info!$B$6*G1295*0.01*AI1295)^2)</f>
        <v>5.3335583508975028E-2</v>
      </c>
      <c r="AK1295" s="28">
        <f>AI1295/(E1295/1000)</f>
        <v>1.4078773655166861</v>
      </c>
      <c r="AL1295">
        <f>AA1295/0.752049334436339</f>
        <v>0</v>
      </c>
      <c r="AM1295"/>
      <c r="AN1295">
        <f>U1295/0.242530074</f>
        <v>3.9995039955333538</v>
      </c>
      <c r="AO1295">
        <f>O1295/U1295</f>
        <v>0</v>
      </c>
    </row>
    <row r="1296" spans="1:41">
      <c r="A1296" s="14" t="s">
        <v>202</v>
      </c>
      <c r="B1296" s="14" t="s">
        <v>224</v>
      </c>
      <c r="C1296" s="15">
        <v>-21.15</v>
      </c>
      <c r="D1296" s="15">
        <v>18.082999999999998</v>
      </c>
      <c r="E1296" s="15">
        <v>3085</v>
      </c>
      <c r="F1296" s="79">
        <v>8</v>
      </c>
      <c r="G1296" s="15">
        <v>1.95</v>
      </c>
      <c r="I1296">
        <f>(E1296*100*Info!$B$11)/AI1296</f>
        <v>2.0126757037056069</v>
      </c>
      <c r="J1296">
        <f>LOG10(I1296)</f>
        <v>0.30377380398099713</v>
      </c>
      <c r="K1296">
        <f>2*((E1296*100*Info!$B$11)/AI1296^2)*(AJ1296/2)</f>
        <v>2.3451952707674126E-2</v>
      </c>
      <c r="L1296">
        <f>(M1296/10.7)/I1296</f>
        <v>0.3198370093457949</v>
      </c>
      <c r="M1296">
        <f>((U1296/0.242530073729142))*I1296</f>
        <v>6.8878915030607466</v>
      </c>
      <c r="N1296">
        <f>2*M1296*SQRT((0.5*K1296/I1296)^2+(0.5*V1296/U1296)^2)</f>
        <v>8.0258585865554163E-2</v>
      </c>
      <c r="O1296" s="14">
        <v>0</v>
      </c>
      <c r="S1296" s="14">
        <v>4.17</v>
      </c>
      <c r="U1296" s="14">
        <v>0.83</v>
      </c>
      <c r="W1296" s="50">
        <f>U1296*Info!$B$2</f>
        <v>0.39839999999999998</v>
      </c>
      <c r="X1296" s="50">
        <f>W1296*SQRT((0.5*V1296/U1296)^2+Info!$B$3^2)</f>
        <v>1.992E-2</v>
      </c>
      <c r="Y1296" s="39">
        <f>W1296*Info!$D$2</f>
        <v>0.32270399999999999</v>
      </c>
      <c r="Z1296" s="39">
        <f>Y1296*SQRT(Info!$D$3^2+(X1296/W1296)^2)</f>
        <v>2.2818618671602366E-2</v>
      </c>
      <c r="AA1296" s="50">
        <f>IF(O1296-W1296&gt;0,O1296-W1296,0)</f>
        <v>0</v>
      </c>
      <c r="AB1296" s="50">
        <f>SQRT((0.5*P1296)^2+X1296^2)</f>
        <v>1.992E-2</v>
      </c>
      <c r="AC1296" s="50">
        <f>(1-EXP(-Info!$B$6*G1296*1000))+(Info!$B$6/(Info!$B$6-Info!$B$7))*(EXP(-Info!$B$7*G1296*1000)-EXP(-Info!$B$6*G1296*1000))*(Info!$B$9-1)</f>
        <v>2.0318299293500902E-2</v>
      </c>
      <c r="AD1296" s="50">
        <f>SQRT((Info!$B$6*EXP(-Info!$B$6*G1296*1000)+(Info!$B$6/(Info!$B$6+Info!$B$7))*(Info!$B$9-1)*(-Info!$B$7*EXP(-Info!$B$7*G1296*1000)+Info!$B$6*EXP(-Info!$B$6*G1296*1000)))^2*(0.01*G1296*1000)^2)</f>
        <v>1.8923132271283165E-4</v>
      </c>
      <c r="AE1296" s="50">
        <f>IF(AA1296&gt;0,AA1296*AC1296*SQRT((AB1296/AA1296)^2+(AD1296/AC1296)^2),AA1296*AC1296*SQRT((AD1296/AC1296)^2))</f>
        <v>0</v>
      </c>
      <c r="AF1296" s="50">
        <f>IF((S1296-Y1296-AA1296*AC1296)&gt;0,S1296-Y1296-AA1296*AC1296,0)</f>
        <v>3.847296</v>
      </c>
      <c r="AG1296" s="50">
        <f>SQRT((T1296*0.5)^2+Z1296^2+AE1296^2)</f>
        <v>2.2818618671602366E-2</v>
      </c>
      <c r="AH1296" s="50">
        <f>AF1296/S1296</f>
        <v>0.92261294964028784</v>
      </c>
      <c r="AI1296">
        <f>AF1296*EXP(Info!$B$6*G1296*1000)</f>
        <v>3.9167144227093935</v>
      </c>
      <c r="AJ1296">
        <f>2*SQRT((EXP(Info!$B$6*G1296)*AG1296)^2+(Info!$B$6*G1296*0.01*AI1296)^2)</f>
        <v>4.5638053483593594E-2</v>
      </c>
      <c r="AK1296" s="28">
        <f>AI1296/(E1296/1000)</f>
        <v>1.269599488722656</v>
      </c>
      <c r="AL1296">
        <f>AA1296/0.752049334436339</f>
        <v>0</v>
      </c>
      <c r="AM1296"/>
      <c r="AN1296">
        <f>U1296/0.242530074</f>
        <v>3.4222559961780243</v>
      </c>
      <c r="AO1296">
        <f>O1296/U1296</f>
        <v>0</v>
      </c>
    </row>
    <row r="1297" spans="1:41">
      <c r="A1297" s="14" t="s">
        <v>202</v>
      </c>
      <c r="B1297" s="14" t="s">
        <v>224</v>
      </c>
      <c r="C1297" s="15">
        <v>-21.15</v>
      </c>
      <c r="D1297" s="15">
        <v>18.082999999999998</v>
      </c>
      <c r="E1297" s="15">
        <v>3085</v>
      </c>
      <c r="F1297" s="79">
        <v>12</v>
      </c>
      <c r="G1297" s="15">
        <v>2.97</v>
      </c>
      <c r="I1297">
        <f>(E1297*100*Info!$B$11)/AI1297</f>
        <v>1.4634993985223335</v>
      </c>
      <c r="J1297">
        <f>LOG10(I1297)</f>
        <v>0.16539254828092437</v>
      </c>
      <c r="K1297">
        <f>2*((E1297*100*Info!$B$11)/AI1297^2)*(AJ1297/2)</f>
        <v>1.0308407070827768E-2</v>
      </c>
      <c r="L1297">
        <f>(M1297/10.7)/I1297</f>
        <v>0.26588859813084154</v>
      </c>
      <c r="M1297">
        <f>((U1297/0.242530073729142))*I1297</f>
        <v>4.1636674967912333</v>
      </c>
      <c r="N1297">
        <f>2*M1297*SQRT((0.5*K1297/I1297)^2+(0.5*V1297/U1297)^2)</f>
        <v>2.9327500583761611E-2</v>
      </c>
      <c r="O1297" s="14">
        <v>0</v>
      </c>
      <c r="S1297" s="14">
        <v>5.51</v>
      </c>
      <c r="U1297" s="14">
        <v>0.69</v>
      </c>
      <c r="W1297" s="50">
        <f>U1297*Info!$B$2</f>
        <v>0.33119999999999994</v>
      </c>
      <c r="X1297" s="50">
        <f>W1297*SQRT((0.5*V1297/U1297)^2+Info!$B$3^2)</f>
        <v>1.6559999999999998E-2</v>
      </c>
      <c r="Y1297" s="39">
        <f>W1297*Info!$D$2</f>
        <v>0.26827199999999995</v>
      </c>
      <c r="Z1297" s="39">
        <f>Y1297*SQRT(Info!$D$3^2+(X1297/W1297)^2)</f>
        <v>1.8969695040247748E-2</v>
      </c>
      <c r="AA1297" s="50">
        <f>IF(O1297-W1297&gt;0,O1297-W1297,0)</f>
        <v>0</v>
      </c>
      <c r="AB1297" s="50">
        <f>SQRT((0.5*P1297)^2+X1297^2)</f>
        <v>1.6559999999999998E-2</v>
      </c>
      <c r="AC1297" s="50">
        <f>(1-EXP(-Info!$B$6*G1297*1000))+(Info!$B$6/(Info!$B$6-Info!$B$7))*(EXP(-Info!$B$7*G1297*1000)-EXP(-Info!$B$6*G1297*1000))*(Info!$B$9-1)</f>
        <v>3.0796783766336714E-2</v>
      </c>
      <c r="AD1297" s="50">
        <f>SQRT((Info!$B$6*EXP(-Info!$B$6*G1297*1000)+(Info!$B$6/(Info!$B$6+Info!$B$7))*(Info!$B$9-1)*(-Info!$B$7*EXP(-Info!$B$7*G1297*1000)+Info!$B$6*EXP(-Info!$B$6*G1297*1000)))^2*(0.01*G1297*1000)^2)</f>
        <v>2.8547026599378967E-4</v>
      </c>
      <c r="AE1297" s="50">
        <f>IF(AA1297&gt;0,AA1297*AC1297*SQRT((AB1297/AA1297)^2+(AD1297/AC1297)^2),AA1297*AC1297*SQRT((AD1297/AC1297)^2))</f>
        <v>0</v>
      </c>
      <c r="AF1297" s="50">
        <f>IF((S1297-Y1297-AA1297*AC1297)&gt;0,S1297-Y1297-AA1297*AC1297,0)</f>
        <v>5.2417280000000002</v>
      </c>
      <c r="AG1297" s="50">
        <f>SQRT((T1297*0.5)^2+Z1297^2+AE1297^2)</f>
        <v>1.8969695040247748E-2</v>
      </c>
      <c r="AH1297" s="50">
        <f>AF1297/S1297</f>
        <v>0.95131179673321242</v>
      </c>
      <c r="AI1297">
        <f>AF1297*EXP(Info!$B$6*G1297*1000)</f>
        <v>5.3864565744952921</v>
      </c>
      <c r="AJ1297">
        <f>2*SQRT((EXP(Info!$B$6*G1297)*AG1297)^2+(Info!$B$6*G1297*0.01*AI1297)^2)</f>
        <v>3.7940423545986618E-2</v>
      </c>
      <c r="AK1297" s="28">
        <f>AI1297/(E1297/1000)</f>
        <v>1.7460150970811319</v>
      </c>
      <c r="AL1297">
        <f>AA1297/0.752049334436339</f>
        <v>0</v>
      </c>
      <c r="AM1297"/>
      <c r="AN1297">
        <f>U1297/0.242530074</f>
        <v>2.8450079968226949</v>
      </c>
      <c r="AO1297">
        <f>O1297/U1297</f>
        <v>0</v>
      </c>
    </row>
    <row r="1298" spans="1:41">
      <c r="A1298" s="14" t="s">
        <v>202</v>
      </c>
      <c r="B1298" s="14" t="s">
        <v>224</v>
      </c>
      <c r="C1298" s="15">
        <v>-21.15</v>
      </c>
      <c r="D1298" s="15">
        <v>18.082999999999998</v>
      </c>
      <c r="E1298" s="15">
        <v>3085</v>
      </c>
      <c r="F1298" s="79">
        <v>16</v>
      </c>
      <c r="G1298" s="15">
        <v>4.07</v>
      </c>
      <c r="I1298">
        <f>(E1298*100*Info!$B$11)/AI1298</f>
        <v>1.6882158198082768</v>
      </c>
      <c r="J1298">
        <f>LOG10(I1298)</f>
        <v>0.22742796560742762</v>
      </c>
      <c r="K1298">
        <f>2*((E1298*100*Info!$B$11)/AI1298^2)*(AJ1298/2)</f>
        <v>1.4910044811753145E-2</v>
      </c>
      <c r="L1298">
        <f>(M1298/10.7)/I1298</f>
        <v>0.28900934579439302</v>
      </c>
      <c r="M1298">
        <f>((U1298/0.242530073729142))*I1298</f>
        <v>5.220638601175124</v>
      </c>
      <c r="N1298">
        <f>2*M1298*SQRT((0.5*K1298/I1298)^2+(0.5*V1298/U1298)^2)</f>
        <v>4.6107822575865501E-2</v>
      </c>
      <c r="O1298" s="14">
        <v>0</v>
      </c>
      <c r="S1298" s="14">
        <v>4.79</v>
      </c>
      <c r="U1298" s="14">
        <v>0.75</v>
      </c>
      <c r="W1298" s="50">
        <f>U1298*Info!$B$2</f>
        <v>0.36</v>
      </c>
      <c r="X1298" s="50">
        <f>W1298*SQRT((0.5*V1298/U1298)^2+Info!$B$3^2)</f>
        <v>1.7999999999999999E-2</v>
      </c>
      <c r="Y1298" s="39">
        <f>W1298*Info!$D$2</f>
        <v>0.29160000000000003</v>
      </c>
      <c r="Z1298" s="39">
        <f>Y1298*SQRT(Info!$D$3^2+(X1298/W1298)^2)</f>
        <v>2.0619233739399726E-2</v>
      </c>
      <c r="AA1298" s="50">
        <f>IF(O1298-W1298&gt;0,O1298-W1298,0)</f>
        <v>0</v>
      </c>
      <c r="AB1298" s="50">
        <f>SQRT((0.5*P1298)^2+X1298^2)</f>
        <v>1.7999999999999999E-2</v>
      </c>
      <c r="AC1298" s="50">
        <f>(1-EXP(-Info!$B$6*G1298*1000))+(Info!$B$6/(Info!$B$6-Info!$B$7))*(EXP(-Info!$B$7*G1298*1000)-EXP(-Info!$B$6*G1298*1000))*(Info!$B$9-1)</f>
        <v>4.1983429994672812E-2</v>
      </c>
      <c r="AD1298" s="50">
        <f>SQRT((Info!$B$6*EXP(-Info!$B$6*G1298*1000)+(Info!$B$6/(Info!$B$6+Info!$B$7))*(Info!$B$9-1)*(-Info!$B$7*EXP(-Info!$B$7*G1298*1000)+Info!$B$6*EXP(-Info!$B$6*G1298*1000)))^2*(0.01*G1298*1000)^2)</f>
        <v>3.8718485808695392E-4</v>
      </c>
      <c r="AE1298" s="50">
        <f>IF(AA1298&gt;0,AA1298*AC1298*SQRT((AB1298/AA1298)^2+(AD1298/AC1298)^2),AA1298*AC1298*SQRT((AD1298/AC1298)^2))</f>
        <v>0</v>
      </c>
      <c r="AF1298" s="50">
        <f>IF((S1298-Y1298-AA1298*AC1298)&gt;0,S1298-Y1298-AA1298*AC1298,0)</f>
        <v>4.4984000000000002</v>
      </c>
      <c r="AG1298" s="50">
        <f>SQRT((T1298*0.5)^2+Z1298^2+AE1298^2)</f>
        <v>2.0619233739399726E-2</v>
      </c>
      <c r="AH1298" s="50">
        <f>AF1298/S1298</f>
        <v>0.93912317327766182</v>
      </c>
      <c r="AI1298">
        <f>AF1298*EXP(Info!$B$6*G1298*1000)</f>
        <v>4.6694716779965812</v>
      </c>
      <c r="AJ1298">
        <f>2*SQRT((EXP(Info!$B$6*G1298)*AG1298)^2+(Info!$B$6*G1298*0.01*AI1298)^2)</f>
        <v>4.1240006845835529E-2</v>
      </c>
      <c r="AK1298" s="28">
        <f>AI1298/(E1298/1000)</f>
        <v>1.5136050820086162</v>
      </c>
      <c r="AL1298">
        <f>AA1298/0.752049334436339</f>
        <v>0</v>
      </c>
      <c r="AM1298"/>
      <c r="AN1298">
        <f>U1298/0.242530074</f>
        <v>3.0923999965464075</v>
      </c>
      <c r="AO1298">
        <f>O1298/U1298</f>
        <v>0</v>
      </c>
    </row>
    <row r="1299" spans="1:41">
      <c r="A1299" s="14" t="s">
        <v>202</v>
      </c>
      <c r="B1299" s="14" t="s">
        <v>224</v>
      </c>
      <c r="C1299" s="15">
        <v>-21.15</v>
      </c>
      <c r="D1299" s="15">
        <v>18.082999999999998</v>
      </c>
      <c r="E1299" s="15">
        <v>3085</v>
      </c>
      <c r="F1299" s="79">
        <v>20</v>
      </c>
      <c r="G1299" s="15">
        <v>5.26</v>
      </c>
      <c r="I1299">
        <f>(E1299*100*Info!$B$11)/AI1299</f>
        <v>1.3767599599992046</v>
      </c>
      <c r="J1299">
        <f>LOG10(I1299)</f>
        <v>0.13885822701425923</v>
      </c>
      <c r="K1299">
        <f>2*((E1299*100*Info!$B$11)/AI1299^2)*(AJ1299/2)</f>
        <v>9.651744354829404E-3</v>
      </c>
      <c r="L1299">
        <f>(M1299/10.7)/I1299</f>
        <v>0.28130242990654253</v>
      </c>
      <c r="M1299">
        <f>((U1299/0.242530073729142))*I1299</f>
        <v>4.1439593669601731</v>
      </c>
      <c r="N1299">
        <f>2*M1299*SQRT((0.5*K1299/I1299)^2+(0.5*V1299/U1299)^2)</f>
        <v>2.9051132796397847E-2</v>
      </c>
      <c r="O1299" s="14">
        <v>0</v>
      </c>
      <c r="S1299" s="14">
        <v>5.74</v>
      </c>
      <c r="U1299" s="14">
        <v>0.73</v>
      </c>
      <c r="W1299" s="50">
        <f>U1299*Info!$B$2</f>
        <v>0.35039999999999999</v>
      </c>
      <c r="X1299" s="50">
        <f>W1299*SQRT((0.5*V1299/U1299)^2+Info!$B$3^2)</f>
        <v>1.7520000000000001E-2</v>
      </c>
      <c r="Y1299" s="39">
        <f>W1299*Info!$D$2</f>
        <v>0.28382400000000002</v>
      </c>
      <c r="Z1299" s="39">
        <f>Y1299*SQRT(Info!$D$3^2+(X1299/W1299)^2)</f>
        <v>2.0069387506349071E-2</v>
      </c>
      <c r="AA1299" s="50">
        <f>IF(O1299-W1299&gt;0,O1299-W1299,0)</f>
        <v>0</v>
      </c>
      <c r="AB1299" s="50">
        <f>SQRT((0.5*P1299)^2+X1299^2)</f>
        <v>1.7520000000000001E-2</v>
      </c>
      <c r="AC1299" s="50">
        <f>(1-EXP(-Info!$B$6*G1299*1000))+(Info!$B$6/(Info!$B$6-Info!$B$7))*(EXP(-Info!$B$7*G1299*1000)-EXP(-Info!$B$6*G1299*1000))*(Info!$B$9-1)</f>
        <v>5.395385735716457E-2</v>
      </c>
      <c r="AD1299" s="50">
        <f>SQRT((Info!$B$6*EXP(-Info!$B$6*G1299*1000)+(Info!$B$6/(Info!$B$6+Info!$B$7))*(Info!$B$9-1)*(-Info!$B$7*EXP(-Info!$B$7*G1299*1000)+Info!$B$6*EXP(-Info!$B$6*G1299*1000)))^2*(0.01*G1299*1000)^2)</f>
        <v>4.9483661715635859E-4</v>
      </c>
      <c r="AE1299" s="50">
        <f>IF(AA1299&gt;0,AA1299*AC1299*SQRT((AB1299/AA1299)^2+(AD1299/AC1299)^2),AA1299*AC1299*SQRT((AD1299/AC1299)^2))</f>
        <v>0</v>
      </c>
      <c r="AF1299" s="50">
        <f>IF((S1299-Y1299-AA1299*AC1299)&gt;0,S1299-Y1299-AA1299*AC1299,0)</f>
        <v>5.4561760000000001</v>
      </c>
      <c r="AG1299" s="50">
        <f>SQRT((T1299*0.5)^2+Z1299^2+AE1299^2)</f>
        <v>2.0069387506349071E-2</v>
      </c>
      <c r="AH1299" s="50">
        <f>AF1299/S1299</f>
        <v>0.95055331010452959</v>
      </c>
      <c r="AI1299">
        <f>AF1299*EXP(Info!$B$6*G1299*1000)</f>
        <v>5.7258172709679052</v>
      </c>
      <c r="AJ1299">
        <f>2*SQRT((EXP(Info!$B$6*G1299)*AG1299)^2+(Info!$B$6*G1299*0.01*AI1299)^2)</f>
        <v>4.0140711618226542E-2</v>
      </c>
      <c r="AK1299" s="28">
        <f>AI1299/(E1299/1000)</f>
        <v>1.8560185643331946</v>
      </c>
      <c r="AL1299">
        <f>AA1299/0.752049334436339</f>
        <v>0</v>
      </c>
      <c r="AM1299"/>
      <c r="AN1299">
        <f>U1299/0.242530074</f>
        <v>3.0099359966385033</v>
      </c>
      <c r="AO1299">
        <f>O1299/U1299</f>
        <v>0</v>
      </c>
    </row>
    <row r="1300" spans="1:41">
      <c r="A1300" s="14" t="s">
        <v>202</v>
      </c>
      <c r="B1300" s="14" t="s">
        <v>224</v>
      </c>
      <c r="C1300" s="15">
        <v>-21.15</v>
      </c>
      <c r="D1300" s="15">
        <v>18.082999999999998</v>
      </c>
      <c r="E1300" s="15">
        <v>3085</v>
      </c>
      <c r="F1300" s="79">
        <v>24</v>
      </c>
      <c r="G1300" s="15">
        <v>6.55</v>
      </c>
      <c r="I1300">
        <f>(E1300*100*Info!$B$11)/AI1300</f>
        <v>1.3819580938535716</v>
      </c>
      <c r="J1300">
        <f>LOG10(I1300)</f>
        <v>0.14049487380222517</v>
      </c>
      <c r="K1300">
        <f>2*((E1300*100*Info!$B$11)/AI1300^2)*(AJ1300/2)</f>
        <v>9.1920097244626194E-3</v>
      </c>
      <c r="L1300">
        <f>(M1300/10.7)/I1300</f>
        <v>0.26588859813084154</v>
      </c>
      <c r="M1300">
        <f>((U1300/0.242530073729142))*I1300</f>
        <v>3.931681832678168</v>
      </c>
      <c r="N1300">
        <f>2*M1300*SQRT((0.5*K1300/I1300)^2+(0.5*V1300/U1300)^2)</f>
        <v>2.6151341202173987E-2</v>
      </c>
      <c r="O1300" s="14">
        <v>0.01</v>
      </c>
      <c r="S1300" s="14">
        <v>5.64</v>
      </c>
      <c r="U1300" s="14">
        <v>0.69</v>
      </c>
      <c r="W1300" s="50">
        <f>U1300*Info!$B$2</f>
        <v>0.33119999999999994</v>
      </c>
      <c r="X1300" s="50">
        <f>W1300*SQRT((0.5*V1300/U1300)^2+Info!$B$3^2)</f>
        <v>1.6559999999999998E-2</v>
      </c>
      <c r="Y1300" s="39">
        <f>W1300*Info!$D$2</f>
        <v>0.26827199999999995</v>
      </c>
      <c r="Z1300" s="39">
        <f>Y1300*SQRT(Info!$D$3^2+(X1300/W1300)^2)</f>
        <v>1.8969695040247748E-2</v>
      </c>
      <c r="AA1300" s="50">
        <f>IF(O1300-W1300&gt;0,O1300-W1300,0)</f>
        <v>0</v>
      </c>
      <c r="AB1300" s="50">
        <f>SQRT((0.5*P1300)^2+X1300^2)</f>
        <v>1.6559999999999998E-2</v>
      </c>
      <c r="AC1300" s="50">
        <f>(1-EXP(-Info!$B$6*G1300*1000))+(Info!$B$6/(Info!$B$6-Info!$B$7))*(EXP(-Info!$B$7*G1300*1000)-EXP(-Info!$B$6*G1300*1000))*(Info!$B$9-1)</f>
        <v>6.6777537007626245E-2</v>
      </c>
      <c r="AD1300" s="50">
        <f>SQRT((Info!$B$6*EXP(-Info!$B$6*G1300*1000)+(Info!$B$6/(Info!$B$6+Info!$B$7))*(Info!$B$9-1)*(-Info!$B$7*EXP(-Info!$B$7*G1300*1000)+Info!$B$6*EXP(-Info!$B$6*G1300*1000)))^2*(0.01*G1300*1000)^2)</f>
        <v>6.0878111357839828E-4</v>
      </c>
      <c r="AE1300" s="50">
        <f>IF(AA1300&gt;0,AA1300*AC1300*SQRT((AB1300/AA1300)^2+(AD1300/AC1300)^2),AA1300*AC1300*SQRT((AD1300/AC1300)^2))</f>
        <v>0</v>
      </c>
      <c r="AF1300" s="50">
        <f>IF((S1300-Y1300-AA1300*AC1300)&gt;0,S1300-Y1300-AA1300*AC1300,0)</f>
        <v>5.3717280000000001</v>
      </c>
      <c r="AG1300" s="50">
        <f>SQRT((T1300*0.5)^2+Z1300^2+AE1300^2)</f>
        <v>1.8969695040247748E-2</v>
      </c>
      <c r="AH1300" s="50">
        <f>AF1300/S1300</f>
        <v>0.95243404255319153</v>
      </c>
      <c r="AI1300">
        <f>AF1300*EXP(Info!$B$6*G1300*1000)</f>
        <v>5.7042800299093566</v>
      </c>
      <c r="AJ1300">
        <f>2*SQRT((EXP(Info!$B$6*G1300)*AG1300)^2+(Info!$B$6*G1300*0.01*AI1300)^2)</f>
        <v>3.7941669678111432E-2</v>
      </c>
      <c r="AK1300" s="28">
        <f>AI1300/(E1300/1000)</f>
        <v>1.8490372868425791</v>
      </c>
      <c r="AL1300">
        <f>AA1300/0.752049334436339</f>
        <v>0</v>
      </c>
      <c r="AM1300"/>
      <c r="AN1300">
        <f>U1300/0.242530074</f>
        <v>2.8450079968226949</v>
      </c>
      <c r="AO1300">
        <f>O1300/U1300</f>
        <v>1.4492753623188408E-2</v>
      </c>
    </row>
    <row r="1301" spans="1:41">
      <c r="A1301" s="14" t="s">
        <v>202</v>
      </c>
      <c r="B1301" s="14" t="s">
        <v>224</v>
      </c>
      <c r="C1301" s="15">
        <v>-21.15</v>
      </c>
      <c r="D1301" s="15">
        <v>18.082999999999998</v>
      </c>
      <c r="E1301" s="15">
        <v>3085</v>
      </c>
      <c r="F1301" s="79">
        <v>28</v>
      </c>
      <c r="G1301" s="15">
        <v>7.92</v>
      </c>
      <c r="I1301">
        <f>(E1301*100*Info!$B$11)/AI1301</f>
        <v>1.4715416139662576</v>
      </c>
      <c r="J1301">
        <f>LOG10(I1301)</f>
        <v>0.16777254809405498</v>
      </c>
      <c r="K1301">
        <f>2*((E1301*100*Info!$B$11)/AI1301^2)*(AJ1301/2)</f>
        <v>1.042248507991122E-2</v>
      </c>
      <c r="L1301">
        <f>(M1301/10.7)/I1301</f>
        <v>0.26588859813084159</v>
      </c>
      <c r="M1301">
        <f>((U1301/0.242530073729142))*I1301</f>
        <v>4.1865476640669215</v>
      </c>
      <c r="N1301">
        <f>2*M1301*SQRT((0.5*K1301/I1301)^2+(0.5*V1301/U1301)^2)</f>
        <v>2.9652053432228109E-2</v>
      </c>
      <c r="O1301" s="14">
        <v>0.04</v>
      </c>
      <c r="S1301" s="14">
        <v>5.25</v>
      </c>
      <c r="U1301" s="14">
        <v>0.69</v>
      </c>
      <c r="W1301" s="50">
        <f>U1301*Info!$B$2</f>
        <v>0.33119999999999994</v>
      </c>
      <c r="X1301" s="50">
        <f>W1301*SQRT((0.5*V1301/U1301)^2+Info!$B$3^2)</f>
        <v>1.6559999999999998E-2</v>
      </c>
      <c r="Y1301" s="39">
        <f>W1301*Info!$D$2</f>
        <v>0.26827199999999995</v>
      </c>
      <c r="Z1301" s="39">
        <f>Y1301*SQRT(Info!$D$3^2+(X1301/W1301)^2)</f>
        <v>1.8969695040247748E-2</v>
      </c>
      <c r="AA1301" s="50">
        <f>IF(O1301-W1301&gt;0,O1301-W1301,0)</f>
        <v>0</v>
      </c>
      <c r="AB1301" s="50">
        <f>SQRT((0.5*P1301)^2+X1301^2)</f>
        <v>1.6559999999999998E-2</v>
      </c>
      <c r="AC1301" s="50">
        <f>(1-EXP(-Info!$B$6*G1301*1000))+(Info!$B$6/(Info!$B$6-Info!$B$7))*(EXP(-Info!$B$7*G1301*1000)-EXP(-Info!$B$6*G1301*1000))*(Info!$B$9-1)</f>
        <v>8.0224641068773681E-2</v>
      </c>
      <c r="AD1301" s="50">
        <f>SQRT((Info!$B$6*EXP(-Info!$B$6*G1301*1000)+(Info!$B$6/(Info!$B$6+Info!$B$7))*(Info!$B$9-1)*(-Info!$B$7*EXP(-Info!$B$7*G1301*1000)+Info!$B$6*EXP(-Info!$B$6*G1301*1000)))^2*(0.01*G1301*1000)^2)</f>
        <v>7.2671105693572892E-4</v>
      </c>
      <c r="AE1301" s="50">
        <f>IF(AA1301&gt;0,AA1301*AC1301*SQRT((AB1301/AA1301)^2+(AD1301/AC1301)^2),AA1301*AC1301*SQRT((AD1301/AC1301)^2))</f>
        <v>0</v>
      </c>
      <c r="AF1301" s="50">
        <f>IF((S1301-Y1301-AA1301*AC1301)&gt;0,S1301-Y1301-AA1301*AC1301,0)</f>
        <v>4.9817280000000004</v>
      </c>
      <c r="AG1301" s="50">
        <f>SQRT((T1301*0.5)^2+Z1301^2+AE1301^2)</f>
        <v>1.8969695040247748E-2</v>
      </c>
      <c r="AH1301" s="50">
        <f>AF1301/S1301</f>
        <v>0.94890057142857154</v>
      </c>
      <c r="AI1301">
        <f>AF1301*EXP(Info!$B$6*G1301*1000)</f>
        <v>5.3570187088989023</v>
      </c>
      <c r="AJ1301">
        <f>2*SQRT((EXP(Info!$B$6*G1301)*AG1301)^2+(Info!$B$6*G1301*0.01*AI1301)^2)</f>
        <v>3.7942146546447807E-2</v>
      </c>
      <c r="AK1301" s="28">
        <f>AI1301/(E1301/1000)</f>
        <v>1.7364728391892714</v>
      </c>
      <c r="AL1301">
        <f>AA1301/0.752049334436339</f>
        <v>0</v>
      </c>
      <c r="AM1301"/>
      <c r="AN1301">
        <f>U1301/0.242530074</f>
        <v>2.8450079968226949</v>
      </c>
      <c r="AO1301">
        <f>O1301/U1301</f>
        <v>5.7971014492753631E-2</v>
      </c>
    </row>
    <row r="1302" spans="1:41">
      <c r="A1302" s="14" t="s">
        <v>202</v>
      </c>
      <c r="B1302" s="14" t="s">
        <v>224</v>
      </c>
      <c r="C1302" s="15">
        <v>-21.15</v>
      </c>
      <c r="D1302" s="15">
        <v>18.082999999999998</v>
      </c>
      <c r="E1302" s="15">
        <v>3085</v>
      </c>
      <c r="F1302" s="79">
        <v>30</v>
      </c>
      <c r="G1302" s="15">
        <v>8.6300000000000008</v>
      </c>
      <c r="I1302">
        <f>(E1302*100*Info!$B$11)/AI1302</f>
        <v>1.8968289328939498</v>
      </c>
      <c r="J1302">
        <f>LOG10(I1302)</f>
        <v>0.27802816544311548</v>
      </c>
      <c r="K1302">
        <f>2*((E1302*100*Info!$B$11)/AI1302^2)*(AJ1302/2)</f>
        <v>1.9633353344294894E-2</v>
      </c>
      <c r="L1302">
        <f>(M1302/10.7)/I1302</f>
        <v>0.3005697196261688</v>
      </c>
      <c r="M1302">
        <f>((U1302/0.242530073729142))*I1302</f>
        <v>6.1003839437645109</v>
      </c>
      <c r="N1302">
        <f>2*M1302*SQRT((0.5*K1302/I1302)^2+(0.5*V1302/U1302)^2)</f>
        <v>6.3142749157173536E-2</v>
      </c>
      <c r="O1302" s="14">
        <v>0.56999999999999995</v>
      </c>
      <c r="S1302" s="14">
        <v>4.16</v>
      </c>
      <c r="U1302" s="14">
        <v>0.78</v>
      </c>
      <c r="W1302" s="50">
        <f>U1302*Info!$B$2</f>
        <v>0.37440000000000001</v>
      </c>
      <c r="X1302" s="50">
        <f>W1302*SQRT((0.5*V1302/U1302)^2+Info!$B$3^2)</f>
        <v>1.8720000000000001E-2</v>
      </c>
      <c r="Y1302" s="39">
        <f>W1302*Info!$D$2</f>
        <v>0.30326400000000003</v>
      </c>
      <c r="Z1302" s="39">
        <f>Y1302*SQRT(Info!$D$3^2+(X1302/W1302)^2)</f>
        <v>2.1444003088975722E-2</v>
      </c>
      <c r="AA1302" s="50">
        <f>IF(O1302-W1302&gt;0,O1302-W1302,0)</f>
        <v>0.19559999999999994</v>
      </c>
      <c r="AB1302" s="50">
        <f>SQRT((0.5*P1302)^2+X1302^2)</f>
        <v>1.8720000000000001E-2</v>
      </c>
      <c r="AC1302" s="50">
        <f>(1-EXP(-Info!$B$6*G1302*1000))+(Info!$B$6/(Info!$B$6-Info!$B$7))*(EXP(-Info!$B$7*G1302*1000)-EXP(-Info!$B$6*G1302*1000))*(Info!$B$9-1)</f>
        <v>8.7124662283403084E-2</v>
      </c>
      <c r="AD1302" s="50">
        <f>SQRT((Info!$B$6*EXP(-Info!$B$6*G1302*1000)+(Info!$B$6/(Info!$B$6+Info!$B$7))*(Info!$B$9-1)*(-Info!$B$7*EXP(-Info!$B$7*G1302*1000)+Info!$B$6*EXP(-Info!$B$6*G1302*1000)))^2*(0.01*G1302*1000)^2)</f>
        <v>7.8659902701526277E-4</v>
      </c>
      <c r="AE1302" s="50">
        <f>IF(AA1302&gt;0,AA1302*AC1302*SQRT((AB1302/AA1302)^2+(AD1302/AC1302)^2),AA1302*AC1302*SQRT((AD1302/AC1302)^2))</f>
        <v>1.6382147780920453E-3</v>
      </c>
      <c r="AF1302" s="50">
        <f>IF((S1302-Y1302-AA1302*AC1302)&gt;0,S1302-Y1302-AA1302*AC1302,0)</f>
        <v>3.8396944160573665</v>
      </c>
      <c r="AG1302" s="50">
        <f>SQRT((T1302*0.5)^2+Z1302^2+AE1302^2)</f>
        <v>2.1506487768558572E-2</v>
      </c>
      <c r="AH1302" s="50">
        <f>AF1302/S1302</f>
        <v>0.92300346539840539</v>
      </c>
      <c r="AI1302">
        <f>AF1302*EXP(Info!$B$6*G1302*1000)</f>
        <v>4.1559235101467449</v>
      </c>
      <c r="AJ1302">
        <f>2*SQRT((EXP(Info!$B$6*G1302)*AG1302)^2+(Info!$B$6*G1302*0.01*AI1302)^2)</f>
        <v>4.3016380302722458E-2</v>
      </c>
      <c r="AK1302" s="28">
        <f>AI1302/(E1302/1000)</f>
        <v>1.3471389011820891</v>
      </c>
      <c r="AL1302">
        <f>AA1302/0.752049334436339</f>
        <v>0.2600893199999999</v>
      </c>
      <c r="AM1302"/>
      <c r="AN1302">
        <f>U1302/0.242530074</f>
        <v>3.216095996408264</v>
      </c>
      <c r="AO1302">
        <f>O1302/U1302</f>
        <v>0.73076923076923073</v>
      </c>
    </row>
    <row r="1303" spans="1:41">
      <c r="A1303" s="14" t="s">
        <v>202</v>
      </c>
      <c r="B1303" s="14" t="s">
        <v>224</v>
      </c>
      <c r="C1303" s="15">
        <v>-21.15</v>
      </c>
      <c r="D1303" s="15">
        <v>18.082999999999998</v>
      </c>
      <c r="E1303" s="15">
        <v>3085</v>
      </c>
      <c r="F1303" s="79">
        <v>32</v>
      </c>
      <c r="G1303" s="15">
        <v>9.3699999999999992</v>
      </c>
      <c r="I1303">
        <f>(E1303*100*Info!$B$11)/AI1303</f>
        <v>2.4830249058849549</v>
      </c>
      <c r="J1303">
        <f>LOG10(I1303)</f>
        <v>0.3949810757503579</v>
      </c>
      <c r="K1303">
        <f>2*((E1303*100*Info!$B$11)/AI1303^2)*(AJ1303/2)</f>
        <v>2.0643639155749367E-2</v>
      </c>
      <c r="L1303">
        <f>(M1303/10.7)/I1303</f>
        <v>0.18496598130841152</v>
      </c>
      <c r="M1303">
        <f>((U1303/0.242530073729142))*I1303</f>
        <v>4.9142439801335343</v>
      </c>
      <c r="N1303">
        <f>2*M1303*SQRT((0.5*K1303/I1303)^2+(0.5*V1303/U1303)^2)</f>
        <v>4.085656942415325E-2</v>
      </c>
      <c r="O1303" s="14">
        <v>0.16</v>
      </c>
      <c r="S1303" s="14">
        <v>3.1</v>
      </c>
      <c r="U1303" s="14">
        <v>0.48</v>
      </c>
      <c r="W1303" s="50">
        <f>U1303*Info!$B$2</f>
        <v>0.23039999999999999</v>
      </c>
      <c r="X1303" s="50">
        <f>W1303*SQRT((0.5*V1303/U1303)^2+Info!$B$3^2)</f>
        <v>1.1520000000000001E-2</v>
      </c>
      <c r="Y1303" s="39">
        <f>W1303*Info!$D$2</f>
        <v>0.18662400000000001</v>
      </c>
      <c r="Z1303" s="39">
        <f>Y1303*SQRT(Info!$D$3^2+(X1303/W1303)^2)</f>
        <v>1.3196309593215827E-2</v>
      </c>
      <c r="AA1303" s="50">
        <f>IF(O1303-W1303&gt;0,O1303-W1303,0)</f>
        <v>0</v>
      </c>
      <c r="AB1303" s="50">
        <f>SQRT((0.5*P1303)^2+X1303^2)</f>
        <v>1.1520000000000001E-2</v>
      </c>
      <c r="AC1303" s="50">
        <f>(1-EXP(-Info!$B$6*G1303*1000))+(Info!$B$6/(Info!$B$6-Info!$B$7))*(EXP(-Info!$B$7*G1303*1000)-EXP(-Info!$B$6*G1303*1000))*(Info!$B$9-1)</f>
        <v>9.4266596633665031E-2</v>
      </c>
      <c r="AD1303" s="50">
        <f>SQRT((Info!$B$6*EXP(-Info!$B$6*G1303*1000)+(Info!$B$6/(Info!$B$6+Info!$B$7))*(Info!$B$9-1)*(-Info!$B$7*EXP(-Info!$B$7*G1303*1000)+Info!$B$6*EXP(-Info!$B$6*G1303*1000)))^2*(0.01*G1303*1000)^2)</f>
        <v>8.4813622454466236E-4</v>
      </c>
      <c r="AE1303" s="50">
        <f>IF(AA1303&gt;0,AA1303*AC1303*SQRT((AB1303/AA1303)^2+(AD1303/AC1303)^2),AA1303*AC1303*SQRT((AD1303/AC1303)^2))</f>
        <v>0</v>
      </c>
      <c r="AF1303" s="50">
        <f>IF((S1303-Y1303-AA1303*AC1303)&gt;0,S1303-Y1303-AA1303*AC1303,0)</f>
        <v>2.913376</v>
      </c>
      <c r="AG1303" s="50">
        <f>SQRT((T1303*0.5)^2+Z1303^2+AE1303^2)</f>
        <v>1.3196309593215827E-2</v>
      </c>
      <c r="AH1303" s="50">
        <f>AF1303/S1303</f>
        <v>0.9397987096774193</v>
      </c>
      <c r="AI1303">
        <f>AF1303*EXP(Info!$B$6*G1303*1000)</f>
        <v>3.174787308116422</v>
      </c>
      <c r="AJ1303">
        <f>2*SQRT((EXP(Info!$B$6*G1303)*AG1303)^2+(Info!$B$6*G1303*0.01*AI1303)^2)</f>
        <v>2.6394887715252297E-2</v>
      </c>
      <c r="AK1303" s="28">
        <f>AI1303/(E1303/1000)</f>
        <v>1.0291044758886294</v>
      </c>
      <c r="AL1303">
        <f>AA1303/0.752049334436339</f>
        <v>0</v>
      </c>
      <c r="AM1303"/>
      <c r="AN1303">
        <f>U1303/0.242530074</f>
        <v>1.9791359977897007</v>
      </c>
      <c r="AO1303">
        <f>O1303/U1303</f>
        <v>0.33333333333333337</v>
      </c>
    </row>
    <row r="1304" spans="1:41">
      <c r="A1304" s="14" t="s">
        <v>202</v>
      </c>
      <c r="B1304" s="14" t="s">
        <v>224</v>
      </c>
      <c r="C1304" s="15">
        <v>-21.15</v>
      </c>
      <c r="D1304" s="15">
        <v>18.082999999999998</v>
      </c>
      <c r="E1304" s="15">
        <v>3085</v>
      </c>
      <c r="F1304" s="79">
        <v>34</v>
      </c>
      <c r="G1304" s="15">
        <v>10.14</v>
      </c>
      <c r="I1304">
        <f>(E1304*100*Info!$B$11)/AI1304</f>
        <v>2.4733392329986525</v>
      </c>
      <c r="J1304">
        <f>LOG10(I1304)</f>
        <v>0.39328368648485146</v>
      </c>
      <c r="K1304">
        <f>2*((E1304*100*Info!$B$11)/AI1304^2)*(AJ1304/2)</f>
        <v>2.3564352928514054E-2</v>
      </c>
      <c r="L1304">
        <f>(M1304/10.7)/I1304</f>
        <v>0.21194018691588826</v>
      </c>
      <c r="M1304">
        <f>((U1304/0.242530073729142))*I1304</f>
        <v>5.6089397790250342</v>
      </c>
      <c r="N1304">
        <f>2*M1304*SQRT((0.5*K1304/I1304)^2+(0.5*V1304/U1304)^2)</f>
        <v>5.3438296997167123E-2</v>
      </c>
      <c r="O1304" s="14">
        <v>0.48</v>
      </c>
      <c r="S1304" s="14">
        <v>3.14</v>
      </c>
      <c r="U1304" s="14">
        <v>0.55000000000000004</v>
      </c>
      <c r="W1304" s="50">
        <f>U1304*Info!$B$2</f>
        <v>0.26400000000000001</v>
      </c>
      <c r="X1304" s="50">
        <f>W1304*SQRT((0.5*V1304/U1304)^2+Info!$B$3^2)</f>
        <v>1.3200000000000002E-2</v>
      </c>
      <c r="Y1304" s="39">
        <f>W1304*Info!$D$2</f>
        <v>0.21384000000000003</v>
      </c>
      <c r="Z1304" s="39">
        <f>Y1304*SQRT(Info!$D$3^2+(X1304/W1304)^2)</f>
        <v>1.5120771408893138E-2</v>
      </c>
      <c r="AA1304" s="50">
        <f>IF(O1304-W1304&gt;0,O1304-W1304,0)</f>
        <v>0.21599999999999997</v>
      </c>
      <c r="AB1304" s="50">
        <f>SQRT((0.5*P1304)^2+X1304^2)</f>
        <v>1.3200000000000002E-2</v>
      </c>
      <c r="AC1304" s="50">
        <f>(1-EXP(-Info!$B$6*G1304*1000))+(Info!$B$6/(Info!$B$6-Info!$B$7))*(EXP(-Info!$B$7*G1304*1000)-EXP(-Info!$B$6*G1304*1000))*(Info!$B$9-1)</f>
        <v>0.10164465051377669</v>
      </c>
      <c r="AD1304" s="50">
        <f>SQRT((Info!$B$6*EXP(-Info!$B$6*G1304*1000)+(Info!$B$6/(Info!$B$6+Info!$B$7))*(Info!$B$9-1)*(-Info!$B$7*EXP(-Info!$B$7*G1304*1000)+Info!$B$6*EXP(-Info!$B$6*G1304*1000)))^2*(0.01*G1304*1000)^2)</f>
        <v>9.1122313313070585E-4</v>
      </c>
      <c r="AE1304" s="50">
        <f>IF(AA1304&gt;0,AA1304*AC1304*SQRT((AB1304/AA1304)^2+(AD1304/AC1304)^2),AA1304*AC1304*SQRT((AD1304/AC1304)^2))</f>
        <v>1.3560692618768669E-3</v>
      </c>
      <c r="AF1304" s="50">
        <f>IF((S1304-Y1304-AA1304*AC1304)&gt;0,S1304-Y1304-AA1304*AC1304,0)</f>
        <v>2.9042047554890247</v>
      </c>
      <c r="AG1304" s="50">
        <f>SQRT((T1304*0.5)^2+Z1304^2+AE1304^2)</f>
        <v>1.5181457500615923E-2</v>
      </c>
      <c r="AH1304" s="50">
        <f>AF1304/S1304</f>
        <v>0.92490597308567657</v>
      </c>
      <c r="AI1304">
        <f>AF1304*EXP(Info!$B$6*G1304*1000)</f>
        <v>3.1872198733463519</v>
      </c>
      <c r="AJ1304">
        <f>2*SQRT((EXP(Info!$B$6*G1304)*AG1304)^2+(Info!$B$6*G1304*0.01*AI1304)^2)</f>
        <v>3.0365739140947118E-2</v>
      </c>
      <c r="AK1304" s="28">
        <f>AI1304/(E1304/1000)</f>
        <v>1.0331344808253977</v>
      </c>
      <c r="AL1304">
        <f>AA1304/0.752049334436339</f>
        <v>0.28721519999999995</v>
      </c>
      <c r="AM1304"/>
      <c r="AN1304">
        <f>U1304/0.242530074</f>
        <v>2.2677599974673659</v>
      </c>
      <c r="AO1304">
        <f>O1304/U1304</f>
        <v>0.87272727272727257</v>
      </c>
    </row>
    <row r="1305" spans="1:41">
      <c r="A1305" s="14" t="s">
        <v>202</v>
      </c>
      <c r="B1305" s="14" t="s">
        <v>224</v>
      </c>
      <c r="C1305" s="15">
        <v>-21.15</v>
      </c>
      <c r="D1305" s="15">
        <v>18.082999999999998</v>
      </c>
      <c r="E1305" s="15">
        <v>3085</v>
      </c>
      <c r="F1305" s="79">
        <v>36</v>
      </c>
      <c r="G1305" s="15">
        <v>10.92</v>
      </c>
      <c r="I1305">
        <f>(E1305*100*Info!$B$11)/AI1305</f>
        <v>2.9736015927119173</v>
      </c>
      <c r="J1305">
        <f>LOG10(I1305)</f>
        <v>0.47328278070329083</v>
      </c>
      <c r="K1305">
        <f>2*((E1305*100*Info!$B$11)/AI1305^2)*(AJ1305/2)</f>
        <v>4.6261090130922382E-2</v>
      </c>
      <c r="L1305">
        <f>(M1305/10.7)/I1305</f>
        <v>0.28900934579439302</v>
      </c>
      <c r="M1305">
        <f>((U1305/0.242530073729142))*I1305</f>
        <v>9.1955655653023491</v>
      </c>
      <c r="N1305">
        <f>2*M1305*SQRT((0.5*K1305/I1305)^2+(0.5*V1305/U1305)^2)</f>
        <v>0.14305779512086464</v>
      </c>
      <c r="O1305" s="14">
        <v>0.04</v>
      </c>
      <c r="S1305" s="14">
        <v>2.69</v>
      </c>
      <c r="U1305" s="14">
        <v>0.75</v>
      </c>
      <c r="W1305" s="50">
        <f>U1305*Info!$B$2</f>
        <v>0.36</v>
      </c>
      <c r="X1305" s="50">
        <f>W1305*SQRT((0.5*V1305/U1305)^2+Info!$B$3^2)</f>
        <v>1.7999999999999999E-2</v>
      </c>
      <c r="Y1305" s="39">
        <f>W1305*Info!$D$2</f>
        <v>0.29160000000000003</v>
      </c>
      <c r="Z1305" s="39">
        <f>Y1305*SQRT(Info!$D$3^2+(X1305/W1305)^2)</f>
        <v>2.0619233739399726E-2</v>
      </c>
      <c r="AA1305" s="50">
        <f>IF(O1305-W1305&gt;0,O1305-W1305,0)</f>
        <v>0</v>
      </c>
      <c r="AB1305" s="50">
        <f>SQRT((0.5*P1305)^2+X1305^2)</f>
        <v>1.7999999999999999E-2</v>
      </c>
      <c r="AC1305" s="50">
        <f>(1-EXP(-Info!$B$6*G1305*1000))+(Info!$B$6/(Info!$B$6-Info!$B$7))*(EXP(-Info!$B$7*G1305*1000)-EXP(-Info!$B$6*G1305*1000))*(Info!$B$9-1)</f>
        <v>0.10906337000387555</v>
      </c>
      <c r="AD1305" s="50">
        <f>SQRT((Info!$B$6*EXP(-Info!$B$6*G1305*1000)+(Info!$B$6/(Info!$B$6+Info!$B$7))*(Info!$B$9-1)*(-Info!$B$7*EXP(-Info!$B$7*G1305*1000)+Info!$B$6*EXP(-Info!$B$6*G1305*1000)))^2*(0.01*G1305*1000)^2)</f>
        <v>9.7415717937735077E-4</v>
      </c>
      <c r="AE1305" s="50">
        <f>IF(AA1305&gt;0,AA1305*AC1305*SQRT((AB1305/AA1305)^2+(AD1305/AC1305)^2),AA1305*AC1305*SQRT((AD1305/AC1305)^2))</f>
        <v>0</v>
      </c>
      <c r="AF1305" s="50">
        <f>IF((S1305-Y1305-AA1305*AC1305)&gt;0,S1305-Y1305-AA1305*AC1305,0)</f>
        <v>2.3984000000000001</v>
      </c>
      <c r="AG1305" s="50">
        <f>SQRT((T1305*0.5)^2+Z1305^2+AE1305^2)</f>
        <v>2.0619233739399726E-2</v>
      </c>
      <c r="AH1305" s="50">
        <f>AF1305/S1305</f>
        <v>0.89159851301115245</v>
      </c>
      <c r="AI1305">
        <f>AF1305*EXP(Info!$B$6*G1305*1000)</f>
        <v>2.6510195502522524</v>
      </c>
      <c r="AJ1305">
        <f>2*SQRT((EXP(Info!$B$6*G1305)*AG1305)^2+(Info!$B$6*G1305*0.01*AI1305)^2)</f>
        <v>4.1242597748681678E-2</v>
      </c>
      <c r="AK1305" s="28">
        <f>AI1305/(E1305/1000)</f>
        <v>0.85932562406880142</v>
      </c>
      <c r="AL1305">
        <f>AA1305/0.752049334436339</f>
        <v>0</v>
      </c>
      <c r="AM1305"/>
      <c r="AN1305">
        <f>U1305/0.242530074</f>
        <v>3.0923999965464075</v>
      </c>
      <c r="AO1305">
        <f>O1305/U1305</f>
        <v>5.3333333333333337E-2</v>
      </c>
    </row>
    <row r="1306" spans="1:41">
      <c r="A1306" s="14" t="s">
        <v>202</v>
      </c>
      <c r="B1306" s="14" t="s">
        <v>224</v>
      </c>
      <c r="C1306" s="15">
        <v>-21.15</v>
      </c>
      <c r="D1306" s="15">
        <v>18.082999999999998</v>
      </c>
      <c r="E1306" s="15">
        <v>3085</v>
      </c>
      <c r="F1306" s="79">
        <v>37</v>
      </c>
      <c r="G1306" s="15">
        <v>11.32</v>
      </c>
      <c r="I1306">
        <f>(E1306*100*Info!$B$11)/AI1306</f>
        <v>2.7817458616070394</v>
      </c>
      <c r="J1306">
        <f>LOG10(I1306)</f>
        <v>0.44431745062250716</v>
      </c>
      <c r="K1306">
        <f>2*((E1306*100*Info!$B$11)/AI1306^2)*(AJ1306/2)</f>
        <v>4.9902126620194893E-2</v>
      </c>
      <c r="L1306">
        <f>(M1306/10.7)/I1306</f>
        <v>0.3545181308411221</v>
      </c>
      <c r="M1306">
        <f>((U1306/0.242530073729142))*I1306</f>
        <v>10.552118973651911</v>
      </c>
      <c r="N1306">
        <f>2*M1306*SQRT((0.5*K1306/I1306)^2+(0.5*V1306/U1306)^2)</f>
        <v>0.1892959326019569</v>
      </c>
      <c r="O1306" s="14">
        <v>0.6</v>
      </c>
      <c r="S1306" s="14">
        <v>2.93</v>
      </c>
      <c r="U1306" s="14">
        <v>0.92</v>
      </c>
      <c r="W1306" s="50">
        <f>U1306*Info!$B$2</f>
        <v>0.44159999999999999</v>
      </c>
      <c r="X1306" s="50">
        <f>W1306*SQRT((0.5*V1306/U1306)^2+Info!$B$3^2)</f>
        <v>2.2080000000000002E-2</v>
      </c>
      <c r="Y1306" s="39">
        <f>W1306*Info!$D$2</f>
        <v>0.35769600000000001</v>
      </c>
      <c r="Z1306" s="39">
        <f>Y1306*SQRT(Info!$D$3^2+(X1306/W1306)^2)</f>
        <v>2.5292926720330337E-2</v>
      </c>
      <c r="AA1306" s="50">
        <f>IF(O1306-W1306&gt;0,O1306-W1306,0)</f>
        <v>0.15839999999999999</v>
      </c>
      <c r="AB1306" s="50">
        <f>SQRT((0.5*P1306)^2+X1306^2)</f>
        <v>2.2080000000000002E-2</v>
      </c>
      <c r="AC1306" s="50">
        <f>(1-EXP(-Info!$B$6*G1306*1000))+(Info!$B$6/(Info!$B$6-Info!$B$7))*(EXP(-Info!$B$7*G1306*1000)-EXP(-Info!$B$6*G1306*1000))*(Info!$B$9-1)</f>
        <v>0.11284643900497593</v>
      </c>
      <c r="AD1306" s="50">
        <f>SQRT((Info!$B$6*EXP(-Info!$B$6*G1306*1000)+(Info!$B$6/(Info!$B$6+Info!$B$7))*(Info!$B$9-1)*(-Info!$B$7*EXP(-Info!$B$7*G1306*1000)+Info!$B$6*EXP(-Info!$B$6*G1306*1000)))^2*(0.01*G1306*1000)^2)</f>
        <v>1.0060549695389716E-3</v>
      </c>
      <c r="AE1306" s="50">
        <f>IF(AA1306&gt;0,AA1306*AC1306*SQRT((AB1306/AA1306)^2+(AD1306/AC1306)^2),AA1306*AC1306*SQRT((AD1306/AC1306)^2))</f>
        <v>2.4967402596498506E-3</v>
      </c>
      <c r="AF1306" s="50">
        <f>IF((S1306-Y1306-AA1306*AC1306)&gt;0,S1306-Y1306-AA1306*AC1306,0)</f>
        <v>2.5544291240616119</v>
      </c>
      <c r="AG1306" s="50">
        <f>SQRT((T1306*0.5)^2+Z1306^2+AE1306^2)</f>
        <v>2.5415858317282082E-2</v>
      </c>
      <c r="AH1306" s="50">
        <f>AF1306/S1306</f>
        <v>0.87181881367290504</v>
      </c>
      <c r="AI1306">
        <f>AF1306*EXP(Info!$B$6*G1306*1000)</f>
        <v>2.8338591478613382</v>
      </c>
      <c r="AJ1306">
        <f>2*SQRT((EXP(Info!$B$6*G1306)*AG1306)^2+(Info!$B$6*G1306*0.01*AI1306)^2)</f>
        <v>5.0836994123782779E-2</v>
      </c>
      <c r="AK1306" s="28">
        <f>AI1306/(E1306/1000)</f>
        <v>0.91859291664873199</v>
      </c>
      <c r="AL1306">
        <f>AA1306/0.752049334436339</f>
        <v>0.21062447999999998</v>
      </c>
      <c r="AM1306"/>
      <c r="AN1306">
        <f>U1306/0.242530074</f>
        <v>3.7933439957635935</v>
      </c>
      <c r="AO1306">
        <f>O1306/U1306</f>
        <v>0.65217391304347816</v>
      </c>
    </row>
    <row r="1307" spans="1:41">
      <c r="A1307" s="14" t="s">
        <v>202</v>
      </c>
      <c r="B1307" s="14" t="s">
        <v>224</v>
      </c>
      <c r="C1307" s="15">
        <v>-21.15</v>
      </c>
      <c r="D1307" s="15">
        <v>18.082999999999998</v>
      </c>
      <c r="E1307" s="15">
        <v>3085</v>
      </c>
      <c r="F1307" s="79">
        <v>39</v>
      </c>
      <c r="G1307" s="15">
        <v>11.76</v>
      </c>
      <c r="I1307">
        <f>(E1307*100*Info!$B$11)/AI1307</f>
        <v>2.7067236431392065</v>
      </c>
      <c r="J1307">
        <f>LOG10(I1307)</f>
        <v>0.43244391650692576</v>
      </c>
      <c r="K1307">
        <f>2*((E1307*100*Info!$B$11)/AI1307^2)*(AJ1307/2)</f>
        <v>5.2401199935392079E-2</v>
      </c>
      <c r="L1307">
        <f>(M1307/10.7)/I1307</f>
        <v>0.39305271028037453</v>
      </c>
      <c r="M1307">
        <f>((U1307/0.242530073729142))*I1307</f>
        <v>11.383570183899426</v>
      </c>
      <c r="N1307">
        <f>2*M1307*SQRT((0.5*K1307/I1307)^2+(0.5*V1307/U1307)^2)</f>
        <v>0.22038184012508114</v>
      </c>
      <c r="O1307" s="14">
        <v>0.65</v>
      </c>
      <c r="S1307" s="14">
        <v>3.03</v>
      </c>
      <c r="U1307" s="14">
        <v>1.02</v>
      </c>
      <c r="W1307" s="50">
        <f>U1307*Info!$B$2</f>
        <v>0.48959999999999998</v>
      </c>
      <c r="X1307" s="50">
        <f>W1307*SQRT((0.5*V1307/U1307)^2+Info!$B$3^2)</f>
        <v>2.4480000000000002E-2</v>
      </c>
      <c r="Y1307" s="39">
        <f>W1307*Info!$D$2</f>
        <v>0.39657599999999998</v>
      </c>
      <c r="Z1307" s="39">
        <f>Y1307*SQRT(Info!$D$3^2+(X1307/W1307)^2)</f>
        <v>2.8042157885583632E-2</v>
      </c>
      <c r="AA1307" s="50">
        <f>IF(O1307-W1307&gt;0,O1307-W1307,0)</f>
        <v>0.16040000000000004</v>
      </c>
      <c r="AB1307" s="50">
        <f>SQRT((0.5*P1307)^2+X1307^2)</f>
        <v>2.4480000000000002E-2</v>
      </c>
      <c r="AC1307" s="50">
        <f>(1-EXP(-Info!$B$6*G1307*1000))+(Info!$B$6/(Info!$B$6-Info!$B$7))*(EXP(-Info!$B$7*G1307*1000)-EXP(-Info!$B$6*G1307*1000))*(Info!$B$9-1)</f>
        <v>0.11699113947982369</v>
      </c>
      <c r="AD1307" s="50">
        <f>SQRT((Info!$B$6*EXP(-Info!$B$6*G1307*1000)+(Info!$B$6/(Info!$B$6+Info!$B$7))*(Info!$B$9-1)*(-Info!$B$7*EXP(-Info!$B$7*G1307*1000)+Info!$B$6*EXP(-Info!$B$6*G1307*1000)))^2*(0.01*G1307*1000)^2)</f>
        <v>1.0408502845727873E-3</v>
      </c>
      <c r="AE1307" s="50">
        <f>IF(AA1307&gt;0,AA1307*AC1307*SQRT((AB1307/AA1307)^2+(AD1307/AC1307)^2),AA1307*AC1307*SQRT((AD1307/AC1307)^2))</f>
        <v>2.8688051776676439E-3</v>
      </c>
      <c r="AF1307" s="50">
        <f>IF((S1307-Y1307-AA1307*AC1307)&gt;0,S1307-Y1307-AA1307*AC1307,0)</f>
        <v>2.6146586212274361</v>
      </c>
      <c r="AG1307" s="50">
        <f>SQRT((T1307*0.5)^2+Z1307^2+AE1307^2)</f>
        <v>2.8188520039679504E-2</v>
      </c>
      <c r="AH1307" s="50">
        <f>AF1307/S1307</f>
        <v>0.86292363736879085</v>
      </c>
      <c r="AI1307">
        <f>AF1307*EXP(Info!$B$6*G1307*1000)</f>
        <v>2.9124051791995607</v>
      </c>
      <c r="AJ1307">
        <f>2*SQRT((EXP(Info!$B$6*G1307)*AG1307)^2+(Info!$B$6*G1307*0.01*AI1307)^2)</f>
        <v>5.6383120779596577E-2</v>
      </c>
      <c r="AK1307" s="28">
        <f>AI1307/(E1307/1000)</f>
        <v>0.94405354269029518</v>
      </c>
      <c r="AL1307">
        <f>AA1307/0.752049334436339</f>
        <v>0.21328388000000006</v>
      </c>
      <c r="AM1307"/>
      <c r="AN1307">
        <f>U1307/0.242530074</f>
        <v>4.2056639953031141</v>
      </c>
      <c r="AO1307">
        <f>O1307/U1307</f>
        <v>0.63725490196078427</v>
      </c>
    </row>
    <row r="1308" spans="1:41">
      <c r="A1308" s="14" t="s">
        <v>202</v>
      </c>
      <c r="B1308" s="14" t="s">
        <v>224</v>
      </c>
      <c r="C1308" s="15">
        <v>-21.15</v>
      </c>
      <c r="D1308" s="15">
        <v>18.082999999999998</v>
      </c>
      <c r="E1308" s="15">
        <v>3085</v>
      </c>
      <c r="F1308" s="79">
        <v>40</v>
      </c>
      <c r="G1308" s="15">
        <v>11.88</v>
      </c>
      <c r="I1308">
        <f>(E1308*100*Info!$B$11)/AI1308</f>
        <v>2.9729835822785122</v>
      </c>
      <c r="J1308">
        <f>LOG10(I1308)</f>
        <v>0.47319251090506059</v>
      </c>
      <c r="K1308">
        <f>2*((E1308*100*Info!$B$11)/AI1308^2)*(AJ1308/2)</f>
        <v>6.5355741570450238E-2</v>
      </c>
      <c r="L1308">
        <f>(M1308/10.7)/I1308</f>
        <v>0.40846654205607547</v>
      </c>
      <c r="M1308">
        <f>((U1308/0.242530073729142))*I1308</f>
        <v>12.99369826083783</v>
      </c>
      <c r="N1308">
        <f>2*M1308*SQRT((0.5*K1308/I1308)^2+(0.5*V1308/U1308)^2)</f>
        <v>0.28564328126187777</v>
      </c>
      <c r="O1308" s="14">
        <v>0</v>
      </c>
      <c r="S1308" s="14">
        <v>2.79</v>
      </c>
      <c r="U1308" s="14">
        <v>1.06</v>
      </c>
      <c r="W1308" s="50">
        <f>U1308*Info!$B$2</f>
        <v>0.50880000000000003</v>
      </c>
      <c r="X1308" s="50">
        <f>W1308*SQRT((0.5*V1308/U1308)^2+Info!$B$3^2)</f>
        <v>2.5440000000000004E-2</v>
      </c>
      <c r="Y1308" s="39">
        <f>W1308*Info!$D$2</f>
        <v>0.41212800000000005</v>
      </c>
      <c r="Z1308" s="39">
        <f>Y1308*SQRT(Info!$D$3^2+(X1308/W1308)^2)</f>
        <v>2.9141850351684956E-2</v>
      </c>
      <c r="AA1308" s="50">
        <f>IF(O1308-W1308&gt;0,O1308-W1308,0)</f>
        <v>0</v>
      </c>
      <c r="AB1308" s="50">
        <f>SQRT((0.5*P1308)^2+X1308^2)</f>
        <v>2.5440000000000004E-2</v>
      </c>
      <c r="AC1308" s="50">
        <f>(1-EXP(-Info!$B$6*G1308*1000))+(Info!$B$6/(Info!$B$6-Info!$B$7))*(EXP(-Info!$B$7*G1308*1000)-EXP(-Info!$B$6*G1308*1000))*(Info!$B$9-1)</f>
        <v>0.11811848943854975</v>
      </c>
      <c r="AD1308" s="50">
        <f>SQRT((Info!$B$6*EXP(-Info!$B$6*G1308*1000)+(Info!$B$6/(Info!$B$6+Info!$B$7))*(Info!$B$9-1)*(-Info!$B$7*EXP(-Info!$B$7*G1308*1000)+Info!$B$6*EXP(-Info!$B$6*G1308*1000)))^2*(0.01*G1308*1000)^2)</f>
        <v>1.0502870183860822E-3</v>
      </c>
      <c r="AE1308" s="50">
        <f>IF(AA1308&gt;0,AA1308*AC1308*SQRT((AB1308/AA1308)^2+(AD1308/AC1308)^2),AA1308*AC1308*SQRT((AD1308/AC1308)^2))</f>
        <v>0</v>
      </c>
      <c r="AF1308" s="50">
        <f>IF((S1308-Y1308-AA1308*AC1308)&gt;0,S1308-Y1308-AA1308*AC1308,0)</f>
        <v>2.377872</v>
      </c>
      <c r="AG1308" s="50">
        <f>SQRT((T1308*0.5)^2+Z1308^2+AE1308^2)</f>
        <v>2.9141850351684956E-2</v>
      </c>
      <c r="AH1308" s="50">
        <f>AF1308/S1308</f>
        <v>0.85228387096774194</v>
      </c>
      <c r="AI1308">
        <f>AF1308*EXP(Info!$B$6*G1308*1000)</f>
        <v>2.6515706322531698</v>
      </c>
      <c r="AJ1308">
        <f>2*SQRT((EXP(Info!$B$6*G1308)*AG1308)^2+(Info!$B$6*G1308*0.01*AI1308)^2)</f>
        <v>5.8290051122488508E-2</v>
      </c>
      <c r="AK1308" s="28">
        <f>AI1308/(E1308/1000)</f>
        <v>0.85950425680815878</v>
      </c>
      <c r="AL1308">
        <f>AA1308/0.752049334436339</f>
        <v>0</v>
      </c>
      <c r="AM1308"/>
      <c r="AN1308">
        <f>U1308/0.242530074</f>
        <v>4.3705919951189225</v>
      </c>
      <c r="AO1308">
        <f>O1308/U1308</f>
        <v>0</v>
      </c>
    </row>
    <row r="1309" spans="1:41">
      <c r="A1309" s="14" t="s">
        <v>202</v>
      </c>
      <c r="B1309" s="14" t="s">
        <v>224</v>
      </c>
      <c r="C1309" s="15">
        <v>-21.15</v>
      </c>
      <c r="D1309" s="15">
        <v>18.082999999999998</v>
      </c>
      <c r="E1309" s="15">
        <v>3085</v>
      </c>
      <c r="F1309" s="79">
        <v>42</v>
      </c>
      <c r="G1309" s="15">
        <v>12.08</v>
      </c>
      <c r="I1309">
        <f>(E1309*100*Info!$B$11)/AI1309</f>
        <v>2.4757138855358831</v>
      </c>
      <c r="J1309">
        <f>LOG10(I1309)</f>
        <v>0.39370045249960234</v>
      </c>
      <c r="K1309">
        <f>2*((E1309*100*Info!$B$11)/AI1309^2)*(AJ1309/2)</f>
        <v>5.8896350119498536E-2</v>
      </c>
      <c r="L1309">
        <f>(M1309/10.7)/I1309</f>
        <v>0.52792373831775796</v>
      </c>
      <c r="M1309">
        <f>((U1309/0.242530073729142))*I1309</f>
        <v>13.984772985192953</v>
      </c>
      <c r="N1309">
        <f>2*M1309*SQRT((0.5*K1309/I1309)^2+(0.5*V1309/U1309)^2)</f>
        <v>0.33269276021342203</v>
      </c>
      <c r="O1309" s="14">
        <v>0.8</v>
      </c>
      <c r="S1309" s="14">
        <v>3.4</v>
      </c>
      <c r="U1309" s="14">
        <v>1.37</v>
      </c>
      <c r="W1309" s="50">
        <f>U1309*Info!$B$2</f>
        <v>0.65760000000000007</v>
      </c>
      <c r="X1309" s="50">
        <f>W1309*SQRT((0.5*V1309/U1309)^2+Info!$B$3^2)</f>
        <v>3.2880000000000006E-2</v>
      </c>
      <c r="Y1309" s="39">
        <f>W1309*Info!$D$2</f>
        <v>0.53265600000000013</v>
      </c>
      <c r="Z1309" s="39">
        <f>Y1309*SQRT(Info!$D$3^2+(X1309/W1309)^2)</f>
        <v>3.7664466963970182E-2</v>
      </c>
      <c r="AA1309" s="50">
        <f>IF(O1309-W1309&gt;0,O1309-W1309,0)</f>
        <v>0.14239999999999997</v>
      </c>
      <c r="AB1309" s="50">
        <f>SQRT((0.5*P1309)^2+X1309^2)</f>
        <v>3.2880000000000006E-2</v>
      </c>
      <c r="AC1309" s="50">
        <f>(1-EXP(-Info!$B$6*G1309*1000))+(Info!$B$6/(Info!$B$6-Info!$B$7))*(EXP(-Info!$B$7*G1309*1000)-EXP(-Info!$B$6*G1309*1000))*(Info!$B$9-1)</f>
        <v>0.11999453385175564</v>
      </c>
      <c r="AD1309" s="50">
        <f>SQRT((Info!$B$6*EXP(-Info!$B$6*G1309*1000)+(Info!$B$6/(Info!$B$6+Info!$B$7))*(Info!$B$9-1)*(-Info!$B$7*EXP(-Info!$B$7*G1309*1000)+Info!$B$6*EXP(-Info!$B$6*G1309*1000)))^2*(0.01*G1309*1000)^2)</f>
        <v>1.0659647094186852E-3</v>
      </c>
      <c r="AE1309" s="50">
        <f>IF(AA1309&gt;0,AA1309*AC1309*SQRT((AB1309/AA1309)^2+(AD1309/AC1309)^2),AA1309*AC1309*SQRT((AD1309/AC1309)^2))</f>
        <v>3.9483391900315646E-3</v>
      </c>
      <c r="AF1309" s="50">
        <f>IF((S1309-Y1309-AA1309*AC1309)&gt;0,S1309-Y1309-AA1309*AC1309,0)</f>
        <v>2.8502567783795096</v>
      </c>
      <c r="AG1309" s="50">
        <f>SQRT((T1309*0.5)^2+Z1309^2+AE1309^2)</f>
        <v>3.787085230146716E-2</v>
      </c>
      <c r="AH1309" s="50">
        <f>AF1309/S1309</f>
        <v>0.83831081717044398</v>
      </c>
      <c r="AI1309">
        <f>AF1309*EXP(Info!$B$6*G1309*1000)</f>
        <v>3.1841627592738524</v>
      </c>
      <c r="AJ1309">
        <f>2*SQRT((EXP(Info!$B$6*G1309)*AG1309)^2+(Info!$B$6*G1309*0.01*AI1309)^2)</f>
        <v>7.5750096084737248E-2</v>
      </c>
      <c r="AK1309" s="28">
        <f>AI1309/(E1309/1000)</f>
        <v>1.0321435200239393</v>
      </c>
      <c r="AL1309">
        <f>AA1309/0.752049334436339</f>
        <v>0.18934927999999995</v>
      </c>
      <c r="AM1309"/>
      <c r="AN1309">
        <f>U1309/0.242530074</f>
        <v>5.6487839936914384</v>
      </c>
      <c r="AO1309">
        <f>O1309/U1309</f>
        <v>0.58394160583941601</v>
      </c>
    </row>
    <row r="1310" spans="1:41">
      <c r="A1310" s="14" t="s">
        <v>202</v>
      </c>
      <c r="B1310" s="14" t="s">
        <v>224</v>
      </c>
      <c r="C1310" s="15">
        <v>-21.15</v>
      </c>
      <c r="D1310" s="15">
        <v>18.082999999999998</v>
      </c>
      <c r="E1310" s="15">
        <v>3085</v>
      </c>
      <c r="F1310" s="79">
        <v>44</v>
      </c>
      <c r="G1310" s="15">
        <v>12.24</v>
      </c>
      <c r="I1310">
        <f>(E1310*100*Info!$B$11)/AI1310</f>
        <v>2.6100437361643714</v>
      </c>
      <c r="J1310">
        <f>LOG10(I1310)</f>
        <v>0.41664778481556147</v>
      </c>
      <c r="K1310">
        <f>2*((E1310*100*Info!$B$11)/AI1310^2)*(AJ1310/2)</f>
        <v>8.316257168020523E-2</v>
      </c>
      <c r="L1310">
        <f>(M1310/10.7)/I1310</f>
        <v>0.674355140186917</v>
      </c>
      <c r="M1310">
        <f>((U1310/0.242530073729142))*I1310</f>
        <v>18.833031582667669</v>
      </c>
      <c r="N1310">
        <f>2*M1310*SQRT((0.5*K1310/I1310)^2+(0.5*V1310/U1310)^2)</f>
        <v>0.60006785221568981</v>
      </c>
      <c r="O1310" s="14">
        <v>0</v>
      </c>
      <c r="S1310" s="14">
        <v>3.38</v>
      </c>
      <c r="U1310" s="14">
        <v>1.75</v>
      </c>
      <c r="W1310" s="50">
        <f>U1310*Info!$B$2</f>
        <v>0.84</v>
      </c>
      <c r="X1310" s="50">
        <f>W1310*SQRT((0.5*V1310/U1310)^2+Info!$B$3^2)</f>
        <v>4.2000000000000003E-2</v>
      </c>
      <c r="Y1310" s="39">
        <f>W1310*Info!$D$2</f>
        <v>0.6804</v>
      </c>
      <c r="Z1310" s="39">
        <f>Y1310*SQRT(Info!$D$3^2+(X1310/W1310)^2)</f>
        <v>4.81115453919327E-2</v>
      </c>
      <c r="AA1310" s="50">
        <f>IF(O1310-W1310&gt;0,O1310-W1310,0)</f>
        <v>0</v>
      </c>
      <c r="AB1310" s="50">
        <f>SQRT((0.5*P1310)^2+X1310^2)</f>
        <v>4.2000000000000003E-2</v>
      </c>
      <c r="AC1310" s="50">
        <f>(1-EXP(-Info!$B$6*G1310*1000))+(Info!$B$6/(Info!$B$6-Info!$B$7))*(EXP(-Info!$B$7*G1310*1000)-EXP(-Info!$B$6*G1310*1000))*(Info!$B$9-1)</f>
        <v>0.12149278825383464</v>
      </c>
      <c r="AD1310" s="50">
        <f>SQRT((Info!$B$6*EXP(-Info!$B$6*G1310*1000)+(Info!$B$6/(Info!$B$6+Info!$B$7))*(Info!$B$9-1)*(-Info!$B$7*EXP(-Info!$B$7*G1310*1000)+Info!$B$6*EXP(-Info!$B$6*G1310*1000)))^2*(0.01*G1310*1000)^2)</f>
        <v>1.0784617854632886E-3</v>
      </c>
      <c r="AE1310" s="50">
        <f>IF(AA1310&gt;0,AA1310*AC1310*SQRT((AB1310/AA1310)^2+(AD1310/AC1310)^2),AA1310*AC1310*SQRT((AD1310/AC1310)^2))</f>
        <v>0</v>
      </c>
      <c r="AF1310" s="50">
        <f>IF((S1310-Y1310-AA1310*AC1310)&gt;0,S1310-Y1310-AA1310*AC1310,0)</f>
        <v>2.6995999999999998</v>
      </c>
      <c r="AG1310" s="50">
        <f>SQRT((T1310*0.5)^2+Z1310^2+AE1310^2)</f>
        <v>4.81115453919327E-2</v>
      </c>
      <c r="AH1310" s="50">
        <f>AF1310/S1310</f>
        <v>0.79869822485207098</v>
      </c>
      <c r="AI1310">
        <f>AF1310*EXP(Info!$B$6*G1310*1000)</f>
        <v>3.0202850043138434</v>
      </c>
      <c r="AJ1310">
        <f>2*SQRT((EXP(Info!$B$6*G1310)*AG1310)^2+(Info!$B$6*G1310*0.01*AI1310)^2)</f>
        <v>9.6233892438529173E-2</v>
      </c>
      <c r="AK1310" s="28">
        <f>AI1310/(E1310/1000)</f>
        <v>0.97902269183592983</v>
      </c>
      <c r="AL1310">
        <f>AA1310/0.752049334436339</f>
        <v>0</v>
      </c>
      <c r="AM1310"/>
      <c r="AN1310">
        <f>U1310/0.242530074</f>
        <v>7.2155999919416178</v>
      </c>
      <c r="AO1310">
        <f>O1310/U1310</f>
        <v>0</v>
      </c>
    </row>
    <row r="1311" spans="1:41">
      <c r="A1311" s="14" t="s">
        <v>202</v>
      </c>
      <c r="B1311" s="14" t="s">
        <v>224</v>
      </c>
      <c r="C1311" s="15">
        <v>-21.15</v>
      </c>
      <c r="D1311" s="15">
        <v>18.082999999999998</v>
      </c>
      <c r="E1311" s="15">
        <v>3085</v>
      </c>
      <c r="F1311" s="79">
        <v>46</v>
      </c>
      <c r="G1311" s="15">
        <v>12.38</v>
      </c>
      <c r="I1311">
        <f>(E1311*100*Info!$B$11)/AI1311</f>
        <v>2.627285641195269</v>
      </c>
      <c r="J1311">
        <f>LOG10(I1311)</f>
        <v>0.41950729229543959</v>
      </c>
      <c r="K1311">
        <f>2*((E1311*100*Info!$B$11)/AI1311^2)*(AJ1311/2)</f>
        <v>8.5717186781917754E-2</v>
      </c>
      <c r="L1311">
        <f>(M1311/10.7)/I1311</f>
        <v>0.68206205607476755</v>
      </c>
      <c r="M1311">
        <f>((U1311/0.242530073729142))*I1311</f>
        <v>19.174098755724142</v>
      </c>
      <c r="N1311">
        <f>2*M1311*SQRT((0.5*K1311/I1311)^2+(0.5*V1311/U1311)^2)</f>
        <v>0.62556951503439084</v>
      </c>
      <c r="O1311" s="14">
        <v>1.04</v>
      </c>
      <c r="S1311" s="14">
        <v>3.39</v>
      </c>
      <c r="U1311" s="14">
        <v>1.77</v>
      </c>
      <c r="W1311" s="50">
        <f>U1311*Info!$B$2</f>
        <v>0.84960000000000002</v>
      </c>
      <c r="X1311" s="50">
        <f>W1311*SQRT((0.5*V1311/U1311)^2+Info!$B$3^2)</f>
        <v>4.2480000000000004E-2</v>
      </c>
      <c r="Y1311" s="39">
        <f>W1311*Info!$D$2</f>
        <v>0.68817600000000001</v>
      </c>
      <c r="Z1311" s="39">
        <f>Y1311*SQRT(Info!$D$3^2+(X1311/W1311)^2)</f>
        <v>4.8661391624983362E-2</v>
      </c>
      <c r="AA1311" s="50">
        <f>IF(O1311-W1311&gt;0,O1311-W1311,0)</f>
        <v>0.19040000000000001</v>
      </c>
      <c r="AB1311" s="50">
        <f>SQRT((0.5*P1311)^2+X1311^2)</f>
        <v>4.2480000000000004E-2</v>
      </c>
      <c r="AC1311" s="50">
        <f>(1-EXP(-Info!$B$6*G1311*1000))+(Info!$B$6/(Info!$B$6-Info!$B$7))*(EXP(-Info!$B$7*G1311*1000)-EXP(-Info!$B$6*G1311*1000))*(Info!$B$9-1)</f>
        <v>0.12280188169357648</v>
      </c>
      <c r="AD1311" s="50">
        <f>SQRT((Info!$B$6*EXP(-Info!$B$6*G1311*1000)+(Info!$B$6/(Info!$B$6+Info!$B$7))*(Info!$B$9-1)*(-Info!$B$7*EXP(-Info!$B$7*G1311*1000)+Info!$B$6*EXP(-Info!$B$6*G1311*1000)))^2*(0.01*G1311*1000)^2)</f>
        <v>1.0893639358482631E-3</v>
      </c>
      <c r="AE1311" s="50">
        <f>IF(AA1311&gt;0,AA1311*AC1311*SQRT((AB1311/AA1311)^2+(AD1311/AC1311)^2),AA1311*AC1311*SQRT((AD1311/AC1311)^2))</f>
        <v>5.2207457523192708E-3</v>
      </c>
      <c r="AF1311" s="50">
        <f>IF((S1311-Y1311-AA1311*AC1311)&gt;0,S1311-Y1311-AA1311*AC1311,0)</f>
        <v>2.6784425217255432</v>
      </c>
      <c r="AG1311" s="50">
        <f>SQRT((T1311*0.5)^2+Z1311^2+AE1311^2)</f>
        <v>4.8940649986390257E-2</v>
      </c>
      <c r="AH1311" s="50">
        <f>AF1311/S1311</f>
        <v>0.79010103885709237</v>
      </c>
      <c r="AI1311">
        <f>AF1311*EXP(Info!$B$6*G1311*1000)</f>
        <v>3.0004639896536589</v>
      </c>
      <c r="AJ1311">
        <f>2*SQRT((EXP(Info!$B$6*G1311)*AG1311)^2+(Info!$B$6*G1311*0.01*AI1311)^2)</f>
        <v>9.7892413447878107E-2</v>
      </c>
      <c r="AK1311" s="28">
        <f>AI1311/(E1311/1000)</f>
        <v>0.97259772760248264</v>
      </c>
      <c r="AL1311">
        <f>AA1311/0.752049334436339</f>
        <v>0.25317487999999999</v>
      </c>
      <c r="AM1311"/>
      <c r="AN1311">
        <f>U1311/0.242530074</f>
        <v>7.2980639918495216</v>
      </c>
      <c r="AO1311">
        <f>O1311/U1311</f>
        <v>0.58757062146892658</v>
      </c>
    </row>
    <row r="1312" spans="1:41">
      <c r="A1312" s="14" t="s">
        <v>202</v>
      </c>
      <c r="B1312" s="14" t="s">
        <v>224</v>
      </c>
      <c r="C1312" s="15">
        <v>-21.15</v>
      </c>
      <c r="D1312" s="15">
        <v>18.082999999999998</v>
      </c>
      <c r="E1312" s="15">
        <v>3085</v>
      </c>
      <c r="F1312" s="79">
        <v>47</v>
      </c>
      <c r="G1312" s="15">
        <v>12.44</v>
      </c>
      <c r="I1312">
        <f>(E1312*100*Info!$B$11)/AI1312</f>
        <v>3.3056013757475284</v>
      </c>
      <c r="J1312">
        <f>LOG10(I1312)</f>
        <v>0.51925048058717771</v>
      </c>
      <c r="K1312">
        <f>2*((E1312*100*Info!$B$11)/AI1312^2)*(AJ1312/2)</f>
        <v>6.7566651347823359E-2</v>
      </c>
      <c r="L1312">
        <f>(M1312/10.7)/I1312</f>
        <v>0.33910429906542111</v>
      </c>
      <c r="M1312">
        <f>((U1312/0.242530073729142))*I1312</f>
        <v>11.994096921384363</v>
      </c>
      <c r="N1312">
        <f>2*M1312*SQRT((0.5*K1312/I1312)^2+(0.5*V1312/U1312)^2)</f>
        <v>0.24515991881686422</v>
      </c>
      <c r="O1312" s="14">
        <v>1.64</v>
      </c>
      <c r="S1312" s="14">
        <v>2.62</v>
      </c>
      <c r="U1312" s="14">
        <v>0.88</v>
      </c>
      <c r="W1312" s="50">
        <f>U1312*Info!$B$2</f>
        <v>0.4224</v>
      </c>
      <c r="X1312" s="50">
        <f>W1312*SQRT((0.5*V1312/U1312)^2+Info!$B$3^2)</f>
        <v>2.112E-2</v>
      </c>
      <c r="Y1312" s="39">
        <f>W1312*Info!$D$2</f>
        <v>0.342144</v>
      </c>
      <c r="Z1312" s="39">
        <f>Y1312*SQRT(Info!$D$3^2+(X1312/W1312)^2)</f>
        <v>2.4193234254229017E-2</v>
      </c>
      <c r="AA1312" s="50">
        <f>IF(O1312-W1312&gt;0,O1312-W1312,0)</f>
        <v>1.2176</v>
      </c>
      <c r="AB1312" s="50">
        <f>SQRT((0.5*P1312)^2+X1312^2)</f>
        <v>2.112E-2</v>
      </c>
      <c r="AC1312" s="50">
        <f>(1-EXP(-Info!$B$6*G1312*1000))+(Info!$B$6/(Info!$B$6-Info!$B$7))*(EXP(-Info!$B$7*G1312*1000)-EXP(-Info!$B$6*G1312*1000))*(Info!$B$9-1)</f>
        <v>0.12336238543374667</v>
      </c>
      <c r="AD1312" s="50">
        <f>SQRT((Info!$B$6*EXP(-Info!$B$6*G1312*1000)+(Info!$B$6/(Info!$B$6+Info!$B$7))*(Info!$B$9-1)*(-Info!$B$7*EXP(-Info!$B$7*G1312*1000)+Info!$B$6*EXP(-Info!$B$6*G1312*1000)))^2*(0.01*G1312*1000)^2)</f>
        <v>1.094026932992943E-3</v>
      </c>
      <c r="AE1312" s="50">
        <f>IF(AA1312&gt;0,AA1312*AC1312*SQRT((AB1312/AA1312)^2+(AD1312/AC1312)^2),AA1312*AC1312*SQRT((AD1312/AC1312)^2))</f>
        <v>2.9261982530433177E-3</v>
      </c>
      <c r="AF1312" s="50">
        <f>IF((S1312-Y1312-AA1312*AC1312)&gt;0,S1312-Y1312-AA1312*AC1312,0)</f>
        <v>2.1276499594958698</v>
      </c>
      <c r="AG1312" s="50">
        <f>SQRT((T1312*0.5)^2+Z1312^2+AE1312^2)</f>
        <v>2.4369555184617427E-2</v>
      </c>
      <c r="AH1312" s="50">
        <f>AF1312/S1312</f>
        <v>0.81208013721216399</v>
      </c>
      <c r="AI1312">
        <f>AF1312*EXP(Info!$B$6*G1312*1000)</f>
        <v>2.3847630312526267</v>
      </c>
      <c r="AJ1312">
        <f>2*SQRT((EXP(Info!$B$6*G1312)*AG1312)^2+(Info!$B$6*G1312*0.01*AI1312)^2)</f>
        <v>4.8744671230476662E-2</v>
      </c>
      <c r="AK1312" s="28">
        <f>AI1312/(E1312/1000)</f>
        <v>0.7730188107788093</v>
      </c>
      <c r="AL1312">
        <f>AA1312/0.752049334436339</f>
        <v>1.6190427199999999</v>
      </c>
      <c r="AM1312"/>
      <c r="AN1312">
        <f>U1312/0.242530074</f>
        <v>3.6284159959477846</v>
      </c>
      <c r="AO1312">
        <f>O1312/U1312</f>
        <v>1.8636363636363635</v>
      </c>
    </row>
    <row r="1313" spans="1:41">
      <c r="A1313" s="14" t="s">
        <v>202</v>
      </c>
      <c r="B1313" s="14" t="s">
        <v>224</v>
      </c>
      <c r="C1313" s="15">
        <v>-21.15</v>
      </c>
      <c r="D1313" s="15">
        <v>18.082999999999998</v>
      </c>
      <c r="E1313" s="15">
        <v>3085</v>
      </c>
      <c r="F1313" s="79">
        <v>48</v>
      </c>
      <c r="G1313" s="15">
        <v>12.49</v>
      </c>
      <c r="I1313">
        <f>(E1313*100*Info!$B$11)/AI1313</f>
        <v>3.096670927356258</v>
      </c>
      <c r="J1313">
        <f>LOG10(I1313)</f>
        <v>0.49089505681737189</v>
      </c>
      <c r="K1313">
        <f>2*((E1313*100*Info!$B$11)/AI1313^2)*(AJ1313/2)</f>
        <v>0.12040871082101157</v>
      </c>
      <c r="L1313">
        <f>(M1313/10.7)/I1313</f>
        <v>0.69362242990654333</v>
      </c>
      <c r="M1313">
        <f>((U1313/0.242530073729142))*I1313</f>
        <v>22.982748421815621</v>
      </c>
      <c r="N1313">
        <f>2*M1313*SQRT((0.5*K1313/I1313)^2+(0.5*V1313/U1313)^2)</f>
        <v>0.89364455362295236</v>
      </c>
      <c r="O1313" s="14">
        <v>0</v>
      </c>
      <c r="S1313" s="14">
        <v>2.97</v>
      </c>
      <c r="U1313" s="14">
        <v>1.8</v>
      </c>
      <c r="W1313" s="50">
        <f>U1313*Info!$B$2</f>
        <v>0.86399999999999999</v>
      </c>
      <c r="X1313" s="50">
        <f>W1313*SQRT((0.5*V1313/U1313)^2+Info!$B$3^2)</f>
        <v>4.3200000000000002E-2</v>
      </c>
      <c r="Y1313" s="39">
        <f>W1313*Info!$D$2</f>
        <v>0.69984000000000002</v>
      </c>
      <c r="Z1313" s="39">
        <f>Y1313*SQRT(Info!$D$3^2+(X1313/W1313)^2)</f>
        <v>4.9486160974559351E-2</v>
      </c>
      <c r="AA1313" s="50">
        <f>IF(O1313-W1313&gt;0,O1313-W1313,0)</f>
        <v>0</v>
      </c>
      <c r="AB1313" s="50">
        <f>SQRT((0.5*P1313)^2+X1313^2)</f>
        <v>4.3200000000000002E-2</v>
      </c>
      <c r="AC1313" s="50">
        <f>(1-EXP(-Info!$B$6*G1313*1000))+(Info!$B$6/(Info!$B$6-Info!$B$7))*(EXP(-Info!$B$7*G1313*1000)-EXP(-Info!$B$6*G1313*1000))*(Info!$B$9-1)</f>
        <v>0.123829226267393</v>
      </c>
      <c r="AD1313" s="50">
        <f>SQRT((Info!$B$6*EXP(-Info!$B$6*G1313*1000)+(Info!$B$6/(Info!$B$6+Info!$B$7))*(Info!$B$9-1)*(-Info!$B$7*EXP(-Info!$B$7*G1313*1000)+Info!$B$6*EXP(-Info!$B$6*G1313*1000)))^2*(0.01*G1313*1000)^2)</f>
        <v>1.097908482194128E-3</v>
      </c>
      <c r="AE1313" s="50">
        <f>IF(AA1313&gt;0,AA1313*AC1313*SQRT((AB1313/AA1313)^2+(AD1313/AC1313)^2),AA1313*AC1313*SQRT((AD1313/AC1313)^2))</f>
        <v>0</v>
      </c>
      <c r="AF1313" s="50">
        <f>IF((S1313-Y1313-AA1313*AC1313)&gt;0,S1313-Y1313-AA1313*AC1313,0)</f>
        <v>2.2701600000000002</v>
      </c>
      <c r="AG1313" s="50">
        <f>SQRT((T1313*0.5)^2+Z1313^2+AE1313^2)</f>
        <v>4.9486160974559351E-2</v>
      </c>
      <c r="AH1313" s="50">
        <f>AF1313/S1313</f>
        <v>0.76436363636363636</v>
      </c>
      <c r="AI1313">
        <f>AF1313*EXP(Info!$B$6*G1313*1000)</f>
        <v>2.5456614996772036</v>
      </c>
      <c r="AJ1313">
        <f>2*SQRT((EXP(Info!$B$6*G1313)*AG1313)^2+(Info!$B$6*G1313*0.01*AI1313)^2)</f>
        <v>9.898365908207829E-2</v>
      </c>
      <c r="AK1313" s="28">
        <f>AI1313/(E1313/1000)</f>
        <v>0.82517390589212436</v>
      </c>
      <c r="AL1313">
        <f>AA1313/0.752049334436339</f>
        <v>0</v>
      </c>
      <c r="AM1313"/>
      <c r="AN1313">
        <f>U1313/0.242530074</f>
        <v>7.4217599917113786</v>
      </c>
      <c r="AO1313">
        <f>O1313/U1313</f>
        <v>0</v>
      </c>
    </row>
    <row r="1314" spans="1:41">
      <c r="A1314" s="14" t="s">
        <v>202</v>
      </c>
      <c r="B1314" s="14" t="s">
        <v>224</v>
      </c>
      <c r="C1314" s="15">
        <v>-21.15</v>
      </c>
      <c r="D1314" s="15">
        <v>18.082999999999998</v>
      </c>
      <c r="E1314" s="15">
        <v>3085</v>
      </c>
      <c r="F1314" s="79">
        <v>50</v>
      </c>
      <c r="G1314" s="15">
        <v>12.57</v>
      </c>
      <c r="I1314">
        <f>(E1314*100*Info!$B$11)/AI1314</f>
        <v>2.8834031395777382</v>
      </c>
      <c r="J1314">
        <f>LOG10(I1314)</f>
        <v>0.45990536699940676</v>
      </c>
      <c r="K1314">
        <f>2*((E1314*100*Info!$B$11)/AI1314^2)*(AJ1314/2)</f>
        <v>0.10092824806129407</v>
      </c>
      <c r="L1314">
        <f>(M1314/10.7)/I1314</f>
        <v>0.66664822429906656</v>
      </c>
      <c r="M1314">
        <f>((U1314/0.242530073729142))*I1314</f>
        <v>20.567706737435024</v>
      </c>
      <c r="N1314">
        <f>2*M1314*SQRT((0.5*K1314/I1314)^2+(0.5*V1314/U1314)^2)</f>
        <v>0.71993491966294809</v>
      </c>
      <c r="O1314" s="14">
        <v>1.08</v>
      </c>
      <c r="S1314" s="14">
        <v>3.14</v>
      </c>
      <c r="U1314" s="14">
        <v>1.73</v>
      </c>
      <c r="W1314" s="50">
        <f>U1314*Info!$B$2</f>
        <v>0.83039999999999992</v>
      </c>
      <c r="X1314" s="50">
        <f>W1314*SQRT((0.5*V1314/U1314)^2+Info!$B$3^2)</f>
        <v>4.1520000000000001E-2</v>
      </c>
      <c r="Y1314" s="39">
        <f>W1314*Info!$D$2</f>
        <v>0.672624</v>
      </c>
      <c r="Z1314" s="39">
        <f>Y1314*SQRT(Info!$D$3^2+(X1314/W1314)^2)</f>
        <v>4.7561699158882045E-2</v>
      </c>
      <c r="AA1314" s="50">
        <f>IF(O1314-W1314&gt;0,O1314-W1314,0)</f>
        <v>0.24960000000000016</v>
      </c>
      <c r="AB1314" s="50">
        <f>SQRT((0.5*P1314)^2+X1314^2)</f>
        <v>4.1520000000000001E-2</v>
      </c>
      <c r="AC1314" s="50">
        <f>(1-EXP(-Info!$B$6*G1314*1000))+(Info!$B$6/(Info!$B$6-Info!$B$7))*(EXP(-Info!$B$7*G1314*1000)-EXP(-Info!$B$6*G1314*1000))*(Info!$B$9-1)</f>
        <v>0.12457570743583493</v>
      </c>
      <c r="AD1314" s="50">
        <f>SQRT((Info!$B$6*EXP(-Info!$B$6*G1314*1000)+(Info!$B$6/(Info!$B$6+Info!$B$7))*(Info!$B$9-1)*(-Info!$B$7*EXP(-Info!$B$7*G1314*1000)+Info!$B$6*EXP(-Info!$B$6*G1314*1000)))^2*(0.01*G1314*1000)^2)</f>
        <v>1.1041108717582946E-3</v>
      </c>
      <c r="AE1314" s="50">
        <f>IF(AA1314&gt;0,AA1314*AC1314*SQRT((AB1314/AA1314)^2+(AD1314/AC1314)^2),AA1314*AC1314*SQRT((AD1314/AC1314)^2))</f>
        <v>5.1797198223949995E-3</v>
      </c>
      <c r="AF1314" s="50">
        <f>IF((S1314-Y1314-AA1314*AC1314)&gt;0,S1314-Y1314-AA1314*AC1314,0)</f>
        <v>2.4362819034240157</v>
      </c>
      <c r="AG1314" s="50">
        <f>SQRT((T1314*0.5)^2+Z1314^2+AE1314^2)</f>
        <v>4.7842917180273538E-2</v>
      </c>
      <c r="AH1314" s="50">
        <f>AF1314/S1314</f>
        <v>0.77588595650446357</v>
      </c>
      <c r="AI1314">
        <f>AF1314*EXP(Info!$B$6*G1314*1000)</f>
        <v>2.7339485931526628</v>
      </c>
      <c r="AJ1314">
        <f>2*SQRT((EXP(Info!$B$6*G1314)*AG1314)^2+(Info!$B$6*G1314*0.01*AI1314)^2)</f>
        <v>9.5696865280151908E-2</v>
      </c>
      <c r="AK1314" s="28">
        <f>AI1314/(E1314/1000)</f>
        <v>0.8862069994011873</v>
      </c>
      <c r="AL1314">
        <f>AA1314/0.752049334436339</f>
        <v>0.33189312000000021</v>
      </c>
      <c r="AM1314"/>
      <c r="AN1314">
        <f>U1314/0.242530074</f>
        <v>7.1331359920337132</v>
      </c>
      <c r="AO1314">
        <f>O1314/U1314</f>
        <v>0.62427745664739887</v>
      </c>
    </row>
    <row r="1315" spans="1:41">
      <c r="A1315" s="14" t="s">
        <v>202</v>
      </c>
      <c r="B1315" s="14" t="s">
        <v>224</v>
      </c>
      <c r="C1315" s="15">
        <v>-21.15</v>
      </c>
      <c r="D1315" s="15">
        <v>18.082999999999998</v>
      </c>
      <c r="E1315" s="15">
        <v>3085</v>
      </c>
      <c r="F1315" s="79">
        <v>51</v>
      </c>
      <c r="G1315" s="15">
        <v>12.6</v>
      </c>
      <c r="I1315">
        <f>(E1315*100*Info!$B$11)/AI1315</f>
        <v>3.1135044213370748</v>
      </c>
      <c r="J1315">
        <f>LOG10(I1315)</f>
        <v>0.49324948677845004</v>
      </c>
      <c r="K1315">
        <f>2*((E1315*100*Info!$B$11)/AI1315^2)*(AJ1315/2)</f>
        <v>0.11496131669021543</v>
      </c>
      <c r="L1315">
        <f>(M1315/10.7)/I1315</f>
        <v>0.65123439252336568</v>
      </c>
      <c r="M1315">
        <f>((U1315/0.242530073729142))*I1315</f>
        <v>21.695546416796411</v>
      </c>
      <c r="N1315">
        <f>2*M1315*SQRT((0.5*K1315/I1315)^2+(0.5*V1315/U1315)^2)</f>
        <v>0.80107436665129395</v>
      </c>
      <c r="O1315" s="14">
        <v>1.03</v>
      </c>
      <c r="S1315" s="14">
        <v>2.94</v>
      </c>
      <c r="U1315" s="14">
        <v>1.69</v>
      </c>
      <c r="W1315" s="50">
        <f>U1315*Info!$B$2</f>
        <v>0.81119999999999992</v>
      </c>
      <c r="X1315" s="50">
        <f>W1315*SQRT((0.5*V1315/U1315)^2+Info!$B$3^2)</f>
        <v>4.0559999999999999E-2</v>
      </c>
      <c r="Y1315" s="39">
        <f>W1315*Info!$D$2</f>
        <v>0.65707199999999999</v>
      </c>
      <c r="Z1315" s="39">
        <f>Y1315*SQRT(Info!$D$3^2+(X1315/W1315)^2)</f>
        <v>4.6462006692780722E-2</v>
      </c>
      <c r="AA1315" s="50">
        <f>IF(O1315-W1315&gt;0,O1315-W1315,0)</f>
        <v>0.21880000000000011</v>
      </c>
      <c r="AB1315" s="50">
        <f>SQRT((0.5*P1315)^2+X1315^2)</f>
        <v>4.0559999999999999E-2</v>
      </c>
      <c r="AC1315" s="50">
        <f>(1-EXP(-Info!$B$6*G1315*1000))+(Info!$B$6/(Info!$B$6-Info!$B$7))*(EXP(-Info!$B$7*G1315*1000)-EXP(-Info!$B$6*G1315*1000))*(Info!$B$9-1)</f>
        <v>0.1248554906636809</v>
      </c>
      <c r="AD1315" s="50">
        <f>SQRT((Info!$B$6*EXP(-Info!$B$6*G1315*1000)+(Info!$B$6/(Info!$B$6+Info!$B$7))*(Info!$B$9-1)*(-Info!$B$7*EXP(-Info!$B$7*G1315*1000)+Info!$B$6*EXP(-Info!$B$6*G1315*1000)))^2*(0.01*G1315*1000)^2)</f>
        <v>1.1064342030281211E-3</v>
      </c>
      <c r="AE1315" s="50">
        <f>IF(AA1315&gt;0,AA1315*AC1315*SQRT((AB1315/AA1315)^2+(AD1315/AC1315)^2),AA1315*AC1315*SQRT((AD1315/AC1315)^2))</f>
        <v>5.0699218229533511E-3</v>
      </c>
      <c r="AF1315" s="50">
        <f>IF((S1315-Y1315-AA1315*AC1315)&gt;0,S1315-Y1315-AA1315*AC1315,0)</f>
        <v>2.2556096186427865</v>
      </c>
      <c r="AG1315" s="50">
        <f>SQRT((T1315*0.5)^2+Z1315^2+AE1315^2)</f>
        <v>4.6737802400314665E-2</v>
      </c>
      <c r="AH1315" s="50">
        <f>AF1315/S1315</f>
        <v>0.76721415600094778</v>
      </c>
      <c r="AI1315">
        <f>AF1315*EXP(Info!$B$6*G1315*1000)</f>
        <v>2.5318981090623249</v>
      </c>
      <c r="AJ1315">
        <f>2*SQRT((EXP(Info!$B$6*G1315)*AG1315)^2+(Info!$B$6*G1315*0.01*AI1315)^2)</f>
        <v>9.3486406619031945E-2</v>
      </c>
      <c r="AK1315" s="28">
        <f>AI1315/(E1315/1000)</f>
        <v>0.82071251509313614</v>
      </c>
      <c r="AL1315">
        <f>AA1315/0.752049334436339</f>
        <v>0.29093836000000012</v>
      </c>
      <c r="AM1315"/>
      <c r="AN1315">
        <f>U1315/0.242530074</f>
        <v>6.9682079922179048</v>
      </c>
      <c r="AO1315">
        <f>O1315/U1315</f>
        <v>0.60946745562130178</v>
      </c>
    </row>
    <row r="1316" spans="1:41">
      <c r="A1316" s="14" t="s">
        <v>202</v>
      </c>
      <c r="B1316" s="14" t="s">
        <v>224</v>
      </c>
      <c r="C1316" s="15">
        <v>-21.15</v>
      </c>
      <c r="D1316" s="15">
        <v>18.082999999999998</v>
      </c>
      <c r="E1316" s="15">
        <v>3085</v>
      </c>
      <c r="F1316" s="79">
        <v>52</v>
      </c>
      <c r="G1316" s="15">
        <v>12.63</v>
      </c>
      <c r="I1316">
        <f>(E1316*100*Info!$B$11)/AI1316</f>
        <v>4.0711739933767577</v>
      </c>
      <c r="J1316">
        <f>LOG10(I1316)</f>
        <v>0.60971966360481344</v>
      </c>
      <c r="K1316">
        <f>2*((E1316*100*Info!$B$11)/AI1316^2)*(AJ1316/2)</f>
        <v>0.1294950583571943</v>
      </c>
      <c r="L1316">
        <f>(M1316/10.7)/I1316</f>
        <v>0.43158728971962695</v>
      </c>
      <c r="M1316">
        <f>((U1316/0.242530073729142))*I1316</f>
        <v>18.800616362630006</v>
      </c>
      <c r="N1316">
        <f>2*M1316*SQRT((0.5*K1316/I1316)^2+(0.5*V1316/U1316)^2)</f>
        <v>0.59800610757259054</v>
      </c>
      <c r="O1316" s="14">
        <v>0</v>
      </c>
      <c r="S1316" s="14">
        <v>2.16</v>
      </c>
      <c r="U1316" s="14">
        <v>1.1200000000000001</v>
      </c>
      <c r="W1316" s="50">
        <f>U1316*Info!$B$2</f>
        <v>0.53760000000000008</v>
      </c>
      <c r="X1316" s="50">
        <f>W1316*SQRT((0.5*V1316/U1316)^2+Info!$B$3^2)</f>
        <v>2.6880000000000005E-2</v>
      </c>
      <c r="Y1316" s="39">
        <f>W1316*Info!$D$2</f>
        <v>0.43545600000000007</v>
      </c>
      <c r="Z1316" s="39">
        <f>Y1316*SQRT(Info!$D$3^2+(X1316/W1316)^2)</f>
        <v>3.0791389050836934E-2</v>
      </c>
      <c r="AA1316" s="50">
        <f>IF(O1316-W1316&gt;0,O1316-W1316,0)</f>
        <v>0</v>
      </c>
      <c r="AB1316" s="50">
        <f>SQRT((0.5*P1316)^2+X1316^2)</f>
        <v>2.6880000000000005E-2</v>
      </c>
      <c r="AC1316" s="50">
        <f>(1-EXP(-Info!$B$6*G1316*1000))+(Info!$B$6/(Info!$B$6-Info!$B$7))*(EXP(-Info!$B$7*G1316*1000)-EXP(-Info!$B$6*G1316*1000))*(Info!$B$9-1)</f>
        <v>0.12513519362978098</v>
      </c>
      <c r="AD1316" s="50">
        <f>SQRT((Info!$B$6*EXP(-Info!$B$6*G1316*1000)+(Info!$B$6/(Info!$B$6+Info!$B$7))*(Info!$B$9-1)*(-Info!$B$7*EXP(-Info!$B$7*G1316*1000)+Info!$B$6*EXP(-Info!$B$6*G1316*1000)))^2*(0.01*G1316*1000)^2)</f>
        <v>1.1087561362300928E-3</v>
      </c>
      <c r="AE1316" s="50">
        <f>IF(AA1316&gt;0,AA1316*AC1316*SQRT((AB1316/AA1316)^2+(AD1316/AC1316)^2),AA1316*AC1316*SQRT((AD1316/AC1316)^2))</f>
        <v>0</v>
      </c>
      <c r="AF1316" s="50">
        <f>IF((S1316-Y1316-AA1316*AC1316)&gt;0,S1316-Y1316-AA1316*AC1316,0)</f>
        <v>1.7245440000000001</v>
      </c>
      <c r="AG1316" s="50">
        <f>SQRT((T1316*0.5)^2+Z1316^2+AE1316^2)</f>
        <v>3.0791389050836934E-2</v>
      </c>
      <c r="AH1316" s="50">
        <f>AF1316/S1316</f>
        <v>0.7984</v>
      </c>
      <c r="AI1316">
        <f>AF1316*EXP(Info!$B$6*G1316*1000)</f>
        <v>1.9363151684907629</v>
      </c>
      <c r="AJ1316">
        <f>2*SQRT((EXP(Info!$B$6*G1316)*AG1316)^2+(Info!$B$6*G1316*0.01*AI1316)^2)</f>
        <v>6.1589911448038513E-2</v>
      </c>
      <c r="AK1316" s="28">
        <f>AI1316/(E1316/1000)</f>
        <v>0.62765483581548231</v>
      </c>
      <c r="AL1316">
        <f>AA1316/0.752049334436339</f>
        <v>0</v>
      </c>
      <c r="AM1316"/>
      <c r="AN1316">
        <f>U1316/0.242530074</f>
        <v>4.6179839948426356</v>
      </c>
      <c r="AO1316">
        <f>O1316/U1316</f>
        <v>0</v>
      </c>
    </row>
    <row r="1317" spans="1:41">
      <c r="A1317" s="14" t="s">
        <v>202</v>
      </c>
      <c r="B1317" s="14" t="s">
        <v>224</v>
      </c>
      <c r="C1317" s="15">
        <v>-21.15</v>
      </c>
      <c r="D1317" s="15">
        <v>18.082999999999998</v>
      </c>
      <c r="E1317" s="15">
        <v>3085</v>
      </c>
      <c r="F1317" s="79">
        <v>56</v>
      </c>
      <c r="G1317" s="15">
        <v>12.71</v>
      </c>
      <c r="I1317">
        <f>(E1317*100*Info!$B$11)/AI1317</f>
        <v>3.233812758541434</v>
      </c>
      <c r="J1317">
        <f>LOG10(I1317)</f>
        <v>0.5097148701509655</v>
      </c>
      <c r="K1317">
        <f>2*((E1317*100*Info!$B$11)/AI1317^2)*(AJ1317/2)</f>
        <v>4.887656893297232E-2</v>
      </c>
      <c r="L1317">
        <f>(M1317/10.7)/I1317</f>
        <v>0.2581816822429911</v>
      </c>
      <c r="M1317">
        <f>((U1317/0.242530073729142))*I1317</f>
        <v>8.9335500332321018</v>
      </c>
      <c r="N1317">
        <f>2*M1317*SQRT((0.5*K1317/I1317)^2+(0.5*V1317/U1317)^2)</f>
        <v>0.1350236722463693</v>
      </c>
      <c r="O1317" s="14">
        <v>0.02</v>
      </c>
      <c r="S1317" s="14">
        <v>2.4300000000000002</v>
      </c>
      <c r="U1317" s="14">
        <v>0.67</v>
      </c>
      <c r="W1317" s="50">
        <f>U1317*Info!$B$2</f>
        <v>0.3216</v>
      </c>
      <c r="X1317" s="50">
        <f>W1317*SQRT((0.5*V1317/U1317)^2+Info!$B$3^2)</f>
        <v>1.6080000000000001E-2</v>
      </c>
      <c r="Y1317" s="39">
        <f>W1317*Info!$D$2</f>
        <v>0.26049600000000001</v>
      </c>
      <c r="Z1317" s="39">
        <f>Y1317*SQRT(Info!$D$3^2+(X1317/W1317)^2)</f>
        <v>1.8419848807197093E-2</v>
      </c>
      <c r="AA1317" s="50">
        <f>IF(O1317-W1317&gt;0,O1317-W1317,0)</f>
        <v>0</v>
      </c>
      <c r="AB1317" s="50">
        <f>SQRT((0.5*P1317)^2+X1317^2)</f>
        <v>1.6080000000000001E-2</v>
      </c>
      <c r="AC1317" s="50">
        <f>(1-EXP(-Info!$B$6*G1317*1000))+(Info!$B$6/(Info!$B$6-Info!$B$7))*(EXP(-Info!$B$7*G1317*1000)-EXP(-Info!$B$6*G1317*1000))*(Info!$B$9-1)</f>
        <v>0.12588067598529856</v>
      </c>
      <c r="AD1317" s="50">
        <f>SQRT((Info!$B$6*EXP(-Info!$B$6*G1317*1000)+(Info!$B$6/(Info!$B$6+Info!$B$7))*(Info!$B$9-1)*(-Info!$B$7*EXP(-Info!$B$7*G1317*1000)+Info!$B$6*EXP(-Info!$B$6*G1317*1000)))^2*(0.01*G1317*1000)^2)</f>
        <v>1.1149411276134401E-3</v>
      </c>
      <c r="AE1317" s="50">
        <f>IF(AA1317&gt;0,AA1317*AC1317*SQRT((AB1317/AA1317)^2+(AD1317/AC1317)^2),AA1317*AC1317*SQRT((AD1317/AC1317)^2))</f>
        <v>0</v>
      </c>
      <c r="AF1317" s="50">
        <f>IF((S1317-Y1317-AA1317*AC1317)&gt;0,S1317-Y1317-AA1317*AC1317,0)</f>
        <v>2.1695040000000003</v>
      </c>
      <c r="AG1317" s="50">
        <f>SQRT((T1317*0.5)^2+Z1317^2+AE1317^2)</f>
        <v>1.8419848807197093E-2</v>
      </c>
      <c r="AH1317" s="50">
        <f>AF1317/S1317</f>
        <v>0.89280000000000004</v>
      </c>
      <c r="AI1317">
        <f>AF1317*EXP(Info!$B$6*G1317*1000)</f>
        <v>2.4377032764556472</v>
      </c>
      <c r="AJ1317">
        <f>2*SQRT((EXP(Info!$B$6*G1317)*AG1317)^2+(Info!$B$6*G1317*0.01*AI1317)^2)</f>
        <v>3.6843992254998806E-2</v>
      </c>
      <c r="AK1317" s="28">
        <f>AI1317/(E1317/1000)</f>
        <v>0.79017934406990187</v>
      </c>
      <c r="AL1317">
        <f>AA1317/0.752049334436339</f>
        <v>0</v>
      </c>
      <c r="AM1317"/>
      <c r="AN1317">
        <f>U1317/0.242530074</f>
        <v>2.7625439969147907</v>
      </c>
      <c r="AO1317">
        <f>O1317/U1317</f>
        <v>2.9850746268656716E-2</v>
      </c>
    </row>
    <row r="1318" spans="1:41">
      <c r="A1318" s="14" t="s">
        <v>202</v>
      </c>
      <c r="B1318" s="14" t="s">
        <v>224</v>
      </c>
      <c r="C1318" s="15">
        <v>-21.15</v>
      </c>
      <c r="D1318" s="15">
        <v>18.082999999999998</v>
      </c>
      <c r="E1318" s="15">
        <v>3085</v>
      </c>
      <c r="F1318" s="79">
        <v>60</v>
      </c>
      <c r="G1318" s="15">
        <v>12.75</v>
      </c>
      <c r="I1318">
        <f>(E1318*100*Info!$B$11)/AI1318</f>
        <v>3.081131093098028</v>
      </c>
      <c r="J1318">
        <f>LOG10(I1318)</f>
        <v>0.48871017666744554</v>
      </c>
      <c r="K1318">
        <f>2*((E1318*100*Info!$B$11)/AI1318^2)*(AJ1318/2)</f>
        <v>4.8343661557274743E-2</v>
      </c>
      <c r="L1318">
        <f>(M1318/10.7)/I1318</f>
        <v>0.28130242990654253</v>
      </c>
      <c r="M1318">
        <f>((U1318/0.242530073729142))*I1318</f>
        <v>9.2740073978351223</v>
      </c>
      <c r="N1318">
        <f>2*M1318*SQRT((0.5*K1318/I1318)^2+(0.5*V1318/U1318)^2)</f>
        <v>0.14551132729305755</v>
      </c>
      <c r="O1318" s="14">
        <v>0</v>
      </c>
      <c r="S1318" s="14">
        <v>2.56</v>
      </c>
      <c r="U1318" s="14">
        <v>0.73</v>
      </c>
      <c r="W1318" s="50">
        <f>U1318*Info!$B$2</f>
        <v>0.35039999999999999</v>
      </c>
      <c r="X1318" s="50">
        <f>W1318*SQRT((0.5*V1318/U1318)^2+Info!$B$3^2)</f>
        <v>1.7520000000000001E-2</v>
      </c>
      <c r="Y1318" s="39">
        <f>W1318*Info!$D$2</f>
        <v>0.28382400000000002</v>
      </c>
      <c r="Z1318" s="39">
        <f>Y1318*SQRT(Info!$D$3^2+(X1318/W1318)^2)</f>
        <v>2.0069387506349071E-2</v>
      </c>
      <c r="AA1318" s="50">
        <f>IF(O1318-W1318&gt;0,O1318-W1318,0)</f>
        <v>0</v>
      </c>
      <c r="AB1318" s="50">
        <f>SQRT((0.5*P1318)^2+X1318^2)</f>
        <v>1.7520000000000001E-2</v>
      </c>
      <c r="AC1318" s="50">
        <f>(1-EXP(-Info!$B$6*G1318*1000))+(Info!$B$6/(Info!$B$6-Info!$B$7))*(EXP(-Info!$B$7*G1318*1000)-EXP(-Info!$B$6*G1318*1000))*(Info!$B$9-1)</f>
        <v>0.12625320332378143</v>
      </c>
      <c r="AD1318" s="50">
        <f>SQRT((Info!$B$6*EXP(-Info!$B$6*G1318*1000)+(Info!$B$6/(Info!$B$6+Info!$B$7))*(Info!$B$9-1)*(-Info!$B$7*EXP(-Info!$B$7*G1318*1000)+Info!$B$6*EXP(-Info!$B$6*G1318*1000)))^2*(0.01*G1318*1000)^2)</f>
        <v>1.1180299002182157E-3</v>
      </c>
      <c r="AE1318" s="50">
        <f>IF(AA1318&gt;0,AA1318*AC1318*SQRT((AB1318/AA1318)^2+(AD1318/AC1318)^2),AA1318*AC1318*SQRT((AD1318/AC1318)^2))</f>
        <v>0</v>
      </c>
      <c r="AF1318" s="50">
        <f>IF((S1318-Y1318-AA1318*AC1318)&gt;0,S1318-Y1318-AA1318*AC1318,0)</f>
        <v>2.276176</v>
      </c>
      <c r="AG1318" s="50">
        <f>SQRT((T1318*0.5)^2+Z1318^2+AE1318^2)</f>
        <v>2.0069387506349071E-2</v>
      </c>
      <c r="AH1318" s="50">
        <f>AF1318/S1318</f>
        <v>0.88913124999999993</v>
      </c>
      <c r="AI1318">
        <f>AF1318*EXP(Info!$B$6*G1318*1000)</f>
        <v>2.5585006670437451</v>
      </c>
      <c r="AJ1318">
        <f>2*SQRT((EXP(Info!$B$6*G1318)*AG1318)^2+(Info!$B$6*G1318*0.01*AI1318)^2)</f>
        <v>4.0143468941874497E-2</v>
      </c>
      <c r="AK1318" s="28">
        <f>AI1318/(E1318/1000)</f>
        <v>0.829335710549026</v>
      </c>
      <c r="AL1318">
        <f>AA1318/0.752049334436339</f>
        <v>0</v>
      </c>
      <c r="AM1318"/>
      <c r="AN1318">
        <f>U1318/0.242530074</f>
        <v>3.0099359966385033</v>
      </c>
      <c r="AO1318">
        <f>O1318/U1318</f>
        <v>0</v>
      </c>
    </row>
    <row r="1319" spans="1:41">
      <c r="A1319" s="14" t="s">
        <v>202</v>
      </c>
      <c r="B1319" s="14" t="s">
        <v>224</v>
      </c>
      <c r="C1319" s="15">
        <v>-21.15</v>
      </c>
      <c r="D1319" s="15">
        <v>18.082999999999998</v>
      </c>
      <c r="E1319" s="15">
        <v>3085</v>
      </c>
      <c r="F1319" s="79">
        <v>64</v>
      </c>
      <c r="G1319" s="15">
        <v>12.78</v>
      </c>
      <c r="I1319">
        <f>(E1319*100*Info!$B$11)/AI1319</f>
        <v>3.2284279915894212</v>
      </c>
      <c r="J1319">
        <f>LOG10(I1319)</f>
        <v>0.50899110413689475</v>
      </c>
      <c r="K1319">
        <f>2*((E1319*100*Info!$B$11)/AI1319^2)*(AJ1319/2)</f>
        <v>5.0168110692684252E-2</v>
      </c>
      <c r="L1319">
        <f>(M1319/10.7)/I1319</f>
        <v>0.26588859813084154</v>
      </c>
      <c r="M1319">
        <f>((U1319/0.242530073729142))*I1319</f>
        <v>9.18490346349585</v>
      </c>
      <c r="N1319">
        <f>2*M1319*SQRT((0.5*K1319/I1319)^2+(0.5*V1319/U1319)^2)</f>
        <v>0.14272867626557245</v>
      </c>
      <c r="O1319" s="14">
        <v>0</v>
      </c>
      <c r="S1319" s="14">
        <v>2.44</v>
      </c>
      <c r="U1319" s="14">
        <v>0.69</v>
      </c>
      <c r="W1319" s="50">
        <f>U1319*Info!$B$2</f>
        <v>0.33119999999999994</v>
      </c>
      <c r="X1319" s="50">
        <f>W1319*SQRT((0.5*V1319/U1319)^2+Info!$B$3^2)</f>
        <v>1.6559999999999998E-2</v>
      </c>
      <c r="Y1319" s="39">
        <f>W1319*Info!$D$2</f>
        <v>0.26827199999999995</v>
      </c>
      <c r="Z1319" s="39">
        <f>Y1319*SQRT(Info!$D$3^2+(X1319/W1319)^2)</f>
        <v>1.8969695040247748E-2</v>
      </c>
      <c r="AA1319" s="50">
        <f>IF(O1319-W1319&gt;0,O1319-W1319,0)</f>
        <v>0</v>
      </c>
      <c r="AB1319" s="50">
        <f>SQRT((0.5*P1319)^2+X1319^2)</f>
        <v>1.6559999999999998E-2</v>
      </c>
      <c r="AC1319" s="50">
        <f>(1-EXP(-Info!$B$6*G1319*1000))+(Info!$B$6/(Info!$B$6-Info!$B$7))*(EXP(-Info!$B$7*G1319*1000)-EXP(-Info!$B$6*G1319*1000))*(Info!$B$9-1)</f>
        <v>0.1265325053163926</v>
      </c>
      <c r="AD1319" s="50">
        <f>SQRT((Info!$B$6*EXP(-Info!$B$6*G1319*1000)+(Info!$B$6/(Info!$B$6+Info!$B$7))*(Info!$B$9-1)*(-Info!$B$7*EXP(-Info!$B$7*G1319*1000)+Info!$B$6*EXP(-Info!$B$6*G1319*1000)))^2*(0.01*G1319*1000)^2)</f>
        <v>1.1203448519730758E-3</v>
      </c>
      <c r="AE1319" s="50">
        <f>IF(AA1319&gt;0,AA1319*AC1319*SQRT((AB1319/AA1319)^2+(AD1319/AC1319)^2),AA1319*AC1319*SQRT((AD1319/AC1319)^2))</f>
        <v>0</v>
      </c>
      <c r="AF1319" s="50">
        <f>IF((S1319-Y1319-AA1319*AC1319)&gt;0,S1319-Y1319-AA1319*AC1319,0)</f>
        <v>2.1717279999999999</v>
      </c>
      <c r="AG1319" s="50">
        <f>SQRT((T1319*0.5)^2+Z1319^2+AE1319^2)</f>
        <v>1.8969695040247748E-2</v>
      </c>
      <c r="AH1319" s="50">
        <f>AF1319/S1319</f>
        <v>0.8900524590163934</v>
      </c>
      <c r="AI1319">
        <f>AF1319*EXP(Info!$B$6*G1319*1000)</f>
        <v>2.4417691760439508</v>
      </c>
      <c r="AJ1319">
        <f>2*SQRT((EXP(Info!$B$6*G1319)*AG1319)^2+(Info!$B$6*G1319*0.01*AI1319)^2)</f>
        <v>3.7943837257292702E-2</v>
      </c>
      <c r="AK1319" s="28">
        <f>AI1319/(E1319/1000)</f>
        <v>0.79149730179706668</v>
      </c>
      <c r="AL1319">
        <f>AA1319/0.752049334436339</f>
        <v>0</v>
      </c>
      <c r="AM1319"/>
      <c r="AN1319">
        <f>U1319/0.242530074</f>
        <v>2.8450079968226949</v>
      </c>
      <c r="AO1319">
        <f>O1319/U1319</f>
        <v>0</v>
      </c>
    </row>
    <row r="1320" spans="1:41">
      <c r="A1320" s="14" t="s">
        <v>202</v>
      </c>
      <c r="B1320" s="14" t="s">
        <v>224</v>
      </c>
      <c r="C1320" s="15">
        <v>-21.15</v>
      </c>
      <c r="D1320" s="15">
        <v>18.082999999999998</v>
      </c>
      <c r="E1320" s="15">
        <v>3085</v>
      </c>
      <c r="F1320" s="79">
        <v>68</v>
      </c>
      <c r="G1320" s="15">
        <v>12.84</v>
      </c>
      <c r="I1320">
        <f>(E1320*100*Info!$B$11)/AI1320</f>
        <v>3.0755840475392442</v>
      </c>
      <c r="J1320">
        <f>LOG10(I1320)</f>
        <v>0.48792759963606763</v>
      </c>
      <c r="K1320">
        <f>2*((E1320*100*Info!$B$11)/AI1320^2)*(AJ1320/2)</f>
        <v>4.9489509372451931E-2</v>
      </c>
      <c r="L1320">
        <f>(M1320/10.7)/I1320</f>
        <v>0.28900934579439302</v>
      </c>
      <c r="M1320">
        <f>((U1320/0.242530073729142))*I1320</f>
        <v>9.510936108610375</v>
      </c>
      <c r="N1320">
        <f>2*M1320*SQRT((0.5*K1320/I1320)^2+(0.5*V1320/U1320)^2)</f>
        <v>0.15304135878337061</v>
      </c>
      <c r="O1320" s="14">
        <v>0</v>
      </c>
      <c r="S1320" s="14">
        <v>2.57</v>
      </c>
      <c r="U1320" s="14">
        <v>0.75</v>
      </c>
      <c r="W1320" s="50">
        <f>U1320*Info!$B$2</f>
        <v>0.36</v>
      </c>
      <c r="X1320" s="50">
        <f>W1320*SQRT((0.5*V1320/U1320)^2+Info!$B$3^2)</f>
        <v>1.7999999999999999E-2</v>
      </c>
      <c r="Y1320" s="39">
        <f>W1320*Info!$D$2</f>
        <v>0.29160000000000003</v>
      </c>
      <c r="Z1320" s="39">
        <f>Y1320*SQRT(Info!$D$3^2+(X1320/W1320)^2)</f>
        <v>2.0619233739399726E-2</v>
      </c>
      <c r="AA1320" s="50">
        <f>IF(O1320-W1320&gt;0,O1320-W1320,0)</f>
        <v>0</v>
      </c>
      <c r="AB1320" s="50">
        <f>SQRT((0.5*P1320)^2+X1320^2)</f>
        <v>1.7999999999999999E-2</v>
      </c>
      <c r="AC1320" s="50">
        <f>(1-EXP(-Info!$B$6*G1320*1000))+(Info!$B$6/(Info!$B$6-Info!$B$7))*(EXP(-Info!$B$7*G1320*1000)-EXP(-Info!$B$6*G1320*1000))*(Info!$B$9-1)</f>
        <v>0.12709086894085697</v>
      </c>
      <c r="AD1320" s="50">
        <f>SQRT((Info!$B$6*EXP(-Info!$B$6*G1320*1000)+(Info!$B$6/(Info!$B$6+Info!$B$7))*(Info!$B$9-1)*(-Info!$B$7*EXP(-Info!$B$7*G1320*1000)+Info!$B$6*EXP(-Info!$B$6*G1320*1000)))^2*(0.01*G1320*1000)^2)</f>
        <v>1.1249705725369899E-3</v>
      </c>
      <c r="AE1320" s="50">
        <f>IF(AA1320&gt;0,AA1320*AC1320*SQRT((AB1320/AA1320)^2+(AD1320/AC1320)^2),AA1320*AC1320*SQRT((AD1320/AC1320)^2))</f>
        <v>0</v>
      </c>
      <c r="AF1320" s="50">
        <f>IF((S1320-Y1320-AA1320*AC1320)&gt;0,S1320-Y1320-AA1320*AC1320,0)</f>
        <v>2.2784</v>
      </c>
      <c r="AG1320" s="50">
        <f>SQRT((T1320*0.5)^2+Z1320^2+AE1320^2)</f>
        <v>2.0619233739399726E-2</v>
      </c>
      <c r="AH1320" s="50">
        <f>AF1320/S1320</f>
        <v>0.88653696498054479</v>
      </c>
      <c r="AI1320">
        <f>AF1320*EXP(Info!$B$6*G1320*1000)</f>
        <v>2.5631151141025486</v>
      </c>
      <c r="AJ1320">
        <f>2*SQRT((EXP(Info!$B$6*G1320)*AG1320)^2+(Info!$B$6*G1320*0.01*AI1320)^2)</f>
        <v>4.1243324032565781E-2</v>
      </c>
      <c r="AK1320" s="28">
        <f>AI1320/(E1320/1000)</f>
        <v>0.83083147944977265</v>
      </c>
      <c r="AL1320">
        <f>AA1320/0.752049334436339</f>
        <v>0</v>
      </c>
      <c r="AM1320"/>
      <c r="AN1320">
        <f>U1320/0.242530074</f>
        <v>3.0923999965464075</v>
      </c>
      <c r="AO1320">
        <f>O1320/U1320</f>
        <v>0</v>
      </c>
    </row>
    <row r="1321" spans="1:41">
      <c r="A1321" s="14" t="s">
        <v>202</v>
      </c>
      <c r="B1321" s="14" t="s">
        <v>224</v>
      </c>
      <c r="C1321" s="15">
        <v>-21.15</v>
      </c>
      <c r="D1321" s="15">
        <v>18.082999999999998</v>
      </c>
      <c r="E1321" s="15">
        <v>3085</v>
      </c>
      <c r="F1321" s="79">
        <v>72</v>
      </c>
      <c r="G1321" s="15">
        <v>12.94</v>
      </c>
      <c r="I1321">
        <f>(E1321*100*Info!$B$11)/AI1321</f>
        <v>3.0082067152304646</v>
      </c>
      <c r="J1321">
        <f>LOG10(I1321)</f>
        <v>0.47830767640075394</v>
      </c>
      <c r="K1321">
        <f>2*((E1321*100*Info!$B$11)/AI1321^2)*(AJ1321/2)</f>
        <v>5.2395082497685042E-2</v>
      </c>
      <c r="L1321">
        <f>(M1321/10.7)/I1321</f>
        <v>0.31983700934579495</v>
      </c>
      <c r="M1321">
        <f>((U1321/0.242530073729142))*I1321</f>
        <v>10.294853480437766</v>
      </c>
      <c r="N1321">
        <f>2*M1321*SQRT((0.5*K1321/I1321)^2+(0.5*V1321/U1321)^2)</f>
        <v>0.17930938544819791</v>
      </c>
      <c r="O1321" s="14">
        <v>0</v>
      </c>
      <c r="S1321" s="14">
        <v>2.65</v>
      </c>
      <c r="U1321" s="14">
        <v>0.83</v>
      </c>
      <c r="W1321" s="50">
        <f>U1321*Info!$B$2</f>
        <v>0.39839999999999998</v>
      </c>
      <c r="X1321" s="50">
        <f>W1321*SQRT((0.5*V1321/U1321)^2+Info!$B$3^2)</f>
        <v>1.992E-2</v>
      </c>
      <c r="Y1321" s="39">
        <f>W1321*Info!$D$2</f>
        <v>0.32270399999999999</v>
      </c>
      <c r="Z1321" s="39">
        <f>Y1321*SQRT(Info!$D$3^2+(X1321/W1321)^2)</f>
        <v>2.2818618671602366E-2</v>
      </c>
      <c r="AA1321" s="50">
        <f>IF(O1321-W1321&gt;0,O1321-W1321,0)</f>
        <v>0</v>
      </c>
      <c r="AB1321" s="50">
        <f>SQRT((0.5*P1321)^2+X1321^2)</f>
        <v>1.992E-2</v>
      </c>
      <c r="AC1321" s="50">
        <f>(1-EXP(-Info!$B$6*G1321*1000))+(Info!$B$6/(Info!$B$6-Info!$B$7))*(EXP(-Info!$B$7*G1321*1000)-EXP(-Info!$B$6*G1321*1000))*(Info!$B$9-1)</f>
        <v>0.1280207632203382</v>
      </c>
      <c r="AD1321" s="50">
        <f>SQRT((Info!$B$6*EXP(-Info!$B$6*G1321*1000)+(Info!$B$6/(Info!$B$6+Info!$B$7))*(Info!$B$9-1)*(-Info!$B$7*EXP(-Info!$B$7*G1321*1000)+Info!$B$6*EXP(-Info!$B$6*G1321*1000)))^2*(0.01*G1321*1000)^2)</f>
        <v>1.1326677239972991E-3</v>
      </c>
      <c r="AE1321" s="50">
        <f>IF(AA1321&gt;0,AA1321*AC1321*SQRT((AB1321/AA1321)^2+(AD1321/AC1321)^2),AA1321*AC1321*SQRT((AD1321/AC1321)^2))</f>
        <v>0</v>
      </c>
      <c r="AF1321" s="50">
        <f>IF((S1321-Y1321-AA1321*AC1321)&gt;0,S1321-Y1321-AA1321*AC1321,0)</f>
        <v>2.327296</v>
      </c>
      <c r="AG1321" s="50">
        <f>SQRT((T1321*0.5)^2+Z1321^2+AE1321^2)</f>
        <v>2.2818618671602366E-2</v>
      </c>
      <c r="AH1321" s="50">
        <f>AF1321/S1321</f>
        <v>0.87822490566037736</v>
      </c>
      <c r="AI1321">
        <f>AF1321*EXP(Info!$B$6*G1321*1000)</f>
        <v>2.6205233560010157</v>
      </c>
      <c r="AJ1321">
        <f>2*SQRT((EXP(Info!$B$6*G1321)*AG1321)^2+(Info!$B$6*G1321*0.01*AI1321)^2)</f>
        <v>4.5642653721110614E-2</v>
      </c>
      <c r="AK1321" s="28">
        <f>AI1321/(E1321/1000)</f>
        <v>0.84944030988687702</v>
      </c>
      <c r="AL1321">
        <f>AA1321/0.752049334436339</f>
        <v>0</v>
      </c>
      <c r="AM1321"/>
      <c r="AN1321">
        <f>U1321/0.242530074</f>
        <v>3.4222559961780243</v>
      </c>
      <c r="AO1321">
        <f>O1321/U1321</f>
        <v>0</v>
      </c>
    </row>
    <row r="1322" spans="1:41">
      <c r="A1322" s="14" t="s">
        <v>202</v>
      </c>
      <c r="B1322" s="14" t="s">
        <v>224</v>
      </c>
      <c r="C1322" s="15">
        <v>-21.15</v>
      </c>
      <c r="D1322" s="15">
        <v>18.082999999999998</v>
      </c>
      <c r="E1322" s="15">
        <v>3085</v>
      </c>
      <c r="F1322" s="79">
        <v>76</v>
      </c>
      <c r="G1322" s="15">
        <v>13.12</v>
      </c>
      <c r="I1322">
        <f>(E1322*100*Info!$B$11)/AI1322</f>
        <v>3.1506673548410364</v>
      </c>
      <c r="J1322">
        <f>LOG10(I1322)</f>
        <v>0.49840255310005283</v>
      </c>
      <c r="K1322">
        <f>2*((E1322*100*Info!$B$11)/AI1322^2)*(AJ1322/2)</f>
        <v>5.1935482460586879E-2</v>
      </c>
      <c r="L1322">
        <f>(M1322/10.7)/I1322</f>
        <v>0.28900934579439308</v>
      </c>
      <c r="M1322">
        <f>((U1322/0.242530073729142))*I1322</f>
        <v>9.7431237281104384</v>
      </c>
      <c r="N1322">
        <f>2*M1322*SQRT((0.5*K1322/I1322)^2+(0.5*V1322/U1322)^2)</f>
        <v>0.16060528596111914</v>
      </c>
      <c r="O1322" s="14">
        <v>0</v>
      </c>
      <c r="S1322" s="14">
        <v>2.5099999999999998</v>
      </c>
      <c r="U1322" s="14">
        <v>0.75</v>
      </c>
      <c r="W1322" s="50">
        <f>U1322*Info!$B$2</f>
        <v>0.36</v>
      </c>
      <c r="X1322" s="50">
        <f>W1322*SQRT((0.5*V1322/U1322)^2+Info!$B$3^2)</f>
        <v>1.7999999999999999E-2</v>
      </c>
      <c r="Y1322" s="39">
        <f>W1322*Info!$D$2</f>
        <v>0.29160000000000003</v>
      </c>
      <c r="Z1322" s="39">
        <f>Y1322*SQRT(Info!$D$3^2+(X1322/W1322)^2)</f>
        <v>2.0619233739399726E-2</v>
      </c>
      <c r="AA1322" s="50">
        <f>IF(O1322-W1322&gt;0,O1322-W1322,0)</f>
        <v>0</v>
      </c>
      <c r="AB1322" s="50">
        <f>SQRT((0.5*P1322)^2+X1322^2)</f>
        <v>1.7999999999999999E-2</v>
      </c>
      <c r="AC1322" s="50">
        <f>(1-EXP(-Info!$B$6*G1322*1000))+(Info!$B$6/(Info!$B$6-Info!$B$7))*(EXP(-Info!$B$7*G1322*1000)-EXP(-Info!$B$6*G1322*1000))*(Info!$B$9-1)</f>
        <v>0.12969233323363991</v>
      </c>
      <c r="AD1322" s="50">
        <f>SQRT((Info!$B$6*EXP(-Info!$B$6*G1322*1000)+(Info!$B$6/(Info!$B$6+Info!$B$7))*(Info!$B$9-1)*(-Info!$B$7*EXP(-Info!$B$7*G1322*1000)+Info!$B$6*EXP(-Info!$B$6*G1322*1000)))^2*(0.01*G1322*1000)^2)</f>
        <v>1.14648365326612E-3</v>
      </c>
      <c r="AE1322" s="50">
        <f>IF(AA1322&gt;0,AA1322*AC1322*SQRT((AB1322/AA1322)^2+(AD1322/AC1322)^2),AA1322*AC1322*SQRT((AD1322/AC1322)^2))</f>
        <v>0</v>
      </c>
      <c r="AF1322" s="50">
        <f>IF((S1322-Y1322-AA1322*AC1322)&gt;0,S1322-Y1322-AA1322*AC1322,0)</f>
        <v>2.2183999999999999</v>
      </c>
      <c r="AG1322" s="50">
        <f>SQRT((T1322*0.5)^2+Z1322^2+AE1322^2)</f>
        <v>2.0619233739399726E-2</v>
      </c>
      <c r="AH1322" s="50">
        <f>AF1322/S1322</f>
        <v>0.88382470119521916</v>
      </c>
      <c r="AI1322">
        <f>AF1322*EXP(Info!$B$6*G1322*1000)</f>
        <v>2.5020337182940282</v>
      </c>
      <c r="AJ1322">
        <f>2*SQRT((EXP(Info!$B$6*G1322)*AG1322)^2+(Info!$B$6*G1322*0.01*AI1322)^2)</f>
        <v>4.1243429933215746E-2</v>
      </c>
      <c r="AK1322" s="28">
        <f>AI1322/(E1322/1000)</f>
        <v>0.81103199944701077</v>
      </c>
      <c r="AL1322">
        <f>AA1322/0.752049334436339</f>
        <v>0</v>
      </c>
      <c r="AM1322"/>
      <c r="AN1322">
        <f>U1322/0.242530074</f>
        <v>3.0923999965464075</v>
      </c>
      <c r="AO1322">
        <f>O1322/U1322</f>
        <v>0</v>
      </c>
    </row>
    <row r="1323" spans="1:41">
      <c r="A1323" s="14" t="s">
        <v>202</v>
      </c>
      <c r="B1323" s="14" t="s">
        <v>224</v>
      </c>
      <c r="C1323" s="15">
        <v>-21.15</v>
      </c>
      <c r="D1323" s="15">
        <v>18.082999999999998</v>
      </c>
      <c r="E1323" s="15">
        <v>3085</v>
      </c>
      <c r="F1323" s="79">
        <v>80</v>
      </c>
      <c r="G1323" s="15">
        <v>13.42</v>
      </c>
      <c r="I1323">
        <f>(E1323*100*Info!$B$11)/AI1323</f>
        <v>3.090170389766127</v>
      </c>
      <c r="J1323">
        <f>LOG10(I1323)</f>
        <v>0.48998242676950432</v>
      </c>
      <c r="K1323">
        <f>2*((E1323*100*Info!$B$11)/AI1323^2)*(AJ1323/2)</f>
        <v>4.5297346646368614E-2</v>
      </c>
      <c r="L1323">
        <f>(M1323/10.7)/I1323</f>
        <v>0.26203514018691637</v>
      </c>
      <c r="M1323">
        <f>((U1323/0.242530073729142))*I1323</f>
        <v>8.6641455747369278</v>
      </c>
      <c r="N1323">
        <f>2*M1323*SQRT((0.5*K1323/I1323)^2+(0.5*V1323/U1323)^2)</f>
        <v>0.12700361339076904</v>
      </c>
      <c r="O1323" s="14">
        <v>0</v>
      </c>
      <c r="S1323" s="14">
        <v>2.52</v>
      </c>
      <c r="U1323" s="14">
        <v>0.68</v>
      </c>
      <c r="W1323" s="50">
        <f>U1323*Info!$B$2</f>
        <v>0.32640000000000002</v>
      </c>
      <c r="X1323" s="50">
        <f>W1323*SQRT((0.5*V1323/U1323)^2+Info!$B$3^2)</f>
        <v>1.6320000000000001E-2</v>
      </c>
      <c r="Y1323" s="39">
        <f>W1323*Info!$D$2</f>
        <v>0.26438400000000006</v>
      </c>
      <c r="Z1323" s="39">
        <f>Y1323*SQRT(Info!$D$3^2+(X1323/W1323)^2)</f>
        <v>1.8694771923722427E-2</v>
      </c>
      <c r="AA1323" s="50">
        <f>IF(O1323-W1323&gt;0,O1323-W1323,0)</f>
        <v>0</v>
      </c>
      <c r="AB1323" s="50">
        <f>SQRT((0.5*P1323)^2+X1323^2)</f>
        <v>1.6320000000000001E-2</v>
      </c>
      <c r="AC1323" s="50">
        <f>(1-EXP(-Info!$B$6*G1323*1000))+(Info!$B$6/(Info!$B$6-Info!$B$7))*(EXP(-Info!$B$7*G1323*1000)-EXP(-Info!$B$6*G1323*1000))*(Info!$B$9-1)</f>
        <v>0.13247189561955749</v>
      </c>
      <c r="AD1323" s="50">
        <f>SQRT((Info!$B$6*EXP(-Info!$B$6*G1323*1000)+(Info!$B$6/(Info!$B$6+Info!$B$7))*(Info!$B$9-1)*(-Info!$B$7*EXP(-Info!$B$7*G1323*1000)+Info!$B$6*EXP(-Info!$B$6*G1323*1000)))^2*(0.01*G1323*1000)^2)</f>
        <v>1.1693992393285333E-3</v>
      </c>
      <c r="AE1323" s="50">
        <f>IF(AA1323&gt;0,AA1323*AC1323*SQRT((AB1323/AA1323)^2+(AD1323/AC1323)^2),AA1323*AC1323*SQRT((AD1323/AC1323)^2))</f>
        <v>0</v>
      </c>
      <c r="AF1323" s="50">
        <f>IF((S1323-Y1323-AA1323*AC1323)&gt;0,S1323-Y1323-AA1323*AC1323,0)</f>
        <v>2.2556159999999998</v>
      </c>
      <c r="AG1323" s="50">
        <f>SQRT((T1323*0.5)^2+Z1323^2+AE1323^2)</f>
        <v>1.8694771923722427E-2</v>
      </c>
      <c r="AH1323" s="50">
        <f>AF1323/S1323</f>
        <v>0.89508571428571426</v>
      </c>
      <c r="AI1323">
        <f>AF1323*EXP(Info!$B$6*G1323*1000)</f>
        <v>2.5510165986468927</v>
      </c>
      <c r="AJ1323">
        <f>2*SQRT((EXP(Info!$B$6*G1323)*AG1323)^2+(Info!$B$6*G1323*0.01*AI1323)^2)</f>
        <v>3.7394146145544413E-2</v>
      </c>
      <c r="AK1323" s="28">
        <f>AI1323/(E1323/1000)</f>
        <v>0.82690975644956</v>
      </c>
      <c r="AL1323">
        <f>AA1323/0.752049334436339</f>
        <v>0</v>
      </c>
      <c r="AM1323"/>
      <c r="AN1323">
        <f>U1323/0.242530074</f>
        <v>2.803775996868743</v>
      </c>
      <c r="AO1323">
        <f>O1323/U1323</f>
        <v>0</v>
      </c>
    </row>
    <row r="1324" spans="1:41">
      <c r="A1324" s="14" t="s">
        <v>202</v>
      </c>
      <c r="B1324" s="14" t="s">
        <v>224</v>
      </c>
      <c r="C1324" s="15">
        <v>-21.15</v>
      </c>
      <c r="D1324" s="15">
        <v>18.082999999999998</v>
      </c>
      <c r="E1324" s="15">
        <v>3085</v>
      </c>
      <c r="F1324" s="79">
        <v>84</v>
      </c>
      <c r="G1324" s="15">
        <v>13.85</v>
      </c>
      <c r="I1324">
        <f>(E1324*100*Info!$B$11)/AI1324</f>
        <v>3.2450539423820302</v>
      </c>
      <c r="J1324">
        <f>LOG10(I1324)</f>
        <v>0.51122192045353543</v>
      </c>
      <c r="K1324">
        <f>2*((E1324*100*Info!$B$11)/AI1324^2)*(AJ1324/2)</f>
        <v>4.9217477709110065E-2</v>
      </c>
      <c r="L1324">
        <f>(M1324/10.7)/I1324</f>
        <v>0.2581816822429911</v>
      </c>
      <c r="M1324">
        <f>((U1324/0.242530073729142))*I1324</f>
        <v>8.9646042982038381</v>
      </c>
      <c r="N1324">
        <f>2*M1324*SQRT((0.5*K1324/I1324)^2+(0.5*V1324/U1324)^2)</f>
        <v>0.13596544774043598</v>
      </c>
      <c r="O1324" s="14">
        <v>0.01</v>
      </c>
      <c r="S1324" s="14">
        <v>2.4</v>
      </c>
      <c r="U1324" s="14">
        <v>0.67</v>
      </c>
      <c r="W1324" s="50">
        <f>U1324*Info!$B$2</f>
        <v>0.3216</v>
      </c>
      <c r="X1324" s="50">
        <f>W1324*SQRT((0.5*V1324/U1324)^2+Info!$B$3^2)</f>
        <v>1.6080000000000001E-2</v>
      </c>
      <c r="Y1324" s="39">
        <f>W1324*Info!$D$2</f>
        <v>0.26049600000000001</v>
      </c>
      <c r="Z1324" s="39">
        <f>Y1324*SQRT(Info!$D$3^2+(X1324/W1324)^2)</f>
        <v>1.8419848807197093E-2</v>
      </c>
      <c r="AA1324" s="50">
        <f>IF(O1324-W1324&gt;0,O1324-W1324,0)</f>
        <v>0</v>
      </c>
      <c r="AB1324" s="50">
        <f>SQRT((0.5*P1324)^2+X1324^2)</f>
        <v>1.6080000000000001E-2</v>
      </c>
      <c r="AC1324" s="50">
        <f>(1-EXP(-Info!$B$6*G1324*1000))+(Info!$B$6/(Info!$B$6-Info!$B$7))*(EXP(-Info!$B$7*G1324*1000)-EXP(-Info!$B$6*G1324*1000))*(Info!$B$9-1)</f>
        <v>0.13644205004242779</v>
      </c>
      <c r="AD1324" s="50">
        <f>SQRT((Info!$B$6*EXP(-Info!$B$6*G1324*1000)+(Info!$B$6/(Info!$B$6+Info!$B$7))*(Info!$B$9-1)*(-Info!$B$7*EXP(-Info!$B$7*G1324*1000)+Info!$B$6*EXP(-Info!$B$6*G1324*1000)))^2*(0.01*G1324*1000)^2)</f>
        <v>1.2020040659212025E-3</v>
      </c>
      <c r="AE1324" s="50">
        <f>IF(AA1324&gt;0,AA1324*AC1324*SQRT((AB1324/AA1324)^2+(AD1324/AC1324)^2),AA1324*AC1324*SQRT((AD1324/AC1324)^2))</f>
        <v>0</v>
      </c>
      <c r="AF1324" s="50">
        <f>IF((S1324-Y1324-AA1324*AC1324)&gt;0,S1324-Y1324-AA1324*AC1324,0)</f>
        <v>2.1395040000000001</v>
      </c>
      <c r="AG1324" s="50">
        <f>SQRT((T1324*0.5)^2+Z1324^2+AE1324^2)</f>
        <v>1.8419848807197093E-2</v>
      </c>
      <c r="AH1324" s="50">
        <f>AF1324/S1324</f>
        <v>0.89146000000000003</v>
      </c>
      <c r="AI1324">
        <f>AF1324*EXP(Info!$B$6*G1324*1000)</f>
        <v>2.4292588341856534</v>
      </c>
      <c r="AJ1324">
        <f>2*SQRT((EXP(Info!$B$6*G1324)*AG1324)^2+(Info!$B$6*G1324*0.01*AI1324)^2)</f>
        <v>3.6844377518552643E-2</v>
      </c>
      <c r="AK1324" s="28">
        <f>AI1324/(E1324/1000)</f>
        <v>0.78744208563554408</v>
      </c>
      <c r="AL1324">
        <f>AA1324/0.752049334436339</f>
        <v>0</v>
      </c>
      <c r="AM1324"/>
      <c r="AN1324">
        <f>U1324/0.242530074</f>
        <v>2.7625439969147907</v>
      </c>
      <c r="AO1324">
        <f>O1324/U1324</f>
        <v>1.4925373134328358E-2</v>
      </c>
    </row>
    <row r="1325" spans="1:41">
      <c r="A1325" s="14" t="s">
        <v>202</v>
      </c>
      <c r="B1325" s="14" t="s">
        <v>224</v>
      </c>
      <c r="C1325" s="15">
        <v>-21.15</v>
      </c>
      <c r="D1325" s="15">
        <v>18.082999999999998</v>
      </c>
      <c r="E1325" s="15">
        <v>3085</v>
      </c>
      <c r="F1325" s="79">
        <v>88</v>
      </c>
      <c r="G1325" s="15">
        <v>14.44</v>
      </c>
      <c r="I1325">
        <f>(E1325*100*Info!$B$11)/AI1325</f>
        <v>2.6019093029306966</v>
      </c>
      <c r="J1325">
        <f>LOG10(I1325)</f>
        <v>0.41529215389996094</v>
      </c>
      <c r="K1325">
        <f>2*((E1325*100*Info!$B$11)/AI1325^2)*(AJ1325/2)</f>
        <v>3.3530939269472038E-2</v>
      </c>
      <c r="L1325">
        <f>(M1325/10.7)/I1325</f>
        <v>0.27359551401869203</v>
      </c>
      <c r="M1325">
        <f>((U1325/0.242530073729142))*I1325</f>
        <v>7.617016630869144</v>
      </c>
      <c r="N1325">
        <f>2*M1325*SQRT((0.5*K1325/I1325)^2+(0.5*V1325/U1325)^2)</f>
        <v>9.8160885845079995E-2</v>
      </c>
      <c r="O1325" s="14">
        <v>0.01</v>
      </c>
      <c r="S1325" s="14">
        <v>2.93</v>
      </c>
      <c r="U1325" s="14">
        <v>0.71</v>
      </c>
      <c r="W1325" s="50">
        <f>U1325*Info!$B$2</f>
        <v>0.34079999999999999</v>
      </c>
      <c r="X1325" s="50">
        <f>W1325*SQRT((0.5*V1325/U1325)^2+Info!$B$3^2)</f>
        <v>1.704E-2</v>
      </c>
      <c r="Y1325" s="39">
        <f>W1325*Info!$D$2</f>
        <v>0.27604800000000002</v>
      </c>
      <c r="Z1325" s="39">
        <f>Y1325*SQRT(Info!$D$3^2+(X1325/W1325)^2)</f>
        <v>1.9519541273298413E-2</v>
      </c>
      <c r="AA1325" s="50">
        <f>IF(O1325-W1325&gt;0,O1325-W1325,0)</f>
        <v>0</v>
      </c>
      <c r="AB1325" s="50">
        <f>SQRT((0.5*P1325)^2+X1325^2)</f>
        <v>1.704E-2</v>
      </c>
      <c r="AC1325" s="50">
        <f>(1-EXP(-Info!$B$6*G1325*1000))+(Info!$B$6/(Info!$B$6-Info!$B$7))*(EXP(-Info!$B$7*G1325*1000)-EXP(-Info!$B$6*G1325*1000))*(Info!$B$9-1)</f>
        <v>0.14186295984773523</v>
      </c>
      <c r="AD1325" s="50">
        <f>SQRT((Info!$B$6*EXP(-Info!$B$6*G1325*1000)+(Info!$B$6/(Info!$B$6+Info!$B$7))*(Info!$B$9-1)*(-Info!$B$7*EXP(-Info!$B$7*G1325*1000)+Info!$B$6*EXP(-Info!$B$6*G1325*1000)))^2*(0.01*G1325*1000)^2)</f>
        <v>1.2462820458128178E-3</v>
      </c>
      <c r="AE1325" s="50">
        <f>IF(AA1325&gt;0,AA1325*AC1325*SQRT((AB1325/AA1325)^2+(AD1325/AC1325)^2),AA1325*AC1325*SQRT((AD1325/AC1325)^2))</f>
        <v>0</v>
      </c>
      <c r="AF1325" s="50">
        <f>IF((S1325-Y1325-AA1325*AC1325)&gt;0,S1325-Y1325-AA1325*AC1325,0)</f>
        <v>2.6539520000000003</v>
      </c>
      <c r="AG1325" s="50">
        <f>SQRT((T1325*0.5)^2+Z1325^2+AE1325^2)</f>
        <v>1.9519541273298413E-2</v>
      </c>
      <c r="AH1325" s="50">
        <f>AF1325/S1325</f>
        <v>0.9057856655290103</v>
      </c>
      <c r="AI1325">
        <f>AF1325*EXP(Info!$B$6*G1325*1000)</f>
        <v>3.0297274190385179</v>
      </c>
      <c r="AJ1325">
        <f>2*SQRT((EXP(Info!$B$6*G1325)*AG1325)^2+(Info!$B$6*G1325*0.01*AI1325)^2)</f>
        <v>3.904425337824341E-2</v>
      </c>
      <c r="AK1325" s="28">
        <f>AI1325/(E1325/1000)</f>
        <v>0.98208344215186971</v>
      </c>
      <c r="AL1325">
        <f>AA1325/0.752049334436339</f>
        <v>0</v>
      </c>
      <c r="AM1325"/>
      <c r="AN1325">
        <f>U1325/0.242530074</f>
        <v>2.9274719967305991</v>
      </c>
      <c r="AO1325">
        <f>O1325/U1325</f>
        <v>1.4084507042253521E-2</v>
      </c>
    </row>
    <row r="1326" spans="1:41">
      <c r="A1326" s="14" t="s">
        <v>202</v>
      </c>
      <c r="B1326" s="14" t="s">
        <v>224</v>
      </c>
      <c r="C1326" s="15">
        <v>-21.15</v>
      </c>
      <c r="D1326" s="15">
        <v>18.082999999999998</v>
      </c>
      <c r="E1326" s="15">
        <v>3085</v>
      </c>
      <c r="F1326" s="79">
        <v>92</v>
      </c>
      <c r="G1326" s="15">
        <v>15.24</v>
      </c>
      <c r="I1326">
        <f>(E1326*100*Info!$B$11)/AI1326</f>
        <v>2.69988905819327</v>
      </c>
      <c r="J1326">
        <f>LOG10(I1326)</f>
        <v>0.43134591882403217</v>
      </c>
      <c r="K1326">
        <f>2*((E1326*100*Info!$B$11)/AI1326^2)*(AJ1326/2)</f>
        <v>3.1527517769715879E-2</v>
      </c>
      <c r="L1326">
        <f>(M1326/10.7)/I1326</f>
        <v>0.23891439252336491</v>
      </c>
      <c r="M1326">
        <f>((U1326/0.242530073729142))*I1326</f>
        <v>6.9019531901403566</v>
      </c>
      <c r="N1326">
        <f>2*M1326*SQRT((0.5*K1326/I1326)^2+(0.5*V1326/U1326)^2)</f>
        <v>8.0596441986217501E-2</v>
      </c>
      <c r="O1326" s="14">
        <v>0.01</v>
      </c>
      <c r="S1326" s="14">
        <v>2.78</v>
      </c>
      <c r="U1326" s="14">
        <v>0.62</v>
      </c>
      <c r="W1326" s="50">
        <f>U1326*Info!$B$2</f>
        <v>0.29759999999999998</v>
      </c>
      <c r="X1326" s="50">
        <f>W1326*SQRT((0.5*V1326/U1326)^2+Info!$B$3^2)</f>
        <v>1.4879999999999999E-2</v>
      </c>
      <c r="Y1326" s="39">
        <f>W1326*Info!$D$2</f>
        <v>0.24105599999999999</v>
      </c>
      <c r="Z1326" s="39">
        <f>Y1326*SQRT(Info!$D$3^2+(X1326/W1326)^2)</f>
        <v>1.7045233224570442E-2</v>
      </c>
      <c r="AA1326" s="50">
        <f>IF(O1326-W1326&gt;0,O1326-W1326,0)</f>
        <v>0</v>
      </c>
      <c r="AB1326" s="50">
        <f>SQRT((0.5*P1326)^2+X1326^2)</f>
        <v>1.4879999999999999E-2</v>
      </c>
      <c r="AC1326" s="50">
        <f>(1-EXP(-Info!$B$6*G1326*1000))+(Info!$B$6/(Info!$B$6-Info!$B$7))*(EXP(-Info!$B$7*G1326*1000)-EXP(-Info!$B$6*G1326*1000))*(Info!$B$9-1)</f>
        <v>0.14916463373355454</v>
      </c>
      <c r="AD1326" s="50">
        <f>SQRT((Info!$B$6*EXP(-Info!$B$6*G1326*1000)+(Info!$B$6/(Info!$B$6+Info!$B$7))*(Info!$B$9-1)*(-Info!$B$7*EXP(-Info!$B$7*G1326*1000)+Info!$B$6*EXP(-Info!$B$6*G1326*1000)))^2*(0.01*G1326*1000)^2)</f>
        <v>1.3054793418386188E-3</v>
      </c>
      <c r="AE1326" s="50">
        <f>IF(AA1326&gt;0,AA1326*AC1326*SQRT((AB1326/AA1326)^2+(AD1326/AC1326)^2),AA1326*AC1326*SQRT((AD1326/AC1326)^2))</f>
        <v>0</v>
      </c>
      <c r="AF1326" s="50">
        <f>IF((S1326-Y1326-AA1326*AC1326)&gt;0,S1326-Y1326-AA1326*AC1326,0)</f>
        <v>2.5389439999999999</v>
      </c>
      <c r="AG1326" s="50">
        <f>SQRT((T1326*0.5)^2+Z1326^2+AE1326^2)</f>
        <v>1.7045233224570442E-2</v>
      </c>
      <c r="AH1326" s="50">
        <f>AF1326/S1326</f>
        <v>0.9132892086330936</v>
      </c>
      <c r="AI1326">
        <f>AF1326*EXP(Info!$B$6*G1326*1000)</f>
        <v>2.919777734206523</v>
      </c>
      <c r="AJ1326">
        <f>2*SQRT((EXP(Info!$B$6*G1326)*AG1326)^2+(Info!$B$6*G1326*0.01*AI1326)^2)</f>
        <v>3.4095232216844421E-2</v>
      </c>
      <c r="AK1326" s="28">
        <f>AI1326/(E1326/1000)</f>
        <v>0.94644334982383238</v>
      </c>
      <c r="AL1326">
        <f>AA1326/0.752049334436339</f>
        <v>0</v>
      </c>
      <c r="AM1326"/>
      <c r="AN1326">
        <f>U1326/0.242530074</f>
        <v>2.5563839971450304</v>
      </c>
      <c r="AO1326">
        <f>O1326/U1326</f>
        <v>1.6129032258064516E-2</v>
      </c>
    </row>
    <row r="1327" spans="1:41">
      <c r="A1327" s="14" t="s">
        <v>202</v>
      </c>
      <c r="B1327" s="14" t="s">
        <v>224</v>
      </c>
      <c r="C1327" s="15">
        <v>-21.15</v>
      </c>
      <c r="D1327" s="15">
        <v>18.082999999999998</v>
      </c>
      <c r="E1327" s="15">
        <v>3085</v>
      </c>
      <c r="F1327" s="79">
        <v>96</v>
      </c>
      <c r="G1327" s="15">
        <v>16.05</v>
      </c>
      <c r="I1327">
        <f>(E1327*100*Info!$B$11)/AI1327</f>
        <v>2.4686873406685321</v>
      </c>
      <c r="J1327">
        <f>LOG10(I1327)</f>
        <v>0.39246609000456339</v>
      </c>
      <c r="K1327">
        <f>2*((E1327*100*Info!$B$11)/AI1327^2)*(AJ1327/2)</f>
        <v>3.103591241479537E-2</v>
      </c>
      <c r="L1327">
        <f>(M1327/10.7)/I1327</f>
        <v>0.28130242990654258</v>
      </c>
      <c r="M1327">
        <f>((U1327/0.242530073729142))*I1327</f>
        <v>7.4305908994224916</v>
      </c>
      <c r="N1327">
        <f>2*M1327*SQRT((0.5*K1327/I1327)^2+(0.5*V1327/U1327)^2)</f>
        <v>9.3416110070139682E-2</v>
      </c>
      <c r="O1327" s="14">
        <v>0</v>
      </c>
      <c r="S1327" s="14">
        <v>3.04</v>
      </c>
      <c r="U1327" s="14">
        <v>0.73</v>
      </c>
      <c r="W1327" s="50">
        <f>U1327*Info!$B$2</f>
        <v>0.35039999999999999</v>
      </c>
      <c r="X1327" s="50">
        <f>W1327*SQRT((0.5*V1327/U1327)^2+Info!$B$3^2)</f>
        <v>1.7520000000000001E-2</v>
      </c>
      <c r="Y1327" s="39">
        <f>W1327*Info!$D$2</f>
        <v>0.28382400000000002</v>
      </c>
      <c r="Z1327" s="39">
        <f>Y1327*SQRT(Info!$D$3^2+(X1327/W1327)^2)</f>
        <v>2.0069387506349071E-2</v>
      </c>
      <c r="AA1327" s="50">
        <f>IF(O1327-W1327&gt;0,O1327-W1327,0)</f>
        <v>0</v>
      </c>
      <c r="AB1327" s="50">
        <f>SQRT((0.5*P1327)^2+X1327^2)</f>
        <v>1.7520000000000001E-2</v>
      </c>
      <c r="AC1327" s="50">
        <f>(1-EXP(-Info!$B$6*G1327*1000))+(Info!$B$6/(Info!$B$6-Info!$B$7))*(EXP(-Info!$B$7*G1327*1000)-EXP(-Info!$B$6*G1327*1000))*(Info!$B$9-1)</f>
        <v>0.15650083884744903</v>
      </c>
      <c r="AD1327" s="50">
        <f>SQRT((Info!$B$6*EXP(-Info!$B$6*G1327*1000)+(Info!$B$6/(Info!$B$6+Info!$B$7))*(Info!$B$9-1)*(-Info!$B$7*EXP(-Info!$B$7*G1327*1000)+Info!$B$6*EXP(-Info!$B$6*G1327*1000)))^2*(0.01*G1327*1000)^2)</f>
        <v>1.3644409500994956E-3</v>
      </c>
      <c r="AE1327" s="50">
        <f>IF(AA1327&gt;0,AA1327*AC1327*SQRT((AB1327/AA1327)^2+(AD1327/AC1327)^2),AA1327*AC1327*SQRT((AD1327/AC1327)^2))</f>
        <v>0</v>
      </c>
      <c r="AF1327" s="50">
        <f>IF((S1327-Y1327-AA1327*AC1327)&gt;0,S1327-Y1327-AA1327*AC1327,0)</f>
        <v>2.756176</v>
      </c>
      <c r="AG1327" s="50">
        <f>SQRT((T1327*0.5)^2+Z1327^2+AE1327^2)</f>
        <v>2.0069387506349071E-2</v>
      </c>
      <c r="AH1327" s="50">
        <f>AF1327/S1327</f>
        <v>0.90663684210526319</v>
      </c>
      <c r="AI1327">
        <f>AF1327*EXP(Info!$B$6*G1327*1000)</f>
        <v>3.1932257386655349</v>
      </c>
      <c r="AJ1327">
        <f>2*SQRT((EXP(Info!$B$6*G1327)*AG1327)^2+(Info!$B$6*G1327*0.01*AI1327)^2)</f>
        <v>4.0144684469867208E-2</v>
      </c>
      <c r="AK1327" s="28">
        <f>AI1327/(E1327/1000)</f>
        <v>1.0350812767149222</v>
      </c>
      <c r="AL1327">
        <f>AA1327/0.752049334436339</f>
        <v>0</v>
      </c>
      <c r="AM1327"/>
      <c r="AN1327">
        <f>U1327/0.242530074</f>
        <v>3.0099359966385033</v>
      </c>
      <c r="AO1327">
        <f>O1327/U1327</f>
        <v>0</v>
      </c>
    </row>
    <row r="1328" spans="1:41">
      <c r="A1328" s="14" t="s">
        <v>202</v>
      </c>
      <c r="B1328" s="14" t="s">
        <v>224</v>
      </c>
      <c r="C1328" s="15">
        <v>-21.15</v>
      </c>
      <c r="D1328" s="15">
        <v>18.082999999999998</v>
      </c>
      <c r="E1328" s="15">
        <v>3085</v>
      </c>
      <c r="F1328" s="79">
        <v>104</v>
      </c>
      <c r="G1328" s="15">
        <v>17.079999999999998</v>
      </c>
      <c r="I1328">
        <f>(E1328*100*Info!$B$11)/AI1328</f>
        <v>2.1633283810510457</v>
      </c>
      <c r="J1328">
        <f>LOG10(I1328)</f>
        <v>0.33512244789673201</v>
      </c>
      <c r="K1328">
        <f>2*((E1328*100*Info!$B$11)/AI1328^2)*(AJ1328/2)</f>
        <v>3.3954067798218961E-2</v>
      </c>
      <c r="L1328">
        <f>(M1328/10.7)/I1328</f>
        <v>0.40075962616822502</v>
      </c>
      <c r="M1328">
        <f>((U1328/0.242530073729142))*I1328</f>
        <v>9.276629003979675</v>
      </c>
      <c r="N1328">
        <f>2*M1328*SQRT((0.5*K1328/I1328)^2+(0.5*V1328/U1328)^2)</f>
        <v>0.14559938883944132</v>
      </c>
      <c r="O1328" s="14">
        <v>0.16</v>
      </c>
      <c r="S1328" s="14">
        <v>3.52</v>
      </c>
      <c r="U1328" s="14">
        <v>1.04</v>
      </c>
      <c r="W1328" s="50">
        <f>U1328*Info!$B$2</f>
        <v>0.49919999999999998</v>
      </c>
      <c r="X1328" s="50">
        <f>W1328*SQRT((0.5*V1328/U1328)^2+Info!$B$3^2)</f>
        <v>2.496E-2</v>
      </c>
      <c r="Y1328" s="39">
        <f>W1328*Info!$D$2</f>
        <v>0.40435199999999999</v>
      </c>
      <c r="Z1328" s="39">
        <f>Y1328*SQRT(Info!$D$3^2+(X1328/W1328)^2)</f>
        <v>2.8592004118634291E-2</v>
      </c>
      <c r="AA1328" s="50">
        <f>IF(O1328-W1328&gt;0,O1328-W1328,0)</f>
        <v>0</v>
      </c>
      <c r="AB1328" s="50">
        <f>SQRT((0.5*P1328)^2+X1328^2)</f>
        <v>2.496E-2</v>
      </c>
      <c r="AC1328" s="50">
        <f>(1-EXP(-Info!$B$6*G1328*1000))+(Info!$B$6/(Info!$B$6-Info!$B$7))*(EXP(-Info!$B$7*G1328*1000)-EXP(-Info!$B$6*G1328*1000))*(Info!$B$9-1)</f>
        <v>0.16574780697428756</v>
      </c>
      <c r="AD1328" s="50">
        <f>SQRT((Info!$B$6*EXP(-Info!$B$6*G1328*1000)+(Info!$B$6/(Info!$B$6+Info!$B$7))*(Info!$B$9-1)*(-Info!$B$7*EXP(-Info!$B$7*G1328*1000)+Info!$B$6*EXP(-Info!$B$6*G1328*1000)))^2*(0.01*G1328*1000)^2)</f>
        <v>1.4380165711120512E-3</v>
      </c>
      <c r="AE1328" s="50">
        <f>IF(AA1328&gt;0,AA1328*AC1328*SQRT((AB1328/AA1328)^2+(AD1328/AC1328)^2),AA1328*AC1328*SQRT((AD1328/AC1328)^2))</f>
        <v>0</v>
      </c>
      <c r="AF1328" s="50">
        <f>IF((S1328-Y1328-AA1328*AC1328)&gt;0,S1328-Y1328-AA1328*AC1328,0)</f>
        <v>3.1156480000000002</v>
      </c>
      <c r="AG1328" s="50">
        <f>SQRT((T1328*0.5)^2+Z1328^2+AE1328^2)</f>
        <v>2.8592004118634291E-2</v>
      </c>
      <c r="AH1328" s="50">
        <f>AF1328/S1328</f>
        <v>0.88512727272727276</v>
      </c>
      <c r="AI1328">
        <f>AF1328*EXP(Info!$B$6*G1328*1000)</f>
        <v>3.643957166184157</v>
      </c>
      <c r="AJ1328">
        <f>2*SQRT((EXP(Info!$B$6*G1328)*AG1328)^2+(Info!$B$6*G1328*0.01*AI1328)^2)</f>
        <v>5.7192966984656424E-2</v>
      </c>
      <c r="AK1328" s="28">
        <f>AI1328/(E1328/1000)</f>
        <v>1.1811854671585598</v>
      </c>
      <c r="AL1328">
        <f>AA1328/0.752049334436339</f>
        <v>0</v>
      </c>
      <c r="AM1328"/>
      <c r="AN1328">
        <f>U1328/0.242530074</f>
        <v>4.2881279952110187</v>
      </c>
      <c r="AO1328">
        <f>O1328/U1328</f>
        <v>0.15384615384615385</v>
      </c>
    </row>
    <row r="1329" spans="1:41">
      <c r="A1329" s="14" t="s">
        <v>202</v>
      </c>
      <c r="B1329" s="14" t="s">
        <v>224</v>
      </c>
      <c r="C1329" s="15">
        <v>-21.15</v>
      </c>
      <c r="D1329" s="15">
        <v>18.082999999999998</v>
      </c>
      <c r="E1329" s="15">
        <v>3085</v>
      </c>
      <c r="F1329" s="79">
        <v>108</v>
      </c>
      <c r="G1329" s="15">
        <v>17.420000000000002</v>
      </c>
      <c r="I1329">
        <f>(E1329*100*Info!$B$11)/AI1329</f>
        <v>2.054906530500368</v>
      </c>
      <c r="J1329">
        <f>LOG10(I1329)</f>
        <v>0.31279207233806572</v>
      </c>
      <c r="K1329">
        <f>2*((E1329*100*Info!$B$11)/AI1329^2)*(AJ1329/2)</f>
        <v>3.2157810923599761E-2</v>
      </c>
      <c r="L1329">
        <f>(M1329/10.7)/I1329</f>
        <v>0.41617345794392602</v>
      </c>
      <c r="M1329">
        <f>((U1329/0.242530073729142))*I1329</f>
        <v>9.1506138550838632</v>
      </c>
      <c r="N1329">
        <f>2*M1329*SQRT((0.5*K1329/I1329)^2+(0.5*V1329/U1329)^2)</f>
        <v>0.14320053288020171</v>
      </c>
      <c r="O1329" s="14">
        <v>0.52</v>
      </c>
      <c r="S1329" s="14">
        <v>3.69</v>
      </c>
      <c r="U1329" s="14">
        <v>1.08</v>
      </c>
      <c r="W1329" s="50">
        <f>U1329*Info!$B$2</f>
        <v>0.51839999999999997</v>
      </c>
      <c r="X1329" s="50">
        <f>W1329*SQRT((0.5*V1329/U1329)^2+Info!$B$3^2)</f>
        <v>2.5919999999999999E-2</v>
      </c>
      <c r="Y1329" s="39">
        <f>W1329*Info!$D$2</f>
        <v>0.419904</v>
      </c>
      <c r="Z1329" s="39">
        <f>Y1329*SQRT(Info!$D$3^2+(X1329/W1329)^2)</f>
        <v>2.9691696584735611E-2</v>
      </c>
      <c r="AA1329" s="50">
        <f>IF(O1329-W1329&gt;0,O1329-W1329,0)</f>
        <v>1.6000000000000458E-3</v>
      </c>
      <c r="AB1329" s="50">
        <f>SQRT((0.5*P1329)^2+X1329^2)</f>
        <v>2.5919999999999999E-2</v>
      </c>
      <c r="AC1329" s="50">
        <f>(1-EXP(-Info!$B$6*G1329*1000))+(Info!$B$6/(Info!$B$6-Info!$B$7))*(EXP(-Info!$B$7*G1329*1000)-EXP(-Info!$B$6*G1329*1000))*(Info!$B$9-1)</f>
        <v>0.16878023810934056</v>
      </c>
      <c r="AD1329" s="50">
        <f>SQRT((Info!$B$6*EXP(-Info!$B$6*G1329*1000)+(Info!$B$6/(Info!$B$6+Info!$B$7))*(Info!$B$9-1)*(-Info!$B$7*EXP(-Info!$B$7*G1329*1000)+Info!$B$6*EXP(-Info!$B$6*G1329*1000)))^2*(0.01*G1329*1000)^2)</f>
        <v>1.4619630624312934E-3</v>
      </c>
      <c r="AE1329" s="50">
        <f>IF(AA1329&gt;0,AA1329*AC1329*SQRT((AB1329/AA1329)^2+(AD1329/AC1329)^2),AA1329*AC1329*SQRT((AD1329/AC1329)^2))</f>
        <v>4.3747843971484145E-3</v>
      </c>
      <c r="AF1329" s="50">
        <f>IF((S1329-Y1329-AA1329*AC1329)&gt;0,S1329-Y1329-AA1329*AC1329,0)</f>
        <v>3.2698259516190253</v>
      </c>
      <c r="AG1329" s="50">
        <f>SQRT((T1329*0.5)^2+Z1329^2+AE1329^2)</f>
        <v>3.0012257239360282E-2</v>
      </c>
      <c r="AH1329" s="50">
        <f>AF1329/S1329</f>
        <v>0.88613169420569793</v>
      </c>
      <c r="AI1329">
        <f>AF1329*EXP(Info!$B$6*G1329*1000)</f>
        <v>3.8362211808344426</v>
      </c>
      <c r="AJ1329">
        <f>2*SQRT((EXP(Info!$B$6*G1329)*AG1329)^2+(Info!$B$6*G1329*0.01*AI1329)^2)</f>
        <v>6.0034105475514486E-2</v>
      </c>
      <c r="AK1329" s="28">
        <f>AI1329/(E1329/1000)</f>
        <v>1.2435076761213752</v>
      </c>
      <c r="AL1329">
        <f>AA1329/0.752049334436339</f>
        <v>2.1275200000000611E-3</v>
      </c>
      <c r="AM1329"/>
      <c r="AN1329">
        <f>U1329/0.242530074</f>
        <v>4.4530559950268271</v>
      </c>
      <c r="AO1329">
        <f>O1329/U1329</f>
        <v>0.48148148148148145</v>
      </c>
    </row>
    <row r="1330" spans="1:41">
      <c r="A1330" s="14" t="s">
        <v>202</v>
      </c>
      <c r="B1330" s="14" t="s">
        <v>224</v>
      </c>
      <c r="C1330" s="15">
        <v>-21.15</v>
      </c>
      <c r="D1330" s="15">
        <v>18.082999999999998</v>
      </c>
      <c r="E1330" s="15">
        <v>3085</v>
      </c>
      <c r="F1330" s="79">
        <v>112</v>
      </c>
      <c r="G1330" s="15">
        <v>17.690000000000001</v>
      </c>
      <c r="I1330">
        <f>(E1330*100*Info!$B$11)/AI1330</f>
        <v>2.0445338078160926</v>
      </c>
      <c r="J1330">
        <f>LOG10(I1330)</f>
        <v>0.31059429631690427</v>
      </c>
      <c r="K1330">
        <f>2*((E1330*100*Info!$B$11)/AI1330^2)*(AJ1330/2)</f>
        <v>3.9808099786033183E-2</v>
      </c>
      <c r="L1330">
        <f>(M1330/10.7)/I1330</f>
        <v>0.52021682242990752</v>
      </c>
      <c r="M1330">
        <f>((U1330/0.242530073729142))*I1330</f>
        <v>11.380529425122893</v>
      </c>
      <c r="N1330">
        <f>2*M1330*SQRT((0.5*K1330/I1330)^2+(0.5*V1330/U1330)^2)</f>
        <v>0.22158462200099263</v>
      </c>
      <c r="O1330" s="14">
        <v>0.98</v>
      </c>
      <c r="S1330" s="14">
        <v>3.86</v>
      </c>
      <c r="U1330" s="14">
        <v>1.35</v>
      </c>
      <c r="W1330" s="50">
        <f>U1330*Info!$B$2</f>
        <v>0.64800000000000002</v>
      </c>
      <c r="X1330" s="50">
        <f>W1330*SQRT((0.5*V1330/U1330)^2+Info!$B$3^2)</f>
        <v>3.2400000000000005E-2</v>
      </c>
      <c r="Y1330" s="39">
        <f>W1330*Info!$D$2</f>
        <v>0.52488000000000001</v>
      </c>
      <c r="Z1330" s="39">
        <f>Y1330*SQRT(Info!$D$3^2+(X1330/W1330)^2)</f>
        <v>3.7114620730919513E-2</v>
      </c>
      <c r="AA1330" s="50">
        <f>IF(O1330-W1330&gt;0,O1330-W1330,0)</f>
        <v>0.33199999999999996</v>
      </c>
      <c r="AB1330" s="50">
        <f>SQRT((0.5*P1330)^2+X1330^2)</f>
        <v>3.2400000000000005E-2</v>
      </c>
      <c r="AC1330" s="50">
        <f>(1-EXP(-Info!$B$6*G1330*1000))+(Info!$B$6/(Info!$B$6-Info!$B$7))*(EXP(-Info!$B$7*G1330*1000)-EXP(-Info!$B$6*G1330*1000))*(Info!$B$9-1)</f>
        <v>0.17118132124836638</v>
      </c>
      <c r="AD1330" s="50">
        <f>SQRT((Info!$B$6*EXP(-Info!$B$6*G1330*1000)+(Info!$B$6/(Info!$B$6+Info!$B$7))*(Info!$B$9-1)*(-Info!$B$7*EXP(-Info!$B$7*G1330*1000)+Info!$B$6*EXP(-Info!$B$6*G1330*1000)))^2*(0.01*G1330*1000)^2)</f>
        <v>1.480859896081711E-3</v>
      </c>
      <c r="AE1330" s="50">
        <f>IF(AA1330&gt;0,AA1330*AC1330*SQRT((AB1330/AA1330)^2+(AD1330/AC1330)^2),AA1330*AC1330*SQRT((AD1330/AC1330)^2))</f>
        <v>5.5680229466325178E-3</v>
      </c>
      <c r="AF1330" s="50">
        <f>IF((S1330-Y1330-AA1330*AC1330)&gt;0,S1330-Y1330-AA1330*AC1330,0)</f>
        <v>3.2782878013455421</v>
      </c>
      <c r="AG1330" s="50">
        <f>SQRT((T1330*0.5)^2+Z1330^2+AE1330^2)</f>
        <v>3.7529960718527627E-2</v>
      </c>
      <c r="AH1330" s="50">
        <f>AF1330/S1330</f>
        <v>0.84929735786153948</v>
      </c>
      <c r="AI1330">
        <f>AF1330*EXP(Info!$B$6*G1330*1000)</f>
        <v>3.8556838369725885</v>
      </c>
      <c r="AJ1330">
        <f>2*SQRT((EXP(Info!$B$6*G1330)*AG1330)^2+(Info!$B$6*G1330*0.01*AI1330)^2)</f>
        <v>7.5072100221003746E-2</v>
      </c>
      <c r="AK1330" s="28">
        <f>AI1330/(E1330/1000)</f>
        <v>1.249816478759348</v>
      </c>
      <c r="AL1330">
        <f>AA1330/0.752049334436339</f>
        <v>0.44146039999999992</v>
      </c>
      <c r="AM1330"/>
      <c r="AN1330">
        <f>U1330/0.242530074</f>
        <v>5.5663199937835337</v>
      </c>
      <c r="AO1330">
        <f>O1330/U1330</f>
        <v>0.72592592592592586</v>
      </c>
    </row>
    <row r="1331" spans="1:41">
      <c r="A1331" s="14" t="s">
        <v>202</v>
      </c>
      <c r="B1331" s="14" t="s">
        <v>224</v>
      </c>
      <c r="C1331" s="15">
        <v>-21.15</v>
      </c>
      <c r="D1331" s="15">
        <v>18.082999999999998</v>
      </c>
      <c r="E1331" s="15">
        <v>3085</v>
      </c>
      <c r="F1331" s="79">
        <v>116</v>
      </c>
      <c r="G1331" s="15">
        <v>17.940000000000001</v>
      </c>
      <c r="I1331">
        <f>(E1331*100*Info!$B$11)/AI1331</f>
        <v>1.778452360579065</v>
      </c>
      <c r="J1331">
        <f>LOG10(I1331)</f>
        <v>0.25004223622703609</v>
      </c>
      <c r="K1331">
        <f>2*((E1331*100*Info!$B$11)/AI1331^2)*(AJ1331/2)</f>
        <v>3.1246036863467882E-2</v>
      </c>
      <c r="L1331">
        <f>(M1331/10.7)/I1331</f>
        <v>0.53948411214953362</v>
      </c>
      <c r="M1331">
        <f>((U1331/0.242530073729142))*I1331</f>
        <v>10.266080682395458</v>
      </c>
      <c r="N1331">
        <f>2*M1331*SQRT((0.5*K1331/I1331)^2+(0.5*V1331/U1331)^2)</f>
        <v>0.18036712287363138</v>
      </c>
      <c r="O1331" s="14">
        <v>1.05</v>
      </c>
      <c r="S1331" s="14">
        <v>4.37</v>
      </c>
      <c r="U1331" s="14">
        <v>1.4</v>
      </c>
      <c r="W1331" s="50">
        <f>U1331*Info!$B$2</f>
        <v>0.67199999999999993</v>
      </c>
      <c r="X1331" s="50">
        <f>W1331*SQRT((0.5*V1331/U1331)^2+Info!$B$3^2)</f>
        <v>3.3599999999999998E-2</v>
      </c>
      <c r="Y1331" s="39">
        <f>W1331*Info!$D$2</f>
        <v>0.54432000000000003</v>
      </c>
      <c r="Z1331" s="39">
        <f>Y1331*SQRT(Info!$D$3^2+(X1331/W1331)^2)</f>
        <v>3.8489236313546164E-2</v>
      </c>
      <c r="AA1331" s="50">
        <f>IF(O1331-W1331&gt;0,O1331-W1331,0)</f>
        <v>0.37800000000000011</v>
      </c>
      <c r="AB1331" s="50">
        <f>SQRT((0.5*P1331)^2+X1331^2)</f>
        <v>3.3599999999999998E-2</v>
      </c>
      <c r="AC1331" s="50">
        <f>(1-EXP(-Info!$B$6*G1331*1000))+(Info!$B$6/(Info!$B$6-Info!$B$7))*(EXP(-Info!$B$7*G1331*1000)-EXP(-Info!$B$6*G1331*1000))*(Info!$B$9-1)</f>
        <v>0.17339901703110266</v>
      </c>
      <c r="AD1331" s="50">
        <f>SQRT((Info!$B$6*EXP(-Info!$B$6*G1331*1000)+(Info!$B$6/(Info!$B$6+Info!$B$7))*(Info!$B$9-1)*(-Info!$B$7*EXP(-Info!$B$7*G1331*1000)+Info!$B$6*EXP(-Info!$B$6*G1331*1000)))^2*(0.01*G1331*1000)^2)</f>
        <v>1.4982630281824079E-3</v>
      </c>
      <c r="AE1331" s="50">
        <f>IF(AA1331&gt;0,AA1331*AC1331*SQRT((AB1331/AA1331)^2+(AD1331/AC1331)^2),AA1331*AC1331*SQRT((AD1331/AC1331)^2))</f>
        <v>5.8536682992875889E-3</v>
      </c>
      <c r="AF1331" s="50">
        <f>IF((S1331-Y1331-AA1331*AC1331)&gt;0,S1331-Y1331-AA1331*AC1331,0)</f>
        <v>3.7601351715622435</v>
      </c>
      <c r="AG1331" s="50">
        <f>SQRT((T1331*0.5)^2+Z1331^2+AE1331^2)</f>
        <v>3.8931821747229929E-2</v>
      </c>
      <c r="AH1331" s="50">
        <f>AF1331/S1331</f>
        <v>0.8604428310211083</v>
      </c>
      <c r="AI1331">
        <f>AF1331*EXP(Info!$B$6*G1331*1000)</f>
        <v>4.4325482828079776</v>
      </c>
      <c r="AJ1331">
        <f>2*SQRT((EXP(Info!$B$6*G1331)*AG1331)^2+(Info!$B$6*G1331*0.01*AI1331)^2)</f>
        <v>7.7876456020797666E-2</v>
      </c>
      <c r="AK1331" s="28">
        <f>AI1331/(E1331/1000)</f>
        <v>1.4368065746541256</v>
      </c>
      <c r="AL1331">
        <f>AA1331/0.752049334436339</f>
        <v>0.50262660000000015</v>
      </c>
      <c r="AM1331"/>
      <c r="AN1331">
        <f>U1331/0.242530074</f>
        <v>5.7724799935532936</v>
      </c>
      <c r="AO1331">
        <f>O1331/U1331</f>
        <v>0.75000000000000011</v>
      </c>
    </row>
    <row r="1332" spans="1:41">
      <c r="A1332" s="14" t="s">
        <v>202</v>
      </c>
      <c r="B1332" s="14" t="s">
        <v>224</v>
      </c>
      <c r="C1332" s="15">
        <v>-21.15</v>
      </c>
      <c r="D1332" s="15">
        <v>18.082999999999998</v>
      </c>
      <c r="E1332" s="15">
        <v>3085</v>
      </c>
      <c r="F1332" s="79">
        <v>120</v>
      </c>
      <c r="G1332" s="15">
        <v>18.2</v>
      </c>
      <c r="I1332">
        <f>(E1332*100*Info!$B$11)/AI1332</f>
        <v>1.7529354806800437</v>
      </c>
      <c r="J1332">
        <f>LOG10(I1332)</f>
        <v>0.24376593155284101</v>
      </c>
      <c r="K1332">
        <f>2*((E1332*100*Info!$B$11)/AI1332^2)*(AJ1332/2)</f>
        <v>3.1887360934265606E-2</v>
      </c>
      <c r="L1332">
        <f>(M1332/10.7)/I1332</f>
        <v>0.56645831775701028</v>
      </c>
      <c r="M1332">
        <f>((U1332/0.242530073729142))*I1332</f>
        <v>10.624724253691753</v>
      </c>
      <c r="N1332">
        <f>2*M1332*SQRT((0.5*K1332/I1332)^2+(0.5*V1332/U1332)^2)</f>
        <v>0.19327261090812131</v>
      </c>
      <c r="O1332" s="14">
        <v>1.29</v>
      </c>
      <c r="S1332" s="14">
        <v>4.4800000000000004</v>
      </c>
      <c r="U1332" s="14">
        <v>1.47</v>
      </c>
      <c r="W1332" s="50">
        <f>U1332*Info!$B$2</f>
        <v>0.7056</v>
      </c>
      <c r="X1332" s="50">
        <f>W1332*SQRT((0.5*V1332/U1332)^2+Info!$B$3^2)</f>
        <v>3.5279999999999999E-2</v>
      </c>
      <c r="Y1332" s="39">
        <f>W1332*Info!$D$2</f>
        <v>0.57153600000000004</v>
      </c>
      <c r="Z1332" s="39">
        <f>Y1332*SQRT(Info!$D$3^2+(X1332/W1332)^2)</f>
        <v>4.0413698129223463E-2</v>
      </c>
      <c r="AA1332" s="50">
        <f>IF(O1332-W1332&gt;0,O1332-W1332,0)</f>
        <v>0.58440000000000003</v>
      </c>
      <c r="AB1332" s="50">
        <f>SQRT((0.5*P1332)^2+X1332^2)</f>
        <v>3.5279999999999999E-2</v>
      </c>
      <c r="AC1332" s="50">
        <f>(1-EXP(-Info!$B$6*G1332*1000))+(Info!$B$6/(Info!$B$6-Info!$B$7))*(EXP(-Info!$B$7*G1332*1000)-EXP(-Info!$B$6*G1332*1000))*(Info!$B$9-1)</f>
        <v>0.17569979431940608</v>
      </c>
      <c r="AD1332" s="50">
        <f>SQRT((Info!$B$6*EXP(-Info!$B$6*G1332*1000)+(Info!$B$6/(Info!$B$6+Info!$B$7))*(Info!$B$9-1)*(-Info!$B$7*EXP(-Info!$B$7*G1332*1000)+Info!$B$6*EXP(-Info!$B$6*G1332*1000)))^2*(0.01*G1332*1000)^2)</f>
        <v>1.516266825770884E-3</v>
      </c>
      <c r="AE1332" s="50">
        <f>IF(AA1332&gt;0,AA1332*AC1332*SQRT((AB1332/AA1332)^2+(AD1332/AC1332)^2),AA1332*AC1332*SQRT((AD1332/AC1332)^2))</f>
        <v>6.2617031687265999E-3</v>
      </c>
      <c r="AF1332" s="50">
        <f>IF((S1332-Y1332-AA1332*AC1332)&gt;0,S1332-Y1332-AA1332*AC1332,0)</f>
        <v>3.8057850401997393</v>
      </c>
      <c r="AG1332" s="50">
        <f>SQRT((T1332*0.5)^2+Z1332^2+AE1332^2)</f>
        <v>4.0895915725818403E-2</v>
      </c>
      <c r="AH1332" s="50">
        <f>AF1332/S1332</f>
        <v>0.84950558933029885</v>
      </c>
      <c r="AI1332">
        <f>AF1332*EXP(Info!$B$6*G1332*1000)</f>
        <v>4.4970713661876038</v>
      </c>
      <c r="AJ1332">
        <f>2*SQRT((EXP(Info!$B$6*G1332)*AG1332)^2+(Info!$B$6*G1332*0.01*AI1332)^2)</f>
        <v>8.180548535941766E-2</v>
      </c>
      <c r="AK1332" s="28">
        <f>AI1332/(E1332/1000)</f>
        <v>1.4577216746151067</v>
      </c>
      <c r="AL1332">
        <f>AA1332/0.752049334436339</f>
        <v>0.77707668000000008</v>
      </c>
      <c r="AM1332"/>
      <c r="AN1332">
        <f>U1332/0.242530074</f>
        <v>6.0611039932309589</v>
      </c>
      <c r="AO1332">
        <f>O1332/U1332</f>
        <v>0.87755102040816335</v>
      </c>
    </row>
    <row r="1333" spans="1:41">
      <c r="A1333" s="14" t="s">
        <v>202</v>
      </c>
      <c r="B1333" s="14" t="s">
        <v>224</v>
      </c>
      <c r="C1333" s="15">
        <v>-21.15</v>
      </c>
      <c r="D1333" s="15">
        <v>18.082999999999998</v>
      </c>
      <c r="E1333" s="15">
        <v>3085</v>
      </c>
      <c r="F1333" s="79">
        <v>124</v>
      </c>
      <c r="G1333" s="15">
        <v>18.48</v>
      </c>
      <c r="I1333">
        <f>(E1333*100*Info!$B$11)/AI1333</f>
        <v>1.6014323082061503</v>
      </c>
      <c r="J1333">
        <f>LOG10(I1333)</f>
        <v>0.20450858596340363</v>
      </c>
      <c r="K1333">
        <f>2*((E1333*100*Info!$B$11)/AI1333^2)*(AJ1333/2)</f>
        <v>2.426800360766607E-2</v>
      </c>
      <c r="L1333">
        <f>(M1333/10.7)/I1333</f>
        <v>0.51636336448598208</v>
      </c>
      <c r="M1333">
        <f>((U1333/0.242530073729142))*I1333</f>
        <v>8.8480544288821168</v>
      </c>
      <c r="N1333">
        <f>2*M1333*SQRT((0.5*K1333/I1333)^2+(0.5*V1333/U1333)^2)</f>
        <v>0.13408285551667273</v>
      </c>
      <c r="O1333" s="14">
        <v>1.17</v>
      </c>
      <c r="S1333" s="14">
        <v>4.7699999999999996</v>
      </c>
      <c r="U1333" s="14">
        <v>1.34</v>
      </c>
      <c r="W1333" s="50">
        <f>U1333*Info!$B$2</f>
        <v>0.64319999999999999</v>
      </c>
      <c r="X1333" s="50">
        <f>W1333*SQRT((0.5*V1333/U1333)^2+Info!$B$3^2)</f>
        <v>3.2160000000000001E-2</v>
      </c>
      <c r="Y1333" s="39">
        <f>W1333*Info!$D$2</f>
        <v>0.52099200000000001</v>
      </c>
      <c r="Z1333" s="39">
        <f>Y1333*SQRT(Info!$D$3^2+(X1333/W1333)^2)</f>
        <v>3.6839697614394186E-2</v>
      </c>
      <c r="AA1333" s="50">
        <f>IF(O1333-W1333&gt;0,O1333-W1333,0)</f>
        <v>0.52679999999999993</v>
      </c>
      <c r="AB1333" s="50">
        <f>SQRT((0.5*P1333)^2+X1333^2)</f>
        <v>3.2160000000000001E-2</v>
      </c>
      <c r="AC1333" s="50">
        <f>(1-EXP(-Info!$B$6*G1333*1000))+(Info!$B$6/(Info!$B$6-Info!$B$7))*(EXP(-Info!$B$7*G1333*1000)-EXP(-Info!$B$6*G1333*1000))*(Info!$B$9-1)</f>
        <v>0.17817115461367805</v>
      </c>
      <c r="AD1333" s="50">
        <f>SQRT((Info!$B$6*EXP(-Info!$B$6*G1333*1000)+(Info!$B$6/(Info!$B$6+Info!$B$7))*(Info!$B$9-1)*(-Info!$B$7*EXP(-Info!$B$7*G1333*1000)+Info!$B$6*EXP(-Info!$B$6*G1333*1000)))^2*(0.01*G1333*1000)^2)</f>
        <v>1.5355470894418664E-3</v>
      </c>
      <c r="AE1333" s="50">
        <f>IF(AA1333&gt;0,AA1333*AC1333*SQRT((AB1333/AA1333)^2+(AD1333/AC1333)^2),AA1333*AC1333*SQRT((AD1333/AC1333)^2))</f>
        <v>5.7868024035030146E-3</v>
      </c>
      <c r="AF1333" s="50">
        <f>IF((S1333-Y1333-AA1333*AC1333)&gt;0,S1333-Y1333-AA1333*AC1333,0)</f>
        <v>4.1551474357495142</v>
      </c>
      <c r="AG1333" s="50">
        <f>SQRT((T1333*0.5)^2+Z1333^2+AE1333^2)</f>
        <v>3.7291425319732542E-2</v>
      </c>
      <c r="AH1333" s="50">
        <f>AF1333/S1333</f>
        <v>0.87110009135209954</v>
      </c>
      <c r="AI1333">
        <f>AF1333*EXP(Info!$B$6*G1333*1000)</f>
        <v>4.9225158731628076</v>
      </c>
      <c r="AJ1333">
        <f>2*SQRT((EXP(Info!$B$6*G1333)*AG1333)^2+(Info!$B$6*G1333*0.01*AI1333)^2)</f>
        <v>7.4595493269722785E-2</v>
      </c>
      <c r="AK1333" s="28">
        <f>AI1333/(E1333/1000)</f>
        <v>1.5956291323056102</v>
      </c>
      <c r="AL1333">
        <f>AA1333/0.752049334436339</f>
        <v>0.70048595999999985</v>
      </c>
      <c r="AM1333"/>
      <c r="AN1333">
        <f>U1333/0.242530074</f>
        <v>5.5250879938295814</v>
      </c>
      <c r="AO1333">
        <f>O1333/U1333</f>
        <v>0.87313432835820881</v>
      </c>
    </row>
    <row r="1334" spans="1:41">
      <c r="A1334" s="14" t="s">
        <v>202</v>
      </c>
      <c r="B1334" s="14" t="s">
        <v>224</v>
      </c>
      <c r="C1334" s="15">
        <v>-21.15</v>
      </c>
      <c r="D1334" s="15">
        <v>18.082999999999998</v>
      </c>
      <c r="E1334" s="15">
        <v>3085</v>
      </c>
      <c r="F1334" s="79">
        <v>128</v>
      </c>
      <c r="G1334" s="15">
        <v>18.8</v>
      </c>
      <c r="I1334">
        <f>(E1334*100*Info!$B$11)/AI1334</f>
        <v>1.7450850940017162</v>
      </c>
      <c r="J1334">
        <f>LOG10(I1334)</f>
        <v>0.2418166089194688</v>
      </c>
      <c r="K1334">
        <f>2*((E1334*100*Info!$B$11)/AI1334^2)*(AJ1334/2)</f>
        <v>3.0118187696157889E-2</v>
      </c>
      <c r="L1334">
        <f>(M1334/10.7)/I1334</f>
        <v>0.53948411214953373</v>
      </c>
      <c r="M1334">
        <f>((U1334/0.242530073729142))*I1334</f>
        <v>10.073468803423044</v>
      </c>
      <c r="N1334">
        <f>2*M1334*SQRT((0.5*K1334/I1334)^2+(0.5*V1334/U1334)^2)</f>
        <v>0.17385663611231778</v>
      </c>
      <c r="O1334" s="14">
        <v>1.19</v>
      </c>
      <c r="S1334" s="14">
        <v>4.4400000000000004</v>
      </c>
      <c r="U1334" s="14">
        <v>1.4</v>
      </c>
      <c r="W1334" s="50">
        <f>U1334*Info!$B$2</f>
        <v>0.67199999999999993</v>
      </c>
      <c r="X1334" s="50">
        <f>W1334*SQRT((0.5*V1334/U1334)^2+Info!$B$3^2)</f>
        <v>3.3599999999999998E-2</v>
      </c>
      <c r="Y1334" s="39">
        <f>W1334*Info!$D$2</f>
        <v>0.54432000000000003</v>
      </c>
      <c r="Z1334" s="39">
        <f>Y1334*SQRT(Info!$D$3^2+(X1334/W1334)^2)</f>
        <v>3.8489236313546164E-2</v>
      </c>
      <c r="AA1334" s="50">
        <f>IF(O1334-W1334&gt;0,O1334-W1334,0)</f>
        <v>0.51800000000000002</v>
      </c>
      <c r="AB1334" s="50">
        <f>SQRT((0.5*P1334)^2+X1334^2)</f>
        <v>3.3599999999999998E-2</v>
      </c>
      <c r="AC1334" s="50">
        <f>(1-EXP(-Info!$B$6*G1334*1000))+(Info!$B$6/(Info!$B$6-Info!$B$7))*(EXP(-Info!$B$7*G1334*1000)-EXP(-Info!$B$6*G1334*1000))*(Info!$B$9-1)</f>
        <v>0.18098746118445641</v>
      </c>
      <c r="AD1334" s="50">
        <f>SQRT((Info!$B$6*EXP(-Info!$B$6*G1334*1000)+(Info!$B$6/(Info!$B$6+Info!$B$7))*(Info!$B$9-1)*(-Info!$B$7*EXP(-Info!$B$7*G1334*1000)+Info!$B$6*EXP(-Info!$B$6*G1334*1000)))^2*(0.01*G1334*1000)^2)</f>
        <v>1.5574445360671538E-3</v>
      </c>
      <c r="AE1334" s="50">
        <f>IF(AA1334&gt;0,AA1334*AC1334*SQRT((AB1334/AA1334)^2+(AD1334/AC1334)^2),AA1334*AC1334*SQRT((AD1334/AC1334)^2))</f>
        <v>6.1344592270954684E-3</v>
      </c>
      <c r="AF1334" s="50">
        <f>IF((S1334-Y1334-AA1334*AC1334)&gt;0,S1334-Y1334-AA1334*AC1334,0)</f>
        <v>3.801928495106452</v>
      </c>
      <c r="AG1334" s="50">
        <f>SQRT((T1334*0.5)^2+Z1334^2+AE1334^2)</f>
        <v>3.8975029211135909E-2</v>
      </c>
      <c r="AH1334" s="50">
        <f>AF1334/S1334</f>
        <v>0.85629020160055214</v>
      </c>
      <c r="AI1334">
        <f>AF1334*EXP(Info!$B$6*G1334*1000)</f>
        <v>4.51730175453139</v>
      </c>
      <c r="AJ1334">
        <f>2*SQRT((EXP(Info!$B$6*G1334)*AG1334)^2+(Info!$B$6*G1334*0.01*AI1334)^2)</f>
        <v>7.7963500227471408E-2</v>
      </c>
      <c r="AK1334" s="28">
        <f>AI1334/(E1334/1000)</f>
        <v>1.4642793369631735</v>
      </c>
      <c r="AL1334">
        <f>AA1334/0.752049334436339</f>
        <v>0.68878459999999997</v>
      </c>
      <c r="AM1334"/>
      <c r="AN1334">
        <f>U1334/0.242530074</f>
        <v>5.7724799935532936</v>
      </c>
      <c r="AO1334">
        <f>O1334/U1334</f>
        <v>0.85</v>
      </c>
    </row>
    <row r="1335" spans="1:41">
      <c r="A1335" s="14" t="s">
        <v>202</v>
      </c>
      <c r="B1335" s="14" t="s">
        <v>224</v>
      </c>
      <c r="C1335" s="15">
        <v>-21.15</v>
      </c>
      <c r="D1335" s="15">
        <v>18.082999999999998</v>
      </c>
      <c r="E1335" s="15">
        <v>3085</v>
      </c>
      <c r="F1335" s="79">
        <v>132</v>
      </c>
      <c r="G1335" s="15">
        <v>19.18</v>
      </c>
      <c r="I1335">
        <f>(E1335*100*Info!$B$11)/AI1335</f>
        <v>1.6328393478810335</v>
      </c>
      <c r="J1335">
        <f>LOG10(I1335)</f>
        <v>0.21294345738764853</v>
      </c>
      <c r="K1335">
        <f>2*((E1335*100*Info!$B$11)/AI1335^2)*(AJ1335/2)</f>
        <v>2.5057909620720582E-2</v>
      </c>
      <c r="L1335">
        <f>(M1335/10.7)/I1335</f>
        <v>0.51250990654205686</v>
      </c>
      <c r="M1335">
        <f>((U1335/0.242530073729142))*I1335</f>
        <v>8.954255854913507</v>
      </c>
      <c r="N1335">
        <f>2*M1335*SQRT((0.5*K1335/I1335)^2+(0.5*V1335/U1335)^2)</f>
        <v>0.1374139680210465</v>
      </c>
      <c r="O1335" s="14">
        <v>0.93</v>
      </c>
      <c r="S1335" s="14">
        <v>4.62</v>
      </c>
      <c r="U1335" s="14">
        <v>1.33</v>
      </c>
      <c r="W1335" s="50">
        <f>U1335*Info!$B$2</f>
        <v>0.63839999999999997</v>
      </c>
      <c r="X1335" s="50">
        <f>W1335*SQRT((0.5*V1335/U1335)^2+Info!$B$3^2)</f>
        <v>3.1919999999999997E-2</v>
      </c>
      <c r="Y1335" s="39">
        <f>W1335*Info!$D$2</f>
        <v>0.51710400000000001</v>
      </c>
      <c r="Z1335" s="39">
        <f>Y1335*SQRT(Info!$D$3^2+(X1335/W1335)^2)</f>
        <v>3.6564774497868845E-2</v>
      </c>
      <c r="AA1335" s="50">
        <f>IF(O1335-W1335&gt;0,O1335-W1335,0)</f>
        <v>0.29160000000000008</v>
      </c>
      <c r="AB1335" s="50">
        <f>SQRT((0.5*P1335)^2+X1335^2)</f>
        <v>3.1919999999999997E-2</v>
      </c>
      <c r="AC1335" s="50">
        <f>(1-EXP(-Info!$B$6*G1335*1000))+(Info!$B$6/(Info!$B$6-Info!$B$7))*(EXP(-Info!$B$7*G1335*1000)-EXP(-Info!$B$6*G1335*1000))*(Info!$B$9-1)</f>
        <v>0.18432063019365511</v>
      </c>
      <c r="AD1335" s="50">
        <f>SQRT((Info!$B$6*EXP(-Info!$B$6*G1335*1000)+(Info!$B$6/(Info!$B$6+Info!$B$7))*(Info!$B$9-1)*(-Info!$B$7*EXP(-Info!$B$7*G1335*1000)+Info!$B$6*EXP(-Info!$B$6*G1335*1000)))^2*(0.01*G1335*1000)^2)</f>
        <v>1.5832586426563213E-3</v>
      </c>
      <c r="AE1335" s="50">
        <f>IF(AA1335&gt;0,AA1335*AC1335*SQRT((AB1335/AA1335)^2+(AD1335/AC1335)^2),AA1335*AC1335*SQRT((AD1335/AC1335)^2))</f>
        <v>5.9016006164782963E-3</v>
      </c>
      <c r="AF1335" s="50">
        <f>IF((S1335-Y1335-AA1335*AC1335)&gt;0,S1335-Y1335-AA1335*AC1335,0)</f>
        <v>4.0491481042355302</v>
      </c>
      <c r="AG1335" s="50">
        <f>SQRT((T1335*0.5)^2+Z1335^2+AE1335^2)</f>
        <v>3.7037975429502309E-2</v>
      </c>
      <c r="AH1335" s="50">
        <f>AF1335/S1335</f>
        <v>0.87643898360076411</v>
      </c>
      <c r="AI1335">
        <f>AF1335*EXP(Info!$B$6*G1335*1000)</f>
        <v>4.8278331650756368</v>
      </c>
      <c r="AJ1335">
        <f>2*SQRT((EXP(Info!$B$6*G1335)*AG1335)^2+(Info!$B$6*G1335*0.01*AI1335)^2)</f>
        <v>7.4088983261810043E-2</v>
      </c>
      <c r="AK1335" s="28">
        <f>AI1335/(E1335/1000)</f>
        <v>1.5649378168802712</v>
      </c>
      <c r="AL1335">
        <f>AA1335/0.752049334436339</f>
        <v>0.38774052000000009</v>
      </c>
      <c r="AM1335"/>
      <c r="AN1335">
        <f>U1335/0.242530074</f>
        <v>5.4838559938756299</v>
      </c>
      <c r="AO1335">
        <f>O1335/U1335</f>
        <v>0.6992481203007519</v>
      </c>
    </row>
    <row r="1336" spans="1:41">
      <c r="A1336" s="14" t="s">
        <v>202</v>
      </c>
      <c r="B1336" s="14" t="s">
        <v>224</v>
      </c>
      <c r="C1336" s="15">
        <v>-21.15</v>
      </c>
      <c r="D1336" s="15">
        <v>18.082999999999998</v>
      </c>
      <c r="E1336" s="15">
        <v>3085</v>
      </c>
      <c r="F1336" s="79">
        <v>136</v>
      </c>
      <c r="G1336" s="15">
        <v>19.61</v>
      </c>
      <c r="I1336">
        <f>(E1336*100*Info!$B$11)/AI1336</f>
        <v>1.5708357674079509</v>
      </c>
      <c r="J1336">
        <f>LOG10(I1336)</f>
        <v>0.19613078145186702</v>
      </c>
      <c r="K1336">
        <f>2*((E1336*100*Info!$B$11)/AI1336^2)*(AJ1336/2)</f>
        <v>2.320360942697143E-2</v>
      </c>
      <c r="L1336">
        <f>(M1336/10.7)/I1336</f>
        <v>0.51250990654205697</v>
      </c>
      <c r="M1336">
        <f>((U1336/0.242530073729142))*I1336</f>
        <v>8.6142371481147109</v>
      </c>
      <c r="N1336">
        <f>2*M1336*SQRT((0.5*K1336/I1336)^2+(0.5*V1336/U1336)^2)</f>
        <v>0.12724525277775406</v>
      </c>
      <c r="O1336" s="14">
        <v>0.96</v>
      </c>
      <c r="S1336" s="14">
        <v>4.7699999999999996</v>
      </c>
      <c r="U1336" s="14">
        <v>1.33</v>
      </c>
      <c r="W1336" s="50">
        <f>U1336*Info!$B$2</f>
        <v>0.63839999999999997</v>
      </c>
      <c r="X1336" s="50">
        <f>W1336*SQRT((0.5*V1336/U1336)^2+Info!$B$3^2)</f>
        <v>3.1919999999999997E-2</v>
      </c>
      <c r="Y1336" s="39">
        <f>W1336*Info!$D$2</f>
        <v>0.51710400000000001</v>
      </c>
      <c r="Z1336" s="39">
        <f>Y1336*SQRT(Info!$D$3^2+(X1336/W1336)^2)</f>
        <v>3.6564774497868845E-2</v>
      </c>
      <c r="AA1336" s="50">
        <f>IF(O1336-W1336&gt;0,O1336-W1336,0)</f>
        <v>0.3216</v>
      </c>
      <c r="AB1336" s="50">
        <f>SQRT((0.5*P1336)^2+X1336^2)</f>
        <v>3.1919999999999997E-2</v>
      </c>
      <c r="AC1336" s="50">
        <f>(1-EXP(-Info!$B$6*G1336*1000))+(Info!$B$6/(Info!$B$6-Info!$B$7))*(EXP(-Info!$B$7*G1336*1000)-EXP(-Info!$B$6*G1336*1000))*(Info!$B$9-1)</f>
        <v>0.18807776650790969</v>
      </c>
      <c r="AD1336" s="50">
        <f>SQRT((Info!$B$6*EXP(-Info!$B$6*G1336*1000)+(Info!$B$6/(Info!$B$6+Info!$B$7))*(Info!$B$9-1)*(-Info!$B$7*EXP(-Info!$B$7*G1336*1000)+Info!$B$6*EXP(-Info!$B$6*G1336*1000)))^2*(0.01*G1336*1000)^2)</f>
        <v>1.6122230510683851E-3</v>
      </c>
      <c r="AE1336" s="50">
        <f>IF(AA1336&gt;0,AA1336*AC1336*SQRT((AB1336/AA1336)^2+(AD1336/AC1336)^2),AA1336*AC1336*SQRT((AD1336/AC1336)^2))</f>
        <v>6.0257906021120439E-3</v>
      </c>
      <c r="AF1336" s="50">
        <f>IF((S1336-Y1336-AA1336*AC1336)&gt;0,S1336-Y1336-AA1336*AC1336,0)</f>
        <v>4.1924101902910564</v>
      </c>
      <c r="AG1336" s="50">
        <f>SQRT((T1336*0.5)^2+Z1336^2+AE1336^2)</f>
        <v>3.7057966572121868E-2</v>
      </c>
      <c r="AH1336" s="50">
        <f>AF1336/S1336</f>
        <v>0.87891198957883787</v>
      </c>
      <c r="AI1336">
        <f>AF1336*EXP(Info!$B$6*G1336*1000)</f>
        <v>5.0183960159937389</v>
      </c>
      <c r="AJ1336">
        <f>2*SQRT((EXP(Info!$B$6*G1336)*AG1336)^2+(Info!$B$6*G1336*0.01*AI1336)^2)</f>
        <v>7.412926514726291E-2</v>
      </c>
      <c r="AK1336" s="28">
        <f>AI1336/(E1336/1000)</f>
        <v>1.6267085951357338</v>
      </c>
      <c r="AL1336">
        <f>AA1336/0.752049334436339</f>
        <v>0.42763151999999999</v>
      </c>
      <c r="AM1336"/>
      <c r="AN1336">
        <f>U1336/0.242530074</f>
        <v>5.4838559938756299</v>
      </c>
      <c r="AO1336">
        <f>O1336/U1336</f>
        <v>0.72180451127819545</v>
      </c>
    </row>
    <row r="1337" spans="1:41">
      <c r="A1337" s="14" t="s">
        <v>202</v>
      </c>
      <c r="B1337" s="14" t="s">
        <v>224</v>
      </c>
      <c r="C1337" s="15">
        <v>-21.15</v>
      </c>
      <c r="D1337" s="15">
        <v>18.082999999999998</v>
      </c>
      <c r="E1337" s="15">
        <v>3085</v>
      </c>
      <c r="F1337" s="79">
        <v>140</v>
      </c>
      <c r="G1337" s="15">
        <v>20.09</v>
      </c>
      <c r="I1337">
        <f>(E1337*100*Info!$B$11)/AI1337</f>
        <v>1.5909534253094284</v>
      </c>
      <c r="J1337">
        <f>LOG10(I1337)</f>
        <v>0.20165746599027709</v>
      </c>
      <c r="K1337">
        <f>2*((E1337*100*Info!$B$11)/AI1337^2)*(AJ1337/2)</f>
        <v>2.0836391659500367E-2</v>
      </c>
      <c r="L1337">
        <f>(M1337/10.7)/I1337</f>
        <v>0.45470803738317833</v>
      </c>
      <c r="M1337">
        <f>((U1337/0.242530073729142))*I1337</f>
        <v>7.7405866126182978</v>
      </c>
      <c r="N1337">
        <f>2*M1337*SQRT((0.5*K1337/I1337)^2+(0.5*V1337/U1337)^2)</f>
        <v>0.10137687990673341</v>
      </c>
      <c r="O1337" s="14">
        <v>0.56000000000000005</v>
      </c>
      <c r="S1337" s="14">
        <v>4.58</v>
      </c>
      <c r="U1337" s="14">
        <v>1.18</v>
      </c>
      <c r="W1337" s="50">
        <f>U1337*Info!$B$2</f>
        <v>0.5663999999999999</v>
      </c>
      <c r="X1337" s="50">
        <f>W1337*SQRT((0.5*V1337/U1337)^2+Info!$B$3^2)</f>
        <v>2.8319999999999998E-2</v>
      </c>
      <c r="Y1337" s="39">
        <f>W1337*Info!$D$2</f>
        <v>0.45878399999999997</v>
      </c>
      <c r="Z1337" s="39">
        <f>Y1337*SQRT(Info!$D$3^2+(X1337/W1337)^2)</f>
        <v>3.2440927749988906E-2</v>
      </c>
      <c r="AA1337" s="50">
        <f>IF(O1337-W1337&gt;0,O1337-W1337,0)</f>
        <v>0</v>
      </c>
      <c r="AB1337" s="50">
        <f>SQRT((0.5*P1337)^2+X1337^2)</f>
        <v>2.8319999999999998E-2</v>
      </c>
      <c r="AC1337" s="50">
        <f>(1-EXP(-Info!$B$6*G1337*1000))+(Info!$B$6/(Info!$B$6-Info!$B$7))*(EXP(-Info!$B$7*G1337*1000)-EXP(-Info!$B$6*G1337*1000))*(Info!$B$9-1)</f>
        <v>0.19225353296046604</v>
      </c>
      <c r="AD1337" s="50">
        <f>SQRT((Info!$B$6*EXP(-Info!$B$6*G1337*1000)+(Info!$B$6/(Info!$B$6+Info!$B$7))*(Info!$B$9-1)*(-Info!$B$7*EXP(-Info!$B$7*G1337*1000)+Info!$B$6*EXP(-Info!$B$6*G1337*1000)))^2*(0.01*G1337*1000)^2)</f>
        <v>1.6442484381994234E-3</v>
      </c>
      <c r="AE1337" s="50">
        <f>IF(AA1337&gt;0,AA1337*AC1337*SQRT((AB1337/AA1337)^2+(AD1337/AC1337)^2),AA1337*AC1337*SQRT((AD1337/AC1337)^2))</f>
        <v>0</v>
      </c>
      <c r="AF1337" s="50">
        <f>IF((S1337-Y1337-AA1337*AC1337)&gt;0,S1337-Y1337-AA1337*AC1337,0)</f>
        <v>4.1212160000000004</v>
      </c>
      <c r="AG1337" s="50">
        <f>SQRT((T1337*0.5)^2+Z1337^2+AE1337^2)</f>
        <v>3.2440927749988906E-2</v>
      </c>
      <c r="AH1337" s="50">
        <f>AF1337/S1337</f>
        <v>0.89982882096069872</v>
      </c>
      <c r="AI1337">
        <f>AF1337*EXP(Info!$B$6*G1337*1000)</f>
        <v>4.9549382348558257</v>
      </c>
      <c r="AJ1337">
        <f>2*SQRT((EXP(Info!$B$6*G1337)*AG1337)^2+(Info!$B$6*G1337*0.01*AI1337)^2)</f>
        <v>6.4893812771426293E-2</v>
      </c>
      <c r="AK1337" s="28">
        <f>AI1337/(E1337/1000)</f>
        <v>1.606138811946783</v>
      </c>
      <c r="AL1337">
        <f>AA1337/0.752049334436339</f>
        <v>0</v>
      </c>
      <c r="AM1337"/>
      <c r="AN1337">
        <f>U1337/0.242530074</f>
        <v>4.8653759945663477</v>
      </c>
      <c r="AO1337">
        <f>O1337/U1337</f>
        <v>0.47457627118644075</v>
      </c>
    </row>
    <row r="1338" spans="1:41">
      <c r="A1338" s="14" t="s">
        <v>202</v>
      </c>
      <c r="B1338" s="14" t="s">
        <v>224</v>
      </c>
      <c r="C1338" s="15">
        <v>-21.15</v>
      </c>
      <c r="D1338" s="15">
        <v>18.082999999999998</v>
      </c>
      <c r="E1338" s="15">
        <v>3085</v>
      </c>
      <c r="F1338" s="79">
        <v>144</v>
      </c>
      <c r="G1338" s="15">
        <v>20.63</v>
      </c>
      <c r="I1338">
        <f>(E1338*100*Info!$B$11)/AI1338</f>
        <v>1.5765025268861139</v>
      </c>
      <c r="J1338">
        <f>LOG10(I1338)</f>
        <v>0.19769467119037204</v>
      </c>
      <c r="K1338">
        <f>2*((E1338*100*Info!$B$11)/AI1338^2)*(AJ1338/2)</f>
        <v>2.2366950393242671E-2</v>
      </c>
      <c r="L1338">
        <f>(M1338/10.7)/I1338</f>
        <v>0.49709607476635609</v>
      </c>
      <c r="M1338">
        <f>((U1338/0.242530073729142))*I1338</f>
        <v>8.3853034323253191</v>
      </c>
      <c r="N1338">
        <f>2*M1338*SQRT((0.5*K1338/I1338)^2+(0.5*V1338/U1338)^2)</f>
        <v>0.11896819872122967</v>
      </c>
      <c r="O1338" s="14">
        <v>0.45</v>
      </c>
      <c r="S1338" s="14">
        <v>4.6399999999999997</v>
      </c>
      <c r="U1338" s="14">
        <v>1.29</v>
      </c>
      <c r="W1338" s="50">
        <f>U1338*Info!$B$2</f>
        <v>0.61919999999999997</v>
      </c>
      <c r="X1338" s="50">
        <f>W1338*SQRT((0.5*V1338/U1338)^2+Info!$B$3^2)</f>
        <v>3.0960000000000001E-2</v>
      </c>
      <c r="Y1338" s="39">
        <f>W1338*Info!$D$2</f>
        <v>0.501552</v>
      </c>
      <c r="Z1338" s="39">
        <f>Y1338*SQRT(Info!$D$3^2+(X1338/W1338)^2)</f>
        <v>3.5465082031767535E-2</v>
      </c>
      <c r="AA1338" s="50">
        <f>IF(O1338-W1338&gt;0,O1338-W1338,0)</f>
        <v>0</v>
      </c>
      <c r="AB1338" s="50">
        <f>SQRT((0.5*P1338)^2+X1338^2)</f>
        <v>3.0960000000000001E-2</v>
      </c>
      <c r="AC1338" s="50">
        <f>(1-EXP(-Info!$B$6*G1338*1000))+(Info!$B$6/(Info!$B$6-Info!$B$7))*(EXP(-Info!$B$7*G1338*1000)-EXP(-Info!$B$6*G1338*1000))*(Info!$B$9-1)</f>
        <v>0.19692836508492295</v>
      </c>
      <c r="AD1338" s="50">
        <f>SQRT((Info!$B$6*EXP(-Info!$B$6*G1338*1000)+(Info!$B$6/(Info!$B$6+Info!$B$7))*(Info!$B$9-1)*(-Info!$B$7*EXP(-Info!$B$7*G1338*1000)+Info!$B$6*EXP(-Info!$B$6*G1338*1000)))^2*(0.01*G1338*1000)^2)</f>
        <v>1.6798925775606626E-3</v>
      </c>
      <c r="AE1338" s="50">
        <f>IF(AA1338&gt;0,AA1338*AC1338*SQRT((AB1338/AA1338)^2+(AD1338/AC1338)^2),AA1338*AC1338*SQRT((AD1338/AC1338)^2))</f>
        <v>0</v>
      </c>
      <c r="AF1338" s="50">
        <f>IF((S1338-Y1338-AA1338*AC1338)&gt;0,S1338-Y1338-AA1338*AC1338,0)</f>
        <v>4.1384479999999995</v>
      </c>
      <c r="AG1338" s="50">
        <f>SQRT((T1338*0.5)^2+Z1338^2+AE1338^2)</f>
        <v>3.5465082031767535E-2</v>
      </c>
      <c r="AH1338" s="50">
        <f>AF1338/S1338</f>
        <v>0.89190689655172406</v>
      </c>
      <c r="AI1338">
        <f>AF1338*EXP(Info!$B$6*G1338*1000)</f>
        <v>5.0003573242036419</v>
      </c>
      <c r="AJ1338">
        <f>2*SQRT((EXP(Info!$B$6*G1338)*AG1338)^2+(Info!$B$6*G1338*0.01*AI1338)^2)</f>
        <v>7.0943587029867167E-2</v>
      </c>
      <c r="AK1338" s="28">
        <f>AI1338/(E1338/1000)</f>
        <v>1.620861369271845</v>
      </c>
      <c r="AL1338">
        <f>AA1338/0.752049334436339</f>
        <v>0</v>
      </c>
      <c r="AM1338"/>
      <c r="AN1338">
        <f>U1338/0.242530074</f>
        <v>5.3189279940598215</v>
      </c>
      <c r="AO1338">
        <f>O1338/U1338</f>
        <v>0.34883720930232559</v>
      </c>
    </row>
    <row r="1339" spans="1:41">
      <c r="A1339" s="14" t="s">
        <v>202</v>
      </c>
      <c r="B1339" s="14" t="s">
        <v>224</v>
      </c>
      <c r="C1339" s="15">
        <v>-21.15</v>
      </c>
      <c r="D1339" s="15">
        <v>18.082999999999998</v>
      </c>
      <c r="E1339" s="15">
        <v>3085</v>
      </c>
      <c r="F1339" s="79">
        <v>152</v>
      </c>
      <c r="G1339" s="15">
        <v>21.83</v>
      </c>
      <c r="I1339">
        <f>(E1339*100*Info!$B$11)/AI1339</f>
        <v>1.7487480594718419</v>
      </c>
      <c r="J1339">
        <f>LOG10(I1339)</f>
        <v>0.24272724557786052</v>
      </c>
      <c r="K1339">
        <f>2*((E1339*100*Info!$B$11)/AI1339^2)*(AJ1339/2)</f>
        <v>2.7758365186356861E-2</v>
      </c>
      <c r="L1339">
        <f>(M1339/10.7)/I1339</f>
        <v>0.49324261682243081</v>
      </c>
      <c r="M1339">
        <f>((U1339/0.242530073729142))*I1339</f>
        <v>9.2293606384823175</v>
      </c>
      <c r="N1339">
        <f>2*M1339*SQRT((0.5*K1339/I1339)^2+(0.5*V1339/U1339)^2)</f>
        <v>0.14650021291057511</v>
      </c>
      <c r="O1339" s="14">
        <v>1.06</v>
      </c>
      <c r="S1339" s="14">
        <v>4.28</v>
      </c>
      <c r="U1339" s="14">
        <v>1.28</v>
      </c>
      <c r="W1339" s="50">
        <f>U1339*Info!$B$2</f>
        <v>0.61439999999999995</v>
      </c>
      <c r="X1339" s="50">
        <f>W1339*SQRT((0.5*V1339/U1339)^2+Info!$B$3^2)</f>
        <v>3.0719999999999997E-2</v>
      </c>
      <c r="Y1339" s="39">
        <f>W1339*Info!$D$2</f>
        <v>0.497664</v>
      </c>
      <c r="Z1339" s="39">
        <f>Y1339*SQRT(Info!$D$3^2+(X1339/W1339)^2)</f>
        <v>3.5190158915242208E-2</v>
      </c>
      <c r="AA1339" s="50">
        <f>IF(O1339-W1339&gt;0,O1339-W1339,0)</f>
        <v>0.44560000000000011</v>
      </c>
      <c r="AB1339" s="50">
        <f>SQRT((0.5*P1339)^2+X1339^2)</f>
        <v>3.0719999999999997E-2</v>
      </c>
      <c r="AC1339" s="50">
        <f>(1-EXP(-Info!$B$6*G1339*1000))+(Info!$B$6/(Info!$B$6-Info!$B$7))*(EXP(-Info!$B$7*G1339*1000)-EXP(-Info!$B$6*G1339*1000))*(Info!$B$9-1)</f>
        <v>0.20723064570977556</v>
      </c>
      <c r="AD1339" s="50">
        <f>SQRT((Info!$B$6*EXP(-Info!$B$6*G1339*1000)+(Info!$B$6/(Info!$B$6+Info!$B$7))*(Info!$B$9-1)*(-Info!$B$7*EXP(-Info!$B$7*G1339*1000)+Info!$B$6*EXP(-Info!$B$6*G1339*1000)))^2*(0.01*G1339*1000)^2)</f>
        <v>1.7576598733223495E-3</v>
      </c>
      <c r="AE1339" s="50">
        <f>IF(AA1339&gt;0,AA1339*AC1339*SQRT((AB1339/AA1339)^2+(AD1339/AC1339)^2),AA1339*AC1339*SQRT((AD1339/AC1339)^2))</f>
        <v>6.4141231706366288E-3</v>
      </c>
      <c r="AF1339" s="50">
        <f>IF((S1339-Y1339-AA1339*AC1339)&gt;0,S1339-Y1339-AA1339*AC1339,0)</f>
        <v>3.6899940242717242</v>
      </c>
      <c r="AG1339" s="50">
        <f>SQRT((T1339*0.5)^2+Z1339^2+AE1339^2)</f>
        <v>3.5769935148502831E-2</v>
      </c>
      <c r="AH1339" s="50">
        <f>AF1339/S1339</f>
        <v>0.86214813651208499</v>
      </c>
      <c r="AI1339">
        <f>AF1339*EXP(Info!$B$6*G1339*1000)</f>
        <v>4.5078397166721551</v>
      </c>
      <c r="AJ1339">
        <f>2*SQRT((EXP(Info!$B$6*G1339)*AG1339)^2+(Info!$B$6*G1339*0.01*AI1339)^2)</f>
        <v>7.155419580264813E-2</v>
      </c>
      <c r="AK1339" s="28">
        <f>AI1339/(E1339/1000)</f>
        <v>1.4612122258256581</v>
      </c>
      <c r="AL1339">
        <f>AA1339/0.752049334436339</f>
        <v>0.59251432000000015</v>
      </c>
      <c r="AM1339"/>
      <c r="AN1339">
        <f>U1339/0.242530074</f>
        <v>5.2776959941058692</v>
      </c>
      <c r="AO1339">
        <f>O1339/U1339</f>
        <v>0.828125</v>
      </c>
    </row>
    <row r="1340" spans="1:41">
      <c r="A1340" s="14" t="s">
        <v>202</v>
      </c>
      <c r="B1340" s="14" t="s">
        <v>224</v>
      </c>
      <c r="C1340" s="15">
        <v>-21.15</v>
      </c>
      <c r="D1340" s="15">
        <v>18.082999999999998</v>
      </c>
      <c r="E1340" s="15">
        <v>3085</v>
      </c>
      <c r="F1340" s="79">
        <v>156</v>
      </c>
      <c r="G1340" s="15">
        <v>22.47</v>
      </c>
      <c r="I1340">
        <f>(E1340*100*Info!$B$11)/AI1340</f>
        <v>1.6327551180889348</v>
      </c>
      <c r="J1340">
        <f>LOG10(I1340)</f>
        <v>0.21292105378897169</v>
      </c>
      <c r="K1340">
        <f>2*((E1340*100*Info!$B$11)/AI1340^2)*(AJ1340/2)</f>
        <v>2.4921946328809456E-2</v>
      </c>
      <c r="L1340">
        <f>(M1340/10.7)/I1340</f>
        <v>0.51636336448598219</v>
      </c>
      <c r="M1340">
        <f>((U1340/0.242530073729142))*I1340</f>
        <v>9.021115709891772</v>
      </c>
      <c r="N1340">
        <f>2*M1340*SQRT((0.5*K1340/I1340)^2+(0.5*V1340/U1340)^2)</f>
        <v>0.13769594659794943</v>
      </c>
      <c r="O1340" s="14">
        <v>0.6</v>
      </c>
      <c r="S1340" s="14">
        <v>4.45</v>
      </c>
      <c r="U1340" s="14">
        <v>1.34</v>
      </c>
      <c r="W1340" s="50">
        <f>U1340*Info!$B$2</f>
        <v>0.64319999999999999</v>
      </c>
      <c r="X1340" s="50">
        <f>W1340*SQRT((0.5*V1340/U1340)^2+Info!$B$3^2)</f>
        <v>3.2160000000000001E-2</v>
      </c>
      <c r="Y1340" s="39">
        <f>W1340*Info!$D$2</f>
        <v>0.52099200000000001</v>
      </c>
      <c r="Z1340" s="39">
        <f>Y1340*SQRT(Info!$D$3^2+(X1340/W1340)^2)</f>
        <v>3.6839697614394186E-2</v>
      </c>
      <c r="AA1340" s="50">
        <f>IF(O1340-W1340&gt;0,O1340-W1340,0)</f>
        <v>0</v>
      </c>
      <c r="AB1340" s="50">
        <f>SQRT((0.5*P1340)^2+X1340^2)</f>
        <v>3.2160000000000001E-2</v>
      </c>
      <c r="AC1340" s="50">
        <f>(1-EXP(-Info!$B$6*G1340*1000))+(Info!$B$6/(Info!$B$6-Info!$B$7))*(EXP(-Info!$B$7*G1340*1000)-EXP(-Info!$B$6*G1340*1000))*(Info!$B$9-1)</f>
        <v>0.21267691726598606</v>
      </c>
      <c r="AD1340" s="50">
        <f>SQRT((Info!$B$6*EXP(-Info!$B$6*G1340*1000)+(Info!$B$6/(Info!$B$6+Info!$B$7))*(Info!$B$9-1)*(-Info!$B$7*EXP(-Info!$B$7*G1340*1000)+Info!$B$6*EXP(-Info!$B$6*G1340*1000)))^2*(0.01*G1340*1000)^2)</f>
        <v>1.798331770061705E-3</v>
      </c>
      <c r="AE1340" s="50">
        <f>IF(AA1340&gt;0,AA1340*AC1340*SQRT((AB1340/AA1340)^2+(AD1340/AC1340)^2),AA1340*AC1340*SQRT((AD1340/AC1340)^2))</f>
        <v>0</v>
      </c>
      <c r="AF1340" s="50">
        <f>IF((S1340-Y1340-AA1340*AC1340)&gt;0,S1340-Y1340-AA1340*AC1340,0)</f>
        <v>3.9290080000000001</v>
      </c>
      <c r="AG1340" s="50">
        <f>SQRT((T1340*0.5)^2+Z1340^2+AE1340^2)</f>
        <v>3.6839697614394186E-2</v>
      </c>
      <c r="AH1340" s="50">
        <f>AF1340/S1340</f>
        <v>0.88292314606741573</v>
      </c>
      <c r="AI1340">
        <f>AF1340*EXP(Info!$B$6*G1340*1000)</f>
        <v>4.8280822210297574</v>
      </c>
      <c r="AJ1340">
        <f>2*SQRT((EXP(Info!$B$6*G1340)*AG1340)^2+(Info!$B$6*G1340*0.01*AI1340)^2)</f>
        <v>7.3694582029188743E-2</v>
      </c>
      <c r="AK1340" s="28">
        <f>AI1340/(E1340/1000)</f>
        <v>1.5650185481457886</v>
      </c>
      <c r="AL1340">
        <f>AA1340/0.752049334436339</f>
        <v>0</v>
      </c>
      <c r="AM1340"/>
      <c r="AN1340">
        <f>U1340/0.242530074</f>
        <v>5.5250879938295814</v>
      </c>
      <c r="AO1340">
        <f>O1340/U1340</f>
        <v>0.44776119402985071</v>
      </c>
    </row>
    <row r="1341" spans="1:41">
      <c r="A1341" s="14" t="s">
        <v>202</v>
      </c>
      <c r="B1341" s="14" t="s">
        <v>224</v>
      </c>
      <c r="C1341" s="15">
        <v>-21.15</v>
      </c>
      <c r="D1341" s="15">
        <v>18.082999999999998</v>
      </c>
      <c r="E1341" s="15">
        <v>3085</v>
      </c>
      <c r="F1341" s="79">
        <v>160</v>
      </c>
      <c r="G1341" s="15">
        <v>23.12</v>
      </c>
      <c r="I1341">
        <f>(E1341*100*Info!$B$11)/AI1341</f>
        <v>1.5620975579832974</v>
      </c>
      <c r="J1341">
        <f>LOG10(I1341)</f>
        <v>0.19370815346621606</v>
      </c>
      <c r="K1341">
        <f>2*((E1341*100*Info!$B$11)/AI1341^2)*(AJ1341/2)</f>
        <v>1.8726070007219951E-2</v>
      </c>
      <c r="L1341">
        <f>(M1341/10.7)/I1341</f>
        <v>0.42388037383177646</v>
      </c>
      <c r="M1341">
        <f>((U1341/0.242530073729142))*I1341</f>
        <v>7.0849247161844175</v>
      </c>
      <c r="N1341">
        <f>2*M1341*SQRT((0.5*K1341/I1341)^2+(0.5*V1341/U1341)^2)</f>
        <v>8.4932465039146379E-2</v>
      </c>
      <c r="O1341" s="14">
        <v>0.38</v>
      </c>
      <c r="S1341" s="14">
        <v>4.51</v>
      </c>
      <c r="U1341" s="14">
        <v>1.1000000000000001</v>
      </c>
      <c r="W1341" s="50">
        <f>U1341*Info!$B$2</f>
        <v>0.52800000000000002</v>
      </c>
      <c r="X1341" s="50">
        <f>W1341*SQRT((0.5*V1341/U1341)^2+Info!$B$3^2)</f>
        <v>2.6400000000000003E-2</v>
      </c>
      <c r="Y1341" s="39">
        <f>W1341*Info!$D$2</f>
        <v>0.42768000000000006</v>
      </c>
      <c r="Z1341" s="39">
        <f>Y1341*SQRT(Info!$D$3^2+(X1341/W1341)^2)</f>
        <v>3.0241542817786276E-2</v>
      </c>
      <c r="AA1341" s="50">
        <f>IF(O1341-W1341&gt;0,O1341-W1341,0)</f>
        <v>0</v>
      </c>
      <c r="AB1341" s="50">
        <f>SQRT((0.5*P1341)^2+X1341^2)</f>
        <v>2.6400000000000003E-2</v>
      </c>
      <c r="AC1341" s="50">
        <f>(1-EXP(-Info!$B$6*G1341*1000))+(Info!$B$6/(Info!$B$6-Info!$B$7))*(EXP(-Info!$B$7*G1341*1000)-EXP(-Info!$B$6*G1341*1000))*(Info!$B$9-1)</f>
        <v>0.21817417506525744</v>
      </c>
      <c r="AD1341" s="50">
        <f>SQRT((Info!$B$6*EXP(-Info!$B$6*G1341*1000)+(Info!$B$6/(Info!$B$6+Info!$B$7))*(Info!$B$9-1)*(-Info!$B$7*EXP(-Info!$B$7*G1341*1000)+Info!$B$6*EXP(-Info!$B$6*G1341*1000)))^2*(0.01*G1341*1000)^2)</f>
        <v>1.8390734893574557E-3</v>
      </c>
      <c r="AE1341" s="50">
        <f>IF(AA1341&gt;0,AA1341*AC1341*SQRT((AB1341/AA1341)^2+(AD1341/AC1341)^2),AA1341*AC1341*SQRT((AD1341/AC1341)^2))</f>
        <v>0</v>
      </c>
      <c r="AF1341" s="50">
        <f>IF((S1341-Y1341-AA1341*AC1341)&gt;0,S1341-Y1341-AA1341*AC1341,0)</f>
        <v>4.0823199999999993</v>
      </c>
      <c r="AG1341" s="50">
        <f>SQRT((T1341*0.5)^2+Z1341^2+AE1341^2)</f>
        <v>3.0241542817786276E-2</v>
      </c>
      <c r="AH1341" s="50">
        <f>AF1341/S1341</f>
        <v>0.90517073170731699</v>
      </c>
      <c r="AI1341">
        <f>AF1341*EXP(Info!$B$6*G1341*1000)</f>
        <v>5.0464683954296392</v>
      </c>
      <c r="AJ1341">
        <f>2*SQRT((EXP(Info!$B$6*G1341)*AG1341)^2+(Info!$B$6*G1341*0.01*AI1341)^2)</f>
        <v>6.0495914598343414E-2</v>
      </c>
      <c r="AK1341" s="28">
        <f>AI1341/(E1341/1000)</f>
        <v>1.6358082319058798</v>
      </c>
      <c r="AL1341">
        <f>AA1341/0.752049334436339</f>
        <v>0</v>
      </c>
      <c r="AM1341"/>
      <c r="AN1341">
        <f>U1341/0.242530074</f>
        <v>4.5355199949347318</v>
      </c>
      <c r="AO1341">
        <f>O1341/U1341</f>
        <v>0.3454545454545454</v>
      </c>
    </row>
    <row r="1342" spans="1:41">
      <c r="A1342" s="14" t="s">
        <v>202</v>
      </c>
      <c r="B1342" s="14" t="s">
        <v>224</v>
      </c>
      <c r="C1342" s="15">
        <v>-21.15</v>
      </c>
      <c r="D1342" s="15">
        <v>18.082999999999998</v>
      </c>
      <c r="E1342" s="15">
        <v>3085</v>
      </c>
      <c r="F1342" s="79">
        <v>164</v>
      </c>
      <c r="G1342" s="15">
        <v>23.76</v>
      </c>
      <c r="I1342">
        <f>(E1342*100*Info!$B$11)/AI1342</f>
        <v>1.5756700250871207</v>
      </c>
      <c r="J1342">
        <f>LOG10(I1342)</f>
        <v>0.19746527324979476</v>
      </c>
      <c r="K1342">
        <f>2*((E1342*100*Info!$B$11)/AI1342^2)*(AJ1342/2)</f>
        <v>2.7020621327487761E-2</v>
      </c>
      <c r="L1342">
        <f>(M1342/10.7)/I1342</f>
        <v>0.60113943925233759</v>
      </c>
      <c r="M1342">
        <f>((U1342/0.242530073729142))*I1342</f>
        <v>10.135012130005196</v>
      </c>
      <c r="N1342">
        <f>2*M1342*SQRT((0.5*K1342/I1342)^2+(0.5*V1342/U1342)^2)</f>
        <v>0.17380182433769648</v>
      </c>
      <c r="O1342" s="14">
        <v>0.34</v>
      </c>
      <c r="S1342" s="14">
        <v>4.63</v>
      </c>
      <c r="U1342" s="14">
        <v>1.56</v>
      </c>
      <c r="W1342" s="50">
        <f>U1342*Info!$B$2</f>
        <v>0.74880000000000002</v>
      </c>
      <c r="X1342" s="50">
        <f>W1342*SQRT((0.5*V1342/U1342)^2+Info!$B$3^2)</f>
        <v>3.7440000000000001E-2</v>
      </c>
      <c r="Y1342" s="39">
        <f>W1342*Info!$D$2</f>
        <v>0.60652800000000007</v>
      </c>
      <c r="Z1342" s="39">
        <f>Y1342*SQRT(Info!$D$3^2+(X1342/W1342)^2)</f>
        <v>4.2888006177951445E-2</v>
      </c>
      <c r="AA1342" s="50">
        <f>IF(O1342-W1342&gt;0,O1342-W1342,0)</f>
        <v>0</v>
      </c>
      <c r="AB1342" s="50">
        <f>SQRT((0.5*P1342)^2+X1342^2)</f>
        <v>3.7440000000000001E-2</v>
      </c>
      <c r="AC1342" s="50">
        <f>(1-EXP(-Info!$B$6*G1342*1000))+(Info!$B$6/(Info!$B$6-Info!$B$7))*(EXP(-Info!$B$7*G1342*1000)-EXP(-Info!$B$6*G1342*1000))*(Info!$B$9-1)</f>
        <v>0.22355347294608857</v>
      </c>
      <c r="AD1342" s="50">
        <f>SQRT((Info!$B$6*EXP(-Info!$B$6*G1342*1000)+(Info!$B$6/(Info!$B$6+Info!$B$7))*(Info!$B$9-1)*(-Info!$B$7*EXP(-Info!$B$7*G1342*1000)+Info!$B$6*EXP(-Info!$B$6*G1342*1000)))^2*(0.01*G1342*1000)^2)</f>
        <v>1.8786365800703034E-3</v>
      </c>
      <c r="AE1342" s="50">
        <f>IF(AA1342&gt;0,AA1342*AC1342*SQRT((AB1342/AA1342)^2+(AD1342/AC1342)^2),AA1342*AC1342*SQRT((AD1342/AC1342)^2))</f>
        <v>0</v>
      </c>
      <c r="AF1342" s="50">
        <f>IF((S1342-Y1342-AA1342*AC1342)&gt;0,S1342-Y1342-AA1342*AC1342,0)</f>
        <v>4.0234719999999999</v>
      </c>
      <c r="AG1342" s="50">
        <f>SQRT((T1342*0.5)^2+Z1342^2+AE1342^2)</f>
        <v>4.2888006177951445E-2</v>
      </c>
      <c r="AH1342" s="50">
        <f>AF1342/S1342</f>
        <v>0.86900043196544274</v>
      </c>
      <c r="AI1342">
        <f>AF1342*EXP(Info!$B$6*G1342*1000)</f>
        <v>5.0029992520195741</v>
      </c>
      <c r="AJ1342">
        <f>2*SQRT((EXP(Info!$B$6*G1342)*AG1342)^2+(Info!$B$6*G1342*0.01*AI1342)^2)</f>
        <v>8.5794707101222487E-2</v>
      </c>
      <c r="AK1342" s="28">
        <f>AI1342/(E1342/1000)</f>
        <v>1.6217177478183384</v>
      </c>
      <c r="AL1342">
        <f>AA1342/0.752049334436339</f>
        <v>0</v>
      </c>
      <c r="AM1342"/>
      <c r="AN1342">
        <f>U1342/0.242530074</f>
        <v>6.4321919928165281</v>
      </c>
      <c r="AO1342">
        <f>O1342/U1342</f>
        <v>0.21794871794871795</v>
      </c>
    </row>
    <row r="1343" spans="1:41">
      <c r="A1343" s="14" t="s">
        <v>202</v>
      </c>
      <c r="B1343" s="14" t="s">
        <v>224</v>
      </c>
      <c r="C1343" s="15">
        <v>-21.15</v>
      </c>
      <c r="D1343" s="15">
        <v>18.082999999999998</v>
      </c>
      <c r="E1343" s="15">
        <v>3085</v>
      </c>
      <c r="F1343" s="79">
        <v>168</v>
      </c>
      <c r="G1343" s="15">
        <v>24.38</v>
      </c>
      <c r="I1343">
        <f>(E1343*100*Info!$B$11)/AI1343</f>
        <v>1.5920223621903014</v>
      </c>
      <c r="J1343">
        <f>LOG10(I1343)</f>
        <v>0.20194916372052152</v>
      </c>
      <c r="K1343">
        <f>2*((E1343*100*Info!$B$11)/AI1343^2)*(AJ1343/2)</f>
        <v>2.4578523357079819E-2</v>
      </c>
      <c r="L1343">
        <f>(M1343/10.7)/I1343</f>
        <v>0.53563065420560829</v>
      </c>
      <c r="M1343">
        <f>((U1343/0.242530073729142))*I1343</f>
        <v>9.1242749792584537</v>
      </c>
      <c r="N1343">
        <f>2*M1343*SQRT((0.5*K1343/I1343)^2+(0.5*V1343/U1343)^2)</f>
        <v>0.14086561283321719</v>
      </c>
      <c r="O1343" s="14">
        <v>0.3</v>
      </c>
      <c r="S1343" s="14">
        <v>4.5</v>
      </c>
      <c r="U1343" s="14">
        <v>1.39</v>
      </c>
      <c r="W1343" s="50">
        <f>U1343*Info!$B$2</f>
        <v>0.6671999999999999</v>
      </c>
      <c r="X1343" s="50">
        <f>W1343*SQRT((0.5*V1343/U1343)^2+Info!$B$3^2)</f>
        <v>3.3359999999999994E-2</v>
      </c>
      <c r="Y1343" s="39">
        <f>W1343*Info!$D$2</f>
        <v>0.54043199999999991</v>
      </c>
      <c r="Z1343" s="39">
        <f>Y1343*SQRT(Info!$D$3^2+(X1343/W1343)^2)</f>
        <v>3.8214313197020816E-2</v>
      </c>
      <c r="AA1343" s="50">
        <f>IF(O1343-W1343&gt;0,O1343-W1343,0)</f>
        <v>0</v>
      </c>
      <c r="AB1343" s="50">
        <f>SQRT((0.5*P1343)^2+X1343^2)</f>
        <v>3.3359999999999994E-2</v>
      </c>
      <c r="AC1343" s="50">
        <f>(1-EXP(-Info!$B$6*G1343*1000))+(Info!$B$6/(Info!$B$6-Info!$B$7))*(EXP(-Info!$B$7*G1343*1000)-EXP(-Info!$B$6*G1343*1000))*(Info!$B$9-1)</f>
        <v>0.22873326295662685</v>
      </c>
      <c r="AD1343" s="50">
        <f>SQRT((Info!$B$6*EXP(-Info!$B$6*G1343*1000)+(Info!$B$6/(Info!$B$6+Info!$B$7))*(Info!$B$9-1)*(-Info!$B$7*EXP(-Info!$B$7*G1343*1000)+Info!$B$6*EXP(-Info!$B$6*G1343*1000)))^2*(0.01*G1343*1000)^2)</f>
        <v>1.9164459435646417E-3</v>
      </c>
      <c r="AE1343" s="50">
        <f>IF(AA1343&gt;0,AA1343*AC1343*SQRT((AB1343/AA1343)^2+(AD1343/AC1343)^2),AA1343*AC1343*SQRT((AD1343/AC1343)^2))</f>
        <v>0</v>
      </c>
      <c r="AF1343" s="50">
        <f>IF((S1343-Y1343-AA1343*AC1343)&gt;0,S1343-Y1343-AA1343*AC1343,0)</f>
        <v>3.959568</v>
      </c>
      <c r="AG1343" s="50">
        <f>SQRT((T1343*0.5)^2+Z1343^2+AE1343^2)</f>
        <v>3.8214313197020816E-2</v>
      </c>
      <c r="AH1343" s="50">
        <f>AF1343/S1343</f>
        <v>0.87990400000000002</v>
      </c>
      <c r="AI1343">
        <f>AF1343*EXP(Info!$B$6*G1343*1000)</f>
        <v>4.9516113241619344</v>
      </c>
      <c r="AJ1343">
        <f>2*SQRT((EXP(Info!$B$6*G1343)*AG1343)^2+(Info!$B$6*G1343*0.01*AI1343)^2)</f>
        <v>7.6445719279128632E-2</v>
      </c>
      <c r="AK1343" s="28">
        <f>AI1343/(E1343/1000)</f>
        <v>1.6050603968109998</v>
      </c>
      <c r="AL1343">
        <f>AA1343/0.752049334436339</f>
        <v>0</v>
      </c>
      <c r="AM1343"/>
      <c r="AN1343">
        <f>U1343/0.242530074</f>
        <v>5.7312479935993412</v>
      </c>
      <c r="AO1343">
        <f>O1343/U1343</f>
        <v>0.21582733812949642</v>
      </c>
    </row>
    <row r="1344" spans="1:41">
      <c r="A1344" s="14" t="s">
        <v>202</v>
      </c>
      <c r="B1344" s="14" t="s">
        <v>224</v>
      </c>
      <c r="C1344" s="15">
        <v>-21.15</v>
      </c>
      <c r="D1344" s="15">
        <v>18.082999999999998</v>
      </c>
      <c r="E1344" s="15">
        <v>3085</v>
      </c>
      <c r="F1344" s="79">
        <v>172</v>
      </c>
      <c r="G1344" s="15">
        <v>24.97</v>
      </c>
      <c r="I1344">
        <f>(E1344*100*Info!$B$11)/AI1344</f>
        <v>1.6030067943996749</v>
      </c>
      <c r="J1344">
        <f>LOG10(I1344)</f>
        <v>0.20493536313021044</v>
      </c>
      <c r="K1344">
        <f>2*((E1344*100*Info!$B$11)/AI1344^2)*(AJ1344/2)</f>
        <v>2.1154255778335605E-2</v>
      </c>
      <c r="L1344">
        <f>(M1344/10.7)/I1344</f>
        <v>0.45470803738317828</v>
      </c>
      <c r="M1344">
        <f>((U1344/0.242530073729142))*I1344</f>
        <v>7.7992307853091241</v>
      </c>
      <c r="N1344">
        <f>2*M1344*SQRT((0.5*K1344/I1344)^2+(0.5*V1344/U1344)^2)</f>
        <v>0.10292340836177552</v>
      </c>
      <c r="O1344" s="14">
        <v>0.39</v>
      </c>
      <c r="S1344" s="14">
        <v>4.37</v>
      </c>
      <c r="U1344" s="14">
        <v>1.18</v>
      </c>
      <c r="W1344" s="50">
        <f>U1344*Info!$B$2</f>
        <v>0.5663999999999999</v>
      </c>
      <c r="X1344" s="50">
        <f>W1344*SQRT((0.5*V1344/U1344)^2+Info!$B$3^2)</f>
        <v>2.8319999999999998E-2</v>
      </c>
      <c r="Y1344" s="39">
        <f>W1344*Info!$D$2</f>
        <v>0.45878399999999997</v>
      </c>
      <c r="Z1344" s="39">
        <f>Y1344*SQRT(Info!$D$3^2+(X1344/W1344)^2)</f>
        <v>3.2440927749988906E-2</v>
      </c>
      <c r="AA1344" s="50">
        <f>IF(O1344-W1344&gt;0,O1344-W1344,0)</f>
        <v>0</v>
      </c>
      <c r="AB1344" s="50">
        <f>SQRT((0.5*P1344)^2+X1344^2)</f>
        <v>2.8319999999999998E-2</v>
      </c>
      <c r="AC1344" s="50">
        <f>(1-EXP(-Info!$B$6*G1344*1000))+(Info!$B$6/(Info!$B$6-Info!$B$7))*(EXP(-Info!$B$7*G1344*1000)-EXP(-Info!$B$6*G1344*1000))*(Info!$B$9-1)</f>
        <v>0.23363388271097882</v>
      </c>
      <c r="AD1344" s="50">
        <f>SQRT((Info!$B$6*EXP(-Info!$B$6*G1344*1000)+(Info!$B$6/(Info!$B$6+Info!$B$7))*(Info!$B$9-1)*(-Info!$B$7*EXP(-Info!$B$7*G1344*1000)+Info!$B$6*EXP(-Info!$B$6*G1344*1000)))^2*(0.01*G1344*1000)^2)</f>
        <v>1.9519572070374779E-3</v>
      </c>
      <c r="AE1344" s="50">
        <f>IF(AA1344&gt;0,AA1344*AC1344*SQRT((AB1344/AA1344)^2+(AD1344/AC1344)^2),AA1344*AC1344*SQRT((AD1344/AC1344)^2))</f>
        <v>0</v>
      </c>
      <c r="AF1344" s="50">
        <f>IF((S1344-Y1344-AA1344*AC1344)&gt;0,S1344-Y1344-AA1344*AC1344,0)</f>
        <v>3.911216</v>
      </c>
      <c r="AG1344" s="50">
        <f>SQRT((T1344*0.5)^2+Z1344^2+AE1344^2)</f>
        <v>3.2440927749988906E-2</v>
      </c>
      <c r="AH1344" s="50">
        <f>AF1344/S1344</f>
        <v>0.89501510297482834</v>
      </c>
      <c r="AI1344">
        <f>AF1344*EXP(Info!$B$6*G1344*1000)</f>
        <v>4.91768093839723</v>
      </c>
      <c r="AJ1344">
        <f>2*SQRT((EXP(Info!$B$6*G1344)*AG1344)^2+(Info!$B$6*G1344*0.01*AI1344)^2)</f>
        <v>6.4896718323679714E-2</v>
      </c>
      <c r="AK1344" s="28">
        <f>AI1344/(E1344/1000)</f>
        <v>1.5940618925112577</v>
      </c>
      <c r="AL1344">
        <f>AA1344/0.752049334436339</f>
        <v>0</v>
      </c>
      <c r="AM1344"/>
      <c r="AN1344">
        <f>U1344/0.242530074</f>
        <v>4.8653759945663477</v>
      </c>
      <c r="AO1344">
        <f>O1344/U1344</f>
        <v>0.33050847457627119</v>
      </c>
    </row>
    <row r="1345" spans="1:41">
      <c r="A1345" s="14" t="s">
        <v>202</v>
      </c>
      <c r="B1345" s="14" t="s">
        <v>224</v>
      </c>
      <c r="C1345" s="15">
        <v>-21.15</v>
      </c>
      <c r="D1345" s="15">
        <v>18.082999999999998</v>
      </c>
      <c r="E1345" s="15">
        <v>3085</v>
      </c>
      <c r="F1345" s="79">
        <v>176</v>
      </c>
      <c r="G1345" s="15">
        <v>25.5</v>
      </c>
      <c r="I1345">
        <f>(E1345*100*Info!$B$11)/AI1345</f>
        <v>1.6568870746148339</v>
      </c>
      <c r="J1345">
        <f>LOG10(I1345)</f>
        <v>0.21929291002291634</v>
      </c>
      <c r="K1345">
        <f>2*((E1345*100*Info!$B$11)/AI1345^2)*(AJ1345/2)</f>
        <v>2.6813961170087507E-2</v>
      </c>
      <c r="L1345">
        <f>(M1345/10.7)/I1345</f>
        <v>0.53948411214953362</v>
      </c>
      <c r="M1345">
        <f>((U1345/0.242530073729142))*I1345</f>
        <v>9.5643475004726515</v>
      </c>
      <c r="N1345">
        <f>2*M1345*SQRT((0.5*K1345/I1345)^2+(0.5*V1345/U1345)^2)</f>
        <v>0.15478305457510697</v>
      </c>
      <c r="O1345" s="14">
        <v>0.14000000000000001</v>
      </c>
      <c r="S1345" s="14">
        <v>4.3099999999999996</v>
      </c>
      <c r="U1345" s="14">
        <v>1.4</v>
      </c>
      <c r="W1345" s="50">
        <f>U1345*Info!$B$2</f>
        <v>0.67199999999999993</v>
      </c>
      <c r="X1345" s="50">
        <f>W1345*SQRT((0.5*V1345/U1345)^2+Info!$B$3^2)</f>
        <v>3.3599999999999998E-2</v>
      </c>
      <c r="Y1345" s="39">
        <f>W1345*Info!$D$2</f>
        <v>0.54432000000000003</v>
      </c>
      <c r="Z1345" s="39">
        <f>Y1345*SQRT(Info!$D$3^2+(X1345/W1345)^2)</f>
        <v>3.8489236313546164E-2</v>
      </c>
      <c r="AA1345" s="50">
        <f>IF(O1345-W1345&gt;0,O1345-W1345,0)</f>
        <v>0</v>
      </c>
      <c r="AB1345" s="50">
        <f>SQRT((0.5*P1345)^2+X1345^2)</f>
        <v>3.3599999999999998E-2</v>
      </c>
      <c r="AC1345" s="50">
        <f>(1-EXP(-Info!$B$6*G1345*1000))+(Info!$B$6/(Info!$B$6-Info!$B$7))*(EXP(-Info!$B$7*G1345*1000)-EXP(-Info!$B$6*G1345*1000))*(Info!$B$9-1)</f>
        <v>0.2380125351948362</v>
      </c>
      <c r="AD1345" s="50">
        <f>SQRT((Info!$B$6*EXP(-Info!$B$6*G1345*1000)+(Info!$B$6/(Info!$B$6+Info!$B$7))*(Info!$B$9-1)*(-Info!$B$7*EXP(-Info!$B$7*G1345*1000)+Info!$B$6*EXP(-Info!$B$6*G1345*1000)))^2*(0.01*G1345*1000)^2)</f>
        <v>1.9834707631018263E-3</v>
      </c>
      <c r="AE1345" s="50">
        <f>IF(AA1345&gt;0,AA1345*AC1345*SQRT((AB1345/AA1345)^2+(AD1345/AC1345)^2),AA1345*AC1345*SQRT((AD1345/AC1345)^2))</f>
        <v>0</v>
      </c>
      <c r="AF1345" s="50">
        <f>IF((S1345-Y1345-AA1345*AC1345)&gt;0,S1345-Y1345-AA1345*AC1345,0)</f>
        <v>3.7656799999999997</v>
      </c>
      <c r="AG1345" s="50">
        <f>SQRT((T1345*0.5)^2+Z1345^2+AE1345^2)</f>
        <v>3.8489236313546164E-2</v>
      </c>
      <c r="AH1345" s="50">
        <f>AF1345/S1345</f>
        <v>0.87370765661252903</v>
      </c>
      <c r="AI1345">
        <f>AF1345*EXP(Info!$B$6*G1345*1000)</f>
        <v>4.7577629626768969</v>
      </c>
      <c r="AJ1345">
        <f>2*SQRT((EXP(Info!$B$6*G1345)*AG1345)^2+(Info!$B$6*G1345*0.01*AI1345)^2)</f>
        <v>7.699647929678928E-2</v>
      </c>
      <c r="AK1345" s="28">
        <f>AI1345/(E1345/1000)</f>
        <v>1.5422246232340022</v>
      </c>
      <c r="AL1345">
        <f>AA1345/0.752049334436339</f>
        <v>0</v>
      </c>
      <c r="AM1345"/>
      <c r="AN1345">
        <f>U1345/0.242530074</f>
        <v>5.7724799935532936</v>
      </c>
      <c r="AO1345">
        <f>O1345/U1345</f>
        <v>0.10000000000000002</v>
      </c>
    </row>
    <row r="1346" spans="1:41">
      <c r="A1346" s="14" t="s">
        <v>202</v>
      </c>
      <c r="B1346" s="14" t="s">
        <v>224</v>
      </c>
      <c r="C1346" s="15">
        <v>-21.15</v>
      </c>
      <c r="D1346" s="15">
        <v>18.082999999999998</v>
      </c>
      <c r="E1346" s="15">
        <v>3085</v>
      </c>
      <c r="F1346" s="79">
        <v>180</v>
      </c>
      <c r="G1346" s="15">
        <v>25.96</v>
      </c>
      <c r="I1346">
        <f>(E1346*100*Info!$B$11)/AI1346</f>
        <v>1.6320972565571874</v>
      </c>
      <c r="J1346">
        <f>LOG10(I1346)</f>
        <v>0.21274603476564327</v>
      </c>
      <c r="K1346">
        <f>2*((E1346*100*Info!$B$11)/AI1346^2)*(AJ1346/2)</f>
        <v>2.453098330201298E-2</v>
      </c>
      <c r="L1346">
        <f>(M1346/10.7)/I1346</f>
        <v>0.50865644859813175</v>
      </c>
      <c r="M1346">
        <f>((U1346/0.242530073729142))*I1346</f>
        <v>8.8828916988723208</v>
      </c>
      <c r="N1346">
        <f>2*M1346*SQRT((0.5*K1346/I1346)^2+(0.5*V1346/U1346)^2)</f>
        <v>0.13351291846313532</v>
      </c>
      <c r="O1346" s="14">
        <v>0.11</v>
      </c>
      <c r="S1346" s="14">
        <v>4.32</v>
      </c>
      <c r="U1346" s="14">
        <v>1.32</v>
      </c>
      <c r="W1346" s="50">
        <f>U1346*Info!$B$2</f>
        <v>0.63360000000000005</v>
      </c>
      <c r="X1346" s="50">
        <f>W1346*SQRT((0.5*V1346/U1346)^2+Info!$B$3^2)</f>
        <v>3.1680000000000007E-2</v>
      </c>
      <c r="Y1346" s="39">
        <f>W1346*Info!$D$2</f>
        <v>0.51321600000000012</v>
      </c>
      <c r="Z1346" s="39">
        <f>Y1346*SQRT(Info!$D$3^2+(X1346/W1346)^2)</f>
        <v>3.6289851381343531E-2</v>
      </c>
      <c r="AA1346" s="50">
        <f>IF(O1346-W1346&gt;0,O1346-W1346,0)</f>
        <v>0</v>
      </c>
      <c r="AB1346" s="50">
        <f>SQRT((0.5*P1346)^2+X1346^2)</f>
        <v>3.1680000000000007E-2</v>
      </c>
      <c r="AC1346" s="50">
        <f>(1-EXP(-Info!$B$6*G1346*1000))+(Info!$B$6/(Info!$B$6-Info!$B$7))*(EXP(-Info!$B$7*G1346*1000)-EXP(-Info!$B$6*G1346*1000))*(Info!$B$9-1)</f>
        <v>0.24179485864131012</v>
      </c>
      <c r="AD1346" s="50">
        <f>SQRT((Info!$B$6*EXP(-Info!$B$6*G1346*1000)+(Info!$B$6/(Info!$B$6+Info!$B$7))*(Info!$B$9-1)*(-Info!$B$7*EXP(-Info!$B$7*G1346*1000)+Info!$B$6*EXP(-Info!$B$6*G1346*1000)))^2*(0.01*G1346*1000)^2)</f>
        <v>2.0105279698693773E-3</v>
      </c>
      <c r="AE1346" s="50">
        <f>IF(AA1346&gt;0,AA1346*AC1346*SQRT((AB1346/AA1346)^2+(AD1346/AC1346)^2),AA1346*AC1346*SQRT((AD1346/AC1346)^2))</f>
        <v>0</v>
      </c>
      <c r="AF1346" s="50">
        <f>IF((S1346-Y1346-AA1346*AC1346)&gt;0,S1346-Y1346-AA1346*AC1346,0)</f>
        <v>3.8067840000000004</v>
      </c>
      <c r="AG1346" s="50">
        <f>SQRT((T1346*0.5)^2+Z1346^2+AE1346^2)</f>
        <v>3.6289851381343531E-2</v>
      </c>
      <c r="AH1346" s="50">
        <f>AF1346/S1346</f>
        <v>0.88119999999999998</v>
      </c>
      <c r="AI1346">
        <f>AF1346*EXP(Info!$B$6*G1346*1000)</f>
        <v>4.8300283118969336</v>
      </c>
      <c r="AJ1346">
        <f>2*SQRT((EXP(Info!$B$6*G1346)*AG1346)^2+(Info!$B$6*G1346*0.01*AI1346)^2)</f>
        <v>7.259698733721999E-2</v>
      </c>
      <c r="AK1346" s="28">
        <f>AI1346/(E1346/1000)</f>
        <v>1.5656493717656186</v>
      </c>
      <c r="AL1346">
        <f>AA1346/0.752049334436339</f>
        <v>0</v>
      </c>
      <c r="AM1346"/>
      <c r="AN1346">
        <f>U1346/0.242530074</f>
        <v>5.4426239939216776</v>
      </c>
      <c r="AO1346">
        <f>O1346/U1346</f>
        <v>8.3333333333333329E-2</v>
      </c>
    </row>
    <row r="1347" spans="1:41">
      <c r="A1347" s="14" t="s">
        <v>202</v>
      </c>
      <c r="B1347" s="14" t="s">
        <v>224</v>
      </c>
      <c r="C1347" s="15">
        <v>-21.15</v>
      </c>
      <c r="D1347" s="15">
        <v>18.082999999999998</v>
      </c>
      <c r="E1347" s="15">
        <v>3085</v>
      </c>
      <c r="F1347" s="79">
        <v>181</v>
      </c>
      <c r="G1347" s="15">
        <v>26.07</v>
      </c>
      <c r="I1347">
        <f>(E1347*100*Info!$B$11)/AI1347</f>
        <v>1.578036554880486</v>
      </c>
      <c r="J1347">
        <f>LOG10(I1347)</f>
        <v>0.19811705932904347</v>
      </c>
      <c r="K1347">
        <f>2*((E1347*100*Info!$B$11)/AI1347^2)*(AJ1347/2)</f>
        <v>2.2568229550746863E-2</v>
      </c>
      <c r="L1347">
        <f>(M1347/10.7)/I1347</f>
        <v>0.48938915887850554</v>
      </c>
      <c r="M1347">
        <f>((U1347/0.242530073729142))*I1347</f>
        <v>8.2633316103157028</v>
      </c>
      <c r="N1347">
        <f>2*M1347*SQRT((0.5*K1347/I1347)^2+(0.5*V1347/U1347)^2)</f>
        <v>0.11817772158622232</v>
      </c>
      <c r="O1347" s="14">
        <v>1.24</v>
      </c>
      <c r="S1347" s="14">
        <v>4.58</v>
      </c>
      <c r="U1347" s="14">
        <v>1.27</v>
      </c>
      <c r="W1347" s="50">
        <f>U1347*Info!$B$2</f>
        <v>0.60960000000000003</v>
      </c>
      <c r="X1347" s="50">
        <f>W1347*SQRT((0.5*V1347/U1347)^2+Info!$B$3^2)</f>
        <v>3.0480000000000004E-2</v>
      </c>
      <c r="Y1347" s="39">
        <f>W1347*Info!$D$2</f>
        <v>0.49377600000000005</v>
      </c>
      <c r="Z1347" s="39">
        <f>Y1347*SQRT(Info!$D$3^2+(X1347/W1347)^2)</f>
        <v>3.491523579871688E-2</v>
      </c>
      <c r="AA1347" s="50">
        <f>IF(O1347-W1347&gt;0,O1347-W1347,0)</f>
        <v>0.63039999999999996</v>
      </c>
      <c r="AB1347" s="50">
        <f>SQRT((0.5*P1347)^2+X1347^2)</f>
        <v>3.0480000000000004E-2</v>
      </c>
      <c r="AC1347" s="50">
        <f>(1-EXP(-Info!$B$6*G1347*1000))+(Info!$B$6/(Info!$B$6-Info!$B$7))*(EXP(-Info!$B$7*G1347*1000)-EXP(-Info!$B$6*G1347*1000))*(Info!$B$9-1)</f>
        <v>0.24269685521049758</v>
      </c>
      <c r="AD1347" s="50">
        <f>SQRT((Info!$B$6*EXP(-Info!$B$6*G1347*1000)+(Info!$B$6/(Info!$B$6+Info!$B$7))*(Info!$B$9-1)*(-Info!$B$7*EXP(-Info!$B$7*G1347*1000)+Info!$B$6*EXP(-Info!$B$6*G1347*1000)))^2*(0.01*G1347*1000)^2)</f>
        <v>2.0169578829920031E-3</v>
      </c>
      <c r="AE1347" s="50">
        <f>IF(AA1347&gt;0,AA1347*AC1347*SQRT((AB1347/AA1347)^2+(AD1347/AC1347)^2),AA1347*AC1347*SQRT((AD1347/AC1347)^2))</f>
        <v>7.5058787884250567E-3</v>
      </c>
      <c r="AF1347" s="50">
        <f>IF((S1347-Y1347-AA1347*AC1347)&gt;0,S1347-Y1347-AA1347*AC1347,0)</f>
        <v>3.9332279024753021</v>
      </c>
      <c r="AG1347" s="50">
        <f>SQRT((T1347*0.5)^2+Z1347^2+AE1347^2)</f>
        <v>3.5712909532360004E-2</v>
      </c>
      <c r="AH1347" s="50">
        <f>AF1347/S1347</f>
        <v>0.85878338481993499</v>
      </c>
      <c r="AI1347">
        <f>AF1347*EXP(Info!$B$6*G1347*1000)</f>
        <v>4.9954964177224399</v>
      </c>
      <c r="AJ1347">
        <f>2*SQRT((EXP(Info!$B$6*G1347)*AG1347)^2+(Info!$B$6*G1347*0.01*AI1347)^2)</f>
        <v>7.1442901323431063E-2</v>
      </c>
      <c r="AK1347" s="28">
        <f>AI1347/(E1347/1000)</f>
        <v>1.6192857107690244</v>
      </c>
      <c r="AL1347">
        <f>AA1347/0.752049334436339</f>
        <v>0.83824287999999991</v>
      </c>
      <c r="AM1347"/>
      <c r="AN1347">
        <f>U1347/0.242530074</f>
        <v>5.2364639941519169</v>
      </c>
      <c r="AO1347">
        <f>O1347/U1347</f>
        <v>0.97637795275590544</v>
      </c>
    </row>
    <row r="1348" spans="1:41">
      <c r="A1348" s="14" t="s">
        <v>202</v>
      </c>
      <c r="B1348" s="14" t="s">
        <v>224</v>
      </c>
      <c r="C1348" s="15">
        <v>-21.15</v>
      </c>
      <c r="D1348" s="15">
        <v>18.082999999999998</v>
      </c>
      <c r="E1348" s="15">
        <v>3085</v>
      </c>
      <c r="F1348" s="79">
        <v>191</v>
      </c>
      <c r="G1348" s="15">
        <v>26.82</v>
      </c>
      <c r="I1348">
        <f>(E1348*100*Info!$B$11)/AI1348</f>
        <v>1.6082290500536578</v>
      </c>
      <c r="J1348">
        <f>LOG10(I1348)</f>
        <v>0.20634790267750205</v>
      </c>
      <c r="K1348">
        <f>2*((E1348*100*Info!$B$11)/AI1348^2)*(AJ1348/2)</f>
        <v>2.1976640563914279E-2</v>
      </c>
      <c r="L1348">
        <f>(M1348/10.7)/I1348</f>
        <v>0.45856149532710361</v>
      </c>
      <c r="M1348">
        <f>((U1348/0.242530073729142))*I1348</f>
        <v>7.8909495228256912</v>
      </c>
      <c r="N1348">
        <f>2*M1348*SQRT((0.5*K1348/I1348)^2+(0.5*V1348/U1348)^2)</f>
        <v>0.10783076040402649</v>
      </c>
      <c r="O1348" s="14">
        <v>0.83</v>
      </c>
      <c r="S1348" s="14">
        <v>4.3600000000000003</v>
      </c>
      <c r="U1348" s="14">
        <v>1.19</v>
      </c>
      <c r="W1348" s="50">
        <f>U1348*Info!$B$2</f>
        <v>0.57119999999999993</v>
      </c>
      <c r="X1348" s="50">
        <f>W1348*SQRT((0.5*V1348/U1348)^2+Info!$B$3^2)</f>
        <v>2.8559999999999999E-2</v>
      </c>
      <c r="Y1348" s="39">
        <f>W1348*Info!$D$2</f>
        <v>0.46267199999999997</v>
      </c>
      <c r="Z1348" s="39">
        <f>Y1348*SQRT(Info!$D$3^2+(X1348/W1348)^2)</f>
        <v>3.2715850866514233E-2</v>
      </c>
      <c r="AA1348" s="50">
        <f>IF(O1348-W1348&gt;0,O1348-W1348,0)</f>
        <v>0.25880000000000003</v>
      </c>
      <c r="AB1348" s="50">
        <f>SQRT((0.5*P1348)^2+X1348^2)</f>
        <v>2.8559999999999999E-2</v>
      </c>
      <c r="AC1348" s="50">
        <f>(1-EXP(-Info!$B$6*G1348*1000))+(Info!$B$6/(Info!$B$6-Info!$B$7))*(EXP(-Info!$B$7*G1348*1000)-EXP(-Info!$B$6*G1348*1000))*(Info!$B$9-1)</f>
        <v>0.24882150511369569</v>
      </c>
      <c r="AD1348" s="50">
        <f>SQRT((Info!$B$6*EXP(-Info!$B$6*G1348*1000)+(Info!$B$6/(Info!$B$6+Info!$B$7))*(Info!$B$9-1)*(-Info!$B$7*EXP(-Info!$B$7*G1348*1000)+Info!$B$6*EXP(-Info!$B$6*G1348*1000)))^2*(0.01*G1348*1000)^2)</f>
        <v>2.0603863844563383E-3</v>
      </c>
      <c r="AE1348" s="50">
        <f>IF(AA1348&gt;0,AA1348*AC1348*SQRT((AB1348/AA1348)^2+(AD1348/AC1348)^2),AA1348*AC1348*SQRT((AD1348/AC1348)^2))</f>
        <v>7.1263196224438741E-3</v>
      </c>
      <c r="AF1348" s="50">
        <f>IF((S1348-Y1348-AA1348*AC1348)&gt;0,S1348-Y1348-AA1348*AC1348,0)</f>
        <v>3.8329329944765758</v>
      </c>
      <c r="AG1348" s="50">
        <f>SQRT((T1348*0.5)^2+Z1348^2+AE1348^2)</f>
        <v>3.3483000601517605E-2</v>
      </c>
      <c r="AH1348" s="50">
        <f>AF1348/S1348</f>
        <v>0.87911307212765488</v>
      </c>
      <c r="AI1348">
        <f>AF1348*EXP(Info!$B$6*G1348*1000)</f>
        <v>4.9017122011802448</v>
      </c>
      <c r="AJ1348">
        <f>2*SQRT((EXP(Info!$B$6*G1348)*AG1348)^2+(Info!$B$6*G1348*0.01*AI1348)^2)</f>
        <v>6.6982478142337487E-2</v>
      </c>
      <c r="AK1348" s="28">
        <f>AI1348/(E1348/1000)</f>
        <v>1.5888856405770648</v>
      </c>
      <c r="AL1348">
        <f>AA1348/0.752049334436339</f>
        <v>0.34412636000000002</v>
      </c>
      <c r="AM1348"/>
      <c r="AN1348">
        <f>U1348/0.242530074</f>
        <v>4.9066079945203001</v>
      </c>
      <c r="AO1348">
        <f>O1348/U1348</f>
        <v>0.69747899159663862</v>
      </c>
    </row>
    <row r="1349" spans="1:41">
      <c r="A1349" s="14" t="s">
        <v>202</v>
      </c>
      <c r="B1349" s="14" t="s">
        <v>224</v>
      </c>
      <c r="C1349" s="15">
        <v>-21.15</v>
      </c>
      <c r="D1349" s="15">
        <v>18.082999999999998</v>
      </c>
      <c r="E1349" s="15">
        <v>3085</v>
      </c>
      <c r="F1349" s="79">
        <v>201</v>
      </c>
      <c r="G1349" s="15">
        <v>27.34</v>
      </c>
      <c r="I1349">
        <f>(E1349*100*Info!$B$11)/AI1349</f>
        <v>1.7502269178030327</v>
      </c>
      <c r="J1349">
        <f>LOG10(I1349)</f>
        <v>0.2430943588354105</v>
      </c>
      <c r="K1349">
        <f>2*((E1349*100*Info!$B$11)/AI1349^2)*(AJ1349/2)</f>
        <v>2.4955552903765825E-2</v>
      </c>
      <c r="L1349">
        <f>(M1349/10.7)/I1349</f>
        <v>0.43929420560747739</v>
      </c>
      <c r="M1349">
        <f>((U1349/0.242530073729142))*I1349</f>
        <v>8.2268506153334435</v>
      </c>
      <c r="N1349">
        <f>2*M1349*SQRT((0.5*K1349/I1349)^2+(0.5*V1349/U1349)^2)</f>
        <v>0.11730227873540046</v>
      </c>
      <c r="O1349" s="14">
        <v>0.83</v>
      </c>
      <c r="S1349" s="14">
        <v>4.0199999999999996</v>
      </c>
      <c r="U1349" s="14">
        <v>1.1399999999999999</v>
      </c>
      <c r="W1349" s="50">
        <f>U1349*Info!$B$2</f>
        <v>0.54719999999999991</v>
      </c>
      <c r="X1349" s="50">
        <f>W1349*SQRT((0.5*V1349/U1349)^2+Info!$B$3^2)</f>
        <v>2.7359999999999995E-2</v>
      </c>
      <c r="Y1349" s="39">
        <f>W1349*Info!$D$2</f>
        <v>0.44323199999999996</v>
      </c>
      <c r="Z1349" s="39">
        <f>Y1349*SQRT(Info!$D$3^2+(X1349/W1349)^2)</f>
        <v>3.1341235283887589E-2</v>
      </c>
      <c r="AA1349" s="50">
        <f>IF(O1349-W1349&gt;0,O1349-W1349,0)</f>
        <v>0.28280000000000005</v>
      </c>
      <c r="AB1349" s="50">
        <f>SQRT((0.5*P1349)^2+X1349^2)</f>
        <v>2.7359999999999995E-2</v>
      </c>
      <c r="AC1349" s="50">
        <f>(1-EXP(-Info!$B$6*G1349*1000))+(Info!$B$6/(Info!$B$6-Info!$B$7))*(EXP(-Info!$B$7*G1349*1000)-EXP(-Info!$B$6*G1349*1000))*(Info!$B$9-1)</f>
        <v>0.25304210827523832</v>
      </c>
      <c r="AD1349" s="50">
        <f>SQRT((Info!$B$6*EXP(-Info!$B$6*G1349*1000)+(Info!$B$6/(Info!$B$6+Info!$B$7))*(Info!$B$9-1)*(-Info!$B$7*EXP(-Info!$B$7*G1349*1000)+Info!$B$6*EXP(-Info!$B$6*G1349*1000)))^2*(0.01*G1349*1000)^2)</f>
        <v>2.0900779695112851E-3</v>
      </c>
      <c r="AE1349" s="50">
        <f>IF(AA1349&gt;0,AA1349*AC1349*SQRT((AB1349/AA1349)^2+(AD1349/AC1349)^2),AA1349*AC1349*SQRT((AD1349/AC1349)^2))</f>
        <v>6.9484178774192199E-3</v>
      </c>
      <c r="AF1349" s="50">
        <f>IF((S1349-Y1349-AA1349*AC1349)&gt;0,S1349-Y1349-AA1349*AC1349,0)</f>
        <v>3.5052076917797619</v>
      </c>
      <c r="AG1349" s="50">
        <f>SQRT((T1349*0.5)^2+Z1349^2+AE1349^2)</f>
        <v>3.2102235749543039E-2</v>
      </c>
      <c r="AH1349" s="50">
        <f>AF1349/S1349</f>
        <v>0.87194221188551302</v>
      </c>
      <c r="AI1349">
        <f>AF1349*EXP(Info!$B$6*G1349*1000)</f>
        <v>4.5040308069514419</v>
      </c>
      <c r="AJ1349">
        <f>2*SQRT((EXP(Info!$B$6*G1349)*AG1349)^2+(Info!$B$6*G1349*0.01*AI1349)^2)</f>
        <v>6.4220575023585108E-2</v>
      </c>
      <c r="AK1349" s="28">
        <f>AI1349/(E1349/1000)</f>
        <v>1.4599775711349894</v>
      </c>
      <c r="AL1349">
        <f>AA1349/0.752049334436339</f>
        <v>0.37603916000000004</v>
      </c>
      <c r="AM1349"/>
      <c r="AN1349">
        <f>U1349/0.242530074</f>
        <v>4.7004479947505393</v>
      </c>
      <c r="AO1349">
        <f>O1349/U1349</f>
        <v>0.72807017543859653</v>
      </c>
    </row>
    <row r="1350" spans="1:41">
      <c r="A1350" s="14" t="s">
        <v>202</v>
      </c>
      <c r="B1350" s="14" t="s">
        <v>224</v>
      </c>
      <c r="C1350" s="15">
        <v>-21.15</v>
      </c>
      <c r="D1350" s="15">
        <v>18.082999999999998</v>
      </c>
      <c r="E1350" s="15">
        <v>3085</v>
      </c>
      <c r="F1350" s="79">
        <v>211</v>
      </c>
      <c r="G1350" s="15">
        <v>28.47</v>
      </c>
      <c r="I1350">
        <f>(E1350*100*Info!$B$11)/AI1350</f>
        <v>1.817974562242813</v>
      </c>
      <c r="J1350">
        <f>LOG10(I1350)</f>
        <v>0.2595878021230949</v>
      </c>
      <c r="K1350">
        <f>2*((E1350*100*Info!$B$11)/AI1350^2)*(AJ1350/2)</f>
        <v>2.4865740686822509E-2</v>
      </c>
      <c r="L1350">
        <f>(M1350/10.7)/I1350</f>
        <v>0.4046130841121503</v>
      </c>
      <c r="M1350">
        <f>((U1350/0.242530073729142))*I1350</f>
        <v>7.8706663507915584</v>
      </c>
      <c r="N1350">
        <f>2*M1350*SQRT((0.5*K1350/I1350)^2+(0.5*V1350/U1350)^2)</f>
        <v>0.10765274309990208</v>
      </c>
      <c r="O1350" s="14">
        <v>1.1599999999999999</v>
      </c>
      <c r="S1350" s="14">
        <v>3.92</v>
      </c>
      <c r="U1350" s="14">
        <v>1.05</v>
      </c>
      <c r="W1350" s="50">
        <f>U1350*Info!$B$2</f>
        <v>0.504</v>
      </c>
      <c r="X1350" s="50">
        <f>W1350*SQRT((0.5*V1350/U1350)^2+Info!$B$3^2)</f>
        <v>2.52E-2</v>
      </c>
      <c r="Y1350" s="39">
        <f>W1350*Info!$D$2</f>
        <v>0.40824000000000005</v>
      </c>
      <c r="Z1350" s="39">
        <f>Y1350*SQRT(Info!$D$3^2+(X1350/W1350)^2)</f>
        <v>2.8866927235159625E-2</v>
      </c>
      <c r="AA1350" s="50">
        <f>IF(O1350-W1350&gt;0,O1350-W1350,0)</f>
        <v>0.65599999999999992</v>
      </c>
      <c r="AB1350" s="50">
        <f>SQRT((0.5*P1350)^2+X1350^2)</f>
        <v>2.52E-2</v>
      </c>
      <c r="AC1350" s="50">
        <f>(1-EXP(-Info!$B$6*G1350*1000))+(Info!$B$6/(Info!$B$6-Info!$B$7))*(EXP(-Info!$B$7*G1350*1000)-EXP(-Info!$B$6*G1350*1000))*(Info!$B$9-1)</f>
        <v>0.26214144419787894</v>
      </c>
      <c r="AD1350" s="50">
        <f>SQRT((Info!$B$6*EXP(-Info!$B$6*G1350*1000)+(Info!$B$6/(Info!$B$6+Info!$B$7))*(Info!$B$9-1)*(-Info!$B$7*EXP(-Info!$B$7*G1350*1000)+Info!$B$6*EXP(-Info!$B$6*G1350*1000)))^2*(0.01*G1350*1000)^2)</f>
        <v>2.1534312196885889E-3</v>
      </c>
      <c r="AE1350" s="50">
        <f>IF(AA1350&gt;0,AA1350*AC1350*SQRT((AB1350/AA1350)^2+(AD1350/AC1350)^2),AA1350*AC1350*SQRT((AD1350/AC1350)^2))</f>
        <v>6.7553199836179034E-3</v>
      </c>
      <c r="AF1350" s="50">
        <f>IF((S1350-Y1350-AA1350*AC1350)&gt;0,S1350-Y1350-AA1350*AC1350,0)</f>
        <v>3.3397952126061914</v>
      </c>
      <c r="AG1350" s="50">
        <f>SQRT((T1350*0.5)^2+Z1350^2+AE1350^2)</f>
        <v>2.9646818312950008E-2</v>
      </c>
      <c r="AH1350" s="50">
        <f>AF1350/S1350</f>
        <v>0.85198857464443656</v>
      </c>
      <c r="AI1350">
        <f>AF1350*EXP(Info!$B$6*G1350*1000)</f>
        <v>4.3361860614899221</v>
      </c>
      <c r="AJ1350">
        <f>2*SQRT((EXP(Info!$B$6*G1350)*AG1350)^2+(Info!$B$6*G1350*0.01*AI1350)^2)</f>
        <v>5.9309123688619354E-2</v>
      </c>
      <c r="AK1350" s="28">
        <f>AI1350/(E1350/1000)</f>
        <v>1.4055708465121304</v>
      </c>
      <c r="AL1350">
        <f>AA1350/0.752049334436339</f>
        <v>0.87228319999999993</v>
      </c>
      <c r="AM1350"/>
      <c r="AN1350">
        <f>U1350/0.242530074</f>
        <v>4.3293599951649711</v>
      </c>
      <c r="AO1350">
        <f>O1350/U1350</f>
        <v>1.1047619047619046</v>
      </c>
    </row>
    <row r="1351" spans="1:41">
      <c r="A1351" s="14" t="s">
        <v>202</v>
      </c>
      <c r="B1351" s="14" t="s">
        <v>224</v>
      </c>
      <c r="C1351" s="15">
        <v>-21.15</v>
      </c>
      <c r="D1351" s="15">
        <v>18.082999999999998</v>
      </c>
      <c r="E1351" s="15">
        <v>3085</v>
      </c>
      <c r="F1351" s="79">
        <v>221</v>
      </c>
      <c r="G1351" s="15">
        <v>29.6</v>
      </c>
      <c r="I1351">
        <f>(E1351*100*Info!$B$11)/AI1351</f>
        <v>1.9700400506501858</v>
      </c>
      <c r="J1351">
        <f>LOG10(I1351)</f>
        <v>0.29447505539995056</v>
      </c>
      <c r="K1351">
        <f>2*((E1351*100*Info!$B$11)/AI1351^2)*(AJ1351/2)</f>
        <v>2.5646549911744379E-2</v>
      </c>
      <c r="L1351">
        <f>(M1351/10.7)/I1351</f>
        <v>0.3545181308411221</v>
      </c>
      <c r="M1351">
        <f>((U1351/0.242530073729142))*I1351</f>
        <v>7.4730396058935913</v>
      </c>
      <c r="N1351">
        <f>2*M1351*SQRT((0.5*K1351/I1351)^2+(0.5*V1351/U1351)^2)</f>
        <v>9.7286186228416241E-2</v>
      </c>
      <c r="O1351" s="14">
        <v>1.1499999999999999</v>
      </c>
      <c r="S1351" s="14">
        <v>3.6</v>
      </c>
      <c r="U1351" s="14">
        <v>0.92</v>
      </c>
      <c r="W1351" s="50">
        <f>U1351*Info!$B$2</f>
        <v>0.44159999999999999</v>
      </c>
      <c r="X1351" s="50">
        <f>W1351*SQRT((0.5*V1351/U1351)^2+Info!$B$3^2)</f>
        <v>2.2080000000000002E-2</v>
      </c>
      <c r="Y1351" s="39">
        <f>W1351*Info!$D$2</f>
        <v>0.35769600000000001</v>
      </c>
      <c r="Z1351" s="39">
        <f>Y1351*SQRT(Info!$D$3^2+(X1351/W1351)^2)</f>
        <v>2.5292926720330337E-2</v>
      </c>
      <c r="AA1351" s="50">
        <f>IF(O1351-W1351&gt;0,O1351-W1351,0)</f>
        <v>0.70839999999999992</v>
      </c>
      <c r="AB1351" s="50">
        <f>SQRT((0.5*P1351)^2+X1351^2)</f>
        <v>2.2080000000000002E-2</v>
      </c>
      <c r="AC1351" s="50">
        <f>(1-EXP(-Info!$B$6*G1351*1000))+(Info!$B$6/(Info!$B$6-Info!$B$7))*(EXP(-Info!$B$7*G1351*1000)-EXP(-Info!$B$6*G1351*1000))*(Info!$B$9-1)</f>
        <v>0.2711425196095455</v>
      </c>
      <c r="AD1351" s="50">
        <f>SQRT((Info!$B$6*EXP(-Info!$B$6*G1351*1000)+(Info!$B$6/(Info!$B$6+Info!$B$7))*(Info!$B$9-1)*(-Info!$B$7*EXP(-Info!$B$7*G1351*1000)+Info!$B$6*EXP(-Info!$B$6*G1351*1000)))^2*(0.01*G1351*1000)^2)</f>
        <v>2.2152049450348417E-3</v>
      </c>
      <c r="AE1351" s="50">
        <f>IF(AA1351&gt;0,AA1351*AC1351*SQRT((AB1351/AA1351)^2+(AD1351/AC1351)^2),AA1351*AC1351*SQRT((AD1351/AC1351)^2))</f>
        <v>6.189074632254662E-3</v>
      </c>
      <c r="AF1351" s="50">
        <f>IF((S1351-Y1351-AA1351*AC1351)&gt;0,S1351-Y1351-AA1351*AC1351,0)</f>
        <v>3.0502266391085979</v>
      </c>
      <c r="AG1351" s="50">
        <f>SQRT((T1351*0.5)^2+Z1351^2+AE1351^2)</f>
        <v>2.6039139518878471E-2</v>
      </c>
      <c r="AH1351" s="50">
        <f>AF1351/S1351</f>
        <v>0.84728517753016608</v>
      </c>
      <c r="AI1351">
        <f>AF1351*EXP(Info!$B$6*G1351*1000)</f>
        <v>4.0014800482552744</v>
      </c>
      <c r="AJ1351">
        <f>2*SQRT((EXP(Info!$B$6*G1351)*AG1351)^2+(Info!$B$6*G1351*0.01*AI1351)^2)</f>
        <v>5.2092422052312307E-2</v>
      </c>
      <c r="AK1351" s="28">
        <f>AI1351/(E1351/1000)</f>
        <v>1.2970761906824229</v>
      </c>
      <c r="AL1351">
        <f>AA1351/0.752049334436339</f>
        <v>0.94195947999999985</v>
      </c>
      <c r="AM1351"/>
      <c r="AN1351">
        <f>U1351/0.242530074</f>
        <v>3.7933439957635935</v>
      </c>
      <c r="AO1351">
        <f>O1351/U1351</f>
        <v>1.2499999999999998</v>
      </c>
    </row>
    <row r="1352" spans="1:41">
      <c r="A1352" s="14" t="s">
        <v>202</v>
      </c>
      <c r="B1352" s="14" t="s">
        <v>224</v>
      </c>
      <c r="C1352" s="15">
        <v>-21.15</v>
      </c>
      <c r="D1352" s="15">
        <v>18.082999999999998</v>
      </c>
      <c r="E1352" s="15">
        <v>3085</v>
      </c>
      <c r="F1352" s="79">
        <v>231</v>
      </c>
      <c r="G1352" s="15">
        <v>30.73</v>
      </c>
      <c r="I1352">
        <f>(E1352*100*Info!$B$11)/AI1352</f>
        <v>2.0785740272721744</v>
      </c>
      <c r="J1352">
        <f>LOG10(I1352)</f>
        <v>0.31776549627707268</v>
      </c>
      <c r="K1352">
        <f>2*((E1352*100*Info!$B$11)/AI1352^2)*(AJ1352/2)</f>
        <v>2.7666100433057839E-2</v>
      </c>
      <c r="L1352">
        <f>(M1352/10.7)/I1352</f>
        <v>0.34295775700934639</v>
      </c>
      <c r="M1352">
        <f>((U1352/0.242530073729142))*I1352</f>
        <v>7.627635022031293</v>
      </c>
      <c r="N1352">
        <f>2*M1352*SQRT((0.5*K1352/I1352)^2+(0.5*V1352/U1352)^2)</f>
        <v>0.10152485012197</v>
      </c>
      <c r="O1352" s="14">
        <v>1.08</v>
      </c>
      <c r="S1352" s="14">
        <v>3.39</v>
      </c>
      <c r="U1352" s="14">
        <v>0.89</v>
      </c>
      <c r="W1352" s="50">
        <f>U1352*Info!$B$2</f>
        <v>0.42719999999999997</v>
      </c>
      <c r="X1352" s="50">
        <f>W1352*SQRT((0.5*V1352/U1352)^2+Info!$B$3^2)</f>
        <v>2.1360000000000001E-2</v>
      </c>
      <c r="Y1352" s="39">
        <f>W1352*Info!$D$2</f>
        <v>0.34603200000000001</v>
      </c>
      <c r="Z1352" s="39">
        <f>Y1352*SQRT(Info!$D$3^2+(X1352/W1352)^2)</f>
        <v>2.4468157370754345E-2</v>
      </c>
      <c r="AA1352" s="50">
        <f>IF(O1352-W1352&gt;0,O1352-W1352,0)</f>
        <v>0.65280000000000005</v>
      </c>
      <c r="AB1352" s="50">
        <f>SQRT((0.5*P1352)^2+X1352^2)</f>
        <v>2.1360000000000001E-2</v>
      </c>
      <c r="AC1352" s="50">
        <f>(1-EXP(-Info!$B$6*G1352*1000))+(Info!$B$6/(Info!$B$6-Info!$B$7))*(EXP(-Info!$B$7*G1352*1000)-EXP(-Info!$B$6*G1352*1000))*(Info!$B$9-1)</f>
        <v>0.28004636167832919</v>
      </c>
      <c r="AD1352" s="50">
        <f>SQRT((Info!$B$6*EXP(-Info!$B$6*G1352*1000)+(Info!$B$6/(Info!$B$6+Info!$B$7))*(Info!$B$9-1)*(-Info!$B$7*EXP(-Info!$B$7*G1352*1000)+Info!$B$6*EXP(-Info!$B$6*G1352*1000)))^2*(0.01*G1352*1000)^2)</f>
        <v>2.2754249748248765E-3</v>
      </c>
      <c r="AE1352" s="50">
        <f>IF(AA1352&gt;0,AA1352*AC1352*SQRT((AB1352/AA1352)^2+(AD1352/AC1352)^2),AA1352*AC1352*SQRT((AD1352/AC1352)^2))</f>
        <v>6.1634584873290843E-3</v>
      </c>
      <c r="AF1352" s="50">
        <f>IF((S1352-Y1352-AA1352*AC1352)&gt;0,S1352-Y1352-AA1352*AC1352,0)</f>
        <v>2.8611537350963867</v>
      </c>
      <c r="AG1352" s="50">
        <f>SQRT((T1352*0.5)^2+Z1352^2+AE1352^2)</f>
        <v>2.523249780828345E-2</v>
      </c>
      <c r="AH1352" s="50">
        <f>AF1352/S1352</f>
        <v>0.84399815194583672</v>
      </c>
      <c r="AI1352">
        <f>AF1352*EXP(Info!$B$6*G1352*1000)</f>
        <v>3.7925403923601975</v>
      </c>
      <c r="AJ1352">
        <f>2*SQRT((EXP(Info!$B$6*G1352)*AG1352)^2+(Info!$B$6*G1352*0.01*AI1352)^2)</f>
        <v>5.0479223744157108E-2</v>
      </c>
      <c r="AK1352" s="28">
        <f>AI1352/(E1352/1000)</f>
        <v>1.2293485874749424</v>
      </c>
      <c r="AL1352">
        <f>AA1352/0.752049334436339</f>
        <v>0.86802816000000005</v>
      </c>
      <c r="AM1352"/>
      <c r="AN1352">
        <f>U1352/0.242530074</f>
        <v>3.669647995901737</v>
      </c>
      <c r="AO1352">
        <f>O1352/U1352</f>
        <v>1.2134831460674158</v>
      </c>
    </row>
    <row r="1353" spans="1:41">
      <c r="A1353" s="14" t="s">
        <v>202</v>
      </c>
      <c r="B1353" s="14" t="s">
        <v>224</v>
      </c>
      <c r="C1353" s="15">
        <v>-21.15</v>
      </c>
      <c r="D1353" s="15">
        <v>18.082999999999998</v>
      </c>
      <c r="E1353" s="15">
        <v>3085</v>
      </c>
      <c r="F1353" s="79">
        <v>241</v>
      </c>
      <c r="G1353" s="15">
        <v>31.87</v>
      </c>
      <c r="I1353">
        <f>(E1353*100*Info!$B$11)/AI1353</f>
        <v>2.078681016915795</v>
      </c>
      <c r="J1353">
        <f>LOG10(I1353)</f>
        <v>0.31778784997505927</v>
      </c>
      <c r="K1353">
        <f>2*((E1353*100*Info!$B$11)/AI1353^2)*(AJ1353/2)</f>
        <v>2.8308518035015086E-2</v>
      </c>
      <c r="L1353">
        <f>(M1353/10.7)/I1353</f>
        <v>0.35066467289719688</v>
      </c>
      <c r="M1353">
        <f>((U1353/0.242530073729142))*I1353</f>
        <v>7.799443987741971</v>
      </c>
      <c r="N1353">
        <f>2*M1353*SQRT((0.5*K1353/I1353)^2+(0.5*V1353/U1353)^2)</f>
        <v>0.10621673022139672</v>
      </c>
      <c r="O1353" s="14">
        <v>0.8</v>
      </c>
      <c r="S1353" s="14">
        <v>3.29</v>
      </c>
      <c r="U1353" s="14">
        <v>0.91</v>
      </c>
      <c r="W1353" s="50">
        <f>U1353*Info!$B$2</f>
        <v>0.43680000000000002</v>
      </c>
      <c r="X1353" s="50">
        <f>W1353*SQRT((0.5*V1353/U1353)^2+Info!$B$3^2)</f>
        <v>2.1840000000000002E-2</v>
      </c>
      <c r="Y1353" s="39">
        <f>W1353*Info!$D$2</f>
        <v>0.35380800000000007</v>
      </c>
      <c r="Z1353" s="39">
        <f>Y1353*SQRT(Info!$D$3^2+(X1353/W1353)^2)</f>
        <v>2.501800360380501E-2</v>
      </c>
      <c r="AA1353" s="50">
        <f>IF(O1353-W1353&gt;0,O1353-W1353,0)</f>
        <v>0.36320000000000002</v>
      </c>
      <c r="AB1353" s="50">
        <f>SQRT((0.5*P1353)^2+X1353^2)</f>
        <v>2.1840000000000002E-2</v>
      </c>
      <c r="AC1353" s="50">
        <f>(1-EXP(-Info!$B$6*G1353*1000))+(Info!$B$6/(Info!$B$6-Info!$B$7))*(EXP(-Info!$B$7*G1353*1000)-EXP(-Info!$B$6*G1353*1000))*(Info!$B$9-1)</f>
        <v>0.28893150403339107</v>
      </c>
      <c r="AD1353" s="50">
        <f>SQRT((Info!$B$6*EXP(-Info!$B$6*G1353*1000)+(Info!$B$6/(Info!$B$6+Info!$B$7))*(Info!$B$9-1)*(-Info!$B$7*EXP(-Info!$B$7*G1353*1000)+Info!$B$6*EXP(-Info!$B$6*G1353*1000)))^2*(0.01*G1353*1000)^2)</f>
        <v>2.334629424035646E-3</v>
      </c>
      <c r="AE1353" s="50">
        <f>IF(AA1353&gt;0,AA1353*AC1353*SQRT((AB1353/AA1353)^2+(AD1353/AC1353)^2),AA1353*AC1353*SQRT((AD1353/AC1353)^2))</f>
        <v>6.3669796766186639E-3</v>
      </c>
      <c r="AF1353" s="50">
        <f>IF((S1353-Y1353-AA1353*AC1353)&gt;0,S1353-Y1353-AA1353*AC1353,0)</f>
        <v>2.8312520777350727</v>
      </c>
      <c r="AG1353" s="50">
        <f>SQRT((T1353*0.5)^2+Z1353^2+AE1353^2)</f>
        <v>2.5815478584029303E-2</v>
      </c>
      <c r="AH1353" s="50">
        <f>AF1353/S1353</f>
        <v>0.86056294156081237</v>
      </c>
      <c r="AI1353">
        <f>AF1353*EXP(Info!$B$6*G1353*1000)</f>
        <v>3.7923451904308521</v>
      </c>
      <c r="AJ1353">
        <f>2*SQRT((EXP(Info!$B$6*G1353)*AG1353)^2+(Info!$B$6*G1353*0.01*AI1353)^2)</f>
        <v>5.1646054081737613E-2</v>
      </c>
      <c r="AK1353" s="28">
        <f>AI1353/(E1353/1000)</f>
        <v>1.2292853129435501</v>
      </c>
      <c r="AL1353">
        <f>AA1353/0.752049334436339</f>
        <v>0.48294704000000005</v>
      </c>
      <c r="AM1353"/>
      <c r="AN1353">
        <f>U1353/0.242530074</f>
        <v>3.7521119958096412</v>
      </c>
      <c r="AO1353">
        <f>O1353/U1353</f>
        <v>0.87912087912087911</v>
      </c>
    </row>
    <row r="1354" spans="1:41">
      <c r="A1354" s="14" t="s">
        <v>202</v>
      </c>
      <c r="B1354" s="14" t="s">
        <v>224</v>
      </c>
      <c r="C1354" s="15">
        <v>-21.15</v>
      </c>
      <c r="D1354" s="15">
        <v>18.082999999999998</v>
      </c>
      <c r="E1354" s="15">
        <v>3085</v>
      </c>
      <c r="F1354" s="79">
        <v>251</v>
      </c>
      <c r="G1354" s="15">
        <v>33</v>
      </c>
      <c r="I1354">
        <f>(E1354*100*Info!$B$11)/AI1354</f>
        <v>1.9224477271456339</v>
      </c>
      <c r="J1354">
        <f>LOG10(I1354)</f>
        <v>0.28385453982803732</v>
      </c>
      <c r="K1354">
        <f>2*((E1354*100*Info!$B$11)/AI1354^2)*(AJ1354/2)</f>
        <v>2.6234384785270997E-2</v>
      </c>
      <c r="L1354">
        <f>(M1354/10.7)/I1354</f>
        <v>0.37763887850467354</v>
      </c>
      <c r="M1354">
        <f>((U1354/0.242530073729142))*I1354</f>
        <v>7.7681037391955536</v>
      </c>
      <c r="N1354">
        <f>2*M1354*SQRT((0.5*K1354/I1354)^2+(0.5*V1354/U1354)^2)</f>
        <v>0.10600622303969696</v>
      </c>
      <c r="O1354" s="14">
        <v>1.61</v>
      </c>
      <c r="S1354" s="14">
        <v>3.75</v>
      </c>
      <c r="U1354" s="14">
        <v>0.98</v>
      </c>
      <c r="W1354" s="50">
        <f>U1354*Info!$B$2</f>
        <v>0.47039999999999998</v>
      </c>
      <c r="X1354" s="50">
        <f>W1354*SQRT((0.5*V1354/U1354)^2+Info!$B$3^2)</f>
        <v>2.3519999999999999E-2</v>
      </c>
      <c r="Y1354" s="39">
        <f>W1354*Info!$D$2</f>
        <v>0.38102400000000003</v>
      </c>
      <c r="Z1354" s="39">
        <f>Y1354*SQRT(Info!$D$3^2+(X1354/W1354)^2)</f>
        <v>2.6942465419482316E-2</v>
      </c>
      <c r="AA1354" s="50">
        <f>IF(O1354-W1354&gt;0,O1354-W1354,0)</f>
        <v>1.1396000000000002</v>
      </c>
      <c r="AB1354" s="50">
        <f>SQRT((0.5*P1354)^2+X1354^2)</f>
        <v>2.3519999999999999E-2</v>
      </c>
      <c r="AC1354" s="50">
        <f>(1-EXP(-Info!$B$6*G1354*1000))+(Info!$B$6/(Info!$B$6-Info!$B$7))*(EXP(-Info!$B$7*G1354*1000)-EXP(-Info!$B$6*G1354*1000))*(Info!$B$9-1)</f>
        <v>0.29764308037877629</v>
      </c>
      <c r="AD1354" s="50">
        <f>SQRT((Info!$B$6*EXP(-Info!$B$6*G1354*1000)+(Info!$B$6/(Info!$B$6+Info!$B$7))*(Info!$B$9-1)*(-Info!$B$7*EXP(-Info!$B$7*G1354*1000)+Info!$B$6*EXP(-Info!$B$6*G1354*1000)))^2*(0.01*G1354*1000)^2)</f>
        <v>2.3918049077642531E-3</v>
      </c>
      <c r="AE1354" s="50">
        <f>IF(AA1354&gt;0,AA1354*AC1354*SQRT((AB1354/AA1354)^2+(AD1354/AC1354)^2),AA1354*AC1354*SQRT((AD1354/AC1354)^2))</f>
        <v>7.5124802212781071E-3</v>
      </c>
      <c r="AF1354" s="50">
        <f>IF((S1354-Y1354-AA1354*AC1354)&gt;0,S1354-Y1354-AA1354*AC1354,0)</f>
        <v>3.0297819456003463</v>
      </c>
      <c r="AG1354" s="50">
        <f>SQRT((T1354*0.5)^2+Z1354^2+AE1354^2)</f>
        <v>2.7970230638217755E-2</v>
      </c>
      <c r="AH1354" s="50">
        <f>AF1354/S1354</f>
        <v>0.8079418521600924</v>
      </c>
      <c r="AI1354">
        <f>AF1354*EXP(Info!$B$6*G1354*1000)</f>
        <v>4.1005411203793685</v>
      </c>
      <c r="AJ1354">
        <f>2*SQRT((EXP(Info!$B$6*G1354)*AG1354)^2+(Info!$B$6*G1354*0.01*AI1354)^2)</f>
        <v>5.5957398508609382E-2</v>
      </c>
      <c r="AK1354" s="28">
        <f>AI1354/(E1354/1000)</f>
        <v>1.3291867489074127</v>
      </c>
      <c r="AL1354">
        <f>AA1354/0.752049334436339</f>
        <v>1.5153261200000001</v>
      </c>
      <c r="AM1354"/>
      <c r="AN1354">
        <f>U1354/0.242530074</f>
        <v>4.0407359954873057</v>
      </c>
      <c r="AO1354">
        <f>O1354/U1354</f>
        <v>1.642857142857143</v>
      </c>
    </row>
    <row r="1355" spans="1:41">
      <c r="A1355" s="14" t="s">
        <v>202</v>
      </c>
      <c r="B1355" s="14" t="s">
        <v>224</v>
      </c>
      <c r="C1355" s="15">
        <v>-21.15</v>
      </c>
      <c r="D1355" s="15">
        <v>18.082999999999998</v>
      </c>
      <c r="E1355" s="15">
        <v>3085</v>
      </c>
      <c r="F1355" s="79">
        <v>261</v>
      </c>
      <c r="G1355" s="15">
        <v>34.130000000000003</v>
      </c>
      <c r="I1355">
        <f>(E1355*100*Info!$B$11)/AI1355</f>
        <v>2.1785036785513432</v>
      </c>
      <c r="J1355">
        <f>LOG10(I1355)</f>
        <v>0.33815829760810551</v>
      </c>
      <c r="K1355">
        <f>2*((E1355*100*Info!$B$11)/AI1355^2)*(AJ1355/2)</f>
        <v>3.4118590559889229E-2</v>
      </c>
      <c r="L1355">
        <f>(M1355/10.7)/I1355</f>
        <v>0.38149233644859881</v>
      </c>
      <c r="M1355">
        <f>((U1355/0.242530073729142))*I1355</f>
        <v>8.8925823037288847</v>
      </c>
      <c r="N1355">
        <f>2*M1355*SQRT((0.5*K1355/I1355)^2+(0.5*V1355/U1355)^2)</f>
        <v>0.13927099487057018</v>
      </c>
      <c r="O1355" s="14">
        <v>1.68</v>
      </c>
      <c r="S1355" s="14">
        <v>3.4</v>
      </c>
      <c r="U1355" s="14">
        <v>0.99</v>
      </c>
      <c r="W1355" s="50">
        <f>U1355*Info!$B$2</f>
        <v>0.47519999999999996</v>
      </c>
      <c r="X1355" s="50">
        <f>W1355*SQRT((0.5*V1355/U1355)^2+Info!$B$3^2)</f>
        <v>2.376E-2</v>
      </c>
      <c r="Y1355" s="39">
        <f>W1355*Info!$D$2</f>
        <v>0.38491199999999998</v>
      </c>
      <c r="Z1355" s="39">
        <f>Y1355*SQRT(Info!$D$3^2+(X1355/W1355)^2)</f>
        <v>2.7217388536007643E-2</v>
      </c>
      <c r="AA1355" s="50">
        <f>IF(O1355-W1355&gt;0,O1355-W1355,0)</f>
        <v>1.2048000000000001</v>
      </c>
      <c r="AB1355" s="50">
        <f>SQRT((0.5*P1355)^2+X1355^2)</f>
        <v>2.376E-2</v>
      </c>
      <c r="AC1355" s="50">
        <f>(1-EXP(-Info!$B$6*G1355*1000))+(Info!$B$6/(Info!$B$6-Info!$B$7))*(EXP(-Info!$B$7*G1355*1000)-EXP(-Info!$B$6*G1355*1000))*(Info!$B$9-1)</f>
        <v>0.30626045028124771</v>
      </c>
      <c r="AD1355" s="50">
        <f>SQRT((Info!$B$6*EXP(-Info!$B$6*G1355*1000)+(Info!$B$6/(Info!$B$6+Info!$B$7))*(Info!$B$9-1)*(-Info!$B$7*EXP(-Info!$B$7*G1355*1000)+Info!$B$6*EXP(-Info!$B$6*G1355*1000)))^2*(0.01*G1355*1000)^2)</f>
        <v>2.4475022353785962E-3</v>
      </c>
      <c r="AE1355" s="50">
        <f>IF(AA1355&gt;0,AA1355*AC1355*SQRT((AB1355/AA1355)^2+(AD1355/AC1355)^2),AA1355*AC1355*SQRT((AD1355/AC1355)^2))</f>
        <v>7.851509183140001E-3</v>
      </c>
      <c r="AF1355" s="50">
        <f>IF((S1355-Y1355-AA1355*AC1355)&gt;0,S1355-Y1355-AA1355*AC1355,0)</f>
        <v>2.6461054095011525</v>
      </c>
      <c r="AG1355" s="50">
        <f>SQRT((T1355*0.5)^2+Z1355^2+AE1355^2)</f>
        <v>2.8327238396513913E-2</v>
      </c>
      <c r="AH1355" s="50">
        <f>AF1355/S1355</f>
        <v>0.77826629691210369</v>
      </c>
      <c r="AI1355">
        <f>AF1355*EXP(Info!$B$6*G1355*1000)</f>
        <v>3.6185736267301603</v>
      </c>
      <c r="AJ1355">
        <f>2*SQRT((EXP(Info!$B$6*G1355)*AG1355)^2+(Info!$B$6*G1355*0.01*AI1355)^2)</f>
        <v>5.667221643771489E-2</v>
      </c>
      <c r="AK1355" s="28">
        <f>AI1355/(E1355/1000)</f>
        <v>1.1729574154716889</v>
      </c>
      <c r="AL1355">
        <f>AA1355/0.752049334436339</f>
        <v>1.6020225600000002</v>
      </c>
      <c r="AM1355"/>
      <c r="AN1355">
        <f>U1355/0.242530074</f>
        <v>4.081967995441258</v>
      </c>
      <c r="AO1355">
        <f>O1355/U1355</f>
        <v>1.696969696969697</v>
      </c>
    </row>
    <row r="1356" spans="1:41">
      <c r="A1356" s="14" t="s">
        <v>202</v>
      </c>
      <c r="B1356" s="14" t="s">
        <v>224</v>
      </c>
      <c r="C1356" s="15">
        <v>-21.15</v>
      </c>
      <c r="D1356" s="15">
        <v>18.082999999999998</v>
      </c>
      <c r="E1356" s="15">
        <v>3085</v>
      </c>
      <c r="F1356" s="79">
        <v>271</v>
      </c>
      <c r="G1356" s="15">
        <v>35.26</v>
      </c>
      <c r="I1356">
        <f>(E1356*100*Info!$B$11)/AI1356</f>
        <v>2.1404309688144925</v>
      </c>
      <c r="J1356">
        <f>LOG10(I1356)</f>
        <v>0.33050122593515824</v>
      </c>
      <c r="K1356">
        <f>2*((E1356*100*Info!$B$11)/AI1356^2)*(AJ1356/2)</f>
        <v>3.0393884440486164E-2</v>
      </c>
      <c r="L1356">
        <f>(M1356/10.7)/I1356</f>
        <v>0.35066467289719688</v>
      </c>
      <c r="M1356">
        <f>((U1356/0.242530073729142))*I1356</f>
        <v>8.0311367232604969</v>
      </c>
      <c r="N1356">
        <f>2*M1356*SQRT((0.5*K1356/I1356)^2+(0.5*V1356/U1356)^2)</f>
        <v>0.11404125853576162</v>
      </c>
      <c r="O1356" s="14">
        <v>1.71</v>
      </c>
      <c r="S1356" s="14">
        <v>3.42</v>
      </c>
      <c r="U1356" s="14">
        <v>0.91</v>
      </c>
      <c r="W1356" s="50">
        <f>U1356*Info!$B$2</f>
        <v>0.43680000000000002</v>
      </c>
      <c r="X1356" s="50">
        <f>W1356*SQRT((0.5*V1356/U1356)^2+Info!$B$3^2)</f>
        <v>2.1840000000000002E-2</v>
      </c>
      <c r="Y1356" s="39">
        <f>W1356*Info!$D$2</f>
        <v>0.35380800000000007</v>
      </c>
      <c r="Z1356" s="39">
        <f>Y1356*SQRT(Info!$D$3^2+(X1356/W1356)^2)</f>
        <v>2.501800360380501E-2</v>
      </c>
      <c r="AA1356" s="50">
        <f>IF(O1356-W1356&gt;0,O1356-W1356,0)</f>
        <v>1.2731999999999999</v>
      </c>
      <c r="AB1356" s="50">
        <f>SQRT((0.5*P1356)^2+X1356^2)</f>
        <v>2.1840000000000002E-2</v>
      </c>
      <c r="AC1356" s="50">
        <f>(1-EXP(-Info!$B$6*G1356*1000))+(Info!$B$6/(Info!$B$6-Info!$B$7))*(EXP(-Info!$B$7*G1356*1000)-EXP(-Info!$B$6*G1356*1000))*(Info!$B$9-1)</f>
        <v>0.3147845989345156</v>
      </c>
      <c r="AD1356" s="50">
        <f>SQRT((Info!$B$6*EXP(-Info!$B$6*G1356*1000)+(Info!$B$6/(Info!$B$6+Info!$B$7))*(Info!$B$9-1)*(-Info!$B$7*EXP(-Info!$B$7*G1356*1000)+Info!$B$6*EXP(-Info!$B$6*G1356*1000)))^2*(0.01*G1356*1000)^2)</f>
        <v>2.5017458048440752E-3</v>
      </c>
      <c r="AE1356" s="50">
        <f>IF(AA1356&gt;0,AA1356*AC1356*SQRT((AB1356/AA1356)^2+(AD1356/AC1356)^2),AA1356*AC1356*SQRT((AD1356/AC1356)^2))</f>
        <v>7.5769277476851636E-3</v>
      </c>
      <c r="AF1356" s="50">
        <f>IF((S1356-Y1356-AA1356*AC1356)&gt;0,S1356-Y1356-AA1356*AC1356,0)</f>
        <v>2.6654082486365747</v>
      </c>
      <c r="AG1356" s="50">
        <f>SQRT((T1356*0.5)^2+Z1356^2+AE1356^2)</f>
        <v>2.6140205401137189E-2</v>
      </c>
      <c r="AH1356" s="50">
        <f>AF1356/S1356</f>
        <v>0.77935913702823822</v>
      </c>
      <c r="AI1356">
        <f>AF1356*EXP(Info!$B$6*G1356*1000)</f>
        <v>3.6829386566513191</v>
      </c>
      <c r="AJ1356">
        <f>2*SQRT((EXP(Info!$B$6*G1356)*AG1356)^2+(Info!$B$6*G1356*0.01*AI1356)^2)</f>
        <v>5.2297324026132186E-2</v>
      </c>
      <c r="AK1356" s="28">
        <f>AI1356/(E1356/1000)</f>
        <v>1.1938212825449981</v>
      </c>
      <c r="AL1356">
        <f>AA1356/0.752049334436339</f>
        <v>1.6929740399999997</v>
      </c>
      <c r="AM1356"/>
      <c r="AN1356">
        <f>U1356/0.242530074</f>
        <v>3.7521119958096412</v>
      </c>
      <c r="AO1356">
        <f>O1356/U1356</f>
        <v>1.8791208791208791</v>
      </c>
    </row>
    <row r="1357" spans="1:41">
      <c r="A1357" s="14" t="s">
        <v>202</v>
      </c>
      <c r="B1357" s="14" t="s">
        <v>224</v>
      </c>
      <c r="C1357" s="15">
        <v>-21.15</v>
      </c>
      <c r="D1357" s="15">
        <v>18.082999999999998</v>
      </c>
      <c r="E1357" s="15">
        <v>3085</v>
      </c>
      <c r="F1357" s="79">
        <v>281</v>
      </c>
      <c r="G1357" s="15">
        <v>36.39</v>
      </c>
      <c r="I1357">
        <f>(E1357*100*Info!$B$11)/AI1357</f>
        <v>2.2277080127359539</v>
      </c>
      <c r="J1357">
        <f>LOG10(I1357)</f>
        <v>0.34785826694709737</v>
      </c>
      <c r="K1357">
        <f>2*((E1357*100*Info!$B$11)/AI1357^2)*(AJ1357/2)</f>
        <v>3.2552285910178592E-2</v>
      </c>
      <c r="L1357">
        <f>(M1357/10.7)/I1357</f>
        <v>0.34681121495327161</v>
      </c>
      <c r="M1357">
        <f>((U1357/0.242530073729142))*I1357</f>
        <v>8.2667571103016098</v>
      </c>
      <c r="N1357">
        <f>2*M1357*SQRT((0.5*K1357/I1357)^2+(0.5*V1357/U1357)^2)</f>
        <v>0.12079762673836374</v>
      </c>
      <c r="O1357" s="14">
        <v>1.47</v>
      </c>
      <c r="S1357" s="14">
        <v>3.22</v>
      </c>
      <c r="U1357" s="14">
        <v>0.9</v>
      </c>
      <c r="W1357" s="50">
        <f>U1357*Info!$B$2</f>
        <v>0.432</v>
      </c>
      <c r="X1357" s="50">
        <f>W1357*SQRT((0.5*V1357/U1357)^2+Info!$B$3^2)</f>
        <v>2.1600000000000001E-2</v>
      </c>
      <c r="Y1357" s="39">
        <f>W1357*Info!$D$2</f>
        <v>0.34992000000000001</v>
      </c>
      <c r="Z1357" s="39">
        <f>Y1357*SQRT(Info!$D$3^2+(X1357/W1357)^2)</f>
        <v>2.4743080487279676E-2</v>
      </c>
      <c r="AA1357" s="50">
        <f>IF(O1357-W1357&gt;0,O1357-W1357,0)</f>
        <v>1.038</v>
      </c>
      <c r="AB1357" s="50">
        <f>SQRT((0.5*P1357)^2+X1357^2)</f>
        <v>2.1600000000000001E-2</v>
      </c>
      <c r="AC1357" s="50">
        <f>(1-EXP(-Info!$B$6*G1357*1000))+(Info!$B$6/(Info!$B$6-Info!$B$7))*(EXP(-Info!$B$7*G1357*1000)-EXP(-Info!$B$6*G1357*1000))*(Info!$B$9-1)</f>
        <v>0.3232165013311431</v>
      </c>
      <c r="AD1357" s="50">
        <f>SQRT((Info!$B$6*EXP(-Info!$B$6*G1357*1000)+(Info!$B$6/(Info!$B$6+Info!$B$7))*(Info!$B$9-1)*(-Info!$B$7*EXP(-Info!$B$7*G1357*1000)+Info!$B$6*EXP(-Info!$B$6*G1357*1000)))^2*(0.01*G1357*1000)^2)</f>
        <v>2.5545596687123664E-3</v>
      </c>
      <c r="AE1357" s="50">
        <f>IF(AA1357&gt;0,AA1357*AC1357*SQRT((AB1357/AA1357)^2+(AD1357/AC1357)^2),AA1357*AC1357*SQRT((AD1357/AC1357)^2))</f>
        <v>7.4680767506208742E-3</v>
      </c>
      <c r="AF1357" s="50">
        <f>IF((S1357-Y1357-AA1357*AC1357)&gt;0,S1357-Y1357-AA1357*AC1357,0)</f>
        <v>2.5345812716182738</v>
      </c>
      <c r="AG1357" s="50">
        <f>SQRT((T1357*0.5)^2+Z1357^2+AE1357^2)</f>
        <v>2.5845545116192931E-2</v>
      </c>
      <c r="AH1357" s="50">
        <f>AF1357/S1357</f>
        <v>0.78713704087524028</v>
      </c>
      <c r="AI1357">
        <f>AF1357*EXP(Info!$B$6*G1357*1000)</f>
        <v>3.538648652279591</v>
      </c>
      <c r="AJ1357">
        <f>2*SQRT((EXP(Info!$B$6*G1357)*AG1357)^2+(Info!$B$6*G1357*0.01*AI1357)^2)</f>
        <v>5.170834867321851E-2</v>
      </c>
      <c r="AK1357" s="28">
        <f>AI1357/(E1357/1000)</f>
        <v>1.1470498062494623</v>
      </c>
      <c r="AL1357">
        <f>AA1357/0.752049334436339</f>
        <v>1.3802285999999999</v>
      </c>
      <c r="AM1357"/>
      <c r="AN1357">
        <f>U1357/0.242530074</f>
        <v>3.7108799958556893</v>
      </c>
      <c r="AO1357">
        <f>O1357/U1357</f>
        <v>1.6333333333333333</v>
      </c>
    </row>
    <row r="1358" spans="1:41">
      <c r="A1358" s="14" t="s">
        <v>202</v>
      </c>
      <c r="B1358" s="14" t="s">
        <v>224</v>
      </c>
      <c r="C1358" s="15">
        <v>-21.15</v>
      </c>
      <c r="D1358" s="15">
        <v>18.082999999999998</v>
      </c>
      <c r="E1358" s="15">
        <v>3085</v>
      </c>
      <c r="F1358" s="79">
        <v>291</v>
      </c>
      <c r="G1358" s="15">
        <v>37.520000000000003</v>
      </c>
      <c r="I1358">
        <f>(E1358*100*Info!$B$11)/AI1358</f>
        <v>2.4127692343476501</v>
      </c>
      <c r="J1358">
        <f>LOG10(I1358)</f>
        <v>0.38251578645831652</v>
      </c>
      <c r="K1358">
        <f>2*((E1358*100*Info!$B$11)/AI1358^2)*(AJ1358/2)</f>
        <v>3.3082461088368646E-2</v>
      </c>
      <c r="L1358">
        <f>(M1358/10.7)/I1358</f>
        <v>0.30056971962616874</v>
      </c>
      <c r="M1358">
        <f>((U1358/0.242530073729142))*I1358</f>
        <v>7.7596974835085533</v>
      </c>
      <c r="N1358">
        <f>2*M1358*SQRT((0.5*K1358/I1358)^2+(0.5*V1358/U1358)^2)</f>
        <v>0.10639637077645822</v>
      </c>
      <c r="O1358" s="14">
        <v>1.04</v>
      </c>
      <c r="S1358" s="14">
        <v>2.84</v>
      </c>
      <c r="U1358" s="14">
        <v>0.78</v>
      </c>
      <c r="W1358" s="50">
        <f>U1358*Info!$B$2</f>
        <v>0.37440000000000001</v>
      </c>
      <c r="X1358" s="50">
        <f>W1358*SQRT((0.5*V1358/U1358)^2+Info!$B$3^2)</f>
        <v>1.8720000000000001E-2</v>
      </c>
      <c r="Y1358" s="39">
        <f>W1358*Info!$D$2</f>
        <v>0.30326400000000003</v>
      </c>
      <c r="Z1358" s="39">
        <f>Y1358*SQRT(Info!$D$3^2+(X1358/W1358)^2)</f>
        <v>2.1444003088975722E-2</v>
      </c>
      <c r="AA1358" s="50">
        <f>IF(O1358-W1358&gt;0,O1358-W1358,0)</f>
        <v>0.66559999999999997</v>
      </c>
      <c r="AB1358" s="50">
        <f>SQRT((0.5*P1358)^2+X1358^2)</f>
        <v>1.8720000000000001E-2</v>
      </c>
      <c r="AC1358" s="50">
        <f>(1-EXP(-Info!$B$6*G1358*1000))+(Info!$B$6/(Info!$B$6-Info!$B$7))*(EXP(-Info!$B$7*G1358*1000)-EXP(-Info!$B$6*G1358*1000))*(Info!$B$9-1)</f>
        <v>0.33155712236785401</v>
      </c>
      <c r="AD1358" s="50">
        <f>SQRT((Info!$B$6*EXP(-Info!$B$6*G1358*1000)+(Info!$B$6/(Info!$B$6+Info!$B$7))*(Info!$B$9-1)*(-Info!$B$7*EXP(-Info!$B$7*G1358*1000)+Info!$B$6*EXP(-Info!$B$6*G1358*1000)))^2*(0.01*G1358*1000)^2)</f>
        <v>2.6059675386469073E-3</v>
      </c>
      <c r="AE1358" s="50">
        <f>IF(AA1358&gt;0,AA1358*AC1358*SQRT((AB1358/AA1358)^2+(AD1358/AC1358)^2),AA1358*AC1358*SQRT((AD1358/AC1358)^2))</f>
        <v>6.444558828323353E-3</v>
      </c>
      <c r="AF1358" s="50">
        <f>IF((S1358-Y1358-AA1358*AC1358)&gt;0,S1358-Y1358-AA1358*AC1358,0)</f>
        <v>2.3160515793519565</v>
      </c>
      <c r="AG1358" s="50">
        <f>SQRT((T1358*0.5)^2+Z1358^2+AE1358^2)</f>
        <v>2.2391462814468393E-2</v>
      </c>
      <c r="AH1358" s="50">
        <f>AF1358/S1358</f>
        <v>0.81551111949012556</v>
      </c>
      <c r="AI1358">
        <f>AF1358*EXP(Info!$B$6*G1358*1000)</f>
        <v>3.2672316294151962</v>
      </c>
      <c r="AJ1358">
        <f>2*SQRT((EXP(Info!$B$6*G1358)*AG1358)^2+(Info!$B$6*G1358*0.01*AI1358)^2)</f>
        <v>4.4798342795530417E-2</v>
      </c>
      <c r="AK1358" s="28">
        <f>AI1358/(E1358/1000)</f>
        <v>1.0590702202318303</v>
      </c>
      <c r="AL1358">
        <f>AA1358/0.752049334436339</f>
        <v>0.88504832</v>
      </c>
      <c r="AM1358"/>
      <c r="AN1358">
        <f>U1358/0.242530074</f>
        <v>3.216095996408264</v>
      </c>
      <c r="AO1358">
        <f>O1358/U1358</f>
        <v>1.3333333333333333</v>
      </c>
    </row>
    <row r="1359" spans="1:41">
      <c r="A1359" s="14" t="s">
        <v>202</v>
      </c>
      <c r="B1359" s="14" t="s">
        <v>224</v>
      </c>
      <c r="C1359" s="15">
        <v>-21.15</v>
      </c>
      <c r="D1359" s="15">
        <v>18.082999999999998</v>
      </c>
      <c r="E1359" s="15">
        <v>3085</v>
      </c>
      <c r="F1359" s="79">
        <v>301</v>
      </c>
      <c r="G1359" s="15">
        <v>39.42</v>
      </c>
      <c r="I1359">
        <f>(E1359*100*Info!$B$11)/AI1359</f>
        <v>2.3640328480258614</v>
      </c>
      <c r="J1359">
        <f>LOG10(I1359)</f>
        <v>0.37365350673428632</v>
      </c>
      <c r="K1359">
        <f>2*((E1359*100*Info!$B$11)/AI1359^2)*(AJ1359/2)</f>
        <v>5.3785659492796407E-2</v>
      </c>
      <c r="L1359">
        <f>(M1359/10.7)/I1359</f>
        <v>0.50865644859813175</v>
      </c>
      <c r="M1359">
        <f>((U1359/0.242530073729142))*I1359</f>
        <v>12.866541915453928</v>
      </c>
      <c r="N1359">
        <f>2*M1359*SQRT((0.5*K1359/I1359)^2+(0.5*V1359/U1359)^2)</f>
        <v>0.292735121211322</v>
      </c>
      <c r="O1359" s="14">
        <v>1.05</v>
      </c>
      <c r="S1359" s="14">
        <v>2.98</v>
      </c>
      <c r="U1359" s="14">
        <v>1.32</v>
      </c>
      <c r="W1359" s="50">
        <f>U1359*Info!$B$2</f>
        <v>0.63360000000000005</v>
      </c>
      <c r="X1359" s="50">
        <f>W1359*SQRT((0.5*V1359/U1359)^2+Info!$B$3^2)</f>
        <v>3.1680000000000007E-2</v>
      </c>
      <c r="Y1359" s="39">
        <f>W1359*Info!$D$2</f>
        <v>0.51321600000000012</v>
      </c>
      <c r="Z1359" s="39">
        <f>Y1359*SQRT(Info!$D$3^2+(X1359/W1359)^2)</f>
        <v>3.6289851381343531E-2</v>
      </c>
      <c r="AA1359" s="50">
        <f>IF(O1359-W1359&gt;0,O1359-W1359,0)</f>
        <v>0.41639999999999999</v>
      </c>
      <c r="AB1359" s="50">
        <f>SQRT((0.5*P1359)^2+X1359^2)</f>
        <v>3.1680000000000007E-2</v>
      </c>
      <c r="AC1359" s="50">
        <f>(1-EXP(-Info!$B$6*G1359*1000))+(Info!$B$6/(Info!$B$6-Info!$B$7))*(EXP(-Info!$B$7*G1359*1000)-EXP(-Info!$B$6*G1359*1000))*(Info!$B$9-1)</f>
        <v>0.34537803790242588</v>
      </c>
      <c r="AD1359" s="50">
        <f>SQRT((Info!$B$6*EXP(-Info!$B$6*G1359*1000)+(Info!$B$6/(Info!$B$6+Info!$B$7))*(Info!$B$9-1)*(-Info!$B$7*EXP(-Info!$B$7*G1359*1000)+Info!$B$6*EXP(-Info!$B$6*G1359*1000)))^2*(0.01*G1359*1000)^2)</f>
        <v>2.6893005420691031E-3</v>
      </c>
      <c r="AE1359" s="50">
        <f>IF(AA1359&gt;0,AA1359*AC1359*SQRT((AB1359/AA1359)^2+(AD1359/AC1359)^2),AA1359*AC1359*SQRT((AD1359/AC1359)^2))</f>
        <v>1.0998731658388675E-2</v>
      </c>
      <c r="AF1359" s="50">
        <f>IF((S1359-Y1359-AA1359*AC1359)&gt;0,S1359-Y1359-AA1359*AC1359,0)</f>
        <v>2.3229685850174295</v>
      </c>
      <c r="AG1359" s="50">
        <f>SQRT((T1359*0.5)^2+Z1359^2+AE1359^2)</f>
        <v>3.7919986964307387E-2</v>
      </c>
      <c r="AH1359" s="50">
        <f>AF1359/S1359</f>
        <v>0.779519659401822</v>
      </c>
      <c r="AI1359">
        <f>AF1359*EXP(Info!$B$6*G1359*1000)</f>
        <v>3.3345881651024718</v>
      </c>
      <c r="AJ1359">
        <f>2*SQRT((EXP(Info!$B$6*G1359)*AG1359)^2+(Info!$B$6*G1359*0.01*AI1359)^2)</f>
        <v>7.5867399112784353E-2</v>
      </c>
      <c r="AK1359" s="28">
        <f>AI1359/(E1359/1000)</f>
        <v>1.0809037812325679</v>
      </c>
      <c r="AL1359">
        <f>AA1359/0.752049334436339</f>
        <v>0.55368708</v>
      </c>
      <c r="AM1359"/>
      <c r="AN1359">
        <f>U1359/0.242530074</f>
        <v>5.4426239939216776</v>
      </c>
      <c r="AO1359">
        <f>O1359/U1359</f>
        <v>0.79545454545454541</v>
      </c>
    </row>
    <row r="1360" spans="1:41">
      <c r="A1360" s="14" t="s">
        <v>202</v>
      </c>
      <c r="B1360" s="14" t="s">
        <v>224</v>
      </c>
      <c r="C1360" s="15">
        <v>-21.15</v>
      </c>
      <c r="D1360" s="15">
        <v>18.082999999999998</v>
      </c>
      <c r="E1360" s="15">
        <v>3085</v>
      </c>
      <c r="F1360" s="79">
        <v>311</v>
      </c>
      <c r="G1360" s="15">
        <v>42.09</v>
      </c>
      <c r="I1360">
        <f>(E1360*100*Info!$B$11)/AI1360</f>
        <v>2.4213736744042573</v>
      </c>
      <c r="J1360">
        <f>LOG10(I1360)</f>
        <v>0.38406181637646836</v>
      </c>
      <c r="K1360">
        <f>2*((E1360*100*Info!$B$11)/AI1360^2)*(AJ1360/2)</f>
        <v>5.3263284050396639E-2</v>
      </c>
      <c r="L1360">
        <f>(M1360/10.7)/I1360</f>
        <v>0.47782878504672976</v>
      </c>
      <c r="M1360">
        <f>((U1360/0.242530073729142))*I1360</f>
        <v>12.379921838536527</v>
      </c>
      <c r="N1360">
        <f>2*M1360*SQRT((0.5*K1360/I1360)^2+(0.5*V1360/U1360)^2)</f>
        <v>0.27232281426777882</v>
      </c>
      <c r="O1360" s="14">
        <v>1.02</v>
      </c>
      <c r="S1360" s="14">
        <v>2.85</v>
      </c>
      <c r="U1360" s="14">
        <v>1.24</v>
      </c>
      <c r="W1360" s="50">
        <f>U1360*Info!$B$2</f>
        <v>0.59519999999999995</v>
      </c>
      <c r="X1360" s="50">
        <f>W1360*SQRT((0.5*V1360/U1360)^2+Info!$B$3^2)</f>
        <v>2.9759999999999998E-2</v>
      </c>
      <c r="Y1360" s="39">
        <f>W1360*Info!$D$2</f>
        <v>0.48211199999999999</v>
      </c>
      <c r="Z1360" s="39">
        <f>Y1360*SQRT(Info!$D$3^2+(X1360/W1360)^2)</f>
        <v>3.4090466449140884E-2</v>
      </c>
      <c r="AA1360" s="50">
        <f>IF(O1360-W1360&gt;0,O1360-W1360,0)</f>
        <v>0.42480000000000007</v>
      </c>
      <c r="AB1360" s="50">
        <f>SQRT((0.5*P1360)^2+X1360^2)</f>
        <v>2.9759999999999998E-2</v>
      </c>
      <c r="AC1360" s="50">
        <f>(1-EXP(-Info!$B$6*G1360*1000))+(Info!$B$6/(Info!$B$6-Info!$B$7))*(EXP(-Info!$B$7*G1360*1000)-EXP(-Info!$B$6*G1360*1000))*(Info!$B$9-1)</f>
        <v>0.36437705198948889</v>
      </c>
      <c r="AD1360" s="50">
        <f>SQRT((Info!$B$6*EXP(-Info!$B$6*G1360*1000)+(Info!$B$6/(Info!$B$6+Info!$B$7))*(Info!$B$9-1)*(-Info!$B$7*EXP(-Info!$B$7*G1360*1000)+Info!$B$6*EXP(-Info!$B$6*G1360*1000)))^2*(0.01*G1360*1000)^2)</f>
        <v>2.800007643800347E-3</v>
      </c>
      <c r="AE1360" s="50">
        <f>IF(AA1360&gt;0,AA1360*AC1360*SQRT((AB1360/AA1360)^2+(AD1360/AC1360)^2),AA1360*AC1360*SQRT((AD1360/AC1360)^2))</f>
        <v>1.0908899948341778E-2</v>
      </c>
      <c r="AF1360" s="50">
        <f>IF((S1360-Y1360-AA1360*AC1360)&gt;0,S1360-Y1360-AA1360*AC1360,0)</f>
        <v>2.2131006283148653</v>
      </c>
      <c r="AG1360" s="50">
        <f>SQRT((T1360*0.5)^2+Z1360^2+AE1360^2)</f>
        <v>3.5793351349139295E-2</v>
      </c>
      <c r="AH1360" s="50">
        <f>AF1360/S1360</f>
        <v>0.7765265362508299</v>
      </c>
      <c r="AI1360">
        <f>AF1360*EXP(Info!$B$6*G1360*1000)</f>
        <v>3.2556214021282943</v>
      </c>
      <c r="AJ1360">
        <f>2*SQRT((EXP(Info!$B$6*G1360)*AG1360)^2+(Info!$B$6*G1360*0.01*AI1360)^2)</f>
        <v>7.1614344095309299E-2</v>
      </c>
      <c r="AK1360" s="28">
        <f>AI1360/(E1360/1000)</f>
        <v>1.0553067754062542</v>
      </c>
      <c r="AL1360">
        <f>AA1360/0.752049334436339</f>
        <v>0.56485656000000006</v>
      </c>
      <c r="AM1360"/>
      <c r="AN1360">
        <f>U1360/0.242530074</f>
        <v>5.1127679942900608</v>
      </c>
      <c r="AO1360">
        <f>O1360/U1360</f>
        <v>0.82258064516129037</v>
      </c>
    </row>
    <row r="1361" spans="1:41">
      <c r="A1361" s="14" t="s">
        <v>202</v>
      </c>
      <c r="B1361" s="14" t="s">
        <v>224</v>
      </c>
      <c r="C1361" s="15">
        <v>-21.15</v>
      </c>
      <c r="D1361" s="15">
        <v>18.082999999999998</v>
      </c>
      <c r="E1361" s="15">
        <v>3085</v>
      </c>
      <c r="F1361" s="79">
        <v>321</v>
      </c>
      <c r="G1361" s="15">
        <v>44.89</v>
      </c>
      <c r="I1361">
        <f>(E1361*100*Info!$B$11)/AI1361</f>
        <v>2.2073866179468689</v>
      </c>
      <c r="J1361">
        <f>LOG10(I1361)</f>
        <v>0.34387840535736014</v>
      </c>
      <c r="K1361">
        <f>2*((E1361*100*Info!$B$11)/AI1361^2)*(AJ1361/2)</f>
        <v>3.743554821728147E-2</v>
      </c>
      <c r="L1361">
        <f>(M1361/10.7)/I1361</f>
        <v>0.40075962616822502</v>
      </c>
      <c r="M1361">
        <f>((U1361/0.242530073729142))*I1361</f>
        <v>9.4655563632432873</v>
      </c>
      <c r="N1361">
        <f>2*M1361*SQRT((0.5*K1361/I1361)^2+(0.5*V1361/U1361)^2)</f>
        <v>0.16052842250587504</v>
      </c>
      <c r="O1361" s="14">
        <v>1.41</v>
      </c>
      <c r="S1361" s="14">
        <v>3.12</v>
      </c>
      <c r="U1361" s="14">
        <v>1.04</v>
      </c>
      <c r="W1361" s="50">
        <f>U1361*Info!$B$2</f>
        <v>0.49919999999999998</v>
      </c>
      <c r="X1361" s="50">
        <f>W1361*SQRT((0.5*V1361/U1361)^2+Info!$B$3^2)</f>
        <v>2.496E-2</v>
      </c>
      <c r="Y1361" s="39">
        <f>W1361*Info!$D$2</f>
        <v>0.40435199999999999</v>
      </c>
      <c r="Z1361" s="39">
        <f>Y1361*SQRT(Info!$D$3^2+(X1361/W1361)^2)</f>
        <v>2.8592004118634291E-2</v>
      </c>
      <c r="AA1361" s="50">
        <f>IF(O1361-W1361&gt;0,O1361-W1361,0)</f>
        <v>0.91079999999999994</v>
      </c>
      <c r="AB1361" s="50">
        <f>SQRT((0.5*P1361)^2+X1361^2)</f>
        <v>2.496E-2</v>
      </c>
      <c r="AC1361" s="50">
        <f>(1-EXP(-Info!$B$6*G1361*1000))+(Info!$B$6/(Info!$B$6-Info!$B$7))*(EXP(-Info!$B$7*G1361*1000)-EXP(-Info!$B$6*G1361*1000))*(Info!$B$9-1)</f>
        <v>0.38378214224482726</v>
      </c>
      <c r="AD1361" s="50">
        <f>SQRT((Info!$B$6*EXP(-Info!$B$6*G1361*1000)+(Info!$B$6/(Info!$B$6+Info!$B$7))*(Info!$B$9-1)*(-Info!$B$7*EXP(-Info!$B$7*G1361*1000)+Info!$B$6*EXP(-Info!$B$6*G1361*1000)))^2*(0.01*G1361*1000)^2)</f>
        <v>2.9083641388347645E-3</v>
      </c>
      <c r="AE1361" s="50">
        <f>IF(AA1361&gt;0,AA1361*AC1361*SQRT((AB1361/AA1361)^2+(AD1361/AC1361)^2),AA1361*AC1361*SQRT((AD1361/AC1361)^2))</f>
        <v>9.9387116353729967E-3</v>
      </c>
      <c r="AF1361" s="50">
        <f>IF((S1361-Y1361-AA1361*AC1361)&gt;0,S1361-Y1361-AA1361*AC1361,0)</f>
        <v>2.3660992248434116</v>
      </c>
      <c r="AG1361" s="50">
        <f>SQRT((T1361*0.5)^2+Z1361^2+AE1361^2)</f>
        <v>3.0270128650058604E-2</v>
      </c>
      <c r="AH1361" s="50">
        <f>AF1361/S1361</f>
        <v>0.75836513616776013</v>
      </c>
      <c r="AI1361">
        <f>AF1361*EXP(Info!$B$6*G1361*1000)</f>
        <v>3.5712257621062884</v>
      </c>
      <c r="AJ1361">
        <f>2*SQRT((EXP(Info!$B$6*G1361)*AG1361)^2+(Info!$B$6*G1361*0.01*AI1361)^2)</f>
        <v>6.0565191944706089E-2</v>
      </c>
      <c r="AK1361" s="28">
        <f>AI1361/(E1361/1000)</f>
        <v>1.1576096473602231</v>
      </c>
      <c r="AL1361">
        <f>AA1361/0.752049334436339</f>
        <v>1.2110907599999998</v>
      </c>
      <c r="AM1361"/>
      <c r="AN1361">
        <f>U1361/0.242530074</f>
        <v>4.2881279952110187</v>
      </c>
      <c r="AO1361">
        <f>O1361/U1361</f>
        <v>1.3557692307692306</v>
      </c>
    </row>
    <row r="1362" spans="1:41">
      <c r="A1362" s="14" t="s">
        <v>202</v>
      </c>
      <c r="B1362" s="14" t="s">
        <v>224</v>
      </c>
      <c r="C1362" s="15">
        <v>-21.15</v>
      </c>
      <c r="D1362" s="15">
        <v>18.082999999999998</v>
      </c>
      <c r="E1362" s="15">
        <v>3085</v>
      </c>
      <c r="F1362" s="79">
        <v>325</v>
      </c>
      <c r="G1362" s="15">
        <v>45.82</v>
      </c>
      <c r="I1362">
        <f>(E1362*100*Info!$B$11)/AI1362</f>
        <v>2.0617514743819148</v>
      </c>
      <c r="J1362">
        <f>LOG10(I1362)</f>
        <v>0.31423631380420008</v>
      </c>
      <c r="K1362">
        <f>2*((E1362*100*Info!$B$11)/AI1362^2)*(AJ1362/2)</f>
        <v>2.1218342392214661E-2</v>
      </c>
      <c r="L1362">
        <f>(M1362/10.7)/I1362</f>
        <v>0.2581816822429911</v>
      </c>
      <c r="M1362">
        <f>((U1362/0.242530073729142))*I1362</f>
        <v>5.6956791650449219</v>
      </c>
      <c r="N1362">
        <f>2*M1362*SQRT((0.5*K1362/I1362)^2+(0.5*V1362/U1362)^2)</f>
        <v>5.8616604465558358E-2</v>
      </c>
      <c r="O1362" s="14">
        <v>1.29</v>
      </c>
      <c r="S1362" s="14">
        <v>3.15</v>
      </c>
      <c r="U1362" s="14">
        <v>0.67</v>
      </c>
      <c r="W1362" s="50">
        <f>U1362*Info!$B$2</f>
        <v>0.3216</v>
      </c>
      <c r="X1362" s="50">
        <f>W1362*SQRT((0.5*V1362/U1362)^2+Info!$B$3^2)</f>
        <v>1.6080000000000001E-2</v>
      </c>
      <c r="Y1362" s="39">
        <f>W1362*Info!$D$2</f>
        <v>0.26049600000000001</v>
      </c>
      <c r="Z1362" s="39">
        <f>Y1362*SQRT(Info!$D$3^2+(X1362/W1362)^2)</f>
        <v>1.8419848807197093E-2</v>
      </c>
      <c r="AA1362" s="50">
        <f>IF(O1362-W1362&gt;0,O1362-W1362,0)</f>
        <v>0.96840000000000004</v>
      </c>
      <c r="AB1362" s="50">
        <f>SQRT((0.5*P1362)^2+X1362^2)</f>
        <v>1.6080000000000001E-2</v>
      </c>
      <c r="AC1362" s="50">
        <f>(1-EXP(-Info!$B$6*G1362*1000))+(Info!$B$6/(Info!$B$6-Info!$B$7))*(EXP(-Info!$B$7*G1362*1000)-EXP(-Info!$B$6*G1362*1000))*(Info!$B$9-1)</f>
        <v>0.39011217870901727</v>
      </c>
      <c r="AD1362" s="50">
        <f>SQRT((Info!$B$6*EXP(-Info!$B$6*G1362*1000)+(Info!$B$6/(Info!$B$6+Info!$B$7))*(Info!$B$9-1)*(-Info!$B$7*EXP(-Info!$B$7*G1362*1000)+Info!$B$6*EXP(-Info!$B$6*G1362*1000)))^2*(0.01*G1362*1000)^2)</f>
        <v>2.9426562443913757E-3</v>
      </c>
      <c r="AE1362" s="50">
        <f>IF(AA1362&gt;0,AA1362*AC1362*SQRT((AB1362/AA1362)^2+(AD1362/AC1362)^2),AA1362*AC1362*SQRT((AD1362/AC1362)^2))</f>
        <v>6.8899337121039071E-3</v>
      </c>
      <c r="AF1362" s="50">
        <f>IF((S1362-Y1362-AA1362*AC1362)&gt;0,S1362-Y1362-AA1362*AC1362,0)</f>
        <v>2.5117193661381876</v>
      </c>
      <c r="AG1362" s="50">
        <f>SQRT((T1362*0.5)^2+Z1362^2+AE1362^2)</f>
        <v>1.96662659556202E-2</v>
      </c>
      <c r="AH1362" s="50">
        <f>AF1362/S1362</f>
        <v>0.7973712273454564</v>
      </c>
      <c r="AI1362">
        <f>AF1362*EXP(Info!$B$6*G1362*1000)</f>
        <v>3.823485058645959</v>
      </c>
      <c r="AJ1362">
        <f>2*SQRT((EXP(Info!$B$6*G1362)*AG1362)^2+(Info!$B$6*G1362*0.01*AI1362)^2)</f>
        <v>3.9349075828932281E-2</v>
      </c>
      <c r="AK1362" s="28">
        <f>AI1362/(E1362/1000)</f>
        <v>1.2393792734670857</v>
      </c>
      <c r="AL1362">
        <f>AA1362/0.752049334436339</f>
        <v>1.28768148</v>
      </c>
      <c r="AM1362"/>
      <c r="AN1362">
        <f>U1362/0.242530074</f>
        <v>2.7625439969147907</v>
      </c>
      <c r="AO1362">
        <f>O1362/U1362</f>
        <v>1.9253731343283582</v>
      </c>
    </row>
    <row r="1363" spans="1:41">
      <c r="A1363" s="14" t="s">
        <v>202</v>
      </c>
      <c r="B1363" s="14" t="s">
        <v>224</v>
      </c>
      <c r="C1363" s="15">
        <v>-21.15</v>
      </c>
      <c r="D1363" s="15">
        <v>18.082999999999998</v>
      </c>
      <c r="E1363" s="15">
        <v>3085</v>
      </c>
      <c r="F1363" s="79">
        <v>331</v>
      </c>
      <c r="G1363" s="15">
        <v>47.42</v>
      </c>
      <c r="I1363">
        <f>(E1363*100*Info!$B$11)/AI1363</f>
        <v>2.0716444008528243</v>
      </c>
      <c r="J1363">
        <f>LOG10(I1363)</f>
        <v>0.31631521053215128</v>
      </c>
      <c r="K1363">
        <f>2*((E1363*100*Info!$B$11)/AI1363^2)*(AJ1363/2)</f>
        <v>2.0492214017409759E-2</v>
      </c>
      <c r="L1363">
        <f>(M1363/10.7)/I1363</f>
        <v>0.24662130841121535</v>
      </c>
      <c r="M1363">
        <f>((U1363/0.242530073729142))*I1363</f>
        <v>5.4667546839016827</v>
      </c>
      <c r="N1363">
        <f>2*M1363*SQRT((0.5*K1363/I1363)^2+(0.5*V1363/U1363)^2)</f>
        <v>5.40758379754138E-2</v>
      </c>
      <c r="O1363" s="14">
        <v>1.1499999999999999</v>
      </c>
      <c r="S1363" s="14">
        <v>3.05</v>
      </c>
      <c r="U1363" s="14">
        <v>0.64</v>
      </c>
      <c r="W1363" s="50">
        <f>U1363*Info!$B$2</f>
        <v>0.30719999999999997</v>
      </c>
      <c r="X1363" s="50">
        <f>W1363*SQRT((0.5*V1363/U1363)^2+Info!$B$3^2)</f>
        <v>1.5359999999999999E-2</v>
      </c>
      <c r="Y1363" s="39">
        <f>W1363*Info!$D$2</f>
        <v>0.248832</v>
      </c>
      <c r="Z1363" s="39">
        <f>Y1363*SQRT(Info!$D$3^2+(X1363/W1363)^2)</f>
        <v>1.7595079457621104E-2</v>
      </c>
      <c r="AA1363" s="50">
        <f>IF(O1363-W1363&gt;0,O1363-W1363,0)</f>
        <v>0.84279999999999999</v>
      </c>
      <c r="AB1363" s="50">
        <f>SQRT((0.5*P1363)^2+X1363^2)</f>
        <v>1.5359999999999999E-2</v>
      </c>
      <c r="AC1363" s="50">
        <f>(1-EXP(-Info!$B$6*G1363*1000))+(Info!$B$6/(Info!$B$6-Info!$B$7))*(EXP(-Info!$B$7*G1363*1000)-EXP(-Info!$B$6*G1363*1000))*(Info!$B$9-1)</f>
        <v>0.40087031125468825</v>
      </c>
      <c r="AD1363" s="50">
        <f>SQRT((Info!$B$6*EXP(-Info!$B$6*G1363*1000)+(Info!$B$6/(Info!$B$6+Info!$B$7))*(Info!$B$9-1)*(-Info!$B$7*EXP(-Info!$B$7*G1363*1000)+Info!$B$6*EXP(-Info!$B$6*G1363*1000)))^2*(0.01*G1363*1000)^2)</f>
        <v>2.9997248260955124E-3</v>
      </c>
      <c r="AE1363" s="50">
        <f>IF(AA1363&gt;0,AA1363*AC1363*SQRT((AB1363/AA1363)^2+(AD1363/AC1363)^2),AA1363*AC1363*SQRT((AD1363/AC1363)^2))</f>
        <v>6.6561861685171236E-3</v>
      </c>
      <c r="AF1363" s="50">
        <f>IF((S1363-Y1363-AA1363*AC1363)&gt;0,S1363-Y1363-AA1363*AC1363,0)</f>
        <v>2.4633145016745486</v>
      </c>
      <c r="AG1363" s="50">
        <f>SQRT((T1363*0.5)^2+Z1363^2+AE1363^2)</f>
        <v>1.8812007745851022E-2</v>
      </c>
      <c r="AH1363" s="50">
        <f>AF1363/S1363</f>
        <v>0.80764409890968814</v>
      </c>
      <c r="AI1363">
        <f>AF1363*EXP(Info!$B$6*G1363*1000)</f>
        <v>3.8052263958502426</v>
      </c>
      <c r="AJ1363">
        <f>2*SQRT((EXP(Info!$B$6*G1363)*AG1363)^2+(Info!$B$6*G1363*0.01*AI1363)^2)</f>
        <v>3.7640395067975618E-2</v>
      </c>
      <c r="AK1363" s="28">
        <f>AI1363/(E1363/1000)</f>
        <v>1.2334607441978096</v>
      </c>
      <c r="AL1363">
        <f>AA1363/0.752049334436339</f>
        <v>1.1206711599999999</v>
      </c>
      <c r="AM1363"/>
      <c r="AN1363">
        <f>U1363/0.242530074</f>
        <v>2.6388479970529346</v>
      </c>
      <c r="AO1363">
        <f>O1363/U1363</f>
        <v>1.7968749999999998</v>
      </c>
    </row>
    <row r="1364" spans="1:41">
      <c r="A1364" s="14" t="s">
        <v>202</v>
      </c>
      <c r="B1364" s="14" t="s">
        <v>224</v>
      </c>
      <c r="C1364" s="15">
        <v>-21.15</v>
      </c>
      <c r="D1364" s="15">
        <v>18.082999999999998</v>
      </c>
      <c r="E1364" s="15">
        <v>3085</v>
      </c>
      <c r="F1364" s="79">
        <v>341</v>
      </c>
      <c r="G1364" s="15">
        <v>50.08</v>
      </c>
      <c r="I1364">
        <f>(E1364*100*Info!$B$11)/AI1364</f>
        <v>1.9030071570130773</v>
      </c>
      <c r="J1364">
        <f>LOG10(I1364)</f>
        <v>0.27944042162671645</v>
      </c>
      <c r="K1364">
        <f>2*((E1364*100*Info!$B$11)/AI1364^2)*(AJ1364/2)</f>
        <v>1.9479862159274802E-2</v>
      </c>
      <c r="L1364">
        <f>(M1364/10.7)/I1364</f>
        <v>0.27744897196261731</v>
      </c>
      <c r="M1364">
        <f>((U1364/0.242530073729142))*I1364</f>
        <v>5.6494649590533594</v>
      </c>
      <c r="N1364">
        <f>2*M1364*SQRT((0.5*K1364/I1364)^2+(0.5*V1364/U1364)^2)</f>
        <v>5.7829944711687828E-2</v>
      </c>
      <c r="O1364" s="14">
        <v>1.07</v>
      </c>
      <c r="S1364" s="14">
        <v>3.2</v>
      </c>
      <c r="U1364" s="14">
        <v>0.72</v>
      </c>
      <c r="W1364" s="50">
        <f>U1364*Info!$B$2</f>
        <v>0.34559999999999996</v>
      </c>
      <c r="X1364" s="50">
        <f>W1364*SQRT((0.5*V1364/U1364)^2+Info!$B$3^2)</f>
        <v>1.728E-2</v>
      </c>
      <c r="Y1364" s="39">
        <f>W1364*Info!$D$2</f>
        <v>0.27993599999999996</v>
      </c>
      <c r="Z1364" s="39">
        <f>Y1364*SQRT(Info!$D$3^2+(X1364/W1364)^2)</f>
        <v>1.9794464389823737E-2</v>
      </c>
      <c r="AA1364" s="50">
        <f>IF(O1364-W1364&gt;0,O1364-W1364,0)</f>
        <v>0.72440000000000015</v>
      </c>
      <c r="AB1364" s="50">
        <f>SQRT((0.5*P1364)^2+X1364^2)</f>
        <v>1.728E-2</v>
      </c>
      <c r="AC1364" s="50">
        <f>(1-EXP(-Info!$B$6*G1364*1000))+(Info!$B$6/(Info!$B$6-Info!$B$7))*(EXP(-Info!$B$7*G1364*1000)-EXP(-Info!$B$6*G1364*1000))*(Info!$B$9-1)</f>
        <v>0.41839140103164085</v>
      </c>
      <c r="AD1364" s="50">
        <f>SQRT((Info!$B$6*EXP(-Info!$B$6*G1364*1000)+(Info!$B$6/(Info!$B$6+Info!$B$7))*(Info!$B$9-1)*(-Info!$B$7*EXP(-Info!$B$7*G1364*1000)+Info!$B$6*EXP(-Info!$B$6*G1364*1000)))^2*(0.01*G1364*1000)^2)</f>
        <v>3.0893422903201947E-3</v>
      </c>
      <c r="AE1364" s="50">
        <f>IF(AA1364&gt;0,AA1364*AC1364*SQRT((AB1364/AA1364)^2+(AD1364/AC1364)^2),AA1364*AC1364*SQRT((AD1364/AC1364)^2))</f>
        <v>7.5682455879732859E-3</v>
      </c>
      <c r="AF1364" s="50">
        <f>IF((S1364-Y1364-AA1364*AC1364)&gt;0,S1364-Y1364-AA1364*AC1364,0)</f>
        <v>2.6169812690926793</v>
      </c>
      <c r="AG1364" s="50">
        <f>SQRT((T1364*0.5)^2+Z1364^2+AE1364^2)</f>
        <v>2.1191959837633636E-2</v>
      </c>
      <c r="AH1364" s="50">
        <f>AF1364/S1364</f>
        <v>0.81780664659146218</v>
      </c>
      <c r="AI1364">
        <f>AF1364*EXP(Info!$B$6*G1364*1000)</f>
        <v>4.142431061222938</v>
      </c>
      <c r="AJ1364">
        <f>2*SQRT((EXP(Info!$B$6*G1364)*AG1364)^2+(Info!$B$6*G1364*0.01*AI1364)^2)</f>
        <v>4.2403406513497811E-2</v>
      </c>
      <c r="AK1364" s="28">
        <f>AI1364/(E1364/1000)</f>
        <v>1.3427653358907417</v>
      </c>
      <c r="AL1364">
        <f>AA1364/0.752049334436339</f>
        <v>0.96323468000000023</v>
      </c>
      <c r="AM1364"/>
      <c r="AN1364">
        <f>U1364/0.242530074</f>
        <v>2.968703996684551</v>
      </c>
      <c r="AO1364">
        <f>O1364/U1364</f>
        <v>1.4861111111111112</v>
      </c>
    </row>
    <row r="1365" spans="1:41">
      <c r="A1365" s="14" t="s">
        <v>202</v>
      </c>
      <c r="B1365" s="14" t="s">
        <v>224</v>
      </c>
      <c r="C1365" s="15">
        <v>-21.15</v>
      </c>
      <c r="D1365" s="15">
        <v>18.082999999999998</v>
      </c>
      <c r="E1365" s="15">
        <v>3085</v>
      </c>
      <c r="F1365" s="79">
        <v>351</v>
      </c>
      <c r="G1365" s="15">
        <v>52.75</v>
      </c>
      <c r="I1365">
        <f>(E1365*100*Info!$B$11)/AI1365</f>
        <v>2.1304592049448181</v>
      </c>
      <c r="J1365">
        <f>LOG10(I1365)</f>
        <v>0.32847322253695044</v>
      </c>
      <c r="K1365">
        <f>2*((E1365*100*Info!$B$11)/AI1365^2)*(AJ1365/2)</f>
        <v>3.5934966045104363E-2</v>
      </c>
      <c r="L1365">
        <f>(M1365/10.7)/I1365</f>
        <v>0.40846654205607552</v>
      </c>
      <c r="M1365">
        <f>((U1365/0.242530073729142))*I1365</f>
        <v>9.3113679574581987</v>
      </c>
      <c r="N1365">
        <f>2*M1365*SQRT((0.5*K1365/I1365)^2+(0.5*V1365/U1365)^2)</f>
        <v>0.15705707511700503</v>
      </c>
      <c r="O1365" s="14">
        <v>0.8</v>
      </c>
      <c r="S1365" s="14">
        <v>2.82</v>
      </c>
      <c r="U1365" s="14">
        <v>1.06</v>
      </c>
      <c r="W1365" s="50">
        <f>U1365*Info!$B$2</f>
        <v>0.50880000000000003</v>
      </c>
      <c r="X1365" s="50">
        <f>W1365*SQRT((0.5*V1365/U1365)^2+Info!$B$3^2)</f>
        <v>2.5440000000000004E-2</v>
      </c>
      <c r="Y1365" s="39">
        <f>W1365*Info!$D$2</f>
        <v>0.41212800000000005</v>
      </c>
      <c r="Z1365" s="39">
        <f>Y1365*SQRT(Info!$D$3^2+(X1365/W1365)^2)</f>
        <v>2.9141850351684956E-2</v>
      </c>
      <c r="AA1365" s="50">
        <f>IF(O1365-W1365&gt;0,O1365-W1365,0)</f>
        <v>0.29120000000000001</v>
      </c>
      <c r="AB1365" s="50">
        <f>SQRT((0.5*P1365)^2+X1365^2)</f>
        <v>2.5440000000000004E-2</v>
      </c>
      <c r="AC1365" s="50">
        <f>(1-EXP(-Info!$B$6*G1365*1000))+(Info!$B$6/(Info!$B$6-Info!$B$7))*(EXP(-Info!$B$7*G1365*1000)-EXP(-Info!$B$6*G1365*1000))*(Info!$B$9-1)</f>
        <v>0.43553057060830624</v>
      </c>
      <c r="AD1365" s="50">
        <f>SQRT((Info!$B$6*EXP(-Info!$B$6*G1365*1000)+(Info!$B$6/(Info!$B$6+Info!$B$7))*(Info!$B$9-1)*(-Info!$B$7*EXP(-Info!$B$7*G1365*1000)+Info!$B$6*EXP(-Info!$B$6*G1365*1000)))^2*(0.01*G1365*1000)^2)</f>
        <v>3.1729203367796117E-3</v>
      </c>
      <c r="AE1365" s="50">
        <f>IF(AA1365&gt;0,AA1365*AC1365*SQRT((AB1365/AA1365)^2+(AD1365/AC1365)^2),AA1365*AC1365*SQRT((AD1365/AC1365)^2))</f>
        <v>1.1118355325327026E-2</v>
      </c>
      <c r="AF1365" s="50">
        <f>IF((S1365-Y1365-AA1365*AC1365)&gt;0,S1365-Y1365-AA1365*AC1365,0)</f>
        <v>2.281045497838861</v>
      </c>
      <c r="AG1365" s="50">
        <f>SQRT((T1365*0.5)^2+Z1365^2+AE1365^2)</f>
        <v>3.1190788176322645E-2</v>
      </c>
      <c r="AH1365" s="50">
        <f>AF1365/S1365</f>
        <v>0.80888138221236205</v>
      </c>
      <c r="AI1365">
        <f>AF1365*EXP(Info!$B$6*G1365*1000)</f>
        <v>3.7001769095807262</v>
      </c>
      <c r="AJ1365">
        <f>2*SQRT((EXP(Info!$B$6*G1365)*AG1365)^2+(Info!$B$6*G1365*0.01*AI1365)^2)</f>
        <v>6.2411770804175801E-2</v>
      </c>
      <c r="AK1365" s="28">
        <f>AI1365/(E1365/1000)</f>
        <v>1.1994090468657135</v>
      </c>
      <c r="AL1365">
        <f>AA1365/0.752049334436339</f>
        <v>0.38720863999999999</v>
      </c>
      <c r="AM1365"/>
      <c r="AN1365">
        <f>U1365/0.242530074</f>
        <v>4.3705919951189225</v>
      </c>
      <c r="AO1365">
        <f>O1365/U1365</f>
        <v>0.75471698113207553</v>
      </c>
    </row>
    <row r="1366" spans="1:41">
      <c r="A1366" s="14" t="s">
        <v>202</v>
      </c>
      <c r="B1366" s="14" t="s">
        <v>224</v>
      </c>
      <c r="C1366" s="15">
        <v>-21.15</v>
      </c>
      <c r="D1366" s="15">
        <v>18.082999999999998</v>
      </c>
      <c r="E1366" s="15">
        <v>3085</v>
      </c>
      <c r="F1366" s="79">
        <v>361</v>
      </c>
      <c r="G1366" s="15">
        <v>55.41</v>
      </c>
      <c r="I1366">
        <f>(E1366*100*Info!$B$11)/AI1366</f>
        <v>2.0275784101993404</v>
      </c>
      <c r="J1366">
        <f>LOG10(I1366)</f>
        <v>0.30697765817712286</v>
      </c>
      <c r="K1366">
        <f>2*((E1366*100*Info!$B$11)/AI1366^2)*(AJ1366/2)</f>
        <v>2.8386710609648882E-2</v>
      </c>
      <c r="L1366">
        <f>(M1366/10.7)/I1366</f>
        <v>0.3545181308411221</v>
      </c>
      <c r="M1366">
        <f>((U1366/0.242530073729142))*I1366</f>
        <v>7.6913023968592196</v>
      </c>
      <c r="N1366">
        <f>2*M1366*SQRT((0.5*K1366/I1366)^2+(0.5*V1366/U1366)^2)</f>
        <v>0.10768055837084811</v>
      </c>
      <c r="O1366" s="14">
        <v>0.67</v>
      </c>
      <c r="S1366" s="14">
        <v>2.8</v>
      </c>
      <c r="U1366" s="14">
        <v>0.92</v>
      </c>
      <c r="W1366" s="50">
        <f>U1366*Info!$B$2</f>
        <v>0.44159999999999999</v>
      </c>
      <c r="X1366" s="50">
        <f>W1366*SQRT((0.5*V1366/U1366)^2+Info!$B$3^2)</f>
        <v>2.2080000000000002E-2</v>
      </c>
      <c r="Y1366" s="39">
        <f>W1366*Info!$D$2</f>
        <v>0.35769600000000001</v>
      </c>
      <c r="Z1366" s="39">
        <f>Y1366*SQRT(Info!$D$3^2+(X1366/W1366)^2)</f>
        <v>2.5292926720330337E-2</v>
      </c>
      <c r="AA1366" s="50">
        <f>IF(O1366-W1366&gt;0,O1366-W1366,0)</f>
        <v>0.22840000000000005</v>
      </c>
      <c r="AB1366" s="50">
        <f>SQRT((0.5*P1366)^2+X1366^2)</f>
        <v>2.2080000000000002E-2</v>
      </c>
      <c r="AC1366" s="50">
        <f>(1-EXP(-Info!$B$6*G1366*1000))+(Info!$B$6/(Info!$B$6-Info!$B$7))*(EXP(-Info!$B$7*G1366*1000)-EXP(-Info!$B$6*G1366*1000))*(Info!$B$9-1)</f>
        <v>0.45217037360746787</v>
      </c>
      <c r="AD1366" s="50">
        <f>SQRT((Info!$B$6*EXP(-Info!$B$6*G1366*1000)+(Info!$B$6/(Info!$B$6+Info!$B$7))*(Info!$B$9-1)*(-Info!$B$7*EXP(-Info!$B$7*G1366*1000)+Info!$B$6*EXP(-Info!$B$6*G1366*1000)))^2*(0.01*G1366*1000)^2)</f>
        <v>3.2500873268733604E-3</v>
      </c>
      <c r="AE1366" s="50">
        <f>IF(AA1366&gt;0,AA1366*AC1366*SQRT((AB1366/AA1366)^2+(AD1366/AC1366)^2),AA1366*AC1366*SQRT((AD1366/AC1366)^2))</f>
        <v>1.0011480130001452E-2</v>
      </c>
      <c r="AF1366" s="50">
        <f>IF((S1366-Y1366-AA1366*AC1366)&gt;0,S1366-Y1366-AA1366*AC1366,0)</f>
        <v>2.3390282866680545</v>
      </c>
      <c r="AG1366" s="50">
        <f>SQRT((T1366*0.5)^2+Z1366^2+AE1366^2)</f>
        <v>2.7202240284090837E-2</v>
      </c>
      <c r="AH1366" s="50">
        <f>AF1366/S1366</f>
        <v>0.83536724523859096</v>
      </c>
      <c r="AI1366">
        <f>AF1366*EXP(Info!$B$6*G1366*1000)</f>
        <v>3.887926561698547</v>
      </c>
      <c r="AJ1366">
        <f>2*SQRT((EXP(Info!$B$6*G1366)*AG1366)^2+(Info!$B$6*G1366*0.01*AI1366)^2)</f>
        <v>5.443214704956998E-2</v>
      </c>
      <c r="AK1366" s="28">
        <f>AI1366/(E1366/1000)</f>
        <v>1.2602679292377785</v>
      </c>
      <c r="AL1366">
        <f>AA1366/0.752049334436339</f>
        <v>0.30370348000000008</v>
      </c>
      <c r="AM1366"/>
      <c r="AN1366">
        <f>U1366/0.242530074</f>
        <v>3.7933439957635935</v>
      </c>
      <c r="AO1366">
        <f>O1366/U1366</f>
        <v>0.72826086956521741</v>
      </c>
    </row>
    <row r="1367" spans="1:41">
      <c r="A1367" s="14" t="s">
        <v>202</v>
      </c>
      <c r="B1367" s="14" t="s">
        <v>224</v>
      </c>
      <c r="C1367" s="15">
        <v>-21.15</v>
      </c>
      <c r="D1367" s="15">
        <v>18.082999999999998</v>
      </c>
      <c r="E1367" s="15">
        <v>3085</v>
      </c>
      <c r="F1367" s="79">
        <v>371</v>
      </c>
      <c r="G1367" s="15">
        <v>58.08</v>
      </c>
      <c r="I1367">
        <f>(E1367*100*Info!$B$11)/AI1367</f>
        <v>1.8318788036879234</v>
      </c>
      <c r="J1367">
        <f>LOG10(I1367)</f>
        <v>0.26289673754652904</v>
      </c>
      <c r="K1367">
        <f>2*((E1367*100*Info!$B$11)/AI1367^2)*(AJ1367/2)</f>
        <v>2.2292462354991098E-2</v>
      </c>
      <c r="L1367">
        <f>(M1367/10.7)/I1367</f>
        <v>0.33910429906542111</v>
      </c>
      <c r="M1367">
        <f>((U1367/0.242530073729142))*I1367</f>
        <v>6.646818361362131</v>
      </c>
      <c r="N1367">
        <f>2*M1367*SQRT((0.5*K1367/I1367)^2+(0.5*V1367/U1367)^2)</f>
        <v>8.0886327088247514E-2</v>
      </c>
      <c r="O1367" s="14">
        <v>0.81</v>
      </c>
      <c r="S1367" s="14">
        <v>3.05</v>
      </c>
      <c r="U1367" s="14">
        <v>0.88</v>
      </c>
      <c r="W1367" s="50">
        <f>U1367*Info!$B$2</f>
        <v>0.4224</v>
      </c>
      <c r="X1367" s="50">
        <f>W1367*SQRT((0.5*V1367/U1367)^2+Info!$B$3^2)</f>
        <v>2.112E-2</v>
      </c>
      <c r="Y1367" s="39">
        <f>W1367*Info!$D$2</f>
        <v>0.342144</v>
      </c>
      <c r="Z1367" s="39">
        <f>Y1367*SQRT(Info!$D$3^2+(X1367/W1367)^2)</f>
        <v>2.4193234254229017E-2</v>
      </c>
      <c r="AA1367" s="50">
        <f>IF(O1367-W1367&gt;0,O1367-W1367,0)</f>
        <v>0.38760000000000006</v>
      </c>
      <c r="AB1367" s="50">
        <f>SQRT((0.5*P1367)^2+X1367^2)</f>
        <v>2.112E-2</v>
      </c>
      <c r="AC1367" s="50">
        <f>(1-EXP(-Info!$B$6*G1367*1000))+(Info!$B$6/(Info!$B$6-Info!$B$7))*(EXP(-Info!$B$7*G1367*1000)-EXP(-Info!$B$6*G1367*1000))*(Info!$B$9-1)</f>
        <v>0.46844664642249967</v>
      </c>
      <c r="AD1367" s="50">
        <f>SQRT((Info!$B$6*EXP(-Info!$B$6*G1367*1000)+(Info!$B$6/(Info!$B$6+Info!$B$7))*(Info!$B$9-1)*(-Info!$B$7*EXP(-Info!$B$7*G1367*1000)+Info!$B$6*EXP(-Info!$B$6*G1367*1000)))^2*(0.01*G1367*1000)^2)</f>
        <v>3.321670541276875E-3</v>
      </c>
      <c r="AE1367" s="50">
        <f>IF(AA1367&gt;0,AA1367*AC1367*SQRT((AB1367/AA1367)^2+(AD1367/AC1367)^2),AA1367*AC1367*SQRT((AD1367/AC1367)^2))</f>
        <v>9.9770130464667105E-3</v>
      </c>
      <c r="AF1367" s="50">
        <f>IF((S1367-Y1367-AA1367*AC1367)&gt;0,S1367-Y1367-AA1367*AC1367,0)</f>
        <v>2.5262860798466389</v>
      </c>
      <c r="AG1367" s="50">
        <f>SQRT((T1367*0.5)^2+Z1367^2+AE1367^2)</f>
        <v>2.6169703342020657E-2</v>
      </c>
      <c r="AH1367" s="50">
        <f>AF1367/S1367</f>
        <v>0.82829051798250464</v>
      </c>
      <c r="AI1367">
        <f>AF1367*EXP(Info!$B$6*G1367*1000)</f>
        <v>4.303273743366856</v>
      </c>
      <c r="AJ1367">
        <f>2*SQRT((EXP(Info!$B$6*G1367)*AG1367)^2+(Info!$B$6*G1367*0.01*AI1367)^2)</f>
        <v>5.2367311491404674E-2</v>
      </c>
      <c r="AK1367" s="28">
        <f>AI1367/(E1367/1000)</f>
        <v>1.3949023479309095</v>
      </c>
      <c r="AL1367">
        <f>AA1367/0.752049334436339</f>
        <v>0.51539172000000011</v>
      </c>
      <c r="AM1367"/>
      <c r="AN1367">
        <f>U1367/0.242530074</f>
        <v>3.6284159959477846</v>
      </c>
      <c r="AO1367">
        <f>O1367/U1367</f>
        <v>0.92045454545454553</v>
      </c>
    </row>
    <row r="1368" spans="1:41">
      <c r="A1368" s="14" t="s">
        <v>202</v>
      </c>
      <c r="B1368" s="14" t="s">
        <v>224</v>
      </c>
      <c r="C1368" s="15">
        <v>-21.15</v>
      </c>
      <c r="D1368" s="15">
        <v>18.082999999999998</v>
      </c>
      <c r="E1368" s="15">
        <v>3085</v>
      </c>
      <c r="F1368" s="79">
        <v>381</v>
      </c>
      <c r="G1368" s="15">
        <v>60.74</v>
      </c>
      <c r="I1368">
        <f>(E1368*100*Info!$B$11)/AI1368</f>
        <v>1.6949832374281664</v>
      </c>
      <c r="J1368">
        <f>LOG10(I1368)</f>
        <v>0.22916540759606435</v>
      </c>
      <c r="K1368">
        <f>2*((E1368*100*Info!$B$11)/AI1368^2)*(AJ1368/2)</f>
        <v>2.4399555618990834E-2</v>
      </c>
      <c r="L1368">
        <f>(M1368/10.7)/I1368</f>
        <v>0.4315872897196269</v>
      </c>
      <c r="M1368">
        <f>((U1368/0.242530073729142))*I1368</f>
        <v>7.8274054707114864</v>
      </c>
      <c r="N1368">
        <f>2*M1368*SQRT((0.5*K1368/I1368)^2+(0.5*V1368/U1368)^2)</f>
        <v>0.11267675745560995</v>
      </c>
      <c r="O1368" s="14">
        <v>0.93</v>
      </c>
      <c r="S1368" s="14">
        <v>3.29</v>
      </c>
      <c r="U1368" s="14">
        <v>1.1200000000000001</v>
      </c>
      <c r="W1368" s="50">
        <f>U1368*Info!$B$2</f>
        <v>0.53760000000000008</v>
      </c>
      <c r="X1368" s="50">
        <f>W1368*SQRT((0.5*V1368/U1368)^2+Info!$B$3^2)</f>
        <v>2.6880000000000005E-2</v>
      </c>
      <c r="Y1368" s="39">
        <f>W1368*Info!$D$2</f>
        <v>0.43545600000000007</v>
      </c>
      <c r="Z1368" s="39">
        <f>Y1368*SQRT(Info!$D$3^2+(X1368/W1368)^2)</f>
        <v>3.0791389050836934E-2</v>
      </c>
      <c r="AA1368" s="50">
        <f>IF(O1368-W1368&gt;0,O1368-W1368,0)</f>
        <v>0.39239999999999997</v>
      </c>
      <c r="AB1368" s="50">
        <f>SQRT((0.5*P1368)^2+X1368^2)</f>
        <v>2.6880000000000005E-2</v>
      </c>
      <c r="AC1368" s="50">
        <f>(1-EXP(-Info!$B$6*G1368*1000))+(Info!$B$6/(Info!$B$6-Info!$B$7))*(EXP(-Info!$B$7*G1368*1000)-EXP(-Info!$B$6*G1368*1000))*(Info!$B$9-1)</f>
        <v>0.48424788204023528</v>
      </c>
      <c r="AD1368" s="50">
        <f>SQRT((Info!$B$6*EXP(-Info!$B$6*G1368*1000)+(Info!$B$6/(Info!$B$6+Info!$B$7))*(Info!$B$9-1)*(-Info!$B$7*EXP(-Info!$B$7*G1368*1000)+Info!$B$6*EXP(-Info!$B$6*G1368*1000)))^2*(0.01*G1368*1000)^2)</f>
        <v>3.3873713164633327E-3</v>
      </c>
      <c r="AE1368" s="50">
        <f>IF(AA1368&gt;0,AA1368*AC1368*SQRT((AB1368/AA1368)^2+(AD1368/AC1368)^2),AA1368*AC1368*SQRT((AD1368/AC1368)^2))</f>
        <v>1.3084273744211464E-2</v>
      </c>
      <c r="AF1368" s="50">
        <f>IF((S1368-Y1368-AA1368*AC1368)&gt;0,S1368-Y1368-AA1368*AC1368,0)</f>
        <v>2.6645251310874114</v>
      </c>
      <c r="AG1368" s="50">
        <f>SQRT((T1368*0.5)^2+Z1368^2+AE1368^2)</f>
        <v>3.3456058630589799E-2</v>
      </c>
      <c r="AH1368" s="50">
        <f>AF1368/S1368</f>
        <v>0.80988605808128</v>
      </c>
      <c r="AI1368">
        <f>AF1368*EXP(Info!$B$6*G1368*1000)</f>
        <v>4.6508282694887795</v>
      </c>
      <c r="AJ1368">
        <f>2*SQRT((EXP(Info!$B$6*G1368)*AG1368)^2+(Info!$B$6*G1368*0.01*AI1368)^2)</f>
        <v>6.6949419044373043E-2</v>
      </c>
      <c r="AK1368" s="28">
        <f>AI1368/(E1368/1000)</f>
        <v>1.507561837759734</v>
      </c>
      <c r="AL1368">
        <f>AA1368/0.752049334436339</f>
        <v>0.52177427999999992</v>
      </c>
      <c r="AM1368"/>
      <c r="AN1368">
        <f>U1368/0.242530074</f>
        <v>4.6179839948426356</v>
      </c>
      <c r="AO1368">
        <f>O1368/U1368</f>
        <v>0.83035714285714279</v>
      </c>
    </row>
    <row r="1369" spans="1:41">
      <c r="A1369" s="14" t="s">
        <v>202</v>
      </c>
      <c r="B1369" s="14" t="s">
        <v>224</v>
      </c>
      <c r="C1369" s="15">
        <v>-21.15</v>
      </c>
      <c r="D1369" s="15">
        <v>18.082999999999998</v>
      </c>
      <c r="E1369" s="15">
        <v>3085</v>
      </c>
      <c r="F1369" s="79">
        <v>391</v>
      </c>
      <c r="G1369" s="15">
        <v>63.37</v>
      </c>
      <c r="I1369">
        <f>(E1369*100*Info!$B$11)/AI1369</f>
        <v>1.4693950070970756</v>
      </c>
      <c r="J1369">
        <f>LOG10(I1369)</f>
        <v>0.1671385598081585</v>
      </c>
      <c r="K1369">
        <f>2*((E1369*100*Info!$B$11)/AI1369^2)*(AJ1369/2)</f>
        <v>2.3185803657469698E-2</v>
      </c>
      <c r="L1369">
        <f>(M1369/10.7)/I1369</f>
        <v>0.54333757009345884</v>
      </c>
      <c r="M1369">
        <f>((U1369/0.242530073729142))*I1369</f>
        <v>8.5426393855003671</v>
      </c>
      <c r="N1369">
        <f>2*M1369*SQRT((0.5*K1369/I1369)^2+(0.5*V1369/U1369)^2)</f>
        <v>0.1347955849530757</v>
      </c>
      <c r="O1369" s="14">
        <v>0.98</v>
      </c>
      <c r="S1369" s="14">
        <v>3.7</v>
      </c>
      <c r="U1369" s="14">
        <v>1.41</v>
      </c>
      <c r="W1369" s="50">
        <f>U1369*Info!$B$2</f>
        <v>0.67679999999999996</v>
      </c>
      <c r="X1369" s="50">
        <f>W1369*SQRT((0.5*V1369/U1369)^2+Info!$B$3^2)</f>
        <v>3.3840000000000002E-2</v>
      </c>
      <c r="Y1369" s="39">
        <f>W1369*Info!$D$2</f>
        <v>0.54820800000000003</v>
      </c>
      <c r="Z1369" s="39">
        <f>Y1369*SQRT(Info!$D$3^2+(X1369/W1369)^2)</f>
        <v>3.8764159430071492E-2</v>
      </c>
      <c r="AA1369" s="50">
        <f>IF(O1369-W1369&gt;0,O1369-W1369,0)</f>
        <v>0.30320000000000003</v>
      </c>
      <c r="AB1369" s="50">
        <f>SQRT((0.5*P1369)^2+X1369^2)</f>
        <v>3.3840000000000002E-2</v>
      </c>
      <c r="AC1369" s="50">
        <f>(1-EXP(-Info!$B$6*G1369*1000))+(Info!$B$6/(Info!$B$6-Info!$B$7))*(EXP(-Info!$B$7*G1369*1000)-EXP(-Info!$B$6*G1369*1000))*(Info!$B$9-1)</f>
        <v>0.49947450684440675</v>
      </c>
      <c r="AD1369" s="50">
        <f>SQRT((Info!$B$6*EXP(-Info!$B$6*G1369*1000)+(Info!$B$6/(Info!$B$6+Info!$B$7))*(Info!$B$9-1)*(-Info!$B$7*EXP(-Info!$B$7*G1369*1000)+Info!$B$6*EXP(-Info!$B$6*G1369*1000)))^2*(0.01*G1369*1000)^2)</f>
        <v>3.4470461320717967E-3</v>
      </c>
      <c r="AE1369" s="50">
        <f>IF(AA1369&gt;0,AA1369*AC1369*SQRT((AB1369/AA1369)^2+(AD1369/AC1369)^2),AA1369*AC1369*SQRT((AD1369/AC1369)^2))</f>
        <v>1.6934499604040167E-2</v>
      </c>
      <c r="AF1369" s="50">
        <f>IF((S1369-Y1369-AA1369*AC1369)&gt;0,S1369-Y1369-AA1369*AC1369,0)</f>
        <v>3.0003513295247761</v>
      </c>
      <c r="AG1369" s="50">
        <f>SQRT((T1369*0.5)^2+Z1369^2+AE1369^2)</f>
        <v>4.2301741490856345E-2</v>
      </c>
      <c r="AH1369" s="50">
        <f>AF1369/S1369</f>
        <v>0.81090576473642595</v>
      </c>
      <c r="AI1369">
        <f>AF1369*EXP(Info!$B$6*G1369*1000)</f>
        <v>5.3648446597857076</v>
      </c>
      <c r="AJ1369">
        <f>2*SQRT((EXP(Info!$B$6*G1369)*AG1369)^2+(Info!$B$6*G1369*0.01*AI1369)^2)</f>
        <v>8.4652686536860228E-2</v>
      </c>
      <c r="AK1369" s="28">
        <f>AI1369/(E1369/1000)</f>
        <v>1.7390096141930982</v>
      </c>
      <c r="AL1369">
        <f>AA1369/0.752049334436339</f>
        <v>0.40316504000000003</v>
      </c>
      <c r="AM1369"/>
      <c r="AN1369">
        <f>U1369/0.242530074</f>
        <v>5.8137119935072459</v>
      </c>
      <c r="AO1369">
        <f>O1369/U1369</f>
        <v>0.69503546099290781</v>
      </c>
    </row>
    <row r="1370" spans="1:41">
      <c r="A1370" s="14" t="s">
        <v>202</v>
      </c>
      <c r="B1370" s="14" t="s">
        <v>224</v>
      </c>
      <c r="C1370" s="15">
        <v>-21.15</v>
      </c>
      <c r="D1370" s="15">
        <v>18.082999999999998</v>
      </c>
      <c r="E1370" s="15">
        <v>3085</v>
      </c>
      <c r="F1370" s="79">
        <v>401</v>
      </c>
      <c r="G1370" s="15">
        <v>64.83</v>
      </c>
      <c r="I1370">
        <f>(E1370*100*Info!$B$11)/AI1370</f>
        <v>1.400875772162006</v>
      </c>
      <c r="J1370">
        <f>LOG10(I1370)</f>
        <v>0.14639962432457429</v>
      </c>
      <c r="K1370">
        <f>2*((E1370*100*Info!$B$11)/AI1370^2)*(AJ1370/2)</f>
        <v>2.1428076898725626E-2</v>
      </c>
      <c r="L1370">
        <f>(M1370/10.7)/I1370</f>
        <v>0.5510444859813094</v>
      </c>
      <c r="M1370">
        <f>((U1370/0.242530073729142))*I1370</f>
        <v>8.2598101068031013</v>
      </c>
      <c r="N1370">
        <f>2*M1370*SQRT((0.5*K1370/I1370)^2+(0.5*V1370/U1370)^2)</f>
        <v>0.12634371273642067</v>
      </c>
      <c r="O1370" s="14">
        <v>0.94</v>
      </c>
      <c r="S1370" s="14">
        <v>3.79</v>
      </c>
      <c r="U1370" s="14">
        <v>1.43</v>
      </c>
      <c r="W1370" s="50">
        <f>U1370*Info!$B$2</f>
        <v>0.6863999999999999</v>
      </c>
      <c r="X1370" s="50">
        <f>W1370*SQRT((0.5*V1370/U1370)^2+Info!$B$3^2)</f>
        <v>3.4319999999999996E-2</v>
      </c>
      <c r="Y1370" s="39">
        <f>W1370*Info!$D$2</f>
        <v>0.55598399999999992</v>
      </c>
      <c r="Z1370" s="39">
        <f>Y1370*SQRT(Info!$D$3^2+(X1370/W1370)^2)</f>
        <v>3.9314005663122147E-2</v>
      </c>
      <c r="AA1370" s="50">
        <f>IF(O1370-W1370&gt;0,O1370-W1370,0)</f>
        <v>0.25360000000000005</v>
      </c>
      <c r="AB1370" s="50">
        <f>SQRT((0.5*P1370)^2+X1370^2)</f>
        <v>3.4319999999999996E-2</v>
      </c>
      <c r="AC1370" s="50">
        <f>(1-EXP(-Info!$B$6*G1370*1000))+(Info!$B$6/(Info!$B$6-Info!$B$7))*(EXP(-Info!$B$7*G1370*1000)-EXP(-Info!$B$6*G1370*1000))*(Info!$B$9-1)</f>
        <v>0.5077607102123135</v>
      </c>
      <c r="AD1370" s="50">
        <f>SQRT((Info!$B$6*EXP(-Info!$B$6*G1370*1000)+(Info!$B$6/(Info!$B$6+Info!$B$7))*(Info!$B$9-1)*(-Info!$B$7*EXP(-Info!$B$7*G1370*1000)+Info!$B$6*EXP(-Info!$B$6*G1370*1000)))^2*(0.01*G1370*1000)^2)</f>
        <v>3.4779844681748148E-3</v>
      </c>
      <c r="AE1370" s="50">
        <f>IF(AA1370&gt;0,AA1370*AC1370*SQRT((AB1370/AA1370)^2+(AD1370/AC1370)^2),AA1370*AC1370*SQRT((AD1370/AC1370)^2))</f>
        <v>1.7448654490536831E-2</v>
      </c>
      <c r="AF1370" s="50">
        <f>IF((S1370-Y1370-AA1370*AC1370)&gt;0,S1370-Y1370-AA1370*AC1370,0)</f>
        <v>3.1052478838901574</v>
      </c>
      <c r="AG1370" s="50">
        <f>SQRT((T1370*0.5)^2+Z1370^2+AE1370^2)</f>
        <v>4.3012167869221976E-2</v>
      </c>
      <c r="AH1370" s="50">
        <f>AF1370/S1370</f>
        <v>0.81932661844067478</v>
      </c>
      <c r="AI1370">
        <f>AF1370*EXP(Info!$B$6*G1370*1000)</f>
        <v>5.6272484067408657</v>
      </c>
      <c r="AJ1370">
        <f>2*SQRT((EXP(Info!$B$6*G1370)*AG1370)^2+(Info!$B$6*G1370*0.01*AI1370)^2)</f>
        <v>8.6075520744982786E-2</v>
      </c>
      <c r="AK1370" s="28">
        <f>AI1370/(E1370/1000)</f>
        <v>1.8240675548592757</v>
      </c>
      <c r="AL1370">
        <f>AA1370/0.752049334436339</f>
        <v>0.33721192000000005</v>
      </c>
      <c r="AM1370"/>
      <c r="AN1370">
        <f>U1370/0.242530074</f>
        <v>5.8961759934151505</v>
      </c>
      <c r="AO1370">
        <f>O1370/U1370</f>
        <v>0.65734265734265729</v>
      </c>
    </row>
    <row r="1371" spans="1:41">
      <c r="A1371" s="14" t="s">
        <v>202</v>
      </c>
      <c r="B1371" s="14" t="s">
        <v>224</v>
      </c>
      <c r="C1371" s="15">
        <v>-21.15</v>
      </c>
      <c r="D1371" s="15">
        <v>18.082999999999998</v>
      </c>
      <c r="E1371" s="15">
        <v>3085</v>
      </c>
      <c r="F1371" s="79">
        <v>411</v>
      </c>
      <c r="G1371" s="15">
        <v>66.37</v>
      </c>
      <c r="I1371">
        <f>(E1371*100*Info!$B$11)/AI1371</f>
        <v>1.725100535191723</v>
      </c>
      <c r="J1371">
        <f>LOG10(I1371)</f>
        <v>0.23681440990594041</v>
      </c>
      <c r="K1371">
        <f>2*((E1371*100*Info!$B$11)/AI1371^2)*(AJ1371/2)</f>
        <v>2.8944468252743476E-2</v>
      </c>
      <c r="L1371">
        <f>(M1371/10.7)/I1371</f>
        <v>0.48938915887850548</v>
      </c>
      <c r="M1371">
        <f>((U1371/0.242530073729142))*I1371</f>
        <v>9.0334268489122049</v>
      </c>
      <c r="N1371">
        <f>2*M1371*SQRT((0.5*K1371/I1371)^2+(0.5*V1371/U1371)^2)</f>
        <v>0.15156666600463437</v>
      </c>
      <c r="O1371" s="14">
        <v>0.9</v>
      </c>
      <c r="S1371" s="14">
        <v>3.13</v>
      </c>
      <c r="U1371" s="14">
        <v>1.27</v>
      </c>
      <c r="W1371" s="50">
        <f>U1371*Info!$B$2</f>
        <v>0.60960000000000003</v>
      </c>
      <c r="X1371" s="50">
        <f>W1371*SQRT((0.5*V1371/U1371)^2+Info!$B$3^2)</f>
        <v>3.0480000000000004E-2</v>
      </c>
      <c r="Y1371" s="39">
        <f>W1371*Info!$D$2</f>
        <v>0.49377600000000005</v>
      </c>
      <c r="Z1371" s="39">
        <f>Y1371*SQRT(Info!$D$3^2+(X1371/W1371)^2)</f>
        <v>3.491523579871688E-2</v>
      </c>
      <c r="AA1371" s="50">
        <f>IF(O1371-W1371&gt;0,O1371-W1371,0)</f>
        <v>0.29039999999999999</v>
      </c>
      <c r="AB1371" s="50">
        <f>SQRT((0.5*P1371)^2+X1371^2)</f>
        <v>3.0480000000000004E-2</v>
      </c>
      <c r="AC1371" s="50">
        <f>(1-EXP(-Info!$B$6*G1371*1000))+(Info!$B$6/(Info!$B$6-Info!$B$7))*(EXP(-Info!$B$7*G1371*1000)-EXP(-Info!$B$6*G1371*1000))*(Info!$B$9-1)</f>
        <v>0.51637429557298986</v>
      </c>
      <c r="AD1371" s="50">
        <f>SQRT((Info!$B$6*EXP(-Info!$B$6*G1371*1000)+(Info!$B$6/(Info!$B$6+Info!$B$7))*(Info!$B$9-1)*(-Info!$B$7*EXP(-Info!$B$7*G1371*1000)+Info!$B$6*EXP(-Info!$B$6*G1371*1000)))^2*(0.01*G1371*1000)^2)</f>
        <v>3.5089741075063339E-3</v>
      </c>
      <c r="AE1371" s="50">
        <f>IF(AA1371&gt;0,AA1371*AC1371*SQRT((AB1371/AA1371)^2+(AD1371/AC1371)^2),AA1371*AC1371*SQRT((AD1371/AC1371)^2))</f>
        <v>1.577204112087224E-2</v>
      </c>
      <c r="AF1371" s="50">
        <f>IF((S1371-Y1371-AA1371*AC1371)&gt;0,S1371-Y1371-AA1371*AC1371,0)</f>
        <v>2.4862689045656037</v>
      </c>
      <c r="AG1371" s="50">
        <f>SQRT((T1371*0.5)^2+Z1371^2+AE1371^2)</f>
        <v>3.8312282260372921E-2</v>
      </c>
      <c r="AH1371" s="50">
        <f>AF1371/S1371</f>
        <v>0.7943351132797456</v>
      </c>
      <c r="AI1371">
        <f>AF1371*EXP(Info!$B$6*G1371*1000)</f>
        <v>4.5696327814682549</v>
      </c>
      <c r="AJ1371">
        <f>2*SQRT((EXP(Info!$B$6*G1371)*AG1371)^2+(Info!$B$6*G1371*0.01*AI1371)^2)</f>
        <v>7.6671236413015265E-2</v>
      </c>
      <c r="AK1371" s="28">
        <f>AI1371/(E1371/1000)</f>
        <v>1.4812423926963549</v>
      </c>
      <c r="AL1371">
        <f>AA1371/0.752049334436339</f>
        <v>0.38614487999999997</v>
      </c>
      <c r="AM1371"/>
      <c r="AN1371">
        <f>U1371/0.242530074</f>
        <v>5.2364639941519169</v>
      </c>
      <c r="AO1371">
        <f>O1371/U1371</f>
        <v>0.70866141732283461</v>
      </c>
    </row>
    <row r="1372" spans="1:41">
      <c r="A1372" s="14" t="s">
        <v>202</v>
      </c>
      <c r="B1372" s="14" t="s">
        <v>224</v>
      </c>
      <c r="C1372" s="15">
        <v>-21.15</v>
      </c>
      <c r="D1372" s="15">
        <v>18.082999999999998</v>
      </c>
      <c r="E1372" s="15">
        <v>3085</v>
      </c>
      <c r="F1372" s="79">
        <v>415</v>
      </c>
      <c r="G1372" s="15">
        <v>66.989999999999995</v>
      </c>
      <c r="I1372">
        <f>(E1372*100*Info!$B$11)/AI1372</f>
        <v>1.1005789906968331</v>
      </c>
      <c r="J1372">
        <f>LOG10(I1372)</f>
        <v>4.162121816846763E-2</v>
      </c>
      <c r="K1372">
        <f>2*((E1372*100*Info!$B$11)/AI1372^2)*(AJ1372/2)</f>
        <v>1.6153437932051404E-2</v>
      </c>
      <c r="L1372">
        <f>(M1372/10.7)/I1372</f>
        <v>0.67050168224299178</v>
      </c>
      <c r="M1372">
        <f>((U1372/0.242530073729142))*I1372</f>
        <v>7.8959586923276701</v>
      </c>
      <c r="N1372">
        <f>2*M1372*SQRT((0.5*K1372/I1372)^2+(0.5*V1372/U1372)^2)</f>
        <v>0.11589070818969596</v>
      </c>
      <c r="O1372" s="14">
        <v>0.89</v>
      </c>
      <c r="S1372" s="14">
        <v>4.58</v>
      </c>
      <c r="U1372" s="14">
        <v>1.74</v>
      </c>
      <c r="W1372" s="50">
        <f>U1372*Info!$B$2</f>
        <v>0.83519999999999994</v>
      </c>
      <c r="X1372" s="50">
        <f>W1372*SQRT((0.5*V1372/U1372)^2+Info!$B$3^2)</f>
        <v>4.1759999999999999E-2</v>
      </c>
      <c r="Y1372" s="39">
        <f>W1372*Info!$D$2</f>
        <v>0.676512</v>
      </c>
      <c r="Z1372" s="39">
        <f>Y1372*SQRT(Info!$D$3^2+(X1372/W1372)^2)</f>
        <v>4.7836622275407373E-2</v>
      </c>
      <c r="AA1372" s="50">
        <f>IF(O1372-W1372&gt;0,O1372-W1372,0)</f>
        <v>5.4800000000000071E-2</v>
      </c>
      <c r="AB1372" s="50">
        <f>SQRT((0.5*P1372)^2+X1372^2)</f>
        <v>4.1759999999999999E-2</v>
      </c>
      <c r="AC1372" s="50">
        <f>(1-EXP(-Info!$B$6*G1372*1000))+(Info!$B$6/(Info!$B$6-Info!$B$7))*(EXP(-Info!$B$7*G1372*1000)-EXP(-Info!$B$6*G1372*1000))*(Info!$B$9-1)</f>
        <v>0.51980580017145128</v>
      </c>
      <c r="AD1372" s="50">
        <f>SQRT((Info!$B$6*EXP(-Info!$B$6*G1372*1000)+(Info!$B$6/(Info!$B$6+Info!$B$7))*(Info!$B$9-1)*(-Info!$B$7*EXP(-Info!$B$7*G1372*1000)+Info!$B$6*EXP(-Info!$B$6*G1372*1000)))^2*(0.01*G1372*1000)^2)</f>
        <v>3.520983010409645E-3</v>
      </c>
      <c r="AE1372" s="50">
        <f>IF(AA1372&gt;0,AA1372*AC1372*SQRT((AB1372/AA1372)^2+(AD1372/AC1372)^2),AA1372*AC1372*SQRT((AD1372/AC1372)^2))</f>
        <v>2.1707947744110272E-2</v>
      </c>
      <c r="AF1372" s="50">
        <f>IF((S1372-Y1372-AA1372*AC1372)&gt;0,S1372-Y1372-AA1372*AC1372,0)</f>
        <v>3.8750026421506045</v>
      </c>
      <c r="AG1372" s="50">
        <f>SQRT((T1372*0.5)^2+Z1372^2+AE1372^2)</f>
        <v>5.253168021281085E-2</v>
      </c>
      <c r="AH1372" s="50">
        <f>AF1372/S1372</f>
        <v>0.84607044588441149</v>
      </c>
      <c r="AI1372">
        <f>AF1372*EXP(Info!$B$6*G1372*1000)</f>
        <v>7.1626625835818913</v>
      </c>
      <c r="AJ1372">
        <f>2*SQRT((EXP(Info!$B$6*G1372)*AG1372)^2+(Info!$B$6*G1372*0.01*AI1372)^2)</f>
        <v>0.10512796123689441</v>
      </c>
      <c r="AK1372" s="28">
        <f>AI1372/(E1372/1000)</f>
        <v>2.321770691598668</v>
      </c>
      <c r="AL1372">
        <f>AA1372/0.752049334436339</f>
        <v>7.2867560000000095E-2</v>
      </c>
      <c r="AM1372"/>
      <c r="AN1372">
        <f>U1372/0.242530074</f>
        <v>7.1743679919876655</v>
      </c>
      <c r="AO1372">
        <f>O1372/U1372</f>
        <v>0.5114942528735632</v>
      </c>
    </row>
    <row r="1373" spans="1:41">
      <c r="A1373" s="14" t="s">
        <v>202</v>
      </c>
      <c r="B1373" s="14" t="s">
        <v>224</v>
      </c>
      <c r="C1373" s="15">
        <v>-21.15</v>
      </c>
      <c r="D1373" s="15">
        <v>18.082999999999998</v>
      </c>
      <c r="E1373" s="15">
        <v>3085</v>
      </c>
      <c r="F1373" s="79">
        <v>421</v>
      </c>
      <c r="G1373" s="15">
        <v>67.91</v>
      </c>
      <c r="I1373">
        <f>(E1373*100*Info!$B$11)/AI1373</f>
        <v>1.3031386023791276</v>
      </c>
      <c r="J1373">
        <f>LOG10(I1373)</f>
        <v>0.11499060991609757</v>
      </c>
      <c r="K1373">
        <f>2*((E1373*100*Info!$B$11)/AI1373^2)*(AJ1373/2)</f>
        <v>2.1642150628493267E-2</v>
      </c>
      <c r="L1373">
        <f>(M1373/10.7)/I1373</f>
        <v>0.63967401869158991</v>
      </c>
      <c r="M1373">
        <f>((U1373/0.242530073729142))*I1373</f>
        <v>8.9193478016471825</v>
      </c>
      <c r="N1373">
        <f>2*M1373*SQRT((0.5*K1373/I1373)^2+(0.5*V1373/U1373)^2)</f>
        <v>0.14812995968252995</v>
      </c>
      <c r="O1373" s="14">
        <v>0.91</v>
      </c>
      <c r="S1373" s="14">
        <v>3.95</v>
      </c>
      <c r="U1373" s="14">
        <v>1.66</v>
      </c>
      <c r="W1373" s="50">
        <f>U1373*Info!$B$2</f>
        <v>0.79679999999999995</v>
      </c>
      <c r="X1373" s="50">
        <f>W1373*SQRT((0.5*V1373/U1373)^2+Info!$B$3^2)</f>
        <v>3.984E-2</v>
      </c>
      <c r="Y1373" s="39">
        <f>W1373*Info!$D$2</f>
        <v>0.64540799999999998</v>
      </c>
      <c r="Z1373" s="39">
        <f>Y1373*SQRT(Info!$D$3^2+(X1373/W1373)^2)</f>
        <v>4.5637237343204733E-2</v>
      </c>
      <c r="AA1373" s="50">
        <f>IF(O1373-W1373&gt;0,O1373-W1373,0)</f>
        <v>0.11320000000000008</v>
      </c>
      <c r="AB1373" s="50">
        <f>SQRT((0.5*P1373)^2+X1373^2)</f>
        <v>3.984E-2</v>
      </c>
      <c r="AC1373" s="50">
        <f>(1-EXP(-Info!$B$6*G1373*1000))+(Info!$B$6/(Info!$B$6-Info!$B$7))*(EXP(-Info!$B$7*G1373*1000)-EXP(-Info!$B$6*G1373*1000))*(Info!$B$9-1)</f>
        <v>0.52485967068176365</v>
      </c>
      <c r="AD1373" s="50">
        <f>SQRT((Info!$B$6*EXP(-Info!$B$6*G1373*1000)+(Info!$B$6/(Info!$B$6+Info!$B$7))*(Info!$B$9-1)*(-Info!$B$7*EXP(-Info!$B$7*G1373*1000)+Info!$B$6*EXP(-Info!$B$6*G1373*1000)))^2*(0.01*G1373*1000)^2)</f>
        <v>3.5383161995409412E-3</v>
      </c>
      <c r="AE1373" s="50">
        <f>IF(AA1373&gt;0,AA1373*AC1373*SQRT((AB1373/AA1373)^2+(AD1373/AC1373)^2),AA1373*AC1373*SQRT((AD1373/AC1373)^2))</f>
        <v>2.0914245060707333E-2</v>
      </c>
      <c r="AF1373" s="50">
        <f>IF((S1373-Y1373-AA1373*AC1373)&gt;0,S1373-Y1373-AA1373*AC1373,0)</f>
        <v>3.2451778852788249</v>
      </c>
      <c r="AG1373" s="50">
        <f>SQRT((T1373*0.5)^2+Z1373^2+AE1373^2)</f>
        <v>5.0201225869288511E-2</v>
      </c>
      <c r="AH1373" s="50">
        <f>AF1373/S1373</f>
        <v>0.82156402158957587</v>
      </c>
      <c r="AI1373">
        <f>AF1373*EXP(Info!$B$6*G1373*1000)</f>
        <v>6.0492997003914031</v>
      </c>
      <c r="AJ1373">
        <f>2*SQRT((EXP(Info!$B$6*G1373)*AG1373)^2+(Info!$B$6*G1373*0.01*AI1373)^2)</f>
        <v>0.10046502733765297</v>
      </c>
      <c r="AK1373" s="28">
        <f>AI1373/(E1373/1000)</f>
        <v>1.9608751054753333</v>
      </c>
      <c r="AL1373">
        <f>AA1373/0.752049334436339</f>
        <v>0.15052204000000011</v>
      </c>
      <c r="AM1373"/>
      <c r="AN1373">
        <f>U1373/0.242530074</f>
        <v>6.8445119923560487</v>
      </c>
      <c r="AO1373">
        <f>O1373/U1373</f>
        <v>0.54819277108433739</v>
      </c>
    </row>
    <row r="1374" spans="1:41">
      <c r="A1374" s="14" t="s">
        <v>202</v>
      </c>
      <c r="B1374" s="14" t="s">
        <v>224</v>
      </c>
      <c r="C1374" s="15">
        <v>-21.15</v>
      </c>
      <c r="D1374" s="15">
        <v>18.082999999999998</v>
      </c>
      <c r="E1374" s="15">
        <v>3085</v>
      </c>
      <c r="F1374" s="79">
        <v>431</v>
      </c>
      <c r="G1374" s="15">
        <v>69.45</v>
      </c>
      <c r="I1374">
        <f>(E1374*100*Info!$B$11)/AI1374</f>
        <v>1.3901061916464175</v>
      </c>
      <c r="J1374">
        <f>LOG10(I1374)</f>
        <v>0.14304797772495884</v>
      </c>
      <c r="K1374">
        <f>2*((E1374*100*Info!$B$11)/AI1374^2)*(AJ1374/2)</f>
        <v>2.2613686934439266E-2</v>
      </c>
      <c r="L1374">
        <f>(M1374/10.7)/I1374</f>
        <v>0.5857256074766366</v>
      </c>
      <c r="M1374">
        <f>((U1374/0.242530073729142))*I1374</f>
        <v>8.712162491082708</v>
      </c>
      <c r="N1374">
        <f>2*M1374*SQRT((0.5*K1374/I1374)^2+(0.5*V1374/U1374)^2)</f>
        <v>0.14172594603148181</v>
      </c>
      <c r="O1374" s="14">
        <v>0.86</v>
      </c>
      <c r="S1374" s="14">
        <v>3.66</v>
      </c>
      <c r="U1374" s="14">
        <v>1.52</v>
      </c>
      <c r="W1374" s="50">
        <f>U1374*Info!$B$2</f>
        <v>0.72960000000000003</v>
      </c>
      <c r="X1374" s="50">
        <f>W1374*SQRT((0.5*V1374/U1374)^2+Info!$B$3^2)</f>
        <v>3.6480000000000005E-2</v>
      </c>
      <c r="Y1374" s="39">
        <f>W1374*Info!$D$2</f>
        <v>0.59097600000000006</v>
      </c>
      <c r="Z1374" s="39">
        <f>Y1374*SQRT(Info!$D$3^2+(X1374/W1374)^2)</f>
        <v>4.1788313711850121E-2</v>
      </c>
      <c r="AA1374" s="50">
        <f>IF(O1374-W1374&gt;0,O1374-W1374,0)</f>
        <v>0.13039999999999996</v>
      </c>
      <c r="AB1374" s="50">
        <f>SQRT((0.5*P1374)^2+X1374^2)</f>
        <v>3.6480000000000005E-2</v>
      </c>
      <c r="AC1374" s="50">
        <f>(1-EXP(-Info!$B$6*G1374*1000))+(Info!$B$6/(Info!$B$6-Info!$B$7))*(EXP(-Info!$B$7*G1374*1000)-EXP(-Info!$B$6*G1374*1000))*(Info!$B$9-1)</f>
        <v>0.5332186656522967</v>
      </c>
      <c r="AD1374" s="50">
        <f>SQRT((Info!$B$6*EXP(-Info!$B$6*G1374*1000)+(Info!$B$6/(Info!$B$6+Info!$B$7))*(Info!$B$9-1)*(-Info!$B$7*EXP(-Info!$B$7*G1374*1000)+Info!$B$6*EXP(-Info!$B$6*G1374*1000)))^2*(0.01*G1374*1000)^2)</f>
        <v>3.5660508882772489E-3</v>
      </c>
      <c r="AE1374" s="50">
        <f>IF(AA1374&gt;0,AA1374*AC1374*SQRT((AB1374/AA1374)^2+(AD1374/AC1374)^2),AA1374*AC1374*SQRT((AD1374/AC1374)^2))</f>
        <v>1.9457374404817273E-2</v>
      </c>
      <c r="AF1374" s="50">
        <f>IF((S1374-Y1374-AA1374*AC1374)&gt;0,S1374-Y1374-AA1374*AC1374,0)</f>
        <v>2.9994922859989406</v>
      </c>
      <c r="AG1374" s="50">
        <f>SQRT((T1374*0.5)^2+Z1374^2+AE1374^2)</f>
        <v>4.6096123281781941E-2</v>
      </c>
      <c r="AH1374" s="50">
        <f>AF1374/S1374</f>
        <v>0.81953341147512038</v>
      </c>
      <c r="AI1374">
        <f>AF1374*EXP(Info!$B$6*G1374*1000)</f>
        <v>5.6708444321105791</v>
      </c>
      <c r="AJ1374">
        <f>2*SQRT((EXP(Info!$B$6*G1374)*AG1374)^2+(Info!$B$6*G1374*0.01*AI1374)^2)</f>
        <v>9.2251010327328298E-2</v>
      </c>
      <c r="AK1374" s="28">
        <f>AI1374/(E1374/1000)</f>
        <v>1.8381991676209333</v>
      </c>
      <c r="AL1374">
        <f>AA1374/0.752049334436339</f>
        <v>0.17339287999999994</v>
      </c>
      <c r="AM1374"/>
      <c r="AN1374">
        <f>U1374/0.242530074</f>
        <v>6.2672639930007197</v>
      </c>
      <c r="AO1374">
        <f>O1374/U1374</f>
        <v>0.56578947368421051</v>
      </c>
    </row>
    <row r="1375" spans="1:41">
      <c r="A1375" s="14" t="s">
        <v>202</v>
      </c>
      <c r="B1375" s="14" t="s">
        <v>224</v>
      </c>
      <c r="C1375" s="15">
        <v>-21.15</v>
      </c>
      <c r="D1375" s="15">
        <v>18.082999999999998</v>
      </c>
      <c r="E1375" s="15">
        <v>3085</v>
      </c>
      <c r="F1375" s="79">
        <v>451</v>
      </c>
      <c r="G1375" s="15">
        <v>72.53</v>
      </c>
      <c r="I1375">
        <f>(E1375*100*Info!$B$11)/AI1375</f>
        <v>1.8092884919683683</v>
      </c>
      <c r="J1375">
        <f>LOG10(I1375)</f>
        <v>0.25750782085682328</v>
      </c>
      <c r="K1375">
        <f>2*((E1375*100*Info!$B$11)/AI1375^2)*(AJ1375/2)</f>
        <v>4.1561379483376293E-2</v>
      </c>
      <c r="L1375">
        <f>(M1375/10.7)/I1375</f>
        <v>0.63196710280373936</v>
      </c>
      <c r="M1375">
        <f>((U1375/0.242530073729142))*I1375</f>
        <v>12.23449562853774</v>
      </c>
      <c r="N1375">
        <f>2*M1375*SQRT((0.5*K1375/I1375)^2+(0.5*V1375/U1375)^2)</f>
        <v>0.28104004301280616</v>
      </c>
      <c r="O1375" s="14">
        <v>0.9</v>
      </c>
      <c r="S1375" s="14">
        <v>2.94</v>
      </c>
      <c r="U1375" s="14">
        <v>1.64</v>
      </c>
      <c r="W1375" s="50">
        <f>U1375*Info!$B$2</f>
        <v>0.7871999999999999</v>
      </c>
      <c r="X1375" s="50">
        <f>W1375*SQRT((0.5*V1375/U1375)^2+Info!$B$3^2)</f>
        <v>3.9359999999999999E-2</v>
      </c>
      <c r="Y1375" s="39">
        <f>W1375*Info!$D$2</f>
        <v>0.63763199999999998</v>
      </c>
      <c r="Z1375" s="39">
        <f>Y1375*SQRT(Info!$D$3^2+(X1375/W1375)^2)</f>
        <v>4.5087391110154071E-2</v>
      </c>
      <c r="AA1375" s="50">
        <f>IF(O1375-W1375&gt;0,O1375-W1375,0)</f>
        <v>0.11280000000000012</v>
      </c>
      <c r="AB1375" s="50">
        <f>SQRT((0.5*P1375)^2+X1375^2)</f>
        <v>3.9359999999999999E-2</v>
      </c>
      <c r="AC1375" s="50">
        <f>(1-EXP(-Info!$B$6*G1375*1000))+(Info!$B$6/(Info!$B$6-Info!$B$7))*(EXP(-Info!$B$7*G1375*1000)-EXP(-Info!$B$6*G1375*1000))*(Info!$B$9-1)</f>
        <v>0.54956470697616155</v>
      </c>
      <c r="AD1375" s="50">
        <f>SQRT((Info!$B$6*EXP(-Info!$B$6*G1375*1000)+(Info!$B$6/(Info!$B$6+Info!$B$7))*(Info!$B$9-1)*(-Info!$B$7*EXP(-Info!$B$7*G1375*1000)+Info!$B$6*EXP(-Info!$B$6*G1375*1000)))^2*(0.01*G1375*1000)^2)</f>
        <v>3.6168546444178408E-3</v>
      </c>
      <c r="AE1375" s="50">
        <f>IF(AA1375&gt;0,AA1375*AC1375*SQRT((AB1375/AA1375)^2+(AD1375/AC1375)^2),AA1375*AC1375*SQRT((AD1375/AC1375)^2))</f>
        <v>2.1634714004638716E-2</v>
      </c>
      <c r="AF1375" s="50">
        <f>IF((S1375-Y1375-AA1375*AC1375)&gt;0,S1375-Y1375-AA1375*AC1375,0)</f>
        <v>2.2403771010530891</v>
      </c>
      <c r="AG1375" s="50">
        <f>SQRT((T1375*0.5)^2+Z1375^2+AE1375^2)</f>
        <v>5.0009336000216106E-2</v>
      </c>
      <c r="AH1375" s="50">
        <f>AF1375/S1375</f>
        <v>0.76203302756907798</v>
      </c>
      <c r="AI1375">
        <f>AF1375*EXP(Info!$B$6*G1375*1000)</f>
        <v>4.3570033148026832</v>
      </c>
      <c r="AJ1375">
        <f>2*SQRT((EXP(Info!$B$6*G1375)*AG1375)^2+(Info!$B$6*G1375*0.01*AI1375)^2)</f>
        <v>0.10008523736302448</v>
      </c>
      <c r="AK1375" s="28">
        <f>AI1375/(E1375/1000)</f>
        <v>1.412318740616753</v>
      </c>
      <c r="AL1375">
        <f>AA1375/0.752049334436339</f>
        <v>0.14999016000000015</v>
      </c>
      <c r="AM1375"/>
      <c r="AN1375">
        <f>U1375/0.242530074</f>
        <v>6.762047992448144</v>
      </c>
      <c r="AO1375">
        <f>O1375/U1375</f>
        <v>0.54878048780487809</v>
      </c>
    </row>
    <row r="1376" spans="1:41">
      <c r="A1376" s="14" t="s">
        <v>202</v>
      </c>
      <c r="B1376" s="14" t="s">
        <v>224</v>
      </c>
      <c r="C1376" s="15">
        <v>-21.15</v>
      </c>
      <c r="D1376" s="15">
        <v>18.082999999999998</v>
      </c>
      <c r="E1376" s="15">
        <v>3085</v>
      </c>
      <c r="F1376" s="79">
        <v>461</v>
      </c>
      <c r="G1376" s="15">
        <v>74.239999999999995</v>
      </c>
      <c r="I1376">
        <f>(E1376*100*Info!$B$11)/AI1376</f>
        <v>1.8550850059175181</v>
      </c>
      <c r="J1376">
        <f>LOG10(I1376)</f>
        <v>0.26836381516672675</v>
      </c>
      <c r="K1376">
        <f>2*((E1376*100*Info!$B$11)/AI1376^2)*(AJ1376/2)</f>
        <v>3.6613156889898253E-2</v>
      </c>
      <c r="L1376">
        <f>(M1376/10.7)/I1376</f>
        <v>0.52792373831775796</v>
      </c>
      <c r="M1376">
        <f>((U1376/0.242530073729142))*I1376</f>
        <v>10.4789745000668</v>
      </c>
      <c r="N1376">
        <f>2*M1376*SQRT((0.5*K1376/I1376)^2+(0.5*V1376/U1376)^2)</f>
        <v>0.20681981482914738</v>
      </c>
      <c r="O1376" s="14">
        <v>0.83</v>
      </c>
      <c r="S1376" s="14">
        <v>2.78</v>
      </c>
      <c r="U1376" s="14">
        <v>1.37</v>
      </c>
      <c r="W1376" s="50">
        <f>U1376*Info!$B$2</f>
        <v>0.65760000000000007</v>
      </c>
      <c r="X1376" s="50">
        <f>W1376*SQRT((0.5*V1376/U1376)^2+Info!$B$3^2)</f>
        <v>3.2880000000000006E-2</v>
      </c>
      <c r="Y1376" s="39">
        <f>W1376*Info!$D$2</f>
        <v>0.53265600000000013</v>
      </c>
      <c r="Z1376" s="39">
        <f>Y1376*SQRT(Info!$D$3^2+(X1376/W1376)^2)</f>
        <v>3.7664466963970182E-2</v>
      </c>
      <c r="AA1376" s="50">
        <f>IF(O1376-W1376&gt;0,O1376-W1376,0)</f>
        <v>0.17239999999999989</v>
      </c>
      <c r="AB1376" s="50">
        <f>SQRT((0.5*P1376)^2+X1376^2)</f>
        <v>3.2880000000000006E-2</v>
      </c>
      <c r="AC1376" s="50">
        <f>(1-EXP(-Info!$B$6*G1376*1000))+(Info!$B$6/(Info!$B$6-Info!$B$7))*(EXP(-Info!$B$7*G1376*1000)-EXP(-Info!$B$6*G1376*1000))*(Info!$B$9-1)</f>
        <v>0.5584300192036129</v>
      </c>
      <c r="AD1376" s="50">
        <f>SQRT((Info!$B$6*EXP(-Info!$B$6*G1376*1000)+(Info!$B$6/(Info!$B$6+Info!$B$7))*(Info!$B$9-1)*(-Info!$B$7*EXP(-Info!$B$7*G1376*1000)+Info!$B$6*EXP(-Info!$B$6*G1376*1000)))^2*(0.01*G1376*1000)^2)</f>
        <v>3.6424652484358254E-3</v>
      </c>
      <c r="AE1376" s="50">
        <f>IF(AA1376&gt;0,AA1376*AC1376*SQRT((AB1376/AA1376)^2+(AD1376/AC1376)^2),AA1376*AC1376*SQRT((AD1376/AC1376)^2))</f>
        <v>1.8371914174964935E-2</v>
      </c>
      <c r="AF1376" s="50">
        <f>IF((S1376-Y1376-AA1376*AC1376)&gt;0,S1376-Y1376-AA1376*AC1376,0)</f>
        <v>2.1510706646892968</v>
      </c>
      <c r="AG1376" s="50">
        <f>SQRT((T1376*0.5)^2+Z1376^2+AE1376^2)</f>
        <v>4.190631577855871E-2</v>
      </c>
      <c r="AH1376" s="50">
        <f>AF1376/S1376</f>
        <v>0.77376642614722912</v>
      </c>
      <c r="AI1376">
        <f>AF1376*EXP(Info!$B$6*G1376*1000)</f>
        <v>4.2494419025513004</v>
      </c>
      <c r="AJ1376">
        <f>2*SQRT((EXP(Info!$B$6*G1376)*AG1376)^2+(Info!$B$6*G1376*0.01*AI1376)^2)</f>
        <v>8.3869732425370172E-2</v>
      </c>
      <c r="AK1376" s="28">
        <f>AI1376/(E1376/1000)</f>
        <v>1.3774528047167911</v>
      </c>
      <c r="AL1376">
        <f>AA1376/0.752049334436339</f>
        <v>0.22924027999999985</v>
      </c>
      <c r="AM1376"/>
      <c r="AN1376">
        <f>U1376/0.242530074</f>
        <v>5.6487839936914384</v>
      </c>
      <c r="AO1376">
        <f>O1376/U1376</f>
        <v>0.60583941605839409</v>
      </c>
    </row>
    <row r="1377" spans="1:41">
      <c r="A1377" s="14" t="s">
        <v>202</v>
      </c>
      <c r="B1377" s="14" t="s">
        <v>224</v>
      </c>
      <c r="C1377" s="15">
        <v>-21.15</v>
      </c>
      <c r="D1377" s="15">
        <v>18.082999999999998</v>
      </c>
      <c r="E1377" s="15">
        <v>3085</v>
      </c>
      <c r="F1377" s="79">
        <v>471</v>
      </c>
      <c r="G1377" s="15">
        <v>77.569999999999993</v>
      </c>
      <c r="I1377">
        <f>(E1377*100*Info!$B$11)/AI1377</f>
        <v>1.941364469234518</v>
      </c>
      <c r="J1377">
        <f>LOG10(I1377)</f>
        <v>0.28810707692270049</v>
      </c>
      <c r="K1377">
        <f>2*((E1377*100*Info!$B$11)/AI1377^2)*(AJ1377/2)</f>
        <v>4.0338192878795164E-2</v>
      </c>
      <c r="L1377">
        <f>(M1377/10.7)/I1377</f>
        <v>0.52792373831775796</v>
      </c>
      <c r="M1377">
        <f>((U1377/0.242530073729142))*I1377</f>
        <v>10.966348551980456</v>
      </c>
      <c r="N1377">
        <f>2*M1377*SQRT((0.5*K1377/I1377)^2+(0.5*V1377/U1377)^2)</f>
        <v>0.22786173852265243</v>
      </c>
      <c r="O1377" s="14">
        <v>0.89</v>
      </c>
      <c r="S1377" s="14">
        <v>2.66</v>
      </c>
      <c r="U1377" s="14">
        <v>1.37</v>
      </c>
      <c r="W1377" s="50">
        <f>U1377*Info!$B$2</f>
        <v>0.65760000000000007</v>
      </c>
      <c r="X1377" s="50">
        <f>W1377*SQRT((0.5*V1377/U1377)^2+Info!$B$3^2)</f>
        <v>3.2880000000000006E-2</v>
      </c>
      <c r="Y1377" s="39">
        <f>W1377*Info!$D$2</f>
        <v>0.53265600000000013</v>
      </c>
      <c r="Z1377" s="39">
        <f>Y1377*SQRT(Info!$D$3^2+(X1377/W1377)^2)</f>
        <v>3.7664466963970182E-2</v>
      </c>
      <c r="AA1377" s="50">
        <f>IF(O1377-W1377&gt;0,O1377-W1377,0)</f>
        <v>0.23239999999999994</v>
      </c>
      <c r="AB1377" s="50">
        <f>SQRT((0.5*P1377)^2+X1377^2)</f>
        <v>3.2880000000000006E-2</v>
      </c>
      <c r="AC1377" s="50">
        <f>(1-EXP(-Info!$B$6*G1377*1000))+(Info!$B$6/(Info!$B$6-Info!$B$7))*(EXP(-Info!$B$7*G1377*1000)-EXP(-Info!$B$6*G1377*1000))*(Info!$B$9-1)</f>
        <v>0.57527464956969931</v>
      </c>
      <c r="AD1377" s="50">
        <f>SQRT((Info!$B$6*EXP(-Info!$B$6*G1377*1000)+(Info!$B$6/(Info!$B$6+Info!$B$7))*(Info!$B$9-1)*(-Info!$B$7*EXP(-Info!$B$7*G1377*1000)+Info!$B$6*EXP(-Info!$B$6*G1377*1000)))^2*(0.01*G1377*1000)^2)</f>
        <v>3.6872504402515574E-3</v>
      </c>
      <c r="AE1377" s="50">
        <f>IF(AA1377&gt;0,AA1377*AC1377*SQRT((AB1377/AA1377)^2+(AD1377/AC1377)^2),AA1377*AC1377*SQRT((AD1377/AC1377)^2))</f>
        <v>1.89344311962867E-2</v>
      </c>
      <c r="AF1377" s="50">
        <f>IF((S1377-Y1377-AA1377*AC1377)&gt;0,S1377-Y1377-AA1377*AC1377,0)</f>
        <v>1.9936501714400019</v>
      </c>
      <c r="AG1377" s="50">
        <f>SQRT((T1377*0.5)^2+Z1377^2+AE1377^2)</f>
        <v>4.2155957543470846E-2</v>
      </c>
      <c r="AH1377" s="50">
        <f>AF1377/S1377</f>
        <v>0.74949254565413603</v>
      </c>
      <c r="AI1377">
        <f>AF1377*EXP(Info!$B$6*G1377*1000)</f>
        <v>4.0605852645736498</v>
      </c>
      <c r="AJ1377">
        <f>2*SQRT((EXP(Info!$B$6*G1377)*AG1377)^2+(Info!$B$6*G1377*0.01*AI1377)^2)</f>
        <v>8.4371932318175455E-2</v>
      </c>
      <c r="AK1377" s="28">
        <f>AI1377/(E1377/1000)</f>
        <v>1.3162350938650405</v>
      </c>
      <c r="AL1377">
        <f>AA1377/0.752049334436339</f>
        <v>0.30902227999999993</v>
      </c>
      <c r="AM1377"/>
      <c r="AN1377">
        <f>U1377/0.242530074</f>
        <v>5.6487839936914384</v>
      </c>
      <c r="AO1377">
        <f>O1377/U1377</f>
        <v>0.64963503649635035</v>
      </c>
    </row>
    <row r="1378" spans="1:41">
      <c r="A1378" s="14" t="s">
        <v>202</v>
      </c>
      <c r="B1378" s="14" t="s">
        <v>224</v>
      </c>
      <c r="C1378" s="15">
        <v>-21.15</v>
      </c>
      <c r="D1378" s="15">
        <v>18.082999999999998</v>
      </c>
      <c r="E1378" s="15">
        <v>3085</v>
      </c>
      <c r="F1378" s="79">
        <v>481</v>
      </c>
      <c r="G1378" s="15">
        <v>80.89</v>
      </c>
      <c r="I1378">
        <f>(E1378*100*Info!$B$11)/AI1378</f>
        <v>1.6548246379045728</v>
      </c>
      <c r="J1378">
        <f>LOG10(I1378)</f>
        <v>0.21875197827758797</v>
      </c>
      <c r="K1378">
        <f>2*((E1378*100*Info!$B$11)/AI1378^2)*(AJ1378/2)</f>
        <v>1.3186010913484399E-2</v>
      </c>
      <c r="L1378">
        <f>(M1378/10.7)/I1378</f>
        <v>0.23506093457943966</v>
      </c>
      <c r="M1378">
        <f>((U1378/0.242530073729142))*I1378</f>
        <v>4.1621354976749689</v>
      </c>
      <c r="N1378">
        <f>2*M1378*SQRT((0.5*K1378/I1378)^2+(0.5*V1378/U1378)^2)</f>
        <v>3.3164821721072164E-2</v>
      </c>
      <c r="O1378" s="14">
        <v>0.79</v>
      </c>
      <c r="S1378" s="14">
        <v>2.8</v>
      </c>
      <c r="U1378" s="14">
        <v>0.61</v>
      </c>
      <c r="W1378" s="50">
        <f>U1378*Info!$B$2</f>
        <v>0.2928</v>
      </c>
      <c r="X1378" s="50">
        <f>W1378*SQRT((0.5*V1378/U1378)^2+Info!$B$3^2)</f>
        <v>1.464E-2</v>
      </c>
      <c r="Y1378" s="39">
        <f>W1378*Info!$D$2</f>
        <v>0.23716800000000002</v>
      </c>
      <c r="Z1378" s="39">
        <f>Y1378*SQRT(Info!$D$3^2+(X1378/W1378)^2)</f>
        <v>1.6770310108045115E-2</v>
      </c>
      <c r="AA1378" s="50">
        <f>IF(O1378-W1378&gt;0,O1378-W1378,0)</f>
        <v>0.49720000000000003</v>
      </c>
      <c r="AB1378" s="50">
        <f>SQRT((0.5*P1378)^2+X1378^2)</f>
        <v>1.464E-2</v>
      </c>
      <c r="AC1378" s="50">
        <f>(1-EXP(-Info!$B$6*G1378*1000))+(Info!$B$6/(Info!$B$6-Info!$B$7))*(EXP(-Info!$B$7*G1378*1000)-EXP(-Info!$B$6*G1378*1000))*(Info!$B$9-1)</f>
        <v>0.59153114974618581</v>
      </c>
      <c r="AD1378" s="50">
        <f>SQRT((Info!$B$6*EXP(-Info!$B$6*G1378*1000)+(Info!$B$6/(Info!$B$6+Info!$B$7))*(Info!$B$9-1)*(-Info!$B$7*EXP(-Info!$B$7*G1378*1000)+Info!$B$6*EXP(-Info!$B$6*G1378*1000)))^2*(0.01*G1378*1000)^2)</f>
        <v>3.7255076406713344E-3</v>
      </c>
      <c r="AE1378" s="50">
        <f>IF(AA1378&gt;0,AA1378*AC1378*SQRT((AB1378/AA1378)^2+(AD1378/AC1378)^2),AA1378*AC1378*SQRT((AD1378/AC1378)^2))</f>
        <v>8.8559006289050096E-3</v>
      </c>
      <c r="AF1378" s="50">
        <f>IF((S1378-Y1378-AA1378*AC1378)&gt;0,S1378-Y1378-AA1378*AC1378,0)</f>
        <v>2.2687227123461962</v>
      </c>
      <c r="AG1378" s="50">
        <f>SQRT((T1378*0.5)^2+Z1378^2+AE1378^2)</f>
        <v>1.8964975008394825E-2</v>
      </c>
      <c r="AH1378" s="50">
        <f>AF1378/S1378</f>
        <v>0.81025811155221295</v>
      </c>
      <c r="AI1378">
        <f>AF1378*EXP(Info!$B$6*G1378*1000)</f>
        <v>4.7636926453563682</v>
      </c>
      <c r="AJ1378">
        <f>2*SQRT((EXP(Info!$B$6*G1378)*AG1378)^2+(Info!$B$6*G1378*0.01*AI1378)^2)</f>
        <v>3.7958162920327922E-2</v>
      </c>
      <c r="AK1378" s="28">
        <f>AI1378/(E1378/1000)</f>
        <v>1.5441467245887741</v>
      </c>
      <c r="AL1378">
        <f>AA1378/0.752049334436339</f>
        <v>0.66112683999999999</v>
      </c>
      <c r="AM1378"/>
      <c r="AN1378">
        <f>U1378/0.242530074</f>
        <v>2.5151519971910781</v>
      </c>
      <c r="AO1378">
        <f>O1378/U1378</f>
        <v>1.2950819672131149</v>
      </c>
    </row>
    <row r="1379" spans="1:41">
      <c r="A1379" s="14" t="s">
        <v>202</v>
      </c>
      <c r="B1379" s="14" t="s">
        <v>224</v>
      </c>
      <c r="C1379" s="15">
        <v>-21.15</v>
      </c>
      <c r="D1379" s="15">
        <v>18.082999999999998</v>
      </c>
      <c r="E1379" s="15">
        <v>3085</v>
      </c>
      <c r="F1379" s="79">
        <v>491</v>
      </c>
      <c r="G1379" s="15">
        <v>84.22</v>
      </c>
      <c r="I1379">
        <f>(E1379*100*Info!$B$11)/AI1379</f>
        <v>1.405961900669819</v>
      </c>
      <c r="J1379">
        <f>LOG10(I1379)</f>
        <v>0.14797355215389804</v>
      </c>
      <c r="K1379">
        <f>2*((E1379*100*Info!$B$11)/AI1379^2)*(AJ1379/2)</f>
        <v>1.0314797187686037E-2</v>
      </c>
      <c r="L1379">
        <f>(M1379/10.7)/I1379</f>
        <v>0.25432822429906582</v>
      </c>
      <c r="M1379">
        <f>((U1379/0.242530073729142))*I1379</f>
        <v>3.8260609918355928</v>
      </c>
      <c r="N1379">
        <f>2*M1379*SQRT((0.5*K1379/I1379)^2+(0.5*V1379/U1379)^2)</f>
        <v>2.8069781364416312E-2</v>
      </c>
      <c r="O1379" s="14">
        <v>0.52</v>
      </c>
      <c r="S1379" s="14">
        <v>2.97</v>
      </c>
      <c r="U1379" s="14">
        <v>0.66</v>
      </c>
      <c r="W1379" s="50">
        <f>U1379*Info!$B$2</f>
        <v>0.31680000000000003</v>
      </c>
      <c r="X1379" s="50">
        <f>W1379*SQRT((0.5*V1379/U1379)^2+Info!$B$3^2)</f>
        <v>1.5840000000000003E-2</v>
      </c>
      <c r="Y1379" s="39">
        <f>W1379*Info!$D$2</f>
        <v>0.25660800000000006</v>
      </c>
      <c r="Z1379" s="39">
        <f>Y1379*SQRT(Info!$D$3^2+(X1379/W1379)^2)</f>
        <v>1.8144925690671766E-2</v>
      </c>
      <c r="AA1379" s="50">
        <f>IF(O1379-W1379&gt;0,O1379-W1379,0)</f>
        <v>0.20319999999999999</v>
      </c>
      <c r="AB1379" s="50">
        <f>SQRT((0.5*P1379)^2+X1379^2)</f>
        <v>1.5840000000000003E-2</v>
      </c>
      <c r="AC1379" s="50">
        <f>(1-EXP(-Info!$B$6*G1379*1000))+(Info!$B$6/(Info!$B$6-Info!$B$7))*(EXP(-Info!$B$7*G1379*1000)-EXP(-Info!$B$6*G1379*1000))*(Info!$B$9-1)</f>
        <v>0.60731396160340723</v>
      </c>
      <c r="AD1379" s="50">
        <f>SQRT((Info!$B$6*EXP(-Info!$B$6*G1379*1000)+(Info!$B$6/(Info!$B$6+Info!$B$7))*(Info!$B$9-1)*(-Info!$B$7*EXP(-Info!$B$7*G1379*1000)+Info!$B$6*EXP(-Info!$B$6*G1379*1000)))^2*(0.01*G1379*1000)^2)</f>
        <v>3.7578126754956261E-3</v>
      </c>
      <c r="AE1379" s="50">
        <f>IF(AA1379&gt;0,AA1379*AC1379*SQRT((AB1379/AA1379)^2+(AD1379/AC1379)^2),AA1379*AC1379*SQRT((AD1379/AC1379)^2))</f>
        <v>9.6501109105944366E-3</v>
      </c>
      <c r="AF1379" s="50">
        <f>IF((S1379-Y1379-AA1379*AC1379)&gt;0,S1379-Y1379-AA1379*AC1379,0)</f>
        <v>2.5899858030021878</v>
      </c>
      <c r="AG1379" s="50">
        <f>SQRT((T1379*0.5)^2+Z1379^2+AE1379^2)</f>
        <v>2.0551471210275288E-2</v>
      </c>
      <c r="AH1379" s="50">
        <f>AF1379/S1379</f>
        <v>0.87204909191992852</v>
      </c>
      <c r="AI1379">
        <f>AF1379*EXP(Info!$B$6*G1379*1000)</f>
        <v>5.6068915901525687</v>
      </c>
      <c r="AJ1379">
        <f>2*SQRT((EXP(Info!$B$6*G1379)*AG1379)^2+(Info!$B$6*G1379*0.01*AI1379)^2)</f>
        <v>4.1134791474942062E-2</v>
      </c>
      <c r="AK1379" s="28">
        <f>AI1379/(E1379/1000)</f>
        <v>1.8174689109084501</v>
      </c>
      <c r="AL1379">
        <f>AA1379/0.752049334436339</f>
        <v>0.27019504</v>
      </c>
      <c r="AM1379"/>
      <c r="AN1379">
        <f>U1379/0.242530074</f>
        <v>2.7213119969608388</v>
      </c>
      <c r="AO1379">
        <f>O1379/U1379</f>
        <v>0.78787878787878785</v>
      </c>
    </row>
    <row r="1380" spans="1:41">
      <c r="A1380" s="14" t="s">
        <v>202</v>
      </c>
      <c r="B1380" s="14" t="s">
        <v>224</v>
      </c>
      <c r="C1380" s="15">
        <v>-21.15</v>
      </c>
      <c r="D1380" s="15">
        <v>18.082999999999998</v>
      </c>
      <c r="E1380" s="15">
        <v>3085</v>
      </c>
      <c r="F1380" s="79">
        <v>495</v>
      </c>
      <c r="G1380" s="15">
        <v>85.55</v>
      </c>
      <c r="I1380">
        <f>(E1380*100*Info!$B$11)/AI1380</f>
        <v>1.4369520648132534</v>
      </c>
      <c r="J1380">
        <f>LOG10(I1380)</f>
        <v>0.15744228077561601</v>
      </c>
      <c r="K1380">
        <f>2*((E1380*100*Info!$B$11)/AI1380^2)*(AJ1380/2)</f>
        <v>1.2107399292818314E-2</v>
      </c>
      <c r="L1380">
        <f>(M1380/10.7)/I1380</f>
        <v>0.32369046728972017</v>
      </c>
      <c r="M1380">
        <f>((U1380/0.242530073729142))*I1380</f>
        <v>4.9768662330559339</v>
      </c>
      <c r="N1380">
        <f>2*M1380*SQRT((0.5*K1380/I1380)^2+(0.5*V1380/U1380)^2)</f>
        <v>4.1933832161884788E-2</v>
      </c>
      <c r="O1380" s="14">
        <v>0</v>
      </c>
      <c r="S1380" s="14">
        <v>2.83</v>
      </c>
      <c r="U1380" s="14">
        <v>0.84</v>
      </c>
      <c r="W1380" s="50">
        <f>U1380*Info!$B$2</f>
        <v>0.40319999999999995</v>
      </c>
      <c r="X1380" s="50">
        <f>W1380*SQRT((0.5*V1380/U1380)^2+Info!$B$3^2)</f>
        <v>2.0159999999999997E-2</v>
      </c>
      <c r="Y1380" s="39">
        <f>W1380*Info!$D$2</f>
        <v>0.32659199999999999</v>
      </c>
      <c r="Z1380" s="39">
        <f>Y1380*SQRT(Info!$D$3^2+(X1380/W1380)^2)</f>
        <v>2.3093541788127697E-2</v>
      </c>
      <c r="AA1380" s="50">
        <f>IF(O1380-W1380&gt;0,O1380-W1380,0)</f>
        <v>0</v>
      </c>
      <c r="AB1380" s="50">
        <f>SQRT((0.5*P1380)^2+X1380^2)</f>
        <v>2.0159999999999997E-2</v>
      </c>
      <c r="AC1380" s="50">
        <f>(1-EXP(-Info!$B$6*G1380*1000))+(Info!$B$6/(Info!$B$6-Info!$B$7))*(EXP(-Info!$B$7*G1380*1000)-EXP(-Info!$B$6*G1380*1000))*(Info!$B$9-1)</f>
        <v>0.61347492672477322</v>
      </c>
      <c r="AD1380" s="50">
        <f>SQRT((Info!$B$6*EXP(-Info!$B$6*G1380*1000)+(Info!$B$6/(Info!$B$6+Info!$B$7))*(Info!$B$9-1)*(-Info!$B$7*EXP(-Info!$B$7*G1380*1000)+Info!$B$6*EXP(-Info!$B$6*G1380*1000)))^2*(0.01*G1380*1000)^2)</f>
        <v>3.7690915790363636E-3</v>
      </c>
      <c r="AE1380" s="50">
        <f>IF(AA1380&gt;0,AA1380*AC1380*SQRT((AB1380/AA1380)^2+(AD1380/AC1380)^2),AA1380*AC1380*SQRT((AD1380/AC1380)^2))</f>
        <v>0</v>
      </c>
      <c r="AF1380" s="50">
        <f>IF((S1380-Y1380-AA1380*AC1380)&gt;0,S1380-Y1380-AA1380*AC1380,0)</f>
        <v>2.5034080000000003</v>
      </c>
      <c r="AG1380" s="50">
        <f>SQRT((T1380*0.5)^2+Z1380^2+AE1380^2)</f>
        <v>2.3093541788127697E-2</v>
      </c>
      <c r="AH1380" s="50">
        <f>AF1380/S1380</f>
        <v>0.88459646643109546</v>
      </c>
      <c r="AI1380">
        <f>AF1380*EXP(Info!$B$6*G1380*1000)</f>
        <v>5.4859700264009952</v>
      </c>
      <c r="AJ1380">
        <f>2*SQRT((EXP(Info!$B$6*G1380)*AG1380)^2+(Info!$B$6*G1380*0.01*AI1380)^2)</f>
        <v>4.6223413601971436E-2</v>
      </c>
      <c r="AK1380" s="28">
        <f>AI1380/(E1380/1000)</f>
        <v>1.7782722938090747</v>
      </c>
      <c r="AL1380">
        <f>AA1380/0.752049334436339</f>
        <v>0</v>
      </c>
      <c r="AM1380"/>
      <c r="AN1380">
        <f>U1380/0.242530074</f>
        <v>3.4634879961319762</v>
      </c>
      <c r="AO1380">
        <f>O1380/U1380</f>
        <v>0</v>
      </c>
    </row>
    <row r="1381" spans="1:41">
      <c r="A1381" s="14" t="s">
        <v>202</v>
      </c>
      <c r="B1381" s="14" t="s">
        <v>224</v>
      </c>
      <c r="C1381" s="15">
        <v>-21.15</v>
      </c>
      <c r="D1381" s="15">
        <v>18.082999999999998</v>
      </c>
      <c r="E1381" s="15">
        <v>3085</v>
      </c>
      <c r="F1381" s="79">
        <v>501</v>
      </c>
      <c r="G1381" s="15">
        <v>87.04</v>
      </c>
      <c r="I1381">
        <f>(E1381*100*Info!$B$11)/AI1381</f>
        <v>1.4354462307963143</v>
      </c>
      <c r="J1381">
        <f>LOG10(I1381)</f>
        <v>0.156986929256205</v>
      </c>
      <c r="K1381">
        <f>2*((E1381*100*Info!$B$11)/AI1381^2)*(AJ1381/2)</f>
        <v>1.4232243690692748E-2</v>
      </c>
      <c r="L1381">
        <f>(M1381/10.7)/I1381</f>
        <v>0.33525084112149589</v>
      </c>
      <c r="M1381">
        <f>((U1381/0.242530073729142))*I1381</f>
        <v>5.1492097519728546</v>
      </c>
      <c r="N1381">
        <f>2*M1381*SQRT((0.5*K1381/I1381)^2+(0.5*V1381/U1381)^2)</f>
        <v>5.1053676851354063E-2</v>
      </c>
      <c r="O1381" s="14">
        <v>0.53</v>
      </c>
      <c r="S1381" s="14">
        <v>2.88</v>
      </c>
      <c r="U1381" s="14">
        <v>0.87</v>
      </c>
      <c r="W1381" s="50">
        <f>U1381*Info!$B$2</f>
        <v>0.41759999999999997</v>
      </c>
      <c r="X1381" s="50">
        <f>W1381*SQRT((0.5*V1381/U1381)^2+Info!$B$3^2)</f>
        <v>2.0879999999999999E-2</v>
      </c>
      <c r="Y1381" s="39">
        <f>W1381*Info!$D$2</f>
        <v>0.338256</v>
      </c>
      <c r="Z1381" s="39">
        <f>Y1381*SQRT(Info!$D$3^2+(X1381/W1381)^2)</f>
        <v>2.3918311137703686E-2</v>
      </c>
      <c r="AA1381" s="50">
        <f>IF(O1381-W1381&gt;0,O1381-W1381,0)</f>
        <v>0.11240000000000006</v>
      </c>
      <c r="AB1381" s="50">
        <f>SQRT((0.5*P1381)^2+X1381^2)</f>
        <v>2.0879999999999999E-2</v>
      </c>
      <c r="AC1381" s="50">
        <f>(1-EXP(-Info!$B$6*G1381*1000))+(Info!$B$6/(Info!$B$6-Info!$B$7))*(EXP(-Info!$B$7*G1381*1000)-EXP(-Info!$B$6*G1381*1000))*(Info!$B$9-1)</f>
        <v>0.62028217045028156</v>
      </c>
      <c r="AD1381" s="50">
        <f>SQRT((Info!$B$6*EXP(-Info!$B$6*G1381*1000)+(Info!$B$6/(Info!$B$6+Info!$B$7))*(Info!$B$9-1)*(-Info!$B$7*EXP(-Info!$B$7*G1381*1000)+Info!$B$6*EXP(-Info!$B$6*G1381*1000)))^2*(0.01*G1381*1000)^2)</f>
        <v>3.7806642298503015E-3</v>
      </c>
      <c r="AE1381" s="50">
        <f>IF(AA1381&gt;0,AA1381*AC1381*SQRT((AB1381/AA1381)^2+(AD1381/AC1381)^2),AA1381*AC1381*SQRT((AD1381/AC1381)^2))</f>
        <v>1.2958461228507778E-2</v>
      </c>
      <c r="AF1381" s="50">
        <f>IF((S1381-Y1381-AA1381*AC1381)&gt;0,S1381-Y1381-AA1381*AC1381,0)</f>
        <v>2.4720242840413884</v>
      </c>
      <c r="AG1381" s="50">
        <f>SQRT((T1381*0.5)^2+Z1381^2+AE1381^2)</f>
        <v>2.72030756549832E-2</v>
      </c>
      <c r="AH1381" s="50">
        <f>AF1381/S1381</f>
        <v>0.85834176529214878</v>
      </c>
      <c r="AI1381">
        <f>AF1381*EXP(Info!$B$6*G1381*1000)</f>
        <v>5.4917250035672804</v>
      </c>
      <c r="AJ1381">
        <f>2*SQRT((EXP(Info!$B$6*G1381)*AG1381)^2+(Info!$B$6*G1381*0.01*AI1381)^2)</f>
        <v>5.4449666491290995E-2</v>
      </c>
      <c r="AK1381" s="28">
        <f>AI1381/(E1381/1000)</f>
        <v>1.7801377645274816</v>
      </c>
      <c r="AL1381">
        <f>AA1381/0.752049334436339</f>
        <v>0.14945828000000008</v>
      </c>
      <c r="AM1381"/>
      <c r="AN1381">
        <f>U1381/0.242530074</f>
        <v>3.5871839959938328</v>
      </c>
      <c r="AO1381">
        <f>O1381/U1381</f>
        <v>0.60919540229885061</v>
      </c>
    </row>
    <row r="1382" spans="1:41">
      <c r="A1382" s="14" t="s">
        <v>202</v>
      </c>
      <c r="B1382" s="14" t="s">
        <v>224</v>
      </c>
      <c r="C1382" s="15">
        <v>-21.15</v>
      </c>
      <c r="D1382" s="15">
        <v>18.082999999999998</v>
      </c>
      <c r="E1382" s="15">
        <v>3085</v>
      </c>
      <c r="F1382" s="79">
        <v>511</v>
      </c>
      <c r="G1382" s="15">
        <v>89.04</v>
      </c>
      <c r="I1382">
        <f>(E1382*100*Info!$B$11)/AI1382</f>
        <v>1.5271551740919396</v>
      </c>
      <c r="J1382">
        <f>LOG10(I1382)</f>
        <v>0.18388316791951115</v>
      </c>
      <c r="K1382">
        <f>2*((E1382*100*Info!$B$11)/AI1382^2)*(AJ1382/2)</f>
        <v>2.2850269062473703E-2</v>
      </c>
      <c r="L1382">
        <f>(M1382/10.7)/I1382</f>
        <v>0.47397532710280454</v>
      </c>
      <c r="M1382">
        <f>((U1382/0.242530073729142))*I1382</f>
        <v>7.7450224429935508</v>
      </c>
      <c r="N1382">
        <f>2*M1382*SQRT((0.5*K1382/I1382)^2+(0.5*V1382/U1382)^2)</f>
        <v>0.11588596216002181</v>
      </c>
      <c r="O1382" s="14">
        <v>0.75</v>
      </c>
      <c r="S1382" s="14">
        <v>2.86</v>
      </c>
      <c r="U1382" s="14">
        <v>1.23</v>
      </c>
      <c r="W1382" s="50">
        <f>U1382*Info!$B$2</f>
        <v>0.59039999999999992</v>
      </c>
      <c r="X1382" s="50">
        <f>W1382*SQRT((0.5*V1382/U1382)^2+Info!$B$3^2)</f>
        <v>2.9519999999999998E-2</v>
      </c>
      <c r="Y1382" s="39">
        <f>W1382*Info!$D$2</f>
        <v>0.47822399999999998</v>
      </c>
      <c r="Z1382" s="39">
        <f>Y1382*SQRT(Info!$D$3^2+(X1382/W1382)^2)</f>
        <v>3.3815543332615557E-2</v>
      </c>
      <c r="AA1382" s="50">
        <f>IF(O1382-W1382&gt;0,O1382-W1382,0)</f>
        <v>0.15960000000000008</v>
      </c>
      <c r="AB1382" s="50">
        <f>SQRT((0.5*P1382)^2+X1382^2)</f>
        <v>2.9519999999999998E-2</v>
      </c>
      <c r="AC1382" s="50">
        <f>(1-EXP(-Info!$B$6*G1382*1000))+(Info!$B$6/(Info!$B$6-Info!$B$7))*(EXP(-Info!$B$7*G1382*1000)-EXP(-Info!$B$6*G1382*1000))*(Info!$B$9-1)</f>
        <v>0.62926413061401754</v>
      </c>
      <c r="AD1382" s="50">
        <f>SQRT((Info!$B$6*EXP(-Info!$B$6*G1382*1000)+(Info!$B$6/(Info!$B$6+Info!$B$7))*(Info!$B$9-1)*(-Info!$B$7*EXP(-Info!$B$7*G1382*1000)+Info!$B$6*EXP(-Info!$B$6*G1382*1000)))^2*(0.01*G1382*1000)^2)</f>
        <v>3.7944796905789303E-3</v>
      </c>
      <c r="AE1382" s="50">
        <f>IF(AA1382&gt;0,AA1382*AC1382*SQRT((AB1382/AA1382)^2+(AD1382/AC1382)^2),AA1382*AC1382*SQRT((AD1382/AC1382)^2))</f>
        <v>1.8585746190569203E-2</v>
      </c>
      <c r="AF1382" s="50">
        <f>IF((S1382-Y1382-AA1382*AC1382)&gt;0,S1382-Y1382-AA1382*AC1382,0)</f>
        <v>2.2813454447540025</v>
      </c>
      <c r="AG1382" s="50">
        <f>SQRT((T1382*0.5)^2+Z1382^2+AE1382^2)</f>
        <v>3.8586538226954979E-2</v>
      </c>
      <c r="AH1382" s="50">
        <f>AF1382/S1382</f>
        <v>0.79767323243146948</v>
      </c>
      <c r="AI1382">
        <f>AF1382*EXP(Info!$B$6*G1382*1000)</f>
        <v>5.1619351397135382</v>
      </c>
      <c r="AJ1382">
        <f>2*SQRT((EXP(Info!$B$6*G1382)*AG1382)^2+(Info!$B$6*G1382*0.01*AI1382)^2)</f>
        <v>7.7236163571673219E-2</v>
      </c>
      <c r="AK1382" s="28">
        <f>AI1382/(E1382/1000)</f>
        <v>1.6732366741372895</v>
      </c>
      <c r="AL1382">
        <f>AA1382/0.752049334436339</f>
        <v>0.2122201200000001</v>
      </c>
      <c r="AM1382"/>
      <c r="AN1382">
        <f>U1382/0.242530074</f>
        <v>5.0715359943361085</v>
      </c>
      <c r="AO1382">
        <f>O1382/U1382</f>
        <v>0.6097560975609756</v>
      </c>
    </row>
    <row r="1383" spans="1:41">
      <c r="A1383" s="14" t="s">
        <v>202</v>
      </c>
      <c r="B1383" s="14" t="s">
        <v>224</v>
      </c>
      <c r="C1383" s="15">
        <v>-21.15</v>
      </c>
      <c r="D1383" s="15">
        <v>18.082999999999998</v>
      </c>
      <c r="E1383" s="15">
        <v>3085</v>
      </c>
      <c r="F1383" s="79">
        <v>521</v>
      </c>
      <c r="G1383" s="15">
        <v>90.71</v>
      </c>
      <c r="I1383">
        <f>(E1383*100*Info!$B$11)/AI1383</f>
        <v>1.5606520545031048</v>
      </c>
      <c r="J1383">
        <f>LOG10(I1383)</f>
        <v>0.19330608842241787</v>
      </c>
      <c r="K1383">
        <f>2*((E1383*100*Info!$B$11)/AI1383^2)*(AJ1383/2)</f>
        <v>2.1787061322424254E-2</v>
      </c>
      <c r="L1383">
        <f>(M1383/10.7)/I1383</f>
        <v>0.4315872897196269</v>
      </c>
      <c r="M1383">
        <f>((U1383/0.242530073729142))*I1383</f>
        <v>7.2070662172624784</v>
      </c>
      <c r="N1383">
        <f>2*M1383*SQRT((0.5*K1383/I1383)^2+(0.5*V1383/U1383)^2)</f>
        <v>0.10061230059397422</v>
      </c>
      <c r="O1383" s="14">
        <v>0.61</v>
      </c>
      <c r="S1383" s="14">
        <v>2.68</v>
      </c>
      <c r="U1383" s="14">
        <v>1.1200000000000001</v>
      </c>
      <c r="W1383" s="50">
        <f>U1383*Info!$B$2</f>
        <v>0.53760000000000008</v>
      </c>
      <c r="X1383" s="50">
        <f>W1383*SQRT((0.5*V1383/U1383)^2+Info!$B$3^2)</f>
        <v>2.6880000000000005E-2</v>
      </c>
      <c r="Y1383" s="39">
        <f>W1383*Info!$D$2</f>
        <v>0.43545600000000007</v>
      </c>
      <c r="Z1383" s="39">
        <f>Y1383*SQRT(Info!$D$3^2+(X1383/W1383)^2)</f>
        <v>3.0791389050836934E-2</v>
      </c>
      <c r="AA1383" s="50">
        <f>IF(O1383-W1383&gt;0,O1383-W1383,0)</f>
        <v>7.2399999999999909E-2</v>
      </c>
      <c r="AB1383" s="50">
        <f>SQRT((0.5*P1383)^2+X1383^2)</f>
        <v>2.6880000000000005E-2</v>
      </c>
      <c r="AC1383" s="50">
        <f>(1-EXP(-Info!$B$6*G1383*1000))+(Info!$B$6/(Info!$B$6-Info!$B$7))*(EXP(-Info!$B$7*G1383*1000)-EXP(-Info!$B$6*G1383*1000))*(Info!$B$9-1)</f>
        <v>0.63662989869566544</v>
      </c>
      <c r="AD1383" s="50">
        <f>SQRT((Info!$B$6*EXP(-Info!$B$6*G1383*1000)+(Info!$B$6/(Info!$B$6+Info!$B$7))*(Info!$B$9-1)*(-Info!$B$7*EXP(-Info!$B$7*G1383*1000)+Info!$B$6*EXP(-Info!$B$6*G1383*1000)))^2*(0.01*G1383*1000)^2)</f>
        <v>3.8045507294300982E-3</v>
      </c>
      <c r="AE1383" s="50">
        <f>IF(AA1383&gt;0,AA1383*AC1383*SQRT((AB1383/AA1383)^2+(AD1383/AC1383)^2),AA1383*AC1383*SQRT((AD1383/AC1383)^2))</f>
        <v>1.711482838996049E-2</v>
      </c>
      <c r="AF1383" s="50">
        <f>IF((S1383-Y1383-AA1383*AC1383)&gt;0,S1383-Y1383-AA1383*AC1383,0)</f>
        <v>2.1984519953344344</v>
      </c>
      <c r="AG1383" s="50">
        <f>SQRT((T1383*0.5)^2+Z1383^2+AE1383^2)</f>
        <v>3.5228212990411512E-2</v>
      </c>
      <c r="AH1383" s="50">
        <f>AF1383/S1383</f>
        <v>0.82031790870687848</v>
      </c>
      <c r="AI1383">
        <f>AF1383*EXP(Info!$B$6*G1383*1000)</f>
        <v>5.0511425235334837</v>
      </c>
      <c r="AJ1383">
        <f>2*SQRT((EXP(Info!$B$6*G1383)*AG1383)^2+(Info!$B$6*G1383*0.01*AI1383)^2)</f>
        <v>7.0515110393115407E-2</v>
      </c>
      <c r="AK1383" s="28">
        <f>AI1383/(E1383/1000)</f>
        <v>1.6373233463641763</v>
      </c>
      <c r="AL1383">
        <f>AA1383/0.752049334436339</f>
        <v>9.6270279999999875E-2</v>
      </c>
      <c r="AM1383"/>
      <c r="AN1383">
        <f>U1383/0.242530074</f>
        <v>4.6179839948426356</v>
      </c>
      <c r="AO1383">
        <f>O1383/U1383</f>
        <v>0.5446428571428571</v>
      </c>
    </row>
    <row r="1384" spans="1:41">
      <c r="A1384" s="14" t="s">
        <v>202</v>
      </c>
      <c r="B1384" s="14" t="s">
        <v>224</v>
      </c>
      <c r="C1384" s="15">
        <v>-21.15</v>
      </c>
      <c r="D1384" s="15">
        <v>18.082999999999998</v>
      </c>
      <c r="E1384" s="15">
        <v>3085</v>
      </c>
      <c r="F1384" s="79">
        <v>531</v>
      </c>
      <c r="G1384" s="15">
        <v>92.39</v>
      </c>
      <c r="I1384">
        <f>(E1384*100*Info!$B$11)/AI1384</f>
        <v>1.9517818186799267</v>
      </c>
      <c r="J1384">
        <f>LOG10(I1384)</f>
        <v>0.29043126812611908</v>
      </c>
      <c r="K1384">
        <f>2*((E1384*100*Info!$B$11)/AI1384^2)*(AJ1384/2)</f>
        <v>2.3191607337163137E-2</v>
      </c>
      <c r="L1384">
        <f>(M1384/10.7)/I1384</f>
        <v>0.2928628037383183</v>
      </c>
      <c r="M1384">
        <f>((U1384/0.242530073729142))*I1384</f>
        <v>6.1161659640336268</v>
      </c>
      <c r="N1384">
        <f>2*M1384*SQRT((0.5*K1384/I1384)^2+(0.5*V1384/U1384)^2)</f>
        <v>7.2673962883169324E-2</v>
      </c>
      <c r="O1384" s="14">
        <v>0.51</v>
      </c>
      <c r="S1384" s="14">
        <v>2.12</v>
      </c>
      <c r="U1384" s="14">
        <v>0.76</v>
      </c>
      <c r="W1384" s="50">
        <f>U1384*Info!$B$2</f>
        <v>0.36480000000000001</v>
      </c>
      <c r="X1384" s="50">
        <f>W1384*SQRT((0.5*V1384/U1384)^2+Info!$B$3^2)</f>
        <v>1.8240000000000003E-2</v>
      </c>
      <c r="Y1384" s="39">
        <f>W1384*Info!$D$2</f>
        <v>0.29548800000000003</v>
      </c>
      <c r="Z1384" s="39">
        <f>Y1384*SQRT(Info!$D$3^2+(X1384/W1384)^2)</f>
        <v>2.0894156855925061E-2</v>
      </c>
      <c r="AA1384" s="50">
        <f>IF(O1384-W1384&gt;0,O1384-W1384,0)</f>
        <v>0.1452</v>
      </c>
      <c r="AB1384" s="50">
        <f>SQRT((0.5*P1384)^2+X1384^2)</f>
        <v>1.8240000000000003E-2</v>
      </c>
      <c r="AC1384" s="50">
        <f>(1-EXP(-Info!$B$6*G1384*1000))+(Info!$B$6/(Info!$B$6-Info!$B$7))*(EXP(-Info!$B$7*G1384*1000)-EXP(-Info!$B$6*G1384*1000))*(Info!$B$9-1)</f>
        <v>0.64391861020915842</v>
      </c>
      <c r="AD1384" s="50">
        <f>SQRT((Info!$B$6*EXP(-Info!$B$6*G1384*1000)+(Info!$B$6/(Info!$B$6+Info!$B$7))*(Info!$B$9-1)*(-Info!$B$7*EXP(-Info!$B$7*G1384*1000)+Info!$B$6*EXP(-Info!$B$6*G1384*1000)))^2*(0.01*G1384*1000)^2)</f>
        <v>3.8133777790252316E-3</v>
      </c>
      <c r="AE1384" s="50">
        <f>IF(AA1384&gt;0,AA1384*AC1384*SQRT((AB1384/AA1384)^2+(AD1384/AC1384)^2),AA1384*AC1384*SQRT((AD1384/AC1384)^2))</f>
        <v>1.1758119906612291E-2</v>
      </c>
      <c r="AF1384" s="50">
        <f>IF((S1384-Y1384-AA1384*AC1384)&gt;0,S1384-Y1384-AA1384*AC1384,0)</f>
        <v>1.7310150177976302</v>
      </c>
      <c r="AG1384" s="50">
        <f>SQRT((T1384*0.5)^2+Z1384^2+AE1384^2)</f>
        <v>2.3975386846895139E-2</v>
      </c>
      <c r="AH1384" s="50">
        <f>AF1384/S1384</f>
        <v>0.81651651782907086</v>
      </c>
      <c r="AI1384">
        <f>AF1384*EXP(Info!$B$6*G1384*1000)</f>
        <v>4.0389124857573417</v>
      </c>
      <c r="AJ1384">
        <f>2*SQRT((EXP(Info!$B$6*G1384)*AG1384)^2+(Info!$B$6*G1384*0.01*AI1384)^2)</f>
        <v>4.7991466844486755E-2</v>
      </c>
      <c r="AK1384" s="28">
        <f>AI1384/(E1384/1000)</f>
        <v>1.3092098819310671</v>
      </c>
      <c r="AL1384">
        <f>AA1384/0.752049334436339</f>
        <v>0.19307243999999998</v>
      </c>
      <c r="AM1384"/>
      <c r="AN1384">
        <f>U1384/0.242530074</f>
        <v>3.1336319965003598</v>
      </c>
      <c r="AO1384">
        <f>O1384/U1384</f>
        <v>0.67105263157894735</v>
      </c>
    </row>
    <row r="1385" spans="1:41">
      <c r="A1385" s="14" t="s">
        <v>202</v>
      </c>
      <c r="B1385" s="14" t="s">
        <v>224</v>
      </c>
      <c r="C1385" s="15">
        <v>-21.15</v>
      </c>
      <c r="D1385" s="15">
        <v>18.082999999999998</v>
      </c>
      <c r="E1385" s="15">
        <v>3085</v>
      </c>
      <c r="F1385" s="79">
        <v>541</v>
      </c>
      <c r="G1385" s="15">
        <v>94.07</v>
      </c>
      <c r="I1385">
        <f>(E1385*100*Info!$B$11)/AI1385</f>
        <v>2.0043130240086477</v>
      </c>
      <c r="J1385">
        <f>LOG10(I1385)</f>
        <v>0.3019655485243089</v>
      </c>
      <c r="K1385">
        <f>2*((E1385*100*Info!$B$11)/AI1385^2)*(AJ1385/2)</f>
        <v>3.1937377612051968E-2</v>
      </c>
      <c r="L1385">
        <f>(M1385/10.7)/I1385</f>
        <v>0.38149233644859876</v>
      </c>
      <c r="M1385">
        <f>((U1385/0.242530073729142))*I1385</f>
        <v>8.1815416259865454</v>
      </c>
      <c r="N1385">
        <f>2*M1385*SQRT((0.5*K1385/I1385)^2+(0.5*V1385/U1385)^2)</f>
        <v>0.13036735341631275</v>
      </c>
      <c r="O1385" s="14">
        <v>0.56000000000000005</v>
      </c>
      <c r="S1385" s="14">
        <v>2.1</v>
      </c>
      <c r="U1385" s="14">
        <v>0.99</v>
      </c>
      <c r="W1385" s="50">
        <f>U1385*Info!$B$2</f>
        <v>0.47519999999999996</v>
      </c>
      <c r="X1385" s="50">
        <f>W1385*SQRT((0.5*V1385/U1385)^2+Info!$B$3^2)</f>
        <v>2.376E-2</v>
      </c>
      <c r="Y1385" s="39">
        <f>W1385*Info!$D$2</f>
        <v>0.38491199999999998</v>
      </c>
      <c r="Z1385" s="39">
        <f>Y1385*SQRT(Info!$D$3^2+(X1385/W1385)^2)</f>
        <v>2.7217388536007643E-2</v>
      </c>
      <c r="AA1385" s="50">
        <f>IF(O1385-W1385&gt;0,O1385-W1385,0)</f>
        <v>8.4800000000000098E-2</v>
      </c>
      <c r="AB1385" s="50">
        <f>SQRT((0.5*P1385)^2+X1385^2)</f>
        <v>2.376E-2</v>
      </c>
      <c r="AC1385" s="50">
        <f>(1-EXP(-Info!$B$6*G1385*1000))+(Info!$B$6/(Info!$B$6-Info!$B$7))*(EXP(-Info!$B$7*G1385*1000)-EXP(-Info!$B$6*G1385*1000))*(Info!$B$9-1)</f>
        <v>0.65108769021402257</v>
      </c>
      <c r="AD1385" s="50">
        <f>SQRT((Info!$B$6*EXP(-Info!$B$6*G1385*1000)+(Info!$B$6/(Info!$B$6+Info!$B$7))*(Info!$B$9-1)*(-Info!$B$7*EXP(-Info!$B$7*G1385*1000)+Info!$B$6*EXP(-Info!$B$6*G1385*1000)))^2*(0.01*G1385*1000)^2)</f>
        <v>3.8209342658021778E-3</v>
      </c>
      <c r="AE1385" s="50">
        <f>IF(AA1385&gt;0,AA1385*AC1385*SQRT((AB1385/AA1385)^2+(AD1385/AC1385)^2),AA1385*AC1385*SQRT((AD1385/AC1385)^2))</f>
        <v>1.5473236390098514E-2</v>
      </c>
      <c r="AF1385" s="50">
        <f>IF((S1385-Y1385-AA1385*AC1385)&gt;0,S1385-Y1385-AA1385*AC1385,0)</f>
        <v>1.6598757638698509</v>
      </c>
      <c r="AG1385" s="50">
        <f>SQRT((T1385*0.5)^2+Z1385^2+AE1385^2)</f>
        <v>3.130826221788538E-2</v>
      </c>
      <c r="AH1385" s="50">
        <f>AF1385/S1385</f>
        <v>0.79041703041421474</v>
      </c>
      <c r="AI1385">
        <f>AF1385*EXP(Info!$B$6*G1385*1000)</f>
        <v>3.933056295355648</v>
      </c>
      <c r="AJ1385">
        <f>2*SQRT((EXP(Info!$B$6*G1385)*AG1385)^2+(Info!$B$6*G1385*0.01*AI1385)^2)</f>
        <v>6.2670602131301406E-2</v>
      </c>
      <c r="AK1385" s="28">
        <f>AI1385/(E1385/1000)</f>
        <v>1.2748966921736298</v>
      </c>
      <c r="AL1385">
        <f>AA1385/0.752049334436339</f>
        <v>0.11275856000000013</v>
      </c>
      <c r="AM1385"/>
      <c r="AN1385">
        <f>U1385/0.242530074</f>
        <v>4.081967995441258</v>
      </c>
      <c r="AO1385">
        <f>O1385/U1385</f>
        <v>0.56565656565656575</v>
      </c>
    </row>
    <row r="1386" spans="1:41">
      <c r="A1386" s="14" t="s">
        <v>202</v>
      </c>
      <c r="B1386" s="14" t="s">
        <v>224</v>
      </c>
      <c r="C1386" s="15">
        <v>-21.15</v>
      </c>
      <c r="D1386" s="15">
        <v>18.082999999999998</v>
      </c>
      <c r="E1386" s="15">
        <v>3085</v>
      </c>
      <c r="F1386" s="79">
        <v>551</v>
      </c>
      <c r="G1386" s="15">
        <v>95.75</v>
      </c>
      <c r="I1386">
        <f>(E1386*100*Info!$B$11)/AI1386</f>
        <v>1.9356159549966132</v>
      </c>
      <c r="J1386">
        <f>LOG10(I1386)</f>
        <v>0.28681919327665134</v>
      </c>
      <c r="K1386">
        <f>2*((E1386*100*Info!$B$11)/AI1386^2)*(AJ1386/2)</f>
        <v>3.1679240299322065E-2</v>
      </c>
      <c r="L1386">
        <f>(M1386/10.7)/I1386</f>
        <v>0.40461308411215025</v>
      </c>
      <c r="M1386">
        <f>((U1386/0.242530073729142))*I1386</f>
        <v>8.3799782909241518</v>
      </c>
      <c r="N1386">
        <f>2*M1386*SQRT((0.5*K1386/I1386)^2+(0.5*V1386/U1386)^2)</f>
        <v>0.13715083578227322</v>
      </c>
      <c r="O1386" s="14">
        <v>0.67</v>
      </c>
      <c r="S1386" s="14">
        <v>2.21</v>
      </c>
      <c r="U1386" s="14">
        <v>1.05</v>
      </c>
      <c r="W1386" s="50">
        <f>U1386*Info!$B$2</f>
        <v>0.504</v>
      </c>
      <c r="X1386" s="50">
        <f>W1386*SQRT((0.5*V1386/U1386)^2+Info!$B$3^2)</f>
        <v>2.52E-2</v>
      </c>
      <c r="Y1386" s="39">
        <f>W1386*Info!$D$2</f>
        <v>0.40824000000000005</v>
      </c>
      <c r="Z1386" s="39">
        <f>Y1386*SQRT(Info!$D$3^2+(X1386/W1386)^2)</f>
        <v>2.8866927235159625E-2</v>
      </c>
      <c r="AA1386" s="50">
        <f>IF(O1386-W1386&gt;0,O1386-W1386,0)</f>
        <v>0.16600000000000004</v>
      </c>
      <c r="AB1386" s="50">
        <f>SQRT((0.5*P1386)^2+X1386^2)</f>
        <v>2.52E-2</v>
      </c>
      <c r="AC1386" s="50">
        <f>(1-EXP(-Info!$B$6*G1386*1000))+(Info!$B$6/(Info!$B$6-Info!$B$7))*(EXP(-Info!$B$7*G1386*1000)-EXP(-Info!$B$6*G1386*1000))*(Info!$B$9-1)</f>
        <v>0.65813900646801571</v>
      </c>
      <c r="AD1386" s="50">
        <f>SQRT((Info!$B$6*EXP(-Info!$B$6*G1386*1000)+(Info!$B$6/(Info!$B$6+Info!$B$7))*(Info!$B$9-1)*(-Info!$B$7*EXP(-Info!$B$7*G1386*1000)+Info!$B$6*EXP(-Info!$B$6*G1386*1000)))^2*(0.01*G1386*1000)^2)</f>
        <v>3.8272570461624729E-3</v>
      </c>
      <c r="AE1386" s="50">
        <f>IF(AA1386&gt;0,AA1386*AC1386*SQRT((AB1386/AA1386)^2+(AD1386/AC1386)^2),AA1386*AC1386*SQRT((AD1386/AC1386)^2))</f>
        <v>1.6597267176526216E-2</v>
      </c>
      <c r="AF1386" s="50">
        <f>IF((S1386-Y1386-AA1386*AC1386)&gt;0,S1386-Y1386-AA1386*AC1386,0)</f>
        <v>1.6925089249263092</v>
      </c>
      <c r="AG1386" s="50">
        <f>SQRT((T1386*0.5)^2+Z1386^2+AE1386^2)</f>
        <v>3.329817961584379E-2</v>
      </c>
      <c r="AH1386" s="50">
        <f>AF1386/S1386</f>
        <v>0.76584114250059243</v>
      </c>
      <c r="AI1386">
        <f>AF1386*EXP(Info!$B$6*G1386*1000)</f>
        <v>4.0726446465741812</v>
      </c>
      <c r="AJ1386">
        <f>2*SQRT((EXP(Info!$B$6*G1386)*AG1386)^2+(Info!$B$6*G1386*0.01*AI1386)^2)</f>
        <v>6.6654900255147365E-2</v>
      </c>
      <c r="AK1386" s="28">
        <f>AI1386/(E1386/1000)</f>
        <v>1.3201441317906584</v>
      </c>
      <c r="AL1386">
        <f>AA1386/0.752049334436339</f>
        <v>0.22073020000000004</v>
      </c>
      <c r="AM1386"/>
      <c r="AN1386">
        <f>U1386/0.242530074</f>
        <v>4.3293599951649711</v>
      </c>
      <c r="AO1386">
        <f>O1386/U1386</f>
        <v>0.63809523809523816</v>
      </c>
    </row>
    <row r="1387" spans="1:41">
      <c r="A1387" s="14" t="s">
        <v>202</v>
      </c>
      <c r="B1387" s="14" t="s">
        <v>224</v>
      </c>
      <c r="C1387" s="15">
        <v>-21.15</v>
      </c>
      <c r="D1387" s="15">
        <v>18.082999999999998</v>
      </c>
      <c r="E1387" s="15">
        <v>3085</v>
      </c>
      <c r="F1387" s="79">
        <v>561</v>
      </c>
      <c r="G1387" s="15">
        <v>97.42</v>
      </c>
      <c r="I1387">
        <f>(E1387*100*Info!$B$11)/AI1387</f>
        <v>2.1582070346168685</v>
      </c>
      <c r="J1387">
        <f>LOG10(I1387)</f>
        <v>0.33409310377546086</v>
      </c>
      <c r="K1387">
        <f>2*((E1387*100*Info!$B$11)/AI1387^2)*(AJ1387/2)</f>
        <v>4.1389517184416122E-2</v>
      </c>
      <c r="L1387">
        <f>(M1387/10.7)/I1387</f>
        <v>0.42388037383177646</v>
      </c>
      <c r="M1387">
        <f>((U1387/0.242530073729142))*I1387</f>
        <v>9.7885911696455157</v>
      </c>
      <c r="N1387">
        <f>2*M1387*SQRT((0.5*K1387/I1387)^2+(0.5*V1387/U1387)^2)</f>
        <v>0.1877229829802633</v>
      </c>
      <c r="O1387" s="14">
        <v>0.87</v>
      </c>
      <c r="S1387" s="14">
        <v>2.15</v>
      </c>
      <c r="U1387" s="14">
        <v>1.1000000000000001</v>
      </c>
      <c r="W1387" s="50">
        <f>U1387*Info!$B$2</f>
        <v>0.52800000000000002</v>
      </c>
      <c r="X1387" s="50">
        <f>W1387*SQRT((0.5*V1387/U1387)^2+Info!$B$3^2)</f>
        <v>2.6400000000000003E-2</v>
      </c>
      <c r="Y1387" s="39">
        <f>W1387*Info!$D$2</f>
        <v>0.42768000000000006</v>
      </c>
      <c r="Z1387" s="39">
        <f>Y1387*SQRT(Info!$D$3^2+(X1387/W1387)^2)</f>
        <v>3.0241542817786276E-2</v>
      </c>
      <c r="AA1387" s="50">
        <f>IF(O1387-W1387&gt;0,O1387-W1387,0)</f>
        <v>0.34199999999999997</v>
      </c>
      <c r="AB1387" s="50">
        <f>SQRT((0.5*P1387)^2+X1387^2)</f>
        <v>2.6400000000000003E-2</v>
      </c>
      <c r="AC1387" s="50">
        <f>(1-EXP(-Info!$B$6*G1387*1000))+(Info!$B$6/(Info!$B$6-Info!$B$7))*(EXP(-Info!$B$7*G1387*1000)-EXP(-Info!$B$6*G1387*1000))*(Info!$B$9-1)</f>
        <v>0.66503345528383495</v>
      </c>
      <c r="AD1387" s="50">
        <f>SQRT((Info!$B$6*EXP(-Info!$B$6*G1387*1000)+(Info!$B$6/(Info!$B$6+Info!$B$7))*(Info!$B$9-1)*(-Info!$B$7*EXP(-Info!$B$7*G1387*1000)+Info!$B$6*EXP(-Info!$B$6*G1387*1000)))^2*(0.01*G1387*1000)^2)</f>
        <v>3.8323551154544164E-3</v>
      </c>
      <c r="AE1387" s="50">
        <f>IF(AA1387&gt;0,AA1387*AC1387*SQRT((AB1387/AA1387)^2+(AD1387/AC1387)^2),AA1387*AC1387*SQRT((AD1387/AC1387)^2))</f>
        <v>1.7605737482519677E-2</v>
      </c>
      <c r="AF1387" s="50">
        <f>IF((S1387-Y1387-AA1387*AC1387)&gt;0,S1387-Y1387-AA1387*AC1387,0)</f>
        <v>1.4948785582929283</v>
      </c>
      <c r="AG1387" s="50">
        <f>SQRT((T1387*0.5)^2+Z1387^2+AE1387^2)</f>
        <v>3.4993040798184417E-2</v>
      </c>
      <c r="AH1387" s="50">
        <f>AF1387/S1387</f>
        <v>0.69529235269438527</v>
      </c>
      <c r="AI1387">
        <f>AF1387*EXP(Info!$B$6*G1387*1000)</f>
        <v>3.6526041433925531</v>
      </c>
      <c r="AJ1387">
        <f>2*SQRT((EXP(Info!$B$6*G1387)*AG1387)^2+(Info!$B$6*G1387*0.01*AI1387)^2)</f>
        <v>7.0048665181769026E-2</v>
      </c>
      <c r="AK1387" s="28">
        <f>AI1387/(E1387/1000)</f>
        <v>1.1839883771126591</v>
      </c>
      <c r="AL1387">
        <f>AA1387/0.752049334436339</f>
        <v>0.45475739999999998</v>
      </c>
      <c r="AM1387"/>
      <c r="AN1387">
        <f>U1387/0.242530074</f>
        <v>4.5355199949347318</v>
      </c>
      <c r="AO1387">
        <f>O1387/U1387</f>
        <v>0.79090909090909089</v>
      </c>
    </row>
    <row r="1388" spans="1:41">
      <c r="A1388" s="14" t="s">
        <v>202</v>
      </c>
      <c r="B1388" s="14" t="s">
        <v>224</v>
      </c>
      <c r="C1388" s="15">
        <v>-21.15</v>
      </c>
      <c r="D1388" s="15">
        <v>18.082999999999998</v>
      </c>
      <c r="E1388" s="15">
        <v>3085</v>
      </c>
      <c r="F1388" s="79">
        <v>571</v>
      </c>
      <c r="G1388" s="15">
        <v>99.1</v>
      </c>
      <c r="I1388">
        <f>(E1388*100*Info!$B$11)/AI1388</f>
        <v>1.7263004198574006</v>
      </c>
      <c r="J1388">
        <f>LOG10(I1388)</f>
        <v>0.23711637616080602</v>
      </c>
      <c r="K1388">
        <f>2*((E1388*100*Info!$B$11)/AI1388^2)*(AJ1388/2)</f>
        <v>2.4872584273590386E-2</v>
      </c>
      <c r="L1388">
        <f>(M1388/10.7)/I1388</f>
        <v>0.3969061682242998</v>
      </c>
      <c r="M1388">
        <f>((U1388/0.242530073729142))*I1388</f>
        <v>7.331418347890728</v>
      </c>
      <c r="N1388">
        <f>2*M1388*SQRT((0.5*K1388/I1388)^2+(0.5*V1388/U1388)^2)</f>
        <v>0.10563127866117411</v>
      </c>
      <c r="O1388" s="14">
        <v>0.91</v>
      </c>
      <c r="S1388" s="14">
        <v>2.52</v>
      </c>
      <c r="U1388" s="14">
        <v>1.03</v>
      </c>
      <c r="W1388" s="50">
        <f>U1388*Info!$B$2</f>
        <v>0.49440000000000001</v>
      </c>
      <c r="X1388" s="50">
        <f>W1388*SQRT((0.5*V1388/U1388)^2+Info!$B$3^2)</f>
        <v>2.4720000000000002E-2</v>
      </c>
      <c r="Y1388" s="39">
        <f>W1388*Info!$D$2</f>
        <v>0.40046400000000004</v>
      </c>
      <c r="Z1388" s="39">
        <f>Y1388*SQRT(Info!$D$3^2+(X1388/W1388)^2)</f>
        <v>2.8317081002108967E-2</v>
      </c>
      <c r="AA1388" s="50">
        <f>IF(O1388-W1388&gt;0,O1388-W1388,0)</f>
        <v>0.41560000000000002</v>
      </c>
      <c r="AB1388" s="50">
        <f>SQRT((0.5*P1388)^2+X1388^2)</f>
        <v>2.4720000000000002E-2</v>
      </c>
      <c r="AC1388" s="50">
        <f>(1-EXP(-Info!$B$6*G1388*1000))+(Info!$B$6/(Info!$B$6-Info!$B$7))*(EXP(-Info!$B$7*G1388*1000)-EXP(-Info!$B$6*G1388*1000))*(Info!$B$9-1)</f>
        <v>0.67185540674352973</v>
      </c>
      <c r="AD1388" s="50">
        <f>SQRT((Info!$B$6*EXP(-Info!$B$6*G1388*1000)+(Info!$B$6/(Info!$B$6+Info!$B$7))*(Info!$B$9-1)*(-Info!$B$7*EXP(-Info!$B$7*G1388*1000)+Info!$B$6*EXP(-Info!$B$6*G1388*1000)))^2*(0.01*G1388*1000)^2)</f>
        <v>3.83632457309045E-3</v>
      </c>
      <c r="AE1388" s="50">
        <f>IF(AA1388&gt;0,AA1388*AC1388*SQRT((AB1388/AA1388)^2+(AD1388/AC1388)^2),AA1388*AC1388*SQRT((AD1388/AC1388)^2))</f>
        <v>1.6684619398031522E-2</v>
      </c>
      <c r="AF1388" s="50">
        <f>IF((S1388-Y1388-AA1388*AC1388)&gt;0,S1388-Y1388-AA1388*AC1388,0)</f>
        <v>1.8403128929573891</v>
      </c>
      <c r="AG1388" s="50">
        <f>SQRT((T1388*0.5)^2+Z1388^2+AE1388^2)</f>
        <v>3.2866907383220137E-2</v>
      </c>
      <c r="AH1388" s="50">
        <f>AF1388/S1388</f>
        <v>0.73028289403071001</v>
      </c>
      <c r="AI1388">
        <f>AF1388*EXP(Info!$B$6*G1388*1000)</f>
        <v>4.5664566064298953</v>
      </c>
      <c r="AJ1388">
        <f>2*SQRT((EXP(Info!$B$6*G1388)*AG1388)^2+(Info!$B$6*G1388*0.01*AI1388)^2)</f>
        <v>6.5793633291535245E-2</v>
      </c>
      <c r="AK1388" s="28">
        <f>AI1388/(E1388/1000)</f>
        <v>1.480212838388945</v>
      </c>
      <c r="AL1388">
        <f>AA1388/0.752049334436339</f>
        <v>0.55262332000000003</v>
      </c>
      <c r="AM1388"/>
      <c r="AN1388">
        <f>U1388/0.242530074</f>
        <v>4.2468959952570664</v>
      </c>
      <c r="AO1388">
        <f>O1388/U1388</f>
        <v>0.88349514563106801</v>
      </c>
    </row>
    <row r="1389" spans="1:41">
      <c r="A1389" s="14" t="s">
        <v>202</v>
      </c>
      <c r="B1389" s="14" t="s">
        <v>224</v>
      </c>
      <c r="C1389" s="15">
        <v>-21.15</v>
      </c>
      <c r="D1389" s="15">
        <v>18.082999999999998</v>
      </c>
      <c r="E1389" s="15">
        <v>3085</v>
      </c>
      <c r="F1389" s="79">
        <v>581</v>
      </c>
      <c r="G1389" s="15">
        <v>100.78</v>
      </c>
      <c r="I1389">
        <f>(E1389*100*Info!$B$11)/AI1389</f>
        <v>1.3721459904657125</v>
      </c>
      <c r="J1389">
        <f>LOG10(I1389)</f>
        <v>0.13740032090473692</v>
      </c>
      <c r="K1389">
        <f>2*((E1389*100*Info!$B$11)/AI1389^2)*(AJ1389/2)</f>
        <v>1.4239563000051183E-2</v>
      </c>
      <c r="L1389">
        <f>(M1389/10.7)/I1389</f>
        <v>0.35837158878504738</v>
      </c>
      <c r="M1389">
        <f>((U1389/0.242530073729142))*I1389</f>
        <v>5.2615980835360592</v>
      </c>
      <c r="N1389">
        <f>2*M1389*SQRT((0.5*K1389/I1389)^2+(0.5*V1389/U1389)^2)</f>
        <v>5.4602686530484362E-2</v>
      </c>
      <c r="O1389" s="14">
        <v>0.96</v>
      </c>
      <c r="S1389" s="14">
        <v>2.99</v>
      </c>
      <c r="U1389" s="14">
        <v>0.93</v>
      </c>
      <c r="W1389" s="50">
        <f>U1389*Info!$B$2</f>
        <v>0.44640000000000002</v>
      </c>
      <c r="X1389" s="50">
        <f>W1389*SQRT((0.5*V1389/U1389)^2+Info!$B$3^2)</f>
        <v>2.2320000000000003E-2</v>
      </c>
      <c r="Y1389" s="39">
        <f>W1389*Info!$D$2</f>
        <v>0.36158400000000002</v>
      </c>
      <c r="Z1389" s="39">
        <f>Y1389*SQRT(Info!$D$3^2+(X1389/W1389)^2)</f>
        <v>2.5567849836855665E-2</v>
      </c>
      <c r="AA1389" s="50">
        <f>IF(O1389-W1389&gt;0,O1389-W1389,0)</f>
        <v>0.51359999999999995</v>
      </c>
      <c r="AB1389" s="50">
        <f>SQRT((0.5*P1389)^2+X1389^2)</f>
        <v>2.2320000000000003E-2</v>
      </c>
      <c r="AC1389" s="50">
        <f>(1-EXP(-Info!$B$6*G1389*1000))+(Info!$B$6/(Info!$B$6-Info!$B$7))*(EXP(-Info!$B$7*G1389*1000)-EXP(-Info!$B$6*G1389*1000))*(Info!$B$9-1)</f>
        <v>0.67856501651794621</v>
      </c>
      <c r="AD1389" s="50">
        <f>SQRT((Info!$B$6*EXP(-Info!$B$6*G1389*1000)+(Info!$B$6/(Info!$B$6+Info!$B$7))*(Info!$B$9-1)*(-Info!$B$7*EXP(-Info!$B$7*G1389*1000)+Info!$B$6*EXP(-Info!$B$6*G1389*1000)))^2*(0.01*G1389*1000)^2)</f>
        <v>3.8391657885106793E-3</v>
      </c>
      <c r="AE1389" s="50">
        <f>IF(AA1389&gt;0,AA1389*AC1389*SQRT((AB1389/AA1389)^2+(AD1389/AC1389)^2),AA1389*AC1389*SQRT((AD1389/AC1389)^2))</f>
        <v>1.5273385469912738E-2</v>
      </c>
      <c r="AF1389" s="50">
        <f>IF((S1389-Y1389-AA1389*AC1389)&gt;0,S1389-Y1389-AA1389*AC1389,0)</f>
        <v>2.2799050075163829</v>
      </c>
      <c r="AG1389" s="50">
        <f>SQRT((T1389*0.5)^2+Z1389^2+AE1389^2)</f>
        <v>2.9782398308271646E-2</v>
      </c>
      <c r="AH1389" s="50">
        <f>AF1389/S1389</f>
        <v>0.76251003595865641</v>
      </c>
      <c r="AI1389">
        <f>AF1389*EXP(Info!$B$6*G1389*1000)</f>
        <v>5.7450708683446852</v>
      </c>
      <c r="AJ1389">
        <f>2*SQRT((EXP(Info!$B$6*G1389)*AG1389)^2+(Info!$B$6*G1389*0.01*AI1389)^2)</f>
        <v>5.9619966926250413E-2</v>
      </c>
      <c r="AK1389" s="28">
        <f>AI1389/(E1389/1000)</f>
        <v>1.8622596007600276</v>
      </c>
      <c r="AL1389">
        <f>AA1389/0.752049334436339</f>
        <v>0.68293391999999997</v>
      </c>
      <c r="AM1389"/>
      <c r="AN1389">
        <f>U1389/0.242530074</f>
        <v>3.8345759957175454</v>
      </c>
      <c r="AO1389">
        <f>O1389/U1389</f>
        <v>1.032258064516129</v>
      </c>
    </row>
    <row r="1390" spans="1:41">
      <c r="A1390" s="14" t="s">
        <v>202</v>
      </c>
      <c r="B1390" s="14" t="s">
        <v>224</v>
      </c>
      <c r="C1390" s="15">
        <v>-21.15</v>
      </c>
      <c r="D1390" s="15">
        <v>18.082999999999998</v>
      </c>
      <c r="E1390" s="15">
        <v>3085</v>
      </c>
      <c r="F1390" s="79">
        <v>591</v>
      </c>
      <c r="G1390" s="15">
        <v>102.46</v>
      </c>
      <c r="I1390">
        <f>(E1390*100*Info!$B$11)/AI1390</f>
        <v>1.3701302457362159</v>
      </c>
      <c r="J1390">
        <f>LOG10(I1390)</f>
        <v>0.13676185351836756</v>
      </c>
      <c r="K1390">
        <f>2*((E1390*100*Info!$B$11)/AI1390^2)*(AJ1390/2)</f>
        <v>1.1008887404826915E-2</v>
      </c>
      <c r="L1390">
        <f>(M1390/10.7)/I1390</f>
        <v>0.27744897196261731</v>
      </c>
      <c r="M1390">
        <f>((U1390/0.242530073729142))*I1390</f>
        <v>4.0675111410380937</v>
      </c>
      <c r="N1390">
        <f>2*M1390*SQRT((0.5*K1390/I1390)^2+(0.5*V1390/U1390)^2)</f>
        <v>3.268212807425934E-2</v>
      </c>
      <c r="O1390" s="14">
        <v>0.64</v>
      </c>
      <c r="S1390" s="14">
        <v>2.73</v>
      </c>
      <c r="U1390" s="14">
        <v>0.72</v>
      </c>
      <c r="W1390" s="50">
        <f>U1390*Info!$B$2</f>
        <v>0.34559999999999996</v>
      </c>
      <c r="X1390" s="50">
        <f>W1390*SQRT((0.5*V1390/U1390)^2+Info!$B$3^2)</f>
        <v>1.728E-2</v>
      </c>
      <c r="Y1390" s="39">
        <f>W1390*Info!$D$2</f>
        <v>0.27993599999999996</v>
      </c>
      <c r="Z1390" s="39">
        <f>Y1390*SQRT(Info!$D$3^2+(X1390/W1390)^2)</f>
        <v>1.9794464389823737E-2</v>
      </c>
      <c r="AA1390" s="50">
        <f>IF(O1390-W1390&gt;0,O1390-W1390,0)</f>
        <v>0.29440000000000005</v>
      </c>
      <c r="AB1390" s="50">
        <f>SQRT((0.5*P1390)^2+X1390^2)</f>
        <v>1.728E-2</v>
      </c>
      <c r="AC1390" s="50">
        <f>(1-EXP(-Info!$B$6*G1390*1000))+(Info!$B$6/(Info!$B$6-Info!$B$7))*(EXP(-Info!$B$7*G1390*1000)-EXP(-Info!$B$6*G1390*1000))*(Info!$B$9-1)</f>
        <v>0.68516404018732824</v>
      </c>
      <c r="AD1390" s="50">
        <f>SQRT((Info!$B$6*EXP(-Info!$B$6*G1390*1000)+(Info!$B$6/(Info!$B$6+Info!$B$7))*(Info!$B$9-1)*(-Info!$B$7*EXP(-Info!$B$7*G1390*1000)+Info!$B$6*EXP(-Info!$B$6*G1390*1000)))^2*(0.01*G1390*1000)^2)</f>
        <v>3.8409124089969823E-3</v>
      </c>
      <c r="AE1390" s="50">
        <f>IF(AA1390&gt;0,AA1390*AC1390*SQRT((AB1390/AA1390)^2+(AD1390/AC1390)^2),AA1390*AC1390*SQRT((AD1390/AC1390)^2))</f>
        <v>1.1893509844190677E-2</v>
      </c>
      <c r="AF1390" s="50">
        <f>IF((S1390-Y1390-AA1390*AC1390)&gt;0,S1390-Y1390-AA1390*AC1390,0)</f>
        <v>2.248351706568851</v>
      </c>
      <c r="AG1390" s="50">
        <f>SQRT((T1390*0.5)^2+Z1390^2+AE1390^2)</f>
        <v>2.3092778024608917E-2</v>
      </c>
      <c r="AH1390" s="50">
        <f>AF1390/S1390</f>
        <v>0.82357205368822384</v>
      </c>
      <c r="AI1390">
        <f>AF1390*EXP(Info!$B$6*G1390*1000)</f>
        <v>5.7535230548134448</v>
      </c>
      <c r="AJ1390">
        <f>2*SQRT((EXP(Info!$B$6*G1390)*AG1390)^2+(Info!$B$6*G1390*0.01*AI1390)^2)</f>
        <v>4.6229099524390409E-2</v>
      </c>
      <c r="AK1390" s="28">
        <f>AI1390/(E1390/1000)</f>
        <v>1.8649993694695122</v>
      </c>
      <c r="AL1390">
        <f>AA1390/0.752049334436339</f>
        <v>0.39146368000000004</v>
      </c>
      <c r="AM1390"/>
      <c r="AN1390">
        <f>U1390/0.242530074</f>
        <v>2.968703996684551</v>
      </c>
      <c r="AO1390">
        <f>O1390/U1390</f>
        <v>0.88888888888888895</v>
      </c>
    </row>
    <row r="1391" spans="1:41">
      <c r="A1391" s="14" t="s">
        <v>202</v>
      </c>
      <c r="B1391" s="14" t="s">
        <v>224</v>
      </c>
      <c r="C1391" s="15">
        <v>-21.15</v>
      </c>
      <c r="D1391" s="15">
        <v>18.082999999999998</v>
      </c>
      <c r="E1391" s="15">
        <v>3085</v>
      </c>
      <c r="F1391" s="79">
        <v>601</v>
      </c>
      <c r="G1391" s="15">
        <v>104.13</v>
      </c>
      <c r="I1391">
        <f>(E1391*100*Info!$B$11)/AI1391</f>
        <v>1.6191636238517879</v>
      </c>
      <c r="J1391">
        <f>LOG10(I1391)</f>
        <v>0.20929073840457993</v>
      </c>
      <c r="K1391">
        <f>2*((E1391*100*Info!$B$11)/AI1391^2)*(AJ1391/2)</f>
        <v>1.3276065564971202E-2</v>
      </c>
      <c r="L1391">
        <f>(M1391/10.7)/I1391</f>
        <v>0.23891439252336494</v>
      </c>
      <c r="M1391">
        <f>((U1391/0.242530073729142))*I1391</f>
        <v>4.1392039813967365</v>
      </c>
      <c r="N1391">
        <f>2*M1391*SQRT((0.5*K1391/I1391)^2+(0.5*V1391/U1391)^2)</f>
        <v>3.3938721593243404E-2</v>
      </c>
      <c r="O1391" s="14">
        <v>0.57999999999999996</v>
      </c>
      <c r="S1391" s="14">
        <v>2.31</v>
      </c>
      <c r="U1391" s="14">
        <v>0.62</v>
      </c>
      <c r="W1391" s="50">
        <f>U1391*Info!$B$2</f>
        <v>0.29759999999999998</v>
      </c>
      <c r="X1391" s="50">
        <f>W1391*SQRT((0.5*V1391/U1391)^2+Info!$B$3^2)</f>
        <v>1.4879999999999999E-2</v>
      </c>
      <c r="Y1391" s="39">
        <f>W1391*Info!$D$2</f>
        <v>0.24105599999999999</v>
      </c>
      <c r="Z1391" s="39">
        <f>Y1391*SQRT(Info!$D$3^2+(X1391/W1391)^2)</f>
        <v>1.7045233224570442E-2</v>
      </c>
      <c r="AA1391" s="50">
        <f>IF(O1391-W1391&gt;0,O1391-W1391,0)</f>
        <v>0.28239999999999998</v>
      </c>
      <c r="AB1391" s="50">
        <f>SQRT((0.5*P1391)^2+X1391^2)</f>
        <v>1.4879999999999999E-2</v>
      </c>
      <c r="AC1391" s="50">
        <f>(1-EXP(-Info!$B$6*G1391*1000))+(Info!$B$6/(Info!$B$6-Info!$B$7))*(EXP(-Info!$B$7*G1391*1000)-EXP(-Info!$B$6*G1391*1000))*(Info!$B$9-1)</f>
        <v>0.69161589306311599</v>
      </c>
      <c r="AD1391" s="50">
        <f>SQRT((Info!$B$6*EXP(-Info!$B$6*G1391*1000)+(Info!$B$6/(Info!$B$6+Info!$B$7))*(Info!$B$9-1)*(-Info!$B$7*EXP(-Info!$B$7*G1391*1000)+Info!$B$6*EXP(-Info!$B$6*G1391*1000)))^2*(0.01*G1391*1000)^2)</f>
        <v>3.8415963191152131E-3</v>
      </c>
      <c r="AE1391" s="50">
        <f>IF(AA1391&gt;0,AA1391*AC1391*SQRT((AB1391/AA1391)^2+(AD1391/AC1391)^2),AA1391*AC1391*SQRT((AD1391/AC1391)^2))</f>
        <v>1.0348267927662774E-2</v>
      </c>
      <c r="AF1391" s="50">
        <f>IF((S1391-Y1391-AA1391*AC1391)&gt;0,S1391-Y1391-AA1391*AC1391,0)</f>
        <v>1.8736316717989761</v>
      </c>
      <c r="AG1391" s="50">
        <f>SQRT((T1391*0.5)^2+Z1391^2+AE1391^2)</f>
        <v>1.9940577343264012E-2</v>
      </c>
      <c r="AH1391" s="50">
        <f>AF1391/S1391</f>
        <v>0.81109596181773858</v>
      </c>
      <c r="AI1391">
        <f>AF1391*EXP(Info!$B$6*G1391*1000)</f>
        <v>4.8686098432644354</v>
      </c>
      <c r="AJ1391">
        <f>2*SQRT((EXP(Info!$B$6*G1391)*AG1391)^2+(Info!$B$6*G1391*0.01*AI1391)^2)</f>
        <v>3.9919364872885346E-2</v>
      </c>
      <c r="AK1391" s="28">
        <f>AI1391/(E1391/1000)</f>
        <v>1.5781555407664296</v>
      </c>
      <c r="AL1391">
        <f>AA1391/0.752049334436339</f>
        <v>0.37550728</v>
      </c>
      <c r="AM1391"/>
      <c r="AN1391">
        <f>U1391/0.242530074</f>
        <v>2.5563839971450304</v>
      </c>
      <c r="AO1391">
        <f>O1391/U1391</f>
        <v>0.93548387096774188</v>
      </c>
    </row>
    <row r="1392" spans="1:41">
      <c r="A1392" s="14" t="s">
        <v>202</v>
      </c>
      <c r="B1392" s="14" t="s">
        <v>224</v>
      </c>
      <c r="C1392" s="15">
        <v>-21.15</v>
      </c>
      <c r="D1392" s="15">
        <v>18.082999999999998</v>
      </c>
      <c r="E1392" s="15">
        <v>3085</v>
      </c>
      <c r="F1392" s="79">
        <v>611</v>
      </c>
      <c r="G1392" s="15">
        <v>105.81</v>
      </c>
      <c r="I1392">
        <f>(E1392*100*Info!$B$11)/AI1392</f>
        <v>1.4282498219568267</v>
      </c>
      <c r="J1392">
        <f>LOG10(I1392)</f>
        <v>0.15480417859418472</v>
      </c>
      <c r="K1392">
        <f>2*((E1392*100*Info!$B$11)/AI1392^2)*(AJ1392/2)</f>
        <v>1.5678967565090119E-2</v>
      </c>
      <c r="L1392">
        <f>(M1392/10.7)/I1392</f>
        <v>0.36222504672897254</v>
      </c>
      <c r="M1392">
        <f>((U1392/0.242530073729142))*I1392</f>
        <v>5.5356220859388534</v>
      </c>
      <c r="N1392">
        <f>2*M1392*SQRT((0.5*K1392/I1392)^2+(0.5*V1392/U1392)^2)</f>
        <v>6.0768667920516897E-2</v>
      </c>
      <c r="O1392" s="14">
        <v>0.56999999999999995</v>
      </c>
      <c r="S1392" s="14">
        <v>2.54</v>
      </c>
      <c r="U1392" s="14">
        <v>0.94</v>
      </c>
      <c r="W1392" s="50">
        <f>U1392*Info!$B$2</f>
        <v>0.45119999999999993</v>
      </c>
      <c r="X1392" s="50">
        <f>W1392*SQRT((0.5*V1392/U1392)^2+Info!$B$3^2)</f>
        <v>2.2559999999999997E-2</v>
      </c>
      <c r="Y1392" s="39">
        <f>W1392*Info!$D$2</f>
        <v>0.36547199999999996</v>
      </c>
      <c r="Z1392" s="39">
        <f>Y1392*SQRT(Info!$D$3^2+(X1392/W1392)^2)</f>
        <v>2.5842772953380992E-2</v>
      </c>
      <c r="AA1392" s="50">
        <f>IF(O1392-W1392&gt;0,O1392-W1392,0)</f>
        <v>0.11880000000000002</v>
      </c>
      <c r="AB1392" s="50">
        <f>SQRT((0.5*P1392)^2+X1392^2)</f>
        <v>2.2559999999999997E-2</v>
      </c>
      <c r="AC1392" s="50">
        <f>(1-EXP(-Info!$B$6*G1392*1000))+(Info!$B$6/(Info!$B$6-Info!$B$7))*(EXP(-Info!$B$7*G1392*1000)-EXP(-Info!$B$6*G1392*1000))*(Info!$B$9-1)</f>
        <v>0.69799953644421819</v>
      </c>
      <c r="AD1392" s="50">
        <f>SQRT((Info!$B$6*EXP(-Info!$B$6*G1392*1000)+(Info!$B$6/(Info!$B$6+Info!$B$7))*(Info!$B$9-1)*(-Info!$B$7*EXP(-Info!$B$7*G1392*1000)+Info!$B$6*EXP(-Info!$B$6*G1392*1000)))^2*(0.01*G1392*1000)^2)</f>
        <v>3.8412576883934124E-3</v>
      </c>
      <c r="AE1392" s="50">
        <f>IF(AA1392&gt;0,AA1392*AC1392*SQRT((AB1392/AA1392)^2+(AD1392/AC1392)^2),AA1392*AC1392*SQRT((AD1392/AC1392)^2))</f>
        <v>1.575348050000545E-2</v>
      </c>
      <c r="AF1392" s="50">
        <f>IF((S1392-Y1392-AA1392*AC1392)&gt;0,S1392-Y1392-AA1392*AC1392,0)</f>
        <v>2.0916056550704267</v>
      </c>
      <c r="AG1392" s="50">
        <f>SQRT((T1392*0.5)^2+Z1392^2+AE1392^2)</f>
        <v>3.0265839849309518E-2</v>
      </c>
      <c r="AH1392" s="50">
        <f>AF1392/S1392</f>
        <v>0.82346679333481365</v>
      </c>
      <c r="AI1392">
        <f>AF1392*EXP(Info!$B$6*G1392*1000)</f>
        <v>5.5193957217792802</v>
      </c>
      <c r="AJ1392">
        <f>2*SQRT((EXP(Info!$B$6*G1392)*AG1392)^2+(Info!$B$6*G1392*0.01*AI1392)^2)</f>
        <v>6.0590538973153397E-2</v>
      </c>
      <c r="AK1392" s="28">
        <f>AI1392/(E1392/1000)</f>
        <v>1.7891072031699449</v>
      </c>
      <c r="AL1392">
        <f>AA1392/0.752049334436339</f>
        <v>0.15796836000000003</v>
      </c>
      <c r="AM1392"/>
      <c r="AN1392">
        <f>U1392/0.242530074</f>
        <v>3.8758079956714973</v>
      </c>
      <c r="AO1392">
        <f>O1392/U1392</f>
        <v>0.60638297872340419</v>
      </c>
    </row>
    <row r="1393" spans="1:41">
      <c r="A1393" s="14" t="s">
        <v>202</v>
      </c>
      <c r="B1393" s="14" t="s">
        <v>224</v>
      </c>
      <c r="C1393" s="15">
        <v>-21.15</v>
      </c>
      <c r="D1393" s="15">
        <v>18.082999999999998</v>
      </c>
      <c r="E1393" s="15">
        <v>3085</v>
      </c>
      <c r="F1393" s="79">
        <v>621</v>
      </c>
      <c r="G1393" s="15">
        <v>107.49</v>
      </c>
      <c r="I1393">
        <f>(E1393*100*Info!$B$11)/AI1393</f>
        <v>1.5257181205165724</v>
      </c>
      <c r="J1393">
        <f>LOG10(I1393)</f>
        <v>0.18347430425315486</v>
      </c>
      <c r="K1393">
        <f>2*((E1393*100*Info!$B$11)/AI1393^2)*(AJ1393/2)</f>
        <v>2.3277614537724083E-2</v>
      </c>
      <c r="L1393">
        <f>(M1393/10.7)/I1393</f>
        <v>0.47012186915887927</v>
      </c>
      <c r="M1393">
        <f>((U1393/0.242530073729142))*I1393</f>
        <v>7.6748259645070087</v>
      </c>
      <c r="N1393">
        <f>2*M1393*SQRT((0.5*K1393/I1393)^2+(0.5*V1393/U1393)^2)</f>
        <v>0.1170934775195718</v>
      </c>
      <c r="O1393" s="14">
        <v>0.71</v>
      </c>
      <c r="S1393" s="14">
        <v>2.4900000000000002</v>
      </c>
      <c r="U1393" s="14">
        <v>1.22</v>
      </c>
      <c r="W1393" s="50">
        <f>U1393*Info!$B$2</f>
        <v>0.58560000000000001</v>
      </c>
      <c r="X1393" s="50">
        <f>W1393*SQRT((0.5*V1393/U1393)^2+Info!$B$3^2)</f>
        <v>2.928E-2</v>
      </c>
      <c r="Y1393" s="39">
        <f>W1393*Info!$D$2</f>
        <v>0.47433600000000004</v>
      </c>
      <c r="Z1393" s="39">
        <f>Y1393*SQRT(Info!$D$3^2+(X1393/W1393)^2)</f>
        <v>3.3540620216090229E-2</v>
      </c>
      <c r="AA1393" s="50">
        <f>IF(O1393-W1393&gt;0,O1393-W1393,0)</f>
        <v>0.12439999999999996</v>
      </c>
      <c r="AB1393" s="50">
        <f>SQRT((0.5*P1393)^2+X1393^2)</f>
        <v>2.928E-2</v>
      </c>
      <c r="AC1393" s="50">
        <f>(1-EXP(-Info!$B$6*G1393*1000))+(Info!$B$6/(Info!$B$6-Info!$B$7))*(EXP(-Info!$B$7*G1393*1000)-EXP(-Info!$B$6*G1393*1000))*(Info!$B$9-1)</f>
        <v>0.70427769009197749</v>
      </c>
      <c r="AD1393" s="50">
        <f>SQRT((Info!$B$6*EXP(-Info!$B$6*G1393*1000)+(Info!$B$6/(Info!$B$6+Info!$B$7))*(Info!$B$9-1)*(-Info!$B$7*EXP(-Info!$B$7*G1393*1000)+Info!$B$6*EXP(-Info!$B$6*G1393*1000)))^2*(0.01*G1393*1000)^2)</f>
        <v>3.8399207011741896E-3</v>
      </c>
      <c r="AE1393" s="50">
        <f>IF(AA1393&gt;0,AA1393*AC1393*SQRT((AB1393/AA1393)^2+(AD1393/AC1393)^2),AA1393*AC1393*SQRT((AD1393/AC1393)^2))</f>
        <v>2.0626782764009369E-2</v>
      </c>
      <c r="AF1393" s="50">
        <f>IF((S1393-Y1393-AA1393*AC1393)&gt;0,S1393-Y1393-AA1393*AC1393,0)</f>
        <v>1.9280518553525581</v>
      </c>
      <c r="AG1393" s="50">
        <f>SQRT((T1393*0.5)^2+Z1393^2+AE1393^2)</f>
        <v>3.9375593604079606E-2</v>
      </c>
      <c r="AH1393" s="50">
        <f>AF1393/S1393</f>
        <v>0.77431801419781443</v>
      </c>
      <c r="AI1393">
        <f>AF1393*EXP(Info!$B$6*G1393*1000)</f>
        <v>5.1667970976653956</v>
      </c>
      <c r="AJ1393">
        <f>2*SQRT((EXP(Info!$B$6*G1393)*AG1393)^2+(Info!$B$6*G1393*0.01*AI1393)^2)</f>
        <v>7.8828919717729887E-2</v>
      </c>
      <c r="AK1393" s="28">
        <f>AI1393/(E1393/1000)</f>
        <v>1.6748126734733859</v>
      </c>
      <c r="AL1393">
        <f>AA1393/0.752049334436339</f>
        <v>0.16541467999999993</v>
      </c>
      <c r="AM1393"/>
      <c r="AN1393">
        <f>U1393/0.242530074</f>
        <v>5.0303039943821561</v>
      </c>
      <c r="AO1393">
        <f>O1393/U1393</f>
        <v>0.58196721311475408</v>
      </c>
    </row>
    <row r="1394" spans="1:41">
      <c r="A1394" s="14" t="s">
        <v>202</v>
      </c>
      <c r="B1394" s="14" t="s">
        <v>224</v>
      </c>
      <c r="C1394" s="15">
        <v>-21.15</v>
      </c>
      <c r="D1394" s="15">
        <v>18.082999999999998</v>
      </c>
      <c r="E1394" s="15">
        <v>3085</v>
      </c>
      <c r="F1394" s="79">
        <v>631</v>
      </c>
      <c r="G1394" s="15">
        <v>109.23</v>
      </c>
      <c r="I1394">
        <f>(E1394*100*Info!$B$11)/AI1394</f>
        <v>1.6737214593009784</v>
      </c>
      <c r="J1394">
        <f>LOG10(I1394)</f>
        <v>0.22368318438972873</v>
      </c>
      <c r="K1394">
        <f>2*((E1394*100*Info!$B$11)/AI1394^2)*(AJ1394/2)</f>
        <v>3.8679821871671523E-2</v>
      </c>
      <c r="L1394">
        <f>(M1394/10.7)/I1394</f>
        <v>0.64738093457944046</v>
      </c>
      <c r="M1394">
        <f>((U1394/0.242530073729142))*I1394</f>
        <v>11.593828379262874</v>
      </c>
      <c r="N1394">
        <f>2*M1394*SQRT((0.5*K1394/I1394)^2+(0.5*V1394/U1394)^2)</f>
        <v>0.26793419778934419</v>
      </c>
      <c r="O1394" s="14">
        <v>1.1399999999999999</v>
      </c>
      <c r="S1394" s="14">
        <v>2.62</v>
      </c>
      <c r="U1394" s="14">
        <v>1.68</v>
      </c>
      <c r="W1394" s="50">
        <f>U1394*Info!$B$2</f>
        <v>0.80639999999999989</v>
      </c>
      <c r="X1394" s="50">
        <f>W1394*SQRT((0.5*V1394/U1394)^2+Info!$B$3^2)</f>
        <v>4.0319999999999995E-2</v>
      </c>
      <c r="Y1394" s="39">
        <f>W1394*Info!$D$2</f>
        <v>0.65318399999999999</v>
      </c>
      <c r="Z1394" s="39">
        <f>Y1394*SQRT(Info!$D$3^2+(X1394/W1394)^2)</f>
        <v>4.6187083576255394E-2</v>
      </c>
      <c r="AA1394" s="50">
        <f>IF(O1394-W1394&gt;0,O1394-W1394,0)</f>
        <v>0.33360000000000001</v>
      </c>
      <c r="AB1394" s="50">
        <f>SQRT((0.5*P1394)^2+X1394^2)</f>
        <v>4.0319999999999995E-2</v>
      </c>
      <c r="AC1394" s="50">
        <f>(1-EXP(-Info!$B$6*G1394*1000))+(Info!$B$6/(Info!$B$6-Info!$B$7))*(EXP(-Info!$B$7*G1394*1000)-EXP(-Info!$B$6*G1394*1000))*(Info!$B$9-1)</f>
        <v>0.71067061529549258</v>
      </c>
      <c r="AD1394" s="50">
        <f>SQRT((Info!$B$6*EXP(-Info!$B$6*G1394*1000)+(Info!$B$6/(Info!$B$6+Info!$B$7))*(Info!$B$9-1)*(-Info!$B$7*EXP(-Info!$B$7*G1394*1000)+Info!$B$6*EXP(-Info!$B$6*G1394*1000)))^2*(0.01*G1394*1000)^2)</f>
        <v>3.8375162195652558E-3</v>
      </c>
      <c r="AE1394" s="50">
        <f>IF(AA1394&gt;0,AA1394*AC1394*SQRT((AB1394/AA1394)^2+(AD1394/AC1394)^2),AA1394*AC1394*SQRT((AD1394/AC1394)^2))</f>
        <v>2.8682822819941747E-2</v>
      </c>
      <c r="AF1394" s="50">
        <f>IF((S1394-Y1394-AA1394*AC1394)&gt;0,S1394-Y1394-AA1394*AC1394,0)</f>
        <v>1.7297362827374239</v>
      </c>
      <c r="AG1394" s="50">
        <f>SQRT((T1394*0.5)^2+Z1394^2+AE1394^2)</f>
        <v>5.4368658381462494E-2</v>
      </c>
      <c r="AH1394" s="50">
        <f>AF1394/S1394</f>
        <v>0.66020468806771904</v>
      </c>
      <c r="AI1394">
        <f>AF1394*EXP(Info!$B$6*G1394*1000)</f>
        <v>4.7099091148851358</v>
      </c>
      <c r="AJ1394">
        <f>2*SQRT((EXP(Info!$B$6*G1394)*AG1394)^2+(Info!$B$6*G1394*0.01*AI1394)^2)</f>
        <v>0.10884633436653497</v>
      </c>
      <c r="AK1394" s="28">
        <f>AI1394/(E1394/1000)</f>
        <v>1.5267128411297037</v>
      </c>
      <c r="AL1394">
        <f>AA1394/0.752049334436339</f>
        <v>0.44358792000000002</v>
      </c>
      <c r="AM1394"/>
      <c r="AN1394">
        <f>U1394/0.242530074</f>
        <v>6.9269759922639524</v>
      </c>
      <c r="AO1394">
        <f>O1394/U1394</f>
        <v>0.67857142857142849</v>
      </c>
    </row>
    <row r="1395" spans="1:41">
      <c r="A1395" s="14" t="s">
        <v>202</v>
      </c>
      <c r="B1395" s="14" t="s">
        <v>224</v>
      </c>
      <c r="C1395" s="15">
        <v>-21.15</v>
      </c>
      <c r="D1395" s="15">
        <v>18.082999999999998</v>
      </c>
      <c r="E1395" s="15">
        <v>3085</v>
      </c>
      <c r="F1395" s="79">
        <v>641</v>
      </c>
      <c r="G1395" s="15">
        <v>111.54</v>
      </c>
      <c r="I1395">
        <f>(E1395*100*Info!$B$11)/AI1395</f>
        <v>1.7287060636194915</v>
      </c>
      <c r="J1395">
        <f>LOG10(I1395)</f>
        <v>0.23772115533278806</v>
      </c>
      <c r="K1395">
        <f>2*((E1395*100*Info!$B$11)/AI1395^2)*(AJ1395/2)</f>
        <v>4.8325413241838928E-2</v>
      </c>
      <c r="L1395">
        <f>(M1395/10.7)/I1395</f>
        <v>0.75527775700934718</v>
      </c>
      <c r="M1395">
        <f>((U1395/0.242530073729142))*I1395</f>
        <v>13.970489649371164</v>
      </c>
      <c r="N1395">
        <f>2*M1395*SQRT((0.5*K1395/I1395)^2+(0.5*V1395/U1395)^2)</f>
        <v>0.3905404740023512</v>
      </c>
      <c r="O1395" s="14">
        <v>1.62</v>
      </c>
      <c r="S1395" s="14">
        <v>2.89</v>
      </c>
      <c r="U1395" s="14">
        <v>1.96</v>
      </c>
      <c r="W1395" s="50">
        <f>U1395*Info!$B$2</f>
        <v>0.94079999999999997</v>
      </c>
      <c r="X1395" s="50">
        <f>W1395*SQRT((0.5*V1395/U1395)^2+Info!$B$3^2)</f>
        <v>4.7039999999999998E-2</v>
      </c>
      <c r="Y1395" s="39">
        <f>W1395*Info!$D$2</f>
        <v>0.76204800000000006</v>
      </c>
      <c r="Z1395" s="39">
        <f>Y1395*SQRT(Info!$D$3^2+(X1395/W1395)^2)</f>
        <v>5.3884930838964631E-2</v>
      </c>
      <c r="AA1395" s="50">
        <f>IF(O1395-W1395&gt;0,O1395-W1395,0)</f>
        <v>0.67920000000000014</v>
      </c>
      <c r="AB1395" s="50">
        <f>SQRT((0.5*P1395)^2+X1395^2)</f>
        <v>4.7039999999999998E-2</v>
      </c>
      <c r="AC1395" s="50">
        <f>(1-EXP(-Info!$B$6*G1395*1000))+(Info!$B$6/(Info!$B$6-Info!$B$7))*(EXP(-Info!$B$7*G1395*1000)-EXP(-Info!$B$6*G1395*1000))*(Info!$B$9-1)</f>
        <v>0.71898876263619949</v>
      </c>
      <c r="AD1395" s="50">
        <f>SQRT((Info!$B$6*EXP(-Info!$B$6*G1395*1000)+(Info!$B$6/(Info!$B$6+Info!$B$7))*(Info!$B$9-1)*(-Info!$B$7*EXP(-Info!$B$7*G1395*1000)+Info!$B$6*EXP(-Info!$B$6*G1395*1000)))^2*(0.01*G1395*1000)^2)</f>
        <v>3.8327772365842256E-3</v>
      </c>
      <c r="AE1395" s="50">
        <f>IF(AA1395&gt;0,AA1395*AC1395*SQRT((AB1395/AA1395)^2+(AD1395/AC1395)^2),AA1395*AC1395*SQRT((AD1395/AC1395)^2))</f>
        <v>3.3921268540142761E-2</v>
      </c>
      <c r="AF1395" s="50">
        <f>IF((S1395-Y1395-AA1395*AC1395)&gt;0,S1395-Y1395-AA1395*AC1395,0)</f>
        <v>1.6396148324174933</v>
      </c>
      <c r="AG1395" s="50">
        <f>SQRT((T1395*0.5)^2+Z1395^2+AE1395^2)</f>
        <v>6.3672900286483577E-2</v>
      </c>
      <c r="AH1395" s="50">
        <f>AF1395/S1395</f>
        <v>0.56734077246280046</v>
      </c>
      <c r="AI1395">
        <f>AF1395*EXP(Info!$B$6*G1395*1000)</f>
        <v>4.5601019877464175</v>
      </c>
      <c r="AJ1395">
        <f>2*SQRT((EXP(Info!$B$6*G1395)*AG1395)^2+(Info!$B$6*G1395*0.01*AI1395)^2)</f>
        <v>0.12747616128642358</v>
      </c>
      <c r="AK1395" s="28">
        <f>AI1395/(E1395/1000)</f>
        <v>1.4781529944072667</v>
      </c>
      <c r="AL1395">
        <f>AA1395/0.752049334436339</f>
        <v>0.90313224000000014</v>
      </c>
      <c r="AM1395"/>
      <c r="AN1395">
        <f>U1395/0.242530074</f>
        <v>8.0814719909746113</v>
      </c>
      <c r="AO1395">
        <f>O1395/U1395</f>
        <v>0.82653061224489799</v>
      </c>
    </row>
    <row r="1396" spans="1:41">
      <c r="A1396" s="14" t="s">
        <v>202</v>
      </c>
      <c r="B1396" s="14" t="s">
        <v>224</v>
      </c>
      <c r="C1396" s="15">
        <v>-21.15</v>
      </c>
      <c r="D1396" s="15">
        <v>18.082999999999998</v>
      </c>
      <c r="E1396" s="15">
        <v>3085</v>
      </c>
      <c r="F1396" s="79">
        <v>651</v>
      </c>
      <c r="G1396" s="15">
        <v>113.85</v>
      </c>
      <c r="I1396">
        <f>(E1396*100*Info!$B$11)/AI1396</f>
        <v>1.8113042967070976</v>
      </c>
      <c r="J1396">
        <f>LOG10(I1396)</f>
        <v>0.25799141733738928</v>
      </c>
      <c r="K1396">
        <f>2*((E1396*100*Info!$B$11)/AI1396^2)*(AJ1396/2)</f>
        <v>3.5278384707065319E-2</v>
      </c>
      <c r="L1396">
        <f>(M1396/10.7)/I1396</f>
        <v>0.50094953271028131</v>
      </c>
      <c r="M1396">
        <f>((U1396/0.242530073729142))*I1396</f>
        <v>9.7088808390375334</v>
      </c>
      <c r="N1396">
        <f>2*M1396*SQRT((0.5*K1396/I1396)^2+(0.5*V1396/U1396)^2)</f>
        <v>0.18909778657142357</v>
      </c>
      <c r="O1396" s="14">
        <v>0.82</v>
      </c>
      <c r="S1396" s="14">
        <v>2.1800000000000002</v>
      </c>
      <c r="U1396" s="14">
        <v>1.3</v>
      </c>
      <c r="W1396" s="50">
        <f>U1396*Info!$B$2</f>
        <v>0.624</v>
      </c>
      <c r="X1396" s="50">
        <f>W1396*SQRT((0.5*V1396/U1396)^2+Info!$B$3^2)</f>
        <v>3.1200000000000002E-2</v>
      </c>
      <c r="Y1396" s="39">
        <f>W1396*Info!$D$2</f>
        <v>0.50544</v>
      </c>
      <c r="Z1396" s="39">
        <f>Y1396*SQRT(Info!$D$3^2+(X1396/W1396)^2)</f>
        <v>3.5740005148292862E-2</v>
      </c>
      <c r="AA1396" s="50">
        <f>IF(O1396-W1396&gt;0,O1396-W1396,0)</f>
        <v>0.19599999999999995</v>
      </c>
      <c r="AB1396" s="50">
        <f>SQRT((0.5*P1396)^2+X1396^2)</f>
        <v>3.1200000000000002E-2</v>
      </c>
      <c r="AC1396" s="50">
        <f>(1-EXP(-Info!$B$6*G1396*1000))+(Info!$B$6/(Info!$B$6-Info!$B$7))*(EXP(-Info!$B$7*G1396*1000)-EXP(-Info!$B$6*G1396*1000))*(Info!$B$9-1)</f>
        <v>0.72711790952268973</v>
      </c>
      <c r="AD1396" s="50">
        <f>SQRT((Info!$B$6*EXP(-Info!$B$6*G1396*1000)+(Info!$B$6/(Info!$B$6+Info!$B$7))*(Info!$B$9-1)*(-Info!$B$7*EXP(-Info!$B$7*G1396*1000)+Info!$B$6*EXP(-Info!$B$6*G1396*1000)))^2*(0.01*G1396*1000)^2)</f>
        <v>3.826343125810476E-3</v>
      </c>
      <c r="AE1396" s="50">
        <f>IF(AA1396&gt;0,AA1396*AC1396*SQRT((AB1396/AA1396)^2+(AD1396/AC1396)^2),AA1396*AC1396*SQRT((AD1396/AC1396)^2))</f>
        <v>2.2698471648141531E-2</v>
      </c>
      <c r="AF1396" s="50">
        <f>IF((S1396-Y1396-AA1396*AC1396)&gt;0,S1396-Y1396-AA1396*AC1396,0)</f>
        <v>1.532044889733553</v>
      </c>
      <c r="AG1396" s="50">
        <f>SQRT((T1396*0.5)^2+Z1396^2+AE1396^2)</f>
        <v>4.2338736201751291E-2</v>
      </c>
      <c r="AH1396" s="50">
        <f>AF1396/S1396</f>
        <v>0.70277288519887748</v>
      </c>
      <c r="AI1396">
        <f>AF1396*EXP(Info!$B$6*G1396*1000)</f>
        <v>4.3521543957421995</v>
      </c>
      <c r="AJ1396">
        <f>2*SQRT((EXP(Info!$B$6*G1396)*AG1396)^2+(Info!$B$6*G1396*0.01*AI1396)^2)</f>
        <v>8.4765976294907938E-2</v>
      </c>
      <c r="AK1396" s="28">
        <f>AI1396/(E1396/1000)</f>
        <v>1.4107469678256725</v>
      </c>
      <c r="AL1396">
        <f>AA1396/0.752049334436339</f>
        <v>0.26062119999999994</v>
      </c>
      <c r="AM1396"/>
      <c r="AN1396">
        <f>U1396/0.242530074</f>
        <v>5.360159994013773</v>
      </c>
      <c r="AO1396">
        <f>O1396/U1396</f>
        <v>0.63076923076923075</v>
      </c>
    </row>
    <row r="1397" spans="1:41">
      <c r="A1397" s="14" t="s">
        <v>202</v>
      </c>
      <c r="B1397" s="14" t="s">
        <v>224</v>
      </c>
      <c r="C1397" s="15">
        <v>-21.15</v>
      </c>
      <c r="D1397" s="15">
        <v>18.082999999999998</v>
      </c>
      <c r="E1397" s="15">
        <v>3085</v>
      </c>
      <c r="F1397" s="79">
        <v>661</v>
      </c>
      <c r="G1397" s="15">
        <v>116.15</v>
      </c>
      <c r="I1397">
        <f>(E1397*100*Info!$B$11)/AI1397</f>
        <v>1.8949402661405141</v>
      </c>
      <c r="J1397">
        <f>LOG10(I1397)</f>
        <v>0.27759552433341195</v>
      </c>
      <c r="K1397">
        <f>2*((E1397*100*Info!$B$11)/AI1397^2)*(AJ1397/2)</f>
        <v>3.9635924852581376E-2</v>
      </c>
      <c r="L1397">
        <f>(M1397/10.7)/I1397</f>
        <v>0.51250990654205697</v>
      </c>
      <c r="M1397">
        <f>((U1397/0.242530073729142))*I1397</f>
        <v>10.391579548116272</v>
      </c>
      <c r="N1397">
        <f>2*M1397*SQRT((0.5*K1397/I1397)^2+(0.5*V1397/U1397)^2)</f>
        <v>0.21735770431837786</v>
      </c>
      <c r="O1397" s="14">
        <v>0.95</v>
      </c>
      <c r="S1397" s="14">
        <v>2.1800000000000002</v>
      </c>
      <c r="U1397" s="14">
        <v>1.33</v>
      </c>
      <c r="W1397" s="50">
        <f>U1397*Info!$B$2</f>
        <v>0.63839999999999997</v>
      </c>
      <c r="X1397" s="50">
        <f>W1397*SQRT((0.5*V1397/U1397)^2+Info!$B$3^2)</f>
        <v>3.1919999999999997E-2</v>
      </c>
      <c r="Y1397" s="39">
        <f>W1397*Info!$D$2</f>
        <v>0.51710400000000001</v>
      </c>
      <c r="Z1397" s="39">
        <f>Y1397*SQRT(Info!$D$3^2+(X1397/W1397)^2)</f>
        <v>3.6564774497868845E-2</v>
      </c>
      <c r="AA1397" s="50">
        <f>IF(O1397-W1397&gt;0,O1397-W1397,0)</f>
        <v>0.31159999999999999</v>
      </c>
      <c r="AB1397" s="50">
        <f>SQRT((0.5*P1397)^2+X1397^2)</f>
        <v>3.1919999999999997E-2</v>
      </c>
      <c r="AC1397" s="50">
        <f>(1-EXP(-Info!$B$6*G1397*1000))+(Info!$B$6/(Info!$B$6-Info!$B$7))*(EXP(-Info!$B$7*G1397*1000)-EXP(-Info!$B$6*G1397*1000))*(Info!$B$9-1)</f>
        <v>0.73502811513195332</v>
      </c>
      <c r="AD1397" s="50">
        <f>SQRT((Info!$B$6*EXP(-Info!$B$6*G1397*1000)+(Info!$B$6/(Info!$B$6+Info!$B$7))*(Info!$B$9-1)*(-Info!$B$7*EXP(-Info!$B$7*G1397*1000)+Info!$B$6*EXP(-Info!$B$6*G1397*1000)))^2*(0.01*G1397*1000)^2)</f>
        <v>3.8183255315647623E-3</v>
      </c>
      <c r="AE1397" s="50">
        <f>IF(AA1397&gt;0,AA1397*AC1397*SQRT((AB1397/AA1397)^2+(AD1397/AC1397)^2),AA1397*AC1397*SQRT((AD1397/AC1397)^2))</f>
        <v>2.3492245887841545E-2</v>
      </c>
      <c r="AF1397" s="50">
        <f>IF((S1397-Y1397-AA1397*AC1397)&gt;0,S1397-Y1397-AA1397*AC1397,0)</f>
        <v>1.4338612393248835</v>
      </c>
      <c r="AG1397" s="50">
        <f>SQRT((T1397*0.5)^2+Z1397^2+AE1397^2)</f>
        <v>4.3461113088999546E-2</v>
      </c>
      <c r="AH1397" s="50">
        <f>AF1397/S1397</f>
        <v>0.65773451345178136</v>
      </c>
      <c r="AI1397">
        <f>AF1397*EXP(Info!$B$6*G1397*1000)</f>
        <v>4.1600656747857512</v>
      </c>
      <c r="AJ1397">
        <f>2*SQRT((EXP(Info!$B$6*G1397)*AG1397)^2+(Info!$B$6*G1397*0.01*AI1397)^2)</f>
        <v>8.7014906703863595E-2</v>
      </c>
      <c r="AK1397" s="28">
        <f>AI1397/(E1397/1000)</f>
        <v>1.3484815801574559</v>
      </c>
      <c r="AL1397">
        <f>AA1397/0.752049334436339</f>
        <v>0.41433451999999998</v>
      </c>
      <c r="AM1397"/>
      <c r="AN1397">
        <f>U1397/0.242530074</f>
        <v>5.4838559938756299</v>
      </c>
      <c r="AO1397">
        <f>O1397/U1397</f>
        <v>0.71428571428571419</v>
      </c>
    </row>
    <row r="1398" spans="1:41">
      <c r="A1398" s="14" t="s">
        <v>202</v>
      </c>
      <c r="B1398" s="14" t="s">
        <v>224</v>
      </c>
      <c r="C1398" s="15">
        <v>-21.15</v>
      </c>
      <c r="D1398" s="15">
        <v>18.082999999999998</v>
      </c>
      <c r="E1398" s="15">
        <v>3085</v>
      </c>
      <c r="F1398" s="79">
        <v>671</v>
      </c>
      <c r="G1398" s="15">
        <v>118.46</v>
      </c>
      <c r="I1398">
        <f>(E1398*100*Info!$B$11)/AI1398</f>
        <v>2.1236499869430197</v>
      </c>
      <c r="J1398">
        <f>LOG10(I1398)</f>
        <v>0.32708293930898674</v>
      </c>
      <c r="K1398">
        <f>2*((E1398*100*Info!$B$11)/AI1398^2)*(AJ1398/2)</f>
        <v>5.2574654069355235E-2</v>
      </c>
      <c r="L1398">
        <f>(M1398/10.7)/I1398</f>
        <v>0.53948411214953362</v>
      </c>
      <c r="M1398">
        <f>((U1398/0.242530073729142))*I1398</f>
        <v>12.258727076628862</v>
      </c>
      <c r="N1398">
        <f>2*M1398*SQRT((0.5*K1398/I1398)^2+(0.5*V1398/U1398)^2)</f>
        <v>0.30348613912227218</v>
      </c>
      <c r="O1398" s="14">
        <v>1.08</v>
      </c>
      <c r="S1398" s="14">
        <v>2.1</v>
      </c>
      <c r="U1398" s="14">
        <v>1.4</v>
      </c>
      <c r="W1398" s="50">
        <f>U1398*Info!$B$2</f>
        <v>0.67199999999999993</v>
      </c>
      <c r="X1398" s="50">
        <f>W1398*SQRT((0.5*V1398/U1398)^2+Info!$B$3^2)</f>
        <v>3.3599999999999998E-2</v>
      </c>
      <c r="Y1398" s="39">
        <f>W1398*Info!$D$2</f>
        <v>0.54432000000000003</v>
      </c>
      <c r="Z1398" s="39">
        <f>Y1398*SQRT(Info!$D$3^2+(X1398/W1398)^2)</f>
        <v>3.8489236313546164E-2</v>
      </c>
      <c r="AA1398" s="50">
        <f>IF(O1398-W1398&gt;0,O1398-W1398,0)</f>
        <v>0.40800000000000014</v>
      </c>
      <c r="AB1398" s="50">
        <f>SQRT((0.5*P1398)^2+X1398^2)</f>
        <v>3.3599999999999998E-2</v>
      </c>
      <c r="AC1398" s="50">
        <f>(1-EXP(-Info!$B$6*G1398*1000))+(Info!$B$6/(Info!$B$6-Info!$B$7))*(EXP(-Info!$B$7*G1398*1000)-EXP(-Info!$B$6*G1398*1000))*(Info!$B$9-1)</f>
        <v>0.74279212088819913</v>
      </c>
      <c r="AD1398" s="50">
        <f>SQRT((Info!$B$6*EXP(-Info!$B$6*G1398*1000)+(Info!$B$6/(Info!$B$6+Info!$B$7))*(Info!$B$9-1)*(-Info!$B$7*EXP(-Info!$B$7*G1398*1000)+Info!$B$6*EXP(-Info!$B$6*G1398*1000)))^2*(0.01*G1398*1000)^2)</f>
        <v>3.8087255368820664E-3</v>
      </c>
      <c r="AE1398" s="50">
        <f>IF(AA1398&gt;0,AA1398*AC1398*SQRT((AB1398/AA1398)^2+(AD1398/AC1398)^2),AA1398*AC1398*SQRT((AD1398/AC1398)^2))</f>
        <v>2.5006145932252477E-2</v>
      </c>
      <c r="AF1398" s="50">
        <f>IF((S1398-Y1398-AA1398*AC1398)&gt;0,S1398-Y1398-AA1398*AC1398,0)</f>
        <v>1.2526208146776148</v>
      </c>
      <c r="AG1398" s="50">
        <f>SQRT((T1398*0.5)^2+Z1398^2+AE1398^2)</f>
        <v>4.5899113786489476E-2</v>
      </c>
      <c r="AH1398" s="50">
        <f>AF1398/S1398</f>
        <v>0.59648610222743559</v>
      </c>
      <c r="AI1398">
        <f>AF1398*EXP(Info!$B$6*G1398*1000)</f>
        <v>3.7120410639270007</v>
      </c>
      <c r="AJ1398">
        <f>2*SQRT((EXP(Info!$B$6*G1398)*AG1398)^2+(Info!$B$6*G1398*0.01*AI1398)^2)</f>
        <v>9.1898041592124086E-2</v>
      </c>
      <c r="AK1398" s="28">
        <f>AI1398/(E1398/1000)</f>
        <v>1.2032548019212319</v>
      </c>
      <c r="AL1398">
        <f>AA1398/0.752049334436339</f>
        <v>0.54251760000000016</v>
      </c>
      <c r="AM1398"/>
      <c r="AN1398">
        <f>U1398/0.242530074</f>
        <v>5.7724799935532936</v>
      </c>
      <c r="AO1398">
        <f>O1398/U1398</f>
        <v>0.77142857142857157</v>
      </c>
    </row>
    <row r="1399" spans="1:41">
      <c r="A1399" s="14" t="s">
        <v>202</v>
      </c>
      <c r="B1399" s="14" t="s">
        <v>224</v>
      </c>
      <c r="C1399" s="15">
        <v>-21.15</v>
      </c>
      <c r="D1399" s="15">
        <v>18.082999999999998</v>
      </c>
      <c r="E1399" s="15">
        <v>3085</v>
      </c>
      <c r="F1399" s="79">
        <v>681</v>
      </c>
      <c r="G1399" s="15">
        <v>120.77</v>
      </c>
      <c r="I1399">
        <f>(E1399*100*Info!$B$11)/AI1399</f>
        <v>1.5735245114885554</v>
      </c>
      <c r="J1399">
        <f>LOG10(I1399)</f>
        <v>0.19687351249951549</v>
      </c>
      <c r="K1399">
        <f>2*((E1399*100*Info!$B$11)/AI1399^2)*(AJ1399/2)</f>
        <v>2.316215888963288E-2</v>
      </c>
      <c r="L1399">
        <f>(M1399/10.7)/I1399</f>
        <v>0.4315872897196269</v>
      </c>
      <c r="M1399">
        <f>((U1399/0.242530073729142))*I1399</f>
        <v>7.2665110176619772</v>
      </c>
      <c r="N1399">
        <f>2*M1399*SQRT((0.5*K1399/I1399)^2+(0.5*V1399/U1399)^2)</f>
        <v>0.10696247915778258</v>
      </c>
      <c r="O1399" s="14">
        <v>0.87</v>
      </c>
      <c r="S1399" s="14">
        <v>2.34</v>
      </c>
      <c r="U1399" s="14">
        <v>1.1200000000000001</v>
      </c>
      <c r="W1399" s="50">
        <f>U1399*Info!$B$2</f>
        <v>0.53760000000000008</v>
      </c>
      <c r="X1399" s="50">
        <f>W1399*SQRT((0.5*V1399/U1399)^2+Info!$B$3^2)</f>
        <v>2.6880000000000005E-2</v>
      </c>
      <c r="Y1399" s="39">
        <f>W1399*Info!$D$2</f>
        <v>0.43545600000000007</v>
      </c>
      <c r="Z1399" s="39">
        <f>Y1399*SQRT(Info!$D$3^2+(X1399/W1399)^2)</f>
        <v>3.0791389050836934E-2</v>
      </c>
      <c r="AA1399" s="50">
        <f>IF(O1399-W1399&gt;0,O1399-W1399,0)</f>
        <v>0.33239999999999992</v>
      </c>
      <c r="AB1399" s="50">
        <f>SQRT((0.5*P1399)^2+X1399^2)</f>
        <v>2.6880000000000005E-2</v>
      </c>
      <c r="AC1399" s="50">
        <f>(1-EXP(-Info!$B$6*G1399*1000))+(Info!$B$6/(Info!$B$6-Info!$B$7))*(EXP(-Info!$B$7*G1399*1000)-EXP(-Info!$B$6*G1399*1000))*(Info!$B$9-1)</f>
        <v>0.75037902481717755</v>
      </c>
      <c r="AD1399" s="50">
        <f>SQRT((Info!$B$6*EXP(-Info!$B$6*G1399*1000)+(Info!$B$6/(Info!$B$6+Info!$B$7))*(Info!$B$9-1)*(-Info!$B$7*EXP(-Info!$B$7*G1399*1000)+Info!$B$6*EXP(-Info!$B$6*G1399*1000)))^2*(0.01*G1399*1000)^2)</f>
        <v>3.79764334384419E-3</v>
      </c>
      <c r="AE1399" s="50">
        <f>IF(AA1399&gt;0,AA1399*AC1399*SQRT((AB1399/AA1399)^2+(AD1399/AC1399)^2),AA1399*AC1399*SQRT((AD1399/AC1399)^2))</f>
        <v>2.0209650796440271E-2</v>
      </c>
      <c r="AF1399" s="50">
        <f>IF((S1399-Y1399-AA1399*AC1399)&gt;0,S1399-Y1399-AA1399*AC1399,0)</f>
        <v>1.65511801215077</v>
      </c>
      <c r="AG1399" s="50">
        <f>SQRT((T1399*0.5)^2+Z1399^2+AE1399^2)</f>
        <v>3.6831231651874734E-2</v>
      </c>
      <c r="AH1399" s="50">
        <f>AF1399/S1399</f>
        <v>0.70731538980802144</v>
      </c>
      <c r="AI1399">
        <f>AF1399*EXP(Info!$B$6*G1399*1000)</f>
        <v>5.0098208826013977</v>
      </c>
      <c r="AJ1399">
        <f>2*SQRT((EXP(Info!$B$6*G1399)*AG1399)^2+(Info!$B$6*G1399*0.01*AI1399)^2)</f>
        <v>7.3744175222057465E-2</v>
      </c>
      <c r="AK1399" s="28">
        <f>AI1399/(E1399/1000)</f>
        <v>1.6239289732905666</v>
      </c>
      <c r="AL1399">
        <f>AA1399/0.752049334436339</f>
        <v>0.4419922799999999</v>
      </c>
      <c r="AM1399"/>
      <c r="AN1399">
        <f>U1399/0.242530074</f>
        <v>4.6179839948426356</v>
      </c>
      <c r="AO1399">
        <f>O1399/U1399</f>
        <v>0.77678571428571419</v>
      </c>
    </row>
    <row r="1400" spans="1:41">
      <c r="A1400" s="14" t="s">
        <v>202</v>
      </c>
      <c r="B1400" s="14" t="s">
        <v>224</v>
      </c>
      <c r="C1400" s="15">
        <v>-21.15</v>
      </c>
      <c r="D1400" s="15">
        <v>18.082999999999998</v>
      </c>
      <c r="E1400" s="15">
        <v>3085</v>
      </c>
      <c r="F1400" s="79">
        <v>691</v>
      </c>
      <c r="G1400" s="15">
        <v>123.08</v>
      </c>
      <c r="I1400">
        <f>(E1400*100*Info!$B$11)/AI1400</f>
        <v>1.1745372587118659</v>
      </c>
      <c r="J1400">
        <f>LOG10(I1400)</f>
        <v>6.98667980368365E-2</v>
      </c>
      <c r="K1400">
        <f>2*((E1400*100*Info!$B$11)/AI1400^2)*(AJ1400/2)</f>
        <v>8.3361661915314338E-3</v>
      </c>
      <c r="L1400">
        <f>(M1400/10.7)/I1400</f>
        <v>0.27744897196261725</v>
      </c>
      <c r="M1400">
        <f>((U1400/0.242530073729142))*I1400</f>
        <v>3.4868534580869563</v>
      </c>
      <c r="N1400">
        <f>2*M1400*SQRT((0.5*K1400/I1400)^2+(0.5*V1400/U1400)^2)</f>
        <v>2.4747609917464171E-2</v>
      </c>
      <c r="O1400" s="14">
        <v>0.78</v>
      </c>
      <c r="S1400" s="14">
        <v>2.78</v>
      </c>
      <c r="U1400" s="14">
        <v>0.72</v>
      </c>
      <c r="W1400" s="50">
        <f>U1400*Info!$B$2</f>
        <v>0.34559999999999996</v>
      </c>
      <c r="X1400" s="50">
        <f>W1400*SQRT((0.5*V1400/U1400)^2+Info!$B$3^2)</f>
        <v>1.728E-2</v>
      </c>
      <c r="Y1400" s="39">
        <f>W1400*Info!$D$2</f>
        <v>0.27993599999999996</v>
      </c>
      <c r="Z1400" s="39">
        <f>Y1400*SQRT(Info!$D$3^2+(X1400/W1400)^2)</f>
        <v>1.9794464389823737E-2</v>
      </c>
      <c r="AA1400" s="50">
        <f>IF(O1400-W1400&gt;0,O1400-W1400,0)</f>
        <v>0.43440000000000006</v>
      </c>
      <c r="AB1400" s="50">
        <f>SQRT((0.5*P1400)^2+X1400^2)</f>
        <v>1.728E-2</v>
      </c>
      <c r="AC1400" s="50">
        <f>(1-EXP(-Info!$B$6*G1400*1000))+(Info!$B$6/(Info!$B$6-Info!$B$7))*(EXP(-Info!$B$7*G1400*1000)-EXP(-Info!$B$6*G1400*1000))*(Info!$B$9-1)</f>
        <v>0.75779263248267659</v>
      </c>
      <c r="AD1400" s="50">
        <f>SQRT((Info!$B$6*EXP(-Info!$B$6*G1400*1000)+(Info!$B$6/(Info!$B$6+Info!$B$7))*(Info!$B$9-1)*(-Info!$B$7*EXP(-Info!$B$7*G1400*1000)+Info!$B$6*EXP(-Info!$B$6*G1400*1000)))^2*(0.01*G1400*1000)^2)</f>
        <v>3.7851455567835422E-3</v>
      </c>
      <c r="AE1400" s="50">
        <f>IF(AA1400&gt;0,AA1400*AC1400*SQRT((AB1400/AA1400)^2+(AD1400/AC1400)^2),AA1400*AC1400*SQRT((AD1400/AC1400)^2))</f>
        <v>1.3197486447572508E-2</v>
      </c>
      <c r="AF1400" s="50">
        <f>IF((S1400-Y1400-AA1400*AC1400)&gt;0,S1400-Y1400-AA1400*AC1400,0)</f>
        <v>2.1708788804495254</v>
      </c>
      <c r="AG1400" s="50">
        <f>SQRT((T1400*0.5)^2+Z1400^2+AE1400^2)</f>
        <v>2.379063826411263E-2</v>
      </c>
      <c r="AH1400" s="50">
        <f>AF1400/S1400</f>
        <v>0.78089168361493722</v>
      </c>
      <c r="AI1400">
        <f>AF1400*EXP(Info!$B$6*G1400*1000)</f>
        <v>6.7116440099874106</v>
      </c>
      <c r="AJ1400">
        <f>2*SQRT((EXP(Info!$B$6*G1400)*AG1400)^2+(Info!$B$6*G1400*0.01*AI1400)^2)</f>
        <v>4.7635253348209755E-2</v>
      </c>
      <c r="AK1400" s="28">
        <f>AI1400/(E1400/1000)</f>
        <v>2.1755734230105057</v>
      </c>
      <c r="AL1400">
        <f>AA1400/0.752049334436339</f>
        <v>0.57762168000000003</v>
      </c>
      <c r="AM1400"/>
      <c r="AN1400">
        <f>U1400/0.242530074</f>
        <v>2.968703996684551</v>
      </c>
      <c r="AO1400">
        <f>O1400/U1400</f>
        <v>1.0833333333333335</v>
      </c>
    </row>
    <row r="1401" spans="1:41">
      <c r="A1401" s="14" t="s">
        <v>202</v>
      </c>
      <c r="B1401" s="14" t="s">
        <v>224</v>
      </c>
      <c r="C1401" s="15">
        <v>-21.15</v>
      </c>
      <c r="D1401" s="15">
        <v>18.082999999999998</v>
      </c>
      <c r="E1401" s="15">
        <v>3085</v>
      </c>
      <c r="F1401" s="79">
        <v>701</v>
      </c>
      <c r="G1401" s="15">
        <v>125.7</v>
      </c>
      <c r="I1401">
        <f>(E1401*100*Info!$B$11)/AI1401</f>
        <v>1.479959593020971</v>
      </c>
      <c r="J1401">
        <f>LOG10(I1401)</f>
        <v>0.17024985811956408</v>
      </c>
      <c r="K1401">
        <f>2*((E1401*100*Info!$B$11)/AI1401^2)*(AJ1401/2)</f>
        <v>9.8047420397406135E-3</v>
      </c>
      <c r="L1401">
        <f>(M1401/10.7)/I1401</f>
        <v>0.20423327102803773</v>
      </c>
      <c r="M1401">
        <f>((U1401/0.242530073729142))*I1401</f>
        <v>3.2341497787903615</v>
      </c>
      <c r="N1401">
        <f>2*M1401*SQRT((0.5*K1401/I1401)^2+(0.5*V1401/U1401)^2)</f>
        <v>2.1426263560477041E-2</v>
      </c>
      <c r="O1401" s="14">
        <v>0.74</v>
      </c>
      <c r="S1401" s="14">
        <v>2.2599999999999998</v>
      </c>
      <c r="U1401" s="14">
        <v>0.53</v>
      </c>
      <c r="W1401" s="50">
        <f>U1401*Info!$B$2</f>
        <v>0.25440000000000002</v>
      </c>
      <c r="X1401" s="50">
        <f>W1401*SQRT((0.5*V1401/U1401)^2+Info!$B$3^2)</f>
        <v>1.2720000000000002E-2</v>
      </c>
      <c r="Y1401" s="39">
        <f>W1401*Info!$D$2</f>
        <v>0.20606400000000002</v>
      </c>
      <c r="Z1401" s="39">
        <f>Y1401*SQRT(Info!$D$3^2+(X1401/W1401)^2)</f>
        <v>1.4570925175842478E-2</v>
      </c>
      <c r="AA1401" s="50">
        <f>IF(O1401-W1401&gt;0,O1401-W1401,0)</f>
        <v>0.48559999999999998</v>
      </c>
      <c r="AB1401" s="50">
        <f>SQRT((0.5*P1401)^2+X1401^2)</f>
        <v>1.2720000000000002E-2</v>
      </c>
      <c r="AC1401" s="50">
        <f>(1-EXP(-Info!$B$6*G1401*1000))+(Info!$B$6/(Info!$B$6-Info!$B$7))*(EXP(-Info!$B$7*G1401*1000)-EXP(-Info!$B$6*G1401*1000))*(Info!$B$9-1)</f>
        <v>0.76599610576218569</v>
      </c>
      <c r="AD1401" s="50">
        <f>SQRT((Info!$B$6*EXP(-Info!$B$6*G1401*1000)+(Info!$B$6/(Info!$B$6+Info!$B$7))*(Info!$B$9-1)*(-Info!$B$7*EXP(-Info!$B$7*G1401*1000)+Info!$B$6*EXP(-Info!$B$6*G1401*1000)))^2*(0.01*G1401*1000)^2)</f>
        <v>3.7693387080410391E-3</v>
      </c>
      <c r="AE1401" s="50">
        <f>IF(AA1401&gt;0,AA1401*AC1401*SQRT((AB1401/AA1401)^2+(AD1401/AC1401)^2),AA1401*AC1401*SQRT((AD1401/AC1401)^2))</f>
        <v>9.9139067712636416E-3</v>
      </c>
      <c r="AF1401" s="50">
        <f>IF((S1401-Y1401-AA1401*AC1401)&gt;0,S1401-Y1401-AA1401*AC1401,0)</f>
        <v>1.6819682910418825</v>
      </c>
      <c r="AG1401" s="50">
        <f>SQRT((T1401*0.5)^2+Z1401^2+AE1401^2)</f>
        <v>1.7623773941733003E-2</v>
      </c>
      <c r="AH1401" s="50">
        <f>AF1401/S1401</f>
        <v>0.74423375709817818</v>
      </c>
      <c r="AI1401">
        <f>AF1401*EXP(Info!$B$6*G1401*1000)</f>
        <v>5.3265480990931522</v>
      </c>
      <c r="AJ1401">
        <f>2*SQRT((EXP(Info!$B$6*G1401)*AG1401)^2+(Info!$B$6*G1401*0.01*AI1401)^2)</f>
        <v>3.5288416197413741E-2</v>
      </c>
      <c r="AK1401" s="28">
        <f>AI1401/(E1401/1000)</f>
        <v>1.7265958181825454</v>
      </c>
      <c r="AL1401">
        <f>AA1401/0.752049334436339</f>
        <v>0.64570231999999994</v>
      </c>
      <c r="AM1401"/>
      <c r="AN1401">
        <f>U1401/0.242530074</f>
        <v>2.1852959975594612</v>
      </c>
      <c r="AO1401">
        <f>O1401/U1401</f>
        <v>1.3962264150943395</v>
      </c>
    </row>
    <row r="1402" spans="1:41">
      <c r="A1402" s="14" t="s">
        <v>202</v>
      </c>
      <c r="B1402" s="14" t="s">
        <v>224</v>
      </c>
      <c r="C1402" s="15">
        <v>-21.15</v>
      </c>
      <c r="D1402" s="15">
        <v>18.082999999999998</v>
      </c>
      <c r="E1402" s="15">
        <v>3085</v>
      </c>
      <c r="F1402" s="79">
        <v>711</v>
      </c>
      <c r="G1402" s="15">
        <v>128.53</v>
      </c>
      <c r="I1402">
        <f>(E1402*100*Info!$B$11)/AI1402</f>
        <v>1.4089419361921305</v>
      </c>
      <c r="J1402">
        <f>LOG10(I1402)</f>
        <v>0.1488930957985313</v>
      </c>
      <c r="K1402">
        <f>2*((E1402*100*Info!$B$11)/AI1402^2)*(AJ1402/2)</f>
        <v>1.1909268065673485E-2</v>
      </c>
      <c r="L1402">
        <f>(M1402/10.7)/I1402</f>
        <v>0.27359551401869203</v>
      </c>
      <c r="M1402">
        <f>((U1402/0.242530073729142))*I1402</f>
        <v>4.124638067828255</v>
      </c>
      <c r="N1402">
        <f>2*M1402*SQRT((0.5*K1402/I1402)^2+(0.5*V1402/U1402)^2)</f>
        <v>3.4864048802753345E-2</v>
      </c>
      <c r="O1402" s="14">
        <v>0.77</v>
      </c>
      <c r="S1402" s="14">
        <v>2.33</v>
      </c>
      <c r="U1402" s="14">
        <v>0.71</v>
      </c>
      <c r="W1402" s="50">
        <f>U1402*Info!$B$2</f>
        <v>0.34079999999999999</v>
      </c>
      <c r="X1402" s="50">
        <f>W1402*SQRT((0.5*V1402/U1402)^2+Info!$B$3^2)</f>
        <v>1.704E-2</v>
      </c>
      <c r="Y1402" s="39">
        <f>W1402*Info!$D$2</f>
        <v>0.27604800000000002</v>
      </c>
      <c r="Z1402" s="39">
        <f>Y1402*SQRT(Info!$D$3^2+(X1402/W1402)^2)</f>
        <v>1.9519541273298413E-2</v>
      </c>
      <c r="AA1402" s="50">
        <f>IF(O1402-W1402&gt;0,O1402-W1402,0)</f>
        <v>0.42920000000000003</v>
      </c>
      <c r="AB1402" s="50">
        <f>SQRT((0.5*P1402)^2+X1402^2)</f>
        <v>1.704E-2</v>
      </c>
      <c r="AC1402" s="50">
        <f>(1-EXP(-Info!$B$6*G1402*1000))+(Info!$B$6/(Info!$B$6-Info!$B$7))*(EXP(-Info!$B$7*G1402*1000)-EXP(-Info!$B$6*G1402*1000))*(Info!$B$9-1)</f>
        <v>0.77461816714610865</v>
      </c>
      <c r="AD1402" s="50">
        <f>SQRT((Info!$B$6*EXP(-Info!$B$6*G1402*1000)+(Info!$B$6/(Info!$B$6+Info!$B$7))*(Info!$B$9-1)*(-Info!$B$7*EXP(-Info!$B$7*G1402*1000)+Info!$B$6*EXP(-Info!$B$6*G1402*1000)))^2*(0.01*G1402*1000)^2)</f>
        <v>3.750416876056312E-3</v>
      </c>
      <c r="AE1402" s="50">
        <f>IF(AA1402&gt;0,AA1402*AC1402*SQRT((AB1402/AA1402)^2+(AD1402/AC1402)^2),AA1402*AC1402*SQRT((AD1402/AC1402)^2))</f>
        <v>1.3297281552706862E-2</v>
      </c>
      <c r="AF1402" s="50">
        <f>IF((S1402-Y1402-AA1402*AC1402)&gt;0,S1402-Y1402-AA1402*AC1402,0)</f>
        <v>1.7214858826608903</v>
      </c>
      <c r="AG1402" s="50">
        <f>SQRT((T1402*0.5)^2+Z1402^2+AE1402^2)</f>
        <v>2.3618428995425551E-2</v>
      </c>
      <c r="AH1402" s="50">
        <f>AF1402/S1402</f>
        <v>0.73883514277291429</v>
      </c>
      <c r="AI1402">
        <f>AF1402*EXP(Info!$B$6*G1402*1000)</f>
        <v>5.5950325236579177</v>
      </c>
      <c r="AJ1402">
        <f>2*SQRT((EXP(Info!$B$6*G1402)*AG1402)^2+(Info!$B$6*G1402*0.01*AI1402)^2)</f>
        <v>4.7292752418519393E-2</v>
      </c>
      <c r="AK1402" s="28">
        <f>AI1402/(E1402/1000)</f>
        <v>1.8136248050755002</v>
      </c>
      <c r="AL1402">
        <f>AA1402/0.752049334436339</f>
        <v>0.57070724000000006</v>
      </c>
      <c r="AM1402"/>
      <c r="AN1402">
        <f>U1402/0.242530074</f>
        <v>2.9274719967305991</v>
      </c>
      <c r="AO1402">
        <f>O1402/U1402</f>
        <v>1.0845070422535212</v>
      </c>
    </row>
    <row r="1403" spans="1:41">
      <c r="A1403" s="14" t="s">
        <v>202</v>
      </c>
      <c r="B1403" s="14" t="s">
        <v>224</v>
      </c>
      <c r="C1403" s="15">
        <v>-21.15</v>
      </c>
      <c r="D1403" s="15">
        <v>18.082999999999998</v>
      </c>
      <c r="E1403" s="15">
        <v>3085</v>
      </c>
      <c r="F1403" s="79">
        <v>721</v>
      </c>
      <c r="G1403" s="15">
        <v>131.37</v>
      </c>
      <c r="I1403">
        <f>(E1403*100*Info!$B$11)/AI1403</f>
        <v>2.0484578546182686</v>
      </c>
      <c r="J1403">
        <f>LOG10(I1403)</f>
        <v>0.31142703311951875</v>
      </c>
      <c r="K1403">
        <f>2*((E1403*100*Info!$B$11)/AI1403^2)*(AJ1403/2)</f>
        <v>2.7385229687863073E-2</v>
      </c>
      <c r="L1403">
        <f>(M1403/10.7)/I1403</f>
        <v>0.29671626168224352</v>
      </c>
      <c r="M1403">
        <f>((U1403/0.242530073729142))*I1403</f>
        <v>6.5035750981447853</v>
      </c>
      <c r="N1403">
        <f>2*M1403*SQRT((0.5*K1403/I1403)^2+(0.5*V1403/U1403)^2)</f>
        <v>8.694437986772785E-2</v>
      </c>
      <c r="O1403" s="14">
        <v>0.8</v>
      </c>
      <c r="S1403" s="14">
        <v>1.79</v>
      </c>
      <c r="U1403" s="14">
        <v>0.77</v>
      </c>
      <c r="W1403" s="50">
        <f>U1403*Info!$B$2</f>
        <v>0.36959999999999998</v>
      </c>
      <c r="X1403" s="50">
        <f>W1403*SQRT((0.5*V1403/U1403)^2+Info!$B$3^2)</f>
        <v>1.848E-2</v>
      </c>
      <c r="Y1403" s="39">
        <f>W1403*Info!$D$2</f>
        <v>0.29937600000000003</v>
      </c>
      <c r="Z1403" s="39">
        <f>Y1403*SQRT(Info!$D$3^2+(X1403/W1403)^2)</f>
        <v>2.1169079972450391E-2</v>
      </c>
      <c r="AA1403" s="50">
        <f>IF(O1403-W1403&gt;0,O1403-W1403,0)</f>
        <v>0.43040000000000006</v>
      </c>
      <c r="AB1403" s="50">
        <f>SQRT((0.5*P1403)^2+X1403^2)</f>
        <v>1.848E-2</v>
      </c>
      <c r="AC1403" s="50">
        <f>(1-EXP(-Info!$B$6*G1403*1000))+(Info!$B$6/(Info!$B$6-Info!$B$7))*(EXP(-Info!$B$7*G1403*1000)-EXP(-Info!$B$6*G1403*1000))*(Info!$B$9-1)</f>
        <v>0.7830276350161518</v>
      </c>
      <c r="AD1403" s="50">
        <f>SQRT((Info!$B$6*EXP(-Info!$B$6*G1403*1000)+(Info!$B$6/(Info!$B$6+Info!$B$7))*(Info!$B$9-1)*(-Info!$B$7*EXP(-Info!$B$7*G1403*1000)+Info!$B$6*EXP(-Info!$B$6*G1403*1000)))^2*(0.01*G1403*1000)^2)</f>
        <v>3.7296067842754535E-3</v>
      </c>
      <c r="AE1403" s="50">
        <f>IF(AA1403&gt;0,AA1403*AC1403*SQRT((AB1403/AA1403)^2+(AD1403/AC1403)^2),AA1403*AC1403*SQRT((AD1403/AC1403)^2))</f>
        <v>1.455911361821885E-2</v>
      </c>
      <c r="AF1403" s="50">
        <f>IF((S1403-Y1403-AA1403*AC1403)&gt;0,S1403-Y1403-AA1403*AC1403,0)</f>
        <v>1.1536089058890482</v>
      </c>
      <c r="AG1403" s="50">
        <f>SQRT((T1403*0.5)^2+Z1403^2+AE1403^2)</f>
        <v>2.5692367275675587E-2</v>
      </c>
      <c r="AH1403" s="50">
        <f>AF1403/S1403</f>
        <v>0.64447424910002693</v>
      </c>
      <c r="AI1403">
        <f>AF1403*EXP(Info!$B$6*G1403*1000)</f>
        <v>3.8482978496082088</v>
      </c>
      <c r="AJ1403">
        <f>2*SQRT((EXP(Info!$B$6*G1403)*AG1403)^2+(Info!$B$6*G1403*0.01*AI1403)^2)</f>
        <v>5.1446760440413929E-2</v>
      </c>
      <c r="AK1403" s="28">
        <f>AI1403/(E1403/1000)</f>
        <v>1.2474223175391277</v>
      </c>
      <c r="AL1403">
        <f>AA1403/0.752049334436339</f>
        <v>0.57230288000000007</v>
      </c>
      <c r="AM1403"/>
      <c r="AN1403">
        <f>U1403/0.242530074</f>
        <v>3.1748639964543117</v>
      </c>
      <c r="AO1403">
        <f>O1403/U1403</f>
        <v>1.0389610389610391</v>
      </c>
    </row>
    <row r="1404" spans="1:41">
      <c r="A1404" s="14" t="s">
        <v>202</v>
      </c>
      <c r="B1404" s="14" t="s">
        <v>224</v>
      </c>
      <c r="C1404" s="15">
        <v>-21.15</v>
      </c>
      <c r="D1404" s="15">
        <v>18.082999999999998</v>
      </c>
      <c r="E1404" s="15">
        <v>3085</v>
      </c>
      <c r="F1404" s="79">
        <v>731</v>
      </c>
      <c r="G1404" s="15">
        <v>132.93</v>
      </c>
      <c r="I1404">
        <f>(E1404*100*Info!$B$11)/AI1404</f>
        <v>1.888386824768653</v>
      </c>
      <c r="J1404">
        <f>LOG10(I1404)</f>
        <v>0.27609096170719832</v>
      </c>
      <c r="K1404">
        <f>2*((E1404*100*Info!$B$11)/AI1404^2)*(AJ1404/2)</f>
        <v>2.5736018382958879E-2</v>
      </c>
      <c r="L1404">
        <f>(M1404/10.7)/I1404</f>
        <v>0.32369046728972017</v>
      </c>
      <c r="M1404">
        <f>((U1404/0.242530073729142))*I1404</f>
        <v>6.540405106944343</v>
      </c>
      <c r="N1404">
        <f>2*M1404*SQRT((0.5*K1404/I1404)^2+(0.5*V1404/U1404)^2)</f>
        <v>8.9136390837157617E-2</v>
      </c>
      <c r="O1404" s="14">
        <v>1.66</v>
      </c>
      <c r="S1404" s="14">
        <v>2.5499999999999998</v>
      </c>
      <c r="U1404" s="14">
        <v>0.84</v>
      </c>
      <c r="W1404" s="50">
        <f>U1404*Info!$B$2</f>
        <v>0.40319999999999995</v>
      </c>
      <c r="X1404" s="50">
        <f>W1404*SQRT((0.5*V1404/U1404)^2+Info!$B$3^2)</f>
        <v>2.0159999999999997E-2</v>
      </c>
      <c r="Y1404" s="39">
        <f>W1404*Info!$D$2</f>
        <v>0.32659199999999999</v>
      </c>
      <c r="Z1404" s="39">
        <f>Y1404*SQRT(Info!$D$3^2+(X1404/W1404)^2)</f>
        <v>2.3093541788127697E-2</v>
      </c>
      <c r="AA1404" s="50">
        <f>IF(O1404-W1404&gt;0,O1404-W1404,0)</f>
        <v>1.2567999999999999</v>
      </c>
      <c r="AB1404" s="50">
        <f>SQRT((0.5*P1404)^2+X1404^2)</f>
        <v>2.0159999999999997E-2</v>
      </c>
      <c r="AC1404" s="50">
        <f>(1-EXP(-Info!$B$6*G1404*1000))+(Info!$B$6/(Info!$B$6-Info!$B$7))*(EXP(-Info!$B$7*G1404*1000)-EXP(-Info!$B$6*G1404*1000))*(Info!$B$9-1)</f>
        <v>0.78754564081962664</v>
      </c>
      <c r="AD1404" s="50">
        <f>SQRT((Info!$B$6*EXP(-Info!$B$6*G1404*1000)+(Info!$B$6/(Info!$B$6+Info!$B$7))*(Info!$B$9-1)*(-Info!$B$7*EXP(-Info!$B$7*G1404*1000)+Info!$B$6*EXP(-Info!$B$6*G1404*1000)))^2*(0.01*G1404*1000)^2)</f>
        <v>3.7174382622831501E-3</v>
      </c>
      <c r="AE1404" s="50">
        <f>IF(AA1404&gt;0,AA1404*AC1404*SQRT((AB1404/AA1404)^2+(AD1404/AC1404)^2),AA1404*AC1404*SQRT((AD1404/AC1404)^2))</f>
        <v>1.655007221812713E-2</v>
      </c>
      <c r="AF1404" s="50">
        <f>IF((S1404-Y1404-AA1404*AC1404)&gt;0,S1404-Y1404-AA1404*AC1404,0)</f>
        <v>1.2336206386178934</v>
      </c>
      <c r="AG1404" s="50">
        <f>SQRT((T1404*0.5)^2+Z1404^2+AE1404^2)</f>
        <v>2.8411556851838014E-2</v>
      </c>
      <c r="AH1404" s="50">
        <f>AF1404/S1404</f>
        <v>0.48377279945799745</v>
      </c>
      <c r="AI1404">
        <f>AF1404*EXP(Info!$B$6*G1404*1000)</f>
        <v>4.1745027308725726</v>
      </c>
      <c r="AJ1404">
        <f>2*SQRT((EXP(Info!$B$6*G1404)*AG1404)^2+(Info!$B$6*G1404*0.01*AI1404)^2)</f>
        <v>5.6892516730310524E-2</v>
      </c>
      <c r="AK1404" s="28">
        <f>AI1404/(E1404/1000)</f>
        <v>1.3531613390186621</v>
      </c>
      <c r="AL1404">
        <f>AA1404/0.752049334436339</f>
        <v>1.6711669599999999</v>
      </c>
      <c r="AM1404"/>
      <c r="AN1404">
        <f>U1404/0.242530074</f>
        <v>3.4634879961319762</v>
      </c>
      <c r="AO1404">
        <f>O1404/U1404</f>
        <v>1.9761904761904763</v>
      </c>
    </row>
    <row r="1405" spans="1:41">
      <c r="A1405" s="14" t="s">
        <v>202</v>
      </c>
      <c r="B1405" s="14" t="s">
        <v>224</v>
      </c>
      <c r="C1405" s="15">
        <v>-21.15</v>
      </c>
      <c r="D1405" s="15">
        <v>18.082999999999998</v>
      </c>
      <c r="E1405" s="15">
        <v>3085</v>
      </c>
      <c r="F1405" s="79">
        <v>741</v>
      </c>
      <c r="G1405" s="15">
        <v>133.63999999999999</v>
      </c>
      <c r="I1405">
        <f>(E1405*100*Info!$B$11)/AI1405</f>
        <v>1.8221830522815892</v>
      </c>
      <c r="J1405">
        <f>LOG10(I1405)</f>
        <v>0.26059200304451952</v>
      </c>
      <c r="K1405">
        <f>2*((E1405*100*Info!$B$11)/AI1405^2)*(AJ1405/2)</f>
        <v>2.6662208854952286E-2</v>
      </c>
      <c r="L1405">
        <f>(M1405/10.7)/I1405</f>
        <v>0.35837158878504738</v>
      </c>
      <c r="M1405">
        <f>((U1405/0.242530073729142))*I1405</f>
        <v>6.9872993998857389</v>
      </c>
      <c r="N1405">
        <f>2*M1405*SQRT((0.5*K1405/I1405)^2+(0.5*V1405/U1405)^2)</f>
        <v>0.10223826618218769</v>
      </c>
      <c r="O1405" s="14">
        <v>2.04</v>
      </c>
      <c r="S1405" s="14">
        <v>2.89</v>
      </c>
      <c r="U1405" s="14">
        <v>0.93</v>
      </c>
      <c r="W1405" s="50">
        <f>U1405*Info!$B$2</f>
        <v>0.44640000000000002</v>
      </c>
      <c r="X1405" s="50">
        <f>W1405*SQRT((0.5*V1405/U1405)^2+Info!$B$3^2)</f>
        <v>2.2320000000000003E-2</v>
      </c>
      <c r="Y1405" s="39">
        <f>W1405*Info!$D$2</f>
        <v>0.36158400000000002</v>
      </c>
      <c r="Z1405" s="39">
        <f>Y1405*SQRT(Info!$D$3^2+(X1405/W1405)^2)</f>
        <v>2.5567849836855665E-2</v>
      </c>
      <c r="AA1405" s="50">
        <f>IF(O1405-W1405&gt;0,O1405-W1405,0)</f>
        <v>1.5935999999999999</v>
      </c>
      <c r="AB1405" s="50">
        <f>SQRT((0.5*P1405)^2+X1405^2)</f>
        <v>2.2320000000000003E-2</v>
      </c>
      <c r="AC1405" s="50">
        <f>(1-EXP(-Info!$B$6*G1405*1000))+(Info!$B$6/(Info!$B$6-Info!$B$7))*(EXP(-Info!$B$7*G1405*1000)-EXP(-Info!$B$6*G1405*1000))*(Info!$B$9-1)</f>
        <v>0.78957851107992227</v>
      </c>
      <c r="AD1405" s="50">
        <f>SQRT((Info!$B$6*EXP(-Info!$B$6*G1405*1000)+(Info!$B$6/(Info!$B$6+Info!$B$7))*(Info!$B$9-1)*(-Info!$B$7*EXP(-Info!$B$7*G1405*1000)+Info!$B$6*EXP(-Info!$B$6*G1405*1000)))^2*(0.01*G1405*1000)^2)</f>
        <v>3.7117330784762963E-3</v>
      </c>
      <c r="AE1405" s="50">
        <f>IF(AA1405&gt;0,AA1405*AC1405*SQRT((AB1405/AA1405)^2+(AD1405/AC1405)^2),AA1405*AC1405*SQRT((AD1405/AC1405)^2))</f>
        <v>1.8589550680606134E-2</v>
      </c>
      <c r="AF1405" s="50">
        <f>IF((S1405-Y1405-AA1405*AC1405)&gt;0,S1405-Y1405-AA1405*AC1405,0)</f>
        <v>1.2701436847430359</v>
      </c>
      <c r="AG1405" s="50">
        <f>SQRT((T1405*0.5)^2+Z1405^2+AE1405^2)</f>
        <v>3.1611490628991608E-2</v>
      </c>
      <c r="AH1405" s="50">
        <f>AF1405/S1405</f>
        <v>0.43949608468617157</v>
      </c>
      <c r="AI1405">
        <f>AF1405*EXP(Info!$B$6*G1405*1000)</f>
        <v>4.3261712631285771</v>
      </c>
      <c r="AJ1405">
        <f>2*SQRT((EXP(Info!$B$6*G1405)*AG1405)^2+(Info!$B$6*G1405*0.01*AI1405)^2)</f>
        <v>6.3300600680815736E-2</v>
      </c>
      <c r="AK1405" s="28">
        <f>AI1405/(E1405/1000)</f>
        <v>1.4023245585505923</v>
      </c>
      <c r="AL1405">
        <f>AA1405/0.752049334436339</f>
        <v>2.1190099199999999</v>
      </c>
      <c r="AM1405"/>
      <c r="AN1405">
        <f>U1405/0.242530074</f>
        <v>3.8345759957175454</v>
      </c>
      <c r="AO1405">
        <f>O1405/U1405</f>
        <v>2.193548387096774</v>
      </c>
    </row>
    <row r="1406" spans="1:41">
      <c r="A1406" s="14" t="s">
        <v>202</v>
      </c>
      <c r="B1406" s="14" t="s">
        <v>224</v>
      </c>
      <c r="C1406" s="15">
        <v>-21.15</v>
      </c>
      <c r="D1406" s="15">
        <v>18.082999999999998</v>
      </c>
      <c r="E1406" s="15">
        <v>3085</v>
      </c>
      <c r="F1406" s="79">
        <v>751</v>
      </c>
      <c r="G1406" s="15">
        <v>134.36000000000001</v>
      </c>
      <c r="I1406">
        <f>(E1406*100*Info!$B$11)/AI1406</f>
        <v>2.0431202367540409</v>
      </c>
      <c r="J1406">
        <f>LOG10(I1406)</f>
        <v>0.31029392542944395</v>
      </c>
      <c r="K1406">
        <f>2*((E1406*100*Info!$B$11)/AI1406^2)*(AJ1406/2)</f>
        <v>3.62441822254524E-2</v>
      </c>
      <c r="L1406">
        <f>(M1406/10.7)/I1406</f>
        <v>0.38919925233644925</v>
      </c>
      <c r="M1406">
        <f>((U1406/0.242530073729142))*I1406</f>
        <v>8.5084352937861176</v>
      </c>
      <c r="N1406">
        <f>2*M1406*SQRT((0.5*K1406/I1406)^2+(0.5*V1406/U1406)^2)</f>
        <v>0.15093643227350542</v>
      </c>
      <c r="O1406" s="14">
        <v>1.94</v>
      </c>
      <c r="S1406" s="14">
        <v>2.67</v>
      </c>
      <c r="U1406" s="14">
        <v>1.01</v>
      </c>
      <c r="W1406" s="50">
        <f>U1406*Info!$B$2</f>
        <v>0.48480000000000001</v>
      </c>
      <c r="X1406" s="50">
        <f>W1406*SQRT((0.5*V1406/U1406)^2+Info!$B$3^2)</f>
        <v>2.4240000000000001E-2</v>
      </c>
      <c r="Y1406" s="39">
        <f>W1406*Info!$D$2</f>
        <v>0.39268800000000004</v>
      </c>
      <c r="Z1406" s="39">
        <f>Y1406*SQRT(Info!$D$3^2+(X1406/W1406)^2)</f>
        <v>2.7767234769058305E-2</v>
      </c>
      <c r="AA1406" s="50">
        <f>IF(O1406-W1406&gt;0,O1406-W1406,0)</f>
        <v>1.4552</v>
      </c>
      <c r="AB1406" s="50">
        <f>SQRT((0.5*P1406)^2+X1406^2)</f>
        <v>2.4240000000000001E-2</v>
      </c>
      <c r="AC1406" s="50">
        <f>(1-EXP(-Info!$B$6*G1406*1000))+(Info!$B$6/(Info!$B$6-Info!$B$7))*(EXP(-Info!$B$7*G1406*1000)-EXP(-Info!$B$6*G1406*1000))*(Info!$B$9-1)</f>
        <v>0.79162520356519039</v>
      </c>
      <c r="AD1406" s="50">
        <f>SQRT((Info!$B$6*EXP(-Info!$B$6*G1406*1000)+(Info!$B$6/(Info!$B$6+Info!$B$7))*(Info!$B$9-1)*(-Info!$B$7*EXP(-Info!$B$7*G1406*1000)+Info!$B$6*EXP(-Info!$B$6*G1406*1000)))^2*(0.01*G1406*1000)^2)</f>
        <v>3.7058431782381073E-3</v>
      </c>
      <c r="AE1406" s="50">
        <f>IF(AA1406&gt;0,AA1406*AC1406*SQRT((AB1406/AA1406)^2+(AD1406/AC1406)^2),AA1406*AC1406*SQRT((AD1406/AC1406)^2))</f>
        <v>1.9932365729673295E-2</v>
      </c>
      <c r="AF1406" s="50">
        <f>IF((S1406-Y1406-AA1406*AC1406)&gt;0,S1406-Y1406-AA1406*AC1406,0)</f>
        <v>1.1253390037719346</v>
      </c>
      <c r="AG1406" s="50">
        <f>SQRT((T1406*0.5)^2+Z1406^2+AE1406^2)</f>
        <v>3.4180674807578838E-2</v>
      </c>
      <c r="AH1406" s="50">
        <f>AF1406/S1406</f>
        <v>0.42147528231158604</v>
      </c>
      <c r="AI1406">
        <f>AF1406*EXP(Info!$B$6*G1406*1000)</f>
        <v>3.858351464162765</v>
      </c>
      <c r="AJ1406">
        <f>2*SQRT((EXP(Info!$B$6*G1406)*AG1406)^2+(Info!$B$6*G1406*0.01*AI1406)^2)</f>
        <v>6.8445699397079188E-2</v>
      </c>
      <c r="AK1406" s="28">
        <f>AI1406/(E1406/1000)</f>
        <v>1.2506811877350941</v>
      </c>
      <c r="AL1406">
        <f>AA1406/0.752049334436339</f>
        <v>1.93497944</v>
      </c>
      <c r="AM1406"/>
      <c r="AN1406">
        <f>U1406/0.242530074</f>
        <v>4.1644319953491618</v>
      </c>
      <c r="AO1406">
        <f>O1406/U1406</f>
        <v>1.9207920792079207</v>
      </c>
    </row>
    <row r="1407" spans="1:41">
      <c r="A1407" s="14" t="s">
        <v>202</v>
      </c>
      <c r="B1407" s="14" t="s">
        <v>224</v>
      </c>
      <c r="C1407" s="15">
        <v>-21.15</v>
      </c>
      <c r="D1407" s="15">
        <v>18.082999999999998</v>
      </c>
      <c r="E1407" s="15">
        <v>3085</v>
      </c>
      <c r="F1407" s="79">
        <v>761</v>
      </c>
      <c r="G1407" s="15">
        <v>135.21</v>
      </c>
      <c r="I1407">
        <f>(E1407*100*Info!$B$11)/AI1407</f>
        <v>1.4236001022421325</v>
      </c>
      <c r="J1407">
        <f>LOG10(I1407)</f>
        <v>0.15338801052258685</v>
      </c>
      <c r="K1407">
        <f>2*((E1407*100*Info!$B$11)/AI1407^2)*(AJ1407/2)</f>
        <v>2.0111851405768745E-2</v>
      </c>
      <c r="L1407">
        <f>(M1407/10.7)/I1407</f>
        <v>0.43544074766355206</v>
      </c>
      <c r="M1407">
        <f>((U1407/0.242530073729142))*I1407</f>
        <v>6.6328603739681897</v>
      </c>
      <c r="N1407">
        <f>2*M1407*SQRT((0.5*K1407/I1407)^2+(0.5*V1407/U1407)^2)</f>
        <v>9.3705459859380377E-2</v>
      </c>
      <c r="O1407" s="14">
        <v>3.21</v>
      </c>
      <c r="S1407" s="14">
        <v>4.16</v>
      </c>
      <c r="U1407" s="14">
        <v>1.1299999999999999</v>
      </c>
      <c r="W1407" s="50">
        <f>U1407*Info!$B$2</f>
        <v>0.54239999999999988</v>
      </c>
      <c r="X1407" s="50">
        <f>W1407*SQRT((0.5*V1407/U1407)^2+Info!$B$3^2)</f>
        <v>2.7119999999999995E-2</v>
      </c>
      <c r="Y1407" s="39">
        <f>W1407*Info!$D$2</f>
        <v>0.43934399999999996</v>
      </c>
      <c r="Z1407" s="39">
        <f>Y1407*SQRT(Info!$D$3^2+(X1407/W1407)^2)</f>
        <v>3.1066312167362255E-2</v>
      </c>
      <c r="AA1407" s="50">
        <f>IF(O1407-W1407&gt;0,O1407-W1407,0)</f>
        <v>2.6676000000000002</v>
      </c>
      <c r="AB1407" s="50">
        <f>SQRT((0.5*P1407)^2+X1407^2)</f>
        <v>2.7119999999999995E-2</v>
      </c>
      <c r="AC1407" s="50">
        <f>(1-EXP(-Info!$B$6*G1407*1000))+(Info!$B$6/(Info!$B$6-Info!$B$7))*(EXP(-Info!$B$7*G1407*1000)-EXP(-Info!$B$6*G1407*1000))*(Info!$B$9-1)</f>
        <v>0.79402237933849584</v>
      </c>
      <c r="AD1407" s="50">
        <f>SQRT((Info!$B$6*EXP(-Info!$B$6*G1407*1000)+(Info!$B$6/(Info!$B$6+Info!$B$7))*(Info!$B$9-1)*(-Info!$B$7*EXP(-Info!$B$7*G1407*1000)+Info!$B$6*EXP(-Info!$B$6*G1407*1000)))^2*(0.01*G1407*1000)^2)</f>
        <v>3.6987567874464233E-3</v>
      </c>
      <c r="AE1407" s="50">
        <f>IF(AA1407&gt;0,AA1407*AC1407*SQRT((AB1407/AA1407)^2+(AD1407/AC1407)^2),AA1407*AC1407*SQRT((AD1407/AC1407)^2))</f>
        <v>2.3686749452307958E-2</v>
      </c>
      <c r="AF1407" s="50">
        <f>IF((S1407-Y1407-AA1407*AC1407)&gt;0,S1407-Y1407-AA1407*AC1407,0)</f>
        <v>1.6025219008766283</v>
      </c>
      <c r="AG1407" s="50">
        <f>SQRT((T1407*0.5)^2+Z1407^2+AE1407^2)</f>
        <v>3.906632630919385E-2</v>
      </c>
      <c r="AH1407" s="50">
        <f>AF1407/S1407</f>
        <v>0.38522161078765099</v>
      </c>
      <c r="AI1407">
        <f>AF1407*EXP(Info!$B$6*G1407*1000)</f>
        <v>5.5374230056073275</v>
      </c>
      <c r="AJ1407">
        <f>2*SQRT((EXP(Info!$B$6*G1407)*AG1407)^2+(Info!$B$6*G1407*0.01*AI1407)^2)</f>
        <v>7.8229713867158712E-2</v>
      </c>
      <c r="AK1407" s="28">
        <f>AI1407/(E1407/1000)</f>
        <v>1.7949507311531046</v>
      </c>
      <c r="AL1407">
        <f>AA1407/0.752049334436339</f>
        <v>3.5471077200000001</v>
      </c>
      <c r="AM1407"/>
      <c r="AN1407">
        <f>U1407/0.242530074</f>
        <v>4.659215994796587</v>
      </c>
      <c r="AO1407">
        <f>O1407/U1407</f>
        <v>2.8407079646017701</v>
      </c>
    </row>
    <row r="1408" spans="1:41">
      <c r="A1408" s="14" t="s">
        <v>202</v>
      </c>
      <c r="B1408" s="14" t="s">
        <v>224</v>
      </c>
      <c r="C1408" s="15">
        <v>-21.15</v>
      </c>
      <c r="D1408" s="15">
        <v>18.082999999999998</v>
      </c>
      <c r="E1408" s="15">
        <v>3085</v>
      </c>
      <c r="F1408" s="79">
        <v>771</v>
      </c>
      <c r="G1408" s="15">
        <v>137.31</v>
      </c>
      <c r="I1408">
        <f>(E1408*100*Info!$B$11)/AI1408</f>
        <v>1.5357185108038032</v>
      </c>
      <c r="J1408">
        <f>LOG10(I1408)</f>
        <v>0.18631161907585769</v>
      </c>
      <c r="K1408">
        <f>2*((E1408*100*Info!$B$11)/AI1408^2)*(AJ1408/2)</f>
        <v>2.20833839551665E-2</v>
      </c>
      <c r="L1408">
        <f>(M1408/10.7)/I1408</f>
        <v>0.41232000000000074</v>
      </c>
      <c r="M1408">
        <f>((U1408/0.242530073729142))*I1408</f>
        <v>6.7753197832084897</v>
      </c>
      <c r="N1408">
        <f>2*M1408*SQRT((0.5*K1408/I1408)^2+(0.5*V1408/U1408)^2)</f>
        <v>9.7428003334618651E-2</v>
      </c>
      <c r="O1408" s="14">
        <v>2.81</v>
      </c>
      <c r="S1408" s="14">
        <v>3.71</v>
      </c>
      <c r="U1408" s="14">
        <v>1.07</v>
      </c>
      <c r="W1408" s="50">
        <f>U1408*Info!$B$2</f>
        <v>0.51360000000000006</v>
      </c>
      <c r="X1408" s="50">
        <f>W1408*SQRT((0.5*V1408/U1408)^2+Info!$B$3^2)</f>
        <v>2.5680000000000005E-2</v>
      </c>
      <c r="Y1408" s="39">
        <f>W1408*Info!$D$2</f>
        <v>0.41601600000000005</v>
      </c>
      <c r="Z1408" s="39">
        <f>Y1408*SQRT(Info!$D$3^2+(X1408/W1408)^2)</f>
        <v>2.9416773468210283E-2</v>
      </c>
      <c r="AA1408" s="50">
        <f>IF(O1408-W1408&gt;0,O1408-W1408,0)</f>
        <v>2.2964000000000002</v>
      </c>
      <c r="AB1408" s="50">
        <f>SQRT((0.5*P1408)^2+X1408^2)</f>
        <v>2.5680000000000005E-2</v>
      </c>
      <c r="AC1408" s="50">
        <f>(1-EXP(-Info!$B$6*G1408*1000))+(Info!$B$6/(Info!$B$6-Info!$B$7))*(EXP(-Info!$B$7*G1408*1000)-EXP(-Info!$B$6*G1408*1000))*(Info!$B$9-1)</f>
        <v>0.79985735439930583</v>
      </c>
      <c r="AD1408" s="50">
        <f>SQRT((Info!$B$6*EXP(-Info!$B$6*G1408*1000)+(Info!$B$6/(Info!$B$6+Info!$B$7))*(Info!$B$9-1)*(-Info!$B$7*EXP(-Info!$B$7*G1408*1000)+Info!$B$6*EXP(-Info!$B$6*G1408*1000)))^2*(0.01*G1408*1000)^2)</f>
        <v>3.6806480591535943E-3</v>
      </c>
      <c r="AE1408" s="50">
        <f>IF(AA1408&gt;0,AA1408*AC1408*SQRT((AB1408/AA1408)^2+(AD1408/AC1408)^2),AA1408*AC1408*SQRT((AD1408/AC1408)^2))</f>
        <v>2.2211389033830947E-2</v>
      </c>
      <c r="AF1408" s="50">
        <f>IF((S1408-Y1408-AA1408*AC1408)&gt;0,S1408-Y1408-AA1408*AC1408,0)</f>
        <v>1.4571915713574339</v>
      </c>
      <c r="AG1408" s="50">
        <f>SQRT((T1408*0.5)^2+Z1408^2+AE1408^2)</f>
        <v>3.6860444436986731E-2</v>
      </c>
      <c r="AH1408" s="50">
        <f>AF1408/S1408</f>
        <v>0.39277400845213856</v>
      </c>
      <c r="AI1408">
        <f>AF1408*EXP(Info!$B$6*G1408*1000)</f>
        <v>5.1331516169681937</v>
      </c>
      <c r="AJ1408">
        <f>2*SQRT((EXP(Info!$B$6*G1408)*AG1408)^2+(Info!$B$6*G1408*0.01*AI1408)^2)</f>
        <v>7.3813890540565627E-2</v>
      </c>
      <c r="AK1408" s="28">
        <f>AI1408/(E1408/1000)</f>
        <v>1.6639065208973076</v>
      </c>
      <c r="AL1408">
        <f>AA1408/0.752049334436339</f>
        <v>3.0535230800000002</v>
      </c>
      <c r="AM1408"/>
      <c r="AN1408">
        <f>U1408/0.242530074</f>
        <v>4.4118239950728748</v>
      </c>
      <c r="AO1408">
        <f>O1408/U1408</f>
        <v>2.6261682242990654</v>
      </c>
    </row>
    <row r="1409" spans="1:41">
      <c r="A1409" s="14" t="s">
        <v>202</v>
      </c>
      <c r="B1409" s="14" t="s">
        <v>224</v>
      </c>
      <c r="C1409" s="15">
        <v>-21.15</v>
      </c>
      <c r="D1409" s="15">
        <v>18.082999999999998</v>
      </c>
      <c r="E1409" s="15">
        <v>3085</v>
      </c>
      <c r="F1409" s="79">
        <v>781</v>
      </c>
      <c r="G1409" s="15">
        <v>139.41</v>
      </c>
      <c r="I1409">
        <f>(E1409*100*Info!$B$11)/AI1409</f>
        <v>1.5807560216847871</v>
      </c>
      <c r="J1409">
        <f>LOG10(I1409)</f>
        <v>0.19886484487683817</v>
      </c>
      <c r="K1409">
        <f>2*((E1409*100*Info!$B$11)/AI1409^2)*(AJ1409/2)</f>
        <v>2.7290699305058955E-2</v>
      </c>
      <c r="L1409">
        <f>(M1409/10.7)/I1409</f>
        <v>0.48553570093458026</v>
      </c>
      <c r="M1409">
        <f>((U1409/0.242530073729142))*I1409</f>
        <v>8.212394268049513</v>
      </c>
      <c r="N1409">
        <f>2*M1409*SQRT((0.5*K1409/I1409)^2+(0.5*V1409/U1409)^2)</f>
        <v>0.14178151433202027</v>
      </c>
      <c r="O1409" s="14">
        <v>2.63</v>
      </c>
      <c r="S1409" s="14">
        <v>3.51</v>
      </c>
      <c r="U1409" s="14">
        <v>1.26</v>
      </c>
      <c r="W1409" s="50">
        <f>U1409*Info!$B$2</f>
        <v>0.6048</v>
      </c>
      <c r="X1409" s="50">
        <f>W1409*SQRT((0.5*V1409/U1409)^2+Info!$B$3^2)</f>
        <v>3.0240000000000003E-2</v>
      </c>
      <c r="Y1409" s="39">
        <f>W1409*Info!$D$2</f>
        <v>0.48988800000000005</v>
      </c>
      <c r="Z1409" s="39">
        <f>Y1409*SQRT(Info!$D$3^2+(X1409/W1409)^2)</f>
        <v>3.4640312682191546E-2</v>
      </c>
      <c r="AA1409" s="50">
        <f>IF(O1409-W1409&gt;0,O1409-W1409,0)</f>
        <v>2.0251999999999999</v>
      </c>
      <c r="AB1409" s="50">
        <f>SQRT((0.5*P1409)^2+X1409^2)</f>
        <v>3.0240000000000003E-2</v>
      </c>
      <c r="AC1409" s="50">
        <f>(1-EXP(-Info!$B$6*G1409*1000))+(Info!$B$6/(Info!$B$6-Info!$B$7))*(EXP(-Info!$B$7*G1409*1000)-EXP(-Info!$B$6*G1409*1000))*(Info!$B$9-1)</f>
        <v>0.80556977057028067</v>
      </c>
      <c r="AD1409" s="50">
        <f>SQRT((Info!$B$6*EXP(-Info!$B$6*G1409*1000)+(Info!$B$6/(Info!$B$6+Info!$B$7))*(Info!$B$9-1)*(-Info!$B$7*EXP(-Info!$B$7*G1409*1000)+Info!$B$6*EXP(-Info!$B$6*G1409*1000)))^2*(0.01*G1409*1000)^2)</f>
        <v>3.6617148958246505E-3</v>
      </c>
      <c r="AE1409" s="50">
        <f>IF(AA1409&gt;0,AA1409*AC1409*SQRT((AB1409/AA1409)^2+(AD1409/AC1409)^2),AA1409*AC1409*SQRT((AD1409/AC1409)^2))</f>
        <v>2.5464155666639132E-2</v>
      </c>
      <c r="AF1409" s="50">
        <f>IF((S1409-Y1409-AA1409*AC1409)&gt;0,S1409-Y1409-AA1409*AC1409,0)</f>
        <v>1.3886721006410674</v>
      </c>
      <c r="AG1409" s="50">
        <f>SQRT((T1409*0.5)^2+Z1409^2+AE1409^2)</f>
        <v>4.2992725972364559E-2</v>
      </c>
      <c r="AH1409" s="50">
        <f>AF1409/S1409</f>
        <v>0.39563307710571721</v>
      </c>
      <c r="AI1409">
        <f>AF1409*EXP(Info!$B$6*G1409*1000)</f>
        <v>4.9869023738012777</v>
      </c>
      <c r="AJ1409">
        <f>2*SQRT((EXP(Info!$B$6*G1409)*AG1409)^2+(Info!$B$6*G1409*0.01*AI1409)^2)</f>
        <v>8.6095546232392475E-2</v>
      </c>
      <c r="AK1409" s="28">
        <f>AI1409/(E1409/1000)</f>
        <v>1.6164999590927966</v>
      </c>
      <c r="AL1409">
        <f>AA1409/0.752049334436339</f>
        <v>2.6929084399999996</v>
      </c>
      <c r="AM1409"/>
      <c r="AN1409">
        <f>U1409/0.242530074</f>
        <v>5.1952319941979646</v>
      </c>
      <c r="AO1409">
        <f>O1409/U1409</f>
        <v>2.087301587301587</v>
      </c>
    </row>
    <row r="1410" spans="1:41">
      <c r="A1410" s="14" t="s">
        <v>202</v>
      </c>
      <c r="B1410" s="14" t="s">
        <v>224</v>
      </c>
      <c r="C1410" s="15">
        <v>-21.15</v>
      </c>
      <c r="D1410" s="15">
        <v>18.082999999999998</v>
      </c>
      <c r="E1410" s="15">
        <v>3085</v>
      </c>
      <c r="F1410" s="79">
        <v>791</v>
      </c>
      <c r="G1410" s="15">
        <v>141.51</v>
      </c>
      <c r="I1410">
        <f>(E1410*100*Info!$B$11)/AI1410</f>
        <v>1.6411448840542688</v>
      </c>
      <c r="J1410">
        <f>LOG10(I1410)</f>
        <v>0.21514692326378068</v>
      </c>
      <c r="K1410">
        <f>2*((E1410*100*Info!$B$11)/AI1410^2)*(AJ1410/2)</f>
        <v>2.5399053607974797E-2</v>
      </c>
      <c r="L1410">
        <f>(M1410/10.7)/I1410</f>
        <v>0.42002691588785124</v>
      </c>
      <c r="M1410">
        <f>((U1410/0.242530073729142))*I1410</f>
        <v>7.375777758666505</v>
      </c>
      <c r="N1410">
        <f>2*M1410*SQRT((0.5*K1410/I1410)^2+(0.5*V1410/U1410)^2)</f>
        <v>0.11415066184167803</v>
      </c>
      <c r="O1410" s="14">
        <v>2.02</v>
      </c>
      <c r="S1410" s="14">
        <v>2.95</v>
      </c>
      <c r="U1410" s="14">
        <v>1.0900000000000001</v>
      </c>
      <c r="W1410" s="50">
        <f>U1410*Info!$B$2</f>
        <v>0.5232</v>
      </c>
      <c r="X1410" s="50">
        <f>W1410*SQRT((0.5*V1410/U1410)^2+Info!$B$3^2)</f>
        <v>2.6160000000000003E-2</v>
      </c>
      <c r="Y1410" s="39">
        <f>W1410*Info!$D$2</f>
        <v>0.423792</v>
      </c>
      <c r="Z1410" s="39">
        <f>Y1410*SQRT(Info!$D$3^2+(X1410/W1410)^2)</f>
        <v>2.9966619701260942E-2</v>
      </c>
      <c r="AA1410" s="50">
        <f>IF(O1410-W1410&gt;0,O1410-W1410,0)</f>
        <v>1.4967999999999999</v>
      </c>
      <c r="AB1410" s="50">
        <f>SQRT((0.5*P1410)^2+X1410^2)</f>
        <v>2.6160000000000003E-2</v>
      </c>
      <c r="AC1410" s="50">
        <f>(1-EXP(-Info!$B$6*G1410*1000))+(Info!$B$6/(Info!$B$6-Info!$B$7))*(EXP(-Info!$B$7*G1410*1000)-EXP(-Info!$B$6*G1410*1000))*(Info!$B$9-1)</f>
        <v>0.81116203207940996</v>
      </c>
      <c r="AD1410" s="50">
        <f>SQRT((Info!$B$6*EXP(-Info!$B$6*G1410*1000)+(Info!$B$6/(Info!$B$6+Info!$B$7))*(Info!$B$9-1)*(-Info!$B$7*EXP(-Info!$B$7*G1410*1000)+Info!$B$6*EXP(-Info!$B$6*G1410*1000)))^2*(0.01*G1410*1000)^2)</f>
        <v>3.6419955554655545E-3</v>
      </c>
      <c r="AE1410" s="50">
        <f>IF(AA1410&gt;0,AA1410*AC1410*SQRT((AB1410/AA1410)^2+(AD1410/AC1410)^2),AA1410*AC1410*SQRT((AD1410/AC1410)^2))</f>
        <v>2.1909026533828584E-2</v>
      </c>
      <c r="AF1410" s="50">
        <f>IF((S1410-Y1410-AA1410*AC1410)&gt;0,S1410-Y1410-AA1410*AC1410,0)</f>
        <v>1.3120606703835394</v>
      </c>
      <c r="AG1410" s="50">
        <f>SQRT((T1410*0.5)^2+Z1410^2+AE1410^2)</f>
        <v>3.7121472761462541E-2</v>
      </c>
      <c r="AH1410" s="50">
        <f>AF1410/S1410</f>
        <v>0.44476632894357265</v>
      </c>
      <c r="AI1410">
        <f>AF1410*EXP(Info!$B$6*G1410*1000)</f>
        <v>4.8034003783177583</v>
      </c>
      <c r="AJ1410">
        <f>2*SQRT((EXP(Info!$B$6*G1410)*AG1410)^2+(Info!$B$6*G1410*0.01*AI1410)^2)</f>
        <v>7.4339459541236247E-2</v>
      </c>
      <c r="AK1410" s="28">
        <f>AI1410/(E1410/1000)</f>
        <v>1.5570179508323365</v>
      </c>
      <c r="AL1410">
        <f>AA1410/0.752049334436339</f>
        <v>1.9902949599999999</v>
      </c>
      <c r="AM1410"/>
      <c r="AN1410">
        <f>U1410/0.242530074</f>
        <v>4.4942879949807795</v>
      </c>
      <c r="AO1410">
        <f>O1410/U1410</f>
        <v>1.8532110091743117</v>
      </c>
    </row>
    <row r="1411" spans="1:41">
      <c r="A1411" s="14" t="s">
        <v>202</v>
      </c>
      <c r="B1411" s="14" t="s">
        <v>224</v>
      </c>
      <c r="C1411" s="15">
        <v>-21.15</v>
      </c>
      <c r="D1411" s="15">
        <v>18.082999999999998</v>
      </c>
      <c r="E1411" s="15">
        <v>3085</v>
      </c>
      <c r="F1411" s="79">
        <v>801</v>
      </c>
      <c r="G1411" s="15">
        <v>143.61000000000001</v>
      </c>
      <c r="I1411">
        <f>(E1411*100*Info!$B$11)/AI1411</f>
        <v>1.4100694491194816</v>
      </c>
      <c r="J1411">
        <f>LOG10(I1411)</f>
        <v>0.14924050317069465</v>
      </c>
      <c r="K1411">
        <f>2*((E1411*100*Info!$B$11)/AI1411^2)*(AJ1411/2)</f>
        <v>2.3612742625616089E-2</v>
      </c>
      <c r="L1411">
        <f>(M1411/10.7)/I1411</f>
        <v>0.53177719626168307</v>
      </c>
      <c r="M1411">
        <f>((U1411/0.242530073729142))*I1411</f>
        <v>8.0233177266010482</v>
      </c>
      <c r="N1411">
        <f>2*M1411*SQRT((0.5*K1411/I1411)^2+(0.5*V1411/U1411)^2)</f>
        <v>0.13435688334363774</v>
      </c>
      <c r="O1411" s="14">
        <v>1.71</v>
      </c>
      <c r="S1411" s="14">
        <v>2.89</v>
      </c>
      <c r="U1411" s="14">
        <v>1.38</v>
      </c>
      <c r="W1411" s="50">
        <f>U1411*Info!$B$2</f>
        <v>0.66239999999999988</v>
      </c>
      <c r="X1411" s="50">
        <f>W1411*SQRT((0.5*V1411/U1411)^2+Info!$B$3^2)</f>
        <v>3.3119999999999997E-2</v>
      </c>
      <c r="Y1411" s="39">
        <f>W1411*Info!$D$2</f>
        <v>0.53654399999999991</v>
      </c>
      <c r="Z1411" s="39">
        <f>Y1411*SQRT(Info!$D$3^2+(X1411/W1411)^2)</f>
        <v>3.7939390080495496E-2</v>
      </c>
      <c r="AA1411" s="50">
        <f>IF(O1411-W1411&gt;0,O1411-W1411,0)</f>
        <v>1.0476000000000001</v>
      </c>
      <c r="AB1411" s="50">
        <f>SQRT((0.5*P1411)^2+X1411^2)</f>
        <v>3.3119999999999997E-2</v>
      </c>
      <c r="AC1411" s="50">
        <f>(1-EXP(-Info!$B$6*G1411*1000))+(Info!$B$6/(Info!$B$6-Info!$B$7))*(EXP(-Info!$B$7*G1411*1000)-EXP(-Info!$B$6*G1411*1000))*(Info!$B$9-1)</f>
        <v>0.81663649690342299</v>
      </c>
      <c r="AD1411" s="50">
        <f>SQRT((Info!$B$6*EXP(-Info!$B$6*G1411*1000)+(Info!$B$6/(Info!$B$6+Info!$B$7))*(Info!$B$9-1)*(-Info!$B$7*EXP(-Info!$B$7*G1411*1000)+Info!$B$6*EXP(-Info!$B$6*G1411*1000)))^2*(0.01*G1411*1000)^2)</f>
        <v>3.6215271398917759E-3</v>
      </c>
      <c r="AE1411" s="50">
        <f>IF(AA1411&gt;0,AA1411*AC1411*SQRT((AB1411/AA1411)^2+(AD1411/AC1411)^2),AA1411*AC1411*SQRT((AD1411/AC1411)^2))</f>
        <v>2.7311792655225164E-2</v>
      </c>
      <c r="AF1411" s="50">
        <f>IF((S1411-Y1411-AA1411*AC1411)&gt;0,S1411-Y1411-AA1411*AC1411,0)</f>
        <v>1.4979476058439745</v>
      </c>
      <c r="AG1411" s="50">
        <f>SQRT((T1411*0.5)^2+Z1411^2+AE1411^2)</f>
        <v>4.6747527610794683E-2</v>
      </c>
      <c r="AH1411" s="50">
        <f>AF1411/S1411</f>
        <v>0.51832097088026796</v>
      </c>
      <c r="AI1411">
        <f>AF1411*EXP(Info!$B$6*G1411*1000)</f>
        <v>5.5905586507551934</v>
      </c>
      <c r="AJ1411">
        <f>2*SQRT((EXP(Info!$B$6*G1411)*AG1411)^2+(Info!$B$6*G1411*0.01*AI1411)^2)</f>
        <v>9.3618383574033626E-2</v>
      </c>
      <c r="AK1411" s="28">
        <f>AI1411/(E1411/1000)</f>
        <v>1.8121746031621373</v>
      </c>
      <c r="AL1411">
        <f>AA1411/0.752049334436339</f>
        <v>1.39299372</v>
      </c>
      <c r="AM1411"/>
      <c r="AN1411">
        <f>U1411/0.242530074</f>
        <v>5.6900159936453898</v>
      </c>
      <c r="AO1411">
        <f>O1411/U1411</f>
        <v>1.2391304347826089</v>
      </c>
    </row>
    <row r="1412" spans="1:41">
      <c r="A1412" s="14" t="s">
        <v>202</v>
      </c>
      <c r="B1412" s="14" t="s">
        <v>224</v>
      </c>
      <c r="C1412" s="15">
        <v>-21.15</v>
      </c>
      <c r="D1412" s="15">
        <v>18.082999999999998</v>
      </c>
      <c r="E1412" s="15">
        <v>3085</v>
      </c>
      <c r="F1412" s="79">
        <v>811</v>
      </c>
      <c r="G1412" s="15">
        <v>145.71</v>
      </c>
      <c r="I1412">
        <f>(E1412*100*Info!$B$11)/AI1412</f>
        <v>1.5096173554015688</v>
      </c>
      <c r="J1412">
        <f>LOG10(I1412)</f>
        <v>0.17886688007672497</v>
      </c>
      <c r="K1412">
        <f>2*((E1412*100*Info!$B$11)/AI1412^2)*(AJ1412/2)</f>
        <v>2.4753429221044801E-2</v>
      </c>
      <c r="L1412">
        <f>(M1412/10.7)/I1412</f>
        <v>0.48553570093458026</v>
      </c>
      <c r="M1412">
        <f>((U1412/0.242530073729142))*I1412</f>
        <v>7.8428123925376161</v>
      </c>
      <c r="N1412">
        <f>2*M1412*SQRT((0.5*K1412/I1412)^2+(0.5*V1412/U1412)^2)</f>
        <v>0.12859980759890724</v>
      </c>
      <c r="O1412" s="14">
        <v>1.49</v>
      </c>
      <c r="S1412" s="14">
        <v>2.59</v>
      </c>
      <c r="U1412" s="14">
        <v>1.26</v>
      </c>
      <c r="W1412" s="50">
        <f>U1412*Info!$B$2</f>
        <v>0.6048</v>
      </c>
      <c r="X1412" s="50">
        <f>W1412*SQRT((0.5*V1412/U1412)^2+Info!$B$3^2)</f>
        <v>3.0240000000000003E-2</v>
      </c>
      <c r="Y1412" s="39">
        <f>W1412*Info!$D$2</f>
        <v>0.48988800000000005</v>
      </c>
      <c r="Z1412" s="39">
        <f>Y1412*SQRT(Info!$D$3^2+(X1412/W1412)^2)</f>
        <v>3.4640312682191546E-2</v>
      </c>
      <c r="AA1412" s="50">
        <f>IF(O1412-W1412&gt;0,O1412-W1412,0)</f>
        <v>0.88519999999999999</v>
      </c>
      <c r="AB1412" s="50">
        <f>SQRT((0.5*P1412)^2+X1412^2)</f>
        <v>3.0240000000000003E-2</v>
      </c>
      <c r="AC1412" s="50">
        <f>(1-EXP(-Info!$B$6*G1412*1000))+(Info!$B$6/(Info!$B$6-Info!$B$7))*(EXP(-Info!$B$7*G1412*1000)-EXP(-Info!$B$6*G1412*1000))*(Info!$B$9-1)</f>
        <v>0.82199547765230563</v>
      </c>
      <c r="AD1412" s="50">
        <f>SQRT((Info!$B$6*EXP(-Info!$B$6*G1412*1000)+(Info!$B$6/(Info!$B$6+Info!$B$7))*(Info!$B$9-1)*(-Info!$B$7*EXP(-Info!$B$7*G1412*1000)+Info!$B$6*EXP(-Info!$B$6*G1412*1000)))^2*(0.01*G1412*1000)^2)</f>
        <v>3.6003456248686495E-3</v>
      </c>
      <c r="AE1412" s="50">
        <f>IF(AA1412&gt;0,AA1412*AC1412*SQRT((AB1412/AA1412)^2+(AD1412/AC1412)^2),AA1412*AC1412*SQRT((AD1412/AC1412)^2))</f>
        <v>2.5060620595880417E-2</v>
      </c>
      <c r="AF1412" s="50">
        <f>IF((S1412-Y1412-AA1412*AC1412)&gt;0,S1412-Y1412-AA1412*AC1412,0)</f>
        <v>1.3724816031821789</v>
      </c>
      <c r="AG1412" s="50">
        <f>SQRT((T1412*0.5)^2+Z1412^2+AE1412^2)</f>
        <v>4.2754952547870595E-2</v>
      </c>
      <c r="AH1412" s="50">
        <f>AF1412/S1412</f>
        <v>0.52991567690431618</v>
      </c>
      <c r="AI1412">
        <f>AF1412*EXP(Info!$B$6*G1412*1000)</f>
        <v>5.2219033708999554</v>
      </c>
      <c r="AJ1412">
        <f>2*SQRT((EXP(Info!$B$6*G1412)*AG1412)^2+(Info!$B$6*G1412*0.01*AI1412)^2)</f>
        <v>8.5624357078435437E-2</v>
      </c>
      <c r="AK1412" s="28">
        <f>AI1412/(E1412/1000)</f>
        <v>1.6926753228200828</v>
      </c>
      <c r="AL1412">
        <f>AA1412/0.752049334436339</f>
        <v>1.1770504399999999</v>
      </c>
      <c r="AM1412"/>
      <c r="AN1412">
        <f>U1412/0.242530074</f>
        <v>5.1952319941979646</v>
      </c>
      <c r="AO1412">
        <f>O1412/U1412</f>
        <v>1.1825396825396826</v>
      </c>
    </row>
    <row r="1413" spans="1:41">
      <c r="A1413" s="14" t="s">
        <v>202</v>
      </c>
      <c r="B1413" s="14" t="s">
        <v>224</v>
      </c>
      <c r="C1413" s="15">
        <v>-21.15</v>
      </c>
      <c r="D1413" s="15">
        <v>18.082999999999998</v>
      </c>
      <c r="E1413" s="15">
        <v>3085</v>
      </c>
      <c r="F1413" s="79">
        <v>821</v>
      </c>
      <c r="G1413" s="15">
        <v>147.81</v>
      </c>
      <c r="I1413">
        <f>(E1413*100*Info!$B$11)/AI1413</f>
        <v>1.2828169596229788</v>
      </c>
      <c r="J1413">
        <f>LOG10(I1413)</f>
        <v>0.10816469293241363</v>
      </c>
      <c r="K1413">
        <f>2*((E1413*100*Info!$B$11)/AI1413^2)*(AJ1413/2)</f>
        <v>2.0290236935495896E-2</v>
      </c>
      <c r="L1413">
        <f>(M1413/10.7)/I1413</f>
        <v>0.55104448598130928</v>
      </c>
      <c r="M1413">
        <f>((U1413/0.242530073729142))*I1413</f>
        <v>7.5637145697219887</v>
      </c>
      <c r="N1413">
        <f>2*M1413*SQRT((0.5*K1413/I1413)^2+(0.5*V1413/U1413)^2)</f>
        <v>0.11963480805338464</v>
      </c>
      <c r="O1413" s="14">
        <v>1.23</v>
      </c>
      <c r="S1413" s="14">
        <v>2.59</v>
      </c>
      <c r="U1413" s="14">
        <v>1.43</v>
      </c>
      <c r="W1413" s="50">
        <f>U1413*Info!$B$2</f>
        <v>0.6863999999999999</v>
      </c>
      <c r="X1413" s="50">
        <f>W1413*SQRT((0.5*V1413/U1413)^2+Info!$B$3^2)</f>
        <v>3.4319999999999996E-2</v>
      </c>
      <c r="Y1413" s="39">
        <f>W1413*Info!$D$2</f>
        <v>0.55598399999999992</v>
      </c>
      <c r="Z1413" s="39">
        <f>Y1413*SQRT(Info!$D$3^2+(X1413/W1413)^2)</f>
        <v>3.9314005663122147E-2</v>
      </c>
      <c r="AA1413" s="50">
        <f>IF(O1413-W1413&gt;0,O1413-W1413,0)</f>
        <v>0.54360000000000008</v>
      </c>
      <c r="AB1413" s="50">
        <f>SQRT((0.5*P1413)^2+X1413^2)</f>
        <v>3.4319999999999996E-2</v>
      </c>
      <c r="AC1413" s="50">
        <f>(1-EXP(-Info!$B$6*G1413*1000))+(Info!$B$6/(Info!$B$6-Info!$B$7))*(EXP(-Info!$B$7*G1413*1000)-EXP(-Info!$B$6*G1413*1000))*(Info!$B$9-1)</f>
        <v>0.82724124243693009</v>
      </c>
      <c r="AD1413" s="50">
        <f>SQRT((Info!$B$6*EXP(-Info!$B$6*G1413*1000)+(Info!$B$6/(Info!$B$6+Info!$B$7))*(Info!$B$9-1)*(-Info!$B$7*EXP(-Info!$B$7*G1413*1000)+Info!$B$6*EXP(-Info!$B$6*G1413*1000)))^2*(0.01*G1413*1000)^2)</f>
        <v>3.5784858895230218E-3</v>
      </c>
      <c r="AE1413" s="50">
        <f>IF(AA1413&gt;0,AA1413*AC1413*SQRT((AB1413/AA1413)^2+(AD1413/AC1413)^2),AA1413*AC1413*SQRT((AD1413/AC1413)^2))</f>
        <v>2.8457483415077506E-2</v>
      </c>
      <c r="AF1413" s="50">
        <f>IF((S1413-Y1413-AA1413*AC1413)&gt;0,S1413-Y1413-AA1413*AC1413,0)</f>
        <v>1.5843276606112846</v>
      </c>
      <c r="AG1413" s="50">
        <f>SQRT((T1413*0.5)^2+Z1413^2+AE1413^2)</f>
        <v>4.8532663265056987E-2</v>
      </c>
      <c r="AH1413" s="50">
        <f>AF1413/S1413</f>
        <v>0.61170952147153845</v>
      </c>
      <c r="AI1413">
        <f>AF1413*EXP(Info!$B$6*G1413*1000)</f>
        <v>6.1451292000827396</v>
      </c>
      <c r="AJ1413">
        <f>2*SQRT((EXP(Info!$B$6*G1413)*AG1413)^2+(Info!$B$6*G1413*0.01*AI1413)^2)</f>
        <v>9.7197130528706543E-2</v>
      </c>
      <c r="AK1413" s="28">
        <f>AI1413/(E1413/1000)</f>
        <v>1.9919381523769011</v>
      </c>
      <c r="AL1413">
        <f>AA1413/0.752049334436339</f>
        <v>0.72282492000000009</v>
      </c>
      <c r="AM1413"/>
      <c r="AN1413">
        <f>U1413/0.242530074</f>
        <v>5.8961759934151505</v>
      </c>
      <c r="AO1413">
        <f>O1413/U1413</f>
        <v>0.86013986013986021</v>
      </c>
    </row>
    <row r="1414" spans="1:41">
      <c r="A1414" s="14" t="s">
        <v>202</v>
      </c>
      <c r="B1414" s="14" t="s">
        <v>224</v>
      </c>
      <c r="C1414" s="15">
        <v>-21.15</v>
      </c>
      <c r="D1414" s="15">
        <v>18.082999999999998</v>
      </c>
      <c r="E1414" s="15">
        <v>3085</v>
      </c>
      <c r="F1414" s="79">
        <v>831</v>
      </c>
      <c r="G1414" s="15">
        <v>149.91</v>
      </c>
      <c r="I1414">
        <f>(E1414*100*Info!$B$11)/AI1414</f>
        <v>1.2747324143874912</v>
      </c>
      <c r="J1414">
        <f>LOG10(I1414)</f>
        <v>0.10541902935717837</v>
      </c>
      <c r="K1414">
        <f>2*((E1414*100*Info!$B$11)/AI1414^2)*(AJ1414/2)</f>
        <v>1.9090024308151106E-2</v>
      </c>
      <c r="L1414">
        <f>(M1414/10.7)/I1414</f>
        <v>0.52407028037383274</v>
      </c>
      <c r="M1414">
        <f>((U1414/0.242530073729142))*I1414</f>
        <v>7.1481282997634175</v>
      </c>
      <c r="N1414">
        <f>2*M1414*SQRT((0.5*K1414/I1414)^2+(0.5*V1414/U1414)^2)</f>
        <v>0.10704830398922154</v>
      </c>
      <c r="O1414" s="14">
        <v>1.07</v>
      </c>
      <c r="S1414" s="14">
        <v>2.44</v>
      </c>
      <c r="U1414" s="14">
        <v>1.36</v>
      </c>
      <c r="W1414" s="50">
        <f>U1414*Info!$B$2</f>
        <v>0.65280000000000005</v>
      </c>
      <c r="X1414" s="50">
        <f>W1414*SQRT((0.5*V1414/U1414)^2+Info!$B$3^2)</f>
        <v>3.2640000000000002E-2</v>
      </c>
      <c r="Y1414" s="39">
        <f>W1414*Info!$D$2</f>
        <v>0.52876800000000013</v>
      </c>
      <c r="Z1414" s="39">
        <f>Y1414*SQRT(Info!$D$3^2+(X1414/W1414)^2)</f>
        <v>3.7389543847444855E-2</v>
      </c>
      <c r="AA1414" s="50">
        <f>IF(O1414-W1414&gt;0,O1414-W1414,0)</f>
        <v>0.41720000000000002</v>
      </c>
      <c r="AB1414" s="50">
        <f>SQRT((0.5*P1414)^2+X1414^2)</f>
        <v>3.2640000000000002E-2</v>
      </c>
      <c r="AC1414" s="50">
        <f>(1-EXP(-Info!$B$6*G1414*1000))+(Info!$B$6/(Info!$B$6-Info!$B$7))*(EXP(-Info!$B$7*G1414*1000)-EXP(-Info!$B$6*G1414*1000))*(Info!$B$9-1)</f>
        <v>0.83237601572012399</v>
      </c>
      <c r="AD1414" s="50">
        <f>SQRT((Info!$B$6*EXP(-Info!$B$6*G1414*1000)+(Info!$B$6/(Info!$B$6+Info!$B$7))*(Info!$B$9-1)*(-Info!$B$7*EXP(-Info!$B$7*G1414*1000)+Info!$B$6*EXP(-Info!$B$6*G1414*1000)))^2*(0.01*G1414*1000)^2)</f>
        <v>3.5559817450430214E-3</v>
      </c>
      <c r="AE1414" s="50">
        <f>IF(AA1414&gt;0,AA1414*AC1414*SQRT((AB1414/AA1414)^2+(AD1414/AC1414)^2),AA1414*AC1414*SQRT((AD1414/AC1414)^2))</f>
        <v>2.720922793952921E-2</v>
      </c>
      <c r="AF1414" s="50">
        <f>IF((S1414-Y1414-AA1414*AC1414)&gt;0,S1414-Y1414-AA1414*AC1414,0)</f>
        <v>1.5639647262415641</v>
      </c>
      <c r="AG1414" s="50">
        <f>SQRT((T1414*0.5)^2+Z1414^2+AE1414^2)</f>
        <v>4.6241973078419332E-2</v>
      </c>
      <c r="AH1414" s="50">
        <f>AF1414/S1414</f>
        <v>0.64096915009900168</v>
      </c>
      <c r="AI1414">
        <f>AF1414*EXP(Info!$B$6*G1414*1000)</f>
        <v>6.1841025363180595</v>
      </c>
      <c r="AJ1414">
        <f>2*SQRT((EXP(Info!$B$6*G1414)*AG1414)^2+(Info!$B$6*G1414*0.01*AI1414)^2)</f>
        <v>9.2611332707920449E-2</v>
      </c>
      <c r="AK1414" s="28">
        <f>AI1414/(E1414/1000)</f>
        <v>2.0045713245763563</v>
      </c>
      <c r="AL1414">
        <f>AA1414/0.752049334436339</f>
        <v>0.55475083999999997</v>
      </c>
      <c r="AM1414"/>
      <c r="AN1414">
        <f>U1414/0.242530074</f>
        <v>5.607551993737486</v>
      </c>
      <c r="AO1414">
        <f>O1414/U1414</f>
        <v>0.78676470588235292</v>
      </c>
    </row>
    <row r="1415" spans="1:41">
      <c r="A1415" s="14" t="s">
        <v>202</v>
      </c>
      <c r="B1415" s="14" t="s">
        <v>224</v>
      </c>
      <c r="C1415" s="15">
        <v>-21.15</v>
      </c>
      <c r="D1415" s="15">
        <v>18.082999999999998</v>
      </c>
      <c r="E1415" s="15">
        <v>3085</v>
      </c>
      <c r="F1415" s="79">
        <v>841</v>
      </c>
      <c r="G1415" s="15">
        <v>152.01</v>
      </c>
      <c r="I1415">
        <f>(E1415*100*Info!$B$11)/AI1415</f>
        <v>1.6294605121417125</v>
      </c>
      <c r="J1415">
        <f>LOG10(I1415)</f>
        <v>0.21204384036621302</v>
      </c>
      <c r="K1415">
        <f>2*((E1415*100*Info!$B$11)/AI1415^2)*(AJ1415/2)</f>
        <v>2.8279314099871874E-2</v>
      </c>
      <c r="L1415">
        <f>(M1415/10.7)/I1415</f>
        <v>0.47397532710280454</v>
      </c>
      <c r="M1415">
        <f>((U1415/0.242530073729142))*I1415</f>
        <v>8.2638676479051458</v>
      </c>
      <c r="N1415">
        <f>2*M1415*SQRT((0.5*K1415/I1415)^2+(0.5*V1415/U1415)^2)</f>
        <v>0.14341955951280805</v>
      </c>
      <c r="O1415" s="14">
        <v>1.07</v>
      </c>
      <c r="S1415" s="14">
        <v>2.08</v>
      </c>
      <c r="U1415" s="14">
        <v>1.23</v>
      </c>
      <c r="W1415" s="50">
        <f>U1415*Info!$B$2</f>
        <v>0.59039999999999992</v>
      </c>
      <c r="X1415" s="50">
        <f>W1415*SQRT((0.5*V1415/U1415)^2+Info!$B$3^2)</f>
        <v>2.9519999999999998E-2</v>
      </c>
      <c r="Y1415" s="39">
        <f>W1415*Info!$D$2</f>
        <v>0.47822399999999998</v>
      </c>
      <c r="Z1415" s="39">
        <f>Y1415*SQRT(Info!$D$3^2+(X1415/W1415)^2)</f>
        <v>3.3815543332615557E-2</v>
      </c>
      <c r="AA1415" s="50">
        <f>IF(O1415-W1415&gt;0,O1415-W1415,0)</f>
        <v>0.47960000000000014</v>
      </c>
      <c r="AB1415" s="50">
        <f>SQRT((0.5*P1415)^2+X1415^2)</f>
        <v>2.9519999999999998E-2</v>
      </c>
      <c r="AC1415" s="50">
        <f>(1-EXP(-Info!$B$6*G1415*1000))+(Info!$B$6/(Info!$B$6-Info!$B$7))*(EXP(-Info!$B$7*G1415*1000)-EXP(-Info!$B$6*G1415*1000))*(Info!$B$9-1)</f>
        <v>0.83740197915149106</v>
      </c>
      <c r="AD1415" s="50">
        <f>SQRT((Info!$B$6*EXP(-Info!$B$6*G1415*1000)+(Info!$B$6/(Info!$B$6+Info!$B$7))*(Info!$B$9-1)*(-Info!$B$7*EXP(-Info!$B$7*G1415*1000)+Info!$B$6*EXP(-Info!$B$6*G1415*1000)))^2*(0.01*G1415*1000)^2)</f>
        <v>3.5328659626823852E-3</v>
      </c>
      <c r="AE1415" s="50">
        <f>IF(AA1415&gt;0,AA1415*AC1415*SQRT((AB1415/AA1415)^2+(AD1415/AC1415)^2),AA1415*AC1415*SQRT((AD1415/AC1415)^2))</f>
        <v>2.4778105778606146E-2</v>
      </c>
      <c r="AF1415" s="50">
        <f>IF((S1415-Y1415-AA1415*AC1415)&gt;0,S1415-Y1415-AA1415*AC1415,0)</f>
        <v>1.2001580107989449</v>
      </c>
      <c r="AG1415" s="50">
        <f>SQRT((T1415*0.5)^2+Z1415^2+AE1415^2)</f>
        <v>4.1921897581762631E-2</v>
      </c>
      <c r="AH1415" s="50">
        <f>AF1415/S1415</f>
        <v>0.57699904365333887</v>
      </c>
      <c r="AI1415">
        <f>AF1415*EXP(Info!$B$6*G1415*1000)</f>
        <v>4.8378441196953323</v>
      </c>
      <c r="AJ1415">
        <f>2*SQRT((EXP(Info!$B$6*G1415)*AG1415)^2+(Info!$B$6*G1415*0.01*AI1415)^2)</f>
        <v>8.3960864597609916E-2</v>
      </c>
      <c r="AK1415" s="28">
        <f>AI1415/(E1415/1000)</f>
        <v>1.56818285889638</v>
      </c>
      <c r="AL1415">
        <f>AA1415/0.752049334436339</f>
        <v>0.63772412000000023</v>
      </c>
      <c r="AM1415"/>
      <c r="AN1415">
        <f>U1415/0.242530074</f>
        <v>5.0715359943361085</v>
      </c>
      <c r="AO1415">
        <f>O1415/U1415</f>
        <v>0.86991869918699194</v>
      </c>
    </row>
    <row r="1416" spans="1:41">
      <c r="A1416" s="14" t="s">
        <v>202</v>
      </c>
      <c r="B1416" s="14" t="s">
        <v>224</v>
      </c>
      <c r="C1416" s="15">
        <v>-21.15</v>
      </c>
      <c r="D1416" s="15">
        <v>18.082999999999998</v>
      </c>
      <c r="E1416" s="15">
        <v>3085</v>
      </c>
      <c r="F1416" s="79">
        <v>851</v>
      </c>
      <c r="G1416" s="15">
        <v>154.11000000000001</v>
      </c>
      <c r="I1416">
        <f>(E1416*100*Info!$B$11)/AI1416</f>
        <v>1.1220575687571419</v>
      </c>
      <c r="J1416">
        <f>LOG10(I1416)</f>
        <v>5.0015139586960362E-2</v>
      </c>
      <c r="K1416">
        <f>2*((E1416*100*Info!$B$11)/AI1416^2)*(AJ1416/2)</f>
        <v>1.5832956588858835E-2</v>
      </c>
      <c r="L1416">
        <f>(M1416/10.7)/I1416</f>
        <v>0.55875140186915984</v>
      </c>
      <c r="M1416">
        <f>((U1416/0.242530073729142))*I1416</f>
        <v>6.7083782628742101</v>
      </c>
      <c r="N1416">
        <f>2*M1416*SQRT((0.5*K1416/I1416)^2+(0.5*V1416/U1416)^2)</f>
        <v>9.4659547580415143E-2</v>
      </c>
      <c r="O1416" s="14">
        <v>1.06</v>
      </c>
      <c r="S1416" s="14">
        <v>2.58</v>
      </c>
      <c r="U1416" s="14">
        <v>1.45</v>
      </c>
      <c r="W1416" s="50">
        <f>U1416*Info!$B$2</f>
        <v>0.69599999999999995</v>
      </c>
      <c r="X1416" s="50">
        <f>W1416*SQRT((0.5*V1416/U1416)^2+Info!$B$3^2)</f>
        <v>3.4799999999999998E-2</v>
      </c>
      <c r="Y1416" s="39">
        <f>W1416*Info!$D$2</f>
        <v>0.56376000000000004</v>
      </c>
      <c r="Z1416" s="39">
        <f>Y1416*SQRT(Info!$D$3^2+(X1416/W1416)^2)</f>
        <v>3.9863851896172815E-2</v>
      </c>
      <c r="AA1416" s="50">
        <f>IF(O1416-W1416&gt;0,O1416-W1416,0)</f>
        <v>0.3640000000000001</v>
      </c>
      <c r="AB1416" s="50">
        <f>SQRT((0.5*P1416)^2+X1416^2)</f>
        <v>3.4799999999999998E-2</v>
      </c>
      <c r="AC1416" s="50">
        <f>(1-EXP(-Info!$B$6*G1416*1000))+(Info!$B$6/(Info!$B$6-Info!$B$7))*(EXP(-Info!$B$7*G1416*1000)-EXP(-Info!$B$6*G1416*1000))*(Info!$B$9-1)</f>
        <v>0.84232127238629673</v>
      </c>
      <c r="AD1416" s="50">
        <f>SQRT((Info!$B$6*EXP(-Info!$B$6*G1416*1000)+(Info!$B$6/(Info!$B$6+Info!$B$7))*(Info!$B$9-1)*(-Info!$B$7*EXP(-Info!$B$7*G1416*1000)+Info!$B$6*EXP(-Info!$B$6*G1416*1000)))^2*(0.01*G1416*1000)^2)</f>
        <v>3.5091703010854624E-3</v>
      </c>
      <c r="AE1416" s="50">
        <f>IF(AA1416&gt;0,AA1416*AC1416*SQRT((AB1416/AA1416)^2+(AD1416/AC1416)^2),AA1416*AC1416*SQRT((AD1416/AC1416)^2))</f>
        <v>2.934059781304945E-2</v>
      </c>
      <c r="AF1416" s="50">
        <f>IF((S1416-Y1416-AA1416*AC1416)&gt;0,S1416-Y1416-AA1416*AC1416,0)</f>
        <v>1.7096350568513876</v>
      </c>
      <c r="AG1416" s="50">
        <f>SQRT((T1416*0.5)^2+Z1416^2+AE1416^2)</f>
        <v>4.9497448096110203E-2</v>
      </c>
      <c r="AH1416" s="50">
        <f>AF1416/S1416</f>
        <v>0.66264924684162307</v>
      </c>
      <c r="AI1416">
        <f>AF1416*EXP(Info!$B$6*G1416*1000)</f>
        <v>7.0255539256085537</v>
      </c>
      <c r="AJ1416">
        <f>2*SQRT((EXP(Info!$B$6*G1416)*AG1416)^2+(Info!$B$6*G1416*0.01*AI1416)^2)</f>
        <v>9.9135100920051594E-2</v>
      </c>
      <c r="AK1416" s="28">
        <f>AI1416/(E1416/1000)</f>
        <v>2.2773270423366463</v>
      </c>
      <c r="AL1416">
        <f>AA1416/0.752049334436339</f>
        <v>0.48401080000000013</v>
      </c>
      <c r="AM1416"/>
      <c r="AN1416">
        <f>U1416/0.242530074</f>
        <v>5.9786399933230543</v>
      </c>
      <c r="AO1416">
        <f>O1416/U1416</f>
        <v>0.73103448275862071</v>
      </c>
    </row>
    <row r="1417" spans="1:41">
      <c r="A1417" s="14" t="s">
        <v>202</v>
      </c>
      <c r="B1417" s="14" t="s">
        <v>224</v>
      </c>
      <c r="C1417" s="15">
        <v>-21.15</v>
      </c>
      <c r="D1417" s="15">
        <v>18.082999999999998</v>
      </c>
      <c r="E1417" s="15">
        <v>3085</v>
      </c>
      <c r="F1417" s="79">
        <v>861</v>
      </c>
      <c r="G1417" s="15">
        <v>156.19</v>
      </c>
      <c r="I1417">
        <f>(E1417*100*Info!$B$11)/AI1417</f>
        <v>1.1750348992565354</v>
      </c>
      <c r="J1417">
        <f>LOG10(I1417)</f>
        <v>7.0050765611545829E-2</v>
      </c>
      <c r="K1417">
        <f>2*((E1417*100*Info!$B$11)/AI1417^2)*(AJ1417/2)</f>
        <v>1.6319431888294218E-2</v>
      </c>
      <c r="L1417">
        <f>(M1417/10.7)/I1417</f>
        <v>0.52407028037383263</v>
      </c>
      <c r="M1417">
        <f>((U1417/0.242530073729142))*I1417</f>
        <v>6.5890692993957947</v>
      </c>
      <c r="N1417">
        <f>2*M1417*SQRT((0.5*K1417/I1417)^2+(0.5*V1417/U1417)^2)</f>
        <v>9.1512062924068174E-2</v>
      </c>
      <c r="O1417" s="14">
        <v>1.03</v>
      </c>
      <c r="S1417" s="14">
        <v>2.4500000000000002</v>
      </c>
      <c r="U1417" s="14">
        <v>1.36</v>
      </c>
      <c r="W1417" s="50">
        <f>U1417*Info!$B$2</f>
        <v>0.65280000000000005</v>
      </c>
      <c r="X1417" s="50">
        <f>W1417*SQRT((0.5*V1417/U1417)^2+Info!$B$3^2)</f>
        <v>3.2640000000000002E-2</v>
      </c>
      <c r="Y1417" s="39">
        <f>W1417*Info!$D$2</f>
        <v>0.52876800000000013</v>
      </c>
      <c r="Z1417" s="39">
        <f>Y1417*SQRT(Info!$D$3^2+(X1417/W1417)^2)</f>
        <v>3.7389543847444855E-2</v>
      </c>
      <c r="AA1417" s="50">
        <f>IF(O1417-W1417&gt;0,O1417-W1417,0)</f>
        <v>0.37719999999999998</v>
      </c>
      <c r="AB1417" s="50">
        <f>SQRT((0.5*P1417)^2+X1417^2)</f>
        <v>3.2640000000000002E-2</v>
      </c>
      <c r="AC1417" s="50">
        <f>(1-EXP(-Info!$B$6*G1417*1000))+(Info!$B$6/(Info!$B$6-Info!$B$7))*(EXP(-Info!$B$7*G1417*1000)-EXP(-Info!$B$6*G1417*1000))*(Info!$B$9-1)</f>
        <v>0.84709062614433783</v>
      </c>
      <c r="AD1417" s="50">
        <f>SQRT((Info!$B$6*EXP(-Info!$B$6*G1417*1000)+(Info!$B$6/(Info!$B$6+Info!$B$7))*(Info!$B$9-1)*(-Info!$B$7*EXP(-Info!$B$7*G1417*1000)+Info!$B$6*EXP(-Info!$B$6*G1417*1000)))^2*(0.01*G1417*1000)^2)</f>
        <v>3.4851589313505218E-3</v>
      </c>
      <c r="AE1417" s="50">
        <f>IF(AA1417&gt;0,AA1417*AC1417*SQRT((AB1417/AA1417)^2+(AD1417/AC1417)^2),AA1417*AC1417*SQRT((AD1417/AC1417)^2))</f>
        <v>2.7680272445822472E-2</v>
      </c>
      <c r="AF1417" s="50">
        <f>IF((S1417-Y1417-AA1417*AC1417)&gt;0,S1417-Y1417-AA1417*AC1417,0)</f>
        <v>1.6017094158183558</v>
      </c>
      <c r="AG1417" s="50">
        <f>SQRT((T1417*0.5)^2+Z1417^2+AE1417^2)</f>
        <v>4.6520699390647166E-2</v>
      </c>
      <c r="AH1417" s="50">
        <f>AF1417/S1417</f>
        <v>0.65375894523198186</v>
      </c>
      <c r="AI1417">
        <f>AF1417*EXP(Info!$B$6*G1417*1000)</f>
        <v>6.7088015529822007</v>
      </c>
      <c r="AJ1417">
        <f>2*SQRT((EXP(Info!$B$6*G1417)*AG1417)^2+(Info!$B$6*G1417*0.01*AI1417)^2)</f>
        <v>9.317496022054135E-2</v>
      </c>
      <c r="AK1417" s="28">
        <f>AI1417/(E1417/1000)</f>
        <v>2.1746520431060619</v>
      </c>
      <c r="AL1417">
        <f>AA1417/0.752049334436339</f>
        <v>0.50156283999999995</v>
      </c>
      <c r="AM1417"/>
      <c r="AN1417">
        <f>U1417/0.242530074</f>
        <v>5.607551993737486</v>
      </c>
      <c r="AO1417">
        <f>O1417/U1417</f>
        <v>0.75735294117647056</v>
      </c>
    </row>
    <row r="1418" spans="1:41">
      <c r="A1418" s="14" t="s">
        <v>202</v>
      </c>
      <c r="B1418" s="14" t="s">
        <v>224</v>
      </c>
      <c r="C1418" s="15">
        <v>-21.15</v>
      </c>
      <c r="D1418" s="15">
        <v>18.082999999999998</v>
      </c>
      <c r="E1418" s="15">
        <v>3085</v>
      </c>
      <c r="F1418" s="79">
        <v>871</v>
      </c>
      <c r="G1418" s="15">
        <v>158.1</v>
      </c>
      <c r="I1418">
        <f>(E1418*100*Info!$B$11)/AI1418</f>
        <v>1.3794315990652728</v>
      </c>
      <c r="J1418">
        <f>LOG10(I1418)</f>
        <v>0.13970017028457277</v>
      </c>
      <c r="K1418">
        <f>2*((E1418*100*Info!$B$11)/AI1418^2)*(AJ1418/2)</f>
        <v>2.3027299206494177E-2</v>
      </c>
      <c r="L1418">
        <f>(M1418/10.7)/I1418</f>
        <v>0.53563065420560829</v>
      </c>
      <c r="M1418">
        <f>((U1418/0.242530073729142))*I1418</f>
        <v>7.9058645932796585</v>
      </c>
      <c r="N1418">
        <f>2*M1418*SQRT((0.5*K1418/I1418)^2+(0.5*V1418/U1418)^2)</f>
        <v>0.13197516252262154</v>
      </c>
      <c r="O1418" s="14">
        <v>1.03</v>
      </c>
      <c r="S1418" s="14">
        <v>2.19</v>
      </c>
      <c r="U1418" s="14">
        <v>1.39</v>
      </c>
      <c r="W1418" s="50">
        <f>U1418*Info!$B$2</f>
        <v>0.6671999999999999</v>
      </c>
      <c r="X1418" s="50">
        <f>W1418*SQRT((0.5*V1418/U1418)^2+Info!$B$3^2)</f>
        <v>3.3359999999999994E-2</v>
      </c>
      <c r="Y1418" s="39">
        <f>W1418*Info!$D$2</f>
        <v>0.54043199999999991</v>
      </c>
      <c r="Z1418" s="39">
        <f>Y1418*SQRT(Info!$D$3^2+(X1418/W1418)^2)</f>
        <v>3.8214313197020816E-2</v>
      </c>
      <c r="AA1418" s="50">
        <f>IF(O1418-W1418&gt;0,O1418-W1418,0)</f>
        <v>0.36280000000000012</v>
      </c>
      <c r="AB1418" s="50">
        <f>SQRT((0.5*P1418)^2+X1418^2)</f>
        <v>3.3359999999999994E-2</v>
      </c>
      <c r="AC1418" s="50">
        <f>(1-EXP(-Info!$B$6*G1418*1000))+(Info!$B$6/(Info!$B$6-Info!$B$7))*(EXP(-Info!$B$7*G1418*1000)-EXP(-Info!$B$6*G1418*1000))*(Info!$B$9-1)</f>
        <v>0.85138153621946611</v>
      </c>
      <c r="AD1418" s="50">
        <f>SQRT((Info!$B$6*EXP(-Info!$B$6*G1418*1000)+(Info!$B$6/(Info!$B$6+Info!$B$7))*(Info!$B$9-1)*(-Info!$B$7*EXP(-Info!$B$7*G1418*1000)+Info!$B$6*EXP(-Info!$B$6*G1418*1000)))^2*(0.01*G1418*1000)^2)</f>
        <v>3.4626604152047957E-3</v>
      </c>
      <c r="AE1418" s="50">
        <f>IF(AA1418&gt;0,AA1418*AC1418*SQRT((AB1418/AA1418)^2+(AD1418/AC1418)^2),AA1418*AC1418*SQRT((AD1418/AC1418)^2))</f>
        <v>2.8429857150562891E-2</v>
      </c>
      <c r="AF1418" s="50">
        <f>IF((S1418-Y1418-AA1418*AC1418)&gt;0,S1418-Y1418-AA1418*AC1418,0)</f>
        <v>1.3406867786595775</v>
      </c>
      <c r="AG1418" s="50">
        <f>SQRT((T1418*0.5)^2+Z1418^2+AE1418^2)</f>
        <v>4.7629722975484658E-2</v>
      </c>
      <c r="AH1418" s="50">
        <f>AF1418/S1418</f>
        <v>0.61218574368017242</v>
      </c>
      <c r="AI1418">
        <f>AF1418*EXP(Info!$B$6*G1418*1000)</f>
        <v>5.7147276909433131</v>
      </c>
      <c r="AJ1418">
        <f>2*SQRT((EXP(Info!$B$6*G1418)*AG1418)^2+(Info!$B$6*G1418*0.01*AI1418)^2)</f>
        <v>9.5397803350423596E-2</v>
      </c>
      <c r="AK1418" s="28">
        <f>AI1418/(E1418/1000)</f>
        <v>1.8524238868535861</v>
      </c>
      <c r="AL1418">
        <f>AA1418/0.752049334436339</f>
        <v>0.48241516000000018</v>
      </c>
      <c r="AM1418"/>
      <c r="AN1418">
        <f>U1418/0.242530074</f>
        <v>5.7312479935993412</v>
      </c>
      <c r="AO1418">
        <f>O1418/U1418</f>
        <v>0.74100719424460437</v>
      </c>
    </row>
    <row r="1419" spans="1:41">
      <c r="A1419" s="14" t="s">
        <v>202</v>
      </c>
      <c r="B1419" s="14" t="s">
        <v>224</v>
      </c>
      <c r="C1419" s="15">
        <v>-21.15</v>
      </c>
      <c r="D1419" s="15">
        <v>18.082999999999998</v>
      </c>
      <c r="E1419" s="15">
        <v>3085</v>
      </c>
      <c r="F1419" s="79">
        <v>881</v>
      </c>
      <c r="G1419" s="15">
        <v>160.01</v>
      </c>
      <c r="I1419">
        <f>(E1419*100*Info!$B$11)/AI1419</f>
        <v>1.4277865584022322</v>
      </c>
      <c r="J1419">
        <f>LOG10(I1419)</f>
        <v>0.15466328906730378</v>
      </c>
      <c r="K1419">
        <f>2*((E1419*100*Info!$B$11)/AI1419^2)*(AJ1419/2)</f>
        <v>2.6318212468157177E-2</v>
      </c>
      <c r="L1419">
        <f>(M1419/10.7)/I1419</f>
        <v>0.57031177570093561</v>
      </c>
      <c r="M1419">
        <f>((U1419/0.242530073729142))*I1419</f>
        <v>8.7128333156540592</v>
      </c>
      <c r="N1419">
        <f>2*M1419*SQRT((0.5*K1419/I1419)^2+(0.5*V1419/U1419)^2)</f>
        <v>0.16060257540008466</v>
      </c>
      <c r="O1419" s="14">
        <v>1.18</v>
      </c>
      <c r="S1419" s="14">
        <v>2.25</v>
      </c>
      <c r="U1419" s="14">
        <v>1.48</v>
      </c>
      <c r="W1419" s="50">
        <f>U1419*Info!$B$2</f>
        <v>0.71039999999999992</v>
      </c>
      <c r="X1419" s="50">
        <f>W1419*SQRT((0.5*V1419/U1419)^2+Info!$B$3^2)</f>
        <v>3.5519999999999996E-2</v>
      </c>
      <c r="Y1419" s="39">
        <f>W1419*Info!$D$2</f>
        <v>0.57542399999999994</v>
      </c>
      <c r="Z1419" s="39">
        <f>Y1419*SQRT(Info!$D$3^2+(X1419/W1419)^2)</f>
        <v>4.0688621245748798E-2</v>
      </c>
      <c r="AA1419" s="50">
        <f>IF(O1419-W1419&gt;0,O1419-W1419,0)</f>
        <v>0.46960000000000002</v>
      </c>
      <c r="AB1419" s="50">
        <f>SQRT((0.5*P1419)^2+X1419^2)</f>
        <v>3.5519999999999996E-2</v>
      </c>
      <c r="AC1419" s="50">
        <f>(1-EXP(-Info!$B$6*G1419*1000))+(Info!$B$6/(Info!$B$6-Info!$B$7))*(EXP(-Info!$B$7*G1419*1000)-EXP(-Info!$B$6*G1419*1000))*(Info!$B$9-1)</f>
        <v>0.85558914820865706</v>
      </c>
      <c r="AD1419" s="50">
        <f>SQRT((Info!$B$6*EXP(-Info!$B$6*G1419*1000)+(Info!$B$6/(Info!$B$6+Info!$B$7))*(Info!$B$9-1)*(-Info!$B$7*EXP(-Info!$B$7*G1419*1000)+Info!$B$6*EXP(-Info!$B$6*G1419*1000)))^2*(0.01*G1419*1000)^2)</f>
        <v>3.4397538670027264E-3</v>
      </c>
      <c r="AE1419" s="50">
        <f>IF(AA1419&gt;0,AA1419*AC1419*SQRT((AB1419/AA1419)^2+(AD1419/AC1419)^2),AA1419*AC1419*SQRT((AD1419/AC1419)^2))</f>
        <v>3.0433424469204402E-2</v>
      </c>
      <c r="AF1419" s="50">
        <f>IF((S1419-Y1419-AA1419*AC1419)&gt;0,S1419-Y1419-AA1419*AC1419,0)</f>
        <v>1.2727913360012146</v>
      </c>
      <c r="AG1419" s="50">
        <f>SQRT((T1419*0.5)^2+Z1419^2+AE1419^2)</f>
        <v>5.0810995107385661E-2</v>
      </c>
      <c r="AH1419" s="50">
        <f>AF1419/S1419</f>
        <v>0.56568503822276206</v>
      </c>
      <c r="AI1419">
        <f>AF1419*EXP(Info!$B$6*G1419*1000)</f>
        <v>5.5211865600990828</v>
      </c>
      <c r="AJ1419">
        <f>2*SQRT((EXP(Info!$B$6*G1419)*AG1419)^2+(Info!$B$6*G1419*0.01*AI1419)^2)</f>
        <v>0.10177134678143243</v>
      </c>
      <c r="AK1419" s="28">
        <f>AI1419/(E1419/1000)</f>
        <v>1.7896877018149377</v>
      </c>
      <c r="AL1419">
        <f>AA1419/0.752049334436339</f>
        <v>0.62442712</v>
      </c>
      <c r="AM1419"/>
      <c r="AN1419">
        <f>U1419/0.242530074</f>
        <v>6.1023359931849104</v>
      </c>
      <c r="AO1419">
        <f>O1419/U1419</f>
        <v>0.79729729729729726</v>
      </c>
    </row>
    <row r="1420" spans="1:41">
      <c r="A1420" s="14" t="s">
        <v>202</v>
      </c>
      <c r="B1420" s="14" t="s">
        <v>224</v>
      </c>
      <c r="C1420" s="15">
        <v>-21.15</v>
      </c>
      <c r="D1420" s="15">
        <v>18.082999999999998</v>
      </c>
      <c r="E1420" s="15">
        <v>3085</v>
      </c>
      <c r="F1420" s="79">
        <v>891</v>
      </c>
      <c r="G1420" s="15">
        <v>161.91999999999999</v>
      </c>
      <c r="I1420">
        <f>(E1420*100*Info!$B$11)/AI1420</f>
        <v>1.4898953545264124</v>
      </c>
      <c r="J1420">
        <f>LOG10(I1420)</f>
        <v>0.17315576603125257</v>
      </c>
      <c r="K1420">
        <f>2*((E1420*100*Info!$B$11)/AI1420^2)*(AJ1420/2)</f>
        <v>3.0254115911917619E-2</v>
      </c>
      <c r="L1420">
        <f>(M1420/10.7)/I1420</f>
        <v>0.60113943925233759</v>
      </c>
      <c r="M1420">
        <f>((U1420/0.242530073729142))*I1420</f>
        <v>9.5832929802219713</v>
      </c>
      <c r="N1420">
        <f>2*M1420*SQRT((0.5*K1420/I1420)^2+(0.5*V1420/U1420)^2)</f>
        <v>0.19460028233570956</v>
      </c>
      <c r="O1420" s="14">
        <v>1.1499999999999999</v>
      </c>
      <c r="S1420" s="14">
        <v>2.15</v>
      </c>
      <c r="U1420" s="14">
        <v>1.56</v>
      </c>
      <c r="W1420" s="50">
        <f>U1420*Info!$B$2</f>
        <v>0.74880000000000002</v>
      </c>
      <c r="X1420" s="50">
        <f>W1420*SQRT((0.5*V1420/U1420)^2+Info!$B$3^2)</f>
        <v>3.7440000000000001E-2</v>
      </c>
      <c r="Y1420" s="39">
        <f>W1420*Info!$D$2</f>
        <v>0.60652800000000007</v>
      </c>
      <c r="Z1420" s="39">
        <f>Y1420*SQRT(Info!$D$3^2+(X1420/W1420)^2)</f>
        <v>4.2888006177951445E-2</v>
      </c>
      <c r="AA1420" s="50">
        <f>IF(O1420-W1420&gt;0,O1420-W1420,0)</f>
        <v>0.40119999999999989</v>
      </c>
      <c r="AB1420" s="50">
        <f>SQRT((0.5*P1420)^2+X1420^2)</f>
        <v>3.7440000000000001E-2</v>
      </c>
      <c r="AC1420" s="50">
        <f>(1-EXP(-Info!$B$6*G1420*1000))+(Info!$B$6/(Info!$B$6-Info!$B$7))*(EXP(-Info!$B$7*G1420*1000)-EXP(-Info!$B$6*G1420*1000))*(Info!$B$9-1)</f>
        <v>0.85971495570990186</v>
      </c>
      <c r="AD1420" s="50">
        <f>SQRT((Info!$B$6*EXP(-Info!$B$6*G1420*1000)+(Info!$B$6/(Info!$B$6+Info!$B$7))*(Info!$B$9-1)*(-Info!$B$7*EXP(-Info!$B$7*G1420*1000)+Info!$B$6*EXP(-Info!$B$6*G1420*1000)))^2*(0.01*G1420*1000)^2)</f>
        <v>3.4164604277451688E-3</v>
      </c>
      <c r="AE1420" s="50">
        <f>IF(AA1420&gt;0,AA1420*AC1420*SQRT((AB1420/AA1420)^2+(AD1420/AC1420)^2),AA1420*AC1420*SQRT((AD1420/AC1420)^2))</f>
        <v>3.2216899361552621E-2</v>
      </c>
      <c r="AF1420" s="50">
        <f>IF((S1420-Y1420-AA1420*AC1420)&gt;0,S1420-Y1420-AA1420*AC1420,0)</f>
        <v>1.1985543597691874</v>
      </c>
      <c r="AG1420" s="50">
        <f>SQRT((T1420*0.5)^2+Z1420^2+AE1420^2)</f>
        <v>5.3640560011920184E-2</v>
      </c>
      <c r="AH1420" s="50">
        <f>AF1420/S1420</f>
        <v>0.55746714407869191</v>
      </c>
      <c r="AI1420">
        <f>AF1420*EXP(Info!$B$6*G1420*1000)</f>
        <v>5.2910266033055002</v>
      </c>
      <c r="AJ1420">
        <f>2*SQRT((EXP(Info!$B$6*G1420)*AG1420)^2+(Info!$B$6*G1420*0.01*AI1420)^2)</f>
        <v>0.10744065458229911</v>
      </c>
      <c r="AK1420" s="28">
        <f>AI1420/(E1420/1000)</f>
        <v>1.7150815569871962</v>
      </c>
      <c r="AL1420">
        <f>AA1420/0.752049334436339</f>
        <v>0.53347563999999981</v>
      </c>
      <c r="AM1420"/>
      <c r="AN1420">
        <f>U1420/0.242530074</f>
        <v>6.4321919928165281</v>
      </c>
      <c r="AO1420">
        <f>O1420/U1420</f>
        <v>0.73717948717948711</v>
      </c>
    </row>
    <row r="1421" spans="1:41">
      <c r="A1421" s="14" t="s">
        <v>202</v>
      </c>
      <c r="B1421" s="14" t="s">
        <v>224</v>
      </c>
      <c r="C1421" s="15">
        <v>-21.15</v>
      </c>
      <c r="D1421" s="15">
        <v>18.082999999999998</v>
      </c>
      <c r="E1421" s="15">
        <v>3085</v>
      </c>
      <c r="F1421" s="79">
        <v>901</v>
      </c>
      <c r="G1421" s="15">
        <v>163.83000000000001</v>
      </c>
      <c r="I1421">
        <f>(E1421*100*Info!$B$11)/AI1421</f>
        <v>1.4249958506219944</v>
      </c>
      <c r="J1421">
        <f>LOG10(I1421)</f>
        <v>0.15381359974481335</v>
      </c>
      <c r="K1421">
        <f>2*((E1421*100*Info!$B$11)/AI1421^2)*(AJ1421/2)</f>
        <v>2.8618537362955269E-2</v>
      </c>
      <c r="L1421">
        <f>(M1421/10.7)/I1421</f>
        <v>0.62040672897196369</v>
      </c>
      <c r="M1421">
        <f>((U1421/0.242530073729142))*I1421</f>
        <v>9.4596240549682342</v>
      </c>
      <c r="N1421">
        <f>2*M1421*SQRT((0.5*K1421/I1421)^2+(0.5*V1421/U1421)^2)</f>
        <v>0.18997992474044917</v>
      </c>
      <c r="O1421" s="14">
        <v>1.32</v>
      </c>
      <c r="S1421" s="14">
        <v>2.33</v>
      </c>
      <c r="U1421" s="14">
        <v>1.61</v>
      </c>
      <c r="W1421" s="50">
        <f>U1421*Info!$B$2</f>
        <v>0.77280000000000004</v>
      </c>
      <c r="X1421" s="50">
        <f>W1421*SQRT((0.5*V1421/U1421)^2+Info!$B$3^2)</f>
        <v>3.8640000000000008E-2</v>
      </c>
      <c r="Y1421" s="39">
        <f>W1421*Info!$D$2</f>
        <v>0.62596800000000008</v>
      </c>
      <c r="Z1421" s="39">
        <f>Y1421*SQRT(Info!$D$3^2+(X1421/W1421)^2)</f>
        <v>4.4262621760578089E-2</v>
      </c>
      <c r="AA1421" s="50">
        <f>IF(O1421-W1421&gt;0,O1421-W1421,0)</f>
        <v>0.54720000000000002</v>
      </c>
      <c r="AB1421" s="50">
        <f>SQRT((0.5*P1421)^2+X1421^2)</f>
        <v>3.8640000000000008E-2</v>
      </c>
      <c r="AC1421" s="50">
        <f>(1-EXP(-Info!$B$6*G1421*1000))+(Info!$B$6/(Info!$B$6-Info!$B$7))*(EXP(-Info!$B$7*G1421*1000)-EXP(-Info!$B$6*G1421*1000))*(Info!$B$9-1)</f>
        <v>0.86376042613335913</v>
      </c>
      <c r="AD1421" s="50">
        <f>SQRT((Info!$B$6*EXP(-Info!$B$6*G1421*1000)+(Info!$B$6/(Info!$B$6+Info!$B$7))*(Info!$B$9-1)*(-Info!$B$7*EXP(-Info!$B$7*G1421*1000)+Info!$B$6*EXP(-Info!$B$6*G1421*1000)))^2*(0.01*G1421*1000)^2)</f>
        <v>3.3928006292726558E-3</v>
      </c>
      <c r="AE1421" s="50">
        <f>IF(AA1421&gt;0,AA1421*AC1421*SQRT((AB1421/AA1421)^2+(AD1421/AC1421)^2),AA1421*AC1421*SQRT((AD1421/AC1421)^2))</f>
        <v>3.3427298491352113E-2</v>
      </c>
      <c r="AF1421" s="50">
        <f>IF((S1421-Y1421-AA1421*AC1421)&gt;0,S1421-Y1421-AA1421*AC1421,0)</f>
        <v>1.2313822948198259</v>
      </c>
      <c r="AG1421" s="50">
        <f>SQRT((T1421*0.5)^2+Z1421^2+AE1421^2)</f>
        <v>5.5466782577953372E-2</v>
      </c>
      <c r="AH1421" s="50">
        <f>AF1421/S1421</f>
        <v>0.52849025528747895</v>
      </c>
      <c r="AI1421">
        <f>AF1421*EXP(Info!$B$6*G1421*1000)</f>
        <v>5.5319992359975334</v>
      </c>
      <c r="AJ1421">
        <f>2*SQRT((EXP(Info!$B$6*G1421)*AG1421)^2+(Info!$B$6*G1421*0.01*AI1421)^2)</f>
        <v>0.11110048268430503</v>
      </c>
      <c r="AK1421" s="28">
        <f>AI1421/(E1421/1000)</f>
        <v>1.7931926210688924</v>
      </c>
      <c r="AL1421">
        <f>AA1421/0.752049334436339</f>
        <v>0.72761184000000001</v>
      </c>
      <c r="AM1421"/>
      <c r="AN1421">
        <f>U1421/0.242530074</f>
        <v>6.6383519925862888</v>
      </c>
      <c r="AO1421">
        <f>O1421/U1421</f>
        <v>0.81987577639751552</v>
      </c>
    </row>
    <row r="1422" spans="1:41">
      <c r="A1422" s="14" t="s">
        <v>202</v>
      </c>
      <c r="B1422" s="14" t="s">
        <v>224</v>
      </c>
      <c r="C1422" s="15">
        <v>-21.15</v>
      </c>
      <c r="D1422" s="15">
        <v>18.082999999999998</v>
      </c>
      <c r="E1422" s="15">
        <v>3085</v>
      </c>
      <c r="F1422" s="79">
        <v>911</v>
      </c>
      <c r="G1422" s="15">
        <v>165.74</v>
      </c>
      <c r="I1422">
        <f>(E1422*100*Info!$B$11)/AI1422</f>
        <v>2.0307053379991902</v>
      </c>
      <c r="J1422">
        <f>LOG10(I1422)</f>
        <v>0.30764691042353232</v>
      </c>
      <c r="K1422">
        <f>2*((E1422*100*Info!$B$11)/AI1422^2)*(AJ1422/2)</f>
        <v>6.0747182242972091E-2</v>
      </c>
      <c r="L1422">
        <f>(M1422/10.7)/I1422</f>
        <v>0.64738093457944035</v>
      </c>
      <c r="M1422">
        <f>((U1422/0.242530073729142))*I1422</f>
        <v>14.066647139392302</v>
      </c>
      <c r="N1422">
        <f>2*M1422*SQRT((0.5*K1422/I1422)^2+(0.5*V1422/U1422)^2)</f>
        <v>0.42079427346469456</v>
      </c>
      <c r="O1422" s="14">
        <v>1.38</v>
      </c>
      <c r="S1422" s="14">
        <v>2</v>
      </c>
      <c r="U1422" s="14">
        <v>1.68</v>
      </c>
      <c r="W1422" s="50">
        <f>U1422*Info!$B$2</f>
        <v>0.80639999999999989</v>
      </c>
      <c r="X1422" s="50">
        <f>W1422*SQRT((0.5*V1422/U1422)^2+Info!$B$3^2)</f>
        <v>4.0319999999999995E-2</v>
      </c>
      <c r="Y1422" s="39">
        <f>W1422*Info!$D$2</f>
        <v>0.65318399999999999</v>
      </c>
      <c r="Z1422" s="39">
        <f>Y1422*SQRT(Info!$D$3^2+(X1422/W1422)^2)</f>
        <v>4.6187083576255394E-2</v>
      </c>
      <c r="AA1422" s="50">
        <f>IF(O1422-W1422&gt;0,O1422-W1422,0)</f>
        <v>0.5736</v>
      </c>
      <c r="AB1422" s="50">
        <f>SQRT((0.5*P1422)^2+X1422^2)</f>
        <v>4.0319999999999995E-2</v>
      </c>
      <c r="AC1422" s="50">
        <f>(1-EXP(-Info!$B$6*G1422*1000))+(Info!$B$6/(Info!$B$6-Info!$B$7))*(EXP(-Info!$B$7*G1422*1000)-EXP(-Info!$B$6*G1422*1000))*(Info!$B$9-1)</f>
        <v>0.8677270011574274</v>
      </c>
      <c r="AD1422" s="50">
        <f>SQRT((Info!$B$6*EXP(-Info!$B$6*G1422*1000)+(Info!$B$6/(Info!$B$6+Info!$B$7))*(Info!$B$9-1)*(-Info!$B$7*EXP(-Info!$B$7*G1422*1000)+Info!$B$6*EXP(-Info!$B$6*G1422*1000)))^2*(0.01*G1422*1000)^2)</f>
        <v>3.3687944090190604E-3</v>
      </c>
      <c r="AE1422" s="50">
        <f>IF(AA1422&gt;0,AA1422*AC1422*SQRT((AB1422/AA1422)^2+(AD1422/AC1422)^2),AA1422*AC1422*SQRT((AD1422/AC1422)^2))</f>
        <v>3.5040074247376797E-2</v>
      </c>
      <c r="AF1422" s="50">
        <f>IF((S1422-Y1422-AA1422*AC1422)&gt;0,S1422-Y1422-AA1422*AC1422,0)</f>
        <v>0.84908779213609964</v>
      </c>
      <c r="AG1422" s="50">
        <f>SQRT((T1422*0.5)^2+Z1422^2+AE1422^2)</f>
        <v>5.7974593509068084E-2</v>
      </c>
      <c r="AH1422" s="50">
        <f>AF1422/S1422</f>
        <v>0.42454389606804982</v>
      </c>
      <c r="AI1422">
        <f>AF1422*EXP(Info!$B$6*G1422*1000)</f>
        <v>3.8819398410148231</v>
      </c>
      <c r="AJ1422">
        <f>2*SQRT((EXP(Info!$B$6*G1422)*AG1422)^2+(Info!$B$6*G1422*0.01*AI1422)^2)</f>
        <v>0.11612561535428219</v>
      </c>
      <c r="AK1422" s="28">
        <f>AI1422/(E1422/1000)</f>
        <v>1.2583273390647725</v>
      </c>
      <c r="AL1422">
        <f>AA1422/0.752049334436339</f>
        <v>0.76271591999999999</v>
      </c>
      <c r="AM1422"/>
      <c r="AN1422">
        <f>U1422/0.242530074</f>
        <v>6.9269759922639524</v>
      </c>
      <c r="AO1422">
        <f>O1422/U1422</f>
        <v>0.8214285714285714</v>
      </c>
    </row>
    <row r="1423" spans="1:41">
      <c r="A1423" s="14" t="s">
        <v>202</v>
      </c>
      <c r="B1423" s="14" t="s">
        <v>224</v>
      </c>
      <c r="C1423" s="15">
        <v>-21.15</v>
      </c>
      <c r="D1423" s="15">
        <v>18.082999999999998</v>
      </c>
      <c r="E1423" s="15">
        <v>3085</v>
      </c>
      <c r="F1423" s="79">
        <v>921</v>
      </c>
      <c r="G1423" s="15">
        <v>167.65</v>
      </c>
      <c r="I1423">
        <f>(E1423*100*Info!$B$11)/AI1423</f>
        <v>1.3573410263006858</v>
      </c>
      <c r="J1423">
        <f>LOG10(I1423)</f>
        <v>0.13268897605584937</v>
      </c>
      <c r="K1423">
        <f>2*((E1423*100*Info!$B$11)/AI1423^2)*(AJ1423/2)</f>
        <v>2.1103400837330515E-2</v>
      </c>
      <c r="L1423">
        <f>(M1423/10.7)/I1423</f>
        <v>0.50094953271028131</v>
      </c>
      <c r="M1423">
        <f>((U1423/0.242530073729142))*I1423</f>
        <v>7.2755650755358969</v>
      </c>
      <c r="N1423">
        <f>2*M1423*SQRT((0.5*K1423/I1423)^2+(0.5*V1423/U1423)^2)</f>
        <v>0.11311760503222575</v>
      </c>
      <c r="O1423" s="14">
        <v>1.79</v>
      </c>
      <c r="S1423" s="14">
        <v>2.77</v>
      </c>
      <c r="U1423" s="14">
        <v>1.3</v>
      </c>
      <c r="W1423" s="50">
        <f>U1423*Info!$B$2</f>
        <v>0.624</v>
      </c>
      <c r="X1423" s="50">
        <f>W1423*SQRT((0.5*V1423/U1423)^2+Info!$B$3^2)</f>
        <v>3.1200000000000002E-2</v>
      </c>
      <c r="Y1423" s="39">
        <f>W1423*Info!$D$2</f>
        <v>0.50544</v>
      </c>
      <c r="Z1423" s="39">
        <f>Y1423*SQRT(Info!$D$3^2+(X1423/W1423)^2)</f>
        <v>3.5740005148292862E-2</v>
      </c>
      <c r="AA1423" s="50">
        <f>IF(O1423-W1423&gt;0,O1423-W1423,0)</f>
        <v>1.1659999999999999</v>
      </c>
      <c r="AB1423" s="50">
        <f>SQRT((0.5*P1423)^2+X1423^2)</f>
        <v>3.1200000000000002E-2</v>
      </c>
      <c r="AC1423" s="50">
        <f>(1-EXP(-Info!$B$6*G1423*1000))+(Info!$B$6/(Info!$B$6-Info!$B$7))*(EXP(-Info!$B$7*G1423*1000)-EXP(-Info!$B$6*G1423*1000))*(Info!$B$9-1)</f>
        <v>0.87161609717689115</v>
      </c>
      <c r="AD1423" s="50">
        <f>SQRT((Info!$B$6*EXP(-Info!$B$6*G1423*1000)+(Info!$B$6/(Info!$B$6+Info!$B$7))*(Info!$B$9-1)*(-Info!$B$7*EXP(-Info!$B$7*G1423*1000)+Info!$B$6*EXP(-Info!$B$6*G1423*1000)))^2*(0.01*G1423*1000)^2)</f>
        <v>3.3444611244367707E-3</v>
      </c>
      <c r="AE1423" s="50">
        <f>IF(AA1423&gt;0,AA1423*AC1423*SQRT((AB1423/AA1423)^2+(AD1423/AC1423)^2),AA1423*AC1423*SQRT((AD1423/AC1423)^2))</f>
        <v>2.7472600999738226E-2</v>
      </c>
      <c r="AF1423" s="50">
        <f>IF((S1423-Y1423-AA1423*AC1423)&gt;0,S1423-Y1423-AA1423*AC1423,0)</f>
        <v>1.2482556306917449</v>
      </c>
      <c r="AG1423" s="50">
        <f>SQRT((T1423*0.5)^2+Z1423^2+AE1423^2)</f>
        <v>4.5078728616619372E-2</v>
      </c>
      <c r="AH1423" s="50">
        <f>AF1423/S1423</f>
        <v>0.45063380169377071</v>
      </c>
      <c r="AI1423">
        <f>AF1423*EXP(Info!$B$6*G1423*1000)</f>
        <v>5.807734242311354</v>
      </c>
      <c r="AJ1423">
        <f>2*SQRT((EXP(Info!$B$6*G1423)*AG1423)^2+(Info!$B$6*G1423*0.01*AI1423)^2)</f>
        <v>9.0296352425315793E-2</v>
      </c>
      <c r="AK1423" s="28">
        <f>AI1423/(E1423/1000)</f>
        <v>1.8825718775725622</v>
      </c>
      <c r="AL1423">
        <f>AA1423/0.752049334436339</f>
        <v>1.5504301999999999</v>
      </c>
      <c r="AM1423"/>
      <c r="AN1423">
        <f>U1423/0.242530074</f>
        <v>5.360159994013773</v>
      </c>
      <c r="AO1423">
        <f>O1423/U1423</f>
        <v>1.3769230769230769</v>
      </c>
    </row>
    <row r="1424" spans="1:41">
      <c r="A1424" s="14" t="s">
        <v>202</v>
      </c>
      <c r="B1424" s="14" t="s">
        <v>224</v>
      </c>
      <c r="C1424" s="15">
        <v>-21.15</v>
      </c>
      <c r="D1424" s="15">
        <v>18.082999999999998</v>
      </c>
      <c r="E1424" s="15">
        <v>3085</v>
      </c>
      <c r="F1424" s="79">
        <v>926</v>
      </c>
      <c r="G1424" s="15">
        <v>168.6</v>
      </c>
      <c r="I1424">
        <f>(E1424*100*Info!$B$11)/AI1424</f>
        <v>1.0221685227623436</v>
      </c>
      <c r="J1424">
        <f>LOG10(I1424)</f>
        <v>9.5225029143615001E-3</v>
      </c>
      <c r="K1424">
        <f>2*((E1424*100*Info!$B$11)/AI1424^2)*(AJ1424/2)</f>
        <v>1.2035762149600882E-2</v>
      </c>
      <c r="L1424">
        <f>(M1424/10.7)/I1424</f>
        <v>0.50094953271028131</v>
      </c>
      <c r="M1424">
        <f>((U1424/0.242530073729142))*I1424</f>
        <v>5.4789868289698136</v>
      </c>
      <c r="N1424">
        <f>2*M1424*SQRT((0.5*K1424/I1424)^2+(0.5*V1424/U1424)^2)</f>
        <v>6.4513610843804789E-2</v>
      </c>
      <c r="O1424" s="14">
        <v>2.4</v>
      </c>
      <c r="S1424" s="14">
        <v>3.7</v>
      </c>
      <c r="U1424" s="14">
        <v>1.3</v>
      </c>
      <c r="W1424" s="50">
        <f>U1424*Info!$B$2</f>
        <v>0.624</v>
      </c>
      <c r="X1424" s="50">
        <f>W1424*SQRT((0.5*V1424/U1424)^2+Info!$B$3^2)</f>
        <v>3.1200000000000002E-2</v>
      </c>
      <c r="Y1424" s="39">
        <f>W1424*Info!$D$2</f>
        <v>0.50544</v>
      </c>
      <c r="Z1424" s="39">
        <f>Y1424*SQRT(Info!$D$3^2+(X1424/W1424)^2)</f>
        <v>3.5740005148292862E-2</v>
      </c>
      <c r="AA1424" s="50">
        <f>IF(O1424-W1424&gt;0,O1424-W1424,0)</f>
        <v>1.7759999999999998</v>
      </c>
      <c r="AB1424" s="50">
        <f>SQRT((0.5*P1424)^2+X1424^2)</f>
        <v>3.1200000000000002E-2</v>
      </c>
      <c r="AC1424" s="50">
        <f>(1-EXP(-Info!$B$6*G1424*1000))+(Info!$B$6/(Info!$B$6-Info!$B$7))*(EXP(-Info!$B$7*G1424*1000)-EXP(-Info!$B$6*G1424*1000))*(Info!$B$9-1)</f>
        <v>0.87352204457124905</v>
      </c>
      <c r="AD1424" s="50">
        <f>SQRT((Info!$B$6*EXP(-Info!$B$6*G1424*1000)+(Info!$B$6/(Info!$B$6+Info!$B$7))*(Info!$B$9-1)*(-Info!$B$7*EXP(-Info!$B$7*G1424*1000)+Info!$B$6*EXP(-Info!$B$6*G1424*1000)))^2*(0.01*G1424*1000)^2)</f>
        <v>3.3322422347740713E-3</v>
      </c>
      <c r="AE1424" s="50">
        <f>IF(AA1424&gt;0,AA1424*AC1424*SQRT((AB1424/AA1424)^2+(AD1424/AC1424)^2),AA1424*AC1424*SQRT((AD1424/AC1424)^2))</f>
        <v>2.7889027591742485E-2</v>
      </c>
      <c r="AF1424" s="50">
        <f>IF((S1424-Y1424-AA1424*AC1424)&gt;0,S1424-Y1424-AA1424*AC1424,0)</f>
        <v>1.643184848841462</v>
      </c>
      <c r="AG1424" s="50">
        <f>SQRT((T1424*0.5)^2+Z1424^2+AE1424^2)</f>
        <v>4.533371623872208E-2</v>
      </c>
      <c r="AH1424" s="50">
        <f>AF1424/S1424</f>
        <v>0.44410401320039511</v>
      </c>
      <c r="AI1424">
        <f>AF1424*EXP(Info!$B$6*G1424*1000)</f>
        <v>7.7121098736605891</v>
      </c>
      <c r="AJ1424">
        <f>2*SQRT((EXP(Info!$B$6*G1424)*AG1424)^2+(Info!$B$6*G1424*0.01*AI1424)^2)</f>
        <v>9.0808040009023525E-2</v>
      </c>
      <c r="AK1424" s="28">
        <f>AI1424/(E1424/1000)</f>
        <v>2.4998735408948427</v>
      </c>
      <c r="AL1424">
        <f>AA1424/0.752049334436339</f>
        <v>2.3615471999999995</v>
      </c>
      <c r="AM1424"/>
      <c r="AN1424">
        <f>U1424/0.242530074</f>
        <v>5.360159994013773</v>
      </c>
      <c r="AO1424">
        <f>O1424/U1424</f>
        <v>1.846153846153846</v>
      </c>
    </row>
    <row r="1425" spans="1:41">
      <c r="A1425" s="14" t="s">
        <v>202</v>
      </c>
      <c r="B1425" s="14" t="s">
        <v>224</v>
      </c>
      <c r="C1425" s="15">
        <v>-21.15</v>
      </c>
      <c r="D1425" s="15">
        <v>18.082999999999998</v>
      </c>
      <c r="E1425" s="15">
        <v>3085</v>
      </c>
      <c r="F1425" s="79">
        <v>931</v>
      </c>
      <c r="G1425" s="15">
        <v>169.55</v>
      </c>
      <c r="I1425">
        <f>(E1425*100*Info!$B$11)/AI1425</f>
        <v>0.95231697888570488</v>
      </c>
      <c r="J1425">
        <f>LOG10(I1425)</f>
        <v>-2.1218472552544866E-2</v>
      </c>
      <c r="K1425">
        <f>2*((E1425*100*Info!$B$11)/AI1425^2)*(AJ1425/2)</f>
        <v>7.0697379315988341E-3</v>
      </c>
      <c r="L1425">
        <f>(M1425/10.7)/I1425</f>
        <v>0.33139738317757067</v>
      </c>
      <c r="M1425">
        <f>((U1425/0.242530073729142))*I1425</f>
        <v>3.3768702959137289</v>
      </c>
      <c r="N1425">
        <f>2*M1425*SQRT((0.5*K1425/I1425)^2+(0.5*V1425/U1425)^2)</f>
        <v>2.5068951358028793E-2</v>
      </c>
      <c r="O1425" s="14">
        <v>2.66</v>
      </c>
      <c r="S1425" s="14">
        <v>4.05</v>
      </c>
      <c r="U1425" s="14">
        <v>0.86</v>
      </c>
      <c r="W1425" s="50">
        <f>U1425*Info!$B$2</f>
        <v>0.4128</v>
      </c>
      <c r="X1425" s="50">
        <f>W1425*SQRT((0.5*V1425/U1425)^2+Info!$B$3^2)</f>
        <v>2.0640000000000002E-2</v>
      </c>
      <c r="Y1425" s="39">
        <f>W1425*Info!$D$2</f>
        <v>0.334368</v>
      </c>
      <c r="Z1425" s="39">
        <f>Y1425*SQRT(Info!$D$3^2+(X1425/W1425)^2)</f>
        <v>2.3643388021178356E-2</v>
      </c>
      <c r="AA1425" s="50">
        <f>IF(O1425-W1425&gt;0,O1425-W1425,0)</f>
        <v>2.2472000000000003</v>
      </c>
      <c r="AB1425" s="50">
        <f>SQRT((0.5*P1425)^2+X1425^2)</f>
        <v>2.0640000000000002E-2</v>
      </c>
      <c r="AC1425" s="50">
        <f>(1-EXP(-Info!$B$6*G1425*1000))+(Info!$B$6/(Info!$B$6-Info!$B$7))*(EXP(-Info!$B$7*G1425*1000)-EXP(-Info!$B$6*G1425*1000))*(Info!$B$9-1)</f>
        <v>0.87540933810887855</v>
      </c>
      <c r="AD1425" s="50">
        <f>SQRT((Info!$B$6*EXP(-Info!$B$6*G1425*1000)+(Info!$B$6/(Info!$B$6+Info!$B$7))*(Info!$B$9-1)*(-Info!$B$7*EXP(-Info!$B$7*G1425*1000)+Info!$B$6*EXP(-Info!$B$6*G1425*1000)))^2*(0.01*G1425*1000)^2)</f>
        <v>3.3199493514424853E-3</v>
      </c>
      <c r="AE1425" s="50">
        <f>IF(AA1425&gt;0,AA1425*AC1425*SQRT((AB1425/AA1425)^2+(AD1425/AC1425)^2),AA1425*AC1425*SQRT((AD1425/AC1425)^2))</f>
        <v>1.9548126398465055E-2</v>
      </c>
      <c r="AF1425" s="50">
        <f>IF((S1425-Y1425-AA1425*AC1425)&gt;0,S1425-Y1425-AA1425*AC1425,0)</f>
        <v>1.7484121354017277</v>
      </c>
      <c r="AG1425" s="50">
        <f>SQRT((T1425*0.5)^2+Z1425^2+AE1425^2)</f>
        <v>3.0677989549681487E-2</v>
      </c>
      <c r="AH1425" s="50">
        <f>AF1425/S1425</f>
        <v>0.43170670009919204</v>
      </c>
      <c r="AI1425">
        <f>AF1425*EXP(Info!$B$6*G1425*1000)</f>
        <v>8.2777857916220547</v>
      </c>
      <c r="AJ1425">
        <f>2*SQRT((EXP(Info!$B$6*G1425)*AG1425)^2+(Info!$B$6*G1425*0.01*AI1425)^2)</f>
        <v>6.1451992874427146E-2</v>
      </c>
      <c r="AK1425" s="28">
        <f>AI1425/(E1425/1000)</f>
        <v>2.6832368854528541</v>
      </c>
      <c r="AL1425">
        <f>AA1425/0.752049334436339</f>
        <v>2.9881018400000006</v>
      </c>
      <c r="AM1425"/>
      <c r="AN1425">
        <f>U1425/0.242530074</f>
        <v>3.5459519960398804</v>
      </c>
      <c r="AO1425">
        <f>O1425/U1425</f>
        <v>3.0930232558139537</v>
      </c>
    </row>
    <row r="1426" spans="1:41">
      <c r="A1426" s="14" t="s">
        <v>202</v>
      </c>
      <c r="B1426" s="14" t="s">
        <v>224</v>
      </c>
      <c r="C1426" s="15">
        <v>-21.15</v>
      </c>
      <c r="D1426" s="15">
        <v>18.082999999999998</v>
      </c>
      <c r="E1426" s="15">
        <v>3085</v>
      </c>
      <c r="F1426" s="79">
        <v>941</v>
      </c>
      <c r="G1426" s="15">
        <v>171.46</v>
      </c>
      <c r="I1426">
        <f>(E1426*100*Info!$B$11)/AI1426</f>
        <v>1.2510270688404332</v>
      </c>
      <c r="J1426">
        <f>LOG10(I1426)</f>
        <v>9.7266706752451443E-2</v>
      </c>
      <c r="K1426">
        <f>2*((E1426*100*Info!$B$11)/AI1426^2)*(AJ1426/2)</f>
        <v>1.1573776694069006E-2</v>
      </c>
      <c r="L1426">
        <f>(M1426/10.7)/I1426</f>
        <v>0.31983700934579495</v>
      </c>
      <c r="M1426">
        <f>((U1426/0.242530073729142))*I1426</f>
        <v>4.2813348925015928</v>
      </c>
      <c r="N1426">
        <f>2*M1426*SQRT((0.5*K1426/I1426)^2+(0.5*V1426/U1426)^2)</f>
        <v>3.9608426733937892E-2</v>
      </c>
      <c r="O1426" s="14">
        <v>1.74</v>
      </c>
      <c r="S1426" s="14">
        <v>2.81</v>
      </c>
      <c r="U1426" s="14">
        <v>0.83</v>
      </c>
      <c r="W1426" s="50">
        <f>U1426*Info!$B$2</f>
        <v>0.39839999999999998</v>
      </c>
      <c r="X1426" s="50">
        <f>W1426*SQRT((0.5*V1426/U1426)^2+Info!$B$3^2)</f>
        <v>1.992E-2</v>
      </c>
      <c r="Y1426" s="39">
        <f>W1426*Info!$D$2</f>
        <v>0.32270399999999999</v>
      </c>
      <c r="Z1426" s="39">
        <f>Y1426*SQRT(Info!$D$3^2+(X1426/W1426)^2)</f>
        <v>2.2818618671602366E-2</v>
      </c>
      <c r="AA1426" s="50">
        <f>IF(O1426-W1426&gt;0,O1426-W1426,0)</f>
        <v>1.3416000000000001</v>
      </c>
      <c r="AB1426" s="50">
        <f>SQRT((0.5*P1426)^2+X1426^2)</f>
        <v>1.992E-2</v>
      </c>
      <c r="AC1426" s="50">
        <f>(1-EXP(-Info!$B$6*G1426*1000))+(Info!$B$6/(Info!$B$6-Info!$B$7))*(EXP(-Info!$B$7*G1426*1000)-EXP(-Info!$B$6*G1426*1000))*(Info!$B$9-1)</f>
        <v>0.87914801405053189</v>
      </c>
      <c r="AD1426" s="50">
        <f>SQRT((Info!$B$6*EXP(-Info!$B$6*G1426*1000)+(Info!$B$6/(Info!$B$6+Info!$B$7))*(Info!$B$9-1)*(-Info!$B$7*EXP(-Info!$B$7*G1426*1000)+Info!$B$6*EXP(-Info!$B$6*G1426*1000)))^2*(0.01*G1426*1000)^2)</f>
        <v>3.2950192327776038E-3</v>
      </c>
      <c r="AE1426" s="50">
        <f>IF(AA1426&gt;0,AA1426*AC1426*SQRT((AB1426/AA1426)^2+(AD1426/AC1426)^2),AA1426*AC1426*SQRT((AD1426/AC1426)^2))</f>
        <v>1.8061944518979998E-2</v>
      </c>
      <c r="AF1426" s="50">
        <f>IF((S1426-Y1426-AA1426*AC1426)&gt;0,S1426-Y1426-AA1426*AC1426,0)</f>
        <v>1.3078310243498066</v>
      </c>
      <c r="AG1426" s="50">
        <f>SQRT((T1426*0.5)^2+Z1426^2+AE1426^2)</f>
        <v>2.9101944915876529E-2</v>
      </c>
      <c r="AH1426" s="50">
        <f>AF1426/S1426</f>
        <v>0.46542029336292046</v>
      </c>
      <c r="AI1426">
        <f>AF1426*EXP(Info!$B$6*G1426*1000)</f>
        <v>6.301283284179684</v>
      </c>
      <c r="AJ1426">
        <f>2*SQRT((EXP(Info!$B$6*G1426)*AG1426)^2+(Info!$B$6*G1426*0.01*AI1426)^2)</f>
        <v>5.829581743963648E-2</v>
      </c>
      <c r="AK1426" s="28">
        <f>AI1426/(E1426/1000)</f>
        <v>2.0425553595396058</v>
      </c>
      <c r="AL1426">
        <f>AA1426/0.752049334436339</f>
        <v>1.7839255200000002</v>
      </c>
      <c r="AM1426"/>
      <c r="AN1426">
        <f>U1426/0.242530074</f>
        <v>3.4222559961780243</v>
      </c>
      <c r="AO1426">
        <f>O1426/U1426</f>
        <v>2.096385542168675</v>
      </c>
    </row>
    <row r="1427" spans="1:41">
      <c r="A1427" s="14" t="s">
        <v>202</v>
      </c>
      <c r="B1427" s="14" t="s">
        <v>224</v>
      </c>
      <c r="C1427" s="15">
        <v>-21.15</v>
      </c>
      <c r="D1427" s="15">
        <v>18.082999999999998</v>
      </c>
      <c r="E1427" s="15">
        <v>3085</v>
      </c>
      <c r="F1427" s="79">
        <v>951</v>
      </c>
      <c r="G1427" s="15">
        <v>173.37</v>
      </c>
      <c r="I1427">
        <f>(E1427*100*Info!$B$11)/AI1427</f>
        <v>1.8675557764754613</v>
      </c>
      <c r="J1427">
        <f>LOG10(I1427)</f>
        <v>0.2712735813328343</v>
      </c>
      <c r="K1427">
        <f>2*((E1427*100*Info!$B$11)/AI1427^2)*(AJ1427/2)</f>
        <v>2.1761599194759021E-2</v>
      </c>
      <c r="L1427">
        <f>(M1427/10.7)/I1427</f>
        <v>0.26974205607476681</v>
      </c>
      <c r="M1427">
        <f>((U1427/0.242530073729142))*I1427</f>
        <v>5.3902141842945444</v>
      </c>
      <c r="N1427">
        <f>2*M1427*SQRT((0.5*K1427/I1427)^2+(0.5*V1427/U1427)^2)</f>
        <v>6.2809198059881374E-2</v>
      </c>
      <c r="O1427" s="14">
        <v>1.42</v>
      </c>
      <c r="S1427" s="14">
        <v>2.09</v>
      </c>
      <c r="U1427" s="14">
        <v>0.7</v>
      </c>
      <c r="W1427" s="50">
        <f>U1427*Info!$B$2</f>
        <v>0.33599999999999997</v>
      </c>
      <c r="X1427" s="50">
        <f>W1427*SQRT((0.5*V1427/U1427)^2+Info!$B$3^2)</f>
        <v>1.6799999999999999E-2</v>
      </c>
      <c r="Y1427" s="39">
        <f>W1427*Info!$D$2</f>
        <v>0.27216000000000001</v>
      </c>
      <c r="Z1427" s="39">
        <f>Y1427*SQRT(Info!$D$3^2+(X1427/W1427)^2)</f>
        <v>1.9244618156773082E-2</v>
      </c>
      <c r="AA1427" s="50">
        <f>IF(O1427-W1427&gt;0,O1427-W1427,0)</f>
        <v>1.0840000000000001</v>
      </c>
      <c r="AB1427" s="50">
        <f>SQRT((0.5*P1427)^2+X1427^2)</f>
        <v>1.6799999999999999E-2</v>
      </c>
      <c r="AC1427" s="50">
        <f>(1-EXP(-Info!$B$6*G1427*1000))+(Info!$B$6/(Info!$B$6-Info!$B$7))*(EXP(-Info!$B$7*G1427*1000)-EXP(-Info!$B$6*G1427*1000))*(Info!$B$9-1)</f>
        <v>0.88281330586518958</v>
      </c>
      <c r="AD1427" s="50">
        <f>SQRT((Info!$B$6*EXP(-Info!$B$6*G1427*1000)+(Info!$B$6/(Info!$B$6+Info!$B$7))*(Info!$B$9-1)*(-Info!$B$7*EXP(-Info!$B$7*G1427*1000)+Info!$B$6*EXP(-Info!$B$6*G1427*1000)))^2*(0.01*G1427*1000)^2)</f>
        <v>3.2698166904272415E-3</v>
      </c>
      <c r="AE1427" s="50">
        <f>IF(AA1427&gt;0,AA1427*AC1427*SQRT((AB1427/AA1427)^2+(AD1427/AC1427)^2),AA1427*AC1427*SQRT((AD1427/AC1427)^2))</f>
        <v>1.5248925397608208E-2</v>
      </c>
      <c r="AF1427" s="50">
        <f>IF((S1427-Y1427-AA1427*AC1427)&gt;0,S1427-Y1427-AA1427*AC1427,0)</f>
        <v>0.86087037644213438</v>
      </c>
      <c r="AG1427" s="50">
        <f>SQRT((T1427*0.5)^2+Z1427^2+AE1427^2)</f>
        <v>2.455371771813427E-2</v>
      </c>
      <c r="AH1427" s="50">
        <f>AF1427/S1427</f>
        <v>0.41189970164695427</v>
      </c>
      <c r="AI1427">
        <f>AF1427*EXP(Info!$B$6*G1427*1000)</f>
        <v>4.2210658745720773</v>
      </c>
      <c r="AJ1427">
        <f>2*SQRT((EXP(Info!$B$6*G1427)*AG1427)^2+(Info!$B$6*G1427*0.01*AI1427)^2)</f>
        <v>4.9185756534923734E-2</v>
      </c>
      <c r="AK1427" s="28">
        <f>AI1427/(E1427/1000)</f>
        <v>1.3682547405420025</v>
      </c>
      <c r="AL1427">
        <f>AA1427/0.752049334436339</f>
        <v>1.4413948000000001</v>
      </c>
      <c r="AM1427"/>
      <c r="AN1427">
        <f>U1427/0.242530074</f>
        <v>2.8862399967766468</v>
      </c>
      <c r="AO1427">
        <f>O1427/U1427</f>
        <v>2.0285714285714285</v>
      </c>
    </row>
    <row r="1428" spans="1:41">
      <c r="A1428" s="14" t="s">
        <v>202</v>
      </c>
      <c r="B1428" s="14" t="s">
        <v>224</v>
      </c>
      <c r="C1428" s="15">
        <v>-21.15</v>
      </c>
      <c r="D1428" s="15">
        <v>18.082999999999998</v>
      </c>
      <c r="E1428" s="15">
        <v>3085</v>
      </c>
      <c r="F1428" s="79">
        <v>961</v>
      </c>
      <c r="G1428" s="15">
        <v>175.28</v>
      </c>
      <c r="I1428">
        <f>(E1428*100*Info!$B$11)/AI1428</f>
        <v>1.3396730372481431</v>
      </c>
      <c r="J1428">
        <f>LOG10(I1428)</f>
        <v>0.12699881668894628</v>
      </c>
      <c r="K1428">
        <f>2*((E1428*100*Info!$B$11)/AI1428^2)*(AJ1428/2)</f>
        <v>1.7298345388686867E-2</v>
      </c>
      <c r="L1428">
        <f>(M1428/10.7)/I1428</f>
        <v>0.42002691588785118</v>
      </c>
      <c r="M1428">
        <f>((U1428/0.242530073729142))*I1428</f>
        <v>6.0208764552278931</v>
      </c>
      <c r="N1428">
        <f>2*M1428*SQRT((0.5*K1428/I1428)^2+(0.5*V1428/U1428)^2)</f>
        <v>7.7743746100230854E-2</v>
      </c>
      <c r="O1428" s="14">
        <v>1.05</v>
      </c>
      <c r="S1428" s="14">
        <v>2.0699999999999998</v>
      </c>
      <c r="U1428" s="14">
        <v>1.0900000000000001</v>
      </c>
      <c r="W1428" s="50">
        <f>U1428*Info!$B$2</f>
        <v>0.5232</v>
      </c>
      <c r="X1428" s="50">
        <f>W1428*SQRT((0.5*V1428/U1428)^2+Info!$B$3^2)</f>
        <v>2.6160000000000003E-2</v>
      </c>
      <c r="Y1428" s="39">
        <f>W1428*Info!$D$2</f>
        <v>0.423792</v>
      </c>
      <c r="Z1428" s="39">
        <f>Y1428*SQRT(Info!$D$3^2+(X1428/W1428)^2)</f>
        <v>2.9966619701260942E-2</v>
      </c>
      <c r="AA1428" s="50">
        <f>IF(O1428-W1428&gt;0,O1428-W1428,0)</f>
        <v>0.52680000000000005</v>
      </c>
      <c r="AB1428" s="50">
        <f>SQRT((0.5*P1428)^2+X1428^2)</f>
        <v>2.6160000000000003E-2</v>
      </c>
      <c r="AC1428" s="50">
        <f>(1-EXP(-Info!$B$6*G1428*1000))+(Info!$B$6/(Info!$B$6-Info!$B$7))*(EXP(-Info!$B$7*G1428*1000)-EXP(-Info!$B$6*G1428*1000))*(Info!$B$9-1)</f>
        <v>0.88640653326319363</v>
      </c>
      <c r="AD1428" s="50">
        <f>SQRT((Info!$B$6*EXP(-Info!$B$6*G1428*1000)+(Info!$B$6/(Info!$B$6+Info!$B$7))*(Info!$B$9-1)*(-Info!$B$7*EXP(-Info!$B$7*G1428*1000)+Info!$B$6*EXP(-Info!$B$6*G1428*1000)))^2*(0.01*G1428*1000)^2)</f>
        <v>3.2443589025581499E-3</v>
      </c>
      <c r="AE1428" s="50">
        <f>IF(AA1428&gt;0,AA1428*AC1428*SQRT((AB1428/AA1428)^2+(AD1428/AC1428)^2),AA1428*AC1428*SQRT((AD1428/AC1428)^2))</f>
        <v>2.3251296263921153E-2</v>
      </c>
      <c r="AF1428" s="50">
        <f>IF((S1428-Y1428-AA1428*AC1428)&gt;0,S1428-Y1428-AA1428*AC1428,0)</f>
        <v>1.1792490382769494</v>
      </c>
      <c r="AG1428" s="50">
        <f>SQRT((T1428*0.5)^2+Z1428^2+AE1428^2)</f>
        <v>3.7929158628588561E-2</v>
      </c>
      <c r="AH1428" s="50">
        <f>AF1428/S1428</f>
        <v>0.56968552573765674</v>
      </c>
      <c r="AI1428">
        <f>AF1428*EXP(Info!$B$6*G1428*1000)</f>
        <v>5.8843282933672816</v>
      </c>
      <c r="AJ1428">
        <f>2*SQRT((EXP(Info!$B$6*G1428)*AG1428)^2+(Info!$B$6*G1428*0.01*AI1428)^2)</f>
        <v>7.598058658266145E-2</v>
      </c>
      <c r="AK1428" s="28">
        <f>AI1428/(E1428/1000)</f>
        <v>1.9073997709456343</v>
      </c>
      <c r="AL1428">
        <f>AA1428/0.752049334436339</f>
        <v>0.70048596000000007</v>
      </c>
      <c r="AM1428"/>
      <c r="AN1428">
        <f>U1428/0.242530074</f>
        <v>4.4942879949807795</v>
      </c>
      <c r="AO1428">
        <f>O1428/U1428</f>
        <v>0.96330275229357798</v>
      </c>
    </row>
    <row r="1429" spans="1:41">
      <c r="A1429" s="14" t="s">
        <v>202</v>
      </c>
      <c r="B1429" s="14" t="s">
        <v>224</v>
      </c>
      <c r="C1429" s="15">
        <v>-21.15</v>
      </c>
      <c r="D1429" s="15">
        <v>18.082999999999998</v>
      </c>
      <c r="E1429" s="15">
        <v>3085</v>
      </c>
      <c r="F1429" s="79">
        <v>991</v>
      </c>
      <c r="G1429" s="15">
        <v>183.3</v>
      </c>
      <c r="I1429">
        <f>(E1429*100*Info!$B$11)/AI1429</f>
        <v>2.3724957384938836</v>
      </c>
      <c r="J1429">
        <f>LOG10(I1429)</f>
        <v>0.37520544101492431</v>
      </c>
      <c r="K1429">
        <f>2*((E1429*100*Info!$B$11)/AI1429^2)*(AJ1429/2)</f>
        <v>5.6201128246220616E-2</v>
      </c>
      <c r="L1429">
        <f>(M1429/10.7)/I1429</f>
        <v>0.43158728971962695</v>
      </c>
      <c r="M1429">
        <f>((U1429/0.242530073729142))*I1429</f>
        <v>10.956147360432958</v>
      </c>
      <c r="N1429">
        <f>2*M1429*SQRT((0.5*K1429/I1429)^2+(0.5*V1429/U1429)^2)</f>
        <v>0.25953591102299534</v>
      </c>
      <c r="O1429" s="14">
        <v>1.51</v>
      </c>
      <c r="S1429" s="14">
        <v>1.93</v>
      </c>
      <c r="U1429" s="14">
        <v>1.1200000000000001</v>
      </c>
      <c r="W1429" s="50">
        <f>U1429*Info!$B$2</f>
        <v>0.53760000000000008</v>
      </c>
      <c r="X1429" s="50">
        <f>W1429*SQRT((0.5*V1429/U1429)^2+Info!$B$3^2)</f>
        <v>2.6880000000000005E-2</v>
      </c>
      <c r="Y1429" s="39">
        <f>W1429*Info!$D$2</f>
        <v>0.43545600000000007</v>
      </c>
      <c r="Z1429" s="39">
        <f>Y1429*SQRT(Info!$D$3^2+(X1429/W1429)^2)</f>
        <v>3.0791389050836934E-2</v>
      </c>
      <c r="AA1429" s="50">
        <f>IF(O1429-W1429&gt;0,O1429-W1429,0)</f>
        <v>0.97239999999999993</v>
      </c>
      <c r="AB1429" s="50">
        <f>SQRT((0.5*P1429)^2+X1429^2)</f>
        <v>2.6880000000000005E-2</v>
      </c>
      <c r="AC1429" s="50">
        <f>(1-EXP(-Info!$B$6*G1429*1000))+(Info!$B$6/(Info!$B$6-Info!$B$7))*(EXP(-Info!$B$7*G1429*1000)-EXP(-Info!$B$6*G1429*1000))*(Info!$B$9-1)</f>
        <v>0.90073657210894431</v>
      </c>
      <c r="AD1429" s="50">
        <f>SQRT((Info!$B$6*EXP(-Info!$B$6*G1429*1000)+(Info!$B$6/(Info!$B$6+Info!$B$7))*(Info!$B$9-1)*(-Info!$B$7*EXP(-Info!$B$7*G1429*1000)+Info!$B$6*EXP(-Info!$B$6*G1429*1000)))^2*(0.01*G1429*1000)^2)</f>
        <v>3.1350437794946829E-3</v>
      </c>
      <c r="AE1429" s="50">
        <f>IF(AA1429&gt;0,AA1429*AC1429*SQRT((AB1429/AA1429)^2+(AD1429/AC1429)^2),AA1429*AC1429*SQRT((AD1429/AC1429)^2))</f>
        <v>2.4402964306077638E-2</v>
      </c>
      <c r="AF1429" s="50">
        <f>IF((S1429-Y1429-AA1429*AC1429)&gt;0,S1429-Y1429-AA1429*AC1429,0)</f>
        <v>0.61866775728126244</v>
      </c>
      <c r="AG1429" s="50">
        <f>SQRT((T1429*0.5)^2+Z1429^2+AE1429^2)</f>
        <v>3.9288857282996914E-2</v>
      </c>
      <c r="AH1429" s="50">
        <f>AF1429/S1429</f>
        <v>0.32055324211464375</v>
      </c>
      <c r="AI1429">
        <f>AF1429*EXP(Info!$B$6*G1429*1000)</f>
        <v>3.3226934105874903</v>
      </c>
      <c r="AJ1429">
        <f>2*SQRT((EXP(Info!$B$6*G1429)*AG1429)^2+(Info!$B$6*G1429*0.01*AI1429)^2)</f>
        <v>7.8709991112500849E-2</v>
      </c>
      <c r="AK1429" s="28">
        <f>AI1429/(E1429/1000)</f>
        <v>1.0770481071596403</v>
      </c>
      <c r="AL1429">
        <f>AA1429/0.752049334436339</f>
        <v>1.2930002799999998</v>
      </c>
      <c r="AM1429"/>
      <c r="AN1429">
        <f>U1429/0.242530074</f>
        <v>4.6179839948426356</v>
      </c>
      <c r="AO1429">
        <f>O1429/U1429</f>
        <v>1.3482142857142856</v>
      </c>
    </row>
    <row r="1430" spans="1:41">
      <c r="A1430" s="14" t="s">
        <v>202</v>
      </c>
      <c r="B1430" s="14" t="s">
        <v>224</v>
      </c>
      <c r="C1430" s="15">
        <v>-21.15</v>
      </c>
      <c r="D1430" s="15">
        <v>18.082999999999998</v>
      </c>
      <c r="E1430" s="15">
        <v>3085</v>
      </c>
      <c r="F1430" s="79">
        <v>1011</v>
      </c>
      <c r="G1430" s="15">
        <v>189.3</v>
      </c>
      <c r="I1430">
        <f>(E1430*100*Info!$B$11)/AI1430</f>
        <v>1.2957398774659661</v>
      </c>
      <c r="J1430">
        <f>LOG10(I1430)</f>
        <v>0.11251782474456472</v>
      </c>
      <c r="K1430">
        <f>2*((E1430*100*Info!$B$11)/AI1430^2)*(AJ1430/2)</f>
        <v>1.8015088053220343E-2</v>
      </c>
      <c r="L1430">
        <f>(M1430/10.7)/I1430</f>
        <v>0.46241495327102888</v>
      </c>
      <c r="M1430">
        <f>((U1430/0.242530073729142))*I1430</f>
        <v>6.4111135953212166</v>
      </c>
      <c r="N1430">
        <f>2*M1430*SQRT((0.5*K1430/I1430)^2+(0.5*V1430/U1430)^2)</f>
        <v>8.9135773273245886E-2</v>
      </c>
      <c r="O1430" s="14">
        <v>1.39</v>
      </c>
      <c r="S1430" s="14">
        <v>2.2799999999999998</v>
      </c>
      <c r="U1430" s="14">
        <v>1.2</v>
      </c>
      <c r="W1430" s="50">
        <f>U1430*Info!$B$2</f>
        <v>0.57599999999999996</v>
      </c>
      <c r="X1430" s="50">
        <f>W1430*SQRT((0.5*V1430/U1430)^2+Info!$B$3^2)</f>
        <v>2.8799999999999999E-2</v>
      </c>
      <c r="Y1430" s="39">
        <f>W1430*Info!$D$2</f>
        <v>0.46655999999999997</v>
      </c>
      <c r="Z1430" s="39">
        <f>Y1430*SQRT(Info!$D$3^2+(X1430/W1430)^2)</f>
        <v>3.2990773983039567E-2</v>
      </c>
      <c r="AA1430" s="50">
        <f>IF(O1430-W1430&gt;0,O1430-W1430,0)</f>
        <v>0.81399999999999995</v>
      </c>
      <c r="AB1430" s="50">
        <f>SQRT((0.5*P1430)^2+X1430^2)</f>
        <v>2.8799999999999999E-2</v>
      </c>
      <c r="AC1430" s="50">
        <f>(1-EXP(-Info!$B$6*G1430*1000))+(Info!$B$6/(Info!$B$6-Info!$B$7))*(EXP(-Info!$B$7*G1430*1000)-EXP(-Info!$B$6*G1430*1000))*(Info!$B$9-1)</f>
        <v>0.91069623142156497</v>
      </c>
      <c r="AD1430" s="50">
        <f>SQRT((Info!$B$6*EXP(-Info!$B$6*G1430*1000)+(Info!$B$6/(Info!$B$6+Info!$B$7))*(Info!$B$9-1)*(-Info!$B$7*EXP(-Info!$B$7*G1430*1000)+Info!$B$6*EXP(-Info!$B$6*G1430*1000)))^2*(0.01*G1430*1000)^2)</f>
        <v>3.0511923114437079E-3</v>
      </c>
      <c r="AE1430" s="50">
        <f>IF(AA1430&gt;0,AA1430*AC1430*SQRT((AB1430/AA1430)^2+(AD1430/AC1430)^2),AA1430*AC1430*SQRT((AD1430/AC1430)^2))</f>
        <v>2.6345384852121401E-2</v>
      </c>
      <c r="AF1430" s="50">
        <f>IF((S1430-Y1430-AA1430*AC1430)&gt;0,S1430-Y1430-AA1430*AC1430,0)</f>
        <v>1.0721332676228461</v>
      </c>
      <c r="AG1430" s="50">
        <f>SQRT((T1430*0.5)^2+Z1430^2+AE1430^2)</f>
        <v>4.2219313957078793E-2</v>
      </c>
      <c r="AH1430" s="50">
        <f>AF1430/S1430</f>
        <v>0.47023388930826587</v>
      </c>
      <c r="AI1430">
        <f>AF1430*EXP(Info!$B$6*G1430*1000)</f>
        <v>6.0838414361045894</v>
      </c>
      <c r="AJ1430">
        <f>2*SQRT((EXP(Info!$B$6*G1430)*AG1430)^2+(Info!$B$6*G1430*0.01*AI1430)^2)</f>
        <v>8.458560323666002E-2</v>
      </c>
      <c r="AK1430" s="28">
        <f>AI1430/(E1430/1000)</f>
        <v>1.9720717783159123</v>
      </c>
      <c r="AL1430">
        <f>AA1430/0.752049334436339</f>
        <v>1.0823757999999999</v>
      </c>
      <c r="AM1430"/>
      <c r="AN1430">
        <f>U1430/0.242530074</f>
        <v>4.9478399944742515</v>
      </c>
      <c r="AO1430">
        <f>O1430/U1430</f>
        <v>1.1583333333333332</v>
      </c>
    </row>
    <row r="1431" spans="1:41">
      <c r="A1431" s="14" t="s">
        <v>202</v>
      </c>
      <c r="B1431" s="14" t="s">
        <v>224</v>
      </c>
      <c r="C1431" s="15">
        <v>-21.15</v>
      </c>
      <c r="D1431" s="15">
        <v>18.082999999999998</v>
      </c>
      <c r="E1431" s="15">
        <v>3085</v>
      </c>
      <c r="F1431" s="79">
        <v>1021</v>
      </c>
      <c r="G1431" s="15">
        <v>192.2</v>
      </c>
      <c r="I1431">
        <f>(E1431*100*Info!$B$11)/AI1431</f>
        <v>1.2629624890511362</v>
      </c>
      <c r="J1431">
        <f>LOG10(I1431)</f>
        <v>0.10139045186964216</v>
      </c>
      <c r="K1431">
        <f>2*((E1431*100*Info!$B$11)/AI1431^2)*(AJ1431/2)</f>
        <v>2.6250431150595395E-2</v>
      </c>
      <c r="L1431">
        <f>(M1431/10.7)/I1431</f>
        <v>0.70903626168224421</v>
      </c>
      <c r="M1431">
        <f>((U1431/0.242530073729142))*I1431</f>
        <v>9.5817023601344022</v>
      </c>
      <c r="N1431">
        <f>2*M1431*SQRT((0.5*K1431/I1431)^2+(0.5*V1431/U1431)^2)</f>
        <v>0.19915383100504863</v>
      </c>
      <c r="O1431" s="14">
        <v>1.04</v>
      </c>
      <c r="S1431" s="14">
        <v>1.93</v>
      </c>
      <c r="U1431" s="14">
        <v>1.84</v>
      </c>
      <c r="W1431" s="50">
        <f>U1431*Info!$B$2</f>
        <v>0.88319999999999999</v>
      </c>
      <c r="X1431" s="50">
        <f>W1431*SQRT((0.5*V1431/U1431)^2+Info!$B$3^2)</f>
        <v>4.4160000000000005E-2</v>
      </c>
      <c r="Y1431" s="39">
        <f>W1431*Info!$D$2</f>
        <v>0.71539200000000003</v>
      </c>
      <c r="Z1431" s="39">
        <f>Y1431*SQRT(Info!$D$3^2+(X1431/W1431)^2)</f>
        <v>5.0585853440660675E-2</v>
      </c>
      <c r="AA1431" s="50">
        <f>IF(O1431-W1431&gt;0,O1431-W1431,0)</f>
        <v>0.15680000000000005</v>
      </c>
      <c r="AB1431" s="50">
        <f>SQRT((0.5*P1431)^2+X1431^2)</f>
        <v>4.4160000000000005E-2</v>
      </c>
      <c r="AC1431" s="50">
        <f>(1-EXP(-Info!$B$6*G1431*1000))+(Info!$B$6/(Info!$B$6-Info!$B$7))*(EXP(-Info!$B$7*G1431*1000)-EXP(-Info!$B$6*G1431*1000))*(Info!$B$9-1)</f>
        <v>0.91528882166834458</v>
      </c>
      <c r="AD1431" s="50">
        <f>SQRT((Info!$B$6*EXP(-Info!$B$6*G1431*1000)+(Info!$B$6/(Info!$B$6+Info!$B$7))*(Info!$B$9-1)*(-Info!$B$7*EXP(-Info!$B$7*G1431*1000)+Info!$B$6*EXP(-Info!$B$6*G1431*1000)))^2*(0.01*G1431*1000)^2)</f>
        <v>3.0101756745682284E-3</v>
      </c>
      <c r="AE1431" s="50">
        <f>IF(AA1431&gt;0,AA1431*AC1431*SQRT((AB1431/AA1431)^2+(AD1431/AC1431)^2),AA1431*AC1431*SQRT((AD1431/AC1431)^2))</f>
        <v>4.0421910140006373E-2</v>
      </c>
      <c r="AF1431" s="50">
        <f>IF((S1431-Y1431-AA1431*AC1431)&gt;0,S1431-Y1431-AA1431*AC1431,0)</f>
        <v>1.0710907127624034</v>
      </c>
      <c r="AG1431" s="50">
        <f>SQRT((T1431*0.5)^2+Z1431^2+AE1431^2)</f>
        <v>6.4752292528425209E-2</v>
      </c>
      <c r="AH1431" s="50">
        <f>AF1431/S1431</f>
        <v>0.55496928122404321</v>
      </c>
      <c r="AI1431">
        <f>AF1431*EXP(Info!$B$6*G1431*1000)</f>
        <v>6.2417340382477109</v>
      </c>
      <c r="AJ1431">
        <f>2*SQRT((EXP(Info!$B$6*G1431)*AG1431)^2+(Info!$B$6*G1431*0.01*AI1431)^2)</f>
        <v>0.12973323519247867</v>
      </c>
      <c r="AK1431" s="28">
        <f>AI1431/(E1431/1000)</f>
        <v>2.0232525245535529</v>
      </c>
      <c r="AL1431">
        <f>AA1431/0.752049334436339</f>
        <v>0.20849696000000006</v>
      </c>
      <c r="AM1431"/>
      <c r="AN1431">
        <f>U1431/0.242530074</f>
        <v>7.586687991527187</v>
      </c>
      <c r="AO1431">
        <f>O1431/U1431</f>
        <v>0.56521739130434778</v>
      </c>
    </row>
    <row r="1432" spans="1:41">
      <c r="A1432" s="14" t="s">
        <v>202</v>
      </c>
      <c r="B1432" s="14" t="s">
        <v>224</v>
      </c>
      <c r="C1432" s="15">
        <v>-21.15</v>
      </c>
      <c r="D1432" s="15">
        <v>18.082999999999998</v>
      </c>
      <c r="E1432" s="15">
        <v>3085</v>
      </c>
      <c r="F1432" s="79">
        <v>1031</v>
      </c>
      <c r="G1432" s="15">
        <v>194.2</v>
      </c>
      <c r="I1432">
        <f>(E1432*100*Info!$B$11)/AI1432</f>
        <v>1.6364909581880702</v>
      </c>
      <c r="J1432">
        <f>LOG10(I1432)</f>
        <v>0.21391361012072613</v>
      </c>
      <c r="K1432">
        <f>2*((E1432*100*Info!$B$11)/AI1432^2)*(AJ1432/2)</f>
        <v>2.6164255428042335E-2</v>
      </c>
      <c r="L1432">
        <f>(M1432/10.7)/I1432</f>
        <v>0.42002691588785124</v>
      </c>
      <c r="M1432">
        <f>((U1432/0.242530073729142))*I1432</f>
        <v>7.3548616754931588</v>
      </c>
      <c r="N1432">
        <f>2*M1432*SQRT((0.5*K1432/I1432)^2+(0.5*V1432/U1432)^2)</f>
        <v>0.11758969919918573</v>
      </c>
      <c r="O1432" s="14">
        <v>1.04</v>
      </c>
      <c r="S1432" s="14">
        <v>1.71</v>
      </c>
      <c r="U1432" s="14">
        <v>1.0900000000000001</v>
      </c>
      <c r="W1432" s="50">
        <f>U1432*Info!$B$2</f>
        <v>0.5232</v>
      </c>
      <c r="X1432" s="50">
        <f>W1432*SQRT((0.5*V1432/U1432)^2+Info!$B$3^2)</f>
        <v>2.6160000000000003E-2</v>
      </c>
      <c r="Y1432" s="39">
        <f>W1432*Info!$D$2</f>
        <v>0.423792</v>
      </c>
      <c r="Z1432" s="39">
        <f>Y1432*SQRT(Info!$D$3^2+(X1432/W1432)^2)</f>
        <v>2.9966619701260942E-2</v>
      </c>
      <c r="AA1432" s="50">
        <f>IF(O1432-W1432&gt;0,O1432-W1432,0)</f>
        <v>0.51680000000000004</v>
      </c>
      <c r="AB1432" s="50">
        <f>SQRT((0.5*P1432)^2+X1432^2)</f>
        <v>2.6160000000000003E-2</v>
      </c>
      <c r="AC1432" s="50">
        <f>(1-EXP(-Info!$B$6*G1432*1000))+(Info!$B$6/(Info!$B$6-Info!$B$7))*(EXP(-Info!$B$7*G1432*1000)-EXP(-Info!$B$6*G1432*1000))*(Info!$B$9-1)</f>
        <v>0.918374990477686</v>
      </c>
      <c r="AD1432" s="50">
        <f>SQRT((Info!$B$6*EXP(-Info!$B$6*G1432*1000)+(Info!$B$6/(Info!$B$6+Info!$B$7))*(Info!$B$9-1)*(-Info!$B$7*EXP(-Info!$B$7*G1432*1000)+Info!$B$6*EXP(-Info!$B$6*G1432*1000)))^2*(0.01*G1432*1000)^2)</f>
        <v>2.9817360162982245E-3</v>
      </c>
      <c r="AE1432" s="50">
        <f>IF(AA1432&gt;0,AA1432*AC1432*SQRT((AB1432/AA1432)^2+(AD1432/AC1432)^2),AA1432*AC1432*SQRT((AD1432/AC1432)^2))</f>
        <v>2.407405821551906E-2</v>
      </c>
      <c r="AF1432" s="50">
        <f>IF((S1432-Y1432-AA1432*AC1432)&gt;0,S1432-Y1432-AA1432*AC1432,0)</f>
        <v>0.81159180492113192</v>
      </c>
      <c r="AG1432" s="50">
        <f>SQRT((T1432*0.5)^2+Z1432^2+AE1432^2)</f>
        <v>3.8439024119821266E-2</v>
      </c>
      <c r="AH1432" s="50">
        <f>AF1432/S1432</f>
        <v>0.47461509059715318</v>
      </c>
      <c r="AI1432">
        <f>AF1432*EXP(Info!$B$6*G1432*1000)</f>
        <v>4.817060502227708</v>
      </c>
      <c r="AJ1432">
        <f>2*SQRT((EXP(Info!$B$6*G1432)*AG1432)^2+(Info!$B$6*G1432*0.01*AI1432)^2)</f>
        <v>7.7015275130004945E-2</v>
      </c>
      <c r="AK1432" s="28">
        <f>AI1432/(E1432/1000)</f>
        <v>1.5614458678209751</v>
      </c>
      <c r="AL1432">
        <f>AA1432/0.752049334436339</f>
        <v>0.68718896000000007</v>
      </c>
      <c r="AM1432"/>
      <c r="AN1432">
        <f>U1432/0.242530074</f>
        <v>4.4942879949807795</v>
      </c>
      <c r="AO1432">
        <f>O1432/U1432</f>
        <v>0.95412844036697242</v>
      </c>
    </row>
    <row r="1433" spans="1:41">
      <c r="A1433" s="14" t="s">
        <v>202</v>
      </c>
      <c r="B1433" s="14" t="s">
        <v>224</v>
      </c>
      <c r="C1433" s="15">
        <v>-21.15</v>
      </c>
      <c r="D1433" s="15">
        <v>18.082999999999998</v>
      </c>
      <c r="E1433" s="15">
        <v>3085</v>
      </c>
      <c r="F1433" s="79">
        <v>1040</v>
      </c>
      <c r="G1433" s="15">
        <v>196</v>
      </c>
      <c r="I1433">
        <f>(E1433*100*Info!$B$11)/AI1433</f>
        <v>0.48893025025438519</v>
      </c>
      <c r="J1433">
        <f>LOG10(I1433)</f>
        <v>-0.3107530919811301</v>
      </c>
      <c r="K1433">
        <f>2*((E1433*100*Info!$B$11)/AI1433^2)*(AJ1433/2)</f>
        <v>2.2087256229743864E-3</v>
      </c>
      <c r="L1433">
        <f>(M1433/10.7)/I1433</f>
        <v>0.39690616822429986</v>
      </c>
      <c r="M1433">
        <f>((U1433/0.242530073729142))*I1433</f>
        <v>2.0764359240843513</v>
      </c>
      <c r="N1433">
        <f>2*M1433*SQRT((0.5*K1433/I1433)^2+(0.5*V1433/U1433)^2)</f>
        <v>9.3802280133074463E-3</v>
      </c>
      <c r="O1433" s="14">
        <v>0.85</v>
      </c>
      <c r="S1433" s="14">
        <v>3.4</v>
      </c>
      <c r="U1433" s="14">
        <v>1.03</v>
      </c>
      <c r="W1433" s="50">
        <f>U1433*Info!$B$2</f>
        <v>0.49440000000000001</v>
      </c>
      <c r="X1433" s="50">
        <f>W1433*SQRT((0.5*V1433/U1433)^2+Info!$B$3^2)</f>
        <v>2.4720000000000002E-2</v>
      </c>
      <c r="Y1433" s="39">
        <f>W1433*Info!$D$2</f>
        <v>0.40046400000000004</v>
      </c>
      <c r="Z1433" s="39">
        <f>Y1433*SQRT(Info!$D$3^2+(X1433/W1433)^2)</f>
        <v>2.8317081002108967E-2</v>
      </c>
      <c r="AA1433" s="50">
        <f>IF(O1433-W1433&gt;0,O1433-W1433,0)</f>
        <v>0.35559999999999997</v>
      </c>
      <c r="AB1433" s="50">
        <f>SQRT((0.5*P1433)^2+X1433^2)</f>
        <v>2.4720000000000002E-2</v>
      </c>
      <c r="AC1433" s="50">
        <f>(1-EXP(-Info!$B$6*G1433*1000))+(Info!$B$6/(Info!$B$6-Info!$B$7))*(EXP(-Info!$B$7*G1433*1000)-EXP(-Info!$B$6*G1433*1000))*(Info!$B$9-1)</f>
        <v>0.92109710965455938</v>
      </c>
      <c r="AD1433" s="50">
        <f>SQRT((Info!$B$6*EXP(-Info!$B$6*G1433*1000)+(Info!$B$6/(Info!$B$6+Info!$B$7))*(Info!$B$9-1)*(-Info!$B$7*EXP(-Info!$B$7*G1433*1000)+Info!$B$6*EXP(-Info!$B$6*G1433*1000)))^2*(0.01*G1433*1000)^2)</f>
        <v>2.9560474825000255E-3</v>
      </c>
      <c r="AE1433" s="50">
        <f>IF(AA1433&gt;0,AA1433*AC1433*SQRT((AB1433/AA1433)^2+(AD1433/AC1433)^2),AA1433*AC1433*SQRT((AD1433/AC1433)^2))</f>
        <v>2.2793771638213511E-2</v>
      </c>
      <c r="AF1433" s="50">
        <f>IF((S1433-Y1433-AA1433*AC1433)&gt;0,S1433-Y1433-AA1433*AC1433,0)</f>
        <v>2.6719938678068385</v>
      </c>
      <c r="AG1433" s="50">
        <f>SQRT((T1433*0.5)^2+Z1433^2+AE1433^2)</f>
        <v>3.6351246223135562E-2</v>
      </c>
      <c r="AH1433" s="50">
        <f>AF1433/S1433</f>
        <v>0.78588054935495255</v>
      </c>
      <c r="AI1433">
        <f>AF1433*EXP(Info!$B$6*G1433*1000)</f>
        <v>16.123109488191922</v>
      </c>
      <c r="AJ1433">
        <f>2*SQRT((EXP(Info!$B$6*G1433)*AG1433)^2+(Info!$B$6*G1433*0.01*AI1433)^2)</f>
        <v>7.2835593686548641E-2</v>
      </c>
      <c r="AK1433" s="28">
        <f>AI1433/(E1433/1000)</f>
        <v>5.2262915682955988</v>
      </c>
      <c r="AL1433">
        <f>AA1433/0.752049334436339</f>
        <v>0.47284131999999995</v>
      </c>
      <c r="AM1433"/>
      <c r="AN1433">
        <f>U1433/0.242530074</f>
        <v>4.2468959952570664</v>
      </c>
      <c r="AO1433">
        <f>O1433/U1433</f>
        <v>0.82524271844660191</v>
      </c>
    </row>
    <row r="1434" spans="1:41">
      <c r="A1434" s="14" t="s">
        <v>202</v>
      </c>
      <c r="B1434" s="14" t="s">
        <v>224</v>
      </c>
      <c r="C1434" s="15">
        <v>-21.15</v>
      </c>
      <c r="D1434" s="15">
        <v>18.082999999999998</v>
      </c>
      <c r="E1434" s="15">
        <v>3085</v>
      </c>
      <c r="F1434" s="79">
        <v>1051</v>
      </c>
      <c r="G1434" s="15">
        <v>198.2</v>
      </c>
      <c r="I1434">
        <f>(E1434*100*Info!$B$11)/AI1434</f>
        <v>1.0512349557772944</v>
      </c>
      <c r="J1434">
        <f>LOG10(I1434)</f>
        <v>2.1699793662418844E-2</v>
      </c>
      <c r="K1434">
        <f>2*((E1434*100*Info!$B$11)/AI1434^2)*(AJ1434/2)</f>
        <v>9.7332615053629095E-3</v>
      </c>
      <c r="L1434">
        <f>(M1434/10.7)/I1434</f>
        <v>0.37763887850467365</v>
      </c>
      <c r="M1434">
        <f>((U1434/0.242530073729142))*I1434</f>
        <v>4.2477629302677293</v>
      </c>
      <c r="N1434">
        <f>2*M1434*SQRT((0.5*K1434/I1434)^2+(0.5*V1434/U1434)^2)</f>
        <v>3.932954016213417E-2</v>
      </c>
      <c r="O1434" s="14">
        <v>0.98</v>
      </c>
      <c r="S1434" s="14">
        <v>2.0699999999999998</v>
      </c>
      <c r="U1434" s="14">
        <v>0.98</v>
      </c>
      <c r="W1434" s="50">
        <f>U1434*Info!$B$2</f>
        <v>0.47039999999999998</v>
      </c>
      <c r="X1434" s="50">
        <f>W1434*SQRT((0.5*V1434/U1434)^2+Info!$B$3^2)</f>
        <v>2.3519999999999999E-2</v>
      </c>
      <c r="Y1434" s="39">
        <f>W1434*Info!$D$2</f>
        <v>0.38102400000000003</v>
      </c>
      <c r="Z1434" s="39">
        <f>Y1434*SQRT(Info!$D$3^2+(X1434/W1434)^2)</f>
        <v>2.6942465419482316E-2</v>
      </c>
      <c r="AA1434" s="50">
        <f>IF(O1434-W1434&gt;0,O1434-W1434,0)</f>
        <v>0.50960000000000005</v>
      </c>
      <c r="AB1434" s="50">
        <f>SQRT((0.5*P1434)^2+X1434^2)</f>
        <v>2.3519999999999999E-2</v>
      </c>
      <c r="AC1434" s="50">
        <f>(1-EXP(-Info!$B$6*G1434*1000))+(Info!$B$6/(Info!$B$6-Info!$B$7))*(EXP(-Info!$B$7*G1434*1000)-EXP(-Info!$B$6*G1434*1000))*(Info!$B$9-1)</f>
        <v>0.92435417701862554</v>
      </c>
      <c r="AD1434" s="50">
        <f>SQRT((Info!$B$6*EXP(-Info!$B$6*G1434*1000)+(Info!$B$6/(Info!$B$6+Info!$B$7))*(Info!$B$9-1)*(-Info!$B$7*EXP(-Info!$B$7*G1434*1000)+Info!$B$6*EXP(-Info!$B$6*G1434*1000)))^2*(0.01*G1434*1000)^2)</f>
        <v>2.9245458890775088E-3</v>
      </c>
      <c r="AE1434" s="50">
        <f>IF(AA1434&gt;0,AA1434*AC1434*SQRT((AB1434/AA1434)^2+(AD1434/AC1434)^2),AA1434*AC1434*SQRT((AD1434/AC1434)^2))</f>
        <v>2.1791832620226159E-2</v>
      </c>
      <c r="AF1434" s="50">
        <f>IF((S1434-Y1434-AA1434*AC1434)&gt;0,S1434-Y1434-AA1434*AC1434,0)</f>
        <v>1.2179251113913081</v>
      </c>
      <c r="AG1434" s="50">
        <f>SQRT((T1434*0.5)^2+Z1434^2+AE1434^2)</f>
        <v>3.4652278595035467E-2</v>
      </c>
      <c r="AH1434" s="50">
        <f>AF1434/S1434</f>
        <v>0.58836961902961749</v>
      </c>
      <c r="AI1434">
        <f>AF1434*EXP(Info!$B$6*G1434*1000)</f>
        <v>7.4988716020308681</v>
      </c>
      <c r="AJ1434">
        <f>2*SQRT((EXP(Info!$B$6*G1434)*AG1434)^2+(Info!$B$6*G1434*0.01*AI1434)^2)</f>
        <v>6.9431175111312457E-2</v>
      </c>
      <c r="AK1434" s="28">
        <f>AI1434/(E1434/1000)</f>
        <v>2.4307525452288066</v>
      </c>
      <c r="AL1434">
        <f>AA1434/0.752049334436339</f>
        <v>0.67761512000000002</v>
      </c>
      <c r="AM1434"/>
      <c r="AN1434">
        <f>U1434/0.242530074</f>
        <v>4.0407359954873057</v>
      </c>
      <c r="AO1434">
        <f>O1434/U1434</f>
        <v>1</v>
      </c>
    </row>
    <row r="1435" spans="1:41">
      <c r="A1435" s="14" t="s">
        <v>202</v>
      </c>
      <c r="B1435" s="14" t="s">
        <v>224</v>
      </c>
      <c r="C1435" s="15">
        <v>-21.15</v>
      </c>
      <c r="D1435" s="15">
        <v>18.082999999999998</v>
      </c>
      <c r="E1435" s="15">
        <v>3085</v>
      </c>
      <c r="F1435" s="79">
        <v>1061</v>
      </c>
      <c r="G1435" s="15">
        <v>200.2</v>
      </c>
      <c r="I1435">
        <f>(E1435*100*Info!$B$11)/AI1435</f>
        <v>1.2017862027655808</v>
      </c>
      <c r="J1435">
        <f>LOG10(I1435)</f>
        <v>7.9827213741814701E-2</v>
      </c>
      <c r="K1435">
        <f>2*((E1435*100*Info!$B$11)/AI1435^2)*(AJ1435/2)</f>
        <v>1.2076801830886602E-2</v>
      </c>
      <c r="L1435">
        <f>(M1435/10.7)/I1435</f>
        <v>0.35837158878504732</v>
      </c>
      <c r="M1435">
        <f>((U1435/0.242530073729142))*I1435</f>
        <v>4.6083405302560374</v>
      </c>
      <c r="N1435">
        <f>2*M1435*SQRT((0.5*K1435/I1435)^2+(0.5*V1435/U1435)^2)</f>
        <v>4.6309414457473899E-2</v>
      </c>
      <c r="O1435" s="14">
        <v>0.6</v>
      </c>
      <c r="S1435" s="14">
        <v>1.55</v>
      </c>
      <c r="U1435" s="14">
        <v>0.93</v>
      </c>
      <c r="W1435" s="50">
        <f>U1435*Info!$B$2</f>
        <v>0.44640000000000002</v>
      </c>
      <c r="X1435" s="50">
        <f>W1435*SQRT((0.5*V1435/U1435)^2+Info!$B$3^2)</f>
        <v>2.2320000000000003E-2</v>
      </c>
      <c r="Y1435" s="39">
        <f>W1435*Info!$D$2</f>
        <v>0.36158400000000002</v>
      </c>
      <c r="Z1435" s="39">
        <f>Y1435*SQRT(Info!$D$3^2+(X1435/W1435)^2)</f>
        <v>2.5567849836855665E-2</v>
      </c>
      <c r="AA1435" s="50">
        <f>IF(O1435-W1435&gt;0,O1435-W1435,0)</f>
        <v>0.15359999999999996</v>
      </c>
      <c r="AB1435" s="50">
        <f>SQRT((0.5*P1435)^2+X1435^2)</f>
        <v>2.2320000000000003E-2</v>
      </c>
      <c r="AC1435" s="50">
        <f>(1-EXP(-Info!$B$6*G1435*1000))+(Info!$B$6/(Info!$B$6-Info!$B$7))*(EXP(-Info!$B$7*G1435*1000)-EXP(-Info!$B$6*G1435*1000))*(Info!$B$9-1)</f>
        <v>0.92724962523722232</v>
      </c>
      <c r="AD1435" s="50">
        <f>SQRT((Info!$B$6*EXP(-Info!$B$6*G1435*1000)+(Info!$B$6/(Info!$B$6+Info!$B$7))*(Info!$B$9-1)*(-Info!$B$7*EXP(-Info!$B$7*G1435*1000)+Info!$B$6*EXP(-Info!$B$6*G1435*1000)))^2*(0.01*G1435*1000)^2)</f>
        <v>2.8958221200858238E-3</v>
      </c>
      <c r="AE1435" s="50">
        <f>IF(AA1435&gt;0,AA1435*AC1435*SQRT((AB1435/AA1435)^2+(AD1435/AC1435)^2),AA1435*AC1435*SQRT((AD1435/AC1435)^2))</f>
        <v>2.0700990835240428E-2</v>
      </c>
      <c r="AF1435" s="50">
        <f>IF((S1435-Y1435-AA1435*AC1435)&gt;0,S1435-Y1435-AA1435*AC1435,0)</f>
        <v>1.0459904575635628</v>
      </c>
      <c r="AG1435" s="50">
        <f>SQRT((T1435*0.5)^2+Z1435^2+AE1435^2)</f>
        <v>3.2897507000389993E-2</v>
      </c>
      <c r="AH1435" s="50">
        <f>AF1435/S1435</f>
        <v>0.67483255326681468</v>
      </c>
      <c r="AI1435">
        <f>AF1435*EXP(Info!$B$6*G1435*1000)</f>
        <v>6.5594661835855614</v>
      </c>
      <c r="AJ1435">
        <f>2*SQRT((EXP(Info!$B$6*G1435)*AG1435)^2+(Info!$B$6*G1435*0.01*AI1435)^2)</f>
        <v>6.5916361024338468E-2</v>
      </c>
      <c r="AK1435" s="28">
        <f>AI1435/(E1435/1000)</f>
        <v>2.1262451162351903</v>
      </c>
      <c r="AL1435">
        <f>AA1435/0.752049334436339</f>
        <v>0.20424191999999994</v>
      </c>
      <c r="AM1435"/>
      <c r="AN1435">
        <f>U1435/0.242530074</f>
        <v>3.8345759957175454</v>
      </c>
      <c r="AO1435">
        <f>O1435/U1435</f>
        <v>0.64516129032258063</v>
      </c>
    </row>
    <row r="1436" spans="1:41">
      <c r="A1436" s="14" t="s">
        <v>202</v>
      </c>
      <c r="B1436" s="14" t="s">
        <v>224</v>
      </c>
      <c r="C1436" s="15">
        <v>-21.15</v>
      </c>
      <c r="D1436" s="15">
        <v>18.082999999999998</v>
      </c>
      <c r="E1436" s="15">
        <v>3085</v>
      </c>
      <c r="F1436" s="79">
        <v>1071</v>
      </c>
      <c r="G1436" s="15">
        <v>202.2</v>
      </c>
      <c r="I1436">
        <f>(E1436*100*Info!$B$11)/AI1436</f>
        <v>1.8689668677356994</v>
      </c>
      <c r="J1436">
        <f>LOG10(I1436)</f>
        <v>0.27160160245582488</v>
      </c>
      <c r="K1436">
        <f>2*((E1436*100*Info!$B$11)/AI1436^2)*(AJ1436/2)</f>
        <v>3.4274065857823464E-2</v>
      </c>
      <c r="L1436">
        <f>(M1436/10.7)/I1436</f>
        <v>0.42002691588785124</v>
      </c>
      <c r="M1436">
        <f>((U1436/0.242530073729142))*I1436</f>
        <v>8.3996753660621568</v>
      </c>
      <c r="N1436">
        <f>2*M1436*SQRT((0.5*K1436/I1436)^2+(0.5*V1436/U1436)^2)</f>
        <v>0.15403752289602599</v>
      </c>
      <c r="O1436" s="14">
        <v>0.68</v>
      </c>
      <c r="S1436" s="14">
        <v>1.23</v>
      </c>
      <c r="U1436" s="14">
        <v>1.0900000000000001</v>
      </c>
      <c r="W1436" s="50">
        <f>U1436*Info!$B$2</f>
        <v>0.5232</v>
      </c>
      <c r="X1436" s="50">
        <f>W1436*SQRT((0.5*V1436/U1436)^2+Info!$B$3^2)</f>
        <v>2.6160000000000003E-2</v>
      </c>
      <c r="Y1436" s="39">
        <f>W1436*Info!$D$2</f>
        <v>0.423792</v>
      </c>
      <c r="Z1436" s="39">
        <f>Y1436*SQRT(Info!$D$3^2+(X1436/W1436)^2)</f>
        <v>2.9966619701260942E-2</v>
      </c>
      <c r="AA1436" s="50">
        <f>IF(O1436-W1436&gt;0,O1436-W1436,0)</f>
        <v>0.15680000000000005</v>
      </c>
      <c r="AB1436" s="50">
        <f>SQRT((0.5*P1436)^2+X1436^2)</f>
        <v>2.6160000000000003E-2</v>
      </c>
      <c r="AC1436" s="50">
        <f>(1-EXP(-Info!$B$6*G1436*1000))+(Info!$B$6/(Info!$B$6-Info!$B$7))*(EXP(-Info!$B$7*G1436*1000)-EXP(-Info!$B$6*G1436*1000))*(Info!$B$9-1)</f>
        <v>0.93008389321332974</v>
      </c>
      <c r="AD1436" s="50">
        <f>SQRT((Info!$B$6*EXP(-Info!$B$6*G1436*1000)+(Info!$B$6/(Info!$B$6+Info!$B$7))*(Info!$B$9-1)*(-Info!$B$7*EXP(-Info!$B$7*G1436*1000)+Info!$B$6*EXP(-Info!$B$6*G1436*1000)))^2*(0.01*G1436*1000)^2)</f>
        <v>2.8670295995356114E-3</v>
      </c>
      <c r="AE1436" s="50">
        <f>IF(AA1436&gt;0,AA1436*AC1436*SQRT((AB1436/AA1436)^2+(AD1436/AC1436)^2),AA1436*AC1436*SQRT((AD1436/AC1436)^2))</f>
        <v>2.433514733683503E-2</v>
      </c>
      <c r="AF1436" s="50">
        <f>IF((S1436-Y1436-AA1436*AC1436)&gt;0,S1436-Y1436-AA1436*AC1436,0)</f>
        <v>0.66037084554414993</v>
      </c>
      <c r="AG1436" s="50">
        <f>SQRT((T1436*0.5)^2+Z1436^2+AE1436^2)</f>
        <v>3.8603078792053228E-2</v>
      </c>
      <c r="AH1436" s="50">
        <f>AF1436/S1436</f>
        <v>0.53688686629605686</v>
      </c>
      <c r="AI1436">
        <f>AF1436*EXP(Info!$B$6*G1436*1000)</f>
        <v>4.2178789217869195</v>
      </c>
      <c r="AJ1436">
        <f>2*SQRT((EXP(Info!$B$6*G1436)*AG1436)^2+(Info!$B$6*G1436*0.01*AI1436)^2)</f>
        <v>7.7349610868593432E-2</v>
      </c>
      <c r="AK1436" s="28">
        <f>AI1436/(E1436/1000)</f>
        <v>1.3672216926375753</v>
      </c>
      <c r="AL1436">
        <f>AA1436/0.752049334436339</f>
        <v>0.20849696000000006</v>
      </c>
      <c r="AM1436"/>
      <c r="AN1436">
        <f>U1436/0.242530074</f>
        <v>4.4942879949807795</v>
      </c>
      <c r="AO1436">
        <f>O1436/U1436</f>
        <v>0.62385321100917435</v>
      </c>
    </row>
    <row r="1437" spans="1:41">
      <c r="A1437" s="14" t="s">
        <v>202</v>
      </c>
      <c r="B1437" s="14" t="s">
        <v>224</v>
      </c>
      <c r="C1437" s="15">
        <v>-21.15</v>
      </c>
      <c r="D1437" s="15">
        <v>18.082999999999998</v>
      </c>
      <c r="E1437" s="15">
        <v>3085</v>
      </c>
      <c r="F1437" s="79">
        <v>1081</v>
      </c>
      <c r="G1437" s="15">
        <v>204.2</v>
      </c>
      <c r="I1437">
        <f>(E1437*100*Info!$B$11)/AI1437</f>
        <v>1.3161524601848913</v>
      </c>
      <c r="J1437">
        <f>LOG10(I1437)</f>
        <v>0.11930619990247979</v>
      </c>
      <c r="K1437">
        <f>2*((E1437*100*Info!$B$11)/AI1437^2)*(AJ1437/2)</f>
        <v>1.6704330662494916E-2</v>
      </c>
      <c r="L1437">
        <f>(M1437/10.7)/I1437</f>
        <v>0.41232000000000069</v>
      </c>
      <c r="M1437">
        <f>((U1437/0.242530073729142))*I1437</f>
        <v>5.8066330115027576</v>
      </c>
      <c r="N1437">
        <f>2*M1437*SQRT((0.5*K1437/I1437)^2+(0.5*V1437/U1437)^2)</f>
        <v>7.3696566920731094E-2</v>
      </c>
      <c r="O1437" s="14">
        <v>0.56000000000000005</v>
      </c>
      <c r="S1437" s="14">
        <v>1.38</v>
      </c>
      <c r="U1437" s="14">
        <v>1.07</v>
      </c>
      <c r="W1437" s="50">
        <f>U1437*Info!$B$2</f>
        <v>0.51360000000000006</v>
      </c>
      <c r="X1437" s="50">
        <f>W1437*SQRT((0.5*V1437/U1437)^2+Info!$B$3^2)</f>
        <v>2.5680000000000005E-2</v>
      </c>
      <c r="Y1437" s="39">
        <f>W1437*Info!$D$2</f>
        <v>0.41601600000000005</v>
      </c>
      <c r="Z1437" s="39">
        <f>Y1437*SQRT(Info!$D$3^2+(X1437/W1437)^2)</f>
        <v>2.9416773468210283E-2</v>
      </c>
      <c r="AA1437" s="50">
        <f>IF(O1437-W1437&gt;0,O1437-W1437,0)</f>
        <v>4.6399999999999997E-2</v>
      </c>
      <c r="AB1437" s="50">
        <f>SQRT((0.5*P1437)^2+X1437^2)</f>
        <v>2.5680000000000005E-2</v>
      </c>
      <c r="AC1437" s="50">
        <f>(1-EXP(-Info!$B$6*G1437*1000))+(Info!$B$6/(Info!$B$6-Info!$B$7))*(EXP(-Info!$B$7*G1437*1000)-EXP(-Info!$B$6*G1437*1000))*(Info!$B$9-1)</f>
        <v>0.93285814100160813</v>
      </c>
      <c r="AD1437" s="50">
        <f>SQRT((Info!$B$6*EXP(-Info!$B$6*G1437*1000)+(Info!$B$6/(Info!$B$6+Info!$B$7))*(Info!$B$9-1)*(-Info!$B$7*EXP(-Info!$B$7*G1437*1000)+Info!$B$6*EXP(-Info!$B$6*G1437*1000)))^2*(0.01*G1437*1000)^2)</f>
        <v>2.8381805732957234E-3</v>
      </c>
      <c r="AE1437" s="50">
        <f>IF(AA1437&gt;0,AA1437*AC1437*SQRT((AB1437/AA1437)^2+(AD1437/AC1437)^2),AA1437*AC1437*SQRT((AD1437/AC1437)^2))</f>
        <v>2.3956159030527415E-2</v>
      </c>
      <c r="AF1437" s="50">
        <f>IF((S1437-Y1437-AA1437*AC1437)&gt;0,S1437-Y1437-AA1437*AC1437,0)</f>
        <v>0.92069938225752523</v>
      </c>
      <c r="AG1437" s="50">
        <f>SQRT((T1437*0.5)^2+Z1437^2+AE1437^2)</f>
        <v>3.7937370978705427E-2</v>
      </c>
      <c r="AH1437" s="50">
        <f>AF1437/S1437</f>
        <v>0.6671734654040038</v>
      </c>
      <c r="AI1437">
        <f>AF1437*EXP(Info!$B$6*G1437*1000)</f>
        <v>5.9894854094890535</v>
      </c>
      <c r="AJ1437">
        <f>2*SQRT((EXP(Info!$B$6*G1437)*AG1437)^2+(Info!$B$6*G1437*0.01*AI1437)^2)</f>
        <v>7.6017291161115927E-2</v>
      </c>
      <c r="AK1437" s="28">
        <f>AI1437/(E1437/1000)</f>
        <v>1.9414863563983966</v>
      </c>
      <c r="AL1437">
        <f>AA1437/0.752049334436339</f>
        <v>6.1698079999999995E-2</v>
      </c>
      <c r="AM1437"/>
      <c r="AN1437">
        <f>U1437/0.242530074</f>
        <v>4.4118239950728748</v>
      </c>
      <c r="AO1437">
        <f>O1437/U1437</f>
        <v>0.52336448598130847</v>
      </c>
    </row>
    <row r="1438" spans="1:41">
      <c r="A1438" s="14" t="s">
        <v>202</v>
      </c>
      <c r="B1438" s="14" t="s">
        <v>224</v>
      </c>
      <c r="C1438" s="15">
        <v>-21.15</v>
      </c>
      <c r="D1438" s="15">
        <v>18.082999999999998</v>
      </c>
      <c r="E1438" s="15">
        <v>3085</v>
      </c>
      <c r="F1438" s="79">
        <v>1091</v>
      </c>
      <c r="G1438" s="15">
        <v>206.34</v>
      </c>
      <c r="I1438">
        <f>(E1438*100*Info!$B$11)/AI1438</f>
        <v>1.6655978374416858</v>
      </c>
      <c r="J1438">
        <f>LOG10(I1438)</f>
        <v>0.22157014829293045</v>
      </c>
      <c r="K1438">
        <f>2*((E1438*100*Info!$B$11)/AI1438^2)*(AJ1438/2)</f>
        <v>3.10412306994872E-2</v>
      </c>
      <c r="L1438">
        <f>(M1438/10.7)/I1438</f>
        <v>0.47782878504672988</v>
      </c>
      <c r="M1438">
        <f>((U1438/0.242530073729142))*I1438</f>
        <v>8.5158153241410677</v>
      </c>
      <c r="N1438">
        <f>2*M1438*SQRT((0.5*K1438/I1438)^2+(0.5*V1438/U1438)^2)</f>
        <v>0.15870661100095604</v>
      </c>
      <c r="O1438" s="14">
        <v>0.6</v>
      </c>
      <c r="S1438" s="14">
        <v>1.2</v>
      </c>
      <c r="U1438" s="14">
        <v>1.24</v>
      </c>
      <c r="W1438" s="50">
        <f>U1438*Info!$B$2</f>
        <v>0.59519999999999995</v>
      </c>
      <c r="X1438" s="50">
        <f>W1438*SQRT((0.5*V1438/U1438)^2+Info!$B$3^2)</f>
        <v>2.9759999999999998E-2</v>
      </c>
      <c r="Y1438" s="39">
        <f>W1438*Info!$D$2</f>
        <v>0.48211199999999999</v>
      </c>
      <c r="Z1438" s="39">
        <f>Y1438*SQRT(Info!$D$3^2+(X1438/W1438)^2)</f>
        <v>3.4090466449140884E-2</v>
      </c>
      <c r="AA1438" s="50">
        <f>IF(O1438-W1438&gt;0,O1438-W1438,0)</f>
        <v>4.8000000000000265E-3</v>
      </c>
      <c r="AB1438" s="50">
        <f>SQRT((0.5*P1438)^2+X1438^2)</f>
        <v>2.9759999999999998E-2</v>
      </c>
      <c r="AC1438" s="50">
        <f>(1-EXP(-Info!$B$6*G1438*1000))+(Info!$B$6/(Info!$B$6-Info!$B$7))*(EXP(-Info!$B$7*G1438*1000)-EXP(-Info!$B$6*G1438*1000))*(Info!$B$9-1)</f>
        <v>0.93576140683966036</v>
      </c>
      <c r="AD1438" s="50">
        <f>SQRT((Info!$B$6*EXP(-Info!$B$6*G1438*1000)+(Info!$B$6/(Info!$B$6+Info!$B$7))*(Info!$B$9-1)*(-Info!$B$7*EXP(-Info!$B$7*G1438*1000)+Info!$B$6*EXP(-Info!$B$6*G1438*1000)))^2*(0.01*G1438*1000)^2)</f>
        <v>2.8072629312120975E-3</v>
      </c>
      <c r="AE1438" s="50">
        <f>IF(AA1438&gt;0,AA1438*AC1438*SQRT((AB1438/AA1438)^2+(AD1438/AC1438)^2),AA1438*AC1438*SQRT((AD1438/AC1438)^2))</f>
        <v>2.7848262727570652E-2</v>
      </c>
      <c r="AF1438" s="50">
        <f>IF((S1438-Y1438-AA1438*AC1438)&gt;0,S1438-Y1438-AA1438*AC1438,0)</f>
        <v>0.71339634524716955</v>
      </c>
      <c r="AG1438" s="50">
        <f>SQRT((T1438*0.5)^2+Z1438^2+AE1438^2)</f>
        <v>4.4019150828517824E-2</v>
      </c>
      <c r="AH1438" s="50">
        <f>AF1438/S1438</f>
        <v>0.59449695437264127</v>
      </c>
      <c r="AI1438">
        <f>AF1438*EXP(Info!$B$6*G1438*1000)</f>
        <v>4.7328807589284123</v>
      </c>
      <c r="AJ1438">
        <f>2*SQRT((EXP(Info!$B$6*G1438)*AG1438)^2+(Info!$B$6*G1438*0.01*AI1438)^2)</f>
        <v>8.8205231904429929E-2</v>
      </c>
      <c r="AK1438" s="28">
        <f>AI1438/(E1438/1000)</f>
        <v>1.5341590790691775</v>
      </c>
      <c r="AL1438">
        <f>AA1438/0.752049334436339</f>
        <v>6.3825600000000354E-3</v>
      </c>
      <c r="AM1438"/>
      <c r="AN1438">
        <f>U1438/0.242530074</f>
        <v>5.1127679942900608</v>
      </c>
      <c r="AO1438">
        <f>O1438/U1438</f>
        <v>0.48387096774193544</v>
      </c>
    </row>
    <row r="1439" spans="1:41">
      <c r="A1439" s="14" t="s">
        <v>202</v>
      </c>
      <c r="B1439" s="14" t="s">
        <v>224</v>
      </c>
      <c r="C1439" s="15">
        <v>-21.15</v>
      </c>
      <c r="D1439" s="15">
        <v>18.082999999999998</v>
      </c>
      <c r="E1439" s="15">
        <v>3085</v>
      </c>
      <c r="F1439" s="79">
        <v>1101</v>
      </c>
      <c r="G1439" s="15">
        <v>209.74</v>
      </c>
      <c r="I1439">
        <f>(E1439*100*Info!$B$11)/AI1439</f>
        <v>1.5291234648708236</v>
      </c>
      <c r="J1439">
        <f>LOG10(I1439)</f>
        <v>0.184442552742173</v>
      </c>
      <c r="K1439">
        <f>2*((E1439*100*Info!$B$11)/AI1439^2)*(AJ1439/2)</f>
        <v>2.8327790015554782E-2</v>
      </c>
      <c r="L1439">
        <f>(M1439/10.7)/I1439</f>
        <v>0.51636336448598219</v>
      </c>
      <c r="M1439">
        <f>((U1439/0.242530073729142))*I1439</f>
        <v>8.4485417062762238</v>
      </c>
      <c r="N1439">
        <f>2*M1439*SQRT((0.5*K1439/I1439)^2+(0.5*V1439/U1439)^2)</f>
        <v>0.15651353268146181</v>
      </c>
      <c r="O1439" s="14">
        <v>0.66</v>
      </c>
      <c r="S1439" s="14">
        <v>1.29</v>
      </c>
      <c r="U1439" s="14">
        <v>1.34</v>
      </c>
      <c r="W1439" s="50">
        <f>U1439*Info!$B$2</f>
        <v>0.64319999999999999</v>
      </c>
      <c r="X1439" s="50">
        <f>W1439*SQRT((0.5*V1439/U1439)^2+Info!$B$3^2)</f>
        <v>3.2160000000000001E-2</v>
      </c>
      <c r="Y1439" s="39">
        <f>W1439*Info!$D$2</f>
        <v>0.52099200000000001</v>
      </c>
      <c r="Z1439" s="39">
        <f>Y1439*SQRT(Info!$D$3^2+(X1439/W1439)^2)</f>
        <v>3.6839697614394186E-2</v>
      </c>
      <c r="AA1439" s="50">
        <f>IF(O1439-W1439&gt;0,O1439-W1439,0)</f>
        <v>1.6800000000000037E-2</v>
      </c>
      <c r="AB1439" s="50">
        <f>SQRT((0.5*P1439)^2+X1439^2)</f>
        <v>3.2160000000000001E-2</v>
      </c>
      <c r="AC1439" s="50">
        <f>(1-EXP(-Info!$B$6*G1439*1000))+(Info!$B$6/(Info!$B$6-Info!$B$7))*(EXP(-Info!$B$7*G1439*1000)-EXP(-Info!$B$6*G1439*1000))*(Info!$B$9-1)</f>
        <v>0.94023879178016034</v>
      </c>
      <c r="AD1439" s="50">
        <f>SQRT((Info!$B$6*EXP(-Info!$B$6*G1439*1000)+(Info!$B$6/(Info!$B$6+Info!$B$7))*(Info!$B$9-1)*(-Info!$B$7*EXP(-Info!$B$7*G1439*1000)+Info!$B$6*EXP(-Info!$B$6*G1439*1000)))^2*(0.01*G1439*1000)^2)</f>
        <v>2.7580704049768516E-3</v>
      </c>
      <c r="AE1439" s="50">
        <f>IF(AA1439&gt;0,AA1439*AC1439*SQRT((AB1439/AA1439)^2+(AD1439/AC1439)^2),AA1439*AC1439*SQRT((AD1439/AC1439)^2))</f>
        <v>3.0238115044994719E-2</v>
      </c>
      <c r="AF1439" s="50">
        <f>IF((S1439-Y1439-AA1439*AC1439)&gt;0,S1439-Y1439-AA1439*AC1439,0)</f>
        <v>0.75321198829809333</v>
      </c>
      <c r="AG1439" s="50">
        <f>SQRT((T1439*0.5)^2+Z1439^2+AE1439^2)</f>
        <v>4.7660328595115001E-2</v>
      </c>
      <c r="AH1439" s="50">
        <f>AF1439/S1439</f>
        <v>0.58388526224658399</v>
      </c>
      <c r="AI1439">
        <f>AF1439*EXP(Info!$B$6*G1439*1000)</f>
        <v>5.1552906864891188</v>
      </c>
      <c r="AJ1439">
        <f>2*SQRT((EXP(Info!$B$6*G1439)*AG1439)^2+(Info!$B$6*G1439*0.01*AI1439)^2)</f>
        <v>9.5504382341255828E-2</v>
      </c>
      <c r="AK1439" s="28">
        <f>AI1439/(E1439/1000)</f>
        <v>1.6710828805475264</v>
      </c>
      <c r="AL1439">
        <f>AA1439/0.752049334436339</f>
        <v>2.233896000000005E-2</v>
      </c>
      <c r="AM1439"/>
      <c r="AN1439">
        <f>U1439/0.242530074</f>
        <v>5.5250879938295814</v>
      </c>
      <c r="AO1439">
        <f>O1439/U1439</f>
        <v>0.4925373134328358</v>
      </c>
    </row>
    <row r="1440" spans="1:41">
      <c r="A1440" s="14" t="s">
        <v>202</v>
      </c>
      <c r="B1440" s="14" t="s">
        <v>224</v>
      </c>
      <c r="C1440" s="15">
        <v>-21.15</v>
      </c>
      <c r="D1440" s="15">
        <v>18.082999999999998</v>
      </c>
      <c r="E1440" s="15">
        <v>3085</v>
      </c>
      <c r="F1440" s="79">
        <v>1111</v>
      </c>
      <c r="G1440" s="15">
        <v>213.14</v>
      </c>
      <c r="I1440">
        <f>(E1440*100*Info!$B$11)/AI1440</f>
        <v>1.8374142364183867</v>
      </c>
      <c r="J1440">
        <f>LOG10(I1440)</f>
        <v>0.2642070769973231</v>
      </c>
      <c r="K1440">
        <f>2*((E1440*100*Info!$B$11)/AI1440^2)*(AJ1440/2)</f>
        <v>2.600759732199609E-2</v>
      </c>
      <c r="L1440">
        <f>(M1440/10.7)/I1440</f>
        <v>0.32754392523364545</v>
      </c>
      <c r="M1440">
        <f>((U1440/0.242530073729142))*I1440</f>
        <v>6.4396224226602587</v>
      </c>
      <c r="N1440">
        <f>2*M1440*SQRT((0.5*K1440/I1440)^2+(0.5*V1440/U1440)^2)</f>
        <v>9.1149346486346289E-2</v>
      </c>
      <c r="O1440" s="14">
        <v>0.77</v>
      </c>
      <c r="S1440" s="14">
        <v>1.28</v>
      </c>
      <c r="U1440" s="14">
        <v>0.85</v>
      </c>
      <c r="W1440" s="50">
        <f>U1440*Info!$B$2</f>
        <v>0.40799999999999997</v>
      </c>
      <c r="X1440" s="50">
        <f>W1440*SQRT((0.5*V1440/U1440)^2+Info!$B$3^2)</f>
        <v>2.0400000000000001E-2</v>
      </c>
      <c r="Y1440" s="39">
        <f>W1440*Info!$D$2</f>
        <v>0.33048</v>
      </c>
      <c r="Z1440" s="39">
        <f>Y1440*SQRT(Info!$D$3^2+(X1440/W1440)^2)</f>
        <v>2.3368464904653028E-2</v>
      </c>
      <c r="AA1440" s="50">
        <f>IF(O1440-W1440&gt;0,O1440-W1440,0)</f>
        <v>0.36200000000000004</v>
      </c>
      <c r="AB1440" s="50">
        <f>SQRT((0.5*P1440)^2+X1440^2)</f>
        <v>2.0400000000000001E-2</v>
      </c>
      <c r="AC1440" s="50">
        <f>(1-EXP(-Info!$B$6*G1440*1000))+(Info!$B$6/(Info!$B$6-Info!$B$7))*(EXP(-Info!$B$7*G1440*1000)-EXP(-Info!$B$6*G1440*1000))*(Info!$B$9-1)</f>
        <v>0.94455480284027982</v>
      </c>
      <c r="AD1440" s="50">
        <f>SQRT((Info!$B$6*EXP(-Info!$B$6*G1440*1000)+(Info!$B$6/(Info!$B$6+Info!$B$7))*(Info!$B$9-1)*(-Info!$B$7*EXP(-Info!$B$7*G1440*1000)+Info!$B$6*EXP(-Info!$B$6*G1440*1000)))^2*(0.01*G1440*1000)^2)</f>
        <v>2.7088371618261011E-3</v>
      </c>
      <c r="AE1440" s="50">
        <f>IF(AA1440&gt;0,AA1440*AC1440*SQRT((AB1440/AA1440)^2+(AD1440/AC1440)^2),AA1440*AC1440*SQRT((AD1440/AC1440)^2))</f>
        <v>1.9293853283949478E-2</v>
      </c>
      <c r="AF1440" s="50">
        <f>IF((S1440-Y1440-AA1440*AC1440)&gt;0,S1440-Y1440-AA1440*AC1440,0)</f>
        <v>0.60759116137181868</v>
      </c>
      <c r="AG1440" s="50">
        <f>SQRT((T1440*0.5)^2+Z1440^2+AE1440^2)</f>
        <v>3.030409092090651E-2</v>
      </c>
      <c r="AH1440" s="50">
        <f>AF1440/S1440</f>
        <v>0.47468059482173336</v>
      </c>
      <c r="AI1440">
        <f>AF1440*EXP(Info!$B$6*G1440*1000)</f>
        <v>4.2903096104810627</v>
      </c>
      <c r="AJ1440">
        <f>2*SQRT((EXP(Info!$B$6*G1440)*AG1440)^2+(Info!$B$6*G1440*0.01*AI1440)^2)</f>
        <v>6.0726994775866093E-2</v>
      </c>
      <c r="AK1440" s="28">
        <f>AI1440/(E1440/1000)</f>
        <v>1.390700035812338</v>
      </c>
      <c r="AL1440">
        <f>AA1440/0.752049334436339</f>
        <v>0.48135140000000004</v>
      </c>
      <c r="AM1440"/>
      <c r="AN1440">
        <f>U1440/0.242530074</f>
        <v>3.5047199960859285</v>
      </c>
      <c r="AO1440">
        <f>O1440/U1440</f>
        <v>0.90588235294117647</v>
      </c>
    </row>
    <row r="1441" spans="1:41">
      <c r="A1441" s="14" t="s">
        <v>202</v>
      </c>
      <c r="B1441" s="14" t="s">
        <v>224</v>
      </c>
      <c r="C1441" s="15">
        <v>-21.15</v>
      </c>
      <c r="D1441" s="15">
        <v>18.082999999999998</v>
      </c>
      <c r="E1441" s="15">
        <v>3085</v>
      </c>
      <c r="F1441" s="79">
        <v>1121</v>
      </c>
      <c r="G1441" s="15">
        <v>216.54</v>
      </c>
      <c r="I1441">
        <f>(E1441*100*Info!$B$11)/AI1441</f>
        <v>1.9509131924793874</v>
      </c>
      <c r="J1441">
        <f>LOG10(I1441)</f>
        <v>0.29023794552679666</v>
      </c>
      <c r="K1441">
        <f>2*((E1441*100*Info!$B$11)/AI1441^2)*(AJ1441/2)</f>
        <v>1.8735404786608807E-2</v>
      </c>
      <c r="L1441">
        <f>(M1441/10.7)/I1441</f>
        <v>0.20808672897196301</v>
      </c>
      <c r="M1441">
        <f>((U1441/0.242530073729142))*I1441</f>
        <v>4.3437628486247535</v>
      </c>
      <c r="N1441">
        <f>2*M1441*SQRT((0.5*K1441/I1441)^2+(0.5*V1441/U1441)^2)</f>
        <v>4.1714903348718607E-2</v>
      </c>
      <c r="O1441" s="14">
        <v>0.95</v>
      </c>
      <c r="S1441" s="14">
        <v>1.42</v>
      </c>
      <c r="U1441" s="14">
        <v>0.54</v>
      </c>
      <c r="W1441" s="50">
        <f>U1441*Info!$B$2</f>
        <v>0.25919999999999999</v>
      </c>
      <c r="X1441" s="50">
        <f>W1441*SQRT((0.5*V1441/U1441)^2+Info!$B$3^2)</f>
        <v>1.2959999999999999E-2</v>
      </c>
      <c r="Y1441" s="39">
        <f>W1441*Info!$D$2</f>
        <v>0.209952</v>
      </c>
      <c r="Z1441" s="39">
        <f>Y1441*SQRT(Info!$D$3^2+(X1441/W1441)^2)</f>
        <v>1.4845848292367805E-2</v>
      </c>
      <c r="AA1441" s="50">
        <f>IF(O1441-W1441&gt;0,O1441-W1441,0)</f>
        <v>0.69079999999999997</v>
      </c>
      <c r="AB1441" s="50">
        <f>SQRT((0.5*P1441)^2+X1441^2)</f>
        <v>1.2959999999999999E-2</v>
      </c>
      <c r="AC1441" s="50">
        <f>(1-EXP(-Info!$B$6*G1441*1000))+(Info!$B$6/(Info!$B$6-Info!$B$7))*(EXP(-Info!$B$7*G1441*1000)-EXP(-Info!$B$6*G1441*1000))*(Info!$B$9-1)</f>
        <v>0.94871462245143479</v>
      </c>
      <c r="AD1441" s="50">
        <f>SQRT((Info!$B$6*EXP(-Info!$B$6*G1441*1000)+(Info!$B$6/(Info!$B$6+Info!$B$7))*(Info!$B$9-1)*(-Info!$B$7*EXP(-Info!$B$7*G1441*1000)+Info!$B$6*EXP(-Info!$B$6*G1441*1000)))^2*(0.01*G1441*1000)^2)</f>
        <v>2.6596133626214415E-3</v>
      </c>
      <c r="AE1441" s="50">
        <f>IF(AA1441&gt;0,AA1441*AC1441*SQRT((AB1441/AA1441)^2+(AD1441/AC1441)^2),AA1441*AC1441*SQRT((AD1441/AC1441)^2))</f>
        <v>1.2431852252490412E-2</v>
      </c>
      <c r="AF1441" s="50">
        <f>IF((S1441-Y1441-AA1441*AC1441)&gt;0,S1441-Y1441-AA1441*AC1441,0)</f>
        <v>0.55467593881054889</v>
      </c>
      <c r="AG1441" s="50">
        <f>SQRT((T1441*0.5)^2+Z1441^2+AE1441^2)</f>
        <v>1.9363629875303625E-2</v>
      </c>
      <c r="AH1441" s="50">
        <f>AF1441/S1441</f>
        <v>0.39061685831728798</v>
      </c>
      <c r="AI1441">
        <f>AF1441*EXP(Info!$B$6*G1441*1000)</f>
        <v>4.0407107744871213</v>
      </c>
      <c r="AJ1441">
        <f>2*SQRT((EXP(Info!$B$6*G1441)*AG1441)^2+(Info!$B$6*G1441*0.01*AI1441)^2)</f>
        <v>3.8804572277978309E-2</v>
      </c>
      <c r="AK1441" s="28">
        <f>AI1441/(E1441/1000)</f>
        <v>1.3097927956198125</v>
      </c>
      <c r="AL1441">
        <f>AA1441/0.752049334436339</f>
        <v>0.91855675999999997</v>
      </c>
      <c r="AM1441"/>
      <c r="AN1441">
        <f>U1441/0.242530074</f>
        <v>2.2265279975134136</v>
      </c>
      <c r="AO1441">
        <f>O1441/U1441</f>
        <v>1.7592592592592591</v>
      </c>
    </row>
    <row r="1442" spans="1:41">
      <c r="A1442" s="14" t="s">
        <v>202</v>
      </c>
      <c r="B1442" s="14" t="s">
        <v>224</v>
      </c>
      <c r="C1442" s="15">
        <v>-21.15</v>
      </c>
      <c r="D1442" s="15">
        <v>18.082999999999998</v>
      </c>
      <c r="E1442" s="15">
        <v>3085</v>
      </c>
      <c r="F1442" s="79">
        <v>1131</v>
      </c>
      <c r="G1442" s="15">
        <v>219.94</v>
      </c>
      <c r="I1442">
        <f>(E1442*100*Info!$B$11)/AI1442</f>
        <v>1.4954326148384496</v>
      </c>
      <c r="J1442">
        <f>LOG10(I1442)</f>
        <v>0.17476684821777921</v>
      </c>
      <c r="K1442">
        <f>2*((E1442*100*Info!$B$11)/AI1442^2)*(AJ1442/2)</f>
        <v>1.3232352392926866E-2</v>
      </c>
      <c r="L1442">
        <f>(M1442/10.7)/I1442</f>
        <v>0.25047476635514065</v>
      </c>
      <c r="M1442">
        <f>((U1442/0.242530073729142))*I1442</f>
        <v>4.0078790423762394</v>
      </c>
      <c r="N1442">
        <f>2*M1442*SQRT((0.5*K1442/I1442)^2+(0.5*V1442/U1442)^2)</f>
        <v>3.54637630012355E-2</v>
      </c>
      <c r="O1442" s="14">
        <v>0.78</v>
      </c>
      <c r="S1442" s="14">
        <v>1.4</v>
      </c>
      <c r="U1442" s="14">
        <v>0.65</v>
      </c>
      <c r="W1442" s="50">
        <f>U1442*Info!$B$2</f>
        <v>0.312</v>
      </c>
      <c r="X1442" s="50">
        <f>W1442*SQRT((0.5*V1442/U1442)^2+Info!$B$3^2)</f>
        <v>1.5600000000000001E-2</v>
      </c>
      <c r="Y1442" s="39">
        <f>W1442*Info!$D$2</f>
        <v>0.25272</v>
      </c>
      <c r="Z1442" s="39">
        <f>Y1442*SQRT(Info!$D$3^2+(X1442/W1442)^2)</f>
        <v>1.7870002574146431E-2</v>
      </c>
      <c r="AA1442" s="50">
        <f>IF(O1442-W1442&gt;0,O1442-W1442,0)</f>
        <v>0.46800000000000003</v>
      </c>
      <c r="AB1442" s="50">
        <f>SQRT((0.5*P1442)^2+X1442^2)</f>
        <v>1.5600000000000001E-2</v>
      </c>
      <c r="AC1442" s="50">
        <f>(1-EXP(-Info!$B$6*G1442*1000))+(Info!$B$6/(Info!$B$6-Info!$B$7))*(EXP(-Info!$B$7*G1442*1000)-EXP(-Info!$B$6*G1442*1000))*(Info!$B$9-1)</f>
        <v>0.9527232717691525</v>
      </c>
      <c r="AD1442" s="50">
        <f>SQRT((Info!$B$6*EXP(-Info!$B$6*G1442*1000)+(Info!$B$6/(Info!$B$6+Info!$B$7))*(Info!$B$9-1)*(-Info!$B$7*EXP(-Info!$B$7*G1442*1000)+Info!$B$6*EXP(-Info!$B$6*G1442*1000)))^2*(0.01*G1442*1000)^2)</f>
        <v>2.6104461398701335E-3</v>
      </c>
      <c r="AE1442" s="50">
        <f>IF(AA1442&gt;0,AA1442*AC1442*SQRT((AB1442/AA1442)^2+(AD1442/AC1442)^2),AA1442*AC1442*SQRT((AD1442/AC1442)^2))</f>
        <v>1.4912609617716987E-2</v>
      </c>
      <c r="AF1442" s="50">
        <f>IF((S1442-Y1442-AA1442*AC1442)&gt;0,S1442-Y1442-AA1442*AC1442,0)</f>
        <v>0.70140550881203645</v>
      </c>
      <c r="AG1442" s="50">
        <f>SQRT((T1442*0.5)^2+Z1442^2+AE1442^2)</f>
        <v>2.3274941839034211E-2</v>
      </c>
      <c r="AH1442" s="50">
        <f>AF1442/S1442</f>
        <v>0.50100393486574035</v>
      </c>
      <c r="AI1442">
        <f>AF1442*EXP(Info!$B$6*G1442*1000)</f>
        <v>5.2714350875596834</v>
      </c>
      <c r="AJ1442">
        <f>2*SQRT((EXP(Info!$B$6*G1442)*AG1442)^2+(Info!$B$6*G1442*0.01*AI1442)^2)</f>
        <v>4.6644352947032945E-2</v>
      </c>
      <c r="AK1442" s="28">
        <f>AI1442/(E1442/1000)</f>
        <v>1.7087309846222636</v>
      </c>
      <c r="AL1442">
        <f>AA1442/0.752049334436339</f>
        <v>0.62229960000000006</v>
      </c>
      <c r="AM1442"/>
      <c r="AN1442">
        <f>U1442/0.242530074</f>
        <v>2.6800799970068865</v>
      </c>
      <c r="AO1442">
        <f>O1442/U1442</f>
        <v>1.2</v>
      </c>
    </row>
    <row r="1443" spans="1:41">
      <c r="A1443" s="14" t="s">
        <v>202</v>
      </c>
      <c r="B1443" s="14" t="s">
        <v>224</v>
      </c>
      <c r="C1443" s="15">
        <v>-21.15</v>
      </c>
      <c r="D1443" s="15">
        <v>18.082999999999998</v>
      </c>
      <c r="E1443" s="15">
        <v>3085</v>
      </c>
      <c r="F1443" s="79">
        <v>1141</v>
      </c>
      <c r="G1443" s="15">
        <v>223.21</v>
      </c>
      <c r="I1443">
        <f>(E1443*100*Info!$B$11)/AI1443</f>
        <v>0.77484153298971858</v>
      </c>
      <c r="J1443">
        <f>LOG10(I1443)</f>
        <v>-0.11078710831325266</v>
      </c>
      <c r="K1443">
        <f>2*((E1443*100*Info!$B$11)/AI1443^2)*(AJ1443/2)</f>
        <v>6.237742105712046E-3</v>
      </c>
      <c r="L1443">
        <f>(M1443/10.7)/I1443</f>
        <v>0.43929420560747739</v>
      </c>
      <c r="M1443">
        <f>((U1443/0.242530073729142))*I1443</f>
        <v>3.6421023340584626</v>
      </c>
      <c r="N1443">
        <f>2*M1443*SQRT((0.5*K1443/I1443)^2+(0.5*V1443/U1443)^2)</f>
        <v>2.9320182405310022E-2</v>
      </c>
      <c r="O1443" s="14">
        <v>1.23</v>
      </c>
      <c r="S1443" s="14">
        <v>2.41</v>
      </c>
      <c r="U1443" s="14">
        <v>1.1399999999999999</v>
      </c>
      <c r="W1443" s="50">
        <f>U1443*Info!$B$2</f>
        <v>0.54719999999999991</v>
      </c>
      <c r="X1443" s="50">
        <f>W1443*SQRT((0.5*V1443/U1443)^2+Info!$B$3^2)</f>
        <v>2.7359999999999995E-2</v>
      </c>
      <c r="Y1443" s="39">
        <f>W1443*Info!$D$2</f>
        <v>0.44323199999999996</v>
      </c>
      <c r="Z1443" s="39">
        <f>Y1443*SQRT(Info!$D$3^2+(X1443/W1443)^2)</f>
        <v>3.1341235283887589E-2</v>
      </c>
      <c r="AA1443" s="50">
        <f>IF(O1443-W1443&gt;0,O1443-W1443,0)</f>
        <v>0.68280000000000007</v>
      </c>
      <c r="AB1443" s="50">
        <f>SQRT((0.5*P1443)^2+X1443^2)</f>
        <v>2.7359999999999995E-2</v>
      </c>
      <c r="AC1443" s="50">
        <f>(1-EXP(-Info!$B$6*G1443*1000))+(Info!$B$6/(Info!$B$6-Info!$B$7))*(EXP(-Info!$B$7*G1443*1000)-EXP(-Info!$B$6*G1443*1000))*(Info!$B$9-1)</f>
        <v>0.95644057072695765</v>
      </c>
      <c r="AD1443" s="50">
        <f>SQRT((Info!$B$6*EXP(-Info!$B$6*G1443*1000)+(Info!$B$6/(Info!$B$6+Info!$B$7))*(Info!$B$9-1)*(-Info!$B$7*EXP(-Info!$B$7*G1443*1000)+Info!$B$6*EXP(-Info!$B$6*G1443*1000)))^2*(0.01*G1443*1000)^2)</f>
        <v>2.5632534435168553E-3</v>
      </c>
      <c r="AE1443" s="50">
        <f>IF(AA1443&gt;0,AA1443*AC1443*SQRT((AB1443/AA1443)^2+(AD1443/AC1443)^2),AA1443*AC1443*SQRT((AD1443/AC1443)^2))</f>
        <v>2.6226677026545662E-2</v>
      </c>
      <c r="AF1443" s="50">
        <f>IF((S1443-Y1443-AA1443*AC1443)&gt;0,S1443-Y1443-AA1443*AC1443,0)</f>
        <v>1.3137103783076332</v>
      </c>
      <c r="AG1443" s="50">
        <f>SQRT((T1443*0.5)^2+Z1443^2+AE1443^2)</f>
        <v>4.0866999118784567E-2</v>
      </c>
      <c r="AH1443" s="50">
        <f>AF1443/S1443</f>
        <v>0.54510804079154895</v>
      </c>
      <c r="AI1443">
        <f>AF1443*EXP(Info!$B$6*G1443*1000)</f>
        <v>10.173791183500136</v>
      </c>
      <c r="AJ1443">
        <f>2*SQRT((EXP(Info!$B$6*G1443)*AG1443)^2+(Info!$B$6*G1443*0.01*AI1443)^2)</f>
        <v>8.1902534825637516E-2</v>
      </c>
      <c r="AK1443" s="28">
        <f>AI1443/(E1443/1000)</f>
        <v>3.2978253431118754</v>
      </c>
      <c r="AL1443">
        <f>AA1443/0.752049334436339</f>
        <v>0.90791916000000006</v>
      </c>
      <c r="AM1443"/>
      <c r="AN1443">
        <f>U1443/0.242530074</f>
        <v>4.7004479947505393</v>
      </c>
      <c r="AO1443">
        <f>O1443/U1443</f>
        <v>1.0789473684210527</v>
      </c>
    </row>
    <row r="1444" spans="1:41">
      <c r="A1444" s="14" t="s">
        <v>202</v>
      </c>
      <c r="B1444" s="14" t="s">
        <v>224</v>
      </c>
      <c r="C1444" s="15">
        <v>-21.15</v>
      </c>
      <c r="D1444" s="15">
        <v>18.082999999999998</v>
      </c>
      <c r="E1444" s="15">
        <v>3085</v>
      </c>
      <c r="F1444" s="79">
        <v>1151</v>
      </c>
      <c r="G1444" s="15">
        <v>225.36</v>
      </c>
      <c r="I1444">
        <f>(E1444*100*Info!$B$11)/AI1444</f>
        <v>2.1250085836977823</v>
      </c>
      <c r="J1444">
        <f>LOG10(I1444)</f>
        <v>0.32736068866635487</v>
      </c>
      <c r="K1444">
        <f>2*((E1444*100*Info!$B$11)/AI1444^2)*(AJ1444/2)</f>
        <v>5.48085264910112E-2</v>
      </c>
      <c r="L1444">
        <f>(M1444/10.7)/I1444</f>
        <v>0.51250990654205697</v>
      </c>
      <c r="M1444">
        <f>((U1444/0.242530073729142))*I1444</f>
        <v>11.653241071762606</v>
      </c>
      <c r="N1444">
        <f>2*M1444*SQRT((0.5*K1444/I1444)^2+(0.5*V1444/U1444)^2)</f>
        <v>0.30056206684889125</v>
      </c>
      <c r="O1444" s="14">
        <v>1.57</v>
      </c>
      <c r="S1444" s="14">
        <v>1.88</v>
      </c>
      <c r="U1444" s="14">
        <v>1.33</v>
      </c>
      <c r="W1444" s="50">
        <f>U1444*Info!$B$2</f>
        <v>0.63839999999999997</v>
      </c>
      <c r="X1444" s="50">
        <f>W1444*SQRT((0.5*V1444/U1444)^2+Info!$B$3^2)</f>
        <v>3.1919999999999997E-2</v>
      </c>
      <c r="Y1444" s="39">
        <f>W1444*Info!$D$2</f>
        <v>0.51710400000000001</v>
      </c>
      <c r="Z1444" s="39">
        <f>Y1444*SQRT(Info!$D$3^2+(X1444/W1444)^2)</f>
        <v>3.6564774497868845E-2</v>
      </c>
      <c r="AA1444" s="50">
        <f>IF(O1444-W1444&gt;0,O1444-W1444,0)</f>
        <v>0.93160000000000009</v>
      </c>
      <c r="AB1444" s="50">
        <f>SQRT((0.5*P1444)^2+X1444^2)</f>
        <v>3.1919999999999997E-2</v>
      </c>
      <c r="AC1444" s="50">
        <f>(1-EXP(-Info!$B$6*G1444*1000))+(Info!$B$6/(Info!$B$6-Info!$B$7))*(EXP(-Info!$B$7*G1444*1000)-EXP(-Info!$B$6*G1444*1000))*(Info!$B$9-1)</f>
        <v>0.95881295601581418</v>
      </c>
      <c r="AD1444" s="50">
        <f>SQRT((Info!$B$6*EXP(-Info!$B$6*G1444*1000)+(Info!$B$6/(Info!$B$6+Info!$B$7))*(Info!$B$9-1)*(-Info!$B$7*EXP(-Info!$B$7*G1444*1000)+Info!$B$6*EXP(-Info!$B$6*G1444*1000)))^2*(0.01*G1444*1000)^2)</f>
        <v>2.5322933600453565E-3</v>
      </c>
      <c r="AE1444" s="50">
        <f>IF(AA1444&gt;0,AA1444*AC1444*SQRT((AB1444/AA1444)^2+(AD1444/AC1444)^2),AA1444*AC1444*SQRT((AD1444/AC1444)^2))</f>
        <v>3.0696095072027696E-2</v>
      </c>
      <c r="AF1444" s="50">
        <f>IF((S1444-Y1444-AA1444*AC1444)&gt;0,S1444-Y1444-AA1444*AC1444,0)</f>
        <v>0.46966585017566731</v>
      </c>
      <c r="AG1444" s="50">
        <f>SQRT((T1444*0.5)^2+Z1444^2+AE1444^2)</f>
        <v>4.7741313207231358E-2</v>
      </c>
      <c r="AH1444" s="50">
        <f>AF1444/S1444</f>
        <v>0.24982226073173794</v>
      </c>
      <c r="AI1444">
        <f>AF1444*EXP(Info!$B$6*G1444*1000)</f>
        <v>3.7096678184814595</v>
      </c>
      <c r="AJ1444">
        <f>2*SQRT((EXP(Info!$B$6*G1444)*AG1444)^2+(Info!$B$6*G1444*0.01*AI1444)^2)</f>
        <v>9.5680284993620093E-2</v>
      </c>
      <c r="AK1444" s="28">
        <f>AI1444/(E1444/1000)</f>
        <v>1.2024855165255948</v>
      </c>
      <c r="AL1444">
        <f>AA1444/0.752049334436339</f>
        <v>1.2387485200000001</v>
      </c>
      <c r="AM1444"/>
      <c r="AN1444">
        <f>U1444/0.242530074</f>
        <v>5.4838559938756299</v>
      </c>
      <c r="AO1444">
        <f>O1444/U1444</f>
        <v>1.1804511278195489</v>
      </c>
    </row>
    <row r="1445" spans="1:41">
      <c r="A1445" s="14" t="s">
        <v>202</v>
      </c>
      <c r="B1445" s="14" t="s">
        <v>224</v>
      </c>
      <c r="C1445" s="15">
        <v>-21.15</v>
      </c>
      <c r="D1445" s="15">
        <v>18.082999999999998</v>
      </c>
      <c r="E1445" s="15">
        <v>3085</v>
      </c>
      <c r="F1445" s="79">
        <v>1155</v>
      </c>
      <c r="G1445" s="15">
        <v>226.21</v>
      </c>
      <c r="I1445">
        <f>(E1445*100*Info!$B$11)/AI1445</f>
        <v>1.3733798784216413</v>
      </c>
      <c r="J1445">
        <f>LOG10(I1445)</f>
        <v>0.13779068019633717</v>
      </c>
      <c r="K1445">
        <f>2*((E1445*100*Info!$B$11)/AI1445^2)*(AJ1445/2)</f>
        <v>2.1343230123618696E-2</v>
      </c>
      <c r="L1445">
        <f>(M1445/10.7)/I1445</f>
        <v>0.47782878504672982</v>
      </c>
      <c r="M1445">
        <f>((U1445/0.242530073729142))*I1445</f>
        <v>7.02177269423807</v>
      </c>
      <c r="N1445">
        <f>2*M1445*SQRT((0.5*K1445/I1445)^2+(0.5*V1445/U1445)^2)</f>
        <v>0.10912298399267391</v>
      </c>
      <c r="O1445" s="14">
        <v>1.29</v>
      </c>
      <c r="S1445" s="14">
        <v>1.87</v>
      </c>
      <c r="U1445" s="14">
        <v>1.24</v>
      </c>
      <c r="W1445" s="50">
        <f>U1445*Info!$B$2</f>
        <v>0.59519999999999995</v>
      </c>
      <c r="X1445" s="50">
        <f>W1445*SQRT((0.5*V1445/U1445)^2+Info!$B$3^2)</f>
        <v>2.9759999999999998E-2</v>
      </c>
      <c r="Y1445" s="39">
        <f>W1445*Info!$D$2</f>
        <v>0.48211199999999999</v>
      </c>
      <c r="Z1445" s="39">
        <f>Y1445*SQRT(Info!$D$3^2+(X1445/W1445)^2)</f>
        <v>3.4090466449140884E-2</v>
      </c>
      <c r="AA1445" s="50">
        <f>IF(O1445-W1445&gt;0,O1445-W1445,0)</f>
        <v>0.69480000000000008</v>
      </c>
      <c r="AB1445" s="50">
        <f>SQRT((0.5*P1445)^2+X1445^2)</f>
        <v>2.9759999999999998E-2</v>
      </c>
      <c r="AC1445" s="50">
        <f>(1-EXP(-Info!$B$6*G1445*1000))+(Info!$B$6/(Info!$B$6-Info!$B$7))*(EXP(-Info!$B$7*G1445*1000)-EXP(-Info!$B$6*G1445*1000))*(Info!$B$9-1)</f>
        <v>0.95973549709005523</v>
      </c>
      <c r="AD1445" s="50">
        <f>SQRT((Info!$B$6*EXP(-Info!$B$6*G1445*1000)+(Info!$B$6/(Info!$B$6+Info!$B$7))*(Info!$B$9-1)*(-Info!$B$7*EXP(-Info!$B$7*G1445*1000)+Info!$B$6*EXP(-Info!$B$6*G1445*1000)))^2*(0.01*G1445*1000)^2)</f>
        <v>2.5200710762304989E-3</v>
      </c>
      <c r="AE1445" s="50">
        <f>IF(AA1445&gt;0,AA1445*AC1445*SQRT((AB1445/AA1445)^2+(AD1445/AC1445)^2),AA1445*AC1445*SQRT((AD1445/AC1445)^2))</f>
        <v>2.8615347954468105E-2</v>
      </c>
      <c r="AF1445" s="50">
        <f>IF((S1445-Y1445-AA1445*AC1445)&gt;0,S1445-Y1445-AA1445*AC1445,0)</f>
        <v>0.72106377662182974</v>
      </c>
      <c r="AG1445" s="50">
        <f>SQRT((T1445*0.5)^2+Z1445^2+AE1445^2)</f>
        <v>4.4508404164553934E-2</v>
      </c>
      <c r="AH1445" s="50">
        <f>AF1445/S1445</f>
        <v>0.38559560247156671</v>
      </c>
      <c r="AI1445">
        <f>AF1445*EXP(Info!$B$6*G1445*1000)</f>
        <v>5.7399093148213032</v>
      </c>
      <c r="AJ1445">
        <f>2*SQRT((EXP(Info!$B$6*G1445)*AG1445)^2+(Info!$B$6*G1445*0.01*AI1445)^2)</f>
        <v>8.9201980689950333E-2</v>
      </c>
      <c r="AK1445" s="28">
        <f>AI1445/(E1445/1000)</f>
        <v>1.8605864877864839</v>
      </c>
      <c r="AL1445">
        <f>AA1445/0.752049334436339</f>
        <v>0.92387556000000015</v>
      </c>
      <c r="AM1445"/>
      <c r="AN1445">
        <f>U1445/0.242530074</f>
        <v>5.1127679942900608</v>
      </c>
      <c r="AO1445">
        <f>O1445/U1445</f>
        <v>1.0403225806451613</v>
      </c>
    </row>
    <row r="1446" spans="1:41">
      <c r="A1446" s="14" t="s">
        <v>202</v>
      </c>
      <c r="B1446" s="14" t="s">
        <v>224</v>
      </c>
      <c r="C1446" s="15">
        <v>-21.15</v>
      </c>
      <c r="D1446" s="15">
        <v>18.082999999999998</v>
      </c>
      <c r="E1446" s="15">
        <v>3085</v>
      </c>
      <c r="F1446" s="79">
        <v>1161</v>
      </c>
      <c r="G1446" s="15">
        <v>227.5</v>
      </c>
      <c r="I1446">
        <f>(E1446*100*Info!$B$11)/AI1446</f>
        <v>1.1577759656713964</v>
      </c>
      <c r="J1446">
        <f>LOG10(I1446)</f>
        <v>6.3624529783704656E-2</v>
      </c>
      <c r="K1446">
        <f>2*((E1446*100*Info!$B$11)/AI1446^2)*(AJ1446/2)</f>
        <v>1.786267324787192E-2</v>
      </c>
      <c r="L1446">
        <f>(M1446/10.7)/I1446</f>
        <v>0.56260485981308517</v>
      </c>
      <c r="M1446">
        <f>((U1446/0.242530073729142))*I1446</f>
        <v>6.9696631180182118</v>
      </c>
      <c r="N1446">
        <f>2*M1446*SQRT((0.5*K1446/I1446)^2+(0.5*V1446/U1446)^2)</f>
        <v>0.10753100653001341</v>
      </c>
      <c r="O1446" s="14">
        <v>1.27</v>
      </c>
      <c r="S1446" s="14">
        <v>1.96</v>
      </c>
      <c r="U1446" s="14">
        <v>1.46</v>
      </c>
      <c r="W1446" s="50">
        <f>U1446*Info!$B$2</f>
        <v>0.70079999999999998</v>
      </c>
      <c r="X1446" s="50">
        <f>W1446*SQRT((0.5*V1446/U1446)^2+Info!$B$3^2)</f>
        <v>3.5040000000000002E-2</v>
      </c>
      <c r="Y1446" s="39">
        <f>W1446*Info!$D$2</f>
        <v>0.56764800000000004</v>
      </c>
      <c r="Z1446" s="39">
        <f>Y1446*SQRT(Info!$D$3^2+(X1446/W1446)^2)</f>
        <v>4.0138775012698143E-2</v>
      </c>
      <c r="AA1446" s="50">
        <f>IF(O1446-W1446&gt;0,O1446-W1446,0)</f>
        <v>0.56920000000000004</v>
      </c>
      <c r="AB1446" s="50">
        <f>SQRT((0.5*P1446)^2+X1446^2)</f>
        <v>3.5040000000000002E-2</v>
      </c>
      <c r="AC1446" s="50">
        <f>(1-EXP(-Info!$B$6*G1446*1000))+(Info!$B$6/(Info!$B$6-Info!$B$7))*(EXP(-Info!$B$7*G1446*1000)-EXP(-Info!$B$6*G1446*1000))*(Info!$B$9-1)</f>
        <v>0.96111916822595278</v>
      </c>
      <c r="AD1446" s="50">
        <f>SQRT((Info!$B$6*EXP(-Info!$B$6*G1446*1000)+(Info!$B$6/(Info!$B$6+Info!$B$7))*(Info!$B$9-1)*(-Info!$B$7*EXP(-Info!$B$7*G1446*1000)+Info!$B$6*EXP(-Info!$B$6*G1446*1000)))^2*(0.01*G1446*1000)^2)</f>
        <v>2.5015431088179071E-3</v>
      </c>
      <c r="AE1446" s="50">
        <f>IF(AA1446&gt;0,AA1446*AC1446*SQRT((AB1446/AA1446)^2+(AD1446/AC1446)^2),AA1446*AC1446*SQRT((AD1446/AC1446)^2))</f>
        <v>3.3707702765118697E-2</v>
      </c>
      <c r="AF1446" s="50">
        <f>IF((S1446-Y1446-AA1446*AC1446)&gt;0,S1446-Y1446-AA1446*AC1446,0)</f>
        <v>0.8452829694457874</v>
      </c>
      <c r="AG1446" s="50">
        <f>SQRT((T1446*0.5)^2+Z1446^2+AE1446^2)</f>
        <v>5.2414983403809172E-2</v>
      </c>
      <c r="AH1446" s="50">
        <f>AF1446/S1446</f>
        <v>0.43126682114580989</v>
      </c>
      <c r="AI1446">
        <f>AF1446*EXP(Info!$B$6*G1446*1000)</f>
        <v>6.8088094680468849</v>
      </c>
      <c r="AJ1446">
        <f>2*SQRT((EXP(Info!$B$6*G1446)*AG1446)^2+(Info!$B$6*G1446*0.01*AI1446)^2)</f>
        <v>0.1050492861666967</v>
      </c>
      <c r="AK1446" s="28">
        <f>AI1446/(E1446/1000)</f>
        <v>2.2070695196262187</v>
      </c>
      <c r="AL1446">
        <f>AA1446/0.752049334436339</f>
        <v>0.75686523999999999</v>
      </c>
      <c r="AM1446"/>
      <c r="AN1446">
        <f>U1446/0.242530074</f>
        <v>6.0198719932770066</v>
      </c>
      <c r="AO1446">
        <f>O1446/U1446</f>
        <v>0.86986301369863017</v>
      </c>
    </row>
    <row r="1447" spans="1:41">
      <c r="A1447" s="14" t="s">
        <v>202</v>
      </c>
      <c r="B1447" s="14" t="s">
        <v>224</v>
      </c>
      <c r="C1447" s="15">
        <v>-21.15</v>
      </c>
      <c r="D1447" s="15">
        <v>18.082999999999998</v>
      </c>
      <c r="E1447" s="15">
        <v>3085</v>
      </c>
      <c r="F1447" s="79">
        <v>1171</v>
      </c>
      <c r="G1447" s="15">
        <v>229.64</v>
      </c>
      <c r="I1447">
        <f>(E1447*100*Info!$B$11)/AI1447</f>
        <v>1.3093234941590608</v>
      </c>
      <c r="J1447">
        <f>LOG10(I1447)</f>
        <v>0.11704696081443353</v>
      </c>
      <c r="K1447">
        <f>2*((E1447*100*Info!$B$11)/AI1447^2)*(AJ1447/2)</f>
        <v>2.3646203956149869E-2</v>
      </c>
      <c r="L1447">
        <f>(M1447/10.7)/I1447</f>
        <v>0.58187214953271138</v>
      </c>
      <c r="M1447">
        <f>((U1447/0.242530073729142))*I1447</f>
        <v>8.1518899729861403</v>
      </c>
      <c r="N1447">
        <f>2*M1447*SQRT((0.5*K1447/I1447)^2+(0.5*V1447/U1447)^2)</f>
        <v>0.14722202250951594</v>
      </c>
      <c r="O1447" s="14">
        <v>1.1399999999999999</v>
      </c>
      <c r="S1447" s="14">
        <v>1.72</v>
      </c>
      <c r="U1447" s="14">
        <v>1.51</v>
      </c>
      <c r="W1447" s="50">
        <f>U1447*Info!$B$2</f>
        <v>0.7248</v>
      </c>
      <c r="X1447" s="50">
        <f>W1447*SQRT((0.5*V1447/U1447)^2+Info!$B$3^2)</f>
        <v>3.6240000000000001E-2</v>
      </c>
      <c r="Y1447" s="39">
        <f>W1447*Info!$D$2</f>
        <v>0.58708800000000005</v>
      </c>
      <c r="Z1447" s="39">
        <f>Y1447*SQRT(Info!$D$3^2+(X1447/W1447)^2)</f>
        <v>4.1513390595324794E-2</v>
      </c>
      <c r="AA1447" s="50">
        <f>IF(O1447-W1447&gt;0,O1447-W1447,0)</f>
        <v>0.4151999999999999</v>
      </c>
      <c r="AB1447" s="50">
        <f>SQRT((0.5*P1447)^2+X1447^2)</f>
        <v>3.6240000000000001E-2</v>
      </c>
      <c r="AC1447" s="50">
        <f>(1-EXP(-Info!$B$6*G1447*1000))+(Info!$B$6/(Info!$B$6-Info!$B$7))*(EXP(-Info!$B$7*G1447*1000)-EXP(-Info!$B$6*G1447*1000))*(Info!$B$9-1)</f>
        <v>0.96337149594712668</v>
      </c>
      <c r="AD1447" s="50">
        <f>SQRT((Info!$B$6*EXP(-Info!$B$6*G1447*1000)+(Info!$B$6/(Info!$B$6+Info!$B$7))*(Info!$B$9-1)*(-Info!$B$7*EXP(-Info!$B$7*G1447*1000)+Info!$B$6*EXP(-Info!$B$6*G1447*1000)))^2*(0.01*G1447*1000)^2)</f>
        <v>2.4708679779666858E-3</v>
      </c>
      <c r="AE1447" s="50">
        <f>IF(AA1447&gt;0,AA1447*AC1447*SQRT((AB1447/AA1447)^2+(AD1447/AC1447)^2),AA1447*AC1447*SQRT((AD1447/AC1447)^2))</f>
        <v>3.4927652833454226E-2</v>
      </c>
      <c r="AF1447" s="50">
        <f>IF((S1447-Y1447-AA1447*AC1447)&gt;0,S1447-Y1447-AA1447*AC1447,0)</f>
        <v>0.73292015488275308</v>
      </c>
      <c r="AG1447" s="50">
        <f>SQRT((T1447*0.5)^2+Z1447^2+AE1447^2)</f>
        <v>5.4252212223782216E-2</v>
      </c>
      <c r="AH1447" s="50">
        <f>AF1447/S1447</f>
        <v>0.4261163691178797</v>
      </c>
      <c r="AI1447">
        <f>AF1447*EXP(Info!$B$6*G1447*1000)</f>
        <v>6.0207244367852661</v>
      </c>
      <c r="AJ1447">
        <f>2*SQRT((EXP(Info!$B$6*G1447)*AG1447)^2+(Info!$B$6*G1447*0.01*AI1447)^2)</f>
        <v>0.10873346322059101</v>
      </c>
      <c r="AK1447" s="28">
        <f>AI1447/(E1447/1000)</f>
        <v>1.9516124592496811</v>
      </c>
      <c r="AL1447">
        <f>AA1447/0.752049334436339</f>
        <v>0.55209143999999988</v>
      </c>
      <c r="AM1447"/>
      <c r="AN1447">
        <f>U1447/0.242530074</f>
        <v>6.2260319930467674</v>
      </c>
      <c r="AO1447">
        <f>O1447/U1447</f>
        <v>0.75496688741721851</v>
      </c>
    </row>
    <row r="1448" spans="1:41">
      <c r="A1448" s="14" t="s">
        <v>202</v>
      </c>
      <c r="B1448" s="14" t="s">
        <v>224</v>
      </c>
      <c r="C1448" s="15">
        <v>-21.15</v>
      </c>
      <c r="D1448" s="15">
        <v>18.082999999999998</v>
      </c>
      <c r="E1448" s="15">
        <v>3085</v>
      </c>
      <c r="F1448" s="79">
        <v>1181</v>
      </c>
      <c r="G1448" s="15">
        <v>231.79</v>
      </c>
      <c r="I1448">
        <f>(E1448*100*Info!$B$11)/AI1448</f>
        <v>1.9380046030878275</v>
      </c>
      <c r="J1448">
        <f>LOG10(I1448)</f>
        <v>0.2873548042386212</v>
      </c>
      <c r="K1448">
        <f>2*((E1448*100*Info!$B$11)/AI1448^2)*(AJ1448/2)</f>
        <v>4.3992551778842676E-2</v>
      </c>
      <c r="L1448">
        <f>(M1448/10.7)/I1448</f>
        <v>0.49324261682243076</v>
      </c>
      <c r="M1448">
        <f>((U1448/0.242530073729142))*I1448</f>
        <v>10.228199141698232</v>
      </c>
      <c r="N1448">
        <f>2*M1448*SQRT((0.5*K1448/I1448)^2+(0.5*V1448/U1448)^2)</f>
        <v>0.23217931455299126</v>
      </c>
      <c r="O1448" s="14">
        <v>1.45</v>
      </c>
      <c r="S1448" s="14">
        <v>1.79</v>
      </c>
      <c r="U1448" s="14">
        <v>1.28</v>
      </c>
      <c r="W1448" s="50">
        <f>U1448*Info!$B$2</f>
        <v>0.61439999999999995</v>
      </c>
      <c r="X1448" s="50">
        <f>W1448*SQRT((0.5*V1448/U1448)^2+Info!$B$3^2)</f>
        <v>3.0719999999999997E-2</v>
      </c>
      <c r="Y1448" s="39">
        <f>W1448*Info!$D$2</f>
        <v>0.497664</v>
      </c>
      <c r="Z1448" s="39">
        <f>Y1448*SQRT(Info!$D$3^2+(X1448/W1448)^2)</f>
        <v>3.5190158915242208E-2</v>
      </c>
      <c r="AA1448" s="50">
        <f>IF(O1448-W1448&gt;0,O1448-W1448,0)</f>
        <v>0.83560000000000001</v>
      </c>
      <c r="AB1448" s="50">
        <f>SQRT((0.5*P1448)^2+X1448^2)</f>
        <v>3.0719999999999997E-2</v>
      </c>
      <c r="AC1448" s="50">
        <f>(1-EXP(-Info!$B$6*G1448*1000))+(Info!$B$6/(Info!$B$6-Info!$B$7))*(EXP(-Info!$B$7*G1448*1000)-EXP(-Info!$B$6*G1448*1000))*(Info!$B$9-1)</f>
        <v>0.96558119699024114</v>
      </c>
      <c r="AD1448" s="50">
        <f>SQRT((Info!$B$6*EXP(-Info!$B$6*G1448*1000)+(Info!$B$6/(Info!$B$6+Info!$B$7))*(Info!$B$9-1)*(-Info!$B$7*EXP(-Info!$B$7*G1448*1000)+Info!$B$6*EXP(-Info!$B$6*G1448*1000)))^2*(0.01*G1448*1000)^2)</f>
        <v>2.4401342677439998E-3</v>
      </c>
      <c r="AE1448" s="50">
        <f>IF(AA1448&gt;0,AA1448*AC1448*SQRT((AB1448/AA1448)^2+(AD1448/AC1448)^2),AA1448*AC1448*SQRT((AD1448/AC1448)^2))</f>
        <v>2.9732650206223954E-2</v>
      </c>
      <c r="AF1448" s="50">
        <f>IF((S1448-Y1448-AA1448*AC1448)&gt;0,S1448-Y1448-AA1448*AC1448,0)</f>
        <v>0.48549635179495465</v>
      </c>
      <c r="AG1448" s="50">
        <f>SQRT((T1448*0.5)^2+Z1448^2+AE1448^2)</f>
        <v>4.606927145902863E-2</v>
      </c>
      <c r="AH1448" s="50">
        <f>AF1448/S1448</f>
        <v>0.2712270121759523</v>
      </c>
      <c r="AI1448">
        <f>AF1448*EXP(Info!$B$6*G1448*1000)</f>
        <v>4.0676249913856779</v>
      </c>
      <c r="AJ1448">
        <f>2*SQRT((EXP(Info!$B$6*G1448)*AG1448)^2+(Info!$B$6*G1448*0.01*AI1448)^2)</f>
        <v>9.2334766782976224E-2</v>
      </c>
      <c r="AK1448" s="28">
        <f>AI1448/(E1448/1000)</f>
        <v>1.3185170150358763</v>
      </c>
      <c r="AL1448">
        <f>AA1448/0.752049334436339</f>
        <v>1.1110973200000001</v>
      </c>
      <c r="AM1448"/>
      <c r="AN1448">
        <f>U1448/0.242530074</f>
        <v>5.2776959941058692</v>
      </c>
      <c r="AO1448">
        <f>O1448/U1448</f>
        <v>1.1328125</v>
      </c>
    </row>
    <row r="1449" spans="1:41">
      <c r="A1449" s="14" t="s">
        <v>202</v>
      </c>
      <c r="B1449" s="14" t="s">
        <v>224</v>
      </c>
      <c r="C1449" s="15">
        <v>-21.15</v>
      </c>
      <c r="D1449" s="15">
        <v>18.082999999999998</v>
      </c>
      <c r="E1449" s="15">
        <v>3085</v>
      </c>
      <c r="F1449" s="79">
        <v>1191</v>
      </c>
      <c r="G1449" s="15">
        <v>233.93</v>
      </c>
      <c r="I1449">
        <f>(E1449*100*Info!$B$11)/AI1449</f>
        <v>1.0572081961411091</v>
      </c>
      <c r="J1449">
        <f>LOG10(I1449)</f>
        <v>2.4160521395974896E-2</v>
      </c>
      <c r="K1449">
        <f>2*((E1449*100*Info!$B$11)/AI1449^2)*(AJ1449/2)</f>
        <v>1.1889632925803502E-2</v>
      </c>
      <c r="L1449">
        <f>(M1449/10.7)/I1449</f>
        <v>0.44700112149532784</v>
      </c>
      <c r="M1449">
        <f>((U1449/0.242530073729142))*I1449</f>
        <v>5.056533767821672</v>
      </c>
      <c r="N1449">
        <f>2*M1449*SQRT((0.5*K1449/I1449)^2+(0.5*V1449/U1449)^2)</f>
        <v>5.6867067996420766E-2</v>
      </c>
      <c r="O1449" s="14">
        <v>1.7</v>
      </c>
      <c r="S1449" s="14">
        <v>2.4300000000000002</v>
      </c>
      <c r="U1449" s="14">
        <v>1.1599999999999999</v>
      </c>
      <c r="W1449" s="50">
        <f>U1449*Info!$B$2</f>
        <v>0.55679999999999996</v>
      </c>
      <c r="X1449" s="50">
        <f>W1449*SQRT((0.5*V1449/U1449)^2+Info!$B$3^2)</f>
        <v>2.784E-2</v>
      </c>
      <c r="Y1449" s="39">
        <f>W1449*Info!$D$2</f>
        <v>0.45100800000000002</v>
      </c>
      <c r="Z1449" s="39">
        <f>Y1449*SQRT(Info!$D$3^2+(X1449/W1449)^2)</f>
        <v>3.1891081516938251E-2</v>
      </c>
      <c r="AA1449" s="50">
        <f>IF(O1449-W1449&gt;0,O1449-W1449,0)</f>
        <v>1.1432</v>
      </c>
      <c r="AB1449" s="50">
        <f>SQRT((0.5*P1449)^2+X1449^2)</f>
        <v>2.784E-2</v>
      </c>
      <c r="AC1449" s="50">
        <f>(1-EXP(-Info!$B$6*G1449*1000))+(Info!$B$6/(Info!$B$6-Info!$B$7))*(EXP(-Info!$B$7*G1449*1000)-EXP(-Info!$B$6*G1449*1000))*(Info!$B$9-1)</f>
        <v>0.96772880017736296</v>
      </c>
      <c r="AD1449" s="50">
        <f>SQRT((Info!$B$6*EXP(-Info!$B$6*G1449*1000)+(Info!$B$6/(Info!$B$6+Info!$B$7))*(Info!$B$9-1)*(-Info!$B$7*EXP(-Info!$B$7*G1449*1000)+Info!$B$6*EXP(-Info!$B$6*G1449*1000)))^2*(0.01*G1449*1000)^2)</f>
        <v>2.4096365656230312E-3</v>
      </c>
      <c r="AE1449" s="50">
        <f>IF(AA1449&gt;0,AA1449*AC1449*SQRT((AB1449/AA1449)^2+(AD1449/AC1449)^2),AA1449*AC1449*SQRT((AD1449/AC1449)^2))</f>
        <v>2.7082033454868173E-2</v>
      </c>
      <c r="AF1449" s="50">
        <f>IF((S1449-Y1449-AA1449*AC1449)&gt;0,S1449-Y1449-AA1449*AC1449,0)</f>
        <v>0.87268443563723874</v>
      </c>
      <c r="AG1449" s="50">
        <f>SQRT((T1449*0.5)^2+Z1449^2+AE1449^2)</f>
        <v>4.1838709544757706E-2</v>
      </c>
      <c r="AH1449" s="50">
        <f>AF1449/S1449</f>
        <v>0.35912939738157973</v>
      </c>
      <c r="AI1449">
        <f>AF1449*EXP(Info!$B$6*G1449*1000)</f>
        <v>7.4565028777816522</v>
      </c>
      <c r="AJ1449">
        <f>2*SQRT((EXP(Info!$B$6*G1449)*AG1449)^2+(Info!$B$6*G1449*0.01*AI1449)^2)</f>
        <v>8.3857732517227127E-2</v>
      </c>
      <c r="AK1449" s="28">
        <f>AI1449/(E1449/1000)</f>
        <v>2.4170187610313296</v>
      </c>
      <c r="AL1449">
        <f>AA1449/0.752049334436339</f>
        <v>1.52011304</v>
      </c>
      <c r="AM1449"/>
      <c r="AN1449">
        <f>U1449/0.242530074</f>
        <v>4.7829119946584431</v>
      </c>
      <c r="AO1449">
        <f>O1449/U1449</f>
        <v>1.4655172413793105</v>
      </c>
    </row>
    <row r="1450" spans="1:41">
      <c r="A1450" s="14" t="s">
        <v>202</v>
      </c>
      <c r="B1450" s="14" t="s">
        <v>224</v>
      </c>
      <c r="C1450" s="15">
        <v>-21.15</v>
      </c>
      <c r="D1450" s="15">
        <v>18.082999999999998</v>
      </c>
      <c r="E1450" s="15">
        <v>3085</v>
      </c>
      <c r="F1450" s="79">
        <v>1201</v>
      </c>
      <c r="G1450" s="15">
        <v>236.07</v>
      </c>
      <c r="I1450">
        <f>(E1450*100*Info!$B$11)/AI1450</f>
        <v>1.1050122042255772</v>
      </c>
      <c r="J1450">
        <f>LOG10(I1450)</f>
        <v>4.3367074580907779E-2</v>
      </c>
      <c r="K1450">
        <f>2*((E1450*100*Info!$B$11)/AI1450^2)*(AJ1450/2)</f>
        <v>7.3694322457339085E-3</v>
      </c>
      <c r="L1450">
        <f>(M1450/10.7)/I1450</f>
        <v>0.25047476635514065</v>
      </c>
      <c r="M1450">
        <f>((U1450/0.242530073729142))*I1450</f>
        <v>2.9615211083008903</v>
      </c>
      <c r="N1450">
        <f>2*M1450*SQRT((0.5*K1450/I1450)^2+(0.5*V1450/U1450)^2)</f>
        <v>1.975066797314657E-2</v>
      </c>
      <c r="O1450" s="14">
        <v>1.95</v>
      </c>
      <c r="S1450" s="14">
        <v>2.66</v>
      </c>
      <c r="U1450" s="14">
        <v>0.65</v>
      </c>
      <c r="W1450" s="50">
        <f>U1450*Info!$B$2</f>
        <v>0.312</v>
      </c>
      <c r="X1450" s="50">
        <f>W1450*SQRT((0.5*V1450/U1450)^2+Info!$B$3^2)</f>
        <v>1.5600000000000001E-2</v>
      </c>
      <c r="Y1450" s="39">
        <f>W1450*Info!$D$2</f>
        <v>0.25272</v>
      </c>
      <c r="Z1450" s="39">
        <f>Y1450*SQRT(Info!$D$3^2+(X1450/W1450)^2)</f>
        <v>1.7870002574146431E-2</v>
      </c>
      <c r="AA1450" s="50">
        <f>IF(O1450-W1450&gt;0,O1450-W1450,0)</f>
        <v>1.6379999999999999</v>
      </c>
      <c r="AB1450" s="50">
        <f>SQRT((0.5*P1450)^2+X1450^2)</f>
        <v>1.5600000000000001E-2</v>
      </c>
      <c r="AC1450" s="50">
        <f>(1-EXP(-Info!$B$6*G1450*1000))+(Info!$B$6/(Info!$B$6-Info!$B$7))*(EXP(-Info!$B$7*G1450*1000)-EXP(-Info!$B$6*G1450*1000))*(Info!$B$9-1)</f>
        <v>0.96982576426166367</v>
      </c>
      <c r="AD1450" s="50">
        <f>SQRT((Info!$B$6*EXP(-Info!$B$6*G1450*1000)+(Info!$B$6/(Info!$B$6+Info!$B$7))*(Info!$B$9-1)*(-Info!$B$7*EXP(-Info!$B$7*G1450*1000)+Info!$B$6*EXP(-Info!$B$6*G1450*1000)))^2*(0.01*G1450*1000)^2)</f>
        <v>2.3792400118535454E-3</v>
      </c>
      <c r="AE1450" s="50">
        <f>IF(AA1450&gt;0,AA1450*AC1450*SQRT((AB1450/AA1450)^2+(AD1450/AC1450)^2),AA1450*AC1450*SQRT((AD1450/AC1450)^2))</f>
        <v>1.5623165538540127E-2</v>
      </c>
      <c r="AF1450" s="50">
        <f>IF((S1450-Y1450-AA1450*AC1450)&gt;0,S1450-Y1450-AA1450*AC1450,0)</f>
        <v>0.81870539813939502</v>
      </c>
      <c r="AG1450" s="50">
        <f>SQRT((T1450*0.5)^2+Z1450^2+AE1450^2)</f>
        <v>2.3736476011502378E-2</v>
      </c>
      <c r="AH1450" s="50">
        <f>AF1450/S1450</f>
        <v>0.30778398426293047</v>
      </c>
      <c r="AI1450">
        <f>AF1450*EXP(Info!$B$6*G1450*1000)</f>
        <v>7.1339265999014048</v>
      </c>
      <c r="AJ1450">
        <f>2*SQRT((EXP(Info!$B$6*G1450)*AG1450)^2+(Info!$B$6*G1450*0.01*AI1450)^2)</f>
        <v>4.7576839896403558E-2</v>
      </c>
      <c r="AK1450" s="28">
        <f>AI1450/(E1450/1000)</f>
        <v>2.3124559481041831</v>
      </c>
      <c r="AL1450">
        <f>AA1450/0.752049334436339</f>
        <v>2.1780485999999999</v>
      </c>
      <c r="AM1450"/>
      <c r="AN1450">
        <f>U1450/0.242530074</f>
        <v>2.6800799970068865</v>
      </c>
      <c r="AO1450">
        <f>O1450/U1450</f>
        <v>3</v>
      </c>
    </row>
    <row r="1451" spans="1:41">
      <c r="A1451" s="14" t="s">
        <v>202</v>
      </c>
      <c r="B1451" s="14" t="s">
        <v>224</v>
      </c>
      <c r="C1451" s="15">
        <v>-21.15</v>
      </c>
      <c r="D1451" s="15">
        <v>18.082999999999998</v>
      </c>
      <c r="E1451" s="15">
        <v>3085</v>
      </c>
      <c r="F1451" s="79">
        <v>1221</v>
      </c>
      <c r="G1451" s="15">
        <v>240.57</v>
      </c>
      <c r="I1451">
        <f>(E1451*100*Info!$B$11)/AI1451</f>
        <v>1.7883552948897594</v>
      </c>
      <c r="J1451">
        <f>LOG10(I1451)</f>
        <v>0.25245380488568459</v>
      </c>
      <c r="K1451">
        <f>2*((E1451*100*Info!$B$11)/AI1451^2)*(AJ1451/2)</f>
        <v>2.3822672734902135E-2</v>
      </c>
      <c r="L1451">
        <f>(M1451/10.7)/I1451</f>
        <v>0.31213009345794446</v>
      </c>
      <c r="M1451">
        <f>((U1451/0.242530073729142))*I1451</f>
        <v>5.9727347070304697</v>
      </c>
      <c r="N1451">
        <f>2*M1451*SQRT((0.5*K1451/I1451)^2+(0.5*V1451/U1451)^2)</f>
        <v>7.9562771818644407E-2</v>
      </c>
      <c r="O1451" s="14">
        <v>1.22</v>
      </c>
      <c r="S1451" s="14">
        <v>1.61</v>
      </c>
      <c r="U1451" s="14">
        <v>0.81</v>
      </c>
      <c r="W1451" s="50">
        <f>U1451*Info!$B$2</f>
        <v>0.38880000000000003</v>
      </c>
      <c r="X1451" s="50">
        <f>W1451*SQRT((0.5*V1451/U1451)^2+Info!$B$3^2)</f>
        <v>1.9440000000000002E-2</v>
      </c>
      <c r="Y1451" s="39">
        <f>W1451*Info!$D$2</f>
        <v>0.31492800000000004</v>
      </c>
      <c r="Z1451" s="39">
        <f>Y1451*SQRT(Info!$D$3^2+(X1451/W1451)^2)</f>
        <v>2.2268772438551711E-2</v>
      </c>
      <c r="AA1451" s="50">
        <f>IF(O1451-W1451&gt;0,O1451-W1451,0)</f>
        <v>0.83119999999999994</v>
      </c>
      <c r="AB1451" s="50">
        <f>SQRT((0.5*P1451)^2+X1451^2)</f>
        <v>1.9440000000000002E-2</v>
      </c>
      <c r="AC1451" s="50">
        <f>(1-EXP(-Info!$B$6*G1451*1000))+(Info!$B$6/(Info!$B$6-Info!$B$7))*(EXP(-Info!$B$7*G1451*1000)-EXP(-Info!$B$6*G1451*1000))*(Info!$B$9-1)</f>
        <v>0.97407467312109564</v>
      </c>
      <c r="AD1451" s="50">
        <f>SQRT((Info!$B$6*EXP(-Info!$B$6*G1451*1000)+(Info!$B$6/(Info!$B$6+Info!$B$7))*(Info!$B$9-1)*(-Info!$B$7*EXP(-Info!$B$7*G1451*1000)+Info!$B$6*EXP(-Info!$B$6*G1451*1000)))^2*(0.01*G1451*1000)^2)</f>
        <v>2.315686981882073E-3</v>
      </c>
      <c r="AE1451" s="50">
        <f>IF(AA1451&gt;0,AA1451*AC1451*SQRT((AB1451/AA1451)^2+(AD1451/AC1451)^2),AA1451*AC1451*SQRT((AD1451/AC1451)^2))</f>
        <v>1.9033585797279096E-2</v>
      </c>
      <c r="AF1451" s="50">
        <f>IF((S1451-Y1451-AA1451*AC1451)&gt;0,S1451-Y1451-AA1451*AC1451,0)</f>
        <v>0.48542113170174539</v>
      </c>
      <c r="AG1451" s="50">
        <f>SQRT((T1451*0.5)^2+Z1451^2+AE1451^2)</f>
        <v>2.92946345637283E-2</v>
      </c>
      <c r="AH1451" s="50">
        <f>AF1451/S1451</f>
        <v>0.30150380851040087</v>
      </c>
      <c r="AI1451">
        <f>AF1451*EXP(Info!$B$6*G1451*1000)</f>
        <v>4.408003252746524</v>
      </c>
      <c r="AJ1451">
        <f>2*SQRT((EXP(Info!$B$6*G1451)*AG1451)^2+(Info!$B$6*G1451*0.01*AI1451)^2)</f>
        <v>5.8718991245549863E-2</v>
      </c>
      <c r="AK1451" s="28">
        <f>AI1451/(E1451/1000)</f>
        <v>1.428850325039392</v>
      </c>
      <c r="AL1451">
        <f>AA1451/0.752049334436339</f>
        <v>1.1052466399999998</v>
      </c>
      <c r="AM1451"/>
      <c r="AN1451">
        <f>U1451/0.242530074</f>
        <v>3.3397919962701201</v>
      </c>
      <c r="AO1451">
        <f>O1451/U1451</f>
        <v>1.5061728395061726</v>
      </c>
    </row>
    <row r="1452" spans="1:41">
      <c r="A1452" s="14" t="s">
        <v>193</v>
      </c>
      <c r="B1452" s="14" t="s">
        <v>99</v>
      </c>
      <c r="C1452" s="15">
        <v>-45.51</v>
      </c>
      <c r="D1452" s="15">
        <v>50.16</v>
      </c>
      <c r="E1452" s="15">
        <v>3721</v>
      </c>
      <c r="F1452" s="31">
        <v>380</v>
      </c>
      <c r="G1452" s="15">
        <v>32.493200000000002</v>
      </c>
      <c r="I1452">
        <f>(E1452*100*Info!$B$11)/AI1452</f>
        <v>16.815775981480432</v>
      </c>
      <c r="J1452">
        <f>LOG10(I1452)</f>
        <v>1.2257169130838497</v>
      </c>
      <c r="K1452">
        <f>2*((E1452*100*Info!$B$11)/AI1452^2)*(AJ1452/2)</f>
        <v>4.8058342243117282</v>
      </c>
      <c r="L1452">
        <f>(M1452/10.7)/I1452</f>
        <v>1.095434731416834</v>
      </c>
      <c r="M1452">
        <f>((U1452/0.242530073729142))*I1452</f>
        <v>197.10025999047369</v>
      </c>
      <c r="N1452">
        <f>2*M1452*SQRT((0.5*K1452/I1452)^2+(0.5*V1452/U1452)^2)</f>
        <v>56.654606172902085</v>
      </c>
      <c r="O1452" s="1">
        <v>1.155622468190697</v>
      </c>
      <c r="P1452" s="1">
        <v>2.3836769937414549E-2</v>
      </c>
      <c r="Q1452" s="1">
        <v>1.052201340323885</v>
      </c>
      <c r="R1452" s="1">
        <v>2.2757430478876389E-2</v>
      </c>
      <c r="S1452" s="1">
        <v>1.5249859800714729</v>
      </c>
      <c r="T1452" s="1">
        <v>2.2648520975032331E-2</v>
      </c>
      <c r="U1452" s="1">
        <v>2.842731768083067</v>
      </c>
      <c r="V1452" s="1">
        <v>8.7356584701232615E-2</v>
      </c>
      <c r="W1452" s="50">
        <f>U1452*Info!$B$2</f>
        <v>1.3645112486798721</v>
      </c>
      <c r="X1452" s="50">
        <f>W1452*SQRT((0.5*V1452/U1452)^2+Info!$B$3^2)</f>
        <v>7.1374245550737583E-2</v>
      </c>
      <c r="Y1452" s="39">
        <f>W1452*Info!$D$2</f>
        <v>1.1052541114306964</v>
      </c>
      <c r="Z1452" s="39">
        <f>Y1452*SQRT(Info!$D$3^2+(X1452/W1452)^2)</f>
        <v>7.9977032053619002E-2</v>
      </c>
      <c r="AA1452" s="50">
        <f>IF(O1452-W1452&gt;0,O1452-W1452,0)</f>
        <v>0</v>
      </c>
      <c r="AB1452" s="50">
        <f>SQRT((0.5*P1452)^2+X1452^2)</f>
        <v>7.2362496005868207E-2</v>
      </c>
      <c r="AC1452" s="50">
        <f>(1-EXP(-Info!$B$6*G1452*1000))+(Info!$B$6/(Info!$B$6-Info!$B$7))*(EXP(-Info!$B$7*G1452*1000)-EXP(-Info!$B$6*G1452*1000))*(Info!$B$9-1)</f>
        <v>0.29374768699403475</v>
      </c>
      <c r="AD1452" s="50">
        <f>SQRT((Info!$B$6*EXP(-Info!$B$6*G1452*1000)+(Info!$B$6/(Info!$B$6+Info!$B$7))*(Info!$B$9-1)*(-Info!$B$7*EXP(-Info!$B$7*G1452*1000)+Info!$B$6*EXP(-Info!$B$6*G1452*1000)))^2*(0.01*G1452*1000)^2)</f>
        <v>2.3663462348890319E-3</v>
      </c>
      <c r="AE1452" s="50">
        <f>IF(AA1452&gt;0,AA1452*AC1452*SQRT((AB1452/AA1452)^2+(AD1452/AC1452)^2),AA1452*AC1452*SQRT((AD1452/AC1452)^2))</f>
        <v>0</v>
      </c>
      <c r="AF1452" s="50">
        <f>IF((S1452-Y1452-AA1452*AC1452)&gt;0,S1452-Y1452-AA1452*AC1452,0)</f>
        <v>0.4197318686407765</v>
      </c>
      <c r="AG1452" s="50">
        <f>SQRT((T1452*0.5)^2+Z1452^2+AE1452^2)</f>
        <v>8.0774776580902527E-2</v>
      </c>
      <c r="AH1452" s="50">
        <f>AF1452/S1452</f>
        <v>0.27523654258192232</v>
      </c>
      <c r="AI1452">
        <f>AF1452*EXP(Info!$B$6*G1452*1000)</f>
        <v>0.56543579717306258</v>
      </c>
      <c r="AJ1452">
        <f>2*SQRT((EXP(Info!$B$6*G1452)*AG1452)^2+(Info!$B$6*G1452*0.01*AI1452)^2)</f>
        <v>0.1615976990118094</v>
      </c>
      <c r="AK1452" s="28">
        <f>AI1452/(E1452/1000)</f>
        <v>0.1519580212773616</v>
      </c>
      <c r="AL1452">
        <f>AA1452/0.752049334436339</f>
        <v>0</v>
      </c>
      <c r="AM1452">
        <f>Q1452/O1452</f>
        <v>0.91050612919569351</v>
      </c>
      <c r="AN1452">
        <f>U1452/0.242530074</f>
        <v>11.721151613069919</v>
      </c>
      <c r="AO1452">
        <f>O1452/U1452</f>
        <v>0.40651829383465377</v>
      </c>
    </row>
    <row r="1453" spans="1:41">
      <c r="A1453" s="14" t="s">
        <v>193</v>
      </c>
      <c r="B1453" s="14" t="s">
        <v>99</v>
      </c>
      <c r="C1453" s="15">
        <v>-45.51</v>
      </c>
      <c r="D1453" s="15">
        <v>50.16</v>
      </c>
      <c r="E1453" s="15">
        <v>3721</v>
      </c>
      <c r="F1453" s="31">
        <v>385</v>
      </c>
      <c r="G1453" s="15">
        <v>32.910499999999999</v>
      </c>
      <c r="I1453">
        <f>(E1453*100*Info!$B$11)/AI1453</f>
        <v>5.5738536489966277</v>
      </c>
      <c r="J1453">
        <f>LOG10(I1453)</f>
        <v>0.74615556138704342</v>
      </c>
      <c r="K1453">
        <f>2*((E1453*100*Info!$B$11)/AI1453^2)*(AJ1453/2)</f>
        <v>0.45082022330812371</v>
      </c>
      <c r="L1453">
        <f>(M1453/10.7)/I1453</f>
        <v>0.86644817227239124</v>
      </c>
      <c r="M1453">
        <f>((U1453/0.242530073729142))*I1453</f>
        <v>51.675171781550112</v>
      </c>
      <c r="N1453">
        <f>2*M1453*SQRT((0.5*K1453/I1453)^2+(0.5*V1453/U1453)^2)</f>
        <v>4.4789641644524751</v>
      </c>
      <c r="O1453" s="1">
        <v>1.4903614990771381</v>
      </c>
      <c r="P1453" s="1">
        <v>3.1314176349034613E-2</v>
      </c>
      <c r="Q1453" s="1">
        <v>1.5174921735845039</v>
      </c>
      <c r="R1453" s="1">
        <v>3.4139779569260752E-2</v>
      </c>
      <c r="S1453" s="1">
        <v>2.257742636820355</v>
      </c>
      <c r="T1453" s="1">
        <v>4.2198045111699563E-2</v>
      </c>
      <c r="U1453" s="1">
        <v>2.2484952084096261</v>
      </c>
      <c r="V1453" s="1">
        <v>7.0059386276998148E-2</v>
      </c>
      <c r="W1453" s="50">
        <f>U1453*Info!$B$2</f>
        <v>1.0792777000366205</v>
      </c>
      <c r="X1453" s="50">
        <f>W1453*SQRT((0.5*V1453/U1453)^2+Info!$B$3^2)</f>
        <v>5.6522738597560879E-2</v>
      </c>
      <c r="Y1453" s="39">
        <f>W1453*Info!$D$2</f>
        <v>0.87421493702966269</v>
      </c>
      <c r="Z1453" s="39">
        <f>Y1453*SQRT(Info!$D$3^2+(X1453/W1453)^2)</f>
        <v>6.3298900292604127E-2</v>
      </c>
      <c r="AA1453" s="50">
        <f>IF(O1453-W1453&gt;0,O1453-W1453,0)</f>
        <v>0.41108379904051762</v>
      </c>
      <c r="AB1453" s="50">
        <f>SQRT((0.5*P1453)^2+X1453^2)</f>
        <v>5.865120960963046E-2</v>
      </c>
      <c r="AC1453" s="50">
        <f>(1-EXP(-Info!$B$6*G1453*1000))+(Info!$B$6/(Info!$B$6-Info!$B$7))*(EXP(-Info!$B$7*G1453*1000)-EXP(-Info!$B$6*G1453*1000))*(Info!$B$9-1)</f>
        <v>0.29695654094225454</v>
      </c>
      <c r="AD1453" s="50">
        <f>SQRT((Info!$B$6*EXP(-Info!$B$6*G1453*1000)+(Info!$B$6/(Info!$B$6+Info!$B$7))*(Info!$B$9-1)*(-Info!$B$7*EXP(-Info!$B$7*G1453*1000)+Info!$B$6*EXP(-Info!$B$6*G1453*1000)))^2*(0.01*G1453*1000)^2)</f>
        <v>2.3873306306967435E-3</v>
      </c>
      <c r="AE1453" s="50">
        <f>IF(AA1453&gt;0,AA1453*AC1453*SQRT((AB1453/AA1453)^2+(AD1453/AC1453)^2),AA1453*AC1453*SQRT((AD1453/AC1453)^2))</f>
        <v>1.7444487833968576E-2</v>
      </c>
      <c r="AF1453" s="50">
        <f>IF((S1453-Y1453-AA1453*AC1453)&gt;0,S1453-Y1453-AA1453*AC1453,0)</f>
        <v>1.2614536767902194</v>
      </c>
      <c r="AG1453" s="50">
        <f>SQRT((T1453*0.5)^2+Z1453^2+AE1453^2)</f>
        <v>6.8965423850323546E-2</v>
      </c>
      <c r="AH1453" s="50">
        <f>AF1453/S1453</f>
        <v>0.55872341524575253</v>
      </c>
      <c r="AI1453">
        <f>AF1453*EXP(Info!$B$6*G1453*1000)</f>
        <v>1.7058649716939813</v>
      </c>
      <c r="AJ1453">
        <f>2*SQRT((EXP(Info!$B$6*G1453)*AG1453)^2+(Info!$B$6*G1453*0.01*AI1453)^2)</f>
        <v>0.1379724829357557</v>
      </c>
      <c r="AK1453" s="28">
        <f>AI1453/(E1453/1000)</f>
        <v>0.45844261534371977</v>
      </c>
      <c r="AL1453">
        <f>AA1453/0.752049334436339</f>
        <v>0.54661812758417627</v>
      </c>
      <c r="AM1453">
        <f>Q1453/O1453</f>
        <v>1.018204089762226</v>
      </c>
      <c r="AN1453">
        <f>U1453/0.242530074</f>
        <v>9.2709954329607225</v>
      </c>
      <c r="AO1453">
        <f>O1453/U1453</f>
        <v>0.66282618415330297</v>
      </c>
    </row>
    <row r="1454" spans="1:41">
      <c r="A1454" s="14" t="s">
        <v>193</v>
      </c>
      <c r="B1454" s="14" t="s">
        <v>99</v>
      </c>
      <c r="C1454" s="15">
        <v>-45.51</v>
      </c>
      <c r="D1454" s="15">
        <v>50.16</v>
      </c>
      <c r="E1454" s="15">
        <v>3721</v>
      </c>
      <c r="F1454" s="79">
        <v>388</v>
      </c>
      <c r="G1454" s="15">
        <v>33.160899999999998</v>
      </c>
      <c r="I1454">
        <f>(E1454*100*Info!$B$11)/AI1454</f>
        <v>4.5112278850769485</v>
      </c>
      <c r="J1454">
        <f>LOG10(I1454)</f>
        <v>0.65429476607613324</v>
      </c>
      <c r="K1454">
        <f>2*((E1454*100*Info!$B$11)/AI1454^2)*(AJ1454/2)</f>
        <v>0.27055735685485272</v>
      </c>
      <c r="L1454">
        <f>(M1454/10.7)/I1454</f>
        <v>0.79680814575872116</v>
      </c>
      <c r="M1454">
        <f>((U1454/0.242530073729142))*I1454</f>
        <v>38.462039450374242</v>
      </c>
      <c r="N1454">
        <f>2*M1454*SQRT((0.5*K1454/I1454)^2+(0.5*V1454/U1454)^2)</f>
        <v>2.5915279400237226</v>
      </c>
      <c r="O1454" s="1">
        <v>2.116018799461564</v>
      </c>
      <c r="P1454" s="1">
        <v>4.3603246751302241E-2</v>
      </c>
      <c r="Q1454" s="1">
        <v>2.240641122482113</v>
      </c>
      <c r="R1454" s="1">
        <v>4.7268006496851721E-2</v>
      </c>
      <c r="S1454" s="1">
        <v>2.6947496908373192</v>
      </c>
      <c r="T1454" s="1">
        <v>3.564879614997303E-2</v>
      </c>
      <c r="U1454" s="1">
        <v>2.0677743402256259</v>
      </c>
      <c r="V1454" s="1">
        <v>6.3497934308638149E-2</v>
      </c>
      <c r="W1454" s="50">
        <f>U1454*Info!$B$2</f>
        <v>0.99253168330830044</v>
      </c>
      <c r="X1454" s="50">
        <f>W1454*SQRT((0.5*V1454/U1454)^2+Info!$B$3^2)</f>
        <v>5.1913777990311542E-2</v>
      </c>
      <c r="Y1454" s="39">
        <f>W1454*Info!$D$2</f>
        <v>0.80395066347972344</v>
      </c>
      <c r="Z1454" s="39">
        <f>Y1454*SQRT(Info!$D$3^2+(X1454/W1454)^2)</f>
        <v>5.8172653745358627E-2</v>
      </c>
      <c r="AA1454" s="50">
        <f>IF(O1454-W1454&gt;0,O1454-W1454,0)</f>
        <v>1.1234871161532636</v>
      </c>
      <c r="AB1454" s="50">
        <f>SQRT((0.5*P1454)^2+X1454^2)</f>
        <v>5.63058711595966E-2</v>
      </c>
      <c r="AC1454" s="50">
        <f>(1-EXP(-Info!$B$6*G1454*1000))+(Info!$B$6/(Info!$B$6-Info!$B$7))*(EXP(-Info!$B$7*G1454*1000)-EXP(-Info!$B$6*G1454*1000))*(Info!$B$9-1)</f>
        <v>0.29887583131719297</v>
      </c>
      <c r="AD1454" s="50">
        <f>SQRT((Info!$B$6*EXP(-Info!$B$6*G1454*1000)+(Info!$B$6/(Info!$B$6+Info!$B$7))*(Info!$B$9-1)*(-Info!$B$7*EXP(-Info!$B$7*G1454*1000)+Info!$B$6*EXP(-Info!$B$6*G1454*1000)))^2*(0.01*G1454*1000)^2)</f>
        <v>2.3998252969744185E-3</v>
      </c>
      <c r="AE1454" s="50">
        <f>IF(AA1454&gt;0,AA1454*AC1454*SQRT((AB1454/AA1454)^2+(AD1454/AC1454)^2),AA1454*AC1454*SQRT((AD1454/AC1454)^2))</f>
        <v>1.7043079243210513E-2</v>
      </c>
      <c r="AF1454" s="50">
        <f>IF((S1454-Y1454-AA1454*AC1454)&gt;0,S1454-Y1454-AA1454*AC1454,0)</f>
        <v>1.5550158815431332</v>
      </c>
      <c r="AG1454" s="50">
        <f>SQRT((T1454*0.5)^2+Z1454^2+AE1454^2)</f>
        <v>6.3184122693943634E-2</v>
      </c>
      <c r="AH1454" s="50">
        <f>AF1454/S1454</f>
        <v>0.57705392334972483</v>
      </c>
      <c r="AI1454">
        <f>AF1454*EXP(Info!$B$6*G1454*1000)</f>
        <v>2.1076837480600568</v>
      </c>
      <c r="AJ1454">
        <f>2*SQRT((EXP(Info!$B$6*G1454)*AG1454)^2+(Info!$B$6*G1454*0.01*AI1454)^2)</f>
        <v>0.12640668094986549</v>
      </c>
      <c r="AK1454" s="28">
        <f>AI1454/(E1454/1000)</f>
        <v>0.56642938674013887</v>
      </c>
      <c r="AL1454">
        <f>AA1454/0.752049334436339</f>
        <v>1.4939008183489946</v>
      </c>
      <c r="AM1454">
        <f>Q1454/O1454</f>
        <v>1.0588947144761947</v>
      </c>
      <c r="AN1454">
        <f>U1454/0.242530074</f>
        <v>8.5258471500966344</v>
      </c>
      <c r="AO1454">
        <f>O1454/U1454</f>
        <v>1.0233315881222678</v>
      </c>
    </row>
    <row r="1455" spans="1:41">
      <c r="A1455" s="14" t="s">
        <v>193</v>
      </c>
      <c r="B1455" s="14" t="s">
        <v>99</v>
      </c>
      <c r="C1455" s="15">
        <v>-45.51</v>
      </c>
      <c r="D1455" s="15">
        <v>50.16</v>
      </c>
      <c r="E1455" s="15">
        <v>3721</v>
      </c>
      <c r="F1455" s="31">
        <v>395</v>
      </c>
      <c r="G1455" s="15">
        <v>33.744999999999997</v>
      </c>
      <c r="I1455">
        <f>(E1455*100*Info!$B$11)/AI1455</f>
        <v>4.3128899269122831</v>
      </c>
      <c r="J1455">
        <f>LOG10(I1455)</f>
        <v>0.63476837427286514</v>
      </c>
      <c r="K1455">
        <f>2*((E1455*100*Info!$B$11)/AI1455^2)*(AJ1455/2)</f>
        <v>0.26791621863996867</v>
      </c>
      <c r="L1455">
        <f>(M1455/10.7)/I1455</f>
        <v>0.86606047991794366</v>
      </c>
      <c r="M1455">
        <f>((U1455/0.242530073729142))*I1455</f>
        <v>39.966891663303606</v>
      </c>
      <c r="N1455">
        <f>2*M1455*SQRT((0.5*K1455/I1455)^2+(0.5*V1455/U1455)^2)</f>
        <v>2.776484550574962</v>
      </c>
      <c r="O1455" s="1">
        <v>1.4877493218983391</v>
      </c>
      <c r="P1455" s="1">
        <v>3.1171991280131841E-2</v>
      </c>
      <c r="Q1455" s="1">
        <v>1.5482410736539109</v>
      </c>
      <c r="R1455" s="1">
        <v>3.3762443471428698E-2</v>
      </c>
      <c r="S1455" s="1">
        <v>2.615711538905944</v>
      </c>
      <c r="T1455" s="1">
        <v>3.8290189757892133E-2</v>
      </c>
      <c r="U1455" s="1">
        <v>2.2474891189178261</v>
      </c>
      <c r="V1455" s="1">
        <v>6.9894650536594979E-2</v>
      </c>
      <c r="W1455" s="50">
        <f>U1455*Info!$B$2</f>
        <v>1.0787947770805566</v>
      </c>
      <c r="X1455" s="50">
        <f>W1455*SQRT((0.5*V1455/U1455)^2+Info!$B$3^2)</f>
        <v>5.64879325948646E-2</v>
      </c>
      <c r="Y1455" s="39">
        <f>W1455*Info!$D$2</f>
        <v>0.87382376943525086</v>
      </c>
      <c r="Z1455" s="39">
        <f>Y1455*SQRT(Info!$D$3^2+(X1455/W1455)^2)</f>
        <v>6.3265002976750834E-2</v>
      </c>
      <c r="AA1455" s="50">
        <f>IF(O1455-W1455&gt;0,O1455-W1455,0)</f>
        <v>0.40895454481778248</v>
      </c>
      <c r="AB1455" s="50">
        <f>SQRT((0.5*P1455)^2+X1455^2)</f>
        <v>5.8598718321599151E-2</v>
      </c>
      <c r="AC1455" s="50">
        <f>(1-EXP(-Info!$B$6*G1455*1000))+(Info!$B$6/(Info!$B$6-Info!$B$7))*(EXP(-Info!$B$7*G1455*1000)-EXP(-Info!$B$6*G1455*1000))*(Info!$B$9-1)</f>
        <v>0.3033349629183138</v>
      </c>
      <c r="AD1455" s="50">
        <f>SQRT((Info!$B$6*EXP(-Info!$B$6*G1455*1000)+(Info!$B$6/(Info!$B$6+Info!$B$7))*(Info!$B$9-1)*(-Info!$B$7*EXP(-Info!$B$7*G1455*1000)+Info!$B$6*EXP(-Info!$B$6*G1455*1000)))^2*(0.01*G1455*1000)^2)</f>
        <v>2.4286902055972704E-3</v>
      </c>
      <c r="AE1455" s="50">
        <f>IF(AA1455&gt;0,AA1455*AC1455*SQRT((AB1455/AA1455)^2+(AD1455/AC1455)^2),AA1455*AC1455*SQRT((AD1455/AC1455)^2))</f>
        <v>1.7802767831415114E-2</v>
      </c>
      <c r="AF1455" s="50">
        <f>IF((S1455-Y1455-AA1455*AC1455)&gt;0,S1455-Y1455-AA1455*AC1455,0)</f>
        <v>1.6178375577831152</v>
      </c>
      <c r="AG1455" s="50">
        <f>SQRT((T1455*0.5)^2+Z1455^2+AE1455^2)</f>
        <v>6.8453880839813658E-2</v>
      </c>
      <c r="AH1455" s="50">
        <f>AF1455/S1455</f>
        <v>0.61850763500465999</v>
      </c>
      <c r="AI1455">
        <f>AF1455*EXP(Info!$B$6*G1455*1000)</f>
        <v>2.2046103328167335</v>
      </c>
      <c r="AJ1455">
        <f>2*SQRT((EXP(Info!$B$6*G1455)*AG1455)^2+(Info!$B$6*G1455*0.01*AI1455)^2)</f>
        <v>0.13695013644035317</v>
      </c>
      <c r="AK1455" s="28">
        <f>AI1455/(E1455/1000)</f>
        <v>0.59247791798353489</v>
      </c>
      <c r="AL1455">
        <f>AA1455/0.752049334436339</f>
        <v>0.54378685824420536</v>
      </c>
      <c r="AM1455">
        <f>Q1455/O1455</f>
        <v>1.0406599088066701</v>
      </c>
      <c r="AN1455">
        <f>U1455/0.242530074</f>
        <v>9.2668471247727648</v>
      </c>
      <c r="AO1455">
        <f>O1455/U1455</f>
        <v>0.66196063392498006</v>
      </c>
    </row>
    <row r="1456" spans="1:41">
      <c r="A1456" s="14" t="s">
        <v>193</v>
      </c>
      <c r="B1456" s="14" t="s">
        <v>99</v>
      </c>
      <c r="C1456" s="15">
        <v>-45.51</v>
      </c>
      <c r="D1456" s="15">
        <v>50.16</v>
      </c>
      <c r="E1456" s="15">
        <v>3721</v>
      </c>
      <c r="F1456" s="79">
        <v>400</v>
      </c>
      <c r="G1456" s="15">
        <v>34.162300000000002</v>
      </c>
      <c r="I1456">
        <f>(E1456*100*Info!$B$11)/AI1456</f>
        <v>6.1426125935468638</v>
      </c>
      <c r="J1456">
        <f>LOG10(I1456)</f>
        <v>0.78835312580461236</v>
      </c>
      <c r="K1456">
        <f>2*((E1456*100*Info!$B$11)/AI1456^2)*(AJ1456/2)</f>
        <v>0.45967180316077128</v>
      </c>
      <c r="L1456">
        <f>(M1456/10.7)/I1456</f>
        <v>0.74012645328460858</v>
      </c>
      <c r="M1456">
        <f>((U1456/0.242530073729142))*I1456</f>
        <v>48.645517778566358</v>
      </c>
      <c r="N1456">
        <f>2*M1456*SQRT((0.5*K1456/I1456)^2+(0.5*V1456/U1456)^2)</f>
        <v>3.9350902041632874</v>
      </c>
      <c r="O1456" s="1">
        <v>1.291132992501405</v>
      </c>
      <c r="P1456" s="1">
        <v>2.6620129444837649E-2</v>
      </c>
      <c r="Q1456" s="1">
        <v>1.346226833003271</v>
      </c>
      <c r="R1456" s="1">
        <v>2.859177297663958E-2</v>
      </c>
      <c r="S1456" s="1">
        <v>1.991512085710673</v>
      </c>
      <c r="T1456" s="1">
        <v>2.8044561517760511E-2</v>
      </c>
      <c r="U1456" s="1">
        <v>1.9206812791388479</v>
      </c>
      <c r="V1456" s="1">
        <v>5.900233067396473E-2</v>
      </c>
      <c r="W1456" s="50">
        <f>U1456*Info!$B$2</f>
        <v>0.921927013986647</v>
      </c>
      <c r="X1456" s="50">
        <f>W1456*SQRT((0.5*V1456/U1456)^2+Info!$B$3^2)</f>
        <v>4.8222349478571937E-2</v>
      </c>
      <c r="Y1456" s="39">
        <f>W1456*Info!$D$2</f>
        <v>0.74676088132918417</v>
      </c>
      <c r="Z1456" s="39">
        <f>Y1456*SQRT(Info!$D$3^2+(X1456/W1456)^2)</f>
        <v>5.4035369778923203E-2</v>
      </c>
      <c r="AA1456" s="50">
        <f>IF(O1456-W1456&gt;0,O1456-W1456,0)</f>
        <v>0.369205978514758</v>
      </c>
      <c r="AB1456" s="50">
        <f>SQRT((0.5*P1456)^2+X1456^2)</f>
        <v>5.0025521607960324E-2</v>
      </c>
      <c r="AC1456" s="50">
        <f>(1-EXP(-Info!$B$6*G1456*1000))+(Info!$B$6/(Info!$B$6-Info!$B$7))*(EXP(-Info!$B$7*G1456*1000)-EXP(-Info!$B$6*G1456*1000))*(Info!$B$9-1)</f>
        <v>0.30650539472314414</v>
      </c>
      <c r="AD1456" s="50">
        <f>SQRT((Info!$B$6*EXP(-Info!$B$6*G1456*1000)+(Info!$B$6/(Info!$B$6+Info!$B$7))*(Info!$B$9-1)*(-Info!$B$7*EXP(-Info!$B$7*G1456*1000)+Info!$B$6*EXP(-Info!$B$6*G1456*1000)))^2*(0.01*G1456*1000)^2)</f>
        <v>2.4490728053764392E-3</v>
      </c>
      <c r="AE1456" s="50">
        <f>IF(AA1456&gt;0,AA1456*AC1456*SQRT((AB1456/AA1456)^2+(AD1456/AC1456)^2),AA1456*AC1456*SQRT((AD1456/AC1456)^2))</f>
        <v>1.5359730393715753E-2</v>
      </c>
      <c r="AF1456" s="50">
        <f>IF((S1456-Y1456-AA1456*AC1456)&gt;0,S1456-Y1456-AA1456*AC1456,0)</f>
        <v>1.1315875802026782</v>
      </c>
      <c r="AG1456" s="50">
        <f>SQRT((T1456*0.5)^2+Z1456^2+AE1456^2)</f>
        <v>5.7899627482337623E-2</v>
      </c>
      <c r="AH1456" s="50">
        <f>AF1456/S1456</f>
        <v>0.56820522874149171</v>
      </c>
      <c r="AI1456">
        <f>AF1456*EXP(Info!$B$6*G1456*1000)</f>
        <v>1.5479149225788604</v>
      </c>
      <c r="AJ1456">
        <f>2*SQRT((EXP(Info!$B$6*G1456)*AG1456)^2+(Info!$B$6*G1456*0.01*AI1456)^2)</f>
        <v>0.11583553948181478</v>
      </c>
      <c r="AK1456" s="28">
        <f>AI1456/(E1456/1000)</f>
        <v>0.41599433554927717</v>
      </c>
      <c r="AL1456">
        <f>AA1456/0.752049334436339</f>
        <v>0.49093318963107369</v>
      </c>
      <c r="AM1456">
        <f>Q1456/O1456</f>
        <v>1.0426709260950173</v>
      </c>
      <c r="AN1456">
        <f>U1456/0.242530074</f>
        <v>7.9193530413009636</v>
      </c>
      <c r="AO1456">
        <f>O1456/U1456</f>
        <v>0.67222657216729598</v>
      </c>
    </row>
    <row r="1457" spans="1:41">
      <c r="A1457" s="14" t="s">
        <v>193</v>
      </c>
      <c r="B1457" s="14" t="s">
        <v>99</v>
      </c>
      <c r="C1457" s="15">
        <v>-45.51</v>
      </c>
      <c r="D1457" s="15">
        <v>50.16</v>
      </c>
      <c r="E1457" s="15">
        <v>3721</v>
      </c>
      <c r="F1457" s="31">
        <v>405</v>
      </c>
      <c r="G1457" s="15">
        <v>34.579500000000003</v>
      </c>
      <c r="I1457">
        <f>(E1457*100*Info!$B$11)/AI1457</f>
        <v>6.0894740923622876</v>
      </c>
      <c r="J1457">
        <f>LOG10(I1457)</f>
        <v>0.7845797871078487</v>
      </c>
      <c r="K1457">
        <f>2*((E1457*100*Info!$B$11)/AI1457^2)*(AJ1457/2)</f>
        <v>0.50389385031240452</v>
      </c>
      <c r="L1457">
        <f>(M1457/10.7)/I1457</f>
        <v>0.82423119214954332</v>
      </c>
      <c r="M1457">
        <f>((U1457/0.242530073729142))*I1457</f>
        <v>53.704739050613334</v>
      </c>
      <c r="N1457">
        <f>2*M1457*SQRT((0.5*K1457/I1457)^2+(0.5*V1457/U1457)^2)</f>
        <v>4.7468366019596315</v>
      </c>
      <c r="O1457" s="1">
        <v>1.8879086407789669</v>
      </c>
      <c r="P1457" s="1">
        <v>3.9568244854084923E-2</v>
      </c>
      <c r="Q1457" s="1">
        <v>1.9409618101984401</v>
      </c>
      <c r="R1457" s="1">
        <v>4.1473779647537498E-2</v>
      </c>
      <c r="S1457" s="1">
        <v>2.2354095855044962</v>
      </c>
      <c r="T1457" s="1">
        <v>3.0125700166961152E-2</v>
      </c>
      <c r="U1457" s="1">
        <v>2.1389391142801948</v>
      </c>
      <c r="V1457" s="1">
        <v>6.6448151342858211E-2</v>
      </c>
      <c r="W1457" s="50">
        <f>U1457*Info!$B$2</f>
        <v>1.0266907748544936</v>
      </c>
      <c r="X1457" s="50">
        <f>W1457*SQRT((0.5*V1457/U1457)^2+Info!$B$3^2)</f>
        <v>5.3754622318278683E-2</v>
      </c>
      <c r="Y1457" s="39">
        <f>W1457*Info!$D$2</f>
        <v>0.83161952763213987</v>
      </c>
      <c r="Z1457" s="39">
        <f>Y1457*SQRT(Info!$D$3^2+(X1457/W1457)^2)</f>
        <v>6.0206457566367506E-2</v>
      </c>
      <c r="AA1457" s="50">
        <f>IF(O1457-W1457&gt;0,O1457-W1457,0)</f>
        <v>0.86121786592447336</v>
      </c>
      <c r="AB1457" s="50">
        <f>SQRT((0.5*P1457)^2+X1457^2)</f>
        <v>5.7279760132083211E-2</v>
      </c>
      <c r="AC1457" s="50">
        <f>(1-EXP(-Info!$B$6*G1457*1000))+(Info!$B$6/(Info!$B$6-Info!$B$7))*(EXP(-Info!$B$7*G1457*1000)-EXP(-Info!$B$6*G1457*1000))*(Info!$B$9-1)</f>
        <v>0.30966236206560144</v>
      </c>
      <c r="AD1457" s="50">
        <f>SQRT((Info!$B$6*EXP(-Info!$B$6*G1457*1000)+(Info!$B$6/(Info!$B$6+Info!$B$7))*(Info!$B$9-1)*(-Info!$B$7*EXP(-Info!$B$7*G1457*1000)+Info!$B$6*EXP(-Info!$B$6*G1457*1000)))^2*(0.01*G1457*1000)^2)</f>
        <v>2.4692524310797937E-3</v>
      </c>
      <c r="AE1457" s="50">
        <f>IF(AA1457&gt;0,AA1457*AC1457*SQRT((AB1457/AA1457)^2+(AD1457/AC1457)^2),AA1457*AC1457*SQRT((AD1457/AC1457)^2))</f>
        <v>1.7864409632722043E-2</v>
      </c>
      <c r="AF1457" s="50">
        <f>IF((S1457-Y1457-AA1457*AC1457)&gt;0,S1457-Y1457-AA1457*AC1457,0)</f>
        <v>1.1371032992570875</v>
      </c>
      <c r="AG1457" s="50">
        <f>SQRT((T1457*0.5)^2+Z1457^2+AE1457^2)</f>
        <v>6.4582072720329384E-2</v>
      </c>
      <c r="AH1457" s="50">
        <f>AF1457/S1457</f>
        <v>0.50867783095797248</v>
      </c>
      <c r="AI1457">
        <f>AF1457*EXP(Info!$B$6*G1457*1000)</f>
        <v>1.5614224730995607</v>
      </c>
      <c r="AJ1457">
        <f>2*SQRT((EXP(Info!$B$6*G1457)*AG1457)^2+(Info!$B$6*G1457*0.01*AI1457)^2)</f>
        <v>0.12920511196874718</v>
      </c>
      <c r="AK1457" s="28">
        <f>AI1457/(E1457/1000)</f>
        <v>0.41962442168760028</v>
      </c>
      <c r="AL1457">
        <f>AA1457/0.752049334436339</f>
        <v>1.1451613963197722</v>
      </c>
      <c r="AM1457">
        <f>Q1457/O1457</f>
        <v>1.0281015554850064</v>
      </c>
      <c r="AN1457">
        <f>U1457/0.242530074</f>
        <v>8.8192737461507331</v>
      </c>
      <c r="AO1457">
        <f>O1457/U1457</f>
        <v>0.8826378591960502</v>
      </c>
    </row>
    <row r="1458" spans="1:41">
      <c r="A1458" s="14" t="s">
        <v>193</v>
      </c>
      <c r="B1458" s="14" t="s">
        <v>99</v>
      </c>
      <c r="C1458" s="15">
        <v>-45.51</v>
      </c>
      <c r="D1458" s="15">
        <v>50.16</v>
      </c>
      <c r="E1458" s="15">
        <v>3721</v>
      </c>
      <c r="F1458" s="31">
        <v>407</v>
      </c>
      <c r="G1458" s="15">
        <v>34.746499999999997</v>
      </c>
      <c r="I1458">
        <f>(E1458*100*Info!$B$11)/AI1458</f>
        <v>5.5195362007841462</v>
      </c>
      <c r="J1458">
        <f>LOG10(I1458)</f>
        <v>0.7419025860801638</v>
      </c>
      <c r="K1458">
        <f>2*((E1458*100*Info!$B$11)/AI1458^2)*(AJ1458/2)</f>
        <v>0.36679896189617611</v>
      </c>
      <c r="L1458">
        <f>(M1458/10.7)/I1458</f>
        <v>0.71059776358969773</v>
      </c>
      <c r="M1458">
        <f>((U1458/0.242530073729142))*I1458</f>
        <v>41.967219859526622</v>
      </c>
      <c r="N1458">
        <f>2*M1458*SQRT((0.5*K1458/I1458)^2+(0.5*V1458/U1458)^2)</f>
        <v>3.0815194596813851</v>
      </c>
      <c r="O1458" s="1">
        <v>1.009434323091674</v>
      </c>
      <c r="P1458" s="1">
        <v>2.1251245262657231E-2</v>
      </c>
      <c r="Q1458" s="1">
        <v>1.028344719821449</v>
      </c>
      <c r="R1458" s="1">
        <v>2.338339927038963E-2</v>
      </c>
      <c r="S1458" s="1">
        <v>2.0082106712771912</v>
      </c>
      <c r="T1458" s="1">
        <v>3.7939807005657702E-2</v>
      </c>
      <c r="U1458" s="1">
        <v>1.8440522095483489</v>
      </c>
      <c r="V1458" s="1">
        <v>5.7588615934085131E-2</v>
      </c>
      <c r="W1458" s="50">
        <f>U1458*Info!$B$2</f>
        <v>0.88514506058320741</v>
      </c>
      <c r="X1458" s="50">
        <f>W1458*SQRT((0.5*V1458/U1458)^2+Info!$B$3^2)</f>
        <v>4.6365201282371787E-2</v>
      </c>
      <c r="Y1458" s="39">
        <f>W1458*Info!$D$2</f>
        <v>0.7169674990723981</v>
      </c>
      <c r="Z1458" s="39">
        <f>Y1458*SQRT(Info!$D$3^2+(X1458/W1458)^2)</f>
        <v>5.1918639040470817E-2</v>
      </c>
      <c r="AA1458" s="50">
        <f>IF(O1458-W1458&gt;0,O1458-W1458,0)</f>
        <v>0.12428926250846661</v>
      </c>
      <c r="AB1458" s="50">
        <f>SQRT((0.5*P1458)^2+X1458^2)</f>
        <v>4.7567170887685271E-2</v>
      </c>
      <c r="AC1458" s="50">
        <f>(1-EXP(-Info!$B$6*G1458*1000))+(Info!$B$6/(Info!$B$6-Info!$B$7))*(EXP(-Info!$B$7*G1458*1000)-EXP(-Info!$B$6*G1458*1000))*(Info!$B$9-1)</f>
        <v>0.31092250790733711</v>
      </c>
      <c r="AD1458" s="50">
        <f>SQRT((Info!$B$6*EXP(-Info!$B$6*G1458*1000)+(Info!$B$6/(Info!$B$6+Info!$B$7))*(Info!$B$9-1)*(-Info!$B$7*EXP(-Info!$B$7*G1458*1000)+Info!$B$6*EXP(-Info!$B$6*G1458*1000)))^2*(0.01*G1458*1000)^2)</f>
        <v>2.4772748487007232E-3</v>
      </c>
      <c r="AE1458" s="50">
        <f>IF(AA1458&gt;0,AA1458*AC1458*SQRT((AB1458/AA1458)^2+(AD1458/AC1458)^2),AA1458*AC1458*SQRT((AD1458/AC1458)^2))</f>
        <v>1.4792908705208134E-2</v>
      </c>
      <c r="AF1458" s="50">
        <f>IF((S1458-Y1458-AA1458*AC1458)&gt;0,S1458-Y1458-AA1458*AC1458,0)</f>
        <v>1.2525988429997075</v>
      </c>
      <c r="AG1458" s="50">
        <f>SQRT((T1458*0.5)^2+Z1458^2+AE1458^2)</f>
        <v>5.7220909348611036E-2</v>
      </c>
      <c r="AH1458" s="50">
        <f>AF1458/S1458</f>
        <v>0.62373876452069332</v>
      </c>
      <c r="AI1458">
        <f>AF1458*EXP(Info!$B$6*G1458*1000)</f>
        <v>1.7226522938324447</v>
      </c>
      <c r="AJ1458">
        <f>2*SQRT((EXP(Info!$B$6*G1458)*AG1458)^2+(Info!$B$6*G1458*0.01*AI1458)^2)</f>
        <v>0.11447829130933854</v>
      </c>
      <c r="AK1458" s="28">
        <f>AI1458/(E1458/1000)</f>
        <v>0.46295412357765242</v>
      </c>
      <c r="AL1458">
        <f>AA1458/0.752049334436339</f>
        <v>0.16526743235750804</v>
      </c>
      <c r="AM1458">
        <f>Q1458/O1458</f>
        <v>1.0187336573536123</v>
      </c>
      <c r="AN1458">
        <f>U1458/0.242530074</f>
        <v>7.6033960619182794</v>
      </c>
      <c r="AO1458">
        <f>O1458/U1458</f>
        <v>0.54740007786379752</v>
      </c>
    </row>
    <row r="1459" spans="1:41">
      <c r="A1459" s="14" t="s">
        <v>193</v>
      </c>
      <c r="B1459" s="14" t="s">
        <v>99</v>
      </c>
      <c r="C1459" s="15">
        <v>-45.51</v>
      </c>
      <c r="D1459" s="15">
        <v>50.16</v>
      </c>
      <c r="E1459" s="15">
        <v>3721</v>
      </c>
      <c r="F1459" s="31">
        <v>410</v>
      </c>
      <c r="G1459" s="15">
        <v>34.9968</v>
      </c>
      <c r="I1459">
        <f>(E1459*100*Info!$B$11)/AI1459</f>
        <v>4.6201759965445355</v>
      </c>
      <c r="J1459">
        <f>LOG10(I1459)</f>
        <v>0.66465851946787857</v>
      </c>
      <c r="K1459">
        <f>2*((E1459*100*Info!$B$11)/AI1459^2)*(AJ1459/2)</f>
        <v>0.33070084844608133</v>
      </c>
      <c r="L1459">
        <f>(M1459/10.7)/I1459</f>
        <v>0.93886315839822165</v>
      </c>
      <c r="M1459">
        <f>((U1459/0.242530073729142))*I1459</f>
        <v>46.413529404644549</v>
      </c>
      <c r="N1459">
        <f>2*M1459*SQRT((0.5*K1459/I1459)^2+(0.5*V1459/U1459)^2)</f>
        <v>3.6219944853469928</v>
      </c>
      <c r="O1459" s="1">
        <v>1.6500000744711329</v>
      </c>
      <c r="P1459" s="1">
        <v>3.4600804272350023E-2</v>
      </c>
      <c r="Q1459" s="1">
        <v>1.6495164508579641</v>
      </c>
      <c r="R1459" s="1">
        <v>3.5590781541248451E-2</v>
      </c>
      <c r="S1459" s="1">
        <v>2.5905871015580821</v>
      </c>
      <c r="T1459" s="1">
        <v>3.5783211210884583E-2</v>
      </c>
      <c r="U1459" s="1">
        <v>2.4364172959984849</v>
      </c>
      <c r="V1459" s="1">
        <v>7.5744849636512887E-2</v>
      </c>
      <c r="W1459" s="50">
        <f>U1459*Info!$B$2</f>
        <v>1.1694803020792728</v>
      </c>
      <c r="X1459" s="50">
        <f>W1459*SQRT((0.5*V1459/U1459)^2+Info!$B$3^2)</f>
        <v>6.1234613575775476E-2</v>
      </c>
      <c r="Y1459" s="39">
        <f>W1459*Info!$D$2</f>
        <v>0.94727904468421098</v>
      </c>
      <c r="Z1459" s="39">
        <f>Y1459*SQRT(Info!$D$3^2+(X1459/W1459)^2)</f>
        <v>6.8582123336089984E-2</v>
      </c>
      <c r="AA1459" s="50">
        <f>IF(O1459-W1459&gt;0,O1459-W1459,0)</f>
        <v>0.48051977239186017</v>
      </c>
      <c r="AB1459" s="50">
        <f>SQRT((0.5*P1459)^2+X1459^2)</f>
        <v>6.3631610178023282E-2</v>
      </c>
      <c r="AC1459" s="50">
        <f>(1-EXP(-Info!$B$6*G1459*1000))+(Info!$B$6/(Info!$B$6-Info!$B$7))*(EXP(-Info!$B$7*G1459*1000)-EXP(-Info!$B$6*G1459*1000))*(Info!$B$9-1)</f>
        <v>0.31280742759259922</v>
      </c>
      <c r="AD1459" s="50">
        <f>SQRT((Info!$B$6*EXP(-Info!$B$6*G1459*1000)+(Info!$B$6/(Info!$B$6+Info!$B$7))*(Info!$B$9-1)*(-Info!$B$7*EXP(-Info!$B$7*G1459*1000)+Info!$B$6*EXP(-Info!$B$6*G1459*1000)))^2*(0.01*G1459*1000)^2)</f>
        <v>2.4892399725972981E-3</v>
      </c>
      <c r="AE1459" s="50">
        <f>IF(AA1459&gt;0,AA1459*AC1459*SQRT((AB1459/AA1459)^2+(AD1459/AC1459)^2),AA1459*AC1459*SQRT((AD1459/AC1459)^2))</f>
        <v>1.9940347741115926E-2</v>
      </c>
      <c r="AF1459" s="50">
        <f>IF((S1459-Y1459-AA1459*AC1459)&gt;0,S1459-Y1459-AA1459*AC1459,0)</f>
        <v>1.4929979029645921</v>
      </c>
      <c r="AG1459" s="50">
        <f>SQRT((T1459*0.5)^2+Z1459^2+AE1459^2)</f>
        <v>7.3629034086180836E-2</v>
      </c>
      <c r="AH1459" s="50">
        <f>AF1459/S1459</f>
        <v>0.57631642729427768</v>
      </c>
      <c r="AI1459">
        <f>AF1459*EXP(Info!$B$6*G1459*1000)</f>
        <v>2.0579825756168839</v>
      </c>
      <c r="AJ1459">
        <f>2*SQRT((EXP(Info!$B$6*G1459)*AG1459)^2+(Info!$B$6*G1459*0.01*AI1459)^2)</f>
        <v>0.14730533736220516</v>
      </c>
      <c r="AK1459" s="28">
        <f>AI1459/(E1459/1000)</f>
        <v>0.55307244708865466</v>
      </c>
      <c r="AL1459">
        <f>AA1459/0.752049334436339</f>
        <v>0.6389471413494564</v>
      </c>
      <c r="AM1459">
        <f>Q1459/O1459</f>
        <v>0.99970689479312669</v>
      </c>
      <c r="AN1459">
        <f>U1459/0.242530074</f>
        <v>10.045835783641763</v>
      </c>
      <c r="AO1459">
        <f>O1459/U1459</f>
        <v>0.67722392103399309</v>
      </c>
    </row>
    <row r="1460" spans="1:41">
      <c r="A1460" s="14" t="s">
        <v>193</v>
      </c>
      <c r="B1460" s="14" t="s">
        <v>99</v>
      </c>
      <c r="C1460" s="15">
        <v>-45.51</v>
      </c>
      <c r="D1460" s="15">
        <v>50.16</v>
      </c>
      <c r="E1460" s="15">
        <v>3721</v>
      </c>
      <c r="F1460" s="31">
        <v>415</v>
      </c>
      <c r="G1460" s="15">
        <v>35.414099999999998</v>
      </c>
      <c r="I1460">
        <f>(E1460*100*Info!$B$11)/AI1460</f>
        <v>7.8001998418558784</v>
      </c>
      <c r="J1460">
        <f>LOG10(I1460)</f>
        <v>0.89210572949861699</v>
      </c>
      <c r="K1460">
        <f>2*((E1460*100*Info!$B$11)/AI1460^2)*(AJ1460/2)</f>
        <v>0.87291504838139566</v>
      </c>
      <c r="L1460">
        <f>(M1460/10.7)/I1460</f>
        <v>0.87924578531401965</v>
      </c>
      <c r="M1460">
        <f>((U1460/0.242530073729142))*I1460</f>
        <v>73.383733340479836</v>
      </c>
      <c r="N1460">
        <f>2*M1460*SQRT((0.5*K1460/I1460)^2+(0.5*V1460/U1460)^2)</f>
        <v>8.523626328751881</v>
      </c>
      <c r="O1460" s="1">
        <v>1.310404127800836</v>
      </c>
      <c r="P1460" s="1">
        <v>2.7498146940972679E-2</v>
      </c>
      <c r="Q1460" s="1">
        <v>1.3241184115270681</v>
      </c>
      <c r="R1460" s="1">
        <v>2.8820791121043889E-2</v>
      </c>
      <c r="S1460" s="1">
        <v>1.8360603193407601</v>
      </c>
      <c r="T1460" s="1">
        <v>2.656625442549148E-2</v>
      </c>
      <c r="U1460" s="1">
        <v>2.281705932979238</v>
      </c>
      <c r="V1460" s="1">
        <v>7.097028125749269E-2</v>
      </c>
      <c r="W1460" s="50">
        <f>U1460*Info!$B$2</f>
        <v>1.0952188478300342</v>
      </c>
      <c r="X1460" s="50">
        <f>W1460*SQRT((0.5*V1460/U1460)^2+Info!$B$3^2)</f>
        <v>5.7348752270116425E-2</v>
      </c>
      <c r="Y1460" s="39">
        <f>W1460*Info!$D$2</f>
        <v>0.88712726674232778</v>
      </c>
      <c r="Z1460" s="39">
        <f>Y1460*SQRT(Info!$D$3^2+(X1460/W1460)^2)</f>
        <v>6.4228659757658679E-2</v>
      </c>
      <c r="AA1460" s="50">
        <f>IF(O1460-W1460&gt;0,O1460-W1460,0)</f>
        <v>0.21518527997080183</v>
      </c>
      <c r="AB1460" s="50">
        <f>SQRT((0.5*P1460)^2+X1460^2)</f>
        <v>5.897386207665236E-2</v>
      </c>
      <c r="AC1460" s="50">
        <f>(1-EXP(-Info!$B$6*G1460*1000))+(Info!$B$6/(Info!$B$6-Info!$B$7))*(EXP(-Info!$B$7*G1460*1000)-EXP(-Info!$B$6*G1460*1000))*(Info!$B$9-1)</f>
        <v>0.31593988214039181</v>
      </c>
      <c r="AD1460" s="50">
        <f>SQRT((Info!$B$6*EXP(-Info!$B$6*G1460*1000)+(Info!$B$6/(Info!$B$6+Info!$B$7))*(Info!$B$9-1)*(-Info!$B$7*EXP(-Info!$B$7*G1460*1000)+Info!$B$6*EXP(-Info!$B$6*G1460*1000)))^2*(0.01*G1460*1000)^2)</f>
        <v>2.5090317792208572E-3</v>
      </c>
      <c r="AE1460" s="50">
        <f>IF(AA1460&gt;0,AA1460*AC1460*SQRT((AB1460/AA1460)^2+(AD1460/AC1460)^2),AA1460*AC1460*SQRT((AD1460/AC1460)^2))</f>
        <v>1.8640015853826009E-2</v>
      </c>
      <c r="AF1460" s="50">
        <f>IF((S1460-Y1460-AA1460*AC1460)&gt;0,S1460-Y1460-AA1460*AC1460,0)</f>
        <v>0.88094744060610997</v>
      </c>
      <c r="AG1460" s="50">
        <f>SQRT((T1460*0.5)^2+Z1460^2+AE1460^2)</f>
        <v>6.8185133231856015E-2</v>
      </c>
      <c r="AH1460" s="50">
        <f>AF1460/S1460</f>
        <v>0.47980310413898347</v>
      </c>
      <c r="AI1460">
        <f>AF1460*EXP(Info!$B$6*G1460*1000)</f>
        <v>1.2189741147593161</v>
      </c>
      <c r="AJ1460">
        <f>2*SQRT((EXP(Info!$B$6*G1460)*AG1460)^2+(Info!$B$6*G1460*0.01*AI1460)^2)</f>
        <v>0.13641456243865008</v>
      </c>
      <c r="AK1460" s="28">
        <f>AI1460/(E1460/1000)</f>
        <v>0.32759315096998548</v>
      </c>
      <c r="AL1460">
        <f>AA1460/0.752049334436339</f>
        <v>0.28613186677717517</v>
      </c>
      <c r="AM1460">
        <f>Q1460/O1460</f>
        <v>1.0104656902670537</v>
      </c>
      <c r="AN1460">
        <f>U1460/0.242530074</f>
        <v>9.4079298923532182</v>
      </c>
      <c r="AO1460">
        <f>O1460/U1460</f>
        <v>0.5743089452766742</v>
      </c>
    </row>
    <row r="1461" spans="1:41">
      <c r="A1461" s="14" t="s">
        <v>193</v>
      </c>
      <c r="B1461" s="14" t="s">
        <v>99</v>
      </c>
      <c r="C1461" s="15">
        <v>-45.51</v>
      </c>
      <c r="D1461" s="15">
        <v>50.16</v>
      </c>
      <c r="E1461" s="15">
        <v>3721</v>
      </c>
      <c r="F1461" s="31">
        <v>420</v>
      </c>
      <c r="G1461" s="15">
        <v>35.831300000000006</v>
      </c>
      <c r="I1461">
        <f>(E1461*100*Info!$B$11)/AI1461</f>
        <v>11.66795406903756</v>
      </c>
      <c r="J1461">
        <f>LOG10(I1461)</f>
        <v>1.0669947108505522</v>
      </c>
      <c r="K1461">
        <f>2*((E1461*100*Info!$B$11)/AI1461^2)*(AJ1461/2)</f>
        <v>1.9505974267563388</v>
      </c>
      <c r="L1461">
        <f>(M1461/10.7)/I1461</f>
        <v>0.88081873827104806</v>
      </c>
      <c r="M1461">
        <f>((U1461/0.242530073729142))*I1461</f>
        <v>109.96767261984797</v>
      </c>
      <c r="N1461">
        <f>2*M1461*SQRT((0.5*K1461/I1461)^2+(0.5*V1461/U1461)^2)</f>
        <v>18.692126092416057</v>
      </c>
      <c r="O1461" s="1">
        <v>1.424029048367015</v>
      </c>
      <c r="P1461" s="1">
        <v>2.939158763566253E-2</v>
      </c>
      <c r="Q1461" s="1">
        <v>1.4311730487641849</v>
      </c>
      <c r="R1461" s="1">
        <v>3.0601573118559149E-2</v>
      </c>
      <c r="S1461" s="1">
        <v>1.5796765328715781</v>
      </c>
      <c r="T1461" s="1">
        <v>2.3924371713897531E-2</v>
      </c>
      <c r="U1461" s="1">
        <v>2.2857878588232921</v>
      </c>
      <c r="V1461" s="1">
        <v>7.0265589018066871E-2</v>
      </c>
      <c r="W1461" s="50">
        <f>U1461*Info!$B$2</f>
        <v>1.0971781722351801</v>
      </c>
      <c r="X1461" s="50">
        <f>W1461*SQRT((0.5*V1461/U1461)^2+Info!$B$3^2)</f>
        <v>5.7392383003988828E-2</v>
      </c>
      <c r="Y1461" s="39">
        <f>W1461*Info!$D$2</f>
        <v>0.88871431951049595</v>
      </c>
      <c r="Z1461" s="39">
        <f>Y1461*SQRT(Info!$D$3^2+(X1461/W1461)^2)</f>
        <v>6.430902902432295E-2</v>
      </c>
      <c r="AA1461" s="50">
        <f>IF(O1461-W1461&gt;0,O1461-W1461,0)</f>
        <v>0.32685087613183494</v>
      </c>
      <c r="AB1461" s="50">
        <f>SQRT((0.5*P1461)^2+X1461^2)</f>
        <v>5.9244003770953506E-2</v>
      </c>
      <c r="AC1461" s="50">
        <f>(1-EXP(-Info!$B$6*G1461*1000))+(Info!$B$6/(Info!$B$6-Info!$B$7))*(EXP(-Info!$B$7*G1461*1000)-EXP(-Info!$B$6*G1461*1000))*(Info!$B$9-1)</f>
        <v>0.31905902844456124</v>
      </c>
      <c r="AD1461" s="50">
        <f>SQRT((Info!$B$6*EXP(-Info!$B$6*G1461*1000)+(Info!$B$6/(Info!$B$6+Info!$B$7))*(Info!$B$9-1)*(-Info!$B$7*EXP(-Info!$B$7*G1461*1000)+Info!$B$6*EXP(-Info!$B$6*G1461*1000)))^2*(0.01*G1461*1000)^2)</f>
        <v>2.5286243814956109E-3</v>
      </c>
      <c r="AE1461" s="50">
        <f>IF(AA1461&gt;0,AA1461*AC1461*SQRT((AB1461/AA1461)^2+(AD1461/AC1461)^2),AA1461*AC1461*SQRT((AD1461/AC1461)^2))</f>
        <v>1.8920394174062913E-2</v>
      </c>
      <c r="AF1461" s="50">
        <f>IF((S1461-Y1461-AA1461*AC1461)&gt;0,S1461-Y1461-AA1461*AC1461,0)</f>
        <v>0.5866774903762052</v>
      </c>
      <c r="AG1461" s="50">
        <f>SQRT((T1461*0.5)^2+Z1461^2+AE1461^2)</f>
        <v>6.8093512321140484E-2</v>
      </c>
      <c r="AH1461" s="50">
        <f>AF1461/S1461</f>
        <v>0.37139090071163317</v>
      </c>
      <c r="AI1461">
        <f>AF1461*EXP(Info!$B$6*G1461*1000)</f>
        <v>0.81490222201023133</v>
      </c>
      <c r="AJ1461">
        <f>2*SQRT((EXP(Info!$B$6*G1461)*AG1461)^2+(Info!$B$6*G1461*0.01*AI1461)^2)</f>
        <v>0.13623178218786861</v>
      </c>
      <c r="AK1461" s="28">
        <f>AI1461/(E1461/1000)</f>
        <v>0.21900086589901405</v>
      </c>
      <c r="AL1461">
        <f>AA1461/0.752049334436339</f>
        <v>0.43461360999250093</v>
      </c>
      <c r="AM1461">
        <f>Q1461/O1461</f>
        <v>1.0050167518741013</v>
      </c>
      <c r="AN1461">
        <f>U1461/0.242530074</f>
        <v>9.4247604889746253</v>
      </c>
      <c r="AO1461">
        <f>O1461/U1461</f>
        <v>0.62299265562644801</v>
      </c>
    </row>
    <row r="1462" spans="1:41">
      <c r="A1462" s="14" t="s">
        <v>193</v>
      </c>
      <c r="B1462" s="14" t="s">
        <v>99</v>
      </c>
      <c r="C1462" s="15">
        <v>-45.51</v>
      </c>
      <c r="D1462" s="15">
        <v>50.16</v>
      </c>
      <c r="E1462" s="15">
        <v>3721</v>
      </c>
      <c r="F1462" s="31">
        <v>425</v>
      </c>
      <c r="G1462" s="15">
        <v>36.248599999999996</v>
      </c>
      <c r="I1462">
        <f>(E1462*100*Info!$B$11)/AI1462</f>
        <v>8.5885964582192074</v>
      </c>
      <c r="J1462">
        <f>LOG10(I1462)</f>
        <v>0.93392219756186656</v>
      </c>
      <c r="K1462">
        <f>2*((E1462*100*Info!$B$11)/AI1462^2)*(AJ1462/2)</f>
        <v>0.93414945505996072</v>
      </c>
      <c r="L1462">
        <f>(M1462/10.7)/I1462</f>
        <v>0.73373227612282987</v>
      </c>
      <c r="M1462">
        <f>((U1462/0.242530073729142))*I1462</f>
        <v>67.4285155794893</v>
      </c>
      <c r="N1462">
        <f>2*M1462*SQRT((0.5*K1462/I1462)^2+(0.5*V1462/U1462)^2)</f>
        <v>7.6301351126417103</v>
      </c>
      <c r="O1462" s="1">
        <v>2.1693508217258479</v>
      </c>
      <c r="P1462" s="1">
        <v>4.5410515498720952E-2</v>
      </c>
      <c r="Q1462" s="1">
        <v>2.3300441536223708</v>
      </c>
      <c r="R1462" s="1">
        <v>4.9790954751952887E-2</v>
      </c>
      <c r="S1462" s="1">
        <v>1.93873413763362</v>
      </c>
      <c r="T1462" s="1">
        <v>4.2280940256690831E-2</v>
      </c>
      <c r="U1462" s="1">
        <v>1.904087930373076</v>
      </c>
      <c r="V1462" s="1">
        <v>5.9450055836292842E-2</v>
      </c>
      <c r="W1462" s="50">
        <f>U1462*Info!$B$2</f>
        <v>0.91396220657907645</v>
      </c>
      <c r="X1462" s="50">
        <f>W1462*SQRT((0.5*V1462/U1462)^2+Info!$B$3^2)</f>
        <v>4.7873724463844303E-2</v>
      </c>
      <c r="Y1462" s="39">
        <f>W1462*Info!$D$2</f>
        <v>0.74030938732905194</v>
      </c>
      <c r="Z1462" s="39">
        <f>Y1462*SQRT(Info!$D$3^2+(X1462/W1462)^2)</f>
        <v>5.3608360298170753E-2</v>
      </c>
      <c r="AA1462" s="50">
        <f>IF(O1462-W1462&gt;0,O1462-W1462,0)</f>
        <v>1.2553886151467715</v>
      </c>
      <c r="AB1462" s="50">
        <f>SQRT((0.5*P1462)^2+X1462^2)</f>
        <v>5.298511322536717E-2</v>
      </c>
      <c r="AC1462" s="50">
        <f>(1-EXP(-Info!$B$6*G1462*1000))+(Info!$B$6/(Info!$B$6-Info!$B$7))*(EXP(-Info!$B$7*G1462*1000)-EXP(-Info!$B$6*G1462*1000))*(Info!$B$9-1)</f>
        <v>0.32216641045662542</v>
      </c>
      <c r="AD1462" s="50">
        <f>SQRT((Info!$B$6*EXP(-Info!$B$6*G1462*1000)+(Info!$B$6/(Info!$B$6+Info!$B$7))*(Info!$B$9-1)*(-Info!$B$7*EXP(-Info!$B$7*G1462*1000)+Info!$B$6*EXP(-Info!$B$6*G1462*1000)))^2*(0.01*G1462*1000)^2)</f>
        <v>2.5480283688274889E-3</v>
      </c>
      <c r="AE1462" s="50">
        <f>IF(AA1462&gt;0,AA1462*AC1462*SQRT((AB1462/AA1462)^2+(AD1462/AC1462)^2),AA1462*AC1462*SQRT((AD1462/AC1462)^2))</f>
        <v>1.7367147520710318E-2</v>
      </c>
      <c r="AF1462" s="50">
        <f>IF((S1462-Y1462-AA1462*AC1462)&gt;0,S1462-Y1462-AA1462*AC1462,0)</f>
        <v>0.7939807064346186</v>
      </c>
      <c r="AG1462" s="50">
        <f>SQRT((T1462*0.5)^2+Z1462^2+AE1462^2)</f>
        <v>6.0186323895982129E-2</v>
      </c>
      <c r="AH1462" s="50">
        <f>AF1462/S1462</f>
        <v>0.40953562998778964</v>
      </c>
      <c r="AI1462">
        <f>AF1462*EXP(Info!$B$6*G1462*1000)</f>
        <v>1.1070774769109948</v>
      </c>
      <c r="AJ1462">
        <f>2*SQRT((EXP(Info!$B$6*G1462)*AG1462)^2+(Info!$B$6*G1462*0.01*AI1462)^2)</f>
        <v>0.12041266891470553</v>
      </c>
      <c r="AK1462" s="28">
        <f>AI1462/(E1462/1000)</f>
        <v>0.29752149339182876</v>
      </c>
      <c r="AL1462">
        <f>AA1462/0.752049334436339</f>
        <v>1.6692902415606621</v>
      </c>
      <c r="AM1462">
        <f>Q1462/O1462</f>
        <v>1.0740743868106504</v>
      </c>
      <c r="AN1462">
        <f>U1462/0.242530074</f>
        <v>7.8509353457463416</v>
      </c>
      <c r="AO1462">
        <f>O1462/U1462</f>
        <v>1.1393123117485429</v>
      </c>
    </row>
    <row r="1463" spans="1:41">
      <c r="A1463" s="14" t="s">
        <v>193</v>
      </c>
      <c r="B1463" s="14" t="s">
        <v>99</v>
      </c>
      <c r="C1463" s="15">
        <v>-45.51</v>
      </c>
      <c r="D1463" s="15">
        <v>50.16</v>
      </c>
      <c r="E1463" s="15">
        <v>3721</v>
      </c>
      <c r="F1463" s="31">
        <v>430</v>
      </c>
      <c r="G1463" s="15">
        <v>36.665900000000001</v>
      </c>
      <c r="I1463">
        <f>(E1463*100*Info!$B$11)/AI1463</f>
        <v>6.9168535781379257</v>
      </c>
      <c r="J1463">
        <f>LOG10(I1463)</f>
        <v>0.83990858225959897</v>
      </c>
      <c r="K1463">
        <f>2*((E1463*100*Info!$B$11)/AI1463^2)*(AJ1463/2)</f>
        <v>0.64824469330450907</v>
      </c>
      <c r="L1463">
        <f>(M1463/10.7)/I1463</f>
        <v>0.82110639791750395</v>
      </c>
      <c r="M1463">
        <f>((U1463/0.242530073729142))*I1463</f>
        <v>60.77035817320364</v>
      </c>
      <c r="N1463">
        <f>2*M1463*SQRT((0.5*K1463/I1463)^2+(0.5*V1463/U1463)^2)</f>
        <v>6.0004783775179522</v>
      </c>
      <c r="O1463" s="1">
        <v>1.716613642090091</v>
      </c>
      <c r="P1463" s="1">
        <v>3.5970696451911512E-2</v>
      </c>
      <c r="Q1463" s="1">
        <v>1.7602280503919681</v>
      </c>
      <c r="R1463" s="1">
        <v>3.7552723456061803E-2</v>
      </c>
      <c r="S1463" s="1">
        <v>2.0362512428724919</v>
      </c>
      <c r="T1463" s="1">
        <v>2.8858094616928651E-2</v>
      </c>
      <c r="U1463" s="1">
        <v>2.130830048922506</v>
      </c>
      <c r="V1463" s="1">
        <v>6.6236558538389098E-2</v>
      </c>
      <c r="W1463" s="50">
        <f>U1463*Info!$B$2</f>
        <v>1.0227984234828029</v>
      </c>
      <c r="X1463" s="50">
        <f>W1463*SQRT((0.5*V1463/U1463)^2+Info!$B$3^2)</f>
        <v>5.3553701672891044E-2</v>
      </c>
      <c r="Y1463" s="39">
        <f>W1463*Info!$D$2</f>
        <v>0.82846672302107038</v>
      </c>
      <c r="Z1463" s="39">
        <f>Y1463*SQRT(Info!$D$3^2+(X1463/W1463)^2)</f>
        <v>5.9979887440887523E-2</v>
      </c>
      <c r="AA1463" s="50">
        <f>IF(O1463-W1463&gt;0,O1463-W1463,0)</f>
        <v>0.69381521860728812</v>
      </c>
      <c r="AB1463" s="50">
        <f>SQRT((0.5*P1463)^2+X1463^2)</f>
        <v>5.6493112090571736E-2</v>
      </c>
      <c r="AC1463" s="50">
        <f>(1-EXP(-Info!$B$6*G1463*1000))+(Info!$B$6/(Info!$B$6-Info!$B$7))*(EXP(-Info!$B$7*G1463*1000)-EXP(-Info!$B$6*G1463*1000))*(Info!$B$9-1)</f>
        <v>0.32526132753343812</v>
      </c>
      <c r="AD1463" s="50">
        <f>SQRT((Info!$B$6*EXP(-Info!$B$6*G1463*1000)+(Info!$B$6/(Info!$B$6+Info!$B$7))*(Info!$B$9-1)*(-Info!$B$7*EXP(-Info!$B$7*G1463*1000)+Info!$B$6*EXP(-Info!$B$6*G1463*1000)))^2*(0.01*G1463*1000)^2)</f>
        <v>2.5672402126639205E-3</v>
      </c>
      <c r="AE1463" s="50">
        <f>IF(AA1463&gt;0,AA1463*AC1463*SQRT((AB1463/AA1463)^2+(AD1463/AC1463)^2),AA1463*AC1463*SQRT((AD1463/AC1463)^2))</f>
        <v>1.8461152979406013E-2</v>
      </c>
      <c r="AF1463" s="50">
        <f>IF((S1463-Y1463-AA1463*AC1463)&gt;0,S1463-Y1463-AA1463*AC1463,0)</f>
        <v>0.9821132607843126</v>
      </c>
      <c r="AG1463" s="50">
        <f>SQRT((T1463*0.5)^2+Z1463^2+AE1463^2)</f>
        <v>6.4394087251707116E-2</v>
      </c>
      <c r="AH1463" s="50">
        <f>AF1463/S1463</f>
        <v>0.48231438248203029</v>
      </c>
      <c r="AI1463">
        <f>AF1463*EXP(Info!$B$6*G1463*1000)</f>
        <v>1.3746483989808158</v>
      </c>
      <c r="AJ1463">
        <f>2*SQRT((EXP(Info!$B$6*G1463)*AG1463)^2+(Info!$B$6*G1463*0.01*AI1463)^2)</f>
        <v>0.12883148670594632</v>
      </c>
      <c r="AK1463" s="28">
        <f>AI1463/(E1463/1000)</f>
        <v>0.36942983041677391</v>
      </c>
      <c r="AL1463">
        <f>AA1463/0.752049334436339</f>
        <v>0.92256609618211105</v>
      </c>
      <c r="AM1463">
        <f>Q1463/O1463</f>
        <v>1.0254072362193123</v>
      </c>
      <c r="AN1463">
        <f>U1463/0.242530074</f>
        <v>8.7858384479052525</v>
      </c>
      <c r="AO1463">
        <f>O1463/U1463</f>
        <v>0.80560795684204323</v>
      </c>
    </row>
    <row r="1464" spans="1:41">
      <c r="A1464" s="14" t="s">
        <v>193</v>
      </c>
      <c r="B1464" s="14" t="s">
        <v>99</v>
      </c>
      <c r="C1464" s="15">
        <v>-45.51</v>
      </c>
      <c r="D1464" s="15">
        <v>50.16</v>
      </c>
      <c r="E1464" s="15">
        <v>3721</v>
      </c>
      <c r="F1464" s="31">
        <v>435</v>
      </c>
      <c r="G1464" s="15">
        <v>37.083100000000002</v>
      </c>
      <c r="I1464">
        <f>(E1464*100*Info!$B$11)/AI1464</f>
        <v>4.9900828718599319</v>
      </c>
      <c r="J1464">
        <f>LOG10(I1464)</f>
        <v>0.69810775814696036</v>
      </c>
      <c r="K1464">
        <f>2*((E1464*100*Info!$B$11)/AI1464^2)*(AJ1464/2)</f>
        <v>0.35565310400853317</v>
      </c>
      <c r="L1464">
        <f>(M1464/10.7)/I1464</f>
        <v>0.86086524428620481</v>
      </c>
      <c r="M1464">
        <f>((U1464/0.242530073729142))*I1464</f>
        <v>45.96494134226554</v>
      </c>
      <c r="N1464">
        <f>2*M1464*SQRT((0.5*K1464/I1464)^2+(0.5*V1464/U1464)^2)</f>
        <v>3.5739336138816187</v>
      </c>
      <c r="O1464" s="1">
        <v>1.8213801347954981</v>
      </c>
      <c r="P1464" s="1">
        <v>3.8170777768320951E-2</v>
      </c>
      <c r="Q1464" s="1">
        <v>1.8530529527751161</v>
      </c>
      <c r="R1464" s="1">
        <v>3.9479057142071942E-2</v>
      </c>
      <c r="S1464" s="1">
        <v>2.4706579537205862</v>
      </c>
      <c r="T1464" s="1">
        <v>3.2881133341308197E-2</v>
      </c>
      <c r="U1464" s="1">
        <v>2.234007109493203</v>
      </c>
      <c r="V1464" s="1">
        <v>6.9430778012956273E-2</v>
      </c>
      <c r="W1464" s="50">
        <f>U1464*Info!$B$2</f>
        <v>1.0723234125567374</v>
      </c>
      <c r="X1464" s="50">
        <f>W1464*SQRT((0.5*V1464/U1464)^2+Info!$B$3^2)</f>
        <v>5.6145901095959086E-2</v>
      </c>
      <c r="Y1464" s="39">
        <f>W1464*Info!$D$2</f>
        <v>0.86858196417095734</v>
      </c>
      <c r="Z1464" s="39">
        <f>Y1464*SQRT(Info!$D$3^2+(X1464/W1464)^2)</f>
        <v>6.288363393688487E-2</v>
      </c>
      <c r="AA1464" s="50">
        <f>IF(O1464-W1464&gt;0,O1464-W1464,0)</f>
        <v>0.74905672223876074</v>
      </c>
      <c r="AB1464" s="50">
        <f>SQRT((0.5*P1464)^2+X1464^2)</f>
        <v>5.9301047872165433E-2</v>
      </c>
      <c r="AC1464" s="50">
        <f>(1-EXP(-Info!$B$6*G1464*1000))+(Info!$B$6/(Info!$B$6-Info!$B$7))*(EXP(-Info!$B$7*G1464*1000)-EXP(-Info!$B$6*G1464*1000))*(Info!$B$9-1)</f>
        <v>0.328343090793349</v>
      </c>
      <c r="AD1464" s="50">
        <f>SQRT((Info!$B$6*EXP(-Info!$B$6*G1464*1000)+(Info!$B$6/(Info!$B$6+Info!$B$7))*(Info!$B$9-1)*(-Info!$B$7*EXP(-Info!$B$7*G1464*1000)+Info!$B$6*EXP(-Info!$B$6*G1464*1000)))^2*(0.01*G1464*1000)^2)</f>
        <v>2.5862565623554945E-3</v>
      </c>
      <c r="AE1464" s="50">
        <f>IF(AA1464&gt;0,AA1464*AC1464*SQRT((AB1464/AA1464)^2+(AD1464/AC1464)^2),AA1464*AC1464*SQRT((AD1464/AC1464)^2))</f>
        <v>1.9567224355093393E-2</v>
      </c>
      <c r="AF1464" s="50">
        <f>IF((S1464-Y1464-AA1464*AC1464)&gt;0,S1464-Y1464-AA1464*AC1464,0)</f>
        <v>1.356128390190219</v>
      </c>
      <c r="AG1464" s="50">
        <f>SQRT((T1464*0.5)^2+Z1464^2+AE1464^2)</f>
        <v>6.7878714767760015E-2</v>
      </c>
      <c r="AH1464" s="50">
        <f>AF1464/S1464</f>
        <v>0.54889362088670068</v>
      </c>
      <c r="AI1464">
        <f>AF1464*EXP(Info!$B$6*G1464*1000)</f>
        <v>1.9054276133951382</v>
      </c>
      <c r="AJ1464">
        <f>2*SQRT((EXP(Info!$B$6*G1464)*AG1464)^2+(Info!$B$6*G1464*0.01*AI1464)^2)</f>
        <v>0.13580360538480735</v>
      </c>
      <c r="AK1464" s="28">
        <f>AI1464/(E1464/1000)</f>
        <v>0.51207406971113634</v>
      </c>
      <c r="AL1464">
        <f>AA1464/0.752049334436339</f>
        <v>0.99602072356088012</v>
      </c>
      <c r="AM1464">
        <f>Q1464/O1464</f>
        <v>1.0173894605384912</v>
      </c>
      <c r="AN1464">
        <f>U1464/0.242530074</f>
        <v>9.2112581035752417</v>
      </c>
      <c r="AO1464">
        <f>O1464/U1464</f>
        <v>0.81529737620606246</v>
      </c>
    </row>
    <row r="1465" spans="1:41">
      <c r="A1465" s="14" t="s">
        <v>193</v>
      </c>
      <c r="B1465" s="14" t="s">
        <v>99</v>
      </c>
      <c r="C1465" s="15">
        <v>-45.51</v>
      </c>
      <c r="D1465" s="15">
        <v>50.16</v>
      </c>
      <c r="E1465" s="15">
        <v>3721</v>
      </c>
      <c r="F1465" s="79">
        <v>440</v>
      </c>
      <c r="G1465" s="15">
        <v>37.500399999999999</v>
      </c>
      <c r="I1465">
        <f>(E1465*100*Info!$B$11)/AI1465</f>
        <v>29.454989559114626</v>
      </c>
      <c r="J1465">
        <f>LOG10(I1465)</f>
        <v>1.4691588731280396</v>
      </c>
      <c r="K1465">
        <f>2*((E1465*100*Info!$B$11)/AI1465^2)*(AJ1465/2)</f>
        <v>12.850673038935502</v>
      </c>
      <c r="L1465">
        <f>(M1465/10.7)/I1465</f>
        <v>0.95566730141552447</v>
      </c>
      <c r="M1465">
        <f>((U1465/0.242530073729142))*I1465</f>
        <v>301.19612312144227</v>
      </c>
      <c r="N1465">
        <f>2*M1465*SQRT((0.5*K1465/I1465)^2+(0.5*V1465/U1465)^2)</f>
        <v>131.73159040438051</v>
      </c>
      <c r="O1465" s="1">
        <v>1.1632315807570559</v>
      </c>
      <c r="P1465" s="1">
        <v>2.3987736109098171E-2</v>
      </c>
      <c r="Q1465" s="1">
        <v>1.153696178850838</v>
      </c>
      <c r="R1465" s="1">
        <v>2.4737712161163449E-2</v>
      </c>
      <c r="S1465" s="1">
        <v>1.193103203958416</v>
      </c>
      <c r="T1465" s="1">
        <v>1.867158293264911E-2</v>
      </c>
      <c r="U1465" s="1">
        <v>2.4800252534793592</v>
      </c>
      <c r="V1465" s="1">
        <v>7.6172018586103785E-2</v>
      </c>
      <c r="W1465" s="50">
        <f>U1465*Info!$B$2</f>
        <v>1.1904121216700925</v>
      </c>
      <c r="X1465" s="50">
        <f>W1465*SQRT((0.5*V1465/U1465)^2+Info!$B$3^2)</f>
        <v>6.226482080661179E-2</v>
      </c>
      <c r="Y1465" s="39">
        <f>W1465*Info!$D$2</f>
        <v>0.96423381855277501</v>
      </c>
      <c r="Z1465" s="39">
        <f>Y1465*SQRT(Info!$D$3^2+(X1465/W1465)^2)</f>
        <v>6.9771100191306348E-2</v>
      </c>
      <c r="AA1465" s="50">
        <f>IF(O1465-W1465&gt;0,O1465-W1465,0)</f>
        <v>0</v>
      </c>
      <c r="AB1465" s="50">
        <f>SQRT((0.5*P1465)^2+X1465^2)</f>
        <v>6.3409469174480634E-2</v>
      </c>
      <c r="AC1465" s="50">
        <f>(1-EXP(-Info!$B$6*G1465*1000))+(Info!$B$6/(Info!$B$6-Info!$B$7))*(EXP(-Info!$B$7*G1465*1000)-EXP(-Info!$B$6*G1465*1000))*(Info!$B$9-1)</f>
        <v>0.33141322570890169</v>
      </c>
      <c r="AD1465" s="50">
        <f>SQRT((Info!$B$6*EXP(-Info!$B$6*G1465*1000)+(Info!$B$6/(Info!$B$6+Info!$B$7))*(Info!$B$9-1)*(-Info!$B$7*EXP(-Info!$B$7*G1465*1000)+Info!$B$6*EXP(-Info!$B$6*G1465*1000)))^2*(0.01*G1465*1000)^2)</f>
        <v>2.605087712264267E-3</v>
      </c>
      <c r="AE1465" s="50">
        <f>IF(AA1465&gt;0,AA1465*AC1465*SQRT((AB1465/AA1465)^2+(AD1465/AC1465)^2),AA1465*AC1465*SQRT((AD1465/AC1465)^2))</f>
        <v>0</v>
      </c>
      <c r="AF1465" s="50">
        <f>IF((S1465-Y1465-AA1465*AC1465)&gt;0,S1465-Y1465-AA1465*AC1465,0)</f>
        <v>0.22886938540564095</v>
      </c>
      <c r="AG1465" s="50">
        <f>SQRT((T1465*0.5)^2+Z1465^2+AE1465^2)</f>
        <v>7.0392921691090557E-2</v>
      </c>
      <c r="AH1465" s="50">
        <f>AF1465/S1465</f>
        <v>0.19182698080627891</v>
      </c>
      <c r="AI1465">
        <f>AF1465*EXP(Info!$B$6*G1465*1000)</f>
        <v>0.32280580775930956</v>
      </c>
      <c r="AJ1465">
        <f>2*SQRT((EXP(Info!$B$6*G1465)*AG1465)^2+(Info!$B$6*G1465*0.01*AI1465)^2)</f>
        <v>0.14083426790082512</v>
      </c>
      <c r="AK1465" s="28">
        <f>AI1465/(E1465/1000)</f>
        <v>8.6752434227172687E-2</v>
      </c>
      <c r="AL1465">
        <f>AA1465/0.752049334436339</f>
        <v>0</v>
      </c>
      <c r="AM1465">
        <f>Q1465/O1465</f>
        <v>0.991802662458655</v>
      </c>
      <c r="AN1465">
        <f>U1465/0.242530074</f>
        <v>10.225640113726099</v>
      </c>
      <c r="AO1465">
        <f>O1465/U1465</f>
        <v>0.46904021607243573</v>
      </c>
    </row>
    <row r="1466" spans="1:41">
      <c r="A1466" s="14" t="s">
        <v>193</v>
      </c>
      <c r="B1466" s="14" t="s">
        <v>99</v>
      </c>
      <c r="C1466" s="15">
        <v>-45.51</v>
      </c>
      <c r="D1466" s="15">
        <v>50.16</v>
      </c>
      <c r="E1466" s="15">
        <v>3721</v>
      </c>
      <c r="F1466" s="31">
        <v>445</v>
      </c>
      <c r="G1466" s="15">
        <v>37.9176</v>
      </c>
      <c r="I1466">
        <f>(E1466*100*Info!$B$11)/AI1466</f>
        <v>15.108681375387516</v>
      </c>
      <c r="J1466">
        <f>LOG10(I1466)</f>
        <v>1.1792265625268217</v>
      </c>
      <c r="K1466">
        <f>2*((E1466*100*Info!$B$11)/AI1466^2)*(AJ1466/2)</f>
        <v>3.002354586270314</v>
      </c>
      <c r="L1466">
        <f>(M1466/10.7)/I1466</f>
        <v>0.80725714139567994</v>
      </c>
      <c r="M1466">
        <f>((U1466/0.242530073729142))*I1466</f>
        <v>130.50352302968219</v>
      </c>
      <c r="N1466">
        <f>2*M1466*SQRT((0.5*K1466/I1466)^2+(0.5*V1466/U1466)^2)</f>
        <v>26.248183240445808</v>
      </c>
      <c r="O1466" s="1">
        <v>1.0106504270697001</v>
      </c>
      <c r="P1466" s="1">
        <v>2.116543242128345E-2</v>
      </c>
      <c r="Q1466" s="1">
        <v>0.96953954969800882</v>
      </c>
      <c r="R1466" s="1">
        <v>2.1369519271612989E-2</v>
      </c>
      <c r="S1466" s="1">
        <v>1.260686507436136</v>
      </c>
      <c r="T1466" s="1">
        <v>2.073721409065098E-2</v>
      </c>
      <c r="U1466" s="1">
        <v>2.0948902340254558</v>
      </c>
      <c r="V1466" s="1">
        <v>6.5069470628390247E-2</v>
      </c>
      <c r="W1466" s="50">
        <f>U1466*Info!$B$2</f>
        <v>1.0055473123322187</v>
      </c>
      <c r="X1466" s="50">
        <f>W1466*SQRT((0.5*V1466/U1466)^2+Info!$B$3^2)</f>
        <v>5.2646879939831637E-2</v>
      </c>
      <c r="Y1466" s="39">
        <f>W1466*Info!$D$2</f>
        <v>0.81449332298909727</v>
      </c>
      <c r="Z1466" s="39">
        <f>Y1466*SQRT(Info!$D$3^2+(X1466/W1466)^2)</f>
        <v>5.8966149992983857E-2</v>
      </c>
      <c r="AA1466" s="50">
        <f>IF(O1466-W1466&gt;0,O1466-W1466,0)</f>
        <v>5.1031147374813735E-3</v>
      </c>
      <c r="AB1466" s="50">
        <f>SQRT((0.5*P1466)^2+X1466^2)</f>
        <v>5.3699979979456469E-2</v>
      </c>
      <c r="AC1466" s="50">
        <f>(1-EXP(-Info!$B$6*G1466*1000))+(Info!$B$6/(Info!$B$6-Info!$B$7))*(EXP(-Info!$B$7*G1466*1000)-EXP(-Info!$B$6*G1466*1000))*(Info!$B$9-1)</f>
        <v>0.33447030876919825</v>
      </c>
      <c r="AD1466" s="50">
        <f>SQRT((Info!$B$6*EXP(-Info!$B$6*G1466*1000)+(Info!$B$6/(Info!$B$6+Info!$B$7))*(Info!$B$9-1)*(-Info!$B$7*EXP(-Info!$B$7*G1466*1000)+Info!$B$6*EXP(-Info!$B$6*G1466*1000)))^2*(0.01*G1466*1000)^2)</f>
        <v>2.6237258087607775E-3</v>
      </c>
      <c r="AE1466" s="50">
        <f>IF(AA1466&gt;0,AA1466*AC1466*SQRT((AB1466/AA1466)^2+(AD1466/AC1466)^2),AA1466*AC1466*SQRT((AD1466/AC1466)^2))</f>
        <v>1.796105387514868E-2</v>
      </c>
      <c r="AF1466" s="50">
        <f>IF((S1466-Y1466-AA1466*AC1466)&gt;0,S1466-Y1466-AA1466*AC1466,0)</f>
        <v>0.44448634408510868</v>
      </c>
      <c r="AG1466" s="50">
        <f>SQRT((T1466*0.5)^2+Z1466^2+AE1466^2)</f>
        <v>6.2506914124450558E-2</v>
      </c>
      <c r="AH1466" s="50">
        <f>AF1466/S1466</f>
        <v>0.35257484034556902</v>
      </c>
      <c r="AI1466">
        <f>AF1466*EXP(Info!$B$6*G1466*1000)</f>
        <v>0.62932306671455995</v>
      </c>
      <c r="AJ1466">
        <f>2*SQRT((EXP(Info!$B$6*G1466)*AG1466)^2+(Info!$B$6*G1466*0.01*AI1466)^2)</f>
        <v>0.12505730636917983</v>
      </c>
      <c r="AK1466" s="28">
        <f>AI1466/(E1466/1000)</f>
        <v>0.16912740304073098</v>
      </c>
      <c r="AL1466">
        <f>AA1466/0.752049334436339</f>
        <v>6.7856116664289819E-3</v>
      </c>
      <c r="AM1466">
        <f>Q1466/O1466</f>
        <v>0.95932235689951773</v>
      </c>
      <c r="AN1466">
        <f>U1466/0.242530074</f>
        <v>8.6376514032872294</v>
      </c>
      <c r="AO1466">
        <f>O1466/U1466</f>
        <v>0.48243598192143716</v>
      </c>
    </row>
    <row r="1467" spans="1:41">
      <c r="A1467" s="14" t="s">
        <v>193</v>
      </c>
      <c r="B1467" s="14" t="s">
        <v>99</v>
      </c>
      <c r="C1467" s="15">
        <v>-45.51</v>
      </c>
      <c r="D1467" s="15">
        <v>50.16</v>
      </c>
      <c r="E1467" s="15">
        <v>3721</v>
      </c>
      <c r="F1467" s="31">
        <v>450</v>
      </c>
      <c r="G1467" s="15">
        <v>38.334900000000005</v>
      </c>
      <c r="I1467">
        <f>(E1467*100*Info!$B$11)/AI1467</f>
        <v>39.759014296888765</v>
      </c>
      <c r="J1467">
        <f>LOG10(I1467)</f>
        <v>1.5994356088558468</v>
      </c>
      <c r="K1467">
        <f>2*((E1467*100*Info!$B$11)/AI1467^2)*(AJ1467/2)</f>
        <v>13.184252467595339</v>
      </c>
      <c r="L1467">
        <f>(M1467/10.7)/I1467</f>
        <v>0.51006428471923537</v>
      </c>
      <c r="M1467">
        <f>((U1467/0.242530073729142))*I1467</f>
        <v>216.9922891167833</v>
      </c>
      <c r="N1467">
        <f>2*M1467*SQRT((0.5*K1467/I1467)^2+(0.5*V1467/U1467)^2)</f>
        <v>72.270330023610711</v>
      </c>
      <c r="O1467" s="1">
        <v>0.89247532244106809</v>
      </c>
      <c r="P1467" s="1">
        <v>1.8662969394331909E-2</v>
      </c>
      <c r="Q1467" s="1">
        <v>0.89340693976361518</v>
      </c>
      <c r="R1467" s="1">
        <v>1.9418360070751279E-2</v>
      </c>
      <c r="S1467" s="1">
        <v>0.76968161599115614</v>
      </c>
      <c r="T1467" s="1">
        <v>1.364871102006162E-2</v>
      </c>
      <c r="U1467" s="1">
        <v>1.323653435801273</v>
      </c>
      <c r="V1467" s="1">
        <v>4.1102275759944143E-2</v>
      </c>
      <c r="W1467" s="50">
        <f>U1467*Info!$B$2</f>
        <v>0.63535364918461101</v>
      </c>
      <c r="X1467" s="50">
        <f>W1467*SQRT((0.5*V1467/U1467)^2+Info!$B$3^2)</f>
        <v>3.3264018401494164E-2</v>
      </c>
      <c r="Y1467" s="39">
        <f>W1467*Info!$D$2</f>
        <v>0.51463645583953499</v>
      </c>
      <c r="Z1467" s="39">
        <f>Y1467*SQRT(Info!$D$3^2+(X1467/W1467)^2)</f>
        <v>3.7257187512622553E-2</v>
      </c>
      <c r="AA1467" s="50">
        <f>IF(O1467-W1467&gt;0,O1467-W1467,0)</f>
        <v>0.25712167325645707</v>
      </c>
      <c r="AB1467" s="50">
        <f>SQRT((0.5*P1467)^2+X1467^2)</f>
        <v>3.4548104533655456E-2</v>
      </c>
      <c r="AC1467" s="50">
        <f>(1-EXP(-Info!$B$6*G1467*1000))+(Info!$B$6/(Info!$B$6-Info!$B$7))*(EXP(-Info!$B$7*G1467*1000)-EXP(-Info!$B$6*G1467*1000))*(Info!$B$9-1)</f>
        <v>0.33751585324695854</v>
      </c>
      <c r="AD1467" s="50">
        <f>SQRT((Info!$B$6*EXP(-Info!$B$6*G1467*1000)+(Info!$B$6/(Info!$B$6+Info!$B$7))*(Info!$B$9-1)*(-Info!$B$7*EXP(-Info!$B$7*G1467*1000)+Info!$B$6*EXP(-Info!$B$6*G1467*1000)))^2*(0.01*G1467*1000)^2)</f>
        <v>2.6421809524991855E-3</v>
      </c>
      <c r="AE1467" s="50">
        <f>IF(AA1467&gt;0,AA1467*AC1467*SQRT((AB1467/AA1467)^2+(AD1467/AC1467)^2),AA1467*AC1467*SQRT((AD1467/AC1467)^2))</f>
        <v>1.1680306591942649E-2</v>
      </c>
      <c r="AF1467" s="50">
        <f>IF((S1467-Y1467-AA1467*AC1467)&gt;0,S1467-Y1467-AA1467*AC1467,0)</f>
        <v>0.16826251921418237</v>
      </c>
      <c r="AG1467" s="50">
        <f>SQRT((T1467*0.5)^2+Z1467^2+AE1467^2)</f>
        <v>3.9637096406772591E-2</v>
      </c>
      <c r="AH1467" s="50">
        <f>AF1467/S1467</f>
        <v>0.21861314564139953</v>
      </c>
      <c r="AI1467">
        <f>AF1467*EXP(Info!$B$6*G1467*1000)</f>
        <v>0.23914681652246267</v>
      </c>
      <c r="AJ1467">
        <f>2*SQRT((EXP(Info!$B$6*G1467)*AG1467)^2+(Info!$B$6*G1467*0.01*AI1467)^2)</f>
        <v>7.9302066754219705E-2</v>
      </c>
      <c r="AK1467" s="28">
        <f>AI1467/(E1467/1000)</f>
        <v>6.426950188725146E-2</v>
      </c>
      <c r="AL1467">
        <f>AA1467/0.752049334436339</f>
        <v>0.34189468892911096</v>
      </c>
      <c r="AM1467">
        <f>Q1467/O1467</f>
        <v>1.0010438577954166</v>
      </c>
      <c r="AN1467">
        <f>U1467/0.242530074</f>
        <v>5.4576878404006628</v>
      </c>
      <c r="AO1467">
        <f>O1467/U1467</f>
        <v>0.67425150594710503</v>
      </c>
    </row>
    <row r="1468" spans="1:41">
      <c r="A1468" s="14" t="s">
        <v>193</v>
      </c>
      <c r="B1468" s="14" t="s">
        <v>99</v>
      </c>
      <c r="C1468" s="15">
        <v>-45.51</v>
      </c>
      <c r="D1468" s="15">
        <v>50.16</v>
      </c>
      <c r="E1468" s="15">
        <v>3721</v>
      </c>
      <c r="F1468" s="31">
        <v>455</v>
      </c>
      <c r="G1468" s="15">
        <v>38.752199999999995</v>
      </c>
      <c r="H1468" s="15" t="s">
        <v>125</v>
      </c>
      <c r="I1468">
        <f>(E1468*100*Info!$B$11)/AI1468</f>
        <v>75.206722812520951</v>
      </c>
      <c r="J1468">
        <f>LOG10(I1468)</f>
        <v>1.8762566643932392</v>
      </c>
      <c r="K1468">
        <f>2*((E1468*100*Info!$B$11)/AI1468^2)*(AJ1468/2)</f>
        <v>59.542766850914568</v>
      </c>
      <c r="L1468">
        <f>(M1468/10.7)/I1468</f>
        <v>0.67960107019902039</v>
      </c>
      <c r="M1468">
        <f>((U1468/0.242530073729142))*I1468</f>
        <v>546.88309161218842</v>
      </c>
      <c r="N1468">
        <f>2*M1468*SQRT((0.5*K1468/I1468)^2+(0.5*V1468/U1468)^2)</f>
        <v>433.30548839087828</v>
      </c>
      <c r="O1468" s="1">
        <v>0.82370158383025605</v>
      </c>
      <c r="P1468" s="1">
        <v>1.7008053540022171E-2</v>
      </c>
      <c r="Q1468" s="1">
        <v>0.86987606360805014</v>
      </c>
      <c r="R1468" s="1">
        <v>1.880968952979108E-2</v>
      </c>
      <c r="S1468" s="1">
        <v>0.77430736233230257</v>
      </c>
      <c r="T1468" s="1">
        <v>1.280390924066367E-2</v>
      </c>
      <c r="U1468" s="1">
        <v>1.763613564980963</v>
      </c>
      <c r="V1468" s="1">
        <v>5.4233316391777579E-2</v>
      </c>
      <c r="W1468" s="50">
        <f>U1468*Info!$B$2</f>
        <v>0.8465345111908622</v>
      </c>
      <c r="X1468" s="50">
        <f>W1468*SQRT((0.5*V1468/U1468)^2+Info!$B$3^2)</f>
        <v>4.4282816608109711E-2</v>
      </c>
      <c r="Y1468" s="39">
        <f>W1468*Info!$D$2</f>
        <v>0.6856929540645984</v>
      </c>
      <c r="Z1468" s="39">
        <f>Y1468*SQRT(Info!$D$3^2+(X1468/W1468)^2)</f>
        <v>4.9618827801406279E-2</v>
      </c>
      <c r="AA1468" s="50">
        <f>IF(O1468-W1468&gt;0,O1468-W1468,0)</f>
        <v>0</v>
      </c>
      <c r="AB1468" s="50">
        <f>SQRT((0.5*P1468)^2+X1468^2)</f>
        <v>4.5091976204781073E-2</v>
      </c>
      <c r="AC1468" s="50">
        <f>(1-EXP(-Info!$B$6*G1468*1000))+(Info!$B$6/(Info!$B$6-Info!$B$7))*(EXP(-Info!$B$7*G1468*1000)-EXP(-Info!$B$6*G1468*1000))*(Info!$B$9-1)</f>
        <v>0.34054917248091171</v>
      </c>
      <c r="AD1468" s="50">
        <f>SQRT((Info!$B$6*EXP(-Info!$B$6*G1468*1000)+(Info!$B$6/(Info!$B$6+Info!$B$7))*(Info!$B$9-1)*(-Info!$B$7*EXP(-Info!$B$7*G1468*1000)+Info!$B$6*EXP(-Info!$B$6*G1468*1000)))^2*(0.01*G1468*1000)^2)</f>
        <v>2.6604498133946022E-3</v>
      </c>
      <c r="AE1468" s="50">
        <f>IF(AA1468&gt;0,AA1468*AC1468*SQRT((AB1468/AA1468)^2+(AD1468/AC1468)^2),AA1468*AC1468*SQRT((AD1468/AC1468)^2))</f>
        <v>0</v>
      </c>
      <c r="AF1468" s="50">
        <f>IF((S1468-Y1468-AA1468*AC1468)&gt;0,S1468-Y1468-AA1468*AC1468,0)</f>
        <v>8.861440826770417E-2</v>
      </c>
      <c r="AG1468" s="50">
        <f>SQRT((T1468*0.5)^2+Z1468^2+AE1468^2)</f>
        <v>5.0030121880187309E-2</v>
      </c>
      <c r="AH1468" s="50">
        <f>AF1468/S1468</f>
        <v>0.1144434530504623</v>
      </c>
      <c r="AI1468">
        <f>AF1468*EXP(Info!$B$6*G1468*1000)</f>
        <v>0.12642808171384681</v>
      </c>
      <c r="AJ1468">
        <f>2*SQRT((EXP(Info!$B$6*G1468)*AG1468)^2+(Info!$B$6*G1468*0.01*AI1468)^2)</f>
        <v>0.10009580940871234</v>
      </c>
      <c r="AK1468" s="28">
        <f>AI1468/(E1468/1000)</f>
        <v>3.3976909893535828E-2</v>
      </c>
      <c r="AL1468">
        <f>AA1468/0.752049334436339</f>
        <v>0</v>
      </c>
      <c r="AM1468">
        <f>Q1468/O1468</f>
        <v>1.0560572914805872</v>
      </c>
      <c r="AN1468">
        <f>U1468/0.242530074</f>
        <v>7.271731443008437</v>
      </c>
      <c r="AO1468">
        <f>O1468/U1468</f>
        <v>0.46705332743295574</v>
      </c>
    </row>
    <row r="1469" spans="1:41">
      <c r="A1469" s="14" t="s">
        <v>193</v>
      </c>
      <c r="B1469" s="14" t="s">
        <v>99</v>
      </c>
      <c r="C1469" s="15">
        <v>-45.51</v>
      </c>
      <c r="D1469" s="15">
        <v>50.16</v>
      </c>
      <c r="E1469" s="15">
        <v>3721</v>
      </c>
      <c r="F1469" s="31">
        <v>460</v>
      </c>
      <c r="G1469" s="15">
        <v>39.169400000000003</v>
      </c>
      <c r="I1469">
        <f>(E1469*100*Info!$B$11)/AI1469</f>
        <v>6.0384227146004559</v>
      </c>
      <c r="J1469">
        <f>LOG10(I1469)</f>
        <v>0.78092351216380573</v>
      </c>
      <c r="K1469">
        <f>2*((E1469*100*Info!$B$11)/AI1469^2)*(AJ1469/2)</f>
        <v>0.45996246115673334</v>
      </c>
      <c r="L1469">
        <f>(M1469/10.7)/I1469</f>
        <v>0.76520942191687469</v>
      </c>
      <c r="M1469">
        <f>((U1469/0.242530073729142))*I1469</f>
        <v>49.441040115601794</v>
      </c>
      <c r="N1469">
        <f>2*M1469*SQRT((0.5*K1469/I1469)^2+(0.5*V1469/U1469)^2)</f>
        <v>4.0606208737829377</v>
      </c>
      <c r="O1469" s="1">
        <v>1.0316251723967651</v>
      </c>
      <c r="P1469" s="1">
        <v>2.126939370217135E-2</v>
      </c>
      <c r="Q1469" s="1">
        <v>0.97885671331660429</v>
      </c>
      <c r="R1469" s="1">
        <v>2.105741409514348E-2</v>
      </c>
      <c r="S1469" s="1">
        <v>1.8984741435114161</v>
      </c>
      <c r="T1469" s="1">
        <v>2.578495852097443E-2</v>
      </c>
      <c r="U1469" s="1">
        <v>1.9857733834183511</v>
      </c>
      <c r="V1469" s="1">
        <v>6.098501010750941E-2</v>
      </c>
      <c r="W1469" s="50">
        <f>U1469*Info!$B$2</f>
        <v>0.95317122404080845</v>
      </c>
      <c r="X1469" s="50">
        <f>W1469*SQRT((0.5*V1469/U1469)^2+Info!$B$3^2)</f>
        <v>4.9855418279447457E-2</v>
      </c>
      <c r="Y1469" s="39">
        <f>W1469*Info!$D$2</f>
        <v>0.7720686914730549</v>
      </c>
      <c r="Z1469" s="39">
        <f>Y1469*SQRT(Info!$D$3^2+(X1469/W1469)^2)</f>
        <v>5.5865936573447988E-2</v>
      </c>
      <c r="AA1469" s="50">
        <f>IF(O1469-W1469&gt;0,O1469-W1469,0)</f>
        <v>7.8453948355956649E-2</v>
      </c>
      <c r="AB1469" s="50">
        <f>SQRT((0.5*P1469)^2+X1469^2)</f>
        <v>5.0977048844878761E-2</v>
      </c>
      <c r="AC1469" s="50">
        <f>(1-EXP(-Info!$B$6*G1469*1000))+(Info!$B$6/(Info!$B$6-Info!$B$7))*(EXP(-Info!$B$7*G1469*1000)-EXP(-Info!$B$6*G1469*1000))*(Info!$B$9-1)</f>
        <v>0.34356959134507192</v>
      </c>
      <c r="AD1469" s="50">
        <f>SQRT((Info!$B$6*EXP(-Info!$B$6*G1469*1000)+(Info!$B$6/(Info!$B$6+Info!$B$7))*(Info!$B$9-1)*(-Info!$B$7*EXP(-Info!$B$7*G1469*1000)+Info!$B$6*EXP(-Info!$B$6*G1469*1000)))^2*(0.01*G1469*1000)^2)</f>
        <v>2.6785292337988325E-3</v>
      </c>
      <c r="AE1469" s="50">
        <f>IF(AA1469&gt;0,AA1469*AC1469*SQRT((AB1469/AA1469)^2+(AD1469/AC1469)^2),AA1469*AC1469*SQRT((AD1469/AC1469)^2))</f>
        <v>1.7515424468801496E-2</v>
      </c>
      <c r="AF1469" s="50">
        <f>IF((S1469-Y1469-AA1469*AC1469)&gt;0,S1469-Y1469-AA1469*AC1469,0)</f>
        <v>1.0994510610622976</v>
      </c>
      <c r="AG1469" s="50">
        <f>SQRT((T1469*0.5)^2+Z1469^2+AE1469^2)</f>
        <v>5.9950054086988919E-2</v>
      </c>
      <c r="AH1469" s="50">
        <f>AF1469/S1469</f>
        <v>0.57912353708897713</v>
      </c>
      <c r="AI1469">
        <f>AF1469*EXP(Info!$B$6*G1469*1000)</f>
        <v>1.5746233986206046</v>
      </c>
      <c r="AJ1469">
        <f>2*SQRT((EXP(Info!$B$6*G1469)*AG1469)^2+(Info!$B$6*G1469*0.01*AI1469)^2)</f>
        <v>0.11994318517537504</v>
      </c>
      <c r="AK1469" s="28">
        <f>AI1469/(E1469/1000)</f>
        <v>0.42317210390233934</v>
      </c>
      <c r="AL1469">
        <f>AA1469/0.752049334436339</f>
        <v>0.10432021512891555</v>
      </c>
      <c r="AM1469">
        <f>Q1469/O1469</f>
        <v>0.94884919397850254</v>
      </c>
      <c r="AN1469">
        <f>U1469/0.242530074</f>
        <v>8.1877408053664755</v>
      </c>
      <c r="AO1469">
        <f>O1469/U1469</f>
        <v>0.51950800681037645</v>
      </c>
    </row>
    <row r="1470" spans="1:41">
      <c r="A1470" s="14" t="s">
        <v>193</v>
      </c>
      <c r="B1470" s="14" t="s">
        <v>99</v>
      </c>
      <c r="C1470" s="15">
        <v>-45.51</v>
      </c>
      <c r="D1470" s="15">
        <v>50.16</v>
      </c>
      <c r="E1470" s="15">
        <v>3721</v>
      </c>
      <c r="F1470" s="31">
        <v>465</v>
      </c>
      <c r="G1470" s="15">
        <v>39.5867</v>
      </c>
      <c r="I1470">
        <f>(E1470*100*Info!$B$11)/AI1470</f>
        <v>3.9953642300311443</v>
      </c>
      <c r="J1470">
        <f>LOG10(I1470)</f>
        <v>0.60155637711239196</v>
      </c>
      <c r="K1470">
        <f>2*((E1470*100*Info!$B$11)/AI1470^2)*(AJ1470/2)</f>
        <v>0.22399409613672719</v>
      </c>
      <c r="L1470">
        <f>(M1470/10.7)/I1470</f>
        <v>0.8219521702940803</v>
      </c>
      <c r="M1470">
        <f>((U1470/0.242530073729142))*I1470</f>
        <v>35.138781809886964</v>
      </c>
      <c r="N1470">
        <f>2*M1470*SQRT((0.5*K1470/I1470)^2+(0.5*V1470/U1470)^2)</f>
        <v>2.2534788823226717</v>
      </c>
      <c r="O1470" s="1">
        <v>1.136445475075603</v>
      </c>
      <c r="P1470" s="1">
        <v>2.3827430249897068E-2</v>
      </c>
      <c r="Q1470" s="1">
        <v>1.1159904308746951</v>
      </c>
      <c r="R1470" s="1">
        <v>2.4893702045098769E-2</v>
      </c>
      <c r="S1470" s="1">
        <v>2.5236591007788891</v>
      </c>
      <c r="T1470" s="1">
        <v>4.3773164329830437E-2</v>
      </c>
      <c r="U1470" s="1">
        <v>2.133024888956792</v>
      </c>
      <c r="V1470" s="1">
        <v>6.6420565706202986E-2</v>
      </c>
      <c r="W1470" s="50">
        <f>U1470*Info!$B$2</f>
        <v>1.0238519466992602</v>
      </c>
      <c r="X1470" s="50">
        <f>W1470*SQRT((0.5*V1470/U1470)^2+Info!$B$3^2)</f>
        <v>5.3617119048925292E-2</v>
      </c>
      <c r="Y1470" s="39">
        <f>W1470*Info!$D$2</f>
        <v>0.82932007682640074</v>
      </c>
      <c r="Z1470" s="39">
        <f>Y1470*SQRT(Info!$D$3^2+(X1470/W1470)^2)</f>
        <v>6.0046505082842476E-2</v>
      </c>
      <c r="AA1470" s="50">
        <f>IF(O1470-W1470&gt;0,O1470-W1470,0)</f>
        <v>0.11259352837634284</v>
      </c>
      <c r="AB1470" s="50">
        <f>SQRT((0.5*P1470)^2+X1470^2)</f>
        <v>5.4924785508776046E-2</v>
      </c>
      <c r="AC1470" s="50">
        <f>(1-EXP(-Info!$B$6*G1470*1000))+(Info!$B$6/(Info!$B$6-Info!$B$7))*(EXP(-Info!$B$7*G1470*1000)-EXP(-Info!$B$6*G1470*1000))*(Info!$B$9-1)</f>
        <v>0.34657860498838033</v>
      </c>
      <c r="AD1470" s="50">
        <f>SQRT((Info!$B$6*EXP(-Info!$B$6*G1470*1000)+(Info!$B$6/(Info!$B$6+Info!$B$7))*(Info!$B$9-1)*(-Info!$B$7*EXP(-Info!$B$7*G1470*1000)+Info!$B$6*EXP(-Info!$B$6*G1470*1000)))^2*(0.01*G1470*1000)^2)</f>
        <v>2.6964290282008685E-3</v>
      </c>
      <c r="AE1470" s="50">
        <f>IF(AA1470&gt;0,AA1470*AC1470*SQRT((AB1470/AA1470)^2+(AD1470/AC1470)^2),AA1470*AC1470*SQRT((AD1470/AC1470)^2))</f>
        <v>1.9038176442397425E-2</v>
      </c>
      <c r="AF1470" s="50">
        <f>IF((S1470-Y1470-AA1470*AC1470)&gt;0,S1470-Y1470-AA1470*AC1470,0)</f>
        <v>1.6553165159570957</v>
      </c>
      <c r="AG1470" s="50">
        <f>SQRT((T1470*0.5)^2+Z1470^2+AE1470^2)</f>
        <v>6.6686261057111826E-2</v>
      </c>
      <c r="AH1470" s="50">
        <f>AF1470/S1470</f>
        <v>0.65591922278496628</v>
      </c>
      <c r="AI1470">
        <f>AF1470*EXP(Info!$B$6*G1470*1000)</f>
        <v>2.3798184970730212</v>
      </c>
      <c r="AJ1470">
        <f>2*SQRT((EXP(Info!$B$6*G1470)*AG1470)^2+(Info!$B$6*G1470*0.01*AI1470)^2)</f>
        <v>0.1334209505142365</v>
      </c>
      <c r="AK1470" s="28">
        <f>AI1470/(E1470/1000)</f>
        <v>0.63956422925907586</v>
      </c>
      <c r="AL1470">
        <f>AA1470/0.752049334436339</f>
        <v>0.14971561468202307</v>
      </c>
      <c r="AM1470">
        <f>Q1470/O1470</f>
        <v>0.98200085736665266</v>
      </c>
      <c r="AN1470">
        <f>U1470/0.242530074</f>
        <v>8.7948882123245138</v>
      </c>
      <c r="AO1470">
        <f>O1470/U1470</f>
        <v>0.53278584837864196</v>
      </c>
    </row>
    <row r="1471" spans="1:41">
      <c r="A1471" s="14" t="s">
        <v>193</v>
      </c>
      <c r="B1471" s="14" t="s">
        <v>99</v>
      </c>
      <c r="C1471" s="15">
        <v>-45.51</v>
      </c>
      <c r="D1471" s="15">
        <v>50.16</v>
      </c>
      <c r="E1471" s="15">
        <v>3721</v>
      </c>
      <c r="F1471" s="31">
        <v>475</v>
      </c>
      <c r="G1471" s="15">
        <v>40.421199999999999</v>
      </c>
      <c r="I1471">
        <f>(E1471*100*Info!$B$11)/AI1471</f>
        <v>4.2822562397014998</v>
      </c>
      <c r="J1471">
        <f>LOG10(I1471)</f>
        <v>0.63167265085166435</v>
      </c>
      <c r="K1471">
        <f>2*((E1471*100*Info!$B$11)/AI1471^2)*(AJ1471/2)</f>
        <v>0.23761531698726857</v>
      </c>
      <c r="L1471">
        <f>(M1471/10.7)/I1471</f>
        <v>0.76468331941678891</v>
      </c>
      <c r="M1471">
        <f>((U1471/0.242530073729142))*I1471</f>
        <v>35.037898100859735</v>
      </c>
      <c r="N1471">
        <f>2*M1471*SQRT((0.5*K1471/I1471)^2+(0.5*V1471/U1471)^2)</f>
        <v>2.2285135530552544</v>
      </c>
      <c r="O1471" s="1">
        <v>1.6233084578422901</v>
      </c>
      <c r="P1471" s="1">
        <v>3.4040489038424451E-2</v>
      </c>
      <c r="Q1471" s="1">
        <v>1.7021890078235959</v>
      </c>
      <c r="R1471" s="1">
        <v>3.7145477406126858E-2</v>
      </c>
      <c r="S1471" s="1">
        <v>2.5406759706890609</v>
      </c>
      <c r="T1471" s="1">
        <v>3.5964368840099278E-2</v>
      </c>
      <c r="U1471" s="1">
        <v>1.9844081096623081</v>
      </c>
      <c r="V1471" s="1">
        <v>6.168854947476559E-2</v>
      </c>
      <c r="W1471" s="50">
        <f>U1471*Info!$B$2</f>
        <v>0.95251589263790781</v>
      </c>
      <c r="X1471" s="50">
        <f>W1471*SQRT((0.5*V1471/U1471)^2+Info!$B$3^2)</f>
        <v>4.9873959110646023E-2</v>
      </c>
      <c r="Y1471" s="39">
        <f>W1471*Info!$D$2</f>
        <v>0.7715378730367054</v>
      </c>
      <c r="Z1471" s="39">
        <f>Y1471*SQRT(Info!$D$3^2+(X1471/W1471)^2)</f>
        <v>5.5858460452108079E-2</v>
      </c>
      <c r="AA1471" s="50">
        <f>IF(O1471-W1471&gt;0,O1471-W1471,0)</f>
        <v>0.67079256520438224</v>
      </c>
      <c r="AB1471" s="50">
        <f>SQRT((0.5*P1471)^2+X1471^2)</f>
        <v>5.269820225457568E-2</v>
      </c>
      <c r="AC1471" s="50">
        <f>(1-EXP(-Info!$B$6*G1471*1000))+(Info!$B$6/(Info!$B$6-Info!$B$7))*(EXP(-Info!$B$7*G1471*1000)-EXP(-Info!$B$6*G1471*1000))*(Info!$B$9-1)</f>
        <v>0.35255971440802142</v>
      </c>
      <c r="AD1471" s="50">
        <f>SQRT((Info!$B$6*EXP(-Info!$B$6*G1471*1000)+(Info!$B$6/(Info!$B$6+Info!$B$7))*(Info!$B$9-1)*(-Info!$B$7*EXP(-Info!$B$7*G1471*1000)+Info!$B$6*EXP(-Info!$B$6*G1471*1000)))^2*(0.01*G1471*1000)^2)</f>
        <v>2.7316770521613274E-3</v>
      </c>
      <c r="AE1471" s="50">
        <f>IF(AA1471&gt;0,AA1471*AC1471*SQRT((AB1471/AA1471)^2+(AD1471/AC1471)^2),AA1471*AC1471*SQRT((AD1471/AC1471)^2))</f>
        <v>1.86694045671821E-2</v>
      </c>
      <c r="AF1471" s="50">
        <f>IF((S1471-Y1471-AA1471*AC1471)&gt;0,S1471-Y1471-AA1471*AC1471,0)</f>
        <v>1.5326436624368744</v>
      </c>
      <c r="AG1471" s="50">
        <f>SQRT((T1471*0.5)^2+Z1471^2+AE1471^2)</f>
        <v>6.1579811850065905E-2</v>
      </c>
      <c r="AH1471" s="50">
        <f>AF1471/S1471</f>
        <v>0.60324247567123002</v>
      </c>
      <c r="AI1471">
        <f>AF1471*EXP(Info!$B$6*G1471*1000)</f>
        <v>2.2203813048410224</v>
      </c>
      <c r="AJ1471">
        <f>2*SQRT((EXP(Info!$B$6*G1471)*AG1471)^2+(Info!$B$6*G1471*0.01*AI1471)^2)</f>
        <v>0.12320528666429857</v>
      </c>
      <c r="AK1471" s="28">
        <f>AI1471/(E1471/1000)</f>
        <v>0.59671628724563885</v>
      </c>
      <c r="AL1471">
        <f>AA1471/0.752049334436339</f>
        <v>0.89195287395226708</v>
      </c>
      <c r="AM1471">
        <f>Q1471/O1471</f>
        <v>1.0485924591843465</v>
      </c>
      <c r="AN1471">
        <f>U1471/0.242530074</f>
        <v>8.1821115086218459</v>
      </c>
      <c r="AO1471">
        <f>O1471/U1471</f>
        <v>0.81803155809443484</v>
      </c>
    </row>
    <row r="1472" spans="1:41">
      <c r="A1472" s="14" t="s">
        <v>193</v>
      </c>
      <c r="B1472" s="14" t="s">
        <v>99</v>
      </c>
      <c r="C1472" s="15">
        <v>-45.51</v>
      </c>
      <c r="D1472" s="15">
        <v>50.16</v>
      </c>
      <c r="E1472" s="15">
        <v>3721</v>
      </c>
      <c r="F1472" s="79">
        <v>480</v>
      </c>
      <c r="G1472" s="15">
        <v>40.838500000000003</v>
      </c>
      <c r="I1472">
        <f>(E1472*100*Info!$B$11)/AI1472</f>
        <v>3.5768982749823119</v>
      </c>
      <c r="J1472">
        <f>LOG10(I1472)</f>
        <v>0.55350658922862983</v>
      </c>
      <c r="K1472">
        <f>2*((E1472*100*Info!$B$11)/AI1472^2)*(AJ1472/2)</f>
        <v>0.16514225433314522</v>
      </c>
      <c r="L1472">
        <f>(M1472/10.7)/I1472</f>
        <v>0.75647340865801838</v>
      </c>
      <c r="M1472">
        <f>((U1472/0.242530073729142))*I1472</f>
        <v>28.952364206337752</v>
      </c>
      <c r="N1472">
        <f>2*M1472*SQRT((0.5*K1472/I1472)^2+(0.5*V1472/U1472)^2)</f>
        <v>1.605783493199187</v>
      </c>
      <c r="O1472" s="1">
        <v>1.7222632804636839</v>
      </c>
      <c r="P1472" s="1">
        <v>3.5537539252438709E-2</v>
      </c>
      <c r="Q1472" s="1">
        <v>1.8000803561044041</v>
      </c>
      <c r="R1472" s="1">
        <v>3.8279794280207502E-2</v>
      </c>
      <c r="S1472" s="1">
        <v>2.868430381451045</v>
      </c>
      <c r="T1472" s="1">
        <v>3.7989578517636673E-2</v>
      </c>
      <c r="U1472" s="1">
        <v>1.9631028018628209</v>
      </c>
      <c r="V1472" s="1">
        <v>6.033310941577158E-2</v>
      </c>
      <c r="W1472" s="50">
        <f>U1472*Info!$B$2</f>
        <v>0.94228934489415406</v>
      </c>
      <c r="X1472" s="50">
        <f>W1472*SQRT((0.5*V1472/U1472)^2+Info!$B$3^2)</f>
        <v>4.9289368706029318E-2</v>
      </c>
      <c r="Y1472" s="39">
        <f>W1472*Info!$D$2</f>
        <v>0.76325436936426483</v>
      </c>
      <c r="Z1472" s="39">
        <f>Y1472*SQRT(Info!$D$3^2+(X1472/W1472)^2)</f>
        <v>5.5229972751312924E-2</v>
      </c>
      <c r="AA1472" s="50">
        <f>IF(O1472-W1472&gt;0,O1472-W1472,0)</f>
        <v>0.77997393556952987</v>
      </c>
      <c r="AB1472" s="50">
        <f>SQRT((0.5*P1472)^2+X1472^2)</f>
        <v>5.2394379865292405E-2</v>
      </c>
      <c r="AC1472" s="50">
        <f>(1-EXP(-Info!$B$6*G1472*1000))+(Info!$B$6/(Info!$B$6-Info!$B$7))*(EXP(-Info!$B$7*G1472*1000)-EXP(-Info!$B$6*G1472*1000))*(Info!$B$9-1)</f>
        <v>0.35553262041950007</v>
      </c>
      <c r="AD1472" s="50">
        <f>SQRT((Info!$B$6*EXP(-Info!$B$6*G1472*1000)+(Info!$B$6/(Info!$B$6+Info!$B$7))*(Info!$B$9-1)*(-Info!$B$7*EXP(-Info!$B$7*G1472*1000)+Info!$B$6*EXP(-Info!$B$6*G1472*1000)))^2*(0.01*G1472*1000)^2)</f>
        <v>2.7490317704700093E-3</v>
      </c>
      <c r="AE1472" s="50">
        <f>IF(AA1472&gt;0,AA1472*AC1472*SQRT((AB1472/AA1472)^2+(AD1472/AC1472)^2),AA1472*AC1472*SQRT((AD1472/AC1472)^2))</f>
        <v>1.8750908055838251E-2</v>
      </c>
      <c r="AF1472" s="50">
        <f>IF((S1472-Y1472-AA1472*AC1472)&gt;0,S1472-Y1472-AA1472*AC1472,0)</f>
        <v>1.8278698349148348</v>
      </c>
      <c r="AG1472" s="50">
        <f>SQRT((T1472*0.5)^2+Z1472^2+AE1472^2)</f>
        <v>6.1341246009648256E-2</v>
      </c>
      <c r="AH1472" s="50">
        <f>AF1472/S1472</f>
        <v>0.63723695256294677</v>
      </c>
      <c r="AI1472">
        <f>AF1472*EXP(Info!$B$6*G1472*1000)</f>
        <v>2.6582365407691237</v>
      </c>
      <c r="AJ1472">
        <f>2*SQRT((EXP(Info!$B$6*G1472)*AG1472)^2+(Info!$B$6*G1472*0.01*AI1472)^2)</f>
        <v>0.12272844826584441</v>
      </c>
      <c r="AK1472" s="28">
        <f>AI1472/(E1472/1000)</f>
        <v>0.71438767556278515</v>
      </c>
      <c r="AL1472">
        <f>AA1472/0.752049334436339</f>
        <v>1.0371313421268038</v>
      </c>
      <c r="AM1472">
        <f>Q1472/O1472</f>
        <v>1.0451830312609169</v>
      </c>
      <c r="AN1472">
        <f>U1472/0.242530074</f>
        <v>8.0942654636011078</v>
      </c>
      <c r="AO1472">
        <f>O1472/U1472</f>
        <v>0.87731690812595231</v>
      </c>
    </row>
    <row r="1473" spans="1:41">
      <c r="A1473" s="14" t="s">
        <v>193</v>
      </c>
      <c r="B1473" s="14" t="s">
        <v>99</v>
      </c>
      <c r="C1473" s="15">
        <v>-45.51</v>
      </c>
      <c r="D1473" s="15">
        <v>50.16</v>
      </c>
      <c r="E1473" s="15">
        <v>3721</v>
      </c>
      <c r="F1473" s="31">
        <v>485</v>
      </c>
      <c r="G1473" s="15">
        <v>41.255699999999997</v>
      </c>
      <c r="I1473">
        <f>(E1473*100*Info!$B$11)/AI1473</f>
        <v>4.9933068881709888</v>
      </c>
      <c r="J1473">
        <f>LOG10(I1473)</f>
        <v>0.6983882585733262</v>
      </c>
      <c r="K1473">
        <f>2*((E1473*100*Info!$B$11)/AI1473^2)*(AJ1473/2)</f>
        <v>0.27655561884442698</v>
      </c>
      <c r="L1473">
        <f>(M1473/10.7)/I1473</f>
        <v>0.64808219442097059</v>
      </c>
      <c r="M1473">
        <f>((U1473/0.242530073729142))*I1473</f>
        <v>34.625984154884264</v>
      </c>
      <c r="N1473">
        <f>2*M1473*SQRT((0.5*K1473/I1473)^2+(0.5*V1473/U1473)^2)</f>
        <v>2.1997441253153767</v>
      </c>
      <c r="O1473" s="1">
        <v>1.324267071801114</v>
      </c>
      <c r="P1473" s="1">
        <v>2.7781842856111238E-2</v>
      </c>
      <c r="Q1473" s="1">
        <v>1.38393550743243</v>
      </c>
      <c r="R1473" s="1">
        <v>3.0503327788756619E-2</v>
      </c>
      <c r="S1473" s="1">
        <v>2.1436036675684669</v>
      </c>
      <c r="T1473" s="1">
        <v>3.3508147861305099E-2</v>
      </c>
      <c r="U1473" s="1">
        <v>1.6818198196314449</v>
      </c>
      <c r="V1473" s="1">
        <v>5.2335942073648022E-2</v>
      </c>
      <c r="W1473" s="50">
        <f>U1473*Info!$B$2</f>
        <v>0.8072735134230935</v>
      </c>
      <c r="X1473" s="50">
        <f>W1473*SQRT((0.5*V1473/U1473)^2+Info!$B$3^2)</f>
        <v>4.2272871225548091E-2</v>
      </c>
      <c r="Y1473" s="39">
        <f>W1473*Info!$D$2</f>
        <v>0.65389154587270581</v>
      </c>
      <c r="Z1473" s="39">
        <f>Y1473*SQRT(Info!$D$3^2+(X1473/W1473)^2)</f>
        <v>4.7343248989662932E-2</v>
      </c>
      <c r="AA1473" s="50">
        <f>IF(O1473-W1473&gt;0,O1473-W1473,0)</f>
        <v>0.51699355837802052</v>
      </c>
      <c r="AB1473" s="50">
        <f>SQRT((0.5*P1473)^2+X1473^2)</f>
        <v>4.4496666614165452E-2</v>
      </c>
      <c r="AC1473" s="50">
        <f>(1-EXP(-Info!$B$6*G1473*1000))+(Info!$B$6/(Info!$B$6-Info!$B$7))*(EXP(-Info!$B$7*G1473*1000)-EXP(-Info!$B$6*G1473*1000))*(Info!$B$9-1)</f>
        <v>0.35849287468080354</v>
      </c>
      <c r="AD1473" s="50">
        <f>SQRT((Info!$B$6*EXP(-Info!$B$6*G1473*1000)+(Info!$B$6/(Info!$B$6+Info!$B$7))*(Info!$B$9-1)*(-Info!$B$7*EXP(-Info!$B$7*G1473*1000)+Info!$B$6*EXP(-Info!$B$6*G1473*1000)))^2*(0.01*G1473*1000)^2)</f>
        <v>2.7662029429476038E-3</v>
      </c>
      <c r="AE1473" s="50">
        <f>IF(AA1473&gt;0,AA1473*AC1473*SQRT((AB1473/AA1473)^2+(AD1473/AC1473)^2),AA1473*AC1473*SQRT((AD1473/AC1473)^2))</f>
        <v>1.6015715874612931E-2</v>
      </c>
      <c r="AF1473" s="50">
        <f>IF((S1473-Y1473-AA1473*AC1473)&gt;0,S1473-Y1473-AA1473*AC1473,0)</f>
        <v>1.3043736147613665</v>
      </c>
      <c r="AG1473" s="50">
        <f>SQRT((T1473*0.5)^2+Z1473^2+AE1473^2)</f>
        <v>5.2712288635073698E-2</v>
      </c>
      <c r="AH1473" s="50">
        <f>AF1473/S1473</f>
        <v>0.60849570025271693</v>
      </c>
      <c r="AI1473">
        <f>AF1473*EXP(Info!$B$6*G1473*1000)</f>
        <v>1.9041973405834114</v>
      </c>
      <c r="AJ1473">
        <f>2*SQRT((EXP(Info!$B$6*G1473)*AG1473)^2+(Info!$B$6*G1473*0.01*AI1473)^2)</f>
        <v>0.10546447188625596</v>
      </c>
      <c r="AK1473" s="28">
        <f>AI1473/(E1473/1000)</f>
        <v>0.51174344009229011</v>
      </c>
      <c r="AL1473">
        <f>AA1473/0.752049334436339</f>
        <v>0.68744633457525384</v>
      </c>
      <c r="AM1473">
        <f>Q1473/O1473</f>
        <v>1.0450577054295866</v>
      </c>
      <c r="AN1473">
        <f>U1473/0.242530074</f>
        <v>6.9344794725599463</v>
      </c>
      <c r="AO1473">
        <f>O1473/U1473</f>
        <v>0.78740127589370112</v>
      </c>
    </row>
    <row r="1474" spans="1:41">
      <c r="A1474" s="14" t="s">
        <v>193</v>
      </c>
      <c r="B1474" s="14" t="s">
        <v>99</v>
      </c>
      <c r="C1474" s="15">
        <v>-45.51</v>
      </c>
      <c r="D1474" s="15">
        <v>50.16</v>
      </c>
      <c r="E1474" s="15">
        <v>3721</v>
      </c>
      <c r="F1474" s="31">
        <v>490</v>
      </c>
      <c r="G1474" s="15">
        <v>41.673000000000002</v>
      </c>
      <c r="I1474">
        <f>(E1474*100*Info!$B$11)/AI1474</f>
        <v>4.4324973406359804</v>
      </c>
      <c r="J1474">
        <f>LOG10(I1474)</f>
        <v>0.64664848370951145</v>
      </c>
      <c r="K1474">
        <f>2*((E1474*100*Info!$B$11)/AI1474^2)*(AJ1474/2)</f>
        <v>0.28115409765524202</v>
      </c>
      <c r="L1474">
        <f>(M1474/10.7)/I1474</f>
        <v>0.85623567933334277</v>
      </c>
      <c r="M1474">
        <f>((U1474/0.242530073729142))*I1474</f>
        <v>40.609307376148713</v>
      </c>
      <c r="N1474">
        <f>2*M1474*SQRT((0.5*K1474/I1474)^2+(0.5*V1474/U1474)^2)</f>
        <v>2.8681590839008511</v>
      </c>
      <c r="O1474" s="1">
        <v>1.476851302515465</v>
      </c>
      <c r="P1474" s="1">
        <v>3.0929010723755961E-2</v>
      </c>
      <c r="Q1474" s="1">
        <v>1.501132517893937</v>
      </c>
      <c r="R1474" s="1">
        <v>3.2360156304617027E-2</v>
      </c>
      <c r="S1474" s="1">
        <v>2.476002010059652</v>
      </c>
      <c r="T1474" s="1">
        <v>3.3059783182994733E-2</v>
      </c>
      <c r="U1474" s="1">
        <v>2.2219930560891421</v>
      </c>
      <c r="V1474" s="1">
        <v>6.9022985943657619E-2</v>
      </c>
      <c r="W1474" s="50">
        <f>U1474*Info!$B$2</f>
        <v>1.0665566669227882</v>
      </c>
      <c r="X1474" s="50">
        <f>W1474*SQRT((0.5*V1474/U1474)^2+Info!$B$3^2)</f>
        <v>5.5841509206823306E-2</v>
      </c>
      <c r="Y1474" s="39">
        <f>W1474*Info!$D$2</f>
        <v>0.86391090020745842</v>
      </c>
      <c r="Z1474" s="39">
        <f>Y1474*SQRT(Info!$D$3^2+(X1474/W1474)^2)</f>
        <v>6.2544022727063234E-2</v>
      </c>
      <c r="AA1474" s="50">
        <f>IF(O1474-W1474&gt;0,O1474-W1474,0)</f>
        <v>0.41029463559267687</v>
      </c>
      <c r="AB1474" s="50">
        <f>SQRT((0.5*P1474)^2+X1474^2)</f>
        <v>5.7943291903233156E-2</v>
      </c>
      <c r="AC1474" s="50">
        <f>(1-EXP(-Info!$B$6*G1474*1000))+(Info!$B$6/(Info!$B$6-Info!$B$7))*(EXP(-Info!$B$7*G1474*1000)-EXP(-Info!$B$6*G1474*1000))*(Info!$B$9-1)</f>
        <v>0.36144194260022922</v>
      </c>
      <c r="AD1474" s="50">
        <f>SQRT((Info!$B$6*EXP(-Info!$B$6*G1474*1000)+(Info!$B$6/(Info!$B$6+Info!$B$7))*(Info!$B$9-1)*(-Info!$B$7*EXP(-Info!$B$7*G1474*1000)+Info!$B$6*EXP(-Info!$B$6*G1474*1000)))^2*(0.01*G1474*1000)^2)</f>
        <v>2.7831999187002128E-3</v>
      </c>
      <c r="AE1474" s="50">
        <f>IF(AA1474&gt;0,AA1474*AC1474*SQRT((AB1474/AA1474)^2+(AD1474/AC1474)^2),AA1474*AC1474*SQRT((AD1474/AC1474)^2))</f>
        <v>2.0974245007129844E-2</v>
      </c>
      <c r="AF1474" s="50">
        <f>IF((S1474-Y1474-AA1474*AC1474)&gt;0,S1474-Y1474-AA1474*AC1474,0)</f>
        <v>1.4637934197251232</v>
      </c>
      <c r="AG1474" s="50">
        <f>SQRT((T1474*0.5)^2+Z1474^2+AE1474^2)</f>
        <v>6.8006698556312584E-2</v>
      </c>
      <c r="AH1474" s="50">
        <f>AF1474/S1474</f>
        <v>0.59119233901181578</v>
      </c>
      <c r="AI1474">
        <f>AF1474*EXP(Info!$B$6*G1474*1000)</f>
        <v>2.1451206772315339</v>
      </c>
      <c r="AJ1474">
        <f>2*SQRT((EXP(Info!$B$6*G1474)*AG1474)^2+(Info!$B$6*G1474*0.01*AI1474)^2)</f>
        <v>0.13606538752758704</v>
      </c>
      <c r="AK1474" s="28">
        <f>AI1474/(E1474/1000)</f>
        <v>0.57649037281148452</v>
      </c>
      <c r="AL1474">
        <f>AA1474/0.752049334436339</f>
        <v>0.54556877694758243</v>
      </c>
      <c r="AM1474">
        <f>Q1474/O1474</f>
        <v>1.0164412052432865</v>
      </c>
      <c r="AN1474">
        <f>U1474/0.242530074</f>
        <v>9.1617217586349398</v>
      </c>
      <c r="AO1474">
        <f>O1474/U1474</f>
        <v>0.66465162817152235</v>
      </c>
    </row>
    <row r="1475" spans="1:41">
      <c r="A1475" s="14" t="s">
        <v>193</v>
      </c>
      <c r="B1475" s="14" t="s">
        <v>99</v>
      </c>
      <c r="C1475" s="15">
        <v>-45.51</v>
      </c>
      <c r="D1475" s="15">
        <v>50.16</v>
      </c>
      <c r="E1475" s="15">
        <v>3721</v>
      </c>
      <c r="F1475" s="31">
        <v>495</v>
      </c>
      <c r="G1475" s="15">
        <v>42.090300000000006</v>
      </c>
      <c r="I1475">
        <f>(E1475*100*Info!$B$11)/AI1475</f>
        <v>4.269998236151916</v>
      </c>
      <c r="J1475">
        <f>LOG10(I1475)</f>
        <v>0.63042769562697987</v>
      </c>
      <c r="K1475">
        <f>2*((E1475*100*Info!$B$11)/AI1475^2)*(AJ1475/2)</f>
        <v>0.2426437279125272</v>
      </c>
      <c r="L1475">
        <f>(M1475/10.7)/I1475</f>
        <v>0.77848949293524561</v>
      </c>
      <c r="M1475">
        <f>((U1475/0.242530073729142))*I1475</f>
        <v>35.56839175015039</v>
      </c>
      <c r="N1475">
        <f>2*M1475*SQRT((0.5*K1475/I1475)^2+(0.5*V1475/U1475)^2)</f>
        <v>2.3045432980062537</v>
      </c>
      <c r="O1475" s="1">
        <v>1.876352923736591</v>
      </c>
      <c r="P1475" s="1">
        <v>3.9435550166900452E-2</v>
      </c>
      <c r="Q1475" s="1">
        <v>1.9849273729932619</v>
      </c>
      <c r="R1475" s="1">
        <v>4.3103241338900249E-2</v>
      </c>
      <c r="S1475" s="1">
        <v>2.6295241151887598</v>
      </c>
      <c r="T1475" s="1">
        <v>3.8213781621731752E-2</v>
      </c>
      <c r="U1475" s="1">
        <v>2.0202361210727382</v>
      </c>
      <c r="V1475" s="1">
        <v>6.2883547662898498E-2</v>
      </c>
      <c r="W1475" s="50">
        <f>U1475*Info!$B$2</f>
        <v>0.96971333811491434</v>
      </c>
      <c r="X1475" s="50">
        <f>W1475*SQRT((0.5*V1475/U1475)^2+Info!$B$3^2)</f>
        <v>5.0780211814595994E-2</v>
      </c>
      <c r="Y1475" s="39">
        <f>W1475*Info!$D$2</f>
        <v>0.78546780387308068</v>
      </c>
      <c r="Z1475" s="39">
        <f>Y1475*SQRT(Info!$D$3^2+(X1475/W1475)^2)</f>
        <v>5.6870363657389331E-2</v>
      </c>
      <c r="AA1475" s="50">
        <f>IF(O1475-W1475&gt;0,O1475-W1475,0)</f>
        <v>0.90663958562167668</v>
      </c>
      <c r="AB1475" s="50">
        <f>SQRT((0.5*P1475)^2+X1475^2)</f>
        <v>5.4474035706717792E-2</v>
      </c>
      <c r="AC1475" s="50">
        <f>(1-EXP(-Info!$B$6*G1475*1000))+(Info!$B$6/(Info!$B$6-Info!$B$7))*(EXP(-Info!$B$7*G1475*1000)-EXP(-Info!$B$6*G1475*1000))*(Info!$B$9-1)</f>
        <v>0.36437915933004417</v>
      </c>
      <c r="AD1475" s="50">
        <f>SQRT((Info!$B$6*EXP(-Info!$B$6*G1475*1000)+(Info!$B$6/(Info!$B$6+Info!$B$7))*(Info!$B$9-1)*(-Info!$B$7*EXP(-Info!$B$7*G1475*1000)+Info!$B$6*EXP(-Info!$B$6*G1475*1000)))^2*(0.01*G1475*1000)^2)</f>
        <v>2.8000196722510157E-3</v>
      </c>
      <c r="AE1475" s="50">
        <f>IF(AA1475&gt;0,AA1475*AC1475*SQRT((AB1475/AA1475)^2+(AD1475/AC1475)^2),AA1475*AC1475*SQRT((AD1475/AC1475)^2))</f>
        <v>2.0010882216576709E-2</v>
      </c>
      <c r="AF1475" s="50">
        <f>IF((S1475-Y1475-AA1475*AC1475)&gt;0,S1475-Y1475-AA1475*AC1475,0)</f>
        <v>1.5136957412915131</v>
      </c>
      <c r="AG1475" s="50">
        <f>SQRT((T1475*0.5)^2+Z1475^2+AE1475^2)</f>
        <v>6.3243552604734077E-2</v>
      </c>
      <c r="AH1475" s="50">
        <f>AF1475/S1475</f>
        <v>0.57565387308982818</v>
      </c>
      <c r="AI1475">
        <f>AF1475*EXP(Info!$B$6*G1475*1000)</f>
        <v>2.226755415651124</v>
      </c>
      <c r="AJ1475">
        <f>2*SQRT((EXP(Info!$B$6*G1475)*AG1475)^2+(Info!$B$6*G1475*0.01*AI1475)^2)</f>
        <v>0.12653593873376365</v>
      </c>
      <c r="AK1475" s="28">
        <f>AI1475/(E1475/1000)</f>
        <v>0.5984292974069132</v>
      </c>
      <c r="AL1475">
        <f>AA1475/0.752049334436339</f>
        <v>1.2055586570011434</v>
      </c>
      <c r="AM1475">
        <f>Q1475/O1475</f>
        <v>1.0578646201805439</v>
      </c>
      <c r="AN1475">
        <f>U1475/0.242530074</f>
        <v>8.3298375651043504</v>
      </c>
      <c r="AO1475">
        <f>O1475/U1475</f>
        <v>0.92877901952384367</v>
      </c>
    </row>
    <row r="1476" spans="1:41">
      <c r="A1476" s="14" t="s">
        <v>193</v>
      </c>
      <c r="B1476" s="14" t="s">
        <v>99</v>
      </c>
      <c r="C1476" s="15">
        <v>-45.51</v>
      </c>
      <c r="D1476" s="15">
        <v>50.16</v>
      </c>
      <c r="E1476" s="15">
        <v>3721</v>
      </c>
      <c r="F1476" s="31">
        <v>500</v>
      </c>
      <c r="G1476" s="15">
        <v>42.5075</v>
      </c>
      <c r="I1476">
        <f>(E1476*100*Info!$B$11)/AI1476</f>
        <v>7.7720901675604921</v>
      </c>
      <c r="J1476">
        <f>LOG10(I1476)</f>
        <v>0.8905378304052044</v>
      </c>
      <c r="K1476">
        <f>2*((E1476*100*Info!$B$11)/AI1476^2)*(AJ1476/2)</f>
        <v>0.80498477788010125</v>
      </c>
      <c r="L1476">
        <f>(M1476/10.7)/I1476</f>
        <v>0.80539850296126436</v>
      </c>
      <c r="M1476">
        <f>((U1476/0.242530073729142))*I1476</f>
        <v>66.978038708415056</v>
      </c>
      <c r="N1476">
        <f>2*M1476*SQRT((0.5*K1476/I1476)^2+(0.5*V1476/U1476)^2)</f>
        <v>7.2361278464465002</v>
      </c>
      <c r="O1476" s="1">
        <v>1.3143596273672411</v>
      </c>
      <c r="P1476" s="1">
        <v>2.7139850187738779E-2</v>
      </c>
      <c r="Q1476" s="1">
        <v>1.31526344614788</v>
      </c>
      <c r="R1476" s="1">
        <v>2.8302210781823371E-2</v>
      </c>
      <c r="S1476" s="1">
        <v>1.7553474284025219</v>
      </c>
      <c r="T1476" s="1">
        <v>2.4975434668061899E-2</v>
      </c>
      <c r="U1476" s="1">
        <v>2.090066933858536</v>
      </c>
      <c r="V1476" s="1">
        <v>6.4234602240490851E-2</v>
      </c>
      <c r="W1476" s="50">
        <f>U1476*Info!$B$2</f>
        <v>1.0032321282520973</v>
      </c>
      <c r="X1476" s="50">
        <f>W1476*SQRT((0.5*V1476/U1476)^2+Info!$B$3^2)</f>
        <v>5.2477130290182028E-2</v>
      </c>
      <c r="Y1476" s="39">
        <f>W1476*Info!$D$2</f>
        <v>0.8126180238841989</v>
      </c>
      <c r="Z1476" s="39">
        <f>Y1476*SQRT(Info!$D$3^2+(X1476/W1476)^2)</f>
        <v>5.8801960802895327E-2</v>
      </c>
      <c r="AA1476" s="50">
        <f>IF(O1476-W1476&gt;0,O1476-W1476,0)</f>
        <v>0.31112749911514381</v>
      </c>
      <c r="AB1476" s="50">
        <f>SQRT((0.5*P1476)^2+X1476^2)</f>
        <v>5.4203247785958052E-2</v>
      </c>
      <c r="AC1476" s="50">
        <f>(1-EXP(-Info!$B$6*G1476*1000))+(Info!$B$6/(Info!$B$6-Info!$B$7))*(EXP(-Info!$B$7*G1476*1000)-EXP(-Info!$B$6*G1476*1000))*(Info!$B$9-1)</f>
        <v>0.36730387120478247</v>
      </c>
      <c r="AD1476" s="50">
        <f>SQRT((Info!$B$6*EXP(-Info!$B$6*G1476*1000)+(Info!$B$6/(Info!$B$6+Info!$B$7))*(Info!$B$9-1)*(-Info!$B$7*EXP(-Info!$B$7*G1476*1000)+Info!$B$6*EXP(-Info!$B$6*G1476*1000)))^2*(0.01*G1476*1000)^2)</f>
        <v>2.8166593421096219E-3</v>
      </c>
      <c r="AE1476" s="50">
        <f>IF(AA1476&gt;0,AA1476*AC1476*SQRT((AB1476/AA1476)^2+(AD1476/AC1476)^2),AA1476*AC1476*SQRT((AD1476/AC1476)^2))</f>
        <v>1.9928340408487129E-2</v>
      </c>
      <c r="AF1476" s="50">
        <f>IF((S1476-Y1476-AA1476*AC1476)&gt;0,S1476-Y1476-AA1476*AC1476,0)</f>
        <v>0.8284510696550681</v>
      </c>
      <c r="AG1476" s="50">
        <f>SQRT((T1476*0.5)^2+Z1476^2+AE1476^2)</f>
        <v>6.3330501576384465E-2</v>
      </c>
      <c r="AH1476" s="50">
        <f>AF1476/S1476</f>
        <v>0.47195846033113309</v>
      </c>
      <c r="AI1476">
        <f>AF1476*EXP(Info!$B$6*G1476*1000)</f>
        <v>1.2233828342416773</v>
      </c>
      <c r="AJ1476">
        <f>2*SQRT((EXP(Info!$B$6*G1476)*AG1476)^2+(Info!$B$6*G1476*0.01*AI1476)^2)</f>
        <v>0.12671038779179222</v>
      </c>
      <c r="AK1476" s="28">
        <f>AI1476/(E1476/1000)</f>
        <v>0.3287779721154736</v>
      </c>
      <c r="AL1476">
        <f>AA1476/0.752049334436339</f>
        <v>0.41370623557340674</v>
      </c>
      <c r="AM1476">
        <f>Q1476/O1476</f>
        <v>1.0006876495304784</v>
      </c>
      <c r="AN1476">
        <f>U1476/0.242530074</f>
        <v>8.617763972061196</v>
      </c>
      <c r="AO1476">
        <f>O1476/U1476</f>
        <v>0.6288600647543674</v>
      </c>
    </row>
    <row r="1477" spans="1:41">
      <c r="A1477" s="14" t="s">
        <v>193</v>
      </c>
      <c r="B1477" s="14" t="s">
        <v>99</v>
      </c>
      <c r="C1477" s="15">
        <v>-45.51</v>
      </c>
      <c r="D1477" s="15">
        <v>50.16</v>
      </c>
      <c r="E1477" s="15">
        <v>3721</v>
      </c>
      <c r="F1477" s="31">
        <v>505</v>
      </c>
      <c r="G1477" s="15">
        <v>42.924800000000005</v>
      </c>
      <c r="I1477">
        <f>(E1477*100*Info!$B$11)/AI1477</f>
        <v>9.0300877408071099</v>
      </c>
      <c r="J1477">
        <f>LOG10(I1477)</f>
        <v>0.95569197015439611</v>
      </c>
      <c r="K1477">
        <f>2*((E1477*100*Info!$B$11)/AI1477^2)*(AJ1477/2)</f>
        <v>1.2688381592540801</v>
      </c>
      <c r="L1477">
        <f>(M1477/10.7)/I1477</f>
        <v>0.93052230868927233</v>
      </c>
      <c r="M1477">
        <f>((U1477/0.242530073729142))*I1477</f>
        <v>89.908869586995039</v>
      </c>
      <c r="N1477">
        <f>2*M1477*SQRT((0.5*K1477/I1477)^2+(0.5*V1477/U1477)^2)</f>
        <v>12.939980024742805</v>
      </c>
      <c r="O1477" s="1">
        <v>1.8540422133988781</v>
      </c>
      <c r="P1477" s="1">
        <v>3.8789847744746662E-2</v>
      </c>
      <c r="Q1477" s="1">
        <v>1.952623082097328</v>
      </c>
      <c r="R1477" s="1">
        <v>4.2250857002460833E-2</v>
      </c>
      <c r="S1477" s="1">
        <v>1.906461263539571</v>
      </c>
      <c r="T1477" s="1">
        <v>3.3859153729749708E-2</v>
      </c>
      <c r="U1477" s="1">
        <v>2.414772192223321</v>
      </c>
      <c r="V1477" s="1">
        <v>7.521592706997679E-2</v>
      </c>
      <c r="W1477" s="50">
        <f>U1477*Info!$B$2</f>
        <v>1.159090652267194</v>
      </c>
      <c r="X1477" s="50">
        <f>W1477*SQRT((0.5*V1477/U1477)^2+Info!$B$3^2)</f>
        <v>6.0700874342045082E-2</v>
      </c>
      <c r="Y1477" s="39">
        <f>W1477*Info!$D$2</f>
        <v>0.93886342833642722</v>
      </c>
      <c r="Z1477" s="39">
        <f>Y1477*SQRT(Info!$D$3^2+(X1477/W1477)^2)</f>
        <v>6.797885608030399E-2</v>
      </c>
      <c r="AA1477" s="50">
        <f>IF(O1477-W1477&gt;0,O1477-W1477,0)</f>
        <v>0.6949515611316841</v>
      </c>
      <c r="AB1477" s="50">
        <f>SQRT((0.5*P1477)^2+X1477^2)</f>
        <v>6.3724086638443894E-2</v>
      </c>
      <c r="AC1477" s="50">
        <f>(1-EXP(-Info!$B$6*G1477*1000))+(Info!$B$6/(Info!$B$6-Info!$B$7))*(EXP(-Info!$B$7*G1477*1000)-EXP(-Info!$B$6*G1477*1000))*(Info!$B$9-1)</f>
        <v>0.37021752606327113</v>
      </c>
      <c r="AD1477" s="50">
        <f>SQRT((Info!$B$6*EXP(-Info!$B$6*G1477*1000)+(Info!$B$6/(Info!$B$6+Info!$B$7))*(Info!$B$9-1)*(-Info!$B$7*EXP(-Info!$B$7*G1477*1000)+Info!$B$6*EXP(-Info!$B$6*G1477*1000)))^2*(0.01*G1477*1000)^2)</f>
        <v>2.833128004946452E-3</v>
      </c>
      <c r="AE1477" s="50">
        <f>IF(AA1477&gt;0,AA1477*AC1477*SQRT((AB1477/AA1477)^2+(AD1477/AC1477)^2),AA1477*AC1477*SQRT((AD1477/AC1477)^2))</f>
        <v>2.3673789336456086E-2</v>
      </c>
      <c r="AF1477" s="50">
        <f>IF((S1477-Y1477-AA1477*AC1477)&gt;0,S1477-Y1477-AA1477*AC1477,0)</f>
        <v>0.71031458750716359</v>
      </c>
      <c r="AG1477" s="50">
        <f>SQRT((T1477*0.5)^2+Z1477^2+AE1477^2)</f>
        <v>7.3947168629754104E-2</v>
      </c>
      <c r="AH1477" s="50">
        <f>AF1477/S1477</f>
        <v>0.37258275376043071</v>
      </c>
      <c r="AI1477">
        <f>AF1477*EXP(Info!$B$6*G1477*1000)</f>
        <v>1.0529511971632493</v>
      </c>
      <c r="AJ1477">
        <f>2*SQRT((EXP(Info!$B$6*G1477)*AG1477)^2+(Info!$B$6*G1477*0.01*AI1477)^2)</f>
        <v>0.14795256670159257</v>
      </c>
      <c r="AK1477" s="28">
        <f>AI1477/(E1477/1000)</f>
        <v>0.28297532845021478</v>
      </c>
      <c r="AL1477">
        <f>AA1477/0.752049334436339</f>
        <v>0.92407709083680034</v>
      </c>
      <c r="AM1477">
        <f>Q1477/O1477</f>
        <v>1.053170778953155</v>
      </c>
      <c r="AN1477">
        <f>U1477/0.242530074</f>
        <v>9.9565886918556785</v>
      </c>
      <c r="AO1477">
        <f>O1477/U1477</f>
        <v>0.7677917690827103</v>
      </c>
    </row>
    <row r="1478" spans="1:41">
      <c r="A1478" s="14" t="s">
        <v>193</v>
      </c>
      <c r="B1478" s="14" t="s">
        <v>99</v>
      </c>
      <c r="C1478" s="15">
        <v>-45.51</v>
      </c>
      <c r="D1478" s="15">
        <v>50.16</v>
      </c>
      <c r="E1478" s="15">
        <v>3721</v>
      </c>
      <c r="F1478" s="79">
        <v>510</v>
      </c>
      <c r="G1478" s="15">
        <v>43.341999999999999</v>
      </c>
      <c r="I1478">
        <f>(E1478*100*Info!$B$11)/AI1478</f>
        <v>8.451132263291143</v>
      </c>
      <c r="J1478">
        <f>LOG10(I1478)</f>
        <v>0.92691489862509158</v>
      </c>
      <c r="K1478">
        <f>2*((E1478*100*Info!$B$11)/AI1478^2)*(AJ1478/2)</f>
        <v>0.94100178919783084</v>
      </c>
      <c r="L1478">
        <f>(M1478/10.7)/I1478</f>
        <v>0.78485485524629772</v>
      </c>
      <c r="M1478">
        <f>((U1478/0.242530073729142))*I1478</f>
        <v>70.972160424147745</v>
      </c>
      <c r="N1478">
        <f>2*M1478*SQRT((0.5*K1478/I1478)^2+(0.5*V1478/U1478)^2)</f>
        <v>8.1977126132635263</v>
      </c>
      <c r="O1478" s="1">
        <v>2.104383066006358</v>
      </c>
      <c r="P1478" s="1">
        <v>4.3368104127889689E-2</v>
      </c>
      <c r="Q1478" s="1">
        <v>2.226876524519144</v>
      </c>
      <c r="R1478" s="1">
        <v>4.6973852165409398E-2</v>
      </c>
      <c r="S1478" s="1">
        <v>1.9683757001646049</v>
      </c>
      <c r="T1478" s="1">
        <v>2.8076355293955409E-2</v>
      </c>
      <c r="U1478" s="1">
        <v>2.0367546932322882</v>
      </c>
      <c r="V1478" s="1">
        <v>6.2567119093044091E-2</v>
      </c>
      <c r="W1478" s="50">
        <f>U1478*Info!$B$2</f>
        <v>0.9776422527514983</v>
      </c>
      <c r="X1478" s="50">
        <f>W1478*SQRT((0.5*V1478/U1478)^2+Info!$B$3^2)</f>
        <v>5.1136527579303856E-2</v>
      </c>
      <c r="Y1478" s="39">
        <f>W1478*Info!$D$2</f>
        <v>0.79189022472871362</v>
      </c>
      <c r="Z1478" s="39">
        <f>Y1478*SQRT(Info!$D$3^2+(X1478/W1478)^2)</f>
        <v>5.7300875870963094E-2</v>
      </c>
      <c r="AA1478" s="50">
        <f>IF(O1478-W1478&gt;0,O1478-W1478,0)</f>
        <v>1.1267408132548598</v>
      </c>
      <c r="AB1478" s="50">
        <f>SQRT((0.5*P1478)^2+X1478^2)</f>
        <v>5.5544059689410306E-2</v>
      </c>
      <c r="AC1478" s="50">
        <f>(1-EXP(-Info!$B$6*G1478*1000))+(Info!$B$6/(Info!$B$6-Info!$B$7))*(EXP(-Info!$B$7*G1478*1000)-EXP(-Info!$B$6*G1478*1000))*(Info!$B$9-1)</f>
        <v>0.37311877305533986</v>
      </c>
      <c r="AD1478" s="50">
        <f>SQRT((Info!$B$6*EXP(-Info!$B$6*G1478*1000)+(Info!$B$6/(Info!$B$6+Info!$B$7))*(Info!$B$9-1)*(-Info!$B$7*EXP(-Info!$B$7*G1478*1000)+Info!$B$6*EXP(-Info!$B$6*G1478*1000)))^2*(0.01*G1478*1000)^2)</f>
        <v>2.8494188614676531E-3</v>
      </c>
      <c r="AE1478" s="50">
        <f>IF(AA1478&gt;0,AA1478*AC1478*SQRT((AB1478/AA1478)^2+(AD1478/AC1478)^2),AA1478*AC1478*SQRT((AD1478/AC1478)^2))</f>
        <v>2.0971739914161212E-2</v>
      </c>
      <c r="AF1478" s="50">
        <f>IF((S1478-Y1478-AA1478*AC1478)&gt;0,S1478-Y1478-AA1478*AC1478,0)</f>
        <v>0.75607732564286223</v>
      </c>
      <c r="AG1478" s="50">
        <f>SQRT((T1478*0.5)^2+Z1478^2+AE1478^2)</f>
        <v>6.2612096932260997E-2</v>
      </c>
      <c r="AH1478" s="50">
        <f>AF1478/S1478</f>
        <v>0.38411230416004194</v>
      </c>
      <c r="AI1478">
        <f>AF1478*EXP(Info!$B$6*G1478*1000)</f>
        <v>1.1250849473120434</v>
      </c>
      <c r="AJ1478">
        <f>2*SQRT((EXP(Info!$B$6*G1478)*AG1478)^2+(Info!$B$6*G1478*0.01*AI1478)^2)</f>
        <v>0.12527397695795683</v>
      </c>
      <c r="AK1478" s="28">
        <f>AI1478/(E1478/1000)</f>
        <v>0.30236091032304313</v>
      </c>
      <c r="AL1478">
        <f>AA1478/0.752049334436339</f>
        <v>1.498227259384987</v>
      </c>
      <c r="AM1478">
        <f>Q1478/O1478</f>
        <v>1.0582087265819198</v>
      </c>
      <c r="AN1478">
        <f>U1478/0.242530074</f>
        <v>8.397946941756544</v>
      </c>
      <c r="AO1478">
        <f>O1478/U1478</f>
        <v>1.0332039852412196</v>
      </c>
    </row>
    <row r="1479" spans="1:41">
      <c r="A1479" s="14" t="s">
        <v>204</v>
      </c>
      <c r="B1479" s="14" t="s">
        <v>99</v>
      </c>
      <c r="C1479" s="14">
        <v>-43.78</v>
      </c>
      <c r="D1479" s="14">
        <v>58.61</v>
      </c>
      <c r="E1479" s="14">
        <v>1907</v>
      </c>
      <c r="F1479" s="1">
        <v>0</v>
      </c>
      <c r="G1479" s="14">
        <v>8.82911</v>
      </c>
      <c r="I1479">
        <f>(E1479*100*Info!$B$11)/AI1479</f>
        <v>5.3315282680354334</v>
      </c>
      <c r="J1479">
        <f>LOG10(I1479)</f>
        <v>0.72685171620087552</v>
      </c>
      <c r="K1479">
        <f>2*((E1479*100*Info!$B$11)/AI1479^2)*(AJ1479/2)</f>
        <v>0.23868288797085424</v>
      </c>
      <c r="L1479">
        <f>(M1479/10.7)/I1479</f>
        <v>0.25965206882148084</v>
      </c>
      <c r="M1479">
        <f>((U1479/0.242530073729142))*I1479</f>
        <v>14.812463089098994</v>
      </c>
      <c r="N1479">
        <f>2*M1479*SQRT((0.5*K1479/I1479)^2+(0.5*V1479/U1479)^2)</f>
        <v>0.80398567416901257</v>
      </c>
      <c r="O1479" s="1">
        <v>0.50326815090054466</v>
      </c>
      <c r="P1479" s="1">
        <v>1.03658538795181E-2</v>
      </c>
      <c r="Q1479" s="1">
        <v>0.52007451934766558</v>
      </c>
      <c r="R1479" s="1">
        <v>1.121717322369172E-2</v>
      </c>
      <c r="S1479" s="1">
        <v>1.1208934376540429</v>
      </c>
      <c r="T1479" s="1">
        <v>1.5054852158701421E-2</v>
      </c>
      <c r="U1479" s="1">
        <v>0.67381575872861865</v>
      </c>
      <c r="V1479" s="1">
        <v>2.0679361337040372E-2</v>
      </c>
      <c r="W1479" s="50">
        <f>U1479*Info!$B$2</f>
        <v>0.32343156418973695</v>
      </c>
      <c r="X1479" s="50">
        <f>W1479*SQRT((0.5*V1479/U1479)^2+Info!$B$3^2)</f>
        <v>1.691602123843795E-2</v>
      </c>
      <c r="Y1479" s="39">
        <f>W1479*Info!$D$2</f>
        <v>0.26197956699368696</v>
      </c>
      <c r="Z1479" s="39">
        <f>Y1479*SQRT(Info!$D$3^2+(X1479/W1479)^2)</f>
        <v>1.8955933453162453E-2</v>
      </c>
      <c r="AA1479" s="50">
        <f>IF(O1479-W1479&gt;0,O1479-W1479,0)</f>
        <v>0.17983658671080771</v>
      </c>
      <c r="AB1479" s="50">
        <f>SQRT((0.5*P1479)^2+X1479^2)</f>
        <v>1.7692215977716412E-2</v>
      </c>
      <c r="AC1479" s="50">
        <f>(1-EXP(-Info!$B$6*G1479*1000))+(Info!$B$6/(Info!$B$6-Info!$B$7))*(EXP(-Info!$B$7*G1479*1000)-EXP(-Info!$B$6*G1479*1000))*(Info!$B$9-1)</f>
        <v>8.9051293229705952E-2</v>
      </c>
      <c r="AD1479" s="50">
        <f>SQRT((Info!$B$6*EXP(-Info!$B$6*G1479*1000)+(Info!$B$6/(Info!$B$6+Info!$B$7))*(Info!$B$9-1)*(-Info!$B$7*EXP(-Info!$B$7*G1479*1000)+Info!$B$6*EXP(-Info!$B$6*G1479*1000)))^2*(0.01*G1479*1000)^2)</f>
        <v>8.0324476553317824E-4</v>
      </c>
      <c r="AE1479" s="50">
        <f>IF(AA1479&gt;0,AA1479*AC1479*SQRT((AB1479/AA1479)^2+(AD1479/AC1479)^2),AA1479*AC1479*SQRT((AD1479/AC1479)^2))</f>
        <v>1.5821230107521159E-3</v>
      </c>
      <c r="AF1479" s="50">
        <f>IF((S1479-Y1479-AA1479*AC1479)&gt;0,S1479-Y1479-AA1479*AC1479,0)</f>
        <v>0.84289919004374236</v>
      </c>
      <c r="AG1479" s="50">
        <f>SQRT((T1479*0.5)^2+Z1479^2+AE1479^2)</f>
        <v>2.0457093383028879E-2</v>
      </c>
      <c r="AH1479" s="50">
        <f>AF1479/S1479</f>
        <v>0.75198869199187712</v>
      </c>
      <c r="AI1479">
        <f>AF1479*EXP(Info!$B$6*G1479*1000)</f>
        <v>0.91398594993208104</v>
      </c>
      <c r="AJ1479">
        <f>2*SQRT((EXP(Info!$B$6*G1479)*AG1479)^2+(Info!$B$6*G1479*0.01*AI1479)^2)</f>
        <v>4.0917499659991266E-2</v>
      </c>
      <c r="AK1479" s="28">
        <f>AI1479/(E1479/1000)</f>
        <v>0.47927947033669693</v>
      </c>
      <c r="AL1479">
        <f>AA1479/0.752049334436339</f>
        <v>0.23912870934936101</v>
      </c>
      <c r="AM1479">
        <f>Q1479/O1479</f>
        <v>1.0333944606211374</v>
      </c>
      <c r="AN1479">
        <f>U1479/0.242530074</f>
        <v>2.7782771332870606</v>
      </c>
      <c r="AO1479">
        <f>O1479/U1479</f>
        <v>0.74689281807556751</v>
      </c>
    </row>
    <row r="1480" spans="1:41">
      <c r="A1480" s="14" t="s">
        <v>204</v>
      </c>
      <c r="B1480" s="14" t="s">
        <v>99</v>
      </c>
      <c r="C1480" s="14">
        <v>-43.78</v>
      </c>
      <c r="D1480" s="14">
        <v>58.61</v>
      </c>
      <c r="E1480" s="14">
        <v>1907</v>
      </c>
      <c r="F1480" s="1">
        <v>10</v>
      </c>
      <c r="G1480" s="14">
        <v>11.333600000000001</v>
      </c>
      <c r="I1480">
        <f>(E1480*100*Info!$B$11)/AI1480</f>
        <v>17.113167601585566</v>
      </c>
      <c r="J1480">
        <f>LOG10(I1480)</f>
        <v>1.2333304037295882</v>
      </c>
      <c r="K1480">
        <f>2*((E1480*100*Info!$B$11)/AI1480^2)*(AJ1480/2)</f>
        <v>3.3698892695627602</v>
      </c>
      <c r="L1480">
        <f>(M1480/10.7)/I1480</f>
        <v>0.37612172549373046</v>
      </c>
      <c r="M1480">
        <f>((U1480/0.242530073729142))*I1480</f>
        <v>68.871985158597909</v>
      </c>
      <c r="N1480">
        <f>2*M1480*SQRT((0.5*K1480/I1480)^2+(0.5*V1480/U1480)^2)</f>
        <v>13.726018668980053</v>
      </c>
      <c r="O1480" s="1">
        <v>0.97975501340902915</v>
      </c>
      <c r="P1480" s="1">
        <v>2.021280737249901E-2</v>
      </c>
      <c r="Q1480" s="1">
        <v>1.0137390797582231</v>
      </c>
      <c r="R1480" s="1">
        <v>2.1116705528693689E-2</v>
      </c>
      <c r="S1480" s="1">
        <v>0.69388980380341048</v>
      </c>
      <c r="T1480" s="1">
        <v>9.5076880235095453E-3</v>
      </c>
      <c r="U1480" s="1">
        <v>0.97606287902185407</v>
      </c>
      <c r="V1480" s="1">
        <v>2.9970899060951441E-2</v>
      </c>
      <c r="W1480" s="50">
        <f>U1480*Info!$B$2</f>
        <v>0.46851018193048993</v>
      </c>
      <c r="X1480" s="50">
        <f>W1480*SQRT((0.5*V1480/U1480)^2+Info!$B$3^2)</f>
        <v>2.4504978113954811E-2</v>
      </c>
      <c r="Y1480" s="39">
        <f>W1480*Info!$D$2</f>
        <v>0.37949324736369688</v>
      </c>
      <c r="Z1480" s="39">
        <f>Y1480*SQRT(Info!$D$3^2+(X1480/W1480)^2)</f>
        <v>2.7459459101256023E-2</v>
      </c>
      <c r="AA1480" s="50">
        <f>IF(O1480-W1480&gt;0,O1480-W1480,0)</f>
        <v>0.51124483147853916</v>
      </c>
      <c r="AB1480" s="50">
        <f>SQRT((0.5*P1480)^2+X1480^2)</f>
        <v>2.650723199119142E-2</v>
      </c>
      <c r="AC1480" s="50">
        <f>(1-EXP(-Info!$B$6*G1480*1000))+(Info!$B$6/(Info!$B$6-Info!$B$7))*(EXP(-Info!$B$7*G1480*1000)-EXP(-Info!$B$6*G1480*1000))*(Info!$B$9-1)</f>
        <v>0.11297480923196222</v>
      </c>
      <c r="AD1480" s="50">
        <f>SQRT((Info!$B$6*EXP(-Info!$B$6*G1480*1000)+(Info!$B$6/(Info!$B$6+Info!$B$7))*(Info!$B$9-1)*(-Info!$B$7*EXP(-Info!$B$7*G1480*1000)+Info!$B$6*EXP(-Info!$B$6*G1480*1000)))^2*(0.01*G1480*1000)^2)</f>
        <v>1.0071350376532064E-3</v>
      </c>
      <c r="AE1480" s="50">
        <f>IF(AA1480&gt;0,AA1480*AC1480*SQRT((AB1480/AA1480)^2+(AD1480/AC1480)^2),AA1480*AC1480*SQRT((AD1480/AC1480)^2))</f>
        <v>3.0385917568081268E-3</v>
      </c>
      <c r="AF1480" s="50">
        <f>IF((S1480-Y1480-AA1480*AC1480)&gt;0,S1480-Y1480-AA1480*AC1480,0)</f>
        <v>0.25663876913259898</v>
      </c>
      <c r="AG1480" s="50">
        <f>SQRT((T1480*0.5)^2+Z1480^2+AE1480^2)</f>
        <v>2.8033087002436806E-2</v>
      </c>
      <c r="AH1480" s="50">
        <f>AF1480/S1480</f>
        <v>0.36985522445478769</v>
      </c>
      <c r="AI1480">
        <f>AF1480*EXP(Info!$B$6*G1480*1000)</f>
        <v>0.28474809819536984</v>
      </c>
      <c r="AJ1480">
        <f>2*SQRT((EXP(Info!$B$6*G1480)*AG1480)^2+(Info!$B$6*G1480*0.01*AI1480)^2)</f>
        <v>5.6072001570771392E-2</v>
      </c>
      <c r="AK1480" s="28">
        <f>AI1480/(E1480/1000)</f>
        <v>0.14931730372069735</v>
      </c>
      <c r="AL1480">
        <f>AA1480/0.752049334436339</f>
        <v>0.67980225241701353</v>
      </c>
      <c r="AM1480">
        <f>Q1480/O1480</f>
        <v>1.0346862898215212</v>
      </c>
      <c r="AN1480">
        <f>U1480/0.242530074</f>
        <v>4.0245024582883442</v>
      </c>
      <c r="AO1480">
        <f>O1480/U1480</f>
        <v>1.0037826808769483</v>
      </c>
    </row>
    <row r="1481" spans="1:41">
      <c r="A1481" s="14" t="s">
        <v>204</v>
      </c>
      <c r="B1481" s="14" t="s">
        <v>99</v>
      </c>
      <c r="C1481" s="14">
        <v>-43.78</v>
      </c>
      <c r="D1481" s="14">
        <v>58.61</v>
      </c>
      <c r="E1481" s="14">
        <v>1907</v>
      </c>
      <c r="F1481" s="1">
        <v>20</v>
      </c>
      <c r="G1481" s="14">
        <v>13.837999999999999</v>
      </c>
      <c r="I1481">
        <f>(E1481*100*Info!$B$11)/AI1481</f>
        <v>11.919162394735887</v>
      </c>
      <c r="J1481">
        <f>LOG10(I1481)</f>
        <v>1.0762457369373064</v>
      </c>
      <c r="K1481">
        <f>2*((E1481*100*Info!$B$11)/AI1481^2)*(AJ1481/2)</f>
        <v>1.6163707354804164</v>
      </c>
      <c r="L1481">
        <f>(M1481/10.7)/I1481</f>
        <v>0.36548472263041393</v>
      </c>
      <c r="M1481">
        <f>((U1481/0.242530073729142))*I1481</f>
        <v>46.61210785154789</v>
      </c>
      <c r="N1481">
        <f>2*M1481*SQRT((0.5*K1481/I1481)^2+(0.5*V1481/U1481)^2)</f>
        <v>6.4812567457869328</v>
      </c>
      <c r="O1481" s="1">
        <v>0.7272711663289626</v>
      </c>
      <c r="P1481" s="1">
        <v>1.4985130514739641E-2</v>
      </c>
      <c r="Q1481" s="1">
        <v>0.71705185296893337</v>
      </c>
      <c r="R1481" s="1">
        <v>1.6079002187507761E-2</v>
      </c>
      <c r="S1481" s="1">
        <v>0.76595239194242881</v>
      </c>
      <c r="T1481" s="1">
        <v>1.3352798962775121E-2</v>
      </c>
      <c r="U1481" s="1">
        <v>0.94845909297279352</v>
      </c>
      <c r="V1481" s="1">
        <v>2.913477345852173E-2</v>
      </c>
      <c r="W1481" s="50">
        <f>U1481*Info!$B$2</f>
        <v>0.45526036462694086</v>
      </c>
      <c r="X1481" s="50">
        <f>W1481*SQRT((0.5*V1481/U1481)^2+Info!$B$3^2)</f>
        <v>2.381276750843233E-2</v>
      </c>
      <c r="Y1481" s="39">
        <f>W1481*Info!$D$2</f>
        <v>0.36876089534782214</v>
      </c>
      <c r="Z1481" s="39">
        <f>Y1481*SQRT(Info!$D$3^2+(X1481/W1481)^2)</f>
        <v>2.6683358478260314E-2</v>
      </c>
      <c r="AA1481" s="50">
        <f>IF(O1481-W1481&gt;0,O1481-W1481,0)</f>
        <v>0.27201080170202174</v>
      </c>
      <c r="AB1481" s="50">
        <f>SQRT((0.5*P1481)^2+X1481^2)</f>
        <v>2.4963702260413934E-2</v>
      </c>
      <c r="AC1481" s="50">
        <f>(1-EXP(-Info!$B$6*G1481*1000))+(Info!$B$6/(Info!$B$6-Info!$B$7))*(EXP(-Info!$B$7*G1481*1000)-EXP(-Info!$B$6*G1481*1000))*(Info!$B$9-1)</f>
        <v>0.1363314764193827</v>
      </c>
      <c r="AD1481" s="50">
        <f>SQRT((Info!$B$6*EXP(-Info!$B$6*G1481*1000)+(Info!$B$6/(Info!$B$6+Info!$B$7))*(Info!$B$9-1)*(-Info!$B$7*EXP(-Info!$B$7*G1481*1000)+Info!$B$6*EXP(-Info!$B$6*G1481*1000)))^2*(0.01*G1481*1000)^2)</f>
        <v>1.2010979993887579E-3</v>
      </c>
      <c r="AE1481" s="50">
        <f>IF(AA1481&gt;0,AA1481*AC1481*SQRT((AB1481/AA1481)^2+(AD1481/AC1481)^2),AA1481*AC1481*SQRT((AD1481/AC1481)^2))</f>
        <v>3.418984156004245E-3</v>
      </c>
      <c r="AF1481" s="50">
        <f>IF((S1481-Y1481-AA1481*AC1481)&gt;0,S1481-Y1481-AA1481*AC1481,0)</f>
        <v>0.36010786239655013</v>
      </c>
      <c r="AG1481" s="50">
        <f>SQRT((T1481*0.5)^2+Z1481^2+AE1481^2)</f>
        <v>2.7717600588316203E-2</v>
      </c>
      <c r="AH1481" s="50">
        <f>AF1481/S1481</f>
        <v>0.47014392302285135</v>
      </c>
      <c r="AI1481">
        <f>AF1481*EXP(Info!$B$6*G1481*1000)</f>
        <v>0.40883258128962569</v>
      </c>
      <c r="AJ1481">
        <f>2*SQRT((EXP(Info!$B$6*G1481)*AG1481)^2+(Info!$B$6*G1481*0.01*AI1481)^2)</f>
        <v>5.5442236477902473E-2</v>
      </c>
      <c r="AK1481" s="28">
        <f>AI1481/(E1481/1000)</f>
        <v>0.21438520256404073</v>
      </c>
      <c r="AL1481">
        <f>AA1481/0.752049334436339</f>
        <v>0.36169276302317832</v>
      </c>
      <c r="AM1481">
        <f>Q1481/O1481</f>
        <v>0.98594841397107336</v>
      </c>
      <c r="AN1481">
        <f>U1481/0.242530074</f>
        <v>3.9106865277779672</v>
      </c>
      <c r="AO1481">
        <f>O1481/U1481</f>
        <v>0.76679233898158672</v>
      </c>
    </row>
    <row r="1482" spans="1:41">
      <c r="A1482" s="14" t="s">
        <v>204</v>
      </c>
      <c r="B1482" s="14" t="s">
        <v>99</v>
      </c>
      <c r="C1482" s="14">
        <v>-43.78</v>
      </c>
      <c r="D1482" s="14">
        <v>58.61</v>
      </c>
      <c r="E1482" s="14">
        <v>1907</v>
      </c>
      <c r="F1482" s="1">
        <v>30</v>
      </c>
      <c r="G1482" s="14">
        <v>16.342400000000001</v>
      </c>
      <c r="I1482">
        <f>(E1482*100*Info!$B$11)/AI1482</f>
        <v>11.214069204187521</v>
      </c>
      <c r="J1482">
        <f>LOG10(I1482)</f>
        <v>1.0497632318858952</v>
      </c>
      <c r="K1482">
        <f>2*((E1482*100*Info!$B$11)/AI1482^2)*(AJ1482/2)</f>
        <v>1.5346272204319409</v>
      </c>
      <c r="L1482">
        <f>(M1482/10.7)/I1482</f>
        <v>0.39612096867695645</v>
      </c>
      <c r="M1482">
        <f>((U1482/0.242530073729142))*I1482</f>
        <v>47.5307691289131</v>
      </c>
      <c r="N1482">
        <f>2*M1482*SQRT((0.5*K1482/I1482)^2+(0.5*V1482/U1482)^2)</f>
        <v>6.6660794796043117</v>
      </c>
      <c r="O1482" s="1">
        <v>0.68745856711186115</v>
      </c>
      <c r="P1482" s="1">
        <v>1.4256565446184741E-2</v>
      </c>
      <c r="Q1482" s="1">
        <v>0.69726202592599618</v>
      </c>
      <c r="R1482" s="1">
        <v>1.4594966705708369E-2</v>
      </c>
      <c r="S1482" s="1">
        <v>0.80460939659214858</v>
      </c>
      <c r="T1482" s="1">
        <v>1.0817471685069319E-2</v>
      </c>
      <c r="U1482" s="1">
        <v>1.0279623508060309</v>
      </c>
      <c r="V1482" s="1">
        <v>3.1549043374939252E-2</v>
      </c>
      <c r="W1482" s="50">
        <f>U1482*Info!$B$2</f>
        <v>0.4934219283868948</v>
      </c>
      <c r="X1482" s="50">
        <f>W1482*SQRT((0.5*V1482/U1482)^2+Info!$B$3^2)</f>
        <v>2.5806873225443946E-2</v>
      </c>
      <c r="Y1482" s="39">
        <f>W1482*Info!$D$2</f>
        <v>0.39967176199338483</v>
      </c>
      <c r="Z1482" s="39">
        <f>Y1482*SQRT(Info!$D$3^2+(X1482/W1482)^2)</f>
        <v>2.8918902464133082E-2</v>
      </c>
      <c r="AA1482" s="50">
        <f>IF(O1482-W1482&gt;0,O1482-W1482,0)</f>
        <v>0.19403663872496635</v>
      </c>
      <c r="AB1482" s="50">
        <f>SQRT((0.5*P1482)^2+X1482^2)</f>
        <v>2.6773253822695381E-2</v>
      </c>
      <c r="AC1482" s="50">
        <f>(1-EXP(-Info!$B$6*G1482*1000))+(Info!$B$6/(Info!$B$6-Info!$B$7))*(EXP(-Info!$B$7*G1482*1000)-EXP(-Info!$B$6*G1482*1000))*(Info!$B$9-1)</f>
        <v>0.15913517605158956</v>
      </c>
      <c r="AD1482" s="50">
        <f>SQRT((Info!$B$6*EXP(-Info!$B$6*G1482*1000)+(Info!$B$6/(Info!$B$6+Info!$B$7))*(Info!$B$9-1)*(-Info!$B$7*EXP(-Info!$B$7*G1482*1000)+Info!$B$6*EXP(-Info!$B$6*G1482*1000)))^2*(0.01*G1482*1000)^2)</f>
        <v>1.3854863706316738E-3</v>
      </c>
      <c r="AE1482" s="50">
        <f>IF(AA1482&gt;0,AA1482*AC1482*SQRT((AB1482/AA1482)^2+(AD1482/AC1482)^2),AA1482*AC1482*SQRT((AD1482/AC1482)^2))</f>
        <v>4.26903957414461E-3</v>
      </c>
      <c r="AF1482" s="50">
        <f>IF((S1482-Y1482-AA1482*AC1482)&gt;0,S1482-Y1482-AA1482*AC1482,0)</f>
        <v>0.37405957993480754</v>
      </c>
      <c r="AG1482" s="50">
        <f>SQRT((T1482*0.5)^2+Z1482^2+AE1482^2)</f>
        <v>2.9728471908760705E-2</v>
      </c>
      <c r="AH1482" s="50">
        <f>AF1482/S1482</f>
        <v>0.46489586315932124</v>
      </c>
      <c r="AI1482">
        <f>AF1482*EXP(Info!$B$6*G1482*1000)</f>
        <v>0.43453824298056509</v>
      </c>
      <c r="AJ1482">
        <f>2*SQRT((EXP(Info!$B$6*G1482)*AG1482)^2+(Info!$B$6*G1482*0.01*AI1482)^2)</f>
        <v>5.946585524437726E-2</v>
      </c>
      <c r="AK1482" s="28">
        <f>AI1482/(E1482/1000)</f>
        <v>0.22786483638204777</v>
      </c>
      <c r="AL1482">
        <f>AA1482/0.752049334436339</f>
        <v>0.25801051851258777</v>
      </c>
      <c r="AM1482">
        <f>Q1482/O1482</f>
        <v>1.0142604358766247</v>
      </c>
      <c r="AN1482">
        <f>U1482/0.242530074</f>
        <v>4.2384943601098763</v>
      </c>
      <c r="AO1482">
        <f>O1482/U1482</f>
        <v>0.66875850713094809</v>
      </c>
    </row>
    <row r="1483" spans="1:41">
      <c r="A1483" s="14" t="s">
        <v>204</v>
      </c>
      <c r="B1483" s="14" t="s">
        <v>99</v>
      </c>
      <c r="C1483" s="14">
        <v>-43.78</v>
      </c>
      <c r="D1483" s="14">
        <v>58.61</v>
      </c>
      <c r="E1483" s="14">
        <v>1907</v>
      </c>
      <c r="F1483" s="1">
        <v>40</v>
      </c>
      <c r="G1483" s="14">
        <v>18.6023</v>
      </c>
      <c r="I1483">
        <f>(E1483*100*Info!$B$11)/AI1483</f>
        <v>10.435266319799286</v>
      </c>
      <c r="J1483">
        <f>LOG10(I1483)</f>
        <v>1.0185035372292961</v>
      </c>
      <c r="K1483">
        <f>2*((E1483*100*Info!$B$11)/AI1483^2)*(AJ1483/2)</f>
        <v>1.551927215893053</v>
      </c>
      <c r="L1483">
        <f>(M1483/10.7)/I1483</f>
        <v>0.46214973470215986</v>
      </c>
      <c r="M1483">
        <f>((U1483/0.242530073729142))*I1483</f>
        <v>51.602414505285374</v>
      </c>
      <c r="N1483">
        <f>2*M1483*SQRT((0.5*K1483/I1483)^2+(0.5*V1483/U1483)^2)</f>
        <v>7.8356670063503575</v>
      </c>
      <c r="O1483" s="1">
        <v>0.89324990125070314</v>
      </c>
      <c r="P1483" s="1">
        <v>1.8382818100621499E-2</v>
      </c>
      <c r="Q1483" s="1">
        <v>0.91540479439953903</v>
      </c>
      <c r="R1483" s="1">
        <v>1.9011505403982019E-2</v>
      </c>
      <c r="S1483" s="1">
        <v>0.91694948601886062</v>
      </c>
      <c r="T1483" s="1">
        <v>1.1833167430138651E-2</v>
      </c>
      <c r="U1483" s="1">
        <v>1.1993117387740351</v>
      </c>
      <c r="V1483" s="1">
        <v>3.6770279006687473E-2</v>
      </c>
      <c r="W1483" s="50">
        <f>U1483*Info!$B$2</f>
        <v>0.57566963461153686</v>
      </c>
      <c r="X1483" s="50">
        <f>W1483*SQRT((0.5*V1483/U1483)^2+Info!$B$3^2)</f>
        <v>3.010593126652086E-2</v>
      </c>
      <c r="Y1483" s="39">
        <f>W1483*Info!$D$2</f>
        <v>0.46629240403534489</v>
      </c>
      <c r="Z1483" s="39">
        <f>Y1483*SQRT(Info!$D$3^2+(X1483/W1483)^2)</f>
        <v>3.3737797316553637E-2</v>
      </c>
      <c r="AA1483" s="50">
        <f>IF(O1483-W1483&gt;0,O1483-W1483,0)</f>
        <v>0.31758026663916628</v>
      </c>
      <c r="AB1483" s="50">
        <f>SQRT((0.5*P1483)^2+X1483^2)</f>
        <v>3.1477755602244147E-2</v>
      </c>
      <c r="AC1483" s="50">
        <f>(1-EXP(-Info!$B$6*G1483*1000))+(Info!$B$6/(Info!$B$6-Info!$B$7))*(EXP(-Info!$B$7*G1483*1000)-EXP(-Info!$B$6*G1483*1000))*(Info!$B$9-1)</f>
        <v>0.17924853120322554</v>
      </c>
      <c r="AD1483" s="50">
        <f>SQRT((Info!$B$6*EXP(-Info!$B$6*G1483*1000)+(Info!$B$6/(Info!$B$6+Info!$B$7))*(Info!$B$9-1)*(-Info!$B$7*EXP(-Info!$B$7*G1483*1000)+Info!$B$6*EXP(-Info!$B$6*G1483*1000)))^2*(0.01*G1483*1000)^2)</f>
        <v>1.543933256929318E-3</v>
      </c>
      <c r="AE1483" s="50">
        <f>IF(AA1483&gt;0,AA1483*AC1483*SQRT((AB1483/AA1483)^2+(AD1483/AC1483)^2),AA1483*AC1483*SQRT((AD1483/AC1483)^2))</f>
        <v>5.6636060513914864E-3</v>
      </c>
      <c r="AF1483" s="50">
        <f>IF((S1483-Y1483-AA1483*AC1483)&gt;0,S1483-Y1483-AA1483*AC1483,0)</f>
        <v>0.39373128564931648</v>
      </c>
      <c r="AG1483" s="50">
        <f>SQRT((T1483*0.5)^2+Z1483^2+AE1483^2)</f>
        <v>3.471773846516555E-2</v>
      </c>
      <c r="AH1483" s="50">
        <f>AF1483/S1483</f>
        <v>0.4293925583172396</v>
      </c>
      <c r="AI1483">
        <f>AF1483*EXP(Info!$B$6*G1483*1000)</f>
        <v>0.46696862152952084</v>
      </c>
      <c r="AJ1483">
        <f>2*SQRT((EXP(Info!$B$6*G1483)*AG1483)^2+(Info!$B$6*G1483*0.01*AI1483)^2)</f>
        <v>6.9447323193344734E-2</v>
      </c>
      <c r="AK1483" s="28">
        <f>AI1483/(E1483/1000)</f>
        <v>0.24487080310934495</v>
      </c>
      <c r="AL1483">
        <f>AA1483/0.752049334436339</f>
        <v>0.42228648055009937</v>
      </c>
      <c r="AM1483">
        <f>Q1483/O1483</f>
        <v>1.0248025699390677</v>
      </c>
      <c r="AN1483">
        <f>U1483/0.242530074</f>
        <v>4.9450021557905224</v>
      </c>
      <c r="AO1483">
        <f>O1483/U1483</f>
        <v>0.74480209971412803</v>
      </c>
    </row>
    <row r="1484" spans="1:41">
      <c r="A1484" s="14" t="s">
        <v>204</v>
      </c>
      <c r="B1484" s="14" t="s">
        <v>99</v>
      </c>
      <c r="C1484" s="14">
        <v>-43.78</v>
      </c>
      <c r="D1484" s="14">
        <v>58.61</v>
      </c>
      <c r="E1484" s="14">
        <v>1907</v>
      </c>
      <c r="F1484" s="1">
        <v>44</v>
      </c>
      <c r="G1484" s="14">
        <v>19.114900000000002</v>
      </c>
      <c r="I1484">
        <f>(E1484*100*Info!$B$11)/AI1484</f>
        <v>12.449454305873894</v>
      </c>
      <c r="J1484">
        <f>LOG10(I1484)</f>
        <v>1.0951503155167586</v>
      </c>
      <c r="K1484">
        <f>2*((E1484*100*Info!$B$11)/AI1484^2)*(AJ1484/2)</f>
        <v>2.4676036283187006</v>
      </c>
      <c r="L1484">
        <f>(M1484/10.7)/I1484</f>
        <v>0.51633392280959334</v>
      </c>
      <c r="M1484">
        <f>((U1484/0.242530073729142))*I1484</f>
        <v>68.780408690919955</v>
      </c>
      <c r="N1484">
        <f>2*M1484*SQRT((0.5*K1484/I1484)^2+(0.5*V1484/U1484)^2)</f>
        <v>13.795244712360853</v>
      </c>
      <c r="O1484" s="1">
        <v>0.98003606244931629</v>
      </c>
      <c r="P1484" s="1">
        <v>2.017374006004263E-2</v>
      </c>
      <c r="Q1484" s="1">
        <v>0.96570994348103556</v>
      </c>
      <c r="R1484" s="1">
        <v>2.0370708665182011E-2</v>
      </c>
      <c r="S1484" s="1">
        <v>0.91134483770456931</v>
      </c>
      <c r="T1484" s="1">
        <v>1.288018437038185E-2</v>
      </c>
      <c r="U1484" s="1">
        <v>1.3399235967361851</v>
      </c>
      <c r="V1484" s="1">
        <v>4.110231639610043E-2</v>
      </c>
      <c r="W1484" s="50">
        <f>U1484*Info!$B$2</f>
        <v>0.64316332643336882</v>
      </c>
      <c r="X1484" s="50">
        <f>W1484*SQRT((0.5*V1484/U1484)^2+Info!$B$3^2)</f>
        <v>3.3637139072282871E-2</v>
      </c>
      <c r="Y1484" s="39">
        <f>W1484*Info!$D$2</f>
        <v>0.52096229441102881</v>
      </c>
      <c r="Z1484" s="39">
        <f>Y1484*SQRT(Info!$D$3^2+(X1484/W1484)^2)</f>
        <v>3.7694207780328517E-2</v>
      </c>
      <c r="AA1484" s="50">
        <f>IF(O1484-W1484&gt;0,O1484-W1484,0)</f>
        <v>0.33687273601594747</v>
      </c>
      <c r="AB1484" s="50">
        <f>SQRT((0.5*P1484)^2+X1484^2)</f>
        <v>3.5116976976537165E-2</v>
      </c>
      <c r="AC1484" s="50">
        <f>(1-EXP(-Info!$B$6*G1484*1000))+(Info!$B$6/(Info!$B$6-Info!$B$7))*(EXP(-Info!$B$7*G1484*1000)-EXP(-Info!$B$6*G1484*1000))*(Info!$B$9-1)</f>
        <v>0.18375046679351797</v>
      </c>
      <c r="AD1484" s="50">
        <f>SQRT((Info!$B$6*EXP(-Info!$B$6*G1484*1000)+(Info!$B$6/(Info!$B$6+Info!$B$7))*(Info!$B$9-1)*(-Info!$B$7*EXP(-Info!$B$7*G1484*1000)+Info!$B$6*EXP(-Info!$B$6*G1484*1000)))^2*(0.01*G1484*1000)^2)</f>
        <v>1.5788508088856992E-3</v>
      </c>
      <c r="AE1484" s="50">
        <f>IF(AA1484&gt;0,AA1484*AC1484*SQRT((AB1484/AA1484)^2+(AD1484/AC1484)^2),AA1484*AC1484*SQRT((AD1484/AC1484)^2))</f>
        <v>6.4746436958275332E-3</v>
      </c>
      <c r="AF1484" s="50">
        <f>IF((S1484-Y1484-AA1484*AC1484)&gt;0,S1484-Y1484-AA1484*AC1484,0)</f>
        <v>0.32848202080060057</v>
      </c>
      <c r="AG1484" s="50">
        <f>SQRT((T1484*0.5)^2+Z1484^2+AE1484^2)</f>
        <v>3.8784650295294078E-2</v>
      </c>
      <c r="AH1484" s="50">
        <f>AF1484/S1484</f>
        <v>0.36043658471578965</v>
      </c>
      <c r="AI1484">
        <f>AF1484*EXP(Info!$B$6*G1484*1000)</f>
        <v>0.39141811431453344</v>
      </c>
      <c r="AJ1484">
        <f>2*SQRT((EXP(Info!$B$6*G1484)*AG1484)^2+(Info!$B$6*G1484*0.01*AI1484)^2)</f>
        <v>7.7582899245350292E-2</v>
      </c>
      <c r="AK1484" s="28">
        <f>AI1484/(E1484/1000)</f>
        <v>0.20525333734375115</v>
      </c>
      <c r="AL1484">
        <f>AA1484/0.752049334436339</f>
        <v>0.44793967708040533</v>
      </c>
      <c r="AM1484">
        <f>Q1484/O1484</f>
        <v>0.98538204917431638</v>
      </c>
      <c r="AN1484">
        <f>U1484/0.242530074</f>
        <v>5.5247729678925719</v>
      </c>
      <c r="AO1484">
        <f>O1484/U1484</f>
        <v>0.73141189903402648</v>
      </c>
    </row>
    <row r="1485" spans="1:41">
      <c r="A1485" s="14" t="s">
        <v>204</v>
      </c>
      <c r="B1485" s="14" t="s">
        <v>99</v>
      </c>
      <c r="C1485" s="14">
        <v>-43.78</v>
      </c>
      <c r="D1485" s="14">
        <v>58.61</v>
      </c>
      <c r="E1485" s="14">
        <v>1907</v>
      </c>
      <c r="F1485" s="1">
        <v>50</v>
      </c>
      <c r="G1485" s="14">
        <v>19.883800000000001</v>
      </c>
      <c r="I1485">
        <f>(E1485*100*Info!$B$11)/AI1485</f>
        <v>11.431668500056198</v>
      </c>
      <c r="J1485">
        <f>LOG10(I1485)</f>
        <v>1.0581096221261825</v>
      </c>
      <c r="K1485">
        <f>2*((E1485*100*Info!$B$11)/AI1485^2)*(AJ1485/2)</f>
        <v>1.809921507528589</v>
      </c>
      <c r="L1485">
        <f>(M1485/10.7)/I1485</f>
        <v>0.4479984814224296</v>
      </c>
      <c r="M1485">
        <f>((U1485/0.242530073729142))*I1485</f>
        <v>54.798660371202857</v>
      </c>
      <c r="N1485">
        <f>2*M1485*SQRT((0.5*K1485/I1485)^2+(0.5*V1485/U1485)^2)</f>
        <v>8.837612479343024</v>
      </c>
      <c r="O1485" s="1">
        <v>0.80048237929090704</v>
      </c>
      <c r="P1485" s="1">
        <v>1.6508004899032119E-2</v>
      </c>
      <c r="Q1485" s="1">
        <v>0.80775933790977716</v>
      </c>
      <c r="R1485" s="1">
        <v>1.702479553232935E-2</v>
      </c>
      <c r="S1485" s="1">
        <v>0.85340385037641531</v>
      </c>
      <c r="T1485" s="1">
        <v>1.183406121795808E-2</v>
      </c>
      <c r="U1485" s="1">
        <v>1.1625882206102029</v>
      </c>
      <c r="V1485" s="1">
        <v>3.5691725131951797E-2</v>
      </c>
      <c r="W1485" s="50">
        <f>U1485*Info!$B$2</f>
        <v>0.55804234589289736</v>
      </c>
      <c r="X1485" s="50">
        <f>W1485*SQRT((0.5*V1485/U1485)^2+Info!$B$3^2)</f>
        <v>2.9187407317452178E-2</v>
      </c>
      <c r="Y1485" s="39">
        <f>W1485*Info!$D$2</f>
        <v>0.4520143001732469</v>
      </c>
      <c r="Z1485" s="39">
        <f>Y1485*SQRT(Info!$D$3^2+(X1485/W1485)^2)</f>
        <v>3.270668162161236E-2</v>
      </c>
      <c r="AA1485" s="50">
        <f>IF(O1485-W1485&gt;0,O1485-W1485,0)</f>
        <v>0.24244003339800968</v>
      </c>
      <c r="AB1485" s="50">
        <f>SQRT((0.5*P1485)^2+X1485^2)</f>
        <v>3.0332050744245401E-2</v>
      </c>
      <c r="AC1485" s="50">
        <f>(1-EXP(-Info!$B$6*G1485*1000))+(Info!$B$6/(Info!$B$6-Info!$B$7))*(EXP(-Info!$B$7*G1485*1000)-EXP(-Info!$B$6*G1485*1000))*(Info!$B$9-1)</f>
        <v>0.19046204651747867</v>
      </c>
      <c r="AD1485" s="50">
        <f>SQRT((Info!$B$6*EXP(-Info!$B$6*G1485*1000)+(Info!$B$6/(Info!$B$6+Info!$B$7))*(Info!$B$9-1)*(-Info!$B$7*EXP(-Info!$B$7*G1485*1000)+Info!$B$6*EXP(-Info!$B$6*G1485*1000)))^2*(0.01*G1485*1000)^2)</f>
        <v>1.6305304098349232E-3</v>
      </c>
      <c r="AE1485" s="50">
        <f>IF(AA1485&gt;0,AA1485*AC1485*SQRT((AB1485/AA1485)^2+(AD1485/AC1485)^2),AA1485*AC1485*SQRT((AD1485/AC1485)^2))</f>
        <v>5.7906133226428864E-3</v>
      </c>
      <c r="AF1485" s="50">
        <f>IF((S1485-Y1485-AA1485*AC1485)&gt;0,S1485-Y1485-AA1485*AC1485,0)</f>
        <v>0.35521392528441759</v>
      </c>
      <c r="AG1485" s="50">
        <f>SQRT((T1485*0.5)^2+Z1485^2+AE1485^2)</f>
        <v>3.3738249459292935E-2</v>
      </c>
      <c r="AH1485" s="50">
        <f>AF1485/S1485</f>
        <v>0.41623192246876028</v>
      </c>
      <c r="AI1485">
        <f>AF1485*EXP(Info!$B$6*G1485*1000)</f>
        <v>0.42626690308821968</v>
      </c>
      <c r="AJ1485">
        <f>2*SQRT((EXP(Info!$B$6*G1485)*AG1485)^2+(Info!$B$6*G1485*0.01*AI1485)^2)</f>
        <v>6.7488804092174379E-2</v>
      </c>
      <c r="AK1485" s="28">
        <f>AI1485/(E1485/1000)</f>
        <v>0.22352747933309894</v>
      </c>
      <c r="AL1485">
        <f>AA1485/0.752049334436339</f>
        <v>0.32237251240933346</v>
      </c>
      <c r="AM1485">
        <f>Q1485/O1485</f>
        <v>1.0090907168066789</v>
      </c>
      <c r="AN1485">
        <f>U1485/0.242530074</f>
        <v>4.7935837458665143</v>
      </c>
      <c r="AO1485">
        <f>O1485/U1485</f>
        <v>0.68853474093412126</v>
      </c>
    </row>
    <row r="1486" spans="1:41">
      <c r="A1486" s="14" t="s">
        <v>204</v>
      </c>
      <c r="B1486" s="14" t="s">
        <v>99</v>
      </c>
      <c r="C1486" s="14">
        <v>-43.78</v>
      </c>
      <c r="D1486" s="14">
        <v>58.61</v>
      </c>
      <c r="E1486" s="14">
        <v>1907</v>
      </c>
      <c r="F1486" s="1">
        <v>60</v>
      </c>
      <c r="G1486" s="14">
        <v>21.165400000000002</v>
      </c>
      <c r="I1486">
        <f>(E1486*100*Info!$B$11)/AI1486</f>
        <v>10.678197215852215</v>
      </c>
      <c r="J1486">
        <f>LOG10(I1486)</f>
        <v>1.0284979375900136</v>
      </c>
      <c r="K1486">
        <f>2*((E1486*100*Info!$B$11)/AI1486^2)*(AJ1486/2)</f>
        <v>1.6591709652269142</v>
      </c>
      <c r="L1486">
        <f>(M1486/10.7)/I1486</f>
        <v>0.47105920068215312</v>
      </c>
      <c r="M1486">
        <f>((U1486/0.242530073729142))*I1486</f>
        <v>53.821674583915382</v>
      </c>
      <c r="N1486">
        <f>2*M1486*SQRT((0.5*K1486/I1486)^2+(0.5*V1486/U1486)^2)</f>
        <v>8.5241343002939534</v>
      </c>
      <c r="O1486" s="1">
        <v>0.71331576227113902</v>
      </c>
      <c r="P1486" s="1">
        <v>1.4677734670785571E-2</v>
      </c>
      <c r="Q1486" s="1">
        <v>0.71627680382294123</v>
      </c>
      <c r="R1486" s="1">
        <v>1.5001803690444709E-2</v>
      </c>
      <c r="S1486" s="1">
        <v>0.87662136306091953</v>
      </c>
      <c r="T1486" s="1">
        <v>1.15545974565945E-2</v>
      </c>
      <c r="U1486" s="1">
        <v>1.2224324425928961</v>
      </c>
      <c r="V1486" s="1">
        <v>3.7492108609351663E-2</v>
      </c>
      <c r="W1486" s="50">
        <f>U1486*Info!$B$2</f>
        <v>0.5867675724445901</v>
      </c>
      <c r="X1486" s="50">
        <f>W1486*SQRT((0.5*V1486/U1486)^2+Info!$B$3^2)</f>
        <v>3.0687234690676798E-2</v>
      </c>
      <c r="Y1486" s="39">
        <f>W1486*Info!$D$2</f>
        <v>0.475281733680118</v>
      </c>
      <c r="Z1486" s="39">
        <f>Y1486*SQRT(Info!$D$3^2+(X1486/W1486)^2)</f>
        <v>3.4388738959497303E-2</v>
      </c>
      <c r="AA1486" s="50">
        <f>IF(O1486-W1486&gt;0,O1486-W1486,0)</f>
        <v>0.12654818982654892</v>
      </c>
      <c r="AB1486" s="50">
        <f>SQRT((0.5*P1486)^2+X1486^2)</f>
        <v>3.1552580666677217E-2</v>
      </c>
      <c r="AC1486" s="50">
        <f>(1-EXP(-Info!$B$6*G1486*1000))+(Info!$B$6/(Info!$B$6-Info!$B$7))*(EXP(-Info!$B$7*G1486*1000)-EXP(-Info!$B$6*G1486*1000))*(Info!$B$9-1)</f>
        <v>0.20153954615736869</v>
      </c>
      <c r="AD1486" s="50">
        <f>SQRT((Info!$B$6*EXP(-Info!$B$6*G1486*1000)+(Info!$B$6/(Info!$B$6+Info!$B$7))*(Info!$B$9-1)*(-Info!$B$7*EXP(-Info!$B$7*G1486*1000)+Info!$B$6*EXP(-Info!$B$6*G1486*1000)))^2*(0.01*G1486*1000)^2)</f>
        <v>1.7148342112759476E-3</v>
      </c>
      <c r="AE1486" s="50">
        <f>IF(AA1486&gt;0,AA1486*AC1486*SQRT((AB1486/AA1486)^2+(AD1486/AC1486)^2),AA1486*AC1486*SQRT((AD1486/AC1486)^2))</f>
        <v>6.362794516549853E-3</v>
      </c>
      <c r="AF1486" s="50">
        <f>IF((S1486-Y1486-AA1486*AC1486)&gt;0,S1486-Y1486-AA1486*AC1486,0)</f>
        <v>0.37583516463612232</v>
      </c>
      <c r="AG1486" s="50">
        <f>SQRT((T1486*0.5)^2+Z1486^2+AE1486^2)</f>
        <v>3.544640605026509E-2</v>
      </c>
      <c r="AH1486" s="50">
        <f>AF1486/S1486</f>
        <v>0.42873146887934582</v>
      </c>
      <c r="AI1486">
        <f>AF1486*EXP(Info!$B$6*G1486*1000)</f>
        <v>0.45634500189002219</v>
      </c>
      <c r="AJ1486">
        <f>2*SQRT((EXP(Info!$B$6*G1486)*AG1486)^2+(Info!$B$6*G1486*0.01*AI1486)^2)</f>
        <v>7.0906573643191362E-2</v>
      </c>
      <c r="AK1486" s="28">
        <f>AI1486/(E1486/1000)</f>
        <v>0.23929994855271222</v>
      </c>
      <c r="AL1486">
        <f>AA1486/0.752049334436339</f>
        <v>0.1682711280123621</v>
      </c>
      <c r="AM1486">
        <f>Q1486/O1486</f>
        <v>1.0041510950807739</v>
      </c>
      <c r="AN1486">
        <f>U1486/0.242530074</f>
        <v>5.0403334416699845</v>
      </c>
      <c r="AO1486">
        <f>O1486/U1486</f>
        <v>0.5835216224776627</v>
      </c>
    </row>
    <row r="1487" spans="1:41">
      <c r="A1487" s="14" t="s">
        <v>204</v>
      </c>
      <c r="B1487" s="14" t="s">
        <v>99</v>
      </c>
      <c r="C1487" s="14">
        <v>-43.78</v>
      </c>
      <c r="D1487" s="14">
        <v>58.61</v>
      </c>
      <c r="E1487" s="14">
        <v>1907</v>
      </c>
      <c r="F1487" s="1">
        <v>70</v>
      </c>
      <c r="G1487" s="14">
        <v>22.128599999999999</v>
      </c>
      <c r="I1487">
        <f>(E1487*100*Info!$B$11)/AI1487</f>
        <v>5.9125850838799625</v>
      </c>
      <c r="J1487">
        <f>LOG10(I1487)</f>
        <v>0.77177740341922008</v>
      </c>
      <c r="K1487">
        <f>2*((E1487*100*Info!$B$11)/AI1487^2)*(AJ1487/2)</f>
        <v>0.54373163550989267</v>
      </c>
      <c r="L1487">
        <f>(M1487/10.7)/I1487</f>
        <v>0.49391149020132352</v>
      </c>
      <c r="M1487">
        <f>((U1487/0.242530073729142))*I1487</f>
        <v>31.247142694017583</v>
      </c>
      <c r="N1487">
        <f>2*M1487*SQRT((0.5*K1487/I1487)^2+(0.5*V1487/U1487)^2)</f>
        <v>3.0292468464494515</v>
      </c>
      <c r="O1487" s="1">
        <v>1.5576342174629041</v>
      </c>
      <c r="P1487" s="1">
        <v>3.2074921086505559E-2</v>
      </c>
      <c r="Q1487" s="1">
        <v>1.561254514936709</v>
      </c>
      <c r="R1487" s="1">
        <v>3.2353670895759551E-2</v>
      </c>
      <c r="S1487" s="1">
        <v>1.3688253356093161</v>
      </c>
      <c r="T1487" s="1">
        <v>1.7398204107639662E-2</v>
      </c>
      <c r="U1487" s="1">
        <v>1.2817357744359119</v>
      </c>
      <c r="V1487" s="1">
        <v>3.9324955882562421E-2</v>
      </c>
      <c r="W1487" s="50">
        <f>U1487*Info!$B$2</f>
        <v>0.61523317172923775</v>
      </c>
      <c r="X1487" s="50">
        <f>W1487*SQRT((0.5*V1487/U1487)^2+Info!$B$3^2)</f>
        <v>3.2176937130926189E-2</v>
      </c>
      <c r="Y1487" s="39">
        <f>W1487*Info!$D$2</f>
        <v>0.49833886910068259</v>
      </c>
      <c r="Z1487" s="39">
        <f>Y1487*SQRT(Info!$D$3^2+(X1487/W1487)^2)</f>
        <v>3.6057602144365777E-2</v>
      </c>
      <c r="AA1487" s="50">
        <f>IF(O1487-W1487&gt;0,O1487-W1487,0)</f>
        <v>0.94240104573366634</v>
      </c>
      <c r="AB1487" s="50">
        <f>SQRT((0.5*P1487)^2+X1487^2)</f>
        <v>3.5952126832830993E-2</v>
      </c>
      <c r="AC1487" s="50">
        <f>(1-EXP(-Info!$B$6*G1487*1000))+(Info!$B$6/(Info!$B$6-Info!$B$7))*(EXP(-Info!$B$7*G1487*1000)-EXP(-Info!$B$6*G1487*1000))*(Info!$B$9-1)</f>
        <v>0.20977583172370459</v>
      </c>
      <c r="AD1487" s="50">
        <f>SQRT((Info!$B$6*EXP(-Info!$B$6*G1487*1000)+(Info!$B$6/(Info!$B$6+Info!$B$7))*(Info!$B$9-1)*(-Info!$B$7*EXP(-Info!$B$7*G1487*1000)+Info!$B$6*EXP(-Info!$B$6*G1487*1000)))^2*(0.01*G1487*1000)^2)</f>
        <v>1.7767049558228326E-3</v>
      </c>
      <c r="AE1487" s="50">
        <f>IF(AA1487&gt;0,AA1487*AC1487*SQRT((AB1487/AA1487)^2+(AD1487/AC1487)^2),AA1487*AC1487*SQRT((AD1487/AC1487)^2))</f>
        <v>7.725514507919376E-3</v>
      </c>
      <c r="AF1487" s="50">
        <f>IF((S1487-Y1487-AA1487*AC1487)&gt;0,S1487-Y1487-AA1487*AC1487,0)</f>
        <v>0.67279350332256471</v>
      </c>
      <c r="AG1487" s="50">
        <f>SQRT((T1487*0.5)^2+Z1487^2+AE1487^2)</f>
        <v>3.7888106621421669E-2</v>
      </c>
      <c r="AH1487" s="50">
        <f>AF1487/S1487</f>
        <v>0.49151157990736549</v>
      </c>
      <c r="AI1487">
        <f>AF1487*EXP(Info!$B$6*G1487*1000)</f>
        <v>0.82416436457475584</v>
      </c>
      <c r="AJ1487">
        <f>2*SQRT((EXP(Info!$B$6*G1487)*AG1487)^2+(Info!$B$6*G1487*0.01*AI1487)^2)</f>
        <v>7.5791592259867299E-2</v>
      </c>
      <c r="AK1487" s="28">
        <f>AI1487/(E1487/1000)</f>
        <v>0.43217848168576606</v>
      </c>
      <c r="AL1487">
        <f>AA1487/0.752049334436339</f>
        <v>1.253110670512056</v>
      </c>
      <c r="AM1487">
        <f>Q1487/O1487</f>
        <v>1.0023242282643878</v>
      </c>
      <c r="AN1487">
        <f>U1487/0.242530074</f>
        <v>5.284852939252028</v>
      </c>
      <c r="AO1487">
        <f>O1487/U1487</f>
        <v>1.2152537586371217</v>
      </c>
    </row>
    <row r="1488" spans="1:41">
      <c r="A1488" s="14" t="s">
        <v>204</v>
      </c>
      <c r="B1488" s="14" t="s">
        <v>99</v>
      </c>
      <c r="C1488" s="14">
        <v>-43.78</v>
      </c>
      <c r="D1488" s="14">
        <v>58.61</v>
      </c>
      <c r="E1488" s="14">
        <v>1907</v>
      </c>
      <c r="F1488" s="1">
        <v>80</v>
      </c>
      <c r="G1488" s="14">
        <v>22.8796</v>
      </c>
      <c r="I1488">
        <f>(E1488*100*Info!$B$11)/AI1488</f>
        <v>7.7311314532230888</v>
      </c>
      <c r="J1488">
        <f>LOG10(I1488)</f>
        <v>0.88824305768708056</v>
      </c>
      <c r="K1488">
        <f>2*((E1488*100*Info!$B$11)/AI1488^2)*(AJ1488/2)</f>
        <v>0.87165189997902914</v>
      </c>
      <c r="L1488">
        <f>(M1488/10.7)/I1488</f>
        <v>0.46162092666247284</v>
      </c>
      <c r="M1488">
        <f>((U1488/0.242530073729142))*I1488</f>
        <v>38.186717101772686</v>
      </c>
      <c r="N1488">
        <f>2*M1488*SQRT((0.5*K1488/I1488)^2+(0.5*V1488/U1488)^2)</f>
        <v>4.4621265242123691</v>
      </c>
      <c r="O1488" s="1">
        <v>0.89155930304825637</v>
      </c>
      <c r="P1488" s="1">
        <v>1.8359156264301891E-2</v>
      </c>
      <c r="Q1488" s="1">
        <v>0.91466240907502405</v>
      </c>
      <c r="R1488" s="1">
        <v>1.9442874548239189E-2</v>
      </c>
      <c r="S1488" s="1">
        <v>1.045184167132168</v>
      </c>
      <c r="T1488" s="1">
        <v>1.7854263530899819E-2</v>
      </c>
      <c r="U1488" s="1">
        <v>1.1979394439484989</v>
      </c>
      <c r="V1488" s="1">
        <v>3.6774601305845513E-2</v>
      </c>
      <c r="W1488" s="50">
        <f>U1488*Info!$B$2</f>
        <v>0.57501093309527951</v>
      </c>
      <c r="X1488" s="50">
        <f>W1488*SQRT((0.5*V1488/U1488)^2+Info!$B$3^2)</f>
        <v>3.0074748875046395E-2</v>
      </c>
      <c r="Y1488" s="39">
        <f>W1488*Info!$D$2</f>
        <v>0.46575885580717641</v>
      </c>
      <c r="Z1488" s="39">
        <f>Y1488*SQRT(Info!$D$3^2+(X1488/W1488)^2)</f>
        <v>3.3701105464235381E-2</v>
      </c>
      <c r="AA1488" s="50">
        <f>IF(O1488-W1488&gt;0,O1488-W1488,0)</f>
        <v>0.31654836995297686</v>
      </c>
      <c r="AB1488" s="50">
        <f>SQRT((0.5*P1488)^2+X1488^2)</f>
        <v>3.1444477648410192E-2</v>
      </c>
      <c r="AC1488" s="50">
        <f>(1-EXP(-Info!$B$6*G1488*1000))+(Info!$B$6/(Info!$B$6-Info!$B$7))*(EXP(-Info!$B$7*G1488*1000)-EXP(-Info!$B$6*G1488*1000))*(Info!$B$9-1)</f>
        <v>0.2161450282537844</v>
      </c>
      <c r="AD1488" s="50">
        <f>SQRT((Info!$B$6*EXP(-Info!$B$6*G1488*1000)+(Info!$B$6/(Info!$B$6+Info!$B$7))*(Info!$B$9-1)*(-Info!$B$7*EXP(-Info!$B$7*G1488*1000)+Info!$B$6*EXP(-Info!$B$6*G1488*1000)))^2*(0.01*G1488*1000)^2)</f>
        <v>1.8240714160443555E-3</v>
      </c>
      <c r="AE1488" s="50">
        <f>IF(AA1488&gt;0,AA1488*AC1488*SQRT((AB1488/AA1488)^2+(AD1488/AC1488)^2),AA1488*AC1488*SQRT((AD1488/AC1488)^2))</f>
        <v>6.8210504004703196E-3</v>
      </c>
      <c r="AF1488" s="50">
        <f>IF((S1488-Y1488-AA1488*AC1488)&gt;0,S1488-Y1488-AA1488*AC1488,0)</f>
        <v>0.51100495495781606</v>
      </c>
      <c r="AG1488" s="50">
        <f>SQRT((T1488*0.5)^2+Z1488^2+AE1488^2)</f>
        <v>3.5524427083838767E-2</v>
      </c>
      <c r="AH1488" s="50">
        <f>AF1488/S1488</f>
        <v>0.48891379244668304</v>
      </c>
      <c r="AI1488">
        <f>AF1488*EXP(Info!$B$6*G1488*1000)</f>
        <v>0.63030126419834598</v>
      </c>
      <c r="AJ1488">
        <f>2*SQRT((EXP(Info!$B$6*G1488)*AG1488)^2+(Info!$B$6*G1488*0.01*AI1488)^2)</f>
        <v>7.106376315314461E-2</v>
      </c>
      <c r="AK1488" s="28">
        <f>AI1488/(E1488/1000)</f>
        <v>0.33051980293568223</v>
      </c>
      <c r="AL1488">
        <f>AA1488/0.752049334436339</f>
        <v>0.42091436752647332</v>
      </c>
      <c r="AM1488">
        <f>Q1488/O1488</f>
        <v>1.0259131455953381</v>
      </c>
      <c r="AN1488">
        <f>U1488/0.242530074</f>
        <v>4.939343909772191</v>
      </c>
      <c r="AO1488">
        <f>O1488/U1488</f>
        <v>0.74424404969053326</v>
      </c>
    </row>
    <row r="1489" spans="1:41">
      <c r="A1489" s="14" t="s">
        <v>204</v>
      </c>
      <c r="B1489" s="14" t="s">
        <v>99</v>
      </c>
      <c r="C1489" s="14">
        <v>-43.78</v>
      </c>
      <c r="D1489" s="14">
        <v>58.61</v>
      </c>
      <c r="E1489" s="14">
        <v>1907</v>
      </c>
      <c r="F1489" s="1">
        <v>90</v>
      </c>
      <c r="G1489" s="14">
        <v>23.630599999999998</v>
      </c>
      <c r="I1489">
        <f>(E1489*100*Info!$B$11)/AI1489</f>
        <v>5.453850572434793</v>
      </c>
      <c r="J1489">
        <f>LOG10(I1489)</f>
        <v>0.73670323473211863</v>
      </c>
      <c r="K1489">
        <f>2*((E1489*100*Info!$B$11)/AI1489^2)*(AJ1489/2)</f>
        <v>0.43141784829366353</v>
      </c>
      <c r="L1489">
        <f>(M1489/10.7)/I1489</f>
        <v>0.45844575031334728</v>
      </c>
      <c r="M1489">
        <f>((U1489/0.242530073729142))*I1489</f>
        <v>26.753152410211197</v>
      </c>
      <c r="N1489">
        <f>2*M1489*SQRT((0.5*K1489/I1489)^2+(0.5*V1489/U1489)^2)</f>
        <v>2.2703078884974874</v>
      </c>
      <c r="O1489" s="1">
        <v>1.0344821963091799</v>
      </c>
      <c r="P1489" s="1">
        <v>2.130289050760158E-2</v>
      </c>
      <c r="Q1489" s="1">
        <v>1.0322209643319751</v>
      </c>
      <c r="R1489" s="1">
        <v>2.1540212439554819E-2</v>
      </c>
      <c r="S1489" s="1">
        <v>1.285058751173791</v>
      </c>
      <c r="T1489" s="1">
        <v>1.7605065925315359E-2</v>
      </c>
      <c r="U1489" s="1">
        <v>1.1896996333800951</v>
      </c>
      <c r="V1489" s="1">
        <v>3.6555040628921967E-2</v>
      </c>
      <c r="W1489" s="50">
        <f>U1489*Info!$B$2</f>
        <v>0.57105582402244559</v>
      </c>
      <c r="X1489" s="50">
        <f>W1489*SQRT((0.5*V1489/U1489)^2+Info!$B$3^2)</f>
        <v>2.9870237607171744E-2</v>
      </c>
      <c r="Y1489" s="39">
        <f>W1489*Info!$D$2</f>
        <v>0.46255521745818096</v>
      </c>
      <c r="Z1489" s="39">
        <f>Y1489*SQRT(Info!$D$3^2+(X1489/W1489)^2)</f>
        <v>3.3470675885511642E-2</v>
      </c>
      <c r="AA1489" s="50">
        <f>IF(O1489-W1489&gt;0,O1489-W1489,0)</f>
        <v>0.46342637228673433</v>
      </c>
      <c r="AB1489" s="50">
        <f>SQRT((0.5*P1489)^2+X1489^2)</f>
        <v>3.1712527188850981E-2</v>
      </c>
      <c r="AC1489" s="50">
        <f>(1-EXP(-Info!$B$6*G1489*1000))+(Info!$B$6/(Info!$B$6-Info!$B$7))*(EXP(-Info!$B$7*G1489*1000)-EXP(-Info!$B$6*G1489*1000))*(Info!$B$9-1)</f>
        <v>0.22246850845321892</v>
      </c>
      <c r="AD1489" s="50">
        <f>SQRT((Info!$B$6*EXP(-Info!$B$6*G1489*1000)+(Info!$B$6/(Info!$B$6+Info!$B$7))*(Info!$B$9-1)*(-Info!$B$7*EXP(-Info!$B$7*G1489*1000)+Info!$B$6*EXP(-Info!$B$6*G1489*1000)))^2*(0.01*G1489*1000)^2)</f>
        <v>1.8706813341145762E-3</v>
      </c>
      <c r="AE1489" s="50">
        <f>IF(AA1489&gt;0,AA1489*AC1489*SQRT((AB1489/AA1489)^2+(AD1489/AC1489)^2),AA1489*AC1489*SQRT((AD1489/AC1489)^2))</f>
        <v>7.1081028109731253E-3</v>
      </c>
      <c r="AF1489" s="50">
        <f>IF((S1489-Y1489-AA1489*AC1489)&gt;0,S1489-Y1489-AA1489*AC1489,0)</f>
        <v>0.71940575989509403</v>
      </c>
      <c r="AG1489" s="50">
        <f>SQRT((T1489*0.5)^2+Z1489^2+AE1489^2)</f>
        <v>3.5331230609235924E-2</v>
      </c>
      <c r="AH1489" s="50">
        <f>AF1489/S1489</f>
        <v>0.55982324484229107</v>
      </c>
      <c r="AI1489">
        <f>AF1489*EXP(Info!$B$6*G1489*1000)</f>
        <v>0.89348651268137957</v>
      </c>
      <c r="AJ1489">
        <f>2*SQRT((EXP(Info!$B$6*G1489)*AG1489)^2+(Info!$B$6*G1489*0.01*AI1489)^2)</f>
        <v>7.0677775942131135E-2</v>
      </c>
      <c r="AK1489" s="28">
        <f>AI1489/(E1489/1000)</f>
        <v>0.46852989652930233</v>
      </c>
      <c r="AL1489">
        <f>AA1489/0.752049334436339</f>
        <v>0.61621804722967066</v>
      </c>
      <c r="AM1489">
        <f>Q1489/O1489</f>
        <v>0.99781414123387291</v>
      </c>
      <c r="AN1489">
        <f>U1489/0.242530074</f>
        <v>4.9053695228744916</v>
      </c>
      <c r="AO1489">
        <f>O1489/U1489</f>
        <v>0.86953224770699322</v>
      </c>
    </row>
    <row r="1490" spans="1:41">
      <c r="A1490" s="14" t="s">
        <v>204</v>
      </c>
      <c r="B1490" s="14" t="s">
        <v>99</v>
      </c>
      <c r="C1490" s="14">
        <v>-43.78</v>
      </c>
      <c r="D1490" s="14">
        <v>58.61</v>
      </c>
      <c r="E1490" s="14">
        <v>1907</v>
      </c>
      <c r="F1490" s="1">
        <v>100</v>
      </c>
      <c r="G1490" s="14">
        <v>24.381599999999999</v>
      </c>
      <c r="I1490">
        <f>(E1490*100*Info!$B$11)/AI1490</f>
        <v>7.2566090117805739</v>
      </c>
      <c r="J1490">
        <f>LOG10(I1490)</f>
        <v>0.86073372379800217</v>
      </c>
      <c r="K1490">
        <f>2*((E1490*100*Info!$B$11)/AI1490^2)*(AJ1490/2)</f>
        <v>0.65111427656134646</v>
      </c>
      <c r="L1490">
        <f>(M1490/10.7)/I1490</f>
        <v>0.39319098403168712</v>
      </c>
      <c r="M1490">
        <f>((U1490/0.242530073729142))*I1490</f>
        <v>30.529595647404772</v>
      </c>
      <c r="N1490">
        <f>2*M1490*SQRT((0.5*K1490/I1490)^2+(0.5*V1490/U1490)^2)</f>
        <v>2.8948823180892278</v>
      </c>
      <c r="O1490" s="1">
        <v>0.72198796684967015</v>
      </c>
      <c r="P1490" s="1">
        <v>1.484774455681822E-2</v>
      </c>
      <c r="Q1490" s="1">
        <v>0.7190570264773295</v>
      </c>
      <c r="R1490" s="1">
        <v>1.5263981796251229E-2</v>
      </c>
      <c r="S1490" s="1">
        <v>0.9868070061029397</v>
      </c>
      <c r="T1490" s="1">
        <v>1.354783480465351E-2</v>
      </c>
      <c r="U1490" s="1">
        <v>1.020358830311177</v>
      </c>
      <c r="V1490" s="1">
        <v>3.1288523788104573E-2</v>
      </c>
      <c r="W1490" s="50">
        <f>U1490*Info!$B$2</f>
        <v>0.48977223854936497</v>
      </c>
      <c r="X1490" s="50">
        <f>W1490*SQRT((0.5*V1490/U1490)^2+Info!$B$3^2)</f>
        <v>2.5614075920369531E-2</v>
      </c>
      <c r="Y1490" s="39">
        <f>W1490*Info!$D$2</f>
        <v>0.39671551322498566</v>
      </c>
      <c r="Z1490" s="39">
        <f>Y1490*SQRT(Info!$D$3^2+(X1490/W1490)^2)</f>
        <v>2.8703878917297171E-2</v>
      </c>
      <c r="AA1490" s="50">
        <f>IF(O1490-W1490&gt;0,O1490-W1490,0)</f>
        <v>0.23221572830030518</v>
      </c>
      <c r="AB1490" s="50">
        <f>SQRT((0.5*P1490)^2+X1490^2)</f>
        <v>2.666823512834296E-2</v>
      </c>
      <c r="AC1490" s="50">
        <f>(1-EXP(-Info!$B$6*G1490*1000))+(Info!$B$6/(Info!$B$6-Info!$B$7))*(EXP(-Info!$B$7*G1490*1000)-EXP(-Info!$B$6*G1490*1000))*(Info!$B$9-1)</f>
        <v>0.22874659033067687</v>
      </c>
      <c r="AD1490" s="50">
        <f>SQRT((Info!$B$6*EXP(-Info!$B$6*G1490*1000)+(Info!$B$6/(Info!$B$6+Info!$B$7))*(Info!$B$9-1)*(-Info!$B$7*EXP(-Info!$B$7*G1490*1000)+Info!$B$6*EXP(-Info!$B$6*G1490*1000)))^2*(0.01*G1490*1000)^2)</f>
        <v>1.9165428614205172E-3</v>
      </c>
      <c r="AE1490" s="50">
        <f>IF(AA1490&gt;0,AA1490*AC1490*SQRT((AB1490/AA1490)^2+(AD1490/AC1490)^2),AA1490*AC1490*SQRT((AD1490/AC1490)^2))</f>
        <v>6.1164809046756171E-3</v>
      </c>
      <c r="AF1490" s="50">
        <f>IF((S1490-Y1490-AA1490*AC1490)&gt;0,S1490-Y1490-AA1490*AC1490,0)</f>
        <v>0.53697293680810432</v>
      </c>
      <c r="AG1490" s="50">
        <f>SQRT((T1490*0.5)^2+Z1490^2+AE1490^2)</f>
        <v>3.0119926303523115E-2</v>
      </c>
      <c r="AH1490" s="50">
        <f>AF1490/S1490</f>
        <v>0.5441519298983265</v>
      </c>
      <c r="AI1490">
        <f>AF1490*EXP(Info!$B$6*G1490*1000)</f>
        <v>0.67151777376171762</v>
      </c>
      <c r="AJ1490">
        <f>2*SQRT((EXP(Info!$B$6*G1490)*AG1490)^2+(Info!$B$6*G1490*0.01*AI1490)^2)</f>
        <v>6.0253323384397303E-2</v>
      </c>
      <c r="AK1490" s="28">
        <f>AI1490/(E1490/1000)</f>
        <v>0.35213307486193896</v>
      </c>
      <c r="AL1490">
        <f>AA1490/0.752049334436339</f>
        <v>0.30877725392091582</v>
      </c>
      <c r="AM1490">
        <f>Q1490/O1490</f>
        <v>0.99594045814208021</v>
      </c>
      <c r="AN1490">
        <f>U1490/0.242530074</f>
        <v>4.2071435244405073</v>
      </c>
      <c r="AO1490">
        <f>O1490/U1490</f>
        <v>0.70758241650095466</v>
      </c>
    </row>
    <row r="1491" spans="1:41">
      <c r="A1491" s="14" t="s">
        <v>204</v>
      </c>
      <c r="B1491" s="14" t="s">
        <v>99</v>
      </c>
      <c r="C1491" s="14">
        <v>-43.78</v>
      </c>
      <c r="D1491" s="14">
        <v>58.61</v>
      </c>
      <c r="E1491" s="14">
        <v>1907</v>
      </c>
      <c r="F1491" s="1">
        <v>104</v>
      </c>
      <c r="G1491" s="14">
        <v>24.681999999999999</v>
      </c>
      <c r="I1491">
        <f>(E1491*100*Info!$B$11)/AI1491</f>
        <v>5.732140128039287</v>
      </c>
      <c r="J1491">
        <f>LOG10(I1491)</f>
        <v>0.7583167986287197</v>
      </c>
      <c r="K1491">
        <f>2*((E1491*100*Info!$B$11)/AI1491^2)*(AJ1491/2)</f>
        <v>0.48097495157384651</v>
      </c>
      <c r="L1491">
        <f>(M1491/10.7)/I1491</f>
        <v>0.46546363757646886</v>
      </c>
      <c r="M1491">
        <f>((U1491/0.242530073729142))*I1491</f>
        <v>28.54869990751877</v>
      </c>
      <c r="N1491">
        <f>2*M1491*SQRT((0.5*K1491/I1491)^2+(0.5*V1491/U1491)^2)</f>
        <v>2.5505206605119226</v>
      </c>
      <c r="O1491" s="1">
        <v>0.90137935863813157</v>
      </c>
      <c r="P1491" s="1">
        <v>1.853132703976898E-2</v>
      </c>
      <c r="Q1491" s="1">
        <v>0.85469571900001029</v>
      </c>
      <c r="R1491" s="1">
        <v>1.7862982640330299E-2</v>
      </c>
      <c r="S1491" s="1">
        <v>1.2219116206479279</v>
      </c>
      <c r="T1491" s="1">
        <v>1.5829850010448069E-2</v>
      </c>
      <c r="U1491" s="1">
        <v>1.2079115546343151</v>
      </c>
      <c r="V1491" s="1">
        <v>3.7051246799687167E-2</v>
      </c>
      <c r="W1491" s="50">
        <f>U1491*Info!$B$2</f>
        <v>0.57979754622447122</v>
      </c>
      <c r="X1491" s="50">
        <f>W1491*SQRT((0.5*V1491/U1491)^2+Info!$B$3^2)</f>
        <v>3.032302709410601E-2</v>
      </c>
      <c r="Y1491" s="39">
        <f>W1491*Info!$D$2</f>
        <v>0.46963601244182174</v>
      </c>
      <c r="Z1491" s="39">
        <f>Y1491*SQRT(Info!$D$3^2+(X1491/W1491)^2)</f>
        <v>3.3980431233037324E-2</v>
      </c>
      <c r="AA1491" s="50">
        <f>IF(O1491-W1491&gt;0,O1491-W1491,0)</f>
        <v>0.32158181241366035</v>
      </c>
      <c r="AB1491" s="50">
        <f>SQRT((0.5*P1491)^2+X1491^2)</f>
        <v>3.170707322686226E-2</v>
      </c>
      <c r="AC1491" s="50">
        <f>(1-EXP(-Info!$B$6*G1491*1000))+(Info!$B$6/(Info!$B$6-Info!$B$7))*(EXP(-Info!$B$7*G1491*1000)-EXP(-Info!$B$6*G1491*1000))*(Info!$B$9-1)</f>
        <v>0.23124518236782254</v>
      </c>
      <c r="AD1491" s="50">
        <f>SQRT((Info!$B$6*EXP(-Info!$B$6*G1491*1000)+(Info!$B$6/(Info!$B$6+Info!$B$7))*(Info!$B$9-1)*(-Info!$B$7*EXP(-Info!$B$7*G1491*1000)+Info!$B$6*EXP(-Info!$B$6*G1491*1000)))^2*(0.01*G1491*1000)^2)</f>
        <v>1.9346797343267289E-3</v>
      </c>
      <c r="AE1491" s="50">
        <f>IF(AA1491&gt;0,AA1491*AC1491*SQRT((AB1491/AA1491)^2+(AD1491/AC1491)^2),AA1491*AC1491*SQRT((AD1491/AC1491)^2))</f>
        <v>7.3584568392183651E-3</v>
      </c>
      <c r="AF1491" s="50">
        <f>IF((S1491-Y1491-AA1491*AC1491)&gt;0,S1491-Y1491-AA1491*AC1491,0)</f>
        <v>0.67791136334833435</v>
      </c>
      <c r="AG1491" s="50">
        <f>SQRT((T1491*0.5)^2+Z1491^2+AE1491^2)</f>
        <v>3.5657574674620524E-2</v>
      </c>
      <c r="AH1491" s="50">
        <f>AF1491/S1491</f>
        <v>0.55479574127371556</v>
      </c>
      <c r="AI1491">
        <f>AF1491*EXP(Info!$B$6*G1491*1000)</f>
        <v>0.8501086539761421</v>
      </c>
      <c r="AJ1491">
        <f>2*SQRT((EXP(Info!$B$6*G1491)*AG1491)^2+(Info!$B$6*G1491*0.01*AI1491)^2)</f>
        <v>7.1331293294559256E-2</v>
      </c>
      <c r="AK1491" s="28">
        <f>AI1491/(E1491/1000)</f>
        <v>0.44578324802104985</v>
      </c>
      <c r="AL1491">
        <f>AA1491/0.752049334436339</f>
        <v>0.42760733596644418</v>
      </c>
      <c r="AM1491">
        <f>Q1491/O1491</f>
        <v>0.9482086657623775</v>
      </c>
      <c r="AN1491">
        <f>U1491/0.242530074</f>
        <v>4.9804609165060292</v>
      </c>
      <c r="AO1491">
        <f>O1491/U1491</f>
        <v>0.74622960197695642</v>
      </c>
    </row>
    <row r="1492" spans="1:41">
      <c r="A1492" s="14" t="s">
        <v>204</v>
      </c>
      <c r="B1492" s="14" t="s">
        <v>99</v>
      </c>
      <c r="C1492" s="14">
        <v>-43.78</v>
      </c>
      <c r="D1492" s="14">
        <v>58.61</v>
      </c>
      <c r="E1492" s="14">
        <v>1907</v>
      </c>
      <c r="F1492" s="1">
        <v>110</v>
      </c>
      <c r="G1492" s="14">
        <v>25.252400000000002</v>
      </c>
      <c r="I1492">
        <f>(E1492*100*Info!$B$11)/AI1492</f>
        <v>5.3701139816850372</v>
      </c>
      <c r="J1492">
        <f>LOG10(I1492)</f>
        <v>0.72998350377991039</v>
      </c>
      <c r="K1492">
        <f>2*((E1492*100*Info!$B$11)/AI1492^2)*(AJ1492/2)</f>
        <v>0.4673702614165049</v>
      </c>
      <c r="L1492">
        <f>(M1492/10.7)/I1492</f>
        <v>0.51672997204618165</v>
      </c>
      <c r="M1492">
        <f>((U1492/0.242530073729142))*I1492</f>
        <v>29.691417669757829</v>
      </c>
      <c r="N1492">
        <f>2*M1492*SQRT((0.5*K1492/I1492)^2+(0.5*V1492/U1492)^2)</f>
        <v>2.740150974549175</v>
      </c>
      <c r="O1492" s="1">
        <v>0.8100093335975076</v>
      </c>
      <c r="P1492" s="1">
        <v>1.6725464020433851E-2</v>
      </c>
      <c r="Q1492" s="1">
        <v>0.77110356473654773</v>
      </c>
      <c r="R1492" s="1">
        <v>1.6172820138559248E-2</v>
      </c>
      <c r="S1492" s="1">
        <v>1.280453584954792</v>
      </c>
      <c r="T1492" s="1">
        <v>1.6524367780797831E-2</v>
      </c>
      <c r="U1492" s="1">
        <v>1.3409513729370719</v>
      </c>
      <c r="V1492" s="1">
        <v>4.1167179407543837E-2</v>
      </c>
      <c r="W1492" s="50">
        <f>U1492*Info!$B$2</f>
        <v>0.64365665900979452</v>
      </c>
      <c r="X1492" s="50">
        <f>W1492*SQRT((0.5*V1492/U1492)^2+Info!$B$3^2)</f>
        <v>3.366528729056989E-2</v>
      </c>
      <c r="Y1492" s="39">
        <f>W1492*Info!$D$2</f>
        <v>0.52136189379793363</v>
      </c>
      <c r="Z1492" s="39">
        <f>Y1492*SQRT(Info!$D$3^2+(X1492/W1492)^2)</f>
        <v>3.772449502326293E-2</v>
      </c>
      <c r="AA1492" s="50">
        <f>IF(O1492-W1492&gt;0,O1492-W1492,0)</f>
        <v>0.16635267458771308</v>
      </c>
      <c r="AB1492" s="50">
        <f>SQRT((0.5*P1492)^2+X1492^2)</f>
        <v>3.4688425375495401E-2</v>
      </c>
      <c r="AC1492" s="50">
        <f>(1-EXP(-Info!$B$6*G1492*1000))+(Info!$B$6/(Info!$B$6-Info!$B$7))*(EXP(-Info!$B$7*G1492*1000)-EXP(-Info!$B$6*G1492*1000))*(Info!$B$9-1)</f>
        <v>0.23596973325889237</v>
      </c>
      <c r="AD1492" s="50">
        <f>SQRT((Info!$B$6*EXP(-Info!$B$6*G1492*1000)+(Info!$B$6/(Info!$B$6+Info!$B$7))*(Info!$B$9-1)*(-Info!$B$7*EXP(-Info!$B$7*G1492*1000)+Info!$B$6*EXP(-Info!$B$6*G1492*1000)))^2*(0.01*G1492*1000)^2)</f>
        <v>1.9687939042252844E-3</v>
      </c>
      <c r="AE1492" s="50">
        <f>IF(AA1492&gt;0,AA1492*AC1492*SQRT((AB1492/AA1492)^2+(AD1492/AC1492)^2),AA1492*AC1492*SQRT((AD1492/AC1492)^2))</f>
        <v>8.1919680937320681E-3</v>
      </c>
      <c r="AF1492" s="50">
        <f>IF((S1492-Y1492-AA1492*AC1492)&gt;0,S1492-Y1492-AA1492*AC1492,0)</f>
        <v>0.71983749490749238</v>
      </c>
      <c r="AG1492" s="50">
        <f>SQRT((T1492*0.5)^2+Z1492^2+AE1492^2)</f>
        <v>3.9477962822917816E-2</v>
      </c>
      <c r="AH1492" s="50">
        <f>AF1492/S1492</f>
        <v>0.56217382915360192</v>
      </c>
      <c r="AI1492">
        <f>AF1492*EXP(Info!$B$6*G1492*1000)</f>
        <v>0.90741871499738158</v>
      </c>
      <c r="AJ1492">
        <f>2*SQRT((EXP(Info!$B$6*G1492)*AG1492)^2+(Info!$B$6*G1492*0.01*AI1492)^2)</f>
        <v>7.8974212370345395E-2</v>
      </c>
      <c r="AK1492" s="28">
        <f>AI1492/(E1492/1000)</f>
        <v>0.47583571840450006</v>
      </c>
      <c r="AL1492">
        <f>AA1492/0.752049334436339</f>
        <v>0.22119915139928209</v>
      </c>
      <c r="AM1492">
        <f>Q1492/O1492</f>
        <v>0.95196874005368926</v>
      </c>
      <c r="AN1492">
        <f>U1492/0.242530074</f>
        <v>5.5290106947193358</v>
      </c>
      <c r="AO1492">
        <f>O1492/U1492</f>
        <v>0.60405570995714231</v>
      </c>
    </row>
    <row r="1493" spans="1:41">
      <c r="A1493" s="14" t="s">
        <v>204</v>
      </c>
      <c r="B1493" s="14" t="s">
        <v>99</v>
      </c>
      <c r="C1493" s="14">
        <v>-43.78</v>
      </c>
      <c r="D1493" s="14">
        <v>58.61</v>
      </c>
      <c r="E1493" s="14">
        <v>1907</v>
      </c>
      <c r="F1493" s="1">
        <v>120</v>
      </c>
      <c r="G1493" s="14">
        <v>26.202999999999999</v>
      </c>
      <c r="I1493">
        <f>(E1493*100*Info!$B$11)/AI1493</f>
        <v>11.626347167999983</v>
      </c>
      <c r="J1493">
        <f>LOG10(I1493)</f>
        <v>1.0654432870442112</v>
      </c>
      <c r="K1493">
        <f>2*((E1493*100*Info!$B$11)/AI1493^2)*(AJ1493/2)</f>
        <v>2.3467210473280455</v>
      </c>
      <c r="L1493">
        <f>(M1493/10.7)/I1493</f>
        <v>0.57281711924096812</v>
      </c>
      <c r="M1493">
        <f>((U1493/0.242530073729142))*I1493</f>
        <v>71.259546405139773</v>
      </c>
      <c r="N1493">
        <f>2*M1493*SQRT((0.5*K1493/I1493)^2+(0.5*V1493/U1493)^2)</f>
        <v>14.548464248995163</v>
      </c>
      <c r="O1493" s="1">
        <v>0.63876995578838991</v>
      </c>
      <c r="P1493" s="1">
        <v>1.313451407818958E-2</v>
      </c>
      <c r="Q1493" s="1">
        <v>0.60685215289916294</v>
      </c>
      <c r="R1493" s="1">
        <v>1.287437324588573E-2</v>
      </c>
      <c r="S1493" s="1">
        <v>0.90755294221835103</v>
      </c>
      <c r="T1493" s="1">
        <v>1.2603703414456579E-2</v>
      </c>
      <c r="U1493" s="1">
        <v>1.486501546342246</v>
      </c>
      <c r="V1493" s="1">
        <v>4.5588052098388433E-2</v>
      </c>
      <c r="W1493" s="50">
        <f>U1493*Info!$B$2</f>
        <v>0.71352074224427808</v>
      </c>
      <c r="X1493" s="50">
        <f>W1493*SQRT((0.5*V1493/U1493)^2+Info!$B$3^2)</f>
        <v>3.7316055585949678E-2</v>
      </c>
      <c r="Y1493" s="39">
        <f>W1493*Info!$D$2</f>
        <v>0.57795180121786527</v>
      </c>
      <c r="Z1493" s="39">
        <f>Y1493*SQRT(Info!$D$3^2+(X1493/W1493)^2)</f>
        <v>4.1817246335402632E-2</v>
      </c>
      <c r="AA1493" s="50">
        <f>IF(O1493-W1493&gt;0,O1493-W1493,0)</f>
        <v>0</v>
      </c>
      <c r="AB1493" s="50">
        <f>SQRT((0.5*P1493)^2+X1493^2)</f>
        <v>3.788953509230783E-2</v>
      </c>
      <c r="AC1493" s="50">
        <f>(1-EXP(-Info!$B$6*G1493*1000))+(Info!$B$6/(Info!$B$6-Info!$B$7))*(EXP(-Info!$B$7*G1493*1000)-EXP(-Info!$B$6*G1493*1000))*(Info!$B$9-1)</f>
        <v>0.24378617959067189</v>
      </c>
      <c r="AD1493" s="50">
        <f>SQRT((Info!$B$6*EXP(-Info!$B$6*G1493*1000)+(Info!$B$6/(Info!$B$6+Info!$B$7))*(Info!$B$9-1)*(-Info!$B$7*EXP(-Info!$B$7*G1493*1000)+Info!$B$6*EXP(-Info!$B$6*G1493*1000)))^2*(0.01*G1493*1000)^2)</f>
        <v>2.0247115360794575E-3</v>
      </c>
      <c r="AE1493" s="50">
        <f>IF(AA1493&gt;0,AA1493*AC1493*SQRT((AB1493/AA1493)^2+(AD1493/AC1493)^2),AA1493*AC1493*SQRT((AD1493/AC1493)^2))</f>
        <v>0</v>
      </c>
      <c r="AF1493" s="50">
        <f>IF((S1493-Y1493-AA1493*AC1493)&gt;0,S1493-Y1493-AA1493*AC1493,0)</f>
        <v>0.32960114100048576</v>
      </c>
      <c r="AG1493" s="50">
        <f>SQRT((T1493*0.5)^2+Z1493^2+AE1493^2)</f>
        <v>4.2289424517432735E-2</v>
      </c>
      <c r="AH1493" s="50">
        <f>AF1493/S1493</f>
        <v>0.36317566245208205</v>
      </c>
      <c r="AI1493">
        <f>AF1493*EXP(Info!$B$6*G1493*1000)</f>
        <v>0.41912922934748165</v>
      </c>
      <c r="AJ1493">
        <f>2*SQRT((EXP(Info!$B$6*G1493)*AG1493)^2+(Info!$B$6*G1493*0.01*AI1493)^2)</f>
        <v>8.4599175463063225E-2</v>
      </c>
      <c r="AK1493" s="28">
        <f>AI1493/(E1493/1000)</f>
        <v>0.21978459850418544</v>
      </c>
      <c r="AL1493">
        <f>AA1493/0.752049334436339</f>
        <v>0</v>
      </c>
      <c r="AM1493">
        <f>Q1493/O1493</f>
        <v>0.95003239804878892</v>
      </c>
      <c r="AN1493">
        <f>U1493/0.242530074</f>
        <v>6.1291431690333216</v>
      </c>
      <c r="AO1493">
        <f>O1493/U1493</f>
        <v>0.42971361675349523</v>
      </c>
    </row>
    <row r="1494" spans="1:41">
      <c r="A1494" s="14" t="s">
        <v>204</v>
      </c>
      <c r="B1494" s="14" t="s">
        <v>99</v>
      </c>
      <c r="C1494" s="14">
        <v>-43.78</v>
      </c>
      <c r="D1494" s="14">
        <v>58.61</v>
      </c>
      <c r="E1494" s="14">
        <v>1907</v>
      </c>
      <c r="F1494" s="1">
        <v>130</v>
      </c>
      <c r="G1494" s="14">
        <v>27.153599999999997</v>
      </c>
      <c r="I1494">
        <f>(E1494*100*Info!$B$11)/AI1494</f>
        <v>5.2400513269242932</v>
      </c>
      <c r="J1494">
        <f>LOG10(I1494)</f>
        <v>0.71933554097052466</v>
      </c>
      <c r="K1494">
        <f>2*((E1494*100*Info!$B$11)/AI1494^2)*(AJ1494/2)</f>
        <v>0.78821496729188423</v>
      </c>
      <c r="L1494">
        <f>(M1494/10.7)/I1494</f>
        <v>0.91532132167543279</v>
      </c>
      <c r="M1494">
        <f>((U1494/0.242530073729142))*I1494</f>
        <v>51.320738556419705</v>
      </c>
      <c r="N1494">
        <f>2*M1494*SQRT((0.5*K1494/I1494)^2+(0.5*V1494/U1494)^2)</f>
        <v>7.8788678164944379</v>
      </c>
      <c r="O1494" s="1">
        <v>2.3887431143930029</v>
      </c>
      <c r="P1494" s="1">
        <v>4.9169496275441912E-2</v>
      </c>
      <c r="Q1494" s="1">
        <v>2.323622799735928</v>
      </c>
      <c r="R1494" s="1">
        <v>4.8067594794660419E-2</v>
      </c>
      <c r="S1494" s="1">
        <v>1.962539406205444</v>
      </c>
      <c r="T1494" s="1">
        <v>2.4814120654556789E-2</v>
      </c>
      <c r="U1494" s="1">
        <v>2.3753245396602432</v>
      </c>
      <c r="V1494" s="1">
        <v>7.2922472093335855E-2</v>
      </c>
      <c r="W1494" s="50">
        <f>U1494*Info!$B$2</f>
        <v>1.1401557790369166</v>
      </c>
      <c r="X1494" s="50">
        <f>W1494*SQRT((0.5*V1494/U1494)^2+Info!$B$3^2)</f>
        <v>5.9633772048257261E-2</v>
      </c>
      <c r="Y1494" s="39">
        <f>W1494*Info!$D$2</f>
        <v>0.92352618101990247</v>
      </c>
      <c r="Z1494" s="39">
        <f>Y1494*SQRT(Info!$D$3^2+(X1494/W1494)^2)</f>
        <v>6.6824139773882518E-2</v>
      </c>
      <c r="AA1494" s="50">
        <f>IF(O1494-W1494&gt;0,O1494-W1494,0)</f>
        <v>1.2485873353560863</v>
      </c>
      <c r="AB1494" s="50">
        <f>SQRT((0.5*P1494)^2+X1494^2)</f>
        <v>6.4502686840926887E-2</v>
      </c>
      <c r="AC1494" s="50">
        <f>(1-EXP(-Info!$B$6*G1494*1000))+(Info!$B$6/(Info!$B$6-Info!$B$7))*(EXP(-Info!$B$7*G1494*1000)-EXP(-Info!$B$6*G1494*1000))*(Info!$B$9-1)</f>
        <v>0.25153160749048753</v>
      </c>
      <c r="AD1494" s="50">
        <f>SQRT((Info!$B$6*EXP(-Info!$B$6*G1494*1000)+(Info!$B$6/(Info!$B$6+Info!$B$7))*(Info!$B$9-1)*(-Info!$B$7*EXP(-Info!$B$7*G1494*1000)+Info!$B$6*EXP(-Info!$B$6*G1494*1000)))^2*(0.01*G1494*1000)^2)</f>
        <v>2.0794739097066855E-3</v>
      </c>
      <c r="AE1494" s="50">
        <f>IF(AA1494&gt;0,AA1494*AC1494*SQRT((AB1494/AA1494)^2+(AD1494/AC1494)^2),AA1494*AC1494*SQRT((AD1494/AC1494)^2))</f>
        <v>1.6430902787484398E-2</v>
      </c>
      <c r="AF1494" s="50">
        <f>IF((S1494-Y1494-AA1494*AC1494)&gt;0,S1494-Y1494-AA1494*AC1494,0)</f>
        <v>0.72495404563116073</v>
      </c>
      <c r="AG1494" s="50">
        <f>SQRT((T1494*0.5)^2+Z1494^2+AE1494^2)</f>
        <v>6.9924068595125927E-2</v>
      </c>
      <c r="AH1494" s="50">
        <f>AF1494/S1494</f>
        <v>0.36939591803298066</v>
      </c>
      <c r="AI1494">
        <f>AF1494*EXP(Info!$B$6*G1494*1000)</f>
        <v>0.92994164076448782</v>
      </c>
      <c r="AJ1494">
        <f>2*SQRT((EXP(Info!$B$6*G1494)*AG1494)^2+(Info!$B$6*G1494*0.01*AI1494)^2)</f>
        <v>0.13988296568628858</v>
      </c>
      <c r="AK1494" s="28">
        <f>AI1494/(E1494/1000)</f>
        <v>0.48764637690848861</v>
      </c>
      <c r="AL1494">
        <f>AA1494/0.752049334436339</f>
        <v>1.660246579822988</v>
      </c>
      <c r="AM1494">
        <f>Q1494/O1494</f>
        <v>0.97273866986169322</v>
      </c>
      <c r="AN1494">
        <f>U1494/0.242530074</f>
        <v>9.7939381309892433</v>
      </c>
      <c r="AO1494">
        <f>O1494/U1494</f>
        <v>1.0056491542560659</v>
      </c>
    </row>
    <row r="1495" spans="1:41">
      <c r="A1495" s="14" t="s">
        <v>204</v>
      </c>
      <c r="B1495" s="14" t="s">
        <v>99</v>
      </c>
      <c r="C1495" s="14">
        <v>-43.78</v>
      </c>
      <c r="D1495" s="14">
        <v>58.61</v>
      </c>
      <c r="E1495" s="14">
        <v>1907</v>
      </c>
      <c r="F1495" s="1">
        <v>140</v>
      </c>
      <c r="G1495" s="14">
        <v>28.104200000000002</v>
      </c>
      <c r="I1495">
        <f>(E1495*100*Info!$B$11)/AI1495</f>
        <v>8.3137901102424916</v>
      </c>
      <c r="J1495">
        <f>LOG10(I1495)</f>
        <v>0.91979905611990487</v>
      </c>
      <c r="K1495">
        <f>2*((E1495*100*Info!$B$11)/AI1495^2)*(AJ1495/2)</f>
        <v>1.1314910689836206</v>
      </c>
      <c r="L1495">
        <f>(M1495/10.7)/I1495</f>
        <v>0.53893617867870702</v>
      </c>
      <c r="M1495">
        <f>((U1495/0.242530073729142))*I1495</f>
        <v>47.942444314154784</v>
      </c>
      <c r="N1495">
        <f>2*M1495*SQRT((0.5*K1495/I1495)^2+(0.5*V1495/U1495)^2)</f>
        <v>6.6883593062855926</v>
      </c>
      <c r="O1495" s="1">
        <v>0.65008804983263169</v>
      </c>
      <c r="P1495" s="1">
        <v>1.3357714100513771E-2</v>
      </c>
      <c r="Q1495" s="1">
        <v>0.61120807406214217</v>
      </c>
      <c r="R1495" s="1">
        <v>1.285887868293078E-2</v>
      </c>
      <c r="S1495" s="1">
        <v>0.99672833962108187</v>
      </c>
      <c r="T1495" s="1">
        <v>1.2983393977905809E-2</v>
      </c>
      <c r="U1495" s="1">
        <v>1.3985780733076629</v>
      </c>
      <c r="V1495" s="1">
        <v>4.2875396352046347E-2</v>
      </c>
      <c r="W1495" s="50">
        <f>U1495*Info!$B$2</f>
        <v>0.67131747518767815</v>
      </c>
      <c r="X1495" s="50">
        <f>W1495*SQRT((0.5*V1495/U1495)^2+Info!$B$3^2)</f>
        <v>3.5107747562354005E-2</v>
      </c>
      <c r="Y1495" s="39">
        <f>W1495*Info!$D$2</f>
        <v>0.54376715490201932</v>
      </c>
      <c r="Z1495" s="39">
        <f>Y1495*SQRT(Info!$D$3^2+(X1495/W1495)^2)</f>
        <v>3.9343175217427188E-2</v>
      </c>
      <c r="AA1495" s="50">
        <f>IF(O1495-W1495&gt;0,O1495-W1495,0)</f>
        <v>0</v>
      </c>
      <c r="AB1495" s="50">
        <f>SQRT((0.5*P1495)^2+X1495^2)</f>
        <v>3.5737390369188118E-2</v>
      </c>
      <c r="AC1495" s="50">
        <f>(1-EXP(-Info!$B$6*G1495*1000))+(Info!$B$6/(Info!$B$6-Info!$B$7))*(EXP(-Info!$B$7*G1495*1000)-EXP(-Info!$B$6*G1495*1000))*(Info!$B$9-1)</f>
        <v>0.25920664187738734</v>
      </c>
      <c r="AD1495" s="50">
        <f>SQRT((Info!$B$6*EXP(-Info!$B$6*G1495*1000)+(Info!$B$6/(Info!$B$6+Info!$B$7))*(Info!$B$9-1)*(-Info!$B$7*EXP(-Info!$B$7*G1495*1000)+Info!$B$6*EXP(-Info!$B$6*G1495*1000)))^2*(0.01*G1495*1000)^2)</f>
        <v>2.1330968633433726E-3</v>
      </c>
      <c r="AE1495" s="50">
        <f>IF(AA1495&gt;0,AA1495*AC1495*SQRT((AB1495/AA1495)^2+(AD1495/AC1495)^2),AA1495*AC1495*SQRT((AD1495/AC1495)^2))</f>
        <v>0</v>
      </c>
      <c r="AF1495" s="50">
        <f>IF((S1495-Y1495-AA1495*AC1495)&gt;0,S1495-Y1495-AA1495*AC1495,0)</f>
        <v>0.45296118471906255</v>
      </c>
      <c r="AG1495" s="50">
        <f>SQRT((T1495*0.5)^2+Z1495^2+AE1495^2)</f>
        <v>3.9875149729945304E-2</v>
      </c>
      <c r="AH1495" s="50">
        <f>AF1495/S1495</f>
        <v>0.45444798418319393</v>
      </c>
      <c r="AI1495">
        <f>AF1495*EXP(Info!$B$6*G1495*1000)</f>
        <v>0.58612761015540937</v>
      </c>
      <c r="AJ1495">
        <f>2*SQRT((EXP(Info!$B$6*G1495)*AG1495)^2+(Info!$B$6*G1495*0.01*AI1495)^2)</f>
        <v>7.9770856297960505E-2</v>
      </c>
      <c r="AK1495" s="28">
        <f>AI1495/(E1495/1000)</f>
        <v>0.30735585220524875</v>
      </c>
      <c r="AL1495">
        <f>AA1495/0.752049334436339</f>
        <v>0</v>
      </c>
      <c r="AM1495">
        <f>Q1495/O1495</f>
        <v>0.94019275422690918</v>
      </c>
      <c r="AN1495">
        <f>U1495/0.242530074</f>
        <v>5.7666171054219975</v>
      </c>
      <c r="AO1495">
        <f>O1495/U1495</f>
        <v>0.46482070771720413</v>
      </c>
    </row>
    <row r="1496" spans="1:41">
      <c r="A1496" s="14" t="s">
        <v>204</v>
      </c>
      <c r="B1496" s="14" t="s">
        <v>99</v>
      </c>
      <c r="C1496" s="14">
        <v>-43.78</v>
      </c>
      <c r="D1496" s="14">
        <v>58.61</v>
      </c>
      <c r="E1496" s="14">
        <v>1907</v>
      </c>
      <c r="F1496" s="1">
        <v>150</v>
      </c>
      <c r="G1496" s="14">
        <v>29.0549</v>
      </c>
      <c r="I1496">
        <f>(E1496*100*Info!$B$11)/AI1496</f>
        <v>4.6652996418739177</v>
      </c>
      <c r="J1496">
        <f>LOG10(I1496)</f>
        <v>0.66887954275202122</v>
      </c>
      <c r="K1496">
        <f>2*((E1496*100*Info!$B$11)/AI1496^2)*(AJ1496/2)</f>
        <v>0.50044299823007299</v>
      </c>
      <c r="L1496">
        <f>(M1496/10.7)/I1496</f>
        <v>0.73183409776472153</v>
      </c>
      <c r="M1496">
        <f>((U1496/0.242530073729142))*I1496</f>
        <v>36.532211290077782</v>
      </c>
      <c r="N1496">
        <f>2*M1496*SQRT((0.5*K1496/I1496)^2+(0.5*V1496/U1496)^2)</f>
        <v>4.0761202061545152</v>
      </c>
      <c r="O1496" s="1">
        <v>1.264420149075709</v>
      </c>
      <c r="P1496" s="1">
        <v>2.6068783581258279E-2</v>
      </c>
      <c r="Q1496" s="1">
        <v>1.2160149575407491</v>
      </c>
      <c r="R1496" s="1">
        <v>2.5195760926172851E-2</v>
      </c>
      <c r="S1496" s="1">
        <v>1.632723543264148</v>
      </c>
      <c r="T1496" s="1">
        <v>2.0749579379546461E-2</v>
      </c>
      <c r="U1496" s="1">
        <v>1.899162021265645</v>
      </c>
      <c r="V1496" s="1">
        <v>5.8305641154293257E-2</v>
      </c>
      <c r="W1496" s="50">
        <f>U1496*Info!$B$2</f>
        <v>0.91159777020750954</v>
      </c>
      <c r="X1496" s="50">
        <f>W1496*SQRT((0.5*V1496/U1496)^2+Info!$B$3^2)</f>
        <v>4.7679557352664888E-2</v>
      </c>
      <c r="Y1496" s="39">
        <f>W1496*Info!$D$2</f>
        <v>0.7383941938680828</v>
      </c>
      <c r="Z1496" s="39">
        <f>Y1496*SQRT(Info!$D$3^2+(X1496/W1496)^2)</f>
        <v>5.3428489236316518E-2</v>
      </c>
      <c r="AA1496" s="50">
        <f>IF(O1496-W1496&gt;0,O1496-W1496,0)</f>
        <v>0.35282237886819945</v>
      </c>
      <c r="AB1496" s="50">
        <f>SQRT((0.5*P1496)^2+X1496^2)</f>
        <v>4.9429096276360149E-2</v>
      </c>
      <c r="AC1496" s="50">
        <f>(1-EXP(-Info!$B$6*G1496*1000))+(Info!$B$6/(Info!$B$6-Info!$B$7))*(EXP(-Info!$B$7*G1496*1000)-EXP(-Info!$B$6*G1496*1000))*(Info!$B$9-1)</f>
        <v>0.2668126986231858</v>
      </c>
      <c r="AD1496" s="50">
        <f>SQRT((Info!$B$6*EXP(-Info!$B$6*G1496*1000)+(Info!$B$6/(Info!$B$6+Info!$B$7))*(Info!$B$9-1)*(-Info!$B$7*EXP(-Info!$B$7*G1496*1000)+Info!$B$6*EXP(-Info!$B$6*G1496*1000)))^2*(0.01*G1496*1000)^2)</f>
        <v>2.1856015117688839E-3</v>
      </c>
      <c r="AE1496" s="50">
        <f>IF(AA1496&gt;0,AA1496*AC1496*SQRT((AB1496/AA1496)^2+(AD1496/AC1496)^2),AA1496*AC1496*SQRT((AD1496/AC1496)^2))</f>
        <v>1.321083554378424E-2</v>
      </c>
      <c r="AF1496" s="50">
        <f>IF((S1496-Y1496-AA1496*AC1496)&gt;0,S1496-Y1496-AA1496*AC1496,0)</f>
        <v>0.80019185835558881</v>
      </c>
      <c r="AG1496" s="50">
        <f>SQRT((T1496*0.5)^2+Z1496^2+AE1496^2)</f>
        <v>5.600683796597633E-2</v>
      </c>
      <c r="AH1496" s="50">
        <f>AF1496/S1496</f>
        <v>0.49009635566094784</v>
      </c>
      <c r="AI1496">
        <f>AF1496*EXP(Info!$B$6*G1496*1000)</f>
        <v>1.0445078135844641</v>
      </c>
      <c r="AJ1496">
        <f>2*SQRT((EXP(Info!$B$6*G1496)*AG1496)^2+(Info!$B$6*G1496*0.01*AI1496)^2)</f>
        <v>0.112043526039195</v>
      </c>
      <c r="AK1496" s="28">
        <f>AI1496/(E1496/1000)</f>
        <v>0.54772302757444369</v>
      </c>
      <c r="AL1496">
        <f>AA1496/0.752049334436339</f>
        <v>0.46914791718104482</v>
      </c>
      <c r="AM1496">
        <f>Q1496/O1496</f>
        <v>0.96171747850558686</v>
      </c>
      <c r="AN1496">
        <f>U1496/0.242530074</f>
        <v>7.8306248373372656</v>
      </c>
      <c r="AO1496">
        <f>O1496/U1496</f>
        <v>0.66577792464124286</v>
      </c>
    </row>
    <row r="1497" spans="1:41">
      <c r="A1497" s="14" t="s">
        <v>204</v>
      </c>
      <c r="B1497" s="14" t="s">
        <v>99</v>
      </c>
      <c r="C1497" s="14">
        <v>-43.78</v>
      </c>
      <c r="D1497" s="14">
        <v>58.61</v>
      </c>
      <c r="E1497" s="14">
        <v>1907</v>
      </c>
      <c r="F1497" s="1">
        <v>160</v>
      </c>
      <c r="G1497" s="14">
        <v>30.005500000000001</v>
      </c>
      <c r="I1497">
        <f>(E1497*100*Info!$B$11)/AI1497</f>
        <v>2.8399108554719543</v>
      </c>
      <c r="J1497">
        <f>LOG10(I1497)</f>
        <v>0.45330470779906396</v>
      </c>
      <c r="K1497">
        <f>2*((E1497*100*Info!$B$11)/AI1497^2)*(AJ1497/2)</f>
        <v>0.15026215775676133</v>
      </c>
      <c r="L1497">
        <f>(M1497/10.7)/I1497</f>
        <v>0.5297285850529051</v>
      </c>
      <c r="M1497">
        <f>((U1497/0.242530073729142))*I1497</f>
        <v>16.096886962857315</v>
      </c>
      <c r="N1497">
        <f>2*M1497*SQRT((0.5*K1497/I1497)^2+(0.5*V1497/U1497)^2)</f>
        <v>0.98491900162407819</v>
      </c>
      <c r="O1497" s="1">
        <v>3.9346749888972088</v>
      </c>
      <c r="P1497" s="1">
        <v>8.1070515030516294E-2</v>
      </c>
      <c r="Q1497" s="1">
        <v>4.3423597382513526</v>
      </c>
      <c r="R1497" s="1">
        <v>8.9816071905858497E-2</v>
      </c>
      <c r="S1497" s="1">
        <v>2.7360375375407822</v>
      </c>
      <c r="T1497" s="1">
        <v>3.4452329046592539E-2</v>
      </c>
      <c r="U1497" s="1">
        <v>1.3746837068456721</v>
      </c>
      <c r="V1497" s="1">
        <v>4.2242833335475308E-2</v>
      </c>
      <c r="W1497" s="50">
        <f>U1497*Info!$B$2</f>
        <v>0.65984817928592254</v>
      </c>
      <c r="X1497" s="50">
        <f>W1497*SQRT((0.5*V1497/U1497)^2+Info!$B$3^2)</f>
        <v>3.4514978931417466E-2</v>
      </c>
      <c r="Y1497" s="39">
        <f>W1497*Info!$D$2</f>
        <v>0.53447702522159735</v>
      </c>
      <c r="Z1497" s="39">
        <f>Y1497*SQRT(Info!$D$3^2+(X1497/W1497)^2)</f>
        <v>3.8675127771459601E-2</v>
      </c>
      <c r="AA1497" s="50">
        <f>IF(O1497-W1497&gt;0,O1497-W1497,0)</f>
        <v>3.2748268096112865</v>
      </c>
      <c r="AB1497" s="50">
        <f>SQRT((0.5*P1497)^2+X1497^2)</f>
        <v>5.3238997665850954E-2</v>
      </c>
      <c r="AC1497" s="50">
        <f>(1-EXP(-Info!$B$6*G1497*1000))+(Info!$B$6/(Info!$B$6-Info!$B$7))*(EXP(-Info!$B$7*G1497*1000)-EXP(-Info!$B$6*G1497*1000))*(Info!$B$9-1)</f>
        <v>0.27434879175801885</v>
      </c>
      <c r="AD1497" s="50">
        <f>SQRT((Info!$B$6*EXP(-Info!$B$6*G1497*1000)+(Info!$B$6/(Info!$B$6+Info!$B$7))*(Info!$B$9-1)*(-Info!$B$7*EXP(-Info!$B$7*G1497*1000)+Info!$B$6*EXP(-Info!$B$6*G1497*1000)))^2*(0.01*G1497*1000)^2)</f>
        <v>2.23699227590017E-3</v>
      </c>
      <c r="AE1497" s="50">
        <f>IF(AA1497&gt;0,AA1497*AC1497*SQRT((AB1497/AA1497)^2+(AD1497/AC1497)^2),AA1497*AC1497*SQRT((AD1497/AC1497)^2))</f>
        <v>1.6340245603629396E-2</v>
      </c>
      <c r="AF1497" s="50">
        <f>IF((S1497-Y1497-AA1497*AC1497)&gt;0,S1497-Y1497-AA1497*AC1497,0)</f>
        <v>1.303115733885561</v>
      </c>
      <c r="AG1497" s="50">
        <f>SQRT((T1497*0.5)^2+Z1497^2+AE1497^2)</f>
        <v>4.5381823219316858E-2</v>
      </c>
      <c r="AH1497" s="50">
        <f>AF1497/S1497</f>
        <v>0.4762784559808465</v>
      </c>
      <c r="AI1497">
        <f>AF1497*EXP(Info!$B$6*G1497*1000)</f>
        <v>1.7158784823336621</v>
      </c>
      <c r="AJ1497">
        <f>2*SQRT((EXP(Info!$B$6*G1497)*AG1497)^2+(Info!$B$6*G1497*0.01*AI1497)^2)</f>
        <v>9.0788625532756337E-2</v>
      </c>
      <c r="AK1497" s="28">
        <f>AI1497/(E1497/1000)</f>
        <v>0.89977896294371373</v>
      </c>
      <c r="AL1497">
        <f>AA1497/0.752049334436339</f>
        <v>4.354537208740128</v>
      </c>
      <c r="AM1497">
        <f>Q1497/O1497</f>
        <v>1.1036133227025207</v>
      </c>
      <c r="AN1497">
        <f>U1497/0.242530074</f>
        <v>5.6680958537359452</v>
      </c>
      <c r="AO1497">
        <f>O1497/U1497</f>
        <v>2.8622402151878652</v>
      </c>
    </row>
    <row r="1498" spans="1:41">
      <c r="A1498" s="14" t="s">
        <v>204</v>
      </c>
      <c r="B1498" s="14" t="s">
        <v>99</v>
      </c>
      <c r="C1498" s="14">
        <v>-43.78</v>
      </c>
      <c r="D1498" s="14">
        <v>58.61</v>
      </c>
      <c r="E1498" s="14">
        <v>1907</v>
      </c>
      <c r="F1498" s="1">
        <v>170</v>
      </c>
      <c r="G1498" s="14">
        <v>30.956099999999999</v>
      </c>
      <c r="I1498">
        <f>(E1498*100*Info!$B$11)/AI1498</f>
        <v>6.688332946945442</v>
      </c>
      <c r="J1498">
        <f>LOG10(I1498)</f>
        <v>0.82531788426081554</v>
      </c>
      <c r="K1498">
        <f>2*((E1498*100*Info!$B$11)/AI1498^2)*(AJ1498/2)</f>
        <v>0.86389866899499801</v>
      </c>
      <c r="L1498">
        <f>(M1498/10.7)/I1498</f>
        <v>0.61382524830190277</v>
      </c>
      <c r="M1498">
        <f>((U1498/0.242530073729142))*I1498</f>
        <v>43.928503661165031</v>
      </c>
      <c r="N1498">
        <f>2*M1498*SQRT((0.5*K1498/I1498)^2+(0.5*V1498/U1498)^2)</f>
        <v>5.8320477241960331</v>
      </c>
      <c r="O1498" s="1">
        <v>0.99916533423309706</v>
      </c>
      <c r="P1498" s="1">
        <v>2.0606307502379091E-2</v>
      </c>
      <c r="Q1498" s="1">
        <v>0.97074816042285195</v>
      </c>
      <c r="R1498" s="1">
        <v>2.0450520127292291E-2</v>
      </c>
      <c r="S1498" s="1">
        <v>1.233940436239906</v>
      </c>
      <c r="T1498" s="1">
        <v>1.6591865056705998E-2</v>
      </c>
      <c r="U1498" s="1">
        <v>1.5929205851839221</v>
      </c>
      <c r="V1498" s="1">
        <v>4.889557136850272E-2</v>
      </c>
      <c r="W1498" s="50">
        <f>U1498*Info!$B$2</f>
        <v>0.76460188088828263</v>
      </c>
      <c r="X1498" s="50">
        <f>W1498*SQRT((0.5*V1498/U1498)^2+Info!$B$3^2)</f>
        <v>3.9990609398372567E-2</v>
      </c>
      <c r="Y1498" s="39">
        <f>W1498*Info!$D$2</f>
        <v>0.61932752351950893</v>
      </c>
      <c r="Z1498" s="39">
        <f>Y1498*SQRT(Info!$D$3^2+(X1498/W1498)^2)</f>
        <v>4.4812761769733929E-2</v>
      </c>
      <c r="AA1498" s="50">
        <f>IF(O1498-W1498&gt;0,O1498-W1498,0)</f>
        <v>0.23456345334481443</v>
      </c>
      <c r="AB1498" s="50">
        <f>SQRT((0.5*P1498)^2+X1498^2)</f>
        <v>4.1296535172746097E-2</v>
      </c>
      <c r="AC1498" s="50">
        <f>(1-EXP(-Info!$B$6*G1498*1000))+(Info!$B$6/(Info!$B$6-Info!$B$7))*(EXP(-Info!$B$7*G1498*1000)-EXP(-Info!$B$6*G1498*1000))*(Info!$B$9-1)</f>
        <v>0.28181633370863191</v>
      </c>
      <c r="AD1498" s="50">
        <f>SQRT((Info!$B$6*EXP(-Info!$B$6*G1498*1000)+(Info!$B$6/(Info!$B$6+Info!$B$7))*(Info!$B$9-1)*(-Info!$B$7*EXP(-Info!$B$7*G1498*1000)+Info!$B$6*EXP(-Info!$B$6*G1498*1000)))^2*(0.01*G1498*1000)^2)</f>
        <v>2.2872900188065847E-3</v>
      </c>
      <c r="AE1498" s="50">
        <f>IF(AA1498&gt;0,AA1498*AC1498*SQRT((AB1498/AA1498)^2+(AD1498/AC1498)^2),AA1498*AC1498*SQRT((AD1498/AC1498)^2))</f>
        <v>1.1650398261394709E-2</v>
      </c>
      <c r="AF1498" s="50">
        <f>IF((S1498-Y1498-AA1498*AC1498)&gt;0,S1498-Y1498-AA1498*AC1498,0)</f>
        <v>0.54850910027672573</v>
      </c>
      <c r="AG1498" s="50">
        <f>SQRT((T1498*0.5)^2+Z1498^2+AE1498^2)</f>
        <v>4.7039748017979659E-2</v>
      </c>
      <c r="AH1498" s="50">
        <f>AF1498/S1498</f>
        <v>0.44451829615711136</v>
      </c>
      <c r="AI1498">
        <f>AF1498*EXP(Info!$B$6*G1498*1000)</f>
        <v>0.72857346775411036</v>
      </c>
      <c r="AJ1498">
        <f>2*SQRT((EXP(Info!$B$6*G1498)*AG1498)^2+(Info!$B$6*G1498*0.01*AI1498)^2)</f>
        <v>9.4106207638078032E-2</v>
      </c>
      <c r="AK1498" s="28">
        <f>AI1498/(E1498/1000)</f>
        <v>0.38205215928374953</v>
      </c>
      <c r="AL1498">
        <f>AA1498/0.752049334436339</f>
        <v>0.31189902391259977</v>
      </c>
      <c r="AM1498">
        <f>Q1498/O1498</f>
        <v>0.97155908753373987</v>
      </c>
      <c r="AN1498">
        <f>U1498/0.242530074</f>
        <v>6.5679301494952833</v>
      </c>
      <c r="AO1498">
        <f>O1498/U1498</f>
        <v>0.62725370211580966</v>
      </c>
    </row>
    <row r="1499" spans="1:41">
      <c r="A1499" s="14" t="s">
        <v>204</v>
      </c>
      <c r="B1499" s="14" t="s">
        <v>99</v>
      </c>
      <c r="C1499" s="14">
        <v>-43.78</v>
      </c>
      <c r="D1499" s="14">
        <v>58.61</v>
      </c>
      <c r="E1499" s="14">
        <v>1907</v>
      </c>
      <c r="F1499" s="1">
        <v>180</v>
      </c>
      <c r="G1499" s="14">
        <v>31.9068</v>
      </c>
      <c r="I1499">
        <f>(E1499*100*Info!$B$11)/AI1499</f>
        <v>10.504549519992503</v>
      </c>
      <c r="J1499">
        <f>LOG10(I1499)</f>
        <v>1.0213774327366059</v>
      </c>
      <c r="K1499">
        <f>2*((E1499*100*Info!$B$11)/AI1499^2)*(AJ1499/2)</f>
        <v>2.0702116542547628</v>
      </c>
      <c r="L1499">
        <f>(M1499/10.7)/I1499</f>
        <v>0.61792946036748797</v>
      </c>
      <c r="M1499">
        <f>((U1499/0.242530073729142))*I1499</f>
        <v>69.454455594329986</v>
      </c>
      <c r="N1499">
        <f>2*M1499*SQRT((0.5*K1499/I1499)^2+(0.5*V1499/U1499)^2)</f>
        <v>13.852940562773577</v>
      </c>
      <c r="O1499" s="1">
        <v>0.68596864181732708</v>
      </c>
      <c r="P1499" s="1">
        <v>1.410938520865097E-2</v>
      </c>
      <c r="Q1499" s="1">
        <v>0.656662460449981</v>
      </c>
      <c r="R1499" s="1">
        <v>1.3990198687660551E-2</v>
      </c>
      <c r="S1499" s="1">
        <v>0.96967717645543705</v>
      </c>
      <c r="T1499" s="1">
        <v>1.4581621045578971E-2</v>
      </c>
      <c r="U1499" s="1">
        <v>1.603571310130993</v>
      </c>
      <c r="V1499" s="1">
        <v>4.9220633965033338E-2</v>
      </c>
      <c r="W1499" s="50">
        <f>U1499*Info!$B$2</f>
        <v>0.76971422886287655</v>
      </c>
      <c r="X1499" s="50">
        <f>W1499*SQRT((0.5*V1499/U1499)^2+Info!$B$3^2)</f>
        <v>4.0257866607920391E-2</v>
      </c>
      <c r="Y1499" s="39">
        <f>W1499*Info!$D$2</f>
        <v>0.62346852537893005</v>
      </c>
      <c r="Z1499" s="39">
        <f>Y1499*SQRT(Info!$D$3^2+(X1499/W1499)^2)</f>
        <v>4.511231578354713E-2</v>
      </c>
      <c r="AA1499" s="50">
        <f>IF(O1499-W1499&gt;0,O1499-W1499,0)</f>
        <v>0</v>
      </c>
      <c r="AB1499" s="50">
        <f>SQRT((0.5*P1499)^2+X1499^2)</f>
        <v>4.0871316489227948E-2</v>
      </c>
      <c r="AC1499" s="50">
        <f>(1-EXP(-Info!$B$6*G1499*1000))+(Info!$B$6/(Info!$B$6-Info!$B$7))*(EXP(-Info!$B$7*G1499*1000)-EXP(-Info!$B$6*G1499*1000))*(Info!$B$9-1)</f>
        <v>0.28921670274820238</v>
      </c>
      <c r="AD1499" s="50">
        <f>SQRT((Info!$B$6*EXP(-Info!$B$6*G1499*1000)+(Info!$B$6/(Info!$B$6+Info!$B$7))*(Info!$B$9-1)*(-Info!$B$7*EXP(-Info!$B$7*G1499*1000)+Info!$B$6*EXP(-Info!$B$6*G1499*1000)))^2*(0.01*G1499*1000)^2)</f>
        <v>2.3365149620663216E-3</v>
      </c>
      <c r="AE1499" s="50">
        <f>IF(AA1499&gt;0,AA1499*AC1499*SQRT((AB1499/AA1499)^2+(AD1499/AC1499)^2),AA1499*AC1499*SQRT((AD1499/AC1499)^2))</f>
        <v>0</v>
      </c>
      <c r="AF1499" s="50">
        <f>IF((S1499-Y1499-AA1499*AC1499)&gt;0,S1499-Y1499-AA1499*AC1499,0)</f>
        <v>0.346208651076507</v>
      </c>
      <c r="AG1499" s="50">
        <f>SQRT((T1499*0.5)^2+Z1499^2+AE1499^2)</f>
        <v>4.5697669015319513E-2</v>
      </c>
      <c r="AH1499" s="50">
        <f>AF1499/S1499</f>
        <v>0.35703495914180416</v>
      </c>
      <c r="AI1499">
        <f>AF1499*EXP(Info!$B$6*G1499*1000)</f>
        <v>0.46388871025604783</v>
      </c>
      <c r="AJ1499">
        <f>2*SQRT((EXP(Info!$B$6*G1499)*AG1499)^2+(Info!$B$6*G1499*0.01*AI1499)^2)</f>
        <v>9.1422084537897103E-2</v>
      </c>
      <c r="AK1499" s="28">
        <f>AI1499/(E1499/1000)</f>
        <v>0.24325574738125214</v>
      </c>
      <c r="AL1499">
        <f>AA1499/0.752049334436339</f>
        <v>0</v>
      </c>
      <c r="AM1499">
        <f>Q1499/O1499</f>
        <v>0.95727766609023757</v>
      </c>
      <c r="AN1499">
        <f>U1499/0.242530074</f>
        <v>6.6118452185480008</v>
      </c>
      <c r="AO1499">
        <f>O1499/U1499</f>
        <v>0.42777557660425558</v>
      </c>
    </row>
    <row r="1500" spans="1:41">
      <c r="A1500" s="14" t="s">
        <v>204</v>
      </c>
      <c r="B1500" s="14" t="s">
        <v>99</v>
      </c>
      <c r="C1500" s="14">
        <v>-43.78</v>
      </c>
      <c r="D1500" s="14">
        <v>58.61</v>
      </c>
      <c r="E1500" s="14">
        <v>1907</v>
      </c>
      <c r="F1500" s="1">
        <v>184</v>
      </c>
      <c r="G1500" s="14">
        <v>32.286999999999999</v>
      </c>
      <c r="I1500">
        <f>(E1500*100*Info!$B$11)/AI1500</f>
        <v>13.120125446889434</v>
      </c>
      <c r="J1500">
        <f>LOG10(I1500)</f>
        <v>1.1179379875267905</v>
      </c>
      <c r="K1500">
        <f>2*((E1500*100*Info!$B$11)/AI1500^2)*(AJ1500/2)</f>
        <v>2.4745072246722399</v>
      </c>
      <c r="L1500">
        <f>(M1500/10.7)/I1500</f>
        <v>0.45794434187028549</v>
      </c>
      <c r="M1500">
        <f>((U1500/0.242530073729142))*I1500</f>
        <v>64.288673179435619</v>
      </c>
      <c r="N1500">
        <f>2*M1500*SQRT((0.5*K1500/I1500)^2+(0.5*V1500/U1500)^2)</f>
        <v>12.284530649456604</v>
      </c>
      <c r="O1500" s="1">
        <v>0.67347210865667106</v>
      </c>
      <c r="P1500" s="1">
        <v>1.3842643870312119E-2</v>
      </c>
      <c r="Q1500" s="1">
        <v>0.63588295016709317</v>
      </c>
      <c r="R1500" s="1">
        <v>1.347545090276177E-2</v>
      </c>
      <c r="S1500" s="1">
        <v>0.76837855093767193</v>
      </c>
      <c r="T1500" s="1">
        <v>1.061612002818982E-2</v>
      </c>
      <c r="U1500" s="1">
        <v>1.188398442474788</v>
      </c>
      <c r="V1500" s="1">
        <v>3.646690875614747E-2</v>
      </c>
      <c r="W1500" s="50">
        <f>U1500*Info!$B$2</f>
        <v>0.57043125238789816</v>
      </c>
      <c r="X1500" s="50">
        <f>W1500*SQRT((0.5*V1500/U1500)^2+Info!$B$3^2)</f>
        <v>2.9834175960861832E-2</v>
      </c>
      <c r="Y1500" s="39">
        <f>W1500*Info!$D$2</f>
        <v>0.46204931443419756</v>
      </c>
      <c r="Z1500" s="39">
        <f>Y1500*SQRT(Info!$D$3^2+(X1500/W1500)^2)</f>
        <v>3.3432082413174198E-2</v>
      </c>
      <c r="AA1500" s="50">
        <f>IF(O1500-W1500&gt;0,O1500-W1500,0)</f>
        <v>0.10304085626877291</v>
      </c>
      <c r="AB1500" s="50">
        <f>SQRT((0.5*P1500)^2+X1500^2)</f>
        <v>3.0626504087044256E-2</v>
      </c>
      <c r="AC1500" s="50">
        <f>(1-EXP(-Info!$B$6*G1500*1000))+(Info!$B$6/(Info!$B$6-Info!$B$7))*(EXP(-Info!$B$7*G1500*1000)-EXP(-Info!$B$6*G1500*1000))*(Info!$B$9-1)</f>
        <v>0.29215733756521783</v>
      </c>
      <c r="AD1500" s="50">
        <f>SQRT((Info!$B$6*EXP(-Info!$B$6*G1500*1000)+(Info!$B$6/(Info!$B$6+Info!$B$7))*(Info!$B$9-1)*(-Info!$B$7*EXP(-Info!$B$7*G1500*1000)+Info!$B$6*EXP(-Info!$B$6*G1500*1000)))^2*(0.01*G1500*1000)^2)</f>
        <v>2.3559023455701766E-3</v>
      </c>
      <c r="AE1500" s="50">
        <f>IF(AA1500&gt;0,AA1500*AC1500*SQRT((AB1500/AA1500)^2+(AD1500/AC1500)^2),AA1500*AC1500*SQRT((AD1500/AC1500)^2))</f>
        <v>8.9510502685964596E-3</v>
      </c>
      <c r="AF1500" s="50">
        <f>IF((S1500-Y1500-AA1500*AC1500)&gt;0,S1500-Y1500-AA1500*AC1500,0)</f>
        <v>0.27622509427554942</v>
      </c>
      <c r="AG1500" s="50">
        <f>SQRT((T1500*0.5)^2+Z1500^2+AE1500^2)</f>
        <v>3.5014296173212528E-2</v>
      </c>
      <c r="AH1500" s="50">
        <f>AF1500/S1500</f>
        <v>0.35949089669208606</v>
      </c>
      <c r="AI1500">
        <f>AF1500*EXP(Info!$B$6*G1500*1000)</f>
        <v>0.37140970552270164</v>
      </c>
      <c r="AJ1500">
        <f>2*SQRT((EXP(Info!$B$6*G1500)*AG1500)^2+(Info!$B$6*G1500*0.01*AI1500)^2)</f>
        <v>7.0049330195025489E-2</v>
      </c>
      <c r="AK1500" s="28">
        <f>AI1500/(E1500/1000)</f>
        <v>0.19476125092957611</v>
      </c>
      <c r="AL1500">
        <f>AA1500/0.752049334436339</f>
        <v>0.13701342658058732</v>
      </c>
      <c r="AM1500">
        <f>Q1500/O1500</f>
        <v>0.94418602046556255</v>
      </c>
      <c r="AN1500">
        <f>U1500/0.242530074</f>
        <v>4.9000044525397204</v>
      </c>
      <c r="AO1500">
        <f>O1500/U1500</f>
        <v>0.56670564735358853</v>
      </c>
    </row>
    <row r="1501" spans="1:41">
      <c r="A1501" s="14" t="s">
        <v>204</v>
      </c>
      <c r="B1501" s="14" t="s">
        <v>99</v>
      </c>
      <c r="C1501" s="14">
        <v>-43.78</v>
      </c>
      <c r="D1501" s="14">
        <v>58.61</v>
      </c>
      <c r="E1501" s="14">
        <v>1907</v>
      </c>
      <c r="F1501" s="1">
        <v>190</v>
      </c>
      <c r="G1501" s="14">
        <v>32.857399999999998</v>
      </c>
      <c r="I1501" t="e">
        <f>(E1501*100*Info!$B$11)/AI1501</f>
        <v>#DIV/0!</v>
      </c>
      <c r="J1501" t="e">
        <f>LOG10(I1501)</f>
        <v>#DIV/0!</v>
      </c>
      <c r="K1501" t="e">
        <f>2*((E1501*100*Info!$B$11)/AI1501^2)*(AJ1501/2)</f>
        <v>#DIV/0!</v>
      </c>
      <c r="L1501" t="e">
        <f>(M1501/10.7)/I1501</f>
        <v>#DIV/0!</v>
      </c>
      <c r="M1501" t="e">
        <f>((U1501/0.242530073729142))*I1501</f>
        <v>#DIV/0!</v>
      </c>
      <c r="N1501" t="e">
        <f>2*M1501*SQRT((0.5*K1501/I1501)^2+(0.5*V1501/U1501)^2)</f>
        <v>#DIV/0!</v>
      </c>
      <c r="O1501" s="1">
        <v>0.76733492297658823</v>
      </c>
      <c r="P1501" s="1">
        <v>1.5812711818996589E-2</v>
      </c>
      <c r="Q1501" s="1">
        <v>0.76476485561487595</v>
      </c>
      <c r="R1501" s="1">
        <v>1.5962490723532279E-2</v>
      </c>
      <c r="S1501" s="1">
        <v>0.76236421466899762</v>
      </c>
      <c r="T1501" s="1">
        <v>1.139064026273001E-2</v>
      </c>
      <c r="U1501" s="1">
        <v>2.0306733058515669</v>
      </c>
      <c r="V1501" s="1">
        <v>6.233647632362322E-2</v>
      </c>
      <c r="W1501" s="50">
        <f>U1501*Info!$B$2</f>
        <v>0.97472318680875203</v>
      </c>
      <c r="X1501" s="50">
        <f>W1501*SQRT((0.5*V1501/U1501)^2+Info!$B$3^2)</f>
        <v>5.0980755163200477E-2</v>
      </c>
      <c r="Y1501" s="39">
        <f>W1501*Info!$D$2</f>
        <v>0.78952578131508921</v>
      </c>
      <c r="Z1501" s="39">
        <f>Y1501*SQRT(Info!$D$3^2+(X1501/W1501)^2)</f>
        <v>5.7127977686781392E-2</v>
      </c>
      <c r="AA1501" s="50">
        <f>IF(O1501-W1501&gt;0,O1501-W1501,0)</f>
        <v>0</v>
      </c>
      <c r="AB1501" s="50">
        <f>SQRT((0.5*P1501)^2+X1501^2)</f>
        <v>5.1590191517165838E-2</v>
      </c>
      <c r="AC1501" s="50">
        <f>(1-EXP(-Info!$B$6*G1501*1000))+(Info!$B$6/(Info!$B$6-Info!$B$7))*(EXP(-Info!$B$7*G1501*1000)-EXP(-Info!$B$6*G1501*1000))*(Info!$B$9-1)</f>
        <v>0.29654894025709461</v>
      </c>
      <c r="AD1501" s="50">
        <f>SQRT((Info!$B$6*EXP(-Info!$B$6*G1501*1000)+(Info!$B$6/(Info!$B$6+Info!$B$7))*(Info!$B$9-1)*(-Info!$B$7*EXP(-Info!$B$7*G1501*1000)+Info!$B$6*EXP(-Info!$B$6*G1501*1000)))^2*(0.01*G1501*1000)^2)</f>
        <v>2.3846716719475346E-3</v>
      </c>
      <c r="AE1501" s="50">
        <f>IF(AA1501&gt;0,AA1501*AC1501*SQRT((AB1501/AA1501)^2+(AD1501/AC1501)^2),AA1501*AC1501*SQRT((AD1501/AC1501)^2))</f>
        <v>0</v>
      </c>
      <c r="AF1501" s="50">
        <f>IF((S1501-Y1501-AA1501*AC1501)&gt;0,S1501-Y1501-AA1501*AC1501,0)</f>
        <v>0</v>
      </c>
      <c r="AG1501" s="50">
        <f>SQRT((T1501*0.5)^2+Z1501^2+AE1501^2)</f>
        <v>5.7411170567931498E-2</v>
      </c>
      <c r="AH1501" s="50">
        <f>AF1501/S1501</f>
        <v>0</v>
      </c>
      <c r="AI1501">
        <f>AF1501*EXP(Info!$B$6*G1501*1000)</f>
        <v>0</v>
      </c>
      <c r="AJ1501">
        <f>2*SQRT((EXP(Info!$B$6*G1501)*AG1501)^2+(Info!$B$6*G1501*0.01*AI1501)^2)</f>
        <v>0.11485694468257669</v>
      </c>
      <c r="AK1501" s="28">
        <f>AI1501/(E1501/1000)</f>
        <v>0</v>
      </c>
      <c r="AL1501">
        <f>AA1501/0.752049334436339</f>
        <v>0</v>
      </c>
      <c r="AM1501">
        <f>Q1501/O1501</f>
        <v>0.99665065764015714</v>
      </c>
      <c r="AN1501">
        <f>U1501/0.242530074</f>
        <v>8.3728721653363571</v>
      </c>
      <c r="AO1501">
        <f>O1501/U1501</f>
        <v>0.37787216720948857</v>
      </c>
    </row>
    <row r="1502" spans="1:41">
      <c r="A1502" s="14" t="s">
        <v>204</v>
      </c>
      <c r="B1502" s="14" t="s">
        <v>99</v>
      </c>
      <c r="C1502" s="14">
        <v>-43.78</v>
      </c>
      <c r="D1502" s="14">
        <v>58.61</v>
      </c>
      <c r="E1502" s="14">
        <v>1907</v>
      </c>
      <c r="F1502" s="1">
        <v>200</v>
      </c>
      <c r="G1502" s="14">
        <v>33.808</v>
      </c>
      <c r="I1502">
        <f>(E1502*100*Info!$B$11)/AI1502</f>
        <v>11.815952415425087</v>
      </c>
      <c r="J1502">
        <f>LOG10(I1502)</f>
        <v>1.0724687333397833</v>
      </c>
      <c r="K1502">
        <f>2*((E1502*100*Info!$B$11)/AI1502^2)*(AJ1502/2)</f>
        <v>1.8062250620599143</v>
      </c>
      <c r="L1502">
        <f>(M1502/10.7)/I1502</f>
        <v>0.40985246313976542</v>
      </c>
      <c r="M1502">
        <f>((U1502/0.242530073729142))*I1502</f>
        <v>51.81793005930529</v>
      </c>
      <c r="N1502">
        <f>2*M1502*SQRT((0.5*K1502/I1502)^2+(0.5*V1502/U1502)^2)</f>
        <v>8.0786832955990651</v>
      </c>
      <c r="O1502" s="1">
        <v>0.60853440342905796</v>
      </c>
      <c r="P1502" s="1">
        <v>1.251439590192319E-2</v>
      </c>
      <c r="Q1502" s="1">
        <v>0.59560806471278727</v>
      </c>
      <c r="R1502" s="1">
        <v>1.25672988884615E-2</v>
      </c>
      <c r="S1502" s="1">
        <v>0.74576728274945792</v>
      </c>
      <c r="T1502" s="1">
        <v>1.063954357731986E-2</v>
      </c>
      <c r="U1502" s="1">
        <v>1.063596564705928</v>
      </c>
      <c r="V1502" s="1">
        <v>3.2596153706058631E-2</v>
      </c>
      <c r="W1502" s="50">
        <f>U1502*Info!$B$2</f>
        <v>0.51052635105884547</v>
      </c>
      <c r="X1502" s="50">
        <f>W1502*SQRT((0.5*V1502/U1502)^2+Info!$B$3^2)</f>
        <v>2.6698191321360316E-2</v>
      </c>
      <c r="Y1502" s="39">
        <f>W1502*Info!$D$2</f>
        <v>0.41352634435766489</v>
      </c>
      <c r="Z1502" s="39">
        <f>Y1502*SQRT(Info!$D$3^2+(X1502/W1502)^2)</f>
        <v>2.9919456152247888E-2</v>
      </c>
      <c r="AA1502" s="50">
        <f>IF(O1502-W1502&gt;0,O1502-W1502,0)</f>
        <v>9.8008052370212484E-2</v>
      </c>
      <c r="AB1502" s="50">
        <f>SQRT((0.5*P1502)^2+X1502^2)</f>
        <v>2.7421632811148889E-2</v>
      </c>
      <c r="AC1502" s="50">
        <f>(1-EXP(-Info!$B$6*G1502*1000))+(Info!$B$6/(Info!$B$6-Info!$B$7))*(EXP(-Info!$B$7*G1502*1000)-EXP(-Info!$B$6*G1502*1000))*(Info!$B$9-1)</f>
        <v>0.30381442115007395</v>
      </c>
      <c r="AD1502" s="50">
        <f>SQRT((Info!$B$6*EXP(-Info!$B$6*G1502*1000)+(Info!$B$6/(Info!$B$6+Info!$B$7))*(Info!$B$9-1)*(-Info!$B$7*EXP(-Info!$B$7*G1502*1000)+Info!$B$6*EXP(-Info!$B$6*G1502*1000)))^2*(0.01*G1502*1000)^2)</f>
        <v>2.4317801255778568E-3</v>
      </c>
      <c r="AE1502" s="50">
        <f>IF(AA1502&gt;0,AA1502*AC1502*SQRT((AB1502/AA1502)^2+(AD1502/AC1502)^2),AA1502*AC1502*SQRT((AD1502/AC1502)^2))</f>
        <v>8.334495907743409E-3</v>
      </c>
      <c r="AF1502" s="50">
        <f>IF((S1502-Y1502-AA1502*AC1502)&gt;0,S1502-Y1502-AA1502*AC1502,0)</f>
        <v>0.30246467869289079</v>
      </c>
      <c r="AG1502" s="50">
        <f>SQRT((T1502*0.5)^2+Z1502^2+AE1502^2)</f>
        <v>3.1510913194731399E-2</v>
      </c>
      <c r="AH1502" s="50">
        <f>AF1502/S1502</f>
        <v>0.40557515151077556</v>
      </c>
      <c r="AI1502">
        <f>AF1502*EXP(Info!$B$6*G1502*1000)</f>
        <v>0.41240365205675222</v>
      </c>
      <c r="AJ1502">
        <f>2*SQRT((EXP(Info!$B$6*G1502)*AG1502)^2+(Info!$B$6*G1502*0.01*AI1502)^2)</f>
        <v>6.3041368638005343E-2</v>
      </c>
      <c r="AK1502" s="28">
        <f>AI1502/(E1502/1000)</f>
        <v>0.21625781439787742</v>
      </c>
      <c r="AL1502">
        <f>AA1502/0.752049334436339</f>
        <v>0.13032130723667154</v>
      </c>
      <c r="AM1502">
        <f>Q1502/O1502</f>
        <v>0.97875824498429098</v>
      </c>
      <c r="AN1502">
        <f>U1502/0.242530074</f>
        <v>4.3854213506978432</v>
      </c>
      <c r="AO1502">
        <f>O1502/U1502</f>
        <v>0.5721477707078817</v>
      </c>
    </row>
    <row r="1503" spans="1:41">
      <c r="A1503" s="14" t="s">
        <v>204</v>
      </c>
      <c r="B1503" s="14" t="s">
        <v>99</v>
      </c>
      <c r="C1503" s="14">
        <v>-43.78</v>
      </c>
      <c r="D1503" s="14">
        <v>58.61</v>
      </c>
      <c r="E1503" s="14">
        <v>1907</v>
      </c>
      <c r="F1503" s="1">
        <v>210</v>
      </c>
      <c r="G1503" s="14">
        <v>34.758600000000001</v>
      </c>
      <c r="I1503">
        <f>(E1503*100*Info!$B$11)/AI1503</f>
        <v>14.838495111536897</v>
      </c>
      <c r="J1503">
        <f>LOG10(I1503)</f>
        <v>1.1713898579581123</v>
      </c>
      <c r="K1503">
        <f>2*((E1503*100*Info!$B$11)/AI1503^2)*(AJ1503/2)</f>
        <v>2.3753358860632465</v>
      </c>
      <c r="L1503">
        <f>(M1503/10.7)/I1503</f>
        <v>0.3405873559140305</v>
      </c>
      <c r="M1503">
        <f>((U1503/0.242530073729142))*I1503</f>
        <v>54.075700828863319</v>
      </c>
      <c r="N1503">
        <f>2*M1503*SQRT((0.5*K1503/I1503)^2+(0.5*V1503/U1503)^2)</f>
        <v>8.8141932587134342</v>
      </c>
      <c r="O1503" s="1">
        <v>0.62558516326590585</v>
      </c>
      <c r="P1503" s="1">
        <v>1.290299634973234E-2</v>
      </c>
      <c r="Q1503" s="1">
        <v>0.62259243891966054</v>
      </c>
      <c r="R1503" s="1">
        <v>1.304367404166403E-2</v>
      </c>
      <c r="S1503" s="1">
        <v>0.64502247333275453</v>
      </c>
      <c r="T1503" s="1">
        <v>9.0062578079755633E-3</v>
      </c>
      <c r="U1503" s="1">
        <v>0.88384863898916377</v>
      </c>
      <c r="V1503" s="1">
        <v>2.7137726019533421E-2</v>
      </c>
      <c r="W1503" s="50">
        <f>U1503*Info!$B$2</f>
        <v>0.42424734671479858</v>
      </c>
      <c r="X1503" s="50">
        <f>W1503*SQRT((0.5*V1503/U1503)^2+Info!$B$3^2)</f>
        <v>2.2189736446848914E-2</v>
      </c>
      <c r="Y1503" s="39">
        <f>W1503*Info!$D$2</f>
        <v>0.34364035083898686</v>
      </c>
      <c r="Z1503" s="39">
        <f>Y1503*SQRT(Info!$D$3^2+(X1503/W1503)^2)</f>
        <v>2.4865138929857131E-2</v>
      </c>
      <c r="AA1503" s="50">
        <f>IF(O1503-W1503&gt;0,O1503-W1503,0)</f>
        <v>0.20133781655110727</v>
      </c>
      <c r="AB1503" s="50">
        <f>SQRT((0.5*P1503)^2+X1503^2)</f>
        <v>2.3108574864775123E-2</v>
      </c>
      <c r="AC1503" s="50">
        <f>(1-EXP(-Info!$B$6*G1503*1000))+(Info!$B$6/(Info!$B$6-Info!$B$7))*(EXP(-Info!$B$7*G1503*1000)-EXP(-Info!$B$6*G1503*1000))*(Info!$B$9-1)</f>
        <v>0.31101373319693748</v>
      </c>
      <c r="AD1503" s="50">
        <f>SQRT((Info!$B$6*EXP(-Info!$B$6*G1503*1000)+(Info!$B$6/(Info!$B$6+Info!$B$7))*(Info!$B$9-1)*(-Info!$B$7*EXP(-Info!$B$7*G1503*1000)+Info!$B$6*EXP(-Info!$B$6*G1503*1000)))^2*(0.01*G1503*1000)^2)</f>
        <v>2.4778548903196442E-3</v>
      </c>
      <c r="AE1503" s="50">
        <f>IF(AA1503&gt;0,AA1503*AC1503*SQRT((AB1503/AA1503)^2+(AD1503/AC1503)^2),AA1503*AC1503*SQRT((AD1503/AC1503)^2))</f>
        <v>7.2043782198653612E-3</v>
      </c>
      <c r="AF1503" s="50">
        <f>IF((S1503-Y1503-AA1503*AC1503)&gt;0,S1503-Y1503-AA1503*AC1503,0)</f>
        <v>0.23876329653448763</v>
      </c>
      <c r="AG1503" s="50">
        <f>SQRT((T1503*0.5)^2+Z1503^2+AE1503^2)</f>
        <v>2.6276536481467591E-2</v>
      </c>
      <c r="AH1503" s="50">
        <f>AF1503/S1503</f>
        <v>0.37016275619177424</v>
      </c>
      <c r="AI1503">
        <f>AF1503*EXP(Info!$B$6*G1503*1000)</f>
        <v>0.32839866118643035</v>
      </c>
      <c r="AJ1503">
        <f>2*SQRT((EXP(Info!$B$6*G1503)*AG1503)^2+(Info!$B$6*G1503*0.01*AI1503)^2)</f>
        <v>5.2569827262655543E-2</v>
      </c>
      <c r="AK1503" s="28">
        <f>AI1503/(E1503/1000)</f>
        <v>0.17220695395198235</v>
      </c>
      <c r="AL1503">
        <f>AA1503/0.752049334436339</f>
        <v>0.26771889466800736</v>
      </c>
      <c r="AM1503">
        <f>Q1503/O1503</f>
        <v>0.99521612000735182</v>
      </c>
      <c r="AN1503">
        <f>U1503/0.242530074</f>
        <v>3.6442847042101829</v>
      </c>
      <c r="AO1503">
        <f>O1503/U1503</f>
        <v>0.70779671503638042</v>
      </c>
    </row>
    <row r="1504" spans="1:41">
      <c r="A1504" s="14" t="s">
        <v>204</v>
      </c>
      <c r="B1504" s="14" t="s">
        <v>99</v>
      </c>
      <c r="C1504" s="14">
        <v>-43.78</v>
      </c>
      <c r="D1504" s="14">
        <v>58.61</v>
      </c>
      <c r="E1504" s="14">
        <v>1907</v>
      </c>
      <c r="F1504" s="1">
        <v>220</v>
      </c>
      <c r="G1504" s="14">
        <v>35.709199999999996</v>
      </c>
      <c r="I1504">
        <f>(E1504*100*Info!$B$11)/AI1504</f>
        <v>12.965465277755817</v>
      </c>
      <c r="J1504">
        <f>LOG10(I1504)</f>
        <v>1.1127881064456071</v>
      </c>
      <c r="K1504">
        <f>2*((E1504*100*Info!$B$11)/AI1504^2)*(AJ1504/2)</f>
        <v>2.0181972274296949</v>
      </c>
      <c r="L1504">
        <f>(M1504/10.7)/I1504</f>
        <v>0.3753062874249013</v>
      </c>
      <c r="M1504">
        <f>((U1504/0.242530073729142))*I1504</f>
        <v>52.066420828001718</v>
      </c>
      <c r="N1504">
        <f>2*M1504*SQRT((0.5*K1504/I1504)^2+(0.5*V1504/U1504)^2)</f>
        <v>8.2604846107797805</v>
      </c>
      <c r="O1504" s="1">
        <v>1.0299365440308379</v>
      </c>
      <c r="P1504" s="1">
        <v>2.1163475463013039E-2</v>
      </c>
      <c r="Q1504" s="1">
        <v>1.0917611954022419</v>
      </c>
      <c r="R1504" s="1">
        <v>2.2730365362696629E-2</v>
      </c>
      <c r="S1504" s="1">
        <v>0.8284940181055972</v>
      </c>
      <c r="T1504" s="1">
        <v>1.105515533390038E-2</v>
      </c>
      <c r="U1504" s="1">
        <v>0.97394675869383895</v>
      </c>
      <c r="V1504" s="1">
        <v>2.9874185135081669E-2</v>
      </c>
      <c r="W1504" s="50">
        <f>U1504*Info!$B$2</f>
        <v>0.4674944441730427</v>
      </c>
      <c r="X1504" s="50">
        <f>W1504*SQRT((0.5*V1504/U1504)^2+Info!$B$3^2)</f>
        <v>2.4449616232791859E-2</v>
      </c>
      <c r="Y1504" s="39">
        <f>W1504*Info!$D$2</f>
        <v>0.37867049978016459</v>
      </c>
      <c r="Z1504" s="39">
        <f>Y1504*SQRT(Info!$D$3^2+(X1504/W1504)^2)</f>
        <v>2.7398618146567112E-2</v>
      </c>
      <c r="AA1504" s="50">
        <f>IF(O1504-W1504&gt;0,O1504-W1504,0)</f>
        <v>0.56244209985779525</v>
      </c>
      <c r="AB1504" s="50">
        <f>SQRT((0.5*P1504)^2+X1504^2)</f>
        <v>2.6641263246122319E-2</v>
      </c>
      <c r="AC1504" s="50">
        <f>(1-EXP(-Info!$B$6*G1504*1000))+(Info!$B$6/(Info!$B$6-Info!$B$7))*(EXP(-Info!$B$7*G1504*1000)-EXP(-Info!$B$6*G1504*1000))*(Info!$B$9-1)</f>
        <v>0.31814745904349057</v>
      </c>
      <c r="AD1504" s="50">
        <f>SQRT((Info!$B$6*EXP(-Info!$B$6*G1504*1000)+(Info!$B$6/(Info!$B$6+Info!$B$7))*(Info!$B$9-1)*(-Info!$B$7*EXP(-Info!$B$7*G1504*1000)+Info!$B$6*EXP(-Info!$B$6*G1504*1000)))^2*(0.01*G1504*1000)^2)</f>
        <v>2.5229103598971526E-3</v>
      </c>
      <c r="AE1504" s="50">
        <f>IF(AA1504&gt;0,AA1504*AC1504*SQRT((AB1504/AA1504)^2+(AD1504/AC1504)^2),AA1504*AC1504*SQRT((AD1504/AC1504)^2))</f>
        <v>8.5938101095527856E-3</v>
      </c>
      <c r="AF1504" s="50">
        <f>IF((S1504-Y1504-AA1504*AC1504)&gt;0,S1504-Y1504-AA1504*AC1504,0)</f>
        <v>0.27088399339658986</v>
      </c>
      <c r="AG1504" s="50">
        <f>SQRT((T1504*0.5)^2+Z1504^2+AE1504^2)</f>
        <v>2.9241955533182366E-2</v>
      </c>
      <c r="AH1504" s="50">
        <f>AF1504/S1504</f>
        <v>0.32695950420497044</v>
      </c>
      <c r="AI1504">
        <f>AF1504*EXP(Info!$B$6*G1504*1000)</f>
        <v>0.37584011250335653</v>
      </c>
      <c r="AJ1504">
        <f>2*SQRT((EXP(Info!$B$6*G1504)*AG1504)^2+(Info!$B$6*G1504*0.01*AI1504)^2)</f>
        <v>5.850306616550751E-2</v>
      </c>
      <c r="AK1504" s="28">
        <f>AI1504/(E1504/1000)</f>
        <v>0.19708448479462848</v>
      </c>
      <c r="AL1504">
        <f>AA1504/0.752049334436339</f>
        <v>0.74787926018091033</v>
      </c>
      <c r="AM1504">
        <f>Q1504/O1504</f>
        <v>1.0600276315368347</v>
      </c>
      <c r="AN1504">
        <f>U1504/0.242530074</f>
        <v>4.0157772709616166</v>
      </c>
      <c r="AO1504">
        <f>O1504/U1504</f>
        <v>1.0574875216095867</v>
      </c>
    </row>
    <row r="1505" spans="1:41">
      <c r="A1505" s="14" t="s">
        <v>204</v>
      </c>
      <c r="B1505" s="14" t="s">
        <v>99</v>
      </c>
      <c r="C1505" s="14">
        <v>-43.78</v>
      </c>
      <c r="D1505" s="14">
        <v>58.61</v>
      </c>
      <c r="E1505" s="14">
        <v>1907</v>
      </c>
      <c r="F1505" s="1">
        <v>230</v>
      </c>
      <c r="G1505" s="14">
        <v>36.6599</v>
      </c>
      <c r="I1505">
        <f>(E1505*100*Info!$B$11)/AI1505</f>
        <v>12.285584325844535</v>
      </c>
      <c r="J1505">
        <f>LOG10(I1505)</f>
        <v>1.0893958171819882</v>
      </c>
      <c r="K1505">
        <f>2*((E1505*100*Info!$B$11)/AI1505^2)*(AJ1505/2)</f>
        <v>1.8692719224988492</v>
      </c>
      <c r="L1505">
        <f>(M1505/10.7)/I1505</f>
        <v>0.38628963607825473</v>
      </c>
      <c r="M1505">
        <f>((U1505/0.242530073729142))*I1505</f>
        <v>50.779994711159389</v>
      </c>
      <c r="N1505">
        <f>2*M1505*SQRT((0.5*K1505/I1505)^2+(0.5*V1505/U1505)^2)</f>
        <v>7.8821418783090387</v>
      </c>
      <c r="O1505" s="1">
        <v>0.93985372857727401</v>
      </c>
      <c r="P1505" s="1">
        <v>1.9390186197852141E-2</v>
      </c>
      <c r="Q1505" s="1">
        <v>0.97839886742646032</v>
      </c>
      <c r="R1505" s="1">
        <v>2.0356394223473299E-2</v>
      </c>
      <c r="S1505" s="1">
        <v>0.82231525412791551</v>
      </c>
      <c r="T1505" s="1">
        <v>1.203412648230948E-2</v>
      </c>
      <c r="U1505" s="1">
        <v>1.002449336931829</v>
      </c>
      <c r="V1505" s="1">
        <v>3.079263560144253E-2</v>
      </c>
      <c r="W1505" s="50">
        <f>U1505*Info!$B$2</f>
        <v>0.48117568172727793</v>
      </c>
      <c r="X1505" s="50">
        <f>W1505*SQRT((0.5*V1505/U1505)^2+Info!$B$3^2)</f>
        <v>2.5168246438196498E-2</v>
      </c>
      <c r="Y1505" s="39">
        <f>W1505*Info!$D$2</f>
        <v>0.38975230219909512</v>
      </c>
      <c r="Z1505" s="39">
        <f>Y1505*SQRT(Info!$D$3^2+(X1505/W1505)^2)</f>
        <v>2.8202261242890103E-2</v>
      </c>
      <c r="AA1505" s="50">
        <f>IF(O1505-W1505&gt;0,O1505-W1505,0)</f>
        <v>0.45867804684999608</v>
      </c>
      <c r="AB1505" s="50">
        <f>SQRT((0.5*P1505)^2+X1505^2)</f>
        <v>2.6971011456203023E-2</v>
      </c>
      <c r="AC1505" s="50">
        <f>(1-EXP(-Info!$B$6*G1505*1000))+(Info!$B$6/(Info!$B$6-Info!$B$7))*(EXP(-Info!$B$7*G1505*1000)-EXP(-Info!$B$6*G1505*1000))*(Info!$B$9-1)</f>
        <v>0.32521691646234896</v>
      </c>
      <c r="AD1505" s="50">
        <f>SQRT((Info!$B$6*EXP(-Info!$B$6*G1505*1000)+(Info!$B$6/(Info!$B$6+Info!$B$7))*(Info!$B$9-1)*(-Info!$B$7*EXP(-Info!$B$7*G1505*1000)+Info!$B$6*EXP(-Info!$B$6*G1505*1000)))^2*(0.01*G1505*1000)^2)</f>
        <v>2.5669653378925599E-3</v>
      </c>
      <c r="AE1505" s="50">
        <f>IF(AA1505&gt;0,AA1505*AC1505*SQRT((AB1505/AA1505)^2+(AD1505/AC1505)^2),AA1505*AC1505*SQRT((AD1505/AC1505)^2))</f>
        <v>8.8500997557441931E-3</v>
      </c>
      <c r="AF1505" s="50">
        <f>IF((S1505-Y1505-AA1505*AC1505)&gt;0,S1505-Y1505-AA1505*AC1505,0)</f>
        <v>0.28339309188329181</v>
      </c>
      <c r="AG1505" s="50">
        <f>SQRT((T1505*0.5)^2+Z1505^2+AE1505^2)</f>
        <v>3.0164496596941582E-2</v>
      </c>
      <c r="AH1505" s="50">
        <f>AF1505/S1505</f>
        <v>0.34462828028629577</v>
      </c>
      <c r="AI1505">
        <f>AF1505*EXP(Info!$B$6*G1505*1000)</f>
        <v>0.39663900384446166</v>
      </c>
      <c r="AJ1505">
        <f>2*SQRT((EXP(Info!$B$6*G1505)*AG1505)^2+(Info!$B$6*G1505*0.01*AI1505)^2)</f>
        <v>6.0349278763621048E-2</v>
      </c>
      <c r="AK1505" s="28">
        <f>AI1505/(E1505/1000)</f>
        <v>0.20799108749054099</v>
      </c>
      <c r="AL1505">
        <f>AA1505/0.752049334436339</f>
        <v>0.60990419889643976</v>
      </c>
      <c r="AM1505">
        <f>Q1505/O1505</f>
        <v>1.0410118486283337</v>
      </c>
      <c r="AN1505">
        <f>U1505/0.242530074</f>
        <v>4.1332991014212492</v>
      </c>
      <c r="AO1505">
        <f>O1505/U1505</f>
        <v>0.93755733477151093</v>
      </c>
    </row>
    <row r="1506" spans="1:41">
      <c r="A1506" s="14" t="s">
        <v>204</v>
      </c>
      <c r="B1506" s="14" t="s">
        <v>99</v>
      </c>
      <c r="C1506" s="14">
        <v>-43.78</v>
      </c>
      <c r="D1506" s="14">
        <v>58.61</v>
      </c>
      <c r="E1506" s="14">
        <v>1907</v>
      </c>
      <c r="F1506" s="1">
        <v>240</v>
      </c>
      <c r="G1506" s="14">
        <v>37.610500000000002</v>
      </c>
      <c r="I1506">
        <f>(E1506*100*Info!$B$11)/AI1506</f>
        <v>3.9761564082649667</v>
      </c>
      <c r="J1506">
        <f>LOG10(I1506)</f>
        <v>0.59946345970675707</v>
      </c>
      <c r="K1506">
        <f>2*((E1506*100*Info!$B$11)/AI1506^2)*(AJ1506/2)</f>
        <v>0.25114316791998359</v>
      </c>
      <c r="L1506">
        <f>(M1506/10.7)/I1506</f>
        <v>0.48327893717627773</v>
      </c>
      <c r="M1506">
        <f>((U1506/0.242530073729142))*I1506</f>
        <v>20.561041280452447</v>
      </c>
      <c r="N1506">
        <f>2*M1506*SQRT((0.5*K1506/I1506)^2+(0.5*V1506/U1506)^2)</f>
        <v>1.4435833317077311</v>
      </c>
      <c r="O1506" s="1">
        <v>1.55570831506525</v>
      </c>
      <c r="P1506" s="1">
        <v>3.2080608700625783E-2</v>
      </c>
      <c r="Q1506" s="1">
        <v>1.5062927637939341</v>
      </c>
      <c r="R1506" s="1">
        <v>3.1298305764896353E-2</v>
      </c>
      <c r="S1506" s="1">
        <v>1.6724886205990639</v>
      </c>
      <c r="T1506" s="1">
        <v>2.0812250345977359E-2</v>
      </c>
      <c r="U1506" s="1">
        <v>1.2541435360366131</v>
      </c>
      <c r="V1506" s="1">
        <v>3.8449637350382773E-2</v>
      </c>
      <c r="W1506" s="50">
        <f>U1506*Info!$B$2</f>
        <v>0.60198889729757432</v>
      </c>
      <c r="X1506" s="50">
        <f>W1506*SQRT((0.5*V1506/U1506)^2+Info!$B$3^2)</f>
        <v>3.1482232431114678E-2</v>
      </c>
      <c r="Y1506" s="39">
        <f>W1506*Info!$D$2</f>
        <v>0.48761100681103525</v>
      </c>
      <c r="Z1506" s="39">
        <f>Y1506*SQRT(Info!$D$3^2+(X1506/W1506)^2)</f>
        <v>3.528019638561438E-2</v>
      </c>
      <c r="AA1506" s="50">
        <f>IF(O1506-W1506&gt;0,O1506-W1506,0)</f>
        <v>0.95371941776767566</v>
      </c>
      <c r="AB1506" s="50">
        <f>SQRT((0.5*P1506)^2+X1506^2)</f>
        <v>3.5333020285526054E-2</v>
      </c>
      <c r="AC1506" s="50">
        <f>(1-EXP(-Info!$B$6*G1506*1000))+(Info!$B$6/(Info!$B$6-Info!$B$7))*(EXP(-Info!$B$7*G1506*1000)-EXP(-Info!$B$6*G1506*1000))*(Info!$B$9-1)</f>
        <v>0.33222119082349461</v>
      </c>
      <c r="AD1506" s="50">
        <f>SQRT((Info!$B$6*EXP(-Info!$B$6*G1506*1000)+(Info!$B$6/(Info!$B$6+Info!$B$7))*(Info!$B$9-1)*(-Info!$B$7*EXP(-Info!$B$7*G1506*1000)+Info!$B$6*EXP(-Info!$B$6*G1506*1000)))^2*(0.01*G1506*1000)^2)</f>
        <v>2.6100246097996251E-3</v>
      </c>
      <c r="AE1506" s="50">
        <f>IF(AA1506&gt;0,AA1506*AC1506*SQRT((AB1506/AA1506)^2+(AD1506/AC1506)^2),AA1506*AC1506*SQRT((AD1506/AC1506)^2))</f>
        <v>1.1999407966544503E-2</v>
      </c>
      <c r="AF1506" s="50">
        <f>IF((S1506-Y1506-AA1506*AC1506)&gt;0,S1506-Y1506-AA1506*AC1506,0)</f>
        <v>0.86803181310576139</v>
      </c>
      <c r="AG1506" s="50">
        <f>SQRT((T1506*0.5)^2+Z1506^2+AE1506^2)</f>
        <v>3.8690638269108436E-2</v>
      </c>
      <c r="AH1506" s="50">
        <f>AF1506/S1506</f>
        <v>0.51900611006539676</v>
      </c>
      <c r="AI1506">
        <f>AF1506*EXP(Info!$B$6*G1506*1000)</f>
        <v>1.2255408058196742</v>
      </c>
      <c r="AJ1506">
        <f>2*SQRT((EXP(Info!$B$6*G1506)*AG1506)^2+(Info!$B$6*G1506*0.01*AI1506)^2)</f>
        <v>7.7407971112250035E-2</v>
      </c>
      <c r="AK1506" s="28">
        <f>AI1506/(E1506/1000)</f>
        <v>0.64265380483464818</v>
      </c>
      <c r="AL1506">
        <f>AA1506/0.752049334436339</f>
        <v>1.2681607098056784</v>
      </c>
      <c r="AM1506">
        <f>Q1506/O1506</f>
        <v>0.9682359792045957</v>
      </c>
      <c r="AN1506">
        <f>U1506/0.242530074</f>
        <v>5.1710846220110955</v>
      </c>
      <c r="AO1506">
        <f>O1506/U1506</f>
        <v>1.2404547568627209</v>
      </c>
    </row>
    <row r="1507" spans="1:41">
      <c r="A1507" s="14" t="s">
        <v>204</v>
      </c>
      <c r="B1507" s="14" t="s">
        <v>99</v>
      </c>
      <c r="C1507" s="14">
        <v>-43.78</v>
      </c>
      <c r="D1507" s="14">
        <v>58.61</v>
      </c>
      <c r="E1507" s="14">
        <v>1907</v>
      </c>
      <c r="F1507" s="1">
        <v>250</v>
      </c>
      <c r="G1507" s="14">
        <v>38.561099999999996</v>
      </c>
      <c r="I1507">
        <f>(E1507*100*Info!$B$11)/AI1507</f>
        <v>12.953547974543218</v>
      </c>
      <c r="J1507">
        <f>LOG10(I1507)</f>
        <v>1.1123887378941317</v>
      </c>
      <c r="K1507">
        <f>2*((E1507*100*Info!$B$11)/AI1507^2)*(AJ1507/2)</f>
        <v>2.025013246300726</v>
      </c>
      <c r="L1507">
        <f>(M1507/10.7)/I1507</f>
        <v>0.37976998262458805</v>
      </c>
      <c r="M1507">
        <f>((U1507/0.242530073729142))*I1507</f>
        <v>52.637244974643785</v>
      </c>
      <c r="N1507">
        <f>2*M1507*SQRT((0.5*K1507/I1507)^2+(0.5*V1507/U1507)^2)</f>
        <v>8.3858031769283592</v>
      </c>
      <c r="O1507" s="1">
        <v>0.5388578458212121</v>
      </c>
      <c r="P1507" s="1">
        <v>1.1147756510204179E-2</v>
      </c>
      <c r="Q1507" s="1">
        <v>0.5208527325966561</v>
      </c>
      <c r="R1507" s="1">
        <v>1.1072370703860719E-2</v>
      </c>
      <c r="S1507" s="1">
        <v>0.6696261982370878</v>
      </c>
      <c r="T1507" s="1">
        <v>9.2297416773228589E-3</v>
      </c>
      <c r="U1507" s="1">
        <v>0.98553036818080253</v>
      </c>
      <c r="V1507" s="1">
        <v>3.0247239287855769E-2</v>
      </c>
      <c r="W1507" s="50">
        <f>U1507*Info!$B$2</f>
        <v>0.47305457672678519</v>
      </c>
      <c r="X1507" s="50">
        <f>W1507*SQRT((0.5*V1507/U1507)^2+Info!$B$3^2)</f>
        <v>2.4741656397959996E-2</v>
      </c>
      <c r="Y1507" s="39">
        <f>W1507*Info!$D$2</f>
        <v>0.38317420714869604</v>
      </c>
      <c r="Z1507" s="39">
        <f>Y1507*SQRT(Info!$D$3^2+(X1507/W1507)^2)</f>
        <v>2.7725214331699295E-2</v>
      </c>
      <c r="AA1507" s="50">
        <f>IF(O1507-W1507&gt;0,O1507-W1507,0)</f>
        <v>6.5803269094426908E-2</v>
      </c>
      <c r="AB1507" s="50">
        <f>SQRT((0.5*P1507)^2+X1507^2)</f>
        <v>2.5361736535919905E-2</v>
      </c>
      <c r="AC1507" s="50">
        <f>(1-EXP(-Info!$B$6*G1507*1000))+(Info!$B$6/(Info!$B$6-Info!$B$7))*(EXP(-Info!$B$7*G1507*1000)-EXP(-Info!$B$6*G1507*1000))*(Info!$B$9-1)</f>
        <v>0.33916159668065582</v>
      </c>
      <c r="AD1507" s="50">
        <f>SQRT((Info!$B$6*EXP(-Info!$B$6*G1507*1000)+(Info!$B$6/(Info!$B$6+Info!$B$7))*(Info!$B$9-1)*(-Info!$B$7*EXP(-Info!$B$7*G1507*1000)+Info!$B$6*EXP(-Info!$B$6*G1507*1000)))^2*(0.01*G1507*1000)^2)</f>
        <v>2.6521067463913168E-3</v>
      </c>
      <c r="AE1507" s="50">
        <f>IF(AA1507&gt;0,AA1507*AC1507*SQRT((AB1507/AA1507)^2+(AD1507/AC1507)^2),AA1507*AC1507*SQRT((AD1507/AC1507)^2))</f>
        <v>8.6034972347416652E-3</v>
      </c>
      <c r="AF1507" s="50">
        <f>IF((S1507-Y1507-AA1507*AC1507)&gt;0,S1507-Y1507-AA1507*AC1507,0)</f>
        <v>0.26413404927551909</v>
      </c>
      <c r="AG1507" s="50">
        <f>SQRT((T1507*0.5)^2+Z1507^2+AE1507^2)</f>
        <v>2.9393956985482562E-2</v>
      </c>
      <c r="AH1507" s="50">
        <f>AF1507/S1507</f>
        <v>0.3944499931019721</v>
      </c>
      <c r="AI1507">
        <f>AF1507*EXP(Info!$B$6*G1507*1000)</f>
        <v>0.37618588654062896</v>
      </c>
      <c r="AJ1507">
        <f>2*SQRT((EXP(Info!$B$6*G1507)*AG1507)^2+(Info!$B$6*G1507*0.01*AI1507)^2)</f>
        <v>5.8808706681230193E-2</v>
      </c>
      <c r="AK1507" s="28">
        <f>AI1507/(E1507/1000)</f>
        <v>0.19726580311516986</v>
      </c>
      <c r="AL1507">
        <f>AA1507/0.752049334436339</f>
        <v>8.7498606914859459E-2</v>
      </c>
      <c r="AM1507">
        <f>Q1507/O1507</f>
        <v>0.96658652488001462</v>
      </c>
      <c r="AN1507">
        <f>U1507/0.242530074</f>
        <v>4.0635388095449247</v>
      </c>
      <c r="AO1507">
        <f>O1507/U1507</f>
        <v>0.54676939769587574</v>
      </c>
    </row>
    <row r="1508" spans="1:41">
      <c r="A1508" s="14" t="s">
        <v>204</v>
      </c>
      <c r="B1508" s="14" t="s">
        <v>99</v>
      </c>
      <c r="C1508" s="14">
        <v>-43.78</v>
      </c>
      <c r="D1508" s="14">
        <v>58.61</v>
      </c>
      <c r="E1508" s="14">
        <v>1907</v>
      </c>
      <c r="F1508" s="1">
        <v>260</v>
      </c>
      <c r="G1508" s="14">
        <v>39.511800000000001</v>
      </c>
      <c r="I1508">
        <f>(E1508*100*Info!$B$11)/AI1508</f>
        <v>12.310286362151082</v>
      </c>
      <c r="J1508">
        <f>LOG10(I1508)</f>
        <v>1.090268155616575</v>
      </c>
      <c r="K1508">
        <f>2*((E1508*100*Info!$B$11)/AI1508^2)*(AJ1508/2)</f>
        <v>1.3886847624068024</v>
      </c>
      <c r="L1508">
        <f>(M1508/10.7)/I1508</f>
        <v>0.28735858895370986</v>
      </c>
      <c r="M1508">
        <f>((U1508/0.242530073729142))*I1508</f>
        <v>37.850891749489008</v>
      </c>
      <c r="N1508">
        <f>2*M1508*SQRT((0.5*K1508/I1508)^2+(0.5*V1508/U1508)^2)</f>
        <v>4.4246898035966975</v>
      </c>
      <c r="O1508" s="1">
        <v>0.37939502993255131</v>
      </c>
      <c r="P1508" s="1">
        <v>7.7970211704990163E-3</v>
      </c>
      <c r="Q1508" s="1">
        <v>0.36545801009272039</v>
      </c>
      <c r="R1508" s="1">
        <v>7.7115813720959282E-3</v>
      </c>
      <c r="S1508" s="1">
        <v>0.57288090020541882</v>
      </c>
      <c r="T1508" s="1">
        <v>7.5600099262796948E-3</v>
      </c>
      <c r="U1508" s="1">
        <v>0.74571616749240632</v>
      </c>
      <c r="V1508" s="1">
        <v>2.285995819119329E-2</v>
      </c>
      <c r="W1508" s="50">
        <f>U1508*Info!$B$2</f>
        <v>0.357943760396355</v>
      </c>
      <c r="X1508" s="50">
        <f>W1508*SQRT((0.5*V1508/U1508)^2+Info!$B$3^2)</f>
        <v>1.8719236466119202E-2</v>
      </c>
      <c r="Y1508" s="39">
        <f>W1508*Info!$D$2</f>
        <v>0.28993444592104756</v>
      </c>
      <c r="Z1508" s="39">
        <f>Y1508*SQRT(Info!$D$3^2+(X1508/W1508)^2)</f>
        <v>2.0977579369696422E-2</v>
      </c>
      <c r="AA1508" s="50">
        <f>IF(O1508-W1508&gt;0,O1508-W1508,0)</f>
        <v>2.1451269536196305E-2</v>
      </c>
      <c r="AB1508" s="50">
        <f>SQRT((0.5*P1508)^2+X1508^2)</f>
        <v>1.9120883835685772E-2</v>
      </c>
      <c r="AC1508" s="50">
        <f>(1-EXP(-Info!$B$6*G1508*1000))+(Info!$B$6/(Info!$B$6-Info!$B$7))*(EXP(-Info!$B$7*G1508*1000)-EXP(-Info!$B$6*G1508*1000))*(Info!$B$9-1)</f>
        <v>0.34603941676245503</v>
      </c>
      <c r="AD1508" s="50">
        <f>SQRT((Info!$B$6*EXP(-Info!$B$6*G1508*1000)+(Info!$B$6/(Info!$B$6+Info!$B$7))*(Info!$B$9-1)*(-Info!$B$7*EXP(-Info!$B$7*G1508*1000)+Info!$B$6*EXP(-Info!$B$6*G1508*1000)))^2*(0.01*G1508*1000)^2)</f>
        <v>2.6932297411266602E-3</v>
      </c>
      <c r="AE1508" s="50">
        <f>IF(AA1508&gt;0,AA1508*AC1508*SQRT((AB1508/AA1508)^2+(AD1508/AC1508)^2),AA1508*AC1508*SQRT((AD1508/AC1508)^2))</f>
        <v>6.61683171133951E-3</v>
      </c>
      <c r="AF1508" s="50">
        <f>IF((S1508-Y1508-AA1508*AC1508)&gt;0,S1508-Y1508-AA1508*AC1508,0)</f>
        <v>0.27552346948525169</v>
      </c>
      <c r="AG1508" s="50">
        <f>SQRT((T1508*0.5)^2+Z1508^2+AE1508^2)</f>
        <v>2.2318820211414913E-2</v>
      </c>
      <c r="AH1508" s="50">
        <f>AF1508/S1508</f>
        <v>0.48094371689902177</v>
      </c>
      <c r="AI1508">
        <f>AF1508*EXP(Info!$B$6*G1508*1000)</f>
        <v>0.39584310106971532</v>
      </c>
      <c r="AJ1508">
        <f>2*SQRT((EXP(Info!$B$6*G1508)*AG1508)^2+(Info!$B$6*G1508*0.01*AI1508)^2)</f>
        <v>4.4653817676367648E-2</v>
      </c>
      <c r="AK1508" s="28">
        <f>AI1508/(E1508/1000)</f>
        <v>0.20757372893010767</v>
      </c>
      <c r="AL1508">
        <f>AA1508/0.752049334436339</f>
        <v>2.8523753102280225E-2</v>
      </c>
      <c r="AM1508">
        <f>Q1508/O1508</f>
        <v>0.96326514914465633</v>
      </c>
      <c r="AN1508">
        <f>U1508/0.242530074</f>
        <v>3.0747368983708236</v>
      </c>
      <c r="AO1508">
        <f>O1508/U1508</f>
        <v>0.5087659976695017</v>
      </c>
    </row>
    <row r="1509" spans="1:41">
      <c r="A1509" s="14" t="s">
        <v>204</v>
      </c>
      <c r="B1509" s="14" t="s">
        <v>99</v>
      </c>
      <c r="C1509" s="14">
        <v>-43.78</v>
      </c>
      <c r="D1509" s="14">
        <v>58.61</v>
      </c>
      <c r="E1509" s="14">
        <v>1907</v>
      </c>
      <c r="F1509" s="1">
        <v>270</v>
      </c>
      <c r="G1509" s="14">
        <v>40.462400000000002</v>
      </c>
      <c r="I1509">
        <f>(E1509*100*Info!$B$11)/AI1509</f>
        <v>10.08045557517976</v>
      </c>
      <c r="J1509">
        <f>LOG10(I1509)</f>
        <v>1.0034801600178103</v>
      </c>
      <c r="K1509">
        <f>2*((E1509*100*Info!$B$11)/AI1509^2)*(AJ1509/2)</f>
        <v>1.2138834914313146</v>
      </c>
      <c r="L1509">
        <f>(M1509/10.7)/I1509</f>
        <v>0.37331703714434789</v>
      </c>
      <c r="M1509">
        <f>((U1509/0.242530073729142))*I1509</f>
        <v>40.266302149787244</v>
      </c>
      <c r="N1509">
        <f>2*M1509*SQRT((0.5*K1509/I1509)^2+(0.5*V1509/U1509)^2)</f>
        <v>5.0039725640160775</v>
      </c>
      <c r="O1509" s="1">
        <v>0.56491037074898043</v>
      </c>
      <c r="P1509" s="1">
        <v>1.166773307662722E-2</v>
      </c>
      <c r="Q1509" s="1">
        <v>0.54906036075071318</v>
      </c>
      <c r="R1509" s="1">
        <v>1.162955262849572E-2</v>
      </c>
      <c r="S1509" s="1">
        <v>0.7454610730045389</v>
      </c>
      <c r="T1509" s="1">
        <v>1.014616715757289E-2</v>
      </c>
      <c r="U1509" s="1">
        <v>0.96878451140970989</v>
      </c>
      <c r="V1509" s="1">
        <v>2.9744430567094769E-2</v>
      </c>
      <c r="W1509" s="50">
        <f>U1509*Info!$B$2</f>
        <v>0.4650165654766607</v>
      </c>
      <c r="X1509" s="50">
        <f>W1509*SQRT((0.5*V1509/U1509)^2+Info!$B$3^2)</f>
        <v>2.4322037941864397E-2</v>
      </c>
      <c r="Y1509" s="39">
        <f>W1509*Info!$D$2</f>
        <v>0.37666341803609521</v>
      </c>
      <c r="Z1509" s="39">
        <f>Y1509*SQRT(Info!$D$3^2+(X1509/W1509)^2)</f>
        <v>2.7254574768596052E-2</v>
      </c>
      <c r="AA1509" s="50">
        <f>IF(O1509-W1509&gt;0,O1509-W1509,0)</f>
        <v>9.9893805272319725E-2</v>
      </c>
      <c r="AB1509" s="50">
        <f>SQRT((0.5*P1509)^2+X1509^2)</f>
        <v>2.5011907732764939E-2</v>
      </c>
      <c r="AC1509" s="50">
        <f>(1-EXP(-Info!$B$6*G1509*1000))+(Info!$B$6/(Info!$B$6-Info!$B$7))*(EXP(-Info!$B$7*G1509*1000)-EXP(-Info!$B$6*G1509*1000))*(Info!$B$9-1)</f>
        <v>0.35285376190720447</v>
      </c>
      <c r="AD1509" s="50">
        <f>SQRT((Info!$B$6*EXP(-Info!$B$6*G1509*1000)+(Info!$B$6/(Info!$B$6+Info!$B$7))*(Info!$B$9-1)*(-Info!$B$7*EXP(-Info!$B$7*G1509*1000)+Info!$B$6*EXP(-Info!$B$6*G1509*1000)))^2*(0.01*G1509*1000)^2)</f>
        <v>2.7333984979339078E-3</v>
      </c>
      <c r="AE1509" s="50">
        <f>IF(AA1509&gt;0,AA1509*AC1509*SQRT((AB1509/AA1509)^2+(AD1509/AC1509)^2),AA1509*AC1509*SQRT((AD1509/AC1509)^2))</f>
        <v>8.8297686045312237E-3</v>
      </c>
      <c r="AF1509" s="50">
        <f>IF((S1509-Y1509-AA1509*AC1509)&gt;0,S1509-Y1509-AA1509*AC1509,0)</f>
        <v>0.33354974998687992</v>
      </c>
      <c r="AG1509" s="50">
        <f>SQRT((T1509*0.5)^2+Z1509^2+AE1509^2)</f>
        <v>2.9094893648609725E-2</v>
      </c>
      <c r="AH1509" s="50">
        <f>AF1509/S1509</f>
        <v>0.44744086856544557</v>
      </c>
      <c r="AI1509">
        <f>AF1509*EXP(Info!$B$6*G1509*1000)</f>
        <v>0.48340493069066587</v>
      </c>
      <c r="AJ1509">
        <f>2*SQRT((EXP(Info!$B$6*G1509)*AG1509)^2+(Info!$B$6*G1509*0.01*AI1509)^2)</f>
        <v>5.8211383470278717E-2</v>
      </c>
      <c r="AK1509" s="28">
        <f>AI1509/(E1509/1000)</f>
        <v>0.25348973817024956</v>
      </c>
      <c r="AL1509">
        <f>AA1509/0.752049334436339</f>
        <v>0.13282879287060353</v>
      </c>
      <c r="AM1509">
        <f>Q1509/O1509</f>
        <v>0.97194243402320146</v>
      </c>
      <c r="AN1509">
        <f>U1509/0.242530074</f>
        <v>3.9944922929834665</v>
      </c>
      <c r="AO1509">
        <f>O1509/U1509</f>
        <v>0.58311251273718334</v>
      </c>
    </row>
    <row r="1510" spans="1:41">
      <c r="A1510" s="14" t="s">
        <v>204</v>
      </c>
      <c r="B1510" s="14" t="s">
        <v>99</v>
      </c>
      <c r="C1510" s="14">
        <v>-43.78</v>
      </c>
      <c r="D1510" s="14">
        <v>58.61</v>
      </c>
      <c r="E1510" s="14">
        <v>1907</v>
      </c>
      <c r="F1510" s="1">
        <v>280</v>
      </c>
      <c r="G1510" s="14">
        <v>41.412999999999997</v>
      </c>
      <c r="I1510">
        <f>(E1510*100*Info!$B$11)/AI1510</f>
        <v>11.890390822439029</v>
      </c>
      <c r="J1510">
        <f>LOG10(I1510)</f>
        <v>1.0751961295757313</v>
      </c>
      <c r="K1510">
        <f>2*((E1510*100*Info!$B$11)/AI1510^2)*(AJ1510/2)</f>
        <v>1.5125478742586196</v>
      </c>
      <c r="L1510">
        <f>(M1510/10.7)/I1510</f>
        <v>0.35230166934051893</v>
      </c>
      <c r="M1510">
        <f>((U1510/0.242530073729142))*I1510</f>
        <v>44.822348533664076</v>
      </c>
      <c r="N1510">
        <f>2*M1510*SQRT((0.5*K1510/I1510)^2+(0.5*V1510/U1510)^2)</f>
        <v>5.8649669052492195</v>
      </c>
      <c r="O1510" s="1">
        <v>0.4141042299935962</v>
      </c>
      <c r="P1510" s="1">
        <v>8.5084889015326869E-3</v>
      </c>
      <c r="Q1510" s="1">
        <v>0.39709159458532112</v>
      </c>
      <c r="R1510" s="1">
        <v>8.4340261455575164E-3</v>
      </c>
      <c r="S1510" s="1">
        <v>0.63578263345856179</v>
      </c>
      <c r="T1510" s="1">
        <v>8.3642021930884682E-3</v>
      </c>
      <c r="U1510" s="1">
        <v>0.91424812328859784</v>
      </c>
      <c r="V1510" s="1">
        <v>2.8026365767773041E-2</v>
      </c>
      <c r="W1510" s="50">
        <f>U1510*Info!$B$2</f>
        <v>0.43883909917852693</v>
      </c>
      <c r="X1510" s="50">
        <f>W1510*SQRT((0.5*V1510/U1510)^2+Info!$B$3^2)</f>
        <v>2.2949790257885475E-2</v>
      </c>
      <c r="Y1510" s="39">
        <f>W1510*Info!$D$2</f>
        <v>0.35545967033460685</v>
      </c>
      <c r="Z1510" s="39">
        <f>Y1510*SQRT(Info!$D$3^2+(X1510/W1510)^2)</f>
        <v>2.5718517394732344E-2</v>
      </c>
      <c r="AA1510" s="50">
        <f>IF(O1510-W1510&gt;0,O1510-W1510,0)</f>
        <v>0</v>
      </c>
      <c r="AB1510" s="50">
        <f>SQRT((0.5*P1510)^2+X1510^2)</f>
        <v>2.3340768383406131E-2</v>
      </c>
      <c r="AC1510" s="50">
        <f>(1-EXP(-Info!$B$6*G1510*1000))+(Info!$B$6/(Info!$B$6-Info!$B$7))*(EXP(-Info!$B$7*G1510*1000)-EXP(-Info!$B$6*G1510*1000))*(Info!$B$9-1)</f>
        <v>0.35960591170550604</v>
      </c>
      <c r="AD1510" s="50">
        <f>SQRT((Info!$B$6*EXP(-Info!$B$6*G1510*1000)+(Info!$B$6/(Info!$B$6+Info!$B$7))*(Info!$B$9-1)*(-Info!$B$7*EXP(-Info!$B$7*G1510*1000)+Info!$B$6*EXP(-Info!$B$6*G1510*1000)))^2*(0.01*G1510*1000)^2)</f>
        <v>2.7726307841827108E-3</v>
      </c>
      <c r="AE1510" s="50">
        <f>IF(AA1510&gt;0,AA1510*AC1510*SQRT((AB1510/AA1510)^2+(AD1510/AC1510)^2),AA1510*AC1510*SQRT((AD1510/AC1510)^2))</f>
        <v>0</v>
      </c>
      <c r="AF1510" s="50">
        <f>IF((S1510-Y1510-AA1510*AC1510)&gt;0,S1510-Y1510-AA1510*AC1510,0)</f>
        <v>0.28032296312395494</v>
      </c>
      <c r="AG1510" s="50">
        <f>SQRT((T1510*0.5)^2+Z1510^2+AE1510^2)</f>
        <v>2.6056325653569547E-2</v>
      </c>
      <c r="AH1510" s="50">
        <f>AF1510/S1510</f>
        <v>0.44091006638391528</v>
      </c>
      <c r="AI1510">
        <f>AF1510*EXP(Info!$B$6*G1510*1000)</f>
        <v>0.40982184702071395</v>
      </c>
      <c r="AJ1510">
        <f>2*SQRT((EXP(Info!$B$6*G1510)*AG1510)^2+(Info!$B$6*G1510*0.01*AI1510)^2)</f>
        <v>5.2132446510178676E-2</v>
      </c>
      <c r="AK1510" s="28">
        <f>AI1510/(E1510/1000)</f>
        <v>0.2149039575357703</v>
      </c>
      <c r="AL1510">
        <f>AA1510/0.752049334436339</f>
        <v>0</v>
      </c>
      <c r="AM1510">
        <f>Q1510/O1510</f>
        <v>0.9589170209429202</v>
      </c>
      <c r="AN1510">
        <f>U1510/0.242530074</f>
        <v>3.7696278577336262</v>
      </c>
      <c r="AO1510">
        <f>O1510/U1510</f>
        <v>0.45294512446363228</v>
      </c>
    </row>
    <row r="1511" spans="1:41">
      <c r="A1511" s="14" t="s">
        <v>204</v>
      </c>
      <c r="B1511" s="14" t="s">
        <v>99</v>
      </c>
      <c r="C1511" s="14">
        <v>-43.78</v>
      </c>
      <c r="D1511" s="14">
        <v>58.61</v>
      </c>
      <c r="E1511" s="14">
        <v>1907</v>
      </c>
      <c r="F1511" s="1">
        <v>290</v>
      </c>
      <c r="G1511" s="14">
        <v>42.363599999999998</v>
      </c>
      <c r="I1511">
        <f>(E1511*100*Info!$B$11)/AI1511</f>
        <v>9.4905556723045059</v>
      </c>
      <c r="J1511">
        <f>LOG10(I1511)</f>
        <v>0.97729164112599132</v>
      </c>
      <c r="K1511">
        <f>2*((E1511*100*Info!$B$11)/AI1511^2)*(AJ1511/2)</f>
        <v>1.0293071408082164</v>
      </c>
      <c r="L1511">
        <f>(M1511/10.7)/I1511</f>
        <v>0.35488138672803332</v>
      </c>
      <c r="M1511">
        <f>((U1511/0.242530073729142))*I1511</f>
        <v>36.037830668535172</v>
      </c>
      <c r="N1511">
        <f>2*M1511*SQRT((0.5*K1511/I1511)^2+(0.5*V1511/U1511)^2)</f>
        <v>4.0620940684738285</v>
      </c>
      <c r="O1511" s="1">
        <v>0.56808828182735149</v>
      </c>
      <c r="P1511" s="1">
        <v>1.176343993683359E-2</v>
      </c>
      <c r="Q1511" s="1">
        <v>0.54268244731972481</v>
      </c>
      <c r="R1511" s="1">
        <v>1.1494711171377721E-2</v>
      </c>
      <c r="S1511" s="1">
        <v>0.75238762222639699</v>
      </c>
      <c r="T1511" s="1">
        <v>1.0374683659002709E-2</v>
      </c>
      <c r="U1511" s="1">
        <v>0.92094267510427585</v>
      </c>
      <c r="V1511" s="1">
        <v>2.827373657085492E-2</v>
      </c>
      <c r="W1511" s="50">
        <f>U1511*Info!$B$2</f>
        <v>0.44205248405005237</v>
      </c>
      <c r="X1511" s="50">
        <f>W1511*SQRT((0.5*V1511/U1511)^2+Info!$B$3^2)</f>
        <v>2.3120806157798934E-2</v>
      </c>
      <c r="Y1511" s="39">
        <f>W1511*Info!$D$2</f>
        <v>0.35806251208054246</v>
      </c>
      <c r="Z1511" s="39">
        <f>Y1511*SQRT(Info!$D$3^2+(X1511/W1511)^2)</f>
        <v>2.5908577419975477E-2</v>
      </c>
      <c r="AA1511" s="50">
        <f>IF(O1511-W1511&gt;0,O1511-W1511,0)</f>
        <v>0.12603579777729912</v>
      </c>
      <c r="AB1511" s="50">
        <f>SQRT((0.5*P1511)^2+X1511^2)</f>
        <v>2.3857206608766793E-2</v>
      </c>
      <c r="AC1511" s="50">
        <f>(1-EXP(-Info!$B$6*G1511*1000))+(Info!$B$6/(Info!$B$6-Info!$B$7))*(EXP(-Info!$B$7*G1511*1000)-EXP(-Info!$B$6*G1511*1000))*(Info!$B$9-1)</f>
        <v>0.36629641415975683</v>
      </c>
      <c r="AD1511" s="50">
        <f>SQRT((Info!$B$6*EXP(-Info!$B$6*G1511*1000)+(Info!$B$6/(Info!$B$6+Info!$B$7))*(Info!$B$9-1)*(-Info!$B$7*EXP(-Info!$B$7*G1511*1000)+Info!$B$6*EXP(-Info!$B$6*G1511*1000)))^2*(0.01*G1511*1000)^2)</f>
        <v>2.8109398306121044E-3</v>
      </c>
      <c r="AE1511" s="50">
        <f>IF(AA1511&gt;0,AA1511*AC1511*SQRT((AB1511/AA1511)^2+(AD1511/AC1511)^2),AA1511*AC1511*SQRT((AD1511/AC1511)^2))</f>
        <v>8.7459876769794016E-3</v>
      </c>
      <c r="AF1511" s="50">
        <f>IF((S1511-Y1511-AA1511*AC1511)&gt;0,S1511-Y1511-AA1511*AC1511,0)</f>
        <v>0.3481586493642656</v>
      </c>
      <c r="AG1511" s="50">
        <f>SQRT((T1511*0.5)^2+Z1511^2+AE1511^2)</f>
        <v>2.783262832771697E-2</v>
      </c>
      <c r="AH1511" s="50">
        <f>AF1511/S1511</f>
        <v>0.46273840647992881</v>
      </c>
      <c r="AI1511">
        <f>AF1511*EXP(Info!$B$6*G1511*1000)</f>
        <v>0.51345169839426863</v>
      </c>
      <c r="AJ1511">
        <f>2*SQRT((EXP(Info!$B$6*G1511)*AG1511)^2+(Info!$B$6*G1511*0.01*AI1511)^2)</f>
        <v>5.5686886823666508E-2</v>
      </c>
      <c r="AK1511" s="28">
        <f>AI1511/(E1511/1000)</f>
        <v>0.26924577786799614</v>
      </c>
      <c r="AL1511">
        <f>AA1511/0.752049334436339</f>
        <v>0.16758980030447462</v>
      </c>
      <c r="AM1511">
        <f>Q1511/O1511</f>
        <v>0.95527836901351926</v>
      </c>
      <c r="AN1511">
        <f>U1511/0.242530074</f>
        <v>3.7972308337492024</v>
      </c>
      <c r="AO1511">
        <f>O1511/U1511</f>
        <v>0.61685520411249095</v>
      </c>
    </row>
    <row r="1512" spans="1:41">
      <c r="A1512" s="14" t="s">
        <v>204</v>
      </c>
      <c r="B1512" s="14" t="s">
        <v>99</v>
      </c>
      <c r="C1512" s="14">
        <v>-43.78</v>
      </c>
      <c r="D1512" s="14">
        <v>58.61</v>
      </c>
      <c r="E1512" s="14">
        <v>1907</v>
      </c>
      <c r="F1512" s="1">
        <v>300</v>
      </c>
      <c r="G1512" s="14">
        <v>43.3142</v>
      </c>
      <c r="I1512">
        <f>(E1512*100*Info!$B$11)/AI1512</f>
        <v>8.5622573189459246</v>
      </c>
      <c r="J1512">
        <f>LOG10(I1512)</f>
        <v>0.93258827541595701</v>
      </c>
      <c r="K1512">
        <f>2*((E1512*100*Info!$B$11)/AI1512^2)*(AJ1512/2)</f>
        <v>0.56601940651323823</v>
      </c>
      <c r="L1512">
        <f>(M1512/10.7)/I1512</f>
        <v>0.23734422576798808</v>
      </c>
      <c r="M1512">
        <f>((U1512/0.242530073729142))*I1512</f>
        <v>21.744564975849155</v>
      </c>
      <c r="N1512">
        <f>2*M1512*SQRT((0.5*K1512/I1512)^2+(0.5*V1512/U1512)^2)</f>
        <v>1.5844762302276181</v>
      </c>
      <c r="O1512" s="1">
        <v>0.34037168227018377</v>
      </c>
      <c r="P1512" s="1">
        <v>6.9916853230901207E-3</v>
      </c>
      <c r="Q1512" s="1">
        <v>0.32842663260772348</v>
      </c>
      <c r="R1512" s="1">
        <v>6.9631152668358336E-3</v>
      </c>
      <c r="S1512" s="1">
        <v>0.63870742537754621</v>
      </c>
      <c r="T1512" s="1">
        <v>8.5821717030893172E-3</v>
      </c>
      <c r="U1512" s="1">
        <v>0.6159253045492501</v>
      </c>
      <c r="V1512" s="1">
        <v>1.888043116818184E-2</v>
      </c>
      <c r="W1512" s="50">
        <f>U1512*Info!$B$2</f>
        <v>0.29564414618364004</v>
      </c>
      <c r="X1512" s="50">
        <f>W1512*SQRT((0.5*V1512/U1512)^2+Info!$B$3^2)</f>
        <v>1.5461124285212556E-2</v>
      </c>
      <c r="Y1512" s="39">
        <f>W1512*Info!$D$2</f>
        <v>0.23947175840874846</v>
      </c>
      <c r="Z1512" s="39">
        <f>Y1512*SQRT(Info!$D$3^2+(X1512/W1512)^2)</f>
        <v>1.7326428576473898E-2</v>
      </c>
      <c r="AA1512" s="50">
        <f>IF(O1512-W1512&gt;0,O1512-W1512,0)</f>
        <v>4.4727536086543729E-2</v>
      </c>
      <c r="AB1512" s="50">
        <f>SQRT((0.5*P1512)^2+X1512^2)</f>
        <v>1.5851412557783863E-2</v>
      </c>
      <c r="AC1512" s="50">
        <f>(1-EXP(-Info!$B$6*G1512*1000))+(Info!$B$6/(Info!$B$6-Info!$B$7))*(EXP(-Info!$B$7*G1512*1000)-EXP(-Info!$B$6*G1512*1000))*(Info!$B$9-1)</f>
        <v>0.37292581249400431</v>
      </c>
      <c r="AD1512" s="50">
        <f>SQRT((Info!$B$6*EXP(-Info!$B$6*G1512*1000)+(Info!$B$6/(Info!$B$6+Info!$B$7))*(Info!$B$9-1)*(-Info!$B$7*EXP(-Info!$B$7*G1512*1000)+Info!$B$6*EXP(-Info!$B$6*G1512*1000)))^2*(0.01*G1512*1000)^2)</f>
        <v>2.8483387090930548E-3</v>
      </c>
      <c r="AE1512" s="50">
        <f>IF(AA1512&gt;0,AA1512*AC1512*SQRT((AB1512/AA1512)^2+(AD1512/AC1512)^2),AA1512*AC1512*SQRT((AD1512/AC1512)^2))</f>
        <v>5.9127735654113545E-3</v>
      </c>
      <c r="AF1512" s="50">
        <f>IF((S1512-Y1512-AA1512*AC1512)&gt;0,S1512-Y1512-AA1512*AC1512,0)</f>
        <v>0.38255561423286855</v>
      </c>
      <c r="AG1512" s="50">
        <f>SQRT((T1512*0.5)^2+Z1512^2+AE1512^2)</f>
        <v>1.880370804487257E-2</v>
      </c>
      <c r="AH1512" s="50">
        <f>AF1512/S1512</f>
        <v>0.59895282101462366</v>
      </c>
      <c r="AI1512">
        <f>AF1512*EXP(Info!$B$6*G1512*1000)</f>
        <v>0.56911883713978395</v>
      </c>
      <c r="AJ1512">
        <f>2*SQRT((EXP(Info!$B$6*G1512)*AG1512)^2+(Info!$B$6*G1512*0.01*AI1512)^2)</f>
        <v>3.7622357566920402E-2</v>
      </c>
      <c r="AK1512" s="28">
        <f>AI1512/(E1512/1000)</f>
        <v>0.29843672634493129</v>
      </c>
      <c r="AL1512">
        <f>AA1512/0.752049334436339</f>
        <v>5.9474204734277197E-2</v>
      </c>
      <c r="AM1512">
        <f>Q1512/O1512</f>
        <v>0.96490586530938716</v>
      </c>
      <c r="AN1512">
        <f>U1512/0.242530074</f>
        <v>2.5395832128812614</v>
      </c>
      <c r="AO1512">
        <f>O1512/U1512</f>
        <v>0.55261844213281097</v>
      </c>
    </row>
    <row r="1513" spans="1:41">
      <c r="A1513" s="14" t="s">
        <v>204</v>
      </c>
      <c r="B1513" s="14" t="s">
        <v>99</v>
      </c>
      <c r="C1513" s="14">
        <v>-43.78</v>
      </c>
      <c r="D1513" s="14">
        <v>58.61</v>
      </c>
      <c r="E1513" s="14">
        <v>1907</v>
      </c>
      <c r="F1513" s="1">
        <v>310</v>
      </c>
      <c r="G1513" s="14">
        <v>44.264900000000004</v>
      </c>
      <c r="I1513">
        <f>(E1513*100*Info!$B$11)/AI1513</f>
        <v>6.1255049631563185</v>
      </c>
      <c r="J1513">
        <f>LOG10(I1513)</f>
        <v>0.78714189608520146</v>
      </c>
      <c r="K1513">
        <f>2*((E1513*100*Info!$B$11)/AI1513^2)*(AJ1513/2)</f>
        <v>0.3260265925283713</v>
      </c>
      <c r="L1513">
        <f>(M1513/10.7)/I1513</f>
        <v>0.26360173534080283</v>
      </c>
      <c r="M1513">
        <f>((U1513/0.242530073729142))*I1513</f>
        <v>17.277222997955754</v>
      </c>
      <c r="N1513">
        <f>2*M1513*SQRT((0.5*K1513/I1513)^2+(0.5*V1513/U1513)^2)</f>
        <v>1.0615321511740301</v>
      </c>
      <c r="O1513" s="1">
        <v>0.4307936682711051</v>
      </c>
      <c r="P1513" s="1">
        <v>8.9198779414023759E-3</v>
      </c>
      <c r="Q1513" s="1">
        <v>0.42886560332091539</v>
      </c>
      <c r="R1513" s="1">
        <v>9.1421893945486249E-3</v>
      </c>
      <c r="S1513" s="1">
        <v>0.83493707092888703</v>
      </c>
      <c r="T1513" s="1">
        <v>1.1322609600348929E-2</v>
      </c>
      <c r="U1513" s="1">
        <v>0.68406542688848115</v>
      </c>
      <c r="V1513" s="1">
        <v>2.0997258836638642E-2</v>
      </c>
      <c r="W1513" s="50">
        <f>U1513*Info!$B$2</f>
        <v>0.32835140490647097</v>
      </c>
      <c r="X1513" s="50">
        <f>W1513*SQRT((0.5*V1513/U1513)^2+Info!$B$3^2)</f>
        <v>1.7173572190157017E-2</v>
      </c>
      <c r="Y1513" s="39">
        <f>W1513*Info!$D$2</f>
        <v>0.26596463797424152</v>
      </c>
      <c r="Z1513" s="39">
        <f>Y1513*SQRT(Info!$D$3^2+(X1513/W1513)^2)</f>
        <v>1.9244416915863448E-2</v>
      </c>
      <c r="AA1513" s="50">
        <f>IF(O1513-W1513&gt;0,O1513-W1513,0)</f>
        <v>0.10244226336463413</v>
      </c>
      <c r="AB1513" s="50">
        <f>SQRT((0.5*P1513)^2+X1513^2)</f>
        <v>1.7743242020355626E-2</v>
      </c>
      <c r="AC1513" s="50">
        <f>(1-EXP(-Info!$B$6*G1513*1000))+(Info!$B$6/(Info!$B$6-Info!$B$7))*(EXP(-Info!$B$7*G1513*1000)-EXP(-Info!$B$6*G1513*1000))*(Info!$B$9-1)</f>
        <v>0.37949533304789335</v>
      </c>
      <c r="AD1513" s="50">
        <f>SQRT((Info!$B$6*EXP(-Info!$B$6*G1513*1000)+(Info!$B$6/(Info!$B$6+Info!$B$7))*(Info!$B$9-1)*(-Info!$B$7*EXP(-Info!$B$7*G1513*1000)+Info!$B$6*EXP(-Info!$B$6*G1513*1000)))^2*(0.01*G1513*1000)^2)</f>
        <v>2.8848441274891621E-3</v>
      </c>
      <c r="AE1513" s="50">
        <f>IF(AA1513&gt;0,AA1513*AC1513*SQRT((AB1513/AA1513)^2+(AD1513/AC1513)^2),AA1513*AC1513*SQRT((AD1513/AC1513)^2))</f>
        <v>6.7399597727450461E-3</v>
      </c>
      <c r="AF1513" s="50">
        <f>IF((S1513-Y1513-AA1513*AC1513)&gt;0,S1513-Y1513-AA1513*AC1513,0)</f>
        <v>0.5300960721009037</v>
      </c>
      <c r="AG1513" s="50">
        <f>SQRT((T1513*0.5)^2+Z1513^2+AE1513^2)</f>
        <v>2.1161876386801597E-2</v>
      </c>
      <c r="AH1513" s="50">
        <f>AF1513/S1513</f>
        <v>0.63489344353959443</v>
      </c>
      <c r="AI1513">
        <f>AF1513*EXP(Info!$B$6*G1513*1000)</f>
        <v>0.79551677093723294</v>
      </c>
      <c r="AJ1513">
        <f>2*SQRT((EXP(Info!$B$6*G1513)*AG1513)^2+(Info!$B$6*G1513*0.01*AI1513)^2)</f>
        <v>4.2340937390114755E-2</v>
      </c>
      <c r="AK1513" s="28">
        <f>AI1513/(E1513/1000)</f>
        <v>0.41715614627017983</v>
      </c>
      <c r="AL1513">
        <f>AA1513/0.752049334436339</f>
        <v>0.13621747759595401</v>
      </c>
      <c r="AM1513">
        <f>Q1513/O1513</f>
        <v>0.99552438883810068</v>
      </c>
      <c r="AN1513">
        <f>U1513/0.242530074</f>
        <v>2.8205385649966077</v>
      </c>
      <c r="AO1513">
        <f>O1513/U1513</f>
        <v>0.629755066310835</v>
      </c>
    </row>
    <row r="1514" spans="1:41">
      <c r="A1514" s="14" t="s">
        <v>204</v>
      </c>
      <c r="B1514" s="14" t="s">
        <v>99</v>
      </c>
      <c r="C1514" s="14">
        <v>-43.78</v>
      </c>
      <c r="D1514" s="14">
        <v>58.61</v>
      </c>
      <c r="E1514" s="14">
        <v>1907</v>
      </c>
      <c r="F1514" s="1">
        <v>320</v>
      </c>
      <c r="G1514" s="14">
        <v>45.215499999999999</v>
      </c>
      <c r="I1514">
        <f>(E1514*100*Info!$B$11)/AI1514</f>
        <v>7.6177717044370894</v>
      </c>
      <c r="J1514">
        <f>LOG10(I1514)</f>
        <v>0.88182795323056318</v>
      </c>
      <c r="K1514">
        <f>2*((E1514*100*Info!$B$11)/AI1514^2)*(AJ1514/2)</f>
        <v>0.51358400021385298</v>
      </c>
      <c r="L1514">
        <f>(M1514/10.7)/I1514</f>
        <v>0.27009608032654142</v>
      </c>
      <c r="M1514">
        <f>((U1514/0.242530073729142))*I1514</f>
        <v>22.015573976642571</v>
      </c>
      <c r="N1514">
        <f>2*M1514*SQRT((0.5*K1514/I1514)^2+(0.5*V1514/U1514)^2)</f>
        <v>1.6306143140078577</v>
      </c>
      <c r="O1514" s="1">
        <v>0.52257486376587303</v>
      </c>
      <c r="P1514" s="1">
        <v>1.0748873224550671E-2</v>
      </c>
      <c r="Q1514" s="1">
        <v>0.5208272895122853</v>
      </c>
      <c r="R1514" s="1">
        <v>1.1185738199554811E-2</v>
      </c>
      <c r="S1514" s="1">
        <v>0.76691997128376943</v>
      </c>
      <c r="T1514" s="1">
        <v>1.0015111105265401E-2</v>
      </c>
      <c r="U1514" s="1">
        <v>0.70091871834836739</v>
      </c>
      <c r="V1514" s="1">
        <v>2.1495297600256719E-2</v>
      </c>
      <c r="W1514" s="50">
        <f>U1514*Info!$B$2</f>
        <v>0.33644098480721635</v>
      </c>
      <c r="X1514" s="50">
        <f>W1514*SQRT((0.5*V1514/U1514)^2+Info!$B$3^2)</f>
        <v>1.7595320258953048E-2</v>
      </c>
      <c r="Y1514" s="39">
        <f>W1514*Info!$D$2</f>
        <v>0.27251719769384525</v>
      </c>
      <c r="Z1514" s="39">
        <f>Y1514*SQRT(Info!$D$3^2+(X1514/W1514)^2)</f>
        <v>1.9717746591755573E-2</v>
      </c>
      <c r="AA1514" s="50">
        <f>IF(O1514-W1514&gt;0,O1514-W1514,0)</f>
        <v>0.18613387895865668</v>
      </c>
      <c r="AB1514" s="50">
        <f>SQRT((0.5*P1514)^2+X1514^2)</f>
        <v>1.8397822260107013E-2</v>
      </c>
      <c r="AC1514" s="50">
        <f>(1-EXP(-Info!$B$6*G1514*1000))+(Info!$B$6/(Info!$B$6-Info!$B$7))*(EXP(-Info!$B$7*G1514*1000)-EXP(-Info!$B$6*G1514*1000))*(Info!$B$9-1)</f>
        <v>0.38600412762094599</v>
      </c>
      <c r="AD1514" s="50">
        <f>SQRT((Info!$B$6*EXP(-Info!$B$6*G1514*1000)+(Info!$B$6/(Info!$B$6+Info!$B$7))*(Info!$B$9-1)*(-Info!$B$7*EXP(-Info!$B$7*G1514*1000)+Info!$B$6*EXP(-Info!$B$6*G1514*1000)))^2*(0.01*G1514*1000)^2)</f>
        <v>2.9204611666137051E-3</v>
      </c>
      <c r="AE1514" s="50">
        <f>IF(AA1514&gt;0,AA1514*AC1514*SQRT((AB1514/AA1514)^2+(AD1514/AC1514)^2),AA1514*AC1514*SQRT((AD1514/AC1514)^2))</f>
        <v>7.1224098328304883E-3</v>
      </c>
      <c r="AF1514" s="50">
        <f>IF((S1514-Y1514-AA1514*AC1514)&gt;0,S1514-Y1514-AA1514*AC1514,0)</f>
        <v>0.42255432802178516</v>
      </c>
      <c r="AG1514" s="50">
        <f>SQRT((T1514*0.5)^2+Z1514^2+AE1514^2)</f>
        <v>2.1554439568130541E-2</v>
      </c>
      <c r="AH1514" s="50">
        <f>AF1514/S1514</f>
        <v>0.55097577823466937</v>
      </c>
      <c r="AI1514">
        <f>AF1514*EXP(Info!$B$6*G1514*1000)</f>
        <v>0.63968075150004666</v>
      </c>
      <c r="AJ1514">
        <f>2*SQRT((EXP(Info!$B$6*G1514)*AG1514)^2+(Info!$B$6*G1514*0.01*AI1514)^2)</f>
        <v>4.3126758317506453E-2</v>
      </c>
      <c r="AK1514" s="28">
        <f>AI1514/(E1514/1000)</f>
        <v>0.33543825458838317</v>
      </c>
      <c r="AL1514">
        <f>AA1514/0.752049334436339</f>
        <v>0.24750221885132578</v>
      </c>
      <c r="AM1514">
        <f>Q1514/O1514</f>
        <v>0.99665583943132274</v>
      </c>
      <c r="AN1514">
        <f>U1514/0.242530074</f>
        <v>2.8900280562664049</v>
      </c>
      <c r="AO1514">
        <f>O1514/U1514</f>
        <v>0.74555700980173467</v>
      </c>
    </row>
    <row r="1515" spans="1:41">
      <c r="A1515" s="14" t="s">
        <v>204</v>
      </c>
      <c r="B1515" s="14" t="s">
        <v>99</v>
      </c>
      <c r="C1515" s="14">
        <v>-43.78</v>
      </c>
      <c r="D1515" s="14">
        <v>58.61</v>
      </c>
      <c r="E1515" s="14">
        <v>1907</v>
      </c>
      <c r="F1515" s="1">
        <v>330</v>
      </c>
      <c r="G1515" s="14">
        <v>46.1661</v>
      </c>
      <c r="I1515">
        <f>(E1515*100*Info!$B$11)/AI1515</f>
        <v>10.828893491305768</v>
      </c>
      <c r="J1515">
        <f>LOG10(I1515)</f>
        <v>1.0345840821866452</v>
      </c>
      <c r="K1515">
        <f>2*((E1515*100*Info!$B$11)/AI1515^2)*(AJ1515/2)</f>
        <v>1.1324369088038939</v>
      </c>
      <c r="L1515">
        <f>(M1515/10.7)/I1515</f>
        <v>0.29777072222173895</v>
      </c>
      <c r="M1515">
        <f>((U1515/0.242530073729142))*I1515</f>
        <v>34.50244356272195</v>
      </c>
      <c r="N1515">
        <f>2*M1515*SQRT((0.5*K1515/I1515)^2+(0.5*V1515/U1515)^2)</f>
        <v>3.7604088841023473</v>
      </c>
      <c r="O1515" s="1">
        <v>0.46067537154242949</v>
      </c>
      <c r="P1515" s="1">
        <v>9.5442903884556517E-3</v>
      </c>
      <c r="Q1515" s="1">
        <v>0.45116909439263542</v>
      </c>
      <c r="R1515" s="1">
        <v>9.539614866072332E-3</v>
      </c>
      <c r="S1515" s="1">
        <v>0.63034034887220924</v>
      </c>
      <c r="T1515" s="1">
        <v>8.7212368745380325E-3</v>
      </c>
      <c r="U1515" s="1">
        <v>0.77273640079855477</v>
      </c>
      <c r="V1515" s="1">
        <v>2.3725739968725221E-2</v>
      </c>
      <c r="W1515" s="50">
        <f>U1515*Info!$B$2</f>
        <v>0.3709134723833063</v>
      </c>
      <c r="X1515" s="50">
        <f>W1515*SQRT((0.5*V1515/U1515)^2+Info!$B$3^2)</f>
        <v>1.9400146093353672E-2</v>
      </c>
      <c r="Y1515" s="39">
        <f>W1515*Info!$D$2</f>
        <v>0.30043991263047815</v>
      </c>
      <c r="Z1515" s="39">
        <f>Y1515*SQRT(Info!$D$3^2+(X1515/W1515)^2)</f>
        <v>2.1739224177032661E-2</v>
      </c>
      <c r="AA1515" s="50">
        <f>IF(O1515-W1515&gt;0,O1515-W1515,0)</f>
        <v>8.9761899159123193E-2</v>
      </c>
      <c r="AB1515" s="50">
        <f>SQRT((0.5*P1515)^2+X1515^2)</f>
        <v>1.9978464360362071E-2</v>
      </c>
      <c r="AC1515" s="50">
        <f>(1-EXP(-Info!$B$6*G1515*1000))+(Info!$B$6/(Info!$B$6-Info!$B$7))*(EXP(-Info!$B$7*G1515*1000)-EXP(-Info!$B$6*G1515*1000))*(Info!$B$9-1)</f>
        <v>0.39245341954499025</v>
      </c>
      <c r="AD1515" s="50">
        <f>SQRT((Info!$B$6*EXP(-Info!$B$6*G1515*1000)+(Info!$B$6/(Info!$B$6+Info!$B$7))*(Info!$B$9-1)*(-Info!$B$7*EXP(-Info!$B$7*G1515*1000)+Info!$B$6*EXP(-Info!$B$6*G1515*1000)))^2*(0.01*G1515*1000)^2)</f>
        <v>2.9552063190166444E-3</v>
      </c>
      <c r="AE1515" s="50">
        <f>IF(AA1515&gt;0,AA1515*AC1515*SQRT((AB1515/AA1515)^2+(AD1515/AC1515)^2),AA1515*AC1515*SQRT((AD1515/AC1515)^2))</f>
        <v>7.8451026138704246E-3</v>
      </c>
      <c r="AF1515" s="50">
        <f>IF((S1515-Y1515-AA1515*AC1515)&gt;0,S1515-Y1515-AA1515*AC1515,0)</f>
        <v>0.29467307197188064</v>
      </c>
      <c r="AG1515" s="50">
        <f>SQRT((T1515*0.5)^2+Z1515^2+AE1515^2)</f>
        <v>2.3519236722242678E-2</v>
      </c>
      <c r="AH1515" s="50">
        <f>AF1515/S1515</f>
        <v>0.46748248386622093</v>
      </c>
      <c r="AI1515">
        <f>AF1515*EXP(Info!$B$6*G1515*1000)</f>
        <v>0.44999444611422806</v>
      </c>
      <c r="AJ1515">
        <f>2*SQRT((EXP(Info!$B$6*G1515)*AG1515)^2+(Info!$B$6*G1515*0.01*AI1515)^2)</f>
        <v>4.7058392433691719E-2</v>
      </c>
      <c r="AK1515" s="28">
        <f>AI1515/(E1515/1000)</f>
        <v>0.23596981967185529</v>
      </c>
      <c r="AL1515">
        <f>AA1515/0.752049334436339</f>
        <v>0.1193563973118861</v>
      </c>
      <c r="AM1515">
        <f>Q1515/O1515</f>
        <v>0.97936447716324571</v>
      </c>
      <c r="AN1515">
        <f>U1515/0.242530074</f>
        <v>3.186146724214312</v>
      </c>
      <c r="AO1515">
        <f>O1515/U1515</f>
        <v>0.59616108554788183</v>
      </c>
    </row>
    <row r="1516" spans="1:41">
      <c r="A1516" s="14" t="s">
        <v>204</v>
      </c>
      <c r="B1516" s="14" t="s">
        <v>99</v>
      </c>
      <c r="C1516" s="14">
        <v>-43.78</v>
      </c>
      <c r="D1516" s="14">
        <v>58.61</v>
      </c>
      <c r="E1516" s="14">
        <v>1907</v>
      </c>
      <c r="F1516" s="1">
        <v>340</v>
      </c>
      <c r="G1516" s="14">
        <v>47.116800000000005</v>
      </c>
      <c r="I1516">
        <f>(E1516*100*Info!$B$11)/AI1516</f>
        <v>16.285462314143981</v>
      </c>
      <c r="J1516">
        <f>LOG10(I1516)</f>
        <v>1.2118000918927074</v>
      </c>
      <c r="K1516">
        <f>2*((E1516*100*Info!$B$11)/AI1516^2)*(AJ1516/2)</f>
        <v>3.0355245388979255</v>
      </c>
      <c r="L1516">
        <f>(M1516/10.7)/I1516</f>
        <v>0.35438340180346273</v>
      </c>
      <c r="M1516">
        <f>((U1516/0.242530073729142))*I1516</f>
        <v>61.752883622664264</v>
      </c>
      <c r="N1516">
        <f>2*M1516*SQRT((0.5*K1516/I1516)^2+(0.5*V1516/U1516)^2)</f>
        <v>11.665075100774445</v>
      </c>
      <c r="O1516" s="1">
        <v>0.52808472657416106</v>
      </c>
      <c r="P1516" s="1">
        <v>1.08498111503558E-2</v>
      </c>
      <c r="Q1516" s="1">
        <v>0.53594287405491681</v>
      </c>
      <c r="R1516" s="1">
        <v>1.126978629896783E-2</v>
      </c>
      <c r="S1516" s="1">
        <v>0.58636067867405928</v>
      </c>
      <c r="T1516" s="1">
        <v>8.5256023077792519E-3</v>
      </c>
      <c r="U1516" s="1">
        <v>0.91965036847522419</v>
      </c>
      <c r="V1516" s="1">
        <v>2.8195007078372272E-2</v>
      </c>
      <c r="W1516" s="50">
        <f>U1516*Info!$B$2</f>
        <v>0.4414321768681076</v>
      </c>
      <c r="X1516" s="50">
        <f>W1516*SQRT((0.5*V1516/U1516)^2+Info!$B$3^2)</f>
        <v>2.3085612882644022E-2</v>
      </c>
      <c r="Y1516" s="39">
        <f>W1516*Info!$D$2</f>
        <v>0.35756006326316719</v>
      </c>
      <c r="Z1516" s="39">
        <f>Y1516*SQRT(Info!$D$3^2+(X1516/W1516)^2)</f>
        <v>2.5870611786269485E-2</v>
      </c>
      <c r="AA1516" s="50">
        <f>IF(O1516-W1516&gt;0,O1516-W1516,0)</f>
        <v>8.6652549706053461E-2</v>
      </c>
      <c r="AB1516" s="50">
        <f>SQRT((0.5*P1516)^2+X1516^2)</f>
        <v>2.3714449659793833E-2</v>
      </c>
      <c r="AC1516" s="50">
        <f>(1-EXP(-Info!$B$6*G1516*1000))+(Info!$B$6/(Info!$B$6-Info!$B$7))*(EXP(-Info!$B$7*G1516*1000)-EXP(-Info!$B$6*G1516*1000))*(Info!$B$9-1)</f>
        <v>0.39884440249776465</v>
      </c>
      <c r="AD1516" s="50">
        <f>SQRT((Info!$B$6*EXP(-Info!$B$6*G1516*1000)+(Info!$B$6/(Info!$B$6+Info!$B$7))*(Info!$B$9-1)*(-Info!$B$7*EXP(-Info!$B$7*G1516*1000)+Info!$B$6*EXP(-Info!$B$6*G1516*1000)))^2*(0.01*G1516*1000)^2)</f>
        <v>2.9890955583827257E-3</v>
      </c>
      <c r="AE1516" s="50">
        <f>IF(AA1516&gt;0,AA1516*AC1516*SQRT((AB1516/AA1516)^2+(AD1516/AC1516)^2),AA1516*AC1516*SQRT((AD1516/AC1516)^2))</f>
        <v>9.4619213060212464E-3</v>
      </c>
      <c r="AF1516" s="50">
        <f>IF((S1516-Y1516-AA1516*AC1516)&gt;0,S1516-Y1516-AA1516*AC1516,0)</f>
        <v>0.19423973099847333</v>
      </c>
      <c r="AG1516" s="50">
        <f>SQRT((T1516*0.5)^2+Z1516^2+AE1516^2)</f>
        <v>2.7874504169129309E-2</v>
      </c>
      <c r="AH1516" s="50">
        <f>AF1516/S1516</f>
        <v>0.3312632276736372</v>
      </c>
      <c r="AI1516">
        <f>AF1516*EXP(Info!$B$6*G1516*1000)</f>
        <v>0.29922036198001833</v>
      </c>
      <c r="AJ1516">
        <f>2*SQRT((EXP(Info!$B$6*G1516)*AG1516)^2+(Info!$B$6*G1516*0.01*AI1516)^2)</f>
        <v>5.5773102034654055E-2</v>
      </c>
      <c r="AK1516" s="28">
        <f>AI1516/(E1516/1000)</f>
        <v>0.15690632510750829</v>
      </c>
      <c r="AL1516">
        <f>AA1516/0.752049334436339</f>
        <v>0.11522189534413929</v>
      </c>
      <c r="AM1516">
        <f>Q1516/O1516</f>
        <v>1.0148804672533021</v>
      </c>
      <c r="AN1516">
        <f>U1516/0.242530074</f>
        <v>3.7919023950622477</v>
      </c>
      <c r="AO1516">
        <f>O1516/U1516</f>
        <v>0.57422336213459357</v>
      </c>
    </row>
    <row r="1517" spans="1:41">
      <c r="A1517" s="14" t="s">
        <v>204</v>
      </c>
      <c r="B1517" s="14" t="s">
        <v>99</v>
      </c>
      <c r="C1517" s="14">
        <v>-43.78</v>
      </c>
      <c r="D1517" s="14">
        <v>58.61</v>
      </c>
      <c r="E1517" s="14">
        <v>1907</v>
      </c>
      <c r="F1517" s="1">
        <v>344</v>
      </c>
      <c r="G1517" s="14">
        <v>47.497</v>
      </c>
      <c r="I1517">
        <f>(E1517*100*Info!$B$11)/AI1517</f>
        <v>29.099827503885749</v>
      </c>
      <c r="J1517">
        <f>LOG10(I1517)</f>
        <v>1.4638904146102165</v>
      </c>
      <c r="K1517">
        <f>2*((E1517*100*Info!$B$11)/AI1517^2)*(AJ1517/2)</f>
        <v>15.120946167158724</v>
      </c>
      <c r="L1517">
        <f>(M1517/10.7)/I1517</f>
        <v>0.55476236016283398</v>
      </c>
      <c r="M1517">
        <f>((U1517/0.242530073729142))*I1517</f>
        <v>172.73533215434097</v>
      </c>
      <c r="N1517">
        <f>2*M1517*SQRT((0.5*K1517/I1517)^2+(0.5*V1517/U1517)^2)</f>
        <v>89.913486985167467</v>
      </c>
      <c r="O1517" s="1">
        <v>0.88871476457205412</v>
      </c>
      <c r="P1517" s="1">
        <v>1.8267732135134041E-2</v>
      </c>
      <c r="Q1517" s="1">
        <v>0.83682282062514102</v>
      </c>
      <c r="R1517" s="1">
        <v>1.7533215624471288E-2</v>
      </c>
      <c r="S1517" s="1">
        <v>0.74740843013225489</v>
      </c>
      <c r="T1517" s="1">
        <v>1.035532142495876E-2</v>
      </c>
      <c r="U1517" s="1">
        <v>1.4396481504031611</v>
      </c>
      <c r="V1517" s="1">
        <v>4.4151972795590931E-2</v>
      </c>
      <c r="W1517" s="50">
        <f>U1517*Info!$B$2</f>
        <v>0.69103111219351732</v>
      </c>
      <c r="X1517" s="50">
        <f>W1517*SQRT((0.5*V1517/U1517)^2+Info!$B$3^2)</f>
        <v>3.613993974910442E-2</v>
      </c>
      <c r="Y1517" s="39">
        <f>W1517*Info!$D$2</f>
        <v>0.55973520087674911</v>
      </c>
      <c r="Z1517" s="39">
        <f>Y1517*SQRT(Info!$D$3^2+(X1517/W1517)^2)</f>
        <v>4.049923243767764E-2</v>
      </c>
      <c r="AA1517" s="50">
        <f>IF(O1517-W1517&gt;0,O1517-W1517,0)</f>
        <v>0.1976836523785368</v>
      </c>
      <c r="AB1517" s="50">
        <f>SQRT((0.5*P1517)^2+X1517^2)</f>
        <v>3.7276302853275968E-2</v>
      </c>
      <c r="AC1517" s="50">
        <f>(1-EXP(-Info!$B$6*G1517*1000))+(Info!$B$6/(Info!$B$6-Info!$B$7))*(EXP(-Info!$B$7*G1517*1000)-EXP(-Info!$B$6*G1517*1000))*(Info!$B$9-1)</f>
        <v>0.401383861626469</v>
      </c>
      <c r="AD1517" s="50">
        <f>SQRT((Info!$B$6*EXP(-Info!$B$6*G1517*1000)+(Info!$B$6/(Info!$B$6+Info!$B$7))*(Info!$B$9-1)*(-Info!$B$7*EXP(-Info!$B$7*G1517*1000)+Info!$B$6*EXP(-Info!$B$6*G1517*1000)))^2*(0.01*G1517*1000)^2)</f>
        <v>3.002410536676959E-3</v>
      </c>
      <c r="AE1517" s="50">
        <f>IF(AA1517&gt;0,AA1517*AC1517*SQRT((AB1517/AA1517)^2+(AD1517/AC1517)^2),AA1517*AC1517*SQRT((AD1517/AC1517)^2))</f>
        <v>1.4973873994014442E-2</v>
      </c>
      <c r="AF1517" s="50">
        <f>IF((S1517-Y1517-AA1517*AC1517)&gt;0,S1517-Y1517-AA1517*AC1517,0)</f>
        <v>0.10832620148338416</v>
      </c>
      <c r="AG1517" s="50">
        <f>SQRT((T1517*0.5)^2+Z1517^2+AE1517^2)</f>
        <v>4.3488077686685757E-2</v>
      </c>
      <c r="AH1517" s="50">
        <f>AF1517/S1517</f>
        <v>0.14493575014161361</v>
      </c>
      <c r="AI1517">
        <f>AF1517*EXP(Info!$B$6*G1517*1000)</f>
        <v>0.16745604172393863</v>
      </c>
      <c r="AJ1517">
        <f>2*SQRT((EXP(Info!$B$6*G1517)*AG1517)^2+(Info!$B$6*G1517*0.01*AI1517)^2)</f>
        <v>8.7014048173826686E-2</v>
      </c>
      <c r="AK1517" s="28">
        <f>AI1517/(E1517/1000)</f>
        <v>8.7811243693727656E-2</v>
      </c>
      <c r="AL1517">
        <f>AA1517/0.752049334436339</f>
        <v>0.26285995256774036</v>
      </c>
      <c r="AM1517">
        <f>Q1517/O1517</f>
        <v>0.94161012507550634</v>
      </c>
      <c r="AN1517">
        <f>U1517/0.242530074</f>
        <v>5.935957247113036</v>
      </c>
      <c r="AO1517">
        <f>O1517/U1517</f>
        <v>0.61731386542133726</v>
      </c>
    </row>
    <row r="1518" spans="1:41">
      <c r="A1518" s="14" t="s">
        <v>204</v>
      </c>
      <c r="B1518" s="14" t="s">
        <v>99</v>
      </c>
      <c r="C1518" s="14">
        <v>-43.78</v>
      </c>
      <c r="D1518" s="14">
        <v>58.61</v>
      </c>
      <c r="E1518" s="14">
        <v>1907</v>
      </c>
      <c r="F1518" s="1">
        <v>350</v>
      </c>
      <c r="G1518" s="14">
        <v>48.067399999999999</v>
      </c>
      <c r="I1518">
        <f>(E1518*100*Info!$B$11)/AI1518</f>
        <v>37.335109985417404</v>
      </c>
      <c r="J1518">
        <f>LOG10(I1518)</f>
        <v>1.5721174350533065</v>
      </c>
      <c r="K1518">
        <f>2*((E1518*100*Info!$B$11)/AI1518^2)*(AJ1518/2)</f>
        <v>16.819486600005288</v>
      </c>
      <c r="L1518">
        <f>(M1518/10.7)/I1518</f>
        <v>0.37410973732923919</v>
      </c>
      <c r="M1518">
        <f>((U1518/0.242530073729142))*I1518</f>
        <v>149.45148163088953</v>
      </c>
      <c r="N1518">
        <f>2*M1518*SQRT((0.5*K1518/I1518)^2+(0.5*V1518/U1518)^2)</f>
        <v>67.484032240582806</v>
      </c>
      <c r="O1518" s="1">
        <v>0.6019209938709128</v>
      </c>
      <c r="P1518" s="1">
        <v>1.241903249174682E-2</v>
      </c>
      <c r="Q1518" s="1">
        <v>0.58506184352682611</v>
      </c>
      <c r="R1518" s="1">
        <v>1.231939130561985E-2</v>
      </c>
      <c r="S1518" s="1">
        <v>0.51652495653403641</v>
      </c>
      <c r="T1518" s="1">
        <v>7.3759270137391574E-3</v>
      </c>
      <c r="U1518" s="1">
        <v>0.97084162529657869</v>
      </c>
      <c r="V1518" s="1">
        <v>2.9796162545810679E-2</v>
      </c>
      <c r="W1518" s="50">
        <f>U1518*Info!$B$2</f>
        <v>0.46600398014235778</v>
      </c>
      <c r="X1518" s="50">
        <f>W1518*SQRT((0.5*V1518/U1518)^2+Info!$B$3^2)</f>
        <v>2.4372878467525835E-2</v>
      </c>
      <c r="Y1518" s="39">
        <f>W1518*Info!$D$2</f>
        <v>0.37746322391530984</v>
      </c>
      <c r="Z1518" s="39">
        <f>Y1518*SQRT(Info!$D$3^2+(X1518/W1518)^2)</f>
        <v>2.7311975827206174E-2</v>
      </c>
      <c r="AA1518" s="50">
        <f>IF(O1518-W1518&gt;0,O1518-W1518,0)</f>
        <v>0.13591701372855503</v>
      </c>
      <c r="AB1518" s="50">
        <f>SQRT((0.5*P1518)^2+X1518^2)</f>
        <v>2.5151447210857474E-2</v>
      </c>
      <c r="AC1518" s="50">
        <f>(1-EXP(-Info!$B$6*G1518*1000))+(Info!$B$6/(Info!$B$6-Info!$B$7))*(EXP(-Info!$B$7*G1518*1000)-EXP(-Info!$B$6*G1518*1000))*(Info!$B$9-1)</f>
        <v>0.40517625199283475</v>
      </c>
      <c r="AD1518" s="50">
        <f>SQRT((Info!$B$6*EXP(-Info!$B$6*G1518*1000)+(Info!$B$6/(Info!$B$6+Info!$B$7))*(Info!$B$9-1)*(-Info!$B$7*EXP(-Info!$B$7*G1518*1000)+Info!$B$6*EXP(-Info!$B$6*G1518*1000)))^2*(0.01*G1518*1000)^2)</f>
        <v>3.022134060000918E-3</v>
      </c>
      <c r="AE1518" s="50">
        <f>IF(AA1518&gt;0,AA1518*AC1518*SQRT((AB1518/AA1518)^2+(AD1518/AC1518)^2),AA1518*AC1518*SQRT((AD1518/AC1518)^2))</f>
        <v>1.0199043995935074E-2</v>
      </c>
      <c r="AF1518" s="50">
        <f>IF((S1518-Y1518-AA1518*AC1518)&gt;0,S1518-Y1518-AA1518*AC1518,0)</f>
        <v>8.399138641413198E-2</v>
      </c>
      <c r="AG1518" s="50">
        <f>SQRT((T1518*0.5)^2+Z1518^2+AE1518^2)</f>
        <v>2.938648663663139E-2</v>
      </c>
      <c r="AH1518" s="50">
        <f>AF1518/S1518</f>
        <v>0.16260857360644754</v>
      </c>
      <c r="AI1518">
        <f>AF1518*EXP(Info!$B$6*G1518*1000)</f>
        <v>0.13051901897579557</v>
      </c>
      <c r="AJ1518">
        <f>2*SQRT((EXP(Info!$B$6*G1518)*AG1518)^2+(Info!$B$6*G1518*0.01*AI1518)^2)</f>
        <v>5.8798886398531293E-2</v>
      </c>
      <c r="AK1518" s="28">
        <f>AI1518/(E1518/1000)</f>
        <v>6.8442065535288713E-2</v>
      </c>
      <c r="AL1518">
        <f>AA1518/0.752049334436339</f>
        <v>0.18072885315485962</v>
      </c>
      <c r="AM1518">
        <f>Q1518/O1518</f>
        <v>0.97199109099739711</v>
      </c>
      <c r="AN1518">
        <f>U1518/0.242530074</f>
        <v>4.0029741849523317</v>
      </c>
      <c r="AO1518">
        <f>O1518/U1518</f>
        <v>0.61999916174487701</v>
      </c>
    </row>
    <row r="1519" spans="1:41">
      <c r="A1519" s="14" t="s">
        <v>204</v>
      </c>
      <c r="B1519" s="14" t="s">
        <v>99</v>
      </c>
      <c r="C1519" s="14">
        <v>-43.78</v>
      </c>
      <c r="D1519" s="14">
        <v>58.61</v>
      </c>
      <c r="E1519" s="14">
        <v>1907</v>
      </c>
      <c r="F1519" s="1">
        <v>360</v>
      </c>
      <c r="G1519" s="14">
        <v>49.018000000000001</v>
      </c>
      <c r="I1519">
        <f>(E1519*100*Info!$B$11)/AI1519</f>
        <v>19.585186986632447</v>
      </c>
      <c r="J1519">
        <f>LOG10(I1519)</f>
        <v>1.2919277222650438</v>
      </c>
      <c r="K1519">
        <f>2*((E1519*100*Info!$B$11)/AI1519^2)*(AJ1519/2)</f>
        <v>3.792946332071395</v>
      </c>
      <c r="L1519">
        <f>(M1519/10.7)/I1519</f>
        <v>0.30446541841173158</v>
      </c>
      <c r="M1519">
        <f>((U1519/0.242530073729142))*I1519</f>
        <v>63.804230010960417</v>
      </c>
      <c r="N1519">
        <f>2*M1519*SQRT((0.5*K1519/I1519)^2+(0.5*V1519/U1519)^2)</f>
        <v>12.510581883994437</v>
      </c>
      <c r="O1519" s="1">
        <v>0.50218333375714896</v>
      </c>
      <c r="P1519" s="1">
        <v>1.0332541193261069E-2</v>
      </c>
      <c r="Q1519" s="1">
        <v>0.49166380889783828</v>
      </c>
      <c r="R1519" s="1">
        <v>1.034829791981277E-2</v>
      </c>
      <c r="S1519" s="1">
        <v>0.51649697991986776</v>
      </c>
      <c r="T1519" s="1">
        <v>7.6508046273210976E-3</v>
      </c>
      <c r="U1519" s="1">
        <v>0.79010961801647317</v>
      </c>
      <c r="V1519" s="1">
        <v>2.423301984125889E-2</v>
      </c>
      <c r="W1519" s="50">
        <f>U1519*Info!$B$2</f>
        <v>0.3792526166479071</v>
      </c>
      <c r="X1519" s="50">
        <f>W1519*SQRT((0.5*V1519/U1519)^2+Info!$B$3^2)</f>
        <v>1.9834473749555784E-2</v>
      </c>
      <c r="Y1519" s="39">
        <f>W1519*Info!$D$2</f>
        <v>0.30719461948480475</v>
      </c>
      <c r="Z1519" s="39">
        <f>Y1519*SQRT(Info!$D$3^2+(X1519/W1519)^2)</f>
        <v>2.2226903543423215E-2</v>
      </c>
      <c r="AA1519" s="50">
        <f>IF(O1519-W1519&gt;0,O1519-W1519,0)</f>
        <v>0.12293071710924186</v>
      </c>
      <c r="AB1519" s="50">
        <f>SQRT((0.5*P1519)^2+X1519^2)</f>
        <v>2.049626065406631E-2</v>
      </c>
      <c r="AC1519" s="50">
        <f>(1-EXP(-Info!$B$6*G1519*1000))+(Info!$B$6/(Info!$B$6-Info!$B$7))*(EXP(-Info!$B$7*G1519*1000)-EXP(-Info!$B$6*G1519*1000))*(Info!$B$9-1)</f>
        <v>0.41145015877558766</v>
      </c>
      <c r="AD1519" s="50">
        <f>SQRT((Info!$B$6*EXP(-Info!$B$6*G1519*1000)+(Info!$B$6/(Info!$B$6+Info!$B$7))*(Info!$B$9-1)*(-Info!$B$7*EXP(-Info!$B$7*G1519*1000)+Info!$B$6*EXP(-Info!$B$6*G1519*1000)))^2*(0.01*G1519*1000)^2)</f>
        <v>3.0543375884623247E-3</v>
      </c>
      <c r="AE1519" s="50">
        <f>IF(AA1519&gt;0,AA1519*AC1519*SQRT((AB1519/AA1519)^2+(AD1519/AC1519)^2),AA1519*AC1519*SQRT((AD1519/AC1519)^2))</f>
        <v>8.4415441524951715E-3</v>
      </c>
      <c r="AF1519" s="50">
        <f>IF((S1519-Y1519-AA1519*AC1519)&gt;0,S1519-Y1519-AA1519*AC1519,0)</f>
        <v>0.15872249736206859</v>
      </c>
      <c r="AG1519" s="50">
        <f>SQRT((T1519*0.5)^2+Z1519^2+AE1519^2)</f>
        <v>2.4081706992414895E-2</v>
      </c>
      <c r="AH1519" s="50">
        <f>AF1519/S1519</f>
        <v>0.3073057607939812</v>
      </c>
      <c r="AI1519">
        <f>AF1519*EXP(Info!$B$6*G1519*1000)</f>
        <v>0.24880752642168066</v>
      </c>
      <c r="AJ1519">
        <f>2*SQRT((EXP(Info!$B$6*G1519)*AG1519)^2+(Info!$B$6*G1519*0.01*AI1519)^2)</f>
        <v>4.818506942910409E-2</v>
      </c>
      <c r="AK1519" s="28">
        <f>AI1519/(E1519/1000)</f>
        <v>0.13047064835955988</v>
      </c>
      <c r="AL1519">
        <f>AA1519/0.752049334436339</f>
        <v>0.1634609745401589</v>
      </c>
      <c r="AM1519">
        <f>Q1519/O1519</f>
        <v>0.97905242139238768</v>
      </c>
      <c r="AN1519">
        <f>U1519/0.242530074</f>
        <v>3.2577799733672332</v>
      </c>
      <c r="AO1519">
        <f>O1519/U1519</f>
        <v>0.63558691389917854</v>
      </c>
    </row>
    <row r="1520" spans="1:41">
      <c r="A1520" s="14" t="s">
        <v>98</v>
      </c>
      <c r="B1520" s="14" t="s">
        <v>99</v>
      </c>
      <c r="C1520" s="15">
        <v>-46.35</v>
      </c>
      <c r="D1520" s="15">
        <v>50.57</v>
      </c>
      <c r="E1520" s="15">
        <v>1796</v>
      </c>
      <c r="F1520" s="31">
        <v>0</v>
      </c>
      <c r="G1520" s="15">
        <v>2</v>
      </c>
      <c r="I1520">
        <f>(E1520*100*Info!$B$11)/AI1520</f>
        <v>2.5309403710255181</v>
      </c>
      <c r="J1520">
        <f>LOG10(I1520)</f>
        <v>0.40328191329747276</v>
      </c>
      <c r="K1520">
        <f>2*((E1520*100*Info!$B$11)/AI1520^2)*(AJ1520/2)</f>
        <v>9.9924815330317177E-2</v>
      </c>
      <c r="L1520">
        <f>(M1520/10.7)/I1520</f>
        <v>0.19007419573219722</v>
      </c>
      <c r="M1520">
        <f>((U1520/0.242530073729142))*I1520</f>
        <v>5.1474110735164187</v>
      </c>
      <c r="N1520">
        <f>2*M1520*SQRT((0.5*K1520/I1520)^2+(0.5*V1520/U1520)^2)</f>
        <v>0.53366293523145569</v>
      </c>
      <c r="O1520" s="1">
        <v>0.23192930466311579</v>
      </c>
      <c r="P1520" s="1">
        <v>1.6028685416071439E-2</v>
      </c>
      <c r="Q1520" s="1">
        <v>0.29329998247290512</v>
      </c>
      <c r="R1520" s="1">
        <v>1.8675377838142319E-2</v>
      </c>
      <c r="S1520" s="1">
        <v>1.97210394337006</v>
      </c>
      <c r="T1520" s="1">
        <v>6.3651115457464838E-2</v>
      </c>
      <c r="U1520" s="1">
        <v>0.4932561831428276</v>
      </c>
      <c r="V1520" s="1">
        <v>4.728559108249486E-2</v>
      </c>
      <c r="W1520" s="50">
        <f>U1520*Info!$B$2</f>
        <v>0.23676296790855725</v>
      </c>
      <c r="X1520" s="50">
        <f>W1520*SQRT((0.5*V1520/U1520)^2+Info!$B$3^2)</f>
        <v>1.6399120701299084E-2</v>
      </c>
      <c r="Y1520" s="39">
        <f>W1520*Info!$D$2</f>
        <v>0.1917780040059314</v>
      </c>
      <c r="Z1520" s="39">
        <f>Y1520*SQRT(Info!$D$3^2+(X1520/W1520)^2)</f>
        <v>1.6382696389182536E-2</v>
      </c>
      <c r="AA1520" s="50">
        <f>IF(O1520-W1520&gt;0,O1520-W1520,0)</f>
        <v>0</v>
      </c>
      <c r="AB1520" s="50">
        <f>SQRT((0.5*P1520)^2+X1520^2)</f>
        <v>1.8252694289271967E-2</v>
      </c>
      <c r="AC1520" s="50">
        <f>(1-EXP(-Info!$B$6*G1520*1000))+(Info!$B$6/(Info!$B$6-Info!$B$7))*(EXP(-Info!$B$7*G1520*1000)-EXP(-Info!$B$6*G1520*1000))*(Info!$B$9-1)</f>
        <v>2.0834329940563265E-2</v>
      </c>
      <c r="AD1520" s="50">
        <f>SQRT((Info!$B$6*EXP(-Info!$B$6*G1520*1000)+(Info!$B$6/(Info!$B$6+Info!$B$7))*(Info!$B$9-1)*(-Info!$B$7*EXP(-Info!$B$7*G1520*1000)+Info!$B$6*EXP(-Info!$B$6*G1520*1000)))^2*(0.01*G1520*1000)^2)</f>
        <v>1.9399243617990213E-4</v>
      </c>
      <c r="AE1520" s="50">
        <f>IF(AA1520&gt;0,AA1520*AC1520*SQRT((AB1520/AA1520)^2+(AD1520/AC1520)^2),AA1520*AC1520*SQRT((AD1520/AC1520)^2))</f>
        <v>0</v>
      </c>
      <c r="AF1520" s="50">
        <f>IF((S1520-Y1520-AA1520*AC1520)&gt;0,S1520-Y1520-AA1520*AC1520,0)</f>
        <v>1.7803259393641286</v>
      </c>
      <c r="AG1520" s="50">
        <f>SQRT((T1520*0.5)^2+Z1520^2+AE1520^2)</f>
        <v>3.5794676499795529E-2</v>
      </c>
      <c r="AH1520" s="50">
        <f>AF1520/S1520</f>
        <v>0.90275461663637846</v>
      </c>
      <c r="AI1520">
        <f>AF1520*EXP(Info!$B$6*G1520*1000)</f>
        <v>1.8132803776263451</v>
      </c>
      <c r="AJ1520">
        <f>2*SQRT((EXP(Info!$B$6*G1520)*AG1520)^2+(Info!$B$6*G1520*0.01*AI1520)^2)</f>
        <v>7.1590666042828502E-2</v>
      </c>
      <c r="AK1520" s="28">
        <f>AI1520/(E1520/1000)</f>
        <v>1.0096215911059827</v>
      </c>
      <c r="AL1520">
        <f>AA1520/0.752049334436339</f>
        <v>0</v>
      </c>
      <c r="AM1520">
        <f>Q1520/O1520</f>
        <v>1.2646094157826759</v>
      </c>
      <c r="AN1520">
        <f>U1520/0.242530074</f>
        <v>2.0337938920631657</v>
      </c>
      <c r="AO1520">
        <f>O1520/U1520</f>
        <v>0.47020050146225573</v>
      </c>
    </row>
    <row r="1521" spans="1:41">
      <c r="A1521" s="14" t="s">
        <v>98</v>
      </c>
      <c r="B1521" s="14" t="s">
        <v>99</v>
      </c>
      <c r="C1521" s="15">
        <v>-46.35</v>
      </c>
      <c r="D1521" s="15">
        <v>50.57</v>
      </c>
      <c r="E1521" s="15">
        <v>1796</v>
      </c>
      <c r="F1521" s="31">
        <v>2</v>
      </c>
      <c r="G1521" s="15">
        <v>2.9638299999999997</v>
      </c>
      <c r="I1521">
        <f>(E1521*100*Info!$B$11)/AI1521</f>
        <v>2.4804966782302094</v>
      </c>
      <c r="J1521">
        <f>LOG10(I1521)</f>
        <v>0.39453864978492109</v>
      </c>
      <c r="K1521">
        <f>2*((E1521*100*Info!$B$11)/AI1521^2)*(AJ1521/2)</f>
        <v>6.4232823058325964E-2</v>
      </c>
      <c r="L1521">
        <f>(M1521/10.7)/I1521</f>
        <v>0.21699573102677525</v>
      </c>
      <c r="M1521">
        <f>((U1521/0.242530073729142))*I1521</f>
        <v>5.7593519330219562</v>
      </c>
      <c r="N1521">
        <f>2*M1521*SQRT((0.5*K1521/I1521)^2+(0.5*V1521/U1521)^2)</f>
        <v>0.23207917914806672</v>
      </c>
      <c r="O1521" s="1">
        <v>0.2315479950206801</v>
      </c>
      <c r="P1521" s="1">
        <v>4.8287009442387332E-3</v>
      </c>
      <c r="Q1521" s="1">
        <v>0.24069774794943821</v>
      </c>
      <c r="R1521" s="1">
        <v>9.4179373492634128E-3</v>
      </c>
      <c r="S1521" s="1">
        <v>2.0194864296566291</v>
      </c>
      <c r="T1521" s="1">
        <v>3.5928446890209451E-2</v>
      </c>
      <c r="U1521" s="1">
        <v>0.56311949989971177</v>
      </c>
      <c r="V1521" s="1">
        <v>1.7385841127710369E-2</v>
      </c>
      <c r="W1521" s="50">
        <f>U1521*Info!$B$2</f>
        <v>0.27029735995186166</v>
      </c>
      <c r="X1521" s="50">
        <f>W1521*SQRT((0.5*V1521/U1521)^2+Info!$B$3^2)</f>
        <v>1.4144336794750106E-2</v>
      </c>
      <c r="Y1521" s="39">
        <f>W1521*Info!$D$2</f>
        <v>0.21894086156100795</v>
      </c>
      <c r="Z1521" s="39">
        <f>Y1521*SQRT(Info!$D$3^2+(X1521/W1521)^2)</f>
        <v>1.5846091099869598E-2</v>
      </c>
      <c r="AA1521" s="50">
        <f>IF(O1521-W1521&gt;0,O1521-W1521,0)</f>
        <v>0</v>
      </c>
      <c r="AB1521" s="50">
        <f>SQRT((0.5*P1521)^2+X1521^2)</f>
        <v>1.434891464765E-2</v>
      </c>
      <c r="AC1521" s="50">
        <f>(1-EXP(-Info!$B$6*G1521*1000))+(Info!$B$6/(Info!$B$6-Info!$B$7))*(EXP(-Info!$B$7*G1521*1000)-EXP(-Info!$B$6*G1521*1000))*(Info!$B$9-1)</f>
        <v>3.0733705186159102E-2</v>
      </c>
      <c r="AD1521" s="50">
        <f>SQRT((Info!$B$6*EXP(-Info!$B$6*G1521*1000)+(Info!$B$6/(Info!$B$6+Info!$B$7))*(Info!$B$9-1)*(-Info!$B$7*EXP(-Info!$B$7*G1521*1000)+Info!$B$6*EXP(-Info!$B$6*G1521*1000)))^2*(0.01*G1521*1000)^2)</f>
        <v>2.8489370252542665E-4</v>
      </c>
      <c r="AE1521" s="50">
        <f>IF(AA1521&gt;0,AA1521*AC1521*SQRT((AB1521/AA1521)^2+(AD1521/AC1521)^2),AA1521*AC1521*SQRT((AD1521/AC1521)^2))</f>
        <v>0</v>
      </c>
      <c r="AF1521" s="50">
        <f>IF((S1521-Y1521-AA1521*AC1521)&gt;0,S1521-Y1521-AA1521*AC1521,0)</f>
        <v>1.8005455680956211</v>
      </c>
      <c r="AG1521" s="50">
        <f>SQRT((T1521*0.5)^2+Z1521^2+AE1521^2)</f>
        <v>2.3954371774918597E-2</v>
      </c>
      <c r="AH1521" s="50">
        <f>AF1521/S1521</f>
        <v>0.89158587136520928</v>
      </c>
      <c r="AI1521">
        <f>AF1521*EXP(Info!$B$6*G1521*1000)</f>
        <v>1.8501554757159768</v>
      </c>
      <c r="AJ1521">
        <f>2*SQRT((EXP(Info!$B$6*G1521)*AG1521)^2+(Info!$B$6*G1521*0.01*AI1521)^2)</f>
        <v>4.7910045736020895E-2</v>
      </c>
      <c r="AK1521" s="28">
        <f>AI1521/(E1521/1000)</f>
        <v>1.0301533829153546</v>
      </c>
      <c r="AL1521">
        <f>AA1521/0.752049334436339</f>
        <v>0</v>
      </c>
      <c r="AM1521">
        <f>Q1521/O1521</f>
        <v>1.0395155783056593</v>
      </c>
      <c r="AN1521">
        <f>U1521/0.242530074</f>
        <v>2.3218543193934447</v>
      </c>
      <c r="AO1521">
        <f>O1521/U1521</f>
        <v>0.41118802503184032</v>
      </c>
    </row>
    <row r="1522" spans="1:41">
      <c r="A1522" s="14" t="s">
        <v>98</v>
      </c>
      <c r="B1522" s="14" t="s">
        <v>99</v>
      </c>
      <c r="C1522" s="15">
        <v>-46.35</v>
      </c>
      <c r="D1522" s="15">
        <v>50.57</v>
      </c>
      <c r="E1522" s="15">
        <v>1796</v>
      </c>
      <c r="F1522" s="31">
        <v>4</v>
      </c>
      <c r="G1522" s="15">
        <v>3.92767</v>
      </c>
      <c r="I1522">
        <f>(E1522*100*Info!$B$11)/AI1522</f>
        <v>2.6653557057413746</v>
      </c>
      <c r="J1522">
        <f>LOG10(I1522)</f>
        <v>0.42575517611382857</v>
      </c>
      <c r="K1522">
        <f>2*((E1522*100*Info!$B$11)/AI1522^2)*(AJ1522/2)</f>
        <v>7.8621394896782951E-2</v>
      </c>
      <c r="L1522">
        <f>(M1522/10.7)/I1522</f>
        <v>0.22886877669662367</v>
      </c>
      <c r="M1522">
        <f>((U1522/0.242530073729142))*I1522</f>
        <v>6.5271786882280196</v>
      </c>
      <c r="N1522">
        <f>2*M1522*SQRT((0.5*K1522/I1522)^2+(0.5*V1522/U1522)^2)</f>
        <v>0.3848673566742461</v>
      </c>
      <c r="O1522" s="1">
        <v>0.24172537148042769</v>
      </c>
      <c r="P1522" s="1">
        <v>9.1917013914443527E-3</v>
      </c>
      <c r="Q1522" s="1">
        <v>0.24341062377916259</v>
      </c>
      <c r="R1522" s="1">
        <v>8.9284826038932095E-3</v>
      </c>
      <c r="S1522" s="1">
        <v>1.8918409861772509</v>
      </c>
      <c r="T1522" s="1">
        <v>3.7066786785030927E-2</v>
      </c>
      <c r="U1522" s="1">
        <v>0.59393090576587815</v>
      </c>
      <c r="V1522" s="1">
        <v>3.0323226796198369E-2</v>
      </c>
      <c r="W1522" s="50">
        <f>U1522*Info!$B$2</f>
        <v>0.28508683476762148</v>
      </c>
      <c r="X1522" s="50">
        <f>W1522*SQRT((0.5*V1522/U1522)^2+Info!$B$3^2)</f>
        <v>1.6004666444339691E-2</v>
      </c>
      <c r="Y1522" s="39">
        <f>W1522*Info!$D$2</f>
        <v>0.2309203361617734</v>
      </c>
      <c r="Z1522" s="39">
        <f>Y1522*SQRT(Info!$D$3^2+(X1522/W1522)^2)</f>
        <v>1.7360014151834822E-2</v>
      </c>
      <c r="AA1522" s="50">
        <f>IF(O1522-W1522&gt;0,O1522-W1522,0)</f>
        <v>0</v>
      </c>
      <c r="AB1522" s="50">
        <f>SQRT((0.5*P1522)^2+X1522^2)</f>
        <v>1.6651462146368496E-2</v>
      </c>
      <c r="AC1522" s="50">
        <f>(1-EXP(-Info!$B$6*G1522*1000))+(Info!$B$6/(Info!$B$6-Info!$B$7))*(EXP(-Info!$B$7*G1522*1000)-EXP(-Info!$B$6*G1522*1000))*(Info!$B$9-1)</f>
        <v>4.0542583703841388E-2</v>
      </c>
      <c r="AD1522" s="50">
        <f>SQRT((Info!$B$6*EXP(-Info!$B$6*G1522*1000)+(Info!$B$6/(Info!$B$6+Info!$B$7))*(Info!$B$9-1)*(-Info!$B$7*EXP(-Info!$B$7*G1522*1000)+Info!$B$6*EXP(-Info!$B$6*G1522*1000)))^2*(0.01*G1522*1000)^2)</f>
        <v>3.7414394416217711E-4</v>
      </c>
      <c r="AE1522" s="50">
        <f>IF(AA1522&gt;0,AA1522*AC1522*SQRT((AB1522/AA1522)^2+(AD1522/AC1522)^2),AA1522*AC1522*SQRT((AD1522/AC1522)^2))</f>
        <v>0</v>
      </c>
      <c r="AF1522" s="50">
        <f>IF((S1522-Y1522-AA1522*AC1522)&gt;0,S1522-Y1522-AA1522*AC1522,0)</f>
        <v>1.6609206500154776</v>
      </c>
      <c r="AG1522" s="50">
        <f>SQRT((T1522*0.5)^2+Z1522^2+AE1522^2)</f>
        <v>2.5394030046324689E-2</v>
      </c>
      <c r="AH1522" s="50">
        <f>AF1522/S1522</f>
        <v>0.87793882369131748</v>
      </c>
      <c r="AI1522">
        <f>AF1522*EXP(Info!$B$6*G1522*1000)</f>
        <v>1.721835664124383</v>
      </c>
      <c r="AJ1522">
        <f>2*SQRT((EXP(Info!$B$6*G1522)*AG1522)^2+(Info!$B$6*G1522*0.01*AI1522)^2)</f>
        <v>5.0789889471369198E-2</v>
      </c>
      <c r="AK1522" s="28">
        <f>AI1522/(E1522/1000)</f>
        <v>0.95870582634987922</v>
      </c>
      <c r="AL1522">
        <f>AA1522/0.752049334436339</f>
        <v>0</v>
      </c>
      <c r="AM1522">
        <f>Q1522/O1522</f>
        <v>1.0069717642315066</v>
      </c>
      <c r="AN1522">
        <f>U1522/0.242530074</f>
        <v>2.4488959079189416</v>
      </c>
      <c r="AO1522">
        <f>O1522/U1522</f>
        <v>0.40699241129525177</v>
      </c>
    </row>
    <row r="1523" spans="1:41">
      <c r="A1523" s="14" t="s">
        <v>98</v>
      </c>
      <c r="B1523" s="14" t="s">
        <v>99</v>
      </c>
      <c r="C1523" s="15">
        <v>-46.35</v>
      </c>
      <c r="D1523" s="15">
        <v>50.57</v>
      </c>
      <c r="E1523" s="15">
        <v>1796</v>
      </c>
      <c r="F1523" s="31">
        <v>4</v>
      </c>
      <c r="G1523" s="15">
        <v>3.92767</v>
      </c>
      <c r="I1523">
        <f>(E1523*100*Info!$B$11)/AI1523</f>
        <v>2.5509720105719862</v>
      </c>
      <c r="J1523">
        <f>LOG10(I1523)</f>
        <v>0.40670569352910635</v>
      </c>
      <c r="K1523">
        <f>2*((E1523*100*Info!$B$11)/AI1523^2)*(AJ1523/2)</f>
        <v>6.4629159237203235E-2</v>
      </c>
      <c r="L1523">
        <f>(M1523/10.7)/I1523</f>
        <v>0.22679612253161643</v>
      </c>
      <c r="M1523">
        <f>((U1523/0.242530073729142))*I1523</f>
        <v>6.190490999323166</v>
      </c>
      <c r="N1523">
        <f>2*M1523*SQRT((0.5*K1523/I1523)^2+(0.5*V1523/U1523)^2)</f>
        <v>0.24709989827404014</v>
      </c>
      <c r="O1523" s="1">
        <v>0.25272941159686219</v>
      </c>
      <c r="P1523" s="1">
        <v>5.2617190618950297E-3</v>
      </c>
      <c r="Q1523" s="1">
        <v>0.25721005299869582</v>
      </c>
      <c r="R1523" s="1">
        <v>7.2972811227196583E-3</v>
      </c>
      <c r="S1523" s="1">
        <v>1.9642242044443501</v>
      </c>
      <c r="T1523" s="1">
        <v>3.1308364346413452E-2</v>
      </c>
      <c r="U1523" s="1">
        <v>0.58855221941411795</v>
      </c>
      <c r="V1523" s="1">
        <v>1.8153974539145541E-2</v>
      </c>
      <c r="W1523" s="50">
        <f>U1523*Info!$B$2</f>
        <v>0.28250506531877662</v>
      </c>
      <c r="X1523" s="50">
        <f>W1523*SQRT((0.5*V1523/U1523)^2+Info!$B$3^2)</f>
        <v>1.4781942599713655E-2</v>
      </c>
      <c r="Y1523" s="39">
        <f>W1523*Info!$D$2</f>
        <v>0.22882910290820907</v>
      </c>
      <c r="Z1523" s="39">
        <f>Y1523*SQRT(Info!$D$3^2+(X1523/W1523)^2)</f>
        <v>1.6561055792221335E-2</v>
      </c>
      <c r="AA1523" s="50">
        <f>IF(O1523-W1523&gt;0,O1523-W1523,0)</f>
        <v>0</v>
      </c>
      <c r="AB1523" s="50">
        <f>SQRT((0.5*P1523)^2+X1523^2)</f>
        <v>1.5014234875370994E-2</v>
      </c>
      <c r="AC1523" s="50">
        <f>(1-EXP(-Info!$B$6*G1523*1000))+(Info!$B$6/(Info!$B$6-Info!$B$7))*(EXP(-Info!$B$7*G1523*1000)-EXP(-Info!$B$6*G1523*1000))*(Info!$B$9-1)</f>
        <v>4.0542583703841388E-2</v>
      </c>
      <c r="AD1523" s="50">
        <f>SQRT((Info!$B$6*EXP(-Info!$B$6*G1523*1000)+(Info!$B$6/(Info!$B$6+Info!$B$7))*(Info!$B$9-1)*(-Info!$B$7*EXP(-Info!$B$7*G1523*1000)+Info!$B$6*EXP(-Info!$B$6*G1523*1000)))^2*(0.01*G1523*1000)^2)</f>
        <v>3.7414394416217711E-4</v>
      </c>
      <c r="AE1523" s="50">
        <f>IF(AA1523&gt;0,AA1523*AC1523*SQRT((AB1523/AA1523)^2+(AD1523/AC1523)^2),AA1523*AC1523*SQRT((AD1523/AC1523)^2))</f>
        <v>0</v>
      </c>
      <c r="AF1523" s="50">
        <f>IF((S1523-Y1523-AA1523*AC1523)&gt;0,S1523-Y1523-AA1523*AC1523,0)</f>
        <v>1.7353951015361411</v>
      </c>
      <c r="AG1523" s="50">
        <f>SQRT((T1523*0.5)^2+Z1523^2+AE1523^2)</f>
        <v>2.2788637266519713E-2</v>
      </c>
      <c r="AH1523" s="50">
        <f>AF1523/S1523</f>
        <v>0.88350153592932568</v>
      </c>
      <c r="AI1523">
        <f>AF1523*EXP(Info!$B$6*G1523*1000)</f>
        <v>1.79904149975126</v>
      </c>
      <c r="AJ1523">
        <f>2*SQRT((EXP(Info!$B$6*G1523)*AG1523)^2+(Info!$B$6*G1523*0.01*AI1523)^2)</f>
        <v>4.5578916224835647E-2</v>
      </c>
      <c r="AK1523" s="28">
        <f>AI1523/(E1523/1000)</f>
        <v>1.0016934853848887</v>
      </c>
      <c r="AL1523">
        <f>AA1523/0.752049334436339</f>
        <v>0</v>
      </c>
      <c r="AM1523">
        <f>Q1523/O1523</f>
        <v>1.0177290065826643</v>
      </c>
      <c r="AN1523">
        <f>U1523/0.242530074</f>
        <v>2.4267185083781317</v>
      </c>
      <c r="AO1523">
        <f>O1523/U1523</f>
        <v>0.42940864592855499</v>
      </c>
    </row>
    <row r="1524" spans="1:41">
      <c r="A1524" s="14" t="s">
        <v>98</v>
      </c>
      <c r="B1524" s="14" t="s">
        <v>99</v>
      </c>
      <c r="C1524" s="15">
        <v>-46.35</v>
      </c>
      <c r="D1524" s="15">
        <v>50.57</v>
      </c>
      <c r="E1524" s="15">
        <v>1796</v>
      </c>
      <c r="F1524" s="31">
        <v>6</v>
      </c>
      <c r="G1524" s="15">
        <v>4.8914999999999997</v>
      </c>
      <c r="I1524">
        <f>(E1524*100*Info!$B$11)/AI1524</f>
        <v>2.7498206371824119</v>
      </c>
      <c r="J1524">
        <f>LOG10(I1524)</f>
        <v>0.43930436698576952</v>
      </c>
      <c r="K1524">
        <f>2*((E1524*100*Info!$B$11)/AI1524^2)*(AJ1524/2)</f>
        <v>8.3148337364606972E-2</v>
      </c>
      <c r="L1524">
        <f>(M1524/10.7)/I1524</f>
        <v>0.2382853423809585</v>
      </c>
      <c r="M1524">
        <f>((U1524/0.242530073729142))*I1524</f>
        <v>7.011088886584429</v>
      </c>
      <c r="N1524">
        <f>2*M1524*SQRT((0.5*K1524/I1524)^2+(0.5*V1524/U1524)^2)</f>
        <v>0.30310724930057986</v>
      </c>
      <c r="O1524" s="1">
        <v>0.27100871182681241</v>
      </c>
      <c r="P1524" s="1">
        <v>5.6665948530027063E-3</v>
      </c>
      <c r="Q1524" s="1">
        <v>0.28633008238890639</v>
      </c>
      <c r="R1524" s="1">
        <v>1.010874070395858E-2</v>
      </c>
      <c r="S1524" s="1">
        <v>1.836157255147463</v>
      </c>
      <c r="T1524" s="1">
        <v>3.654135408858257E-2</v>
      </c>
      <c r="U1524" s="1">
        <v>0.61836756972163642</v>
      </c>
      <c r="V1524" s="1">
        <v>1.9106787134550711E-2</v>
      </c>
      <c r="W1524" s="50">
        <f>U1524*Info!$B$2</f>
        <v>0.29681643346638548</v>
      </c>
      <c r="X1524" s="50">
        <f>W1524*SQRT((0.5*V1524/U1524)^2+Info!$B$3^2)</f>
        <v>1.5533125263787485E-2</v>
      </c>
      <c r="Y1524" s="39">
        <f>W1524*Info!$D$2</f>
        <v>0.24042131110777226</v>
      </c>
      <c r="Z1524" s="39">
        <f>Y1524*SQRT(Info!$D$3^2+(X1524/W1524)^2)</f>
        <v>1.7401393624278866E-2</v>
      </c>
      <c r="AA1524" s="50">
        <f>IF(O1524-W1524&gt;0,O1524-W1524,0)</f>
        <v>0</v>
      </c>
      <c r="AB1524" s="50">
        <f>SQRT((0.5*P1524)^2+X1524^2)</f>
        <v>1.5789412742959513E-2</v>
      </c>
      <c r="AC1524" s="50">
        <f>(1-EXP(-Info!$B$6*G1524*1000))+(Info!$B$6/(Info!$B$6-Info!$B$7))*(EXP(-Info!$B$7*G1524*1000)-EXP(-Info!$B$6*G1524*1000))*(Info!$B$9-1)</f>
        <v>5.0261568682005459E-2</v>
      </c>
      <c r="AD1524" s="50">
        <f>SQRT((Info!$B$6*EXP(-Info!$B$6*G1524*1000)+(Info!$B$6/(Info!$B$6+Info!$B$7))*(Info!$B$9-1)*(-Info!$B$7*EXP(-Info!$B$7*G1524*1000)+Info!$B$6*EXP(-Info!$B$6*G1524*1000)))^2*(0.01*G1524*1000)^2)</f>
        <v>4.6176333257758436E-4</v>
      </c>
      <c r="AE1524" s="50">
        <f>IF(AA1524&gt;0,AA1524*AC1524*SQRT((AB1524/AA1524)^2+(AD1524/AC1524)^2),AA1524*AC1524*SQRT((AD1524/AC1524)^2))</f>
        <v>0</v>
      </c>
      <c r="AF1524" s="50">
        <f>IF((S1524-Y1524-AA1524*AC1524)&gt;0,S1524-Y1524-AA1524*AC1524,0)</f>
        <v>1.5957359440396908</v>
      </c>
      <c r="AG1524" s="50">
        <f>SQRT((T1524*0.5)^2+Z1524^2+AE1524^2)</f>
        <v>2.5231451399471368E-2</v>
      </c>
      <c r="AH1524" s="50">
        <f>AF1524/S1524</f>
        <v>0.86906278836751172</v>
      </c>
      <c r="AI1524">
        <f>AF1524*EXP(Info!$B$6*G1524*1000)</f>
        <v>1.6689468577213524</v>
      </c>
      <c r="AJ1524">
        <f>2*SQRT((EXP(Info!$B$6*G1524)*AG1524)^2+(Info!$B$6*G1524*0.01*AI1524)^2)</f>
        <v>5.0465166525044992E-2</v>
      </c>
      <c r="AK1524" s="28">
        <f>AI1524/(E1524/1000)</f>
        <v>0.92925771588048578</v>
      </c>
      <c r="AL1524">
        <f>AA1524/0.752049334436339</f>
        <v>0</v>
      </c>
      <c r="AM1524">
        <f>Q1524/O1524</f>
        <v>1.0565346053225222</v>
      </c>
      <c r="AN1524">
        <f>U1524/0.242530074</f>
        <v>2.5496531606287984</v>
      </c>
      <c r="AO1524">
        <f>O1524/U1524</f>
        <v>0.43826475561907191</v>
      </c>
    </row>
    <row r="1525" spans="1:41">
      <c r="A1525" s="14" t="s">
        <v>98</v>
      </c>
      <c r="B1525" s="14" t="s">
        <v>99</v>
      </c>
      <c r="C1525" s="15">
        <v>-46.35</v>
      </c>
      <c r="D1525" s="15">
        <v>50.57</v>
      </c>
      <c r="E1525" s="15">
        <v>1796</v>
      </c>
      <c r="F1525" s="31">
        <v>8</v>
      </c>
      <c r="G1525" s="15">
        <v>5.8553300000000004</v>
      </c>
      <c r="I1525">
        <f>(E1525*100*Info!$B$11)/AI1525</f>
        <v>3.5532152292023071</v>
      </c>
      <c r="J1525">
        <f>LOG10(I1525)</f>
        <v>0.55062151484195376</v>
      </c>
      <c r="K1525">
        <f>2*((E1525*100*Info!$B$11)/AI1525^2)*(AJ1525/2)</f>
        <v>0.16163205108688233</v>
      </c>
      <c r="L1525">
        <f>(M1525/10.7)/I1525</f>
        <v>0.32903981448442543</v>
      </c>
      <c r="M1525">
        <f>((U1525/0.242530073729142))*I1525</f>
        <v>12.509897294287596</v>
      </c>
      <c r="N1525">
        <f>2*M1525*SQRT((0.5*K1525/I1525)^2+(0.5*V1525/U1525)^2)</f>
        <v>0.85545016522598671</v>
      </c>
      <c r="O1525" s="1">
        <v>0.37833111937169489</v>
      </c>
      <c r="P1525" s="1">
        <v>1.4400796350293571E-2</v>
      </c>
      <c r="Q1525" s="1">
        <v>0.38029552486766932</v>
      </c>
      <c r="R1525" s="1">
        <v>1.325822093745839E-2</v>
      </c>
      <c r="S1525" s="1">
        <v>1.5560563655125621</v>
      </c>
      <c r="T1525" s="1">
        <v>3.098240729504631E-2</v>
      </c>
      <c r="U1525" s="1">
        <v>0.85388193999402062</v>
      </c>
      <c r="V1525" s="1">
        <v>4.3596798415284292E-2</v>
      </c>
      <c r="W1525" s="50">
        <f>U1525*Info!$B$2</f>
        <v>0.40986333119712987</v>
      </c>
      <c r="X1525" s="50">
        <f>W1525*SQRT((0.5*V1525/U1525)^2+Info!$B$3^2)</f>
        <v>2.30097607892139E-2</v>
      </c>
      <c r="Y1525" s="39">
        <f>W1525*Info!$D$2</f>
        <v>0.33198929826967521</v>
      </c>
      <c r="Z1525" s="39">
        <f>Y1525*SQRT(Info!$D$3^2+(X1525/W1525)^2)</f>
        <v>2.4958240811354213E-2</v>
      </c>
      <c r="AA1525" s="50">
        <f>IF(O1525-W1525&gt;0,O1525-W1525,0)</f>
        <v>0</v>
      </c>
      <c r="AB1525" s="50">
        <f>SQRT((0.5*P1525)^2+X1525^2)</f>
        <v>2.4110056521242387E-2</v>
      </c>
      <c r="AC1525" s="50">
        <f>(1-EXP(-Info!$B$6*G1525*1000))+(Info!$B$6/(Info!$B$6-Info!$B$7))*(EXP(-Info!$B$7*G1525*1000)-EXP(-Info!$B$6*G1525*1000))*(Info!$B$9-1)</f>
        <v>5.9891561952091943E-2</v>
      </c>
      <c r="AD1525" s="50">
        <f>SQRT((Info!$B$6*EXP(-Info!$B$6*G1525*1000)+(Info!$B$6/(Info!$B$6+Info!$B$7))*(Info!$B$9-1)*(-Info!$B$7*EXP(-Info!$B$7*G1525*1000)+Info!$B$6*EXP(-Info!$B$6*G1525*1000)))^2*(0.01*G1525*1000)^2)</f>
        <v>5.4777456621040409E-4</v>
      </c>
      <c r="AE1525" s="50">
        <f>IF(AA1525&gt;0,AA1525*AC1525*SQRT((AB1525/AA1525)^2+(AD1525/AC1525)^2),AA1525*AC1525*SQRT((AD1525/AC1525)^2))</f>
        <v>0</v>
      </c>
      <c r="AF1525" s="50">
        <f>IF((S1525-Y1525-AA1525*AC1525)&gt;0,S1525-Y1525-AA1525*AC1525,0)</f>
        <v>1.2240670672428868</v>
      </c>
      <c r="AG1525" s="50">
        <f>SQRT((T1525*0.5)^2+Z1525^2+AE1525^2)</f>
        <v>2.9375009359089262E-2</v>
      </c>
      <c r="AH1525" s="50">
        <f>AF1525/S1525</f>
        <v>0.78664699709620189</v>
      </c>
      <c r="AI1525">
        <f>AF1525*EXP(Info!$B$6*G1525*1000)</f>
        <v>1.2915920414855384</v>
      </c>
      <c r="AJ1525">
        <f>2*SQRT((EXP(Info!$B$6*G1525)*AG1525)^2+(Info!$B$6*G1525*0.01*AI1525)^2)</f>
        <v>5.8753173496801703E-2</v>
      </c>
      <c r="AK1525" s="28">
        <f>AI1525/(E1525/1000)</f>
        <v>0.71914924358882981</v>
      </c>
      <c r="AL1525">
        <f>AA1525/0.752049334436339</f>
        <v>0</v>
      </c>
      <c r="AM1525">
        <f>Q1525/O1525</f>
        <v>1.0051922916075124</v>
      </c>
      <c r="AN1525">
        <f>U1525/0.242530074</f>
        <v>3.5207260110513987</v>
      </c>
      <c r="AO1525">
        <f>O1525/U1525</f>
        <v>0.44307193026514202</v>
      </c>
    </row>
    <row r="1526" spans="1:41">
      <c r="A1526" s="14" t="s">
        <v>98</v>
      </c>
      <c r="B1526" s="14" t="s">
        <v>99</v>
      </c>
      <c r="C1526" s="15">
        <v>-46.35</v>
      </c>
      <c r="D1526" s="15">
        <v>50.57</v>
      </c>
      <c r="E1526" s="15">
        <v>1796</v>
      </c>
      <c r="F1526" s="31">
        <v>10</v>
      </c>
      <c r="G1526" s="15">
        <v>6.8191699999999997</v>
      </c>
      <c r="I1526">
        <f>(E1526*100*Info!$B$11)/AI1526</f>
        <v>4.0176108930598637</v>
      </c>
      <c r="J1526">
        <f>LOG10(I1526)</f>
        <v>0.60396787288511977</v>
      </c>
      <c r="K1526">
        <f>2*((E1526*100*Info!$B$11)/AI1526^2)*(AJ1526/2)</f>
        <v>0.19026444213688448</v>
      </c>
      <c r="L1526">
        <f>(M1526/10.7)/I1526</f>
        <v>0.32570279394647506</v>
      </c>
      <c r="M1526">
        <f>((U1526/0.242530073729142))*I1526</f>
        <v>14.001453893595478</v>
      </c>
      <c r="N1526">
        <f>2*M1526*SQRT((0.5*K1526/I1526)^2+(0.5*V1526/U1526)^2)</f>
        <v>0.79172205214033176</v>
      </c>
      <c r="O1526" s="1">
        <v>0.40179906325153769</v>
      </c>
      <c r="P1526" s="1">
        <v>8.3472439745025176E-3</v>
      </c>
      <c r="Q1526" s="1">
        <v>0.3985547320201962</v>
      </c>
      <c r="R1526" s="1">
        <v>1.1278577251413621E-2</v>
      </c>
      <c r="S1526" s="1">
        <v>1.4016728363605531</v>
      </c>
      <c r="T1526" s="1">
        <v>2.575090188252804E-2</v>
      </c>
      <c r="U1526" s="1">
        <v>0.84522213213699982</v>
      </c>
      <c r="V1526" s="1">
        <v>2.6115496575259241E-2</v>
      </c>
      <c r="W1526" s="50">
        <f>U1526*Info!$B$2</f>
        <v>0.40570662342575992</v>
      </c>
      <c r="X1526" s="50">
        <f>W1526*SQRT((0.5*V1526/U1526)^2+Info!$B$3^2)</f>
        <v>2.1231555864417412E-2</v>
      </c>
      <c r="Y1526" s="39">
        <f>W1526*Info!$D$2</f>
        <v>0.32862236497486558</v>
      </c>
      <c r="Z1526" s="39">
        <f>Y1526*SQRT(Info!$D$3^2+(X1526/W1526)^2)</f>
        <v>2.3785241757499343E-2</v>
      </c>
      <c r="AA1526" s="50">
        <f>IF(O1526-W1526&gt;0,O1526-W1526,0)</f>
        <v>0</v>
      </c>
      <c r="AB1526" s="50">
        <f>SQRT((0.5*P1526)^2+X1526^2)</f>
        <v>2.1637885407690478E-2</v>
      </c>
      <c r="AC1526" s="50">
        <f>(1-EXP(-Info!$B$6*G1526*1000))+(Info!$B$6/(Info!$B$6-Info!$B$7))*(EXP(-Info!$B$7*G1526*1000)-EXP(-Info!$B$6*G1526*1000))*(Info!$B$9-1)</f>
        <v>6.9433454590114227E-2</v>
      </c>
      <c r="AD1526" s="50">
        <f>SQRT((Info!$B$6*EXP(-Info!$B$6*G1526*1000)+(Info!$B$6/(Info!$B$6+Info!$B$7))*(Info!$B$9-1)*(-Info!$B$7*EXP(-Info!$B$7*G1526*1000)+Info!$B$6*EXP(-Info!$B$6*G1526*1000)))^2*(0.01*G1526*1000)^2)</f>
        <v>6.3220002026360348E-4</v>
      </c>
      <c r="AE1526" s="50">
        <f>IF(AA1526&gt;0,AA1526*AC1526*SQRT((AB1526/AA1526)^2+(AD1526/AC1526)^2),AA1526*AC1526*SQRT((AD1526/AC1526)^2))</f>
        <v>0</v>
      </c>
      <c r="AF1526" s="50">
        <f>IF((S1526-Y1526-AA1526*AC1526)&gt;0,S1526-Y1526-AA1526*AC1526,0)</f>
        <v>1.0730504713856874</v>
      </c>
      <c r="AG1526" s="50">
        <f>SQRT((T1526*0.5)^2+Z1526^2+AE1526^2)</f>
        <v>2.7046533278843463E-2</v>
      </c>
      <c r="AH1526" s="50">
        <f>AF1526/S1526</f>
        <v>0.76554987979353695</v>
      </c>
      <c r="AI1526">
        <f>AF1526*EXP(Info!$B$6*G1526*1000)</f>
        <v>1.1422969107462868</v>
      </c>
      <c r="AJ1526">
        <f>2*SQRT((EXP(Info!$B$6*G1526)*AG1526)^2+(Info!$B$6*G1526*0.01*AI1526)^2)</f>
        <v>5.4096449423030366E-2</v>
      </c>
      <c r="AK1526" s="28">
        <f>AI1526/(E1526/1000)</f>
        <v>0.63602277881196367</v>
      </c>
      <c r="AL1526">
        <f>AA1526/0.752049334436339</f>
        <v>0</v>
      </c>
      <c r="AM1526">
        <f>Q1526/O1526</f>
        <v>0.99192548831476379</v>
      </c>
      <c r="AN1526">
        <f>U1526/0.242530074</f>
        <v>3.4850198913352073</v>
      </c>
      <c r="AO1526">
        <f>O1526/U1526</f>
        <v>0.47537688374966869</v>
      </c>
    </row>
    <row r="1527" spans="1:41">
      <c r="A1527" s="14" t="s">
        <v>98</v>
      </c>
      <c r="B1527" s="14" t="s">
        <v>99</v>
      </c>
      <c r="C1527" s="15">
        <v>-46.35</v>
      </c>
      <c r="D1527" s="15">
        <v>50.57</v>
      </c>
      <c r="E1527" s="15">
        <v>1796</v>
      </c>
      <c r="F1527" s="80">
        <v>12</v>
      </c>
      <c r="G1527" s="15">
        <v>7.7830000000000004</v>
      </c>
      <c r="I1527">
        <f>(E1527*100*Info!$B$11)/AI1527</f>
        <v>4.220539232535363</v>
      </c>
      <c r="J1527">
        <f>LOG10(I1527)</f>
        <v>0.62536794166160137</v>
      </c>
      <c r="K1527">
        <f>2*((E1527*100*Info!$B$11)/AI1527^2)*(AJ1527/2)</f>
        <v>0.22421204031122055</v>
      </c>
      <c r="L1527">
        <f>(M1527/10.7)/I1527</f>
        <v>0.37048039106051428</v>
      </c>
      <c r="M1527">
        <f>((U1527/0.242530073729142))*I1527</f>
        <v>16.7308091713086</v>
      </c>
      <c r="N1527">
        <f>2*M1527*SQRT((0.5*K1527/I1527)^2+(0.5*V1527/U1527)^2)</f>
        <v>1.0295264937811193</v>
      </c>
      <c r="O1527" s="1">
        <v>0.48673854013179702</v>
      </c>
      <c r="P1527" s="1">
        <v>1.0197879383878771E-2</v>
      </c>
      <c r="Q1527" s="1">
        <v>0.48856085178196862</v>
      </c>
      <c r="R1527" s="1">
        <v>1.1151431472887221E-2</v>
      </c>
      <c r="S1527" s="1">
        <v>1.388261942203675</v>
      </c>
      <c r="T1527" s="1">
        <v>1.9796983620483599E-2</v>
      </c>
      <c r="U1527" s="1">
        <v>0.96142321118245433</v>
      </c>
      <c r="V1527" s="1">
        <v>2.9856264733977841E-2</v>
      </c>
      <c r="W1527" s="50">
        <f>U1527*Info!$B$2</f>
        <v>0.46148314136757806</v>
      </c>
      <c r="X1527" s="50">
        <f>W1527*SQRT((0.5*V1527/U1527)^2+Info!$B$3^2)</f>
        <v>2.4161149917643933E-2</v>
      </c>
      <c r="Y1527" s="39">
        <f>W1527*Info!$D$2</f>
        <v>0.37380134450773828</v>
      </c>
      <c r="Z1527" s="39">
        <f>Y1527*SQRT(Info!$D$3^2+(X1527/W1527)^2)</f>
        <v>2.7061491338633507E-2</v>
      </c>
      <c r="AA1527" s="50">
        <f>IF(O1527-W1527&gt;0,O1527-W1527,0)</f>
        <v>2.525539876421895E-2</v>
      </c>
      <c r="AB1527" s="50">
        <f>SQRT((0.5*P1527)^2+X1527^2)</f>
        <v>2.4693326048244299E-2</v>
      </c>
      <c r="AC1527" s="50">
        <f>(1-EXP(-Info!$B$6*G1527*1000))+(Info!$B$6/(Info!$B$6-Info!$B$7))*(EXP(-Info!$B$7*G1527*1000)-EXP(-Info!$B$6*G1527*1000))*(Info!$B$9-1)</f>
        <v>7.8887834137725946E-2</v>
      </c>
      <c r="AD1527" s="50">
        <f>SQRT((Info!$B$6*EXP(-Info!$B$6*G1527*1000)+(Info!$B$6/(Info!$B$6+Info!$B$7))*(Info!$B$9-1)*(-Info!$B$7*EXP(-Info!$B$7*G1527*1000)+Info!$B$6*EXP(-Info!$B$6*G1527*1000)))^2*(0.01*G1527*1000)^2)</f>
        <v>7.1505919683337879E-4</v>
      </c>
      <c r="AE1527" s="50">
        <f>IF(AA1527&gt;0,AA1527*AC1527*SQRT((AB1527/AA1527)^2+(AD1527/AC1527)^2),AA1527*AC1527*SQRT((AD1527/AC1527)^2))</f>
        <v>1.9480867169354016E-3</v>
      </c>
      <c r="AF1527" s="50">
        <f>IF((S1527-Y1527-AA1527*AC1527)&gt;0,S1527-Y1527-AA1527*AC1527,0)</f>
        <v>1.012468253987143</v>
      </c>
      <c r="AG1527" s="50">
        <f>SQRT((T1527*0.5)^2+Z1527^2+AE1527^2)</f>
        <v>2.8880780727761853E-2</v>
      </c>
      <c r="AH1527" s="50">
        <f>AF1527/S1527</f>
        <v>0.72930635293508717</v>
      </c>
      <c r="AI1527">
        <f>AF1527*EXP(Info!$B$6*G1527*1000)</f>
        <v>1.0873739725826517</v>
      </c>
      <c r="AJ1527">
        <f>2*SQRT((EXP(Info!$B$6*G1527)*AG1527)^2+(Info!$B$6*G1527*0.01*AI1527)^2)</f>
        <v>5.7765684321720322E-2</v>
      </c>
      <c r="AK1527" s="28">
        <f>AI1527/(E1527/1000)</f>
        <v>0.60544207827541852</v>
      </c>
      <c r="AL1527">
        <f>AA1527/0.752049334436339</f>
        <v>3.3582103736781936E-2</v>
      </c>
      <c r="AM1527">
        <f>Q1527/O1527</f>
        <v>1.0037439230714671</v>
      </c>
      <c r="AN1527">
        <f>U1527/0.242530074</f>
        <v>3.964140179920344</v>
      </c>
      <c r="AO1527">
        <f>O1527/U1527</f>
        <v>0.50626876329848258</v>
      </c>
    </row>
    <row r="1528" spans="1:41">
      <c r="A1528" s="14" t="s">
        <v>98</v>
      </c>
      <c r="B1528" s="14" t="s">
        <v>99</v>
      </c>
      <c r="C1528" s="15">
        <v>-46.35</v>
      </c>
      <c r="D1528" s="15">
        <v>50.57</v>
      </c>
      <c r="E1528" s="15">
        <v>1796</v>
      </c>
      <c r="F1528" s="31">
        <v>14</v>
      </c>
      <c r="G1528" s="15">
        <v>10.896000000000001</v>
      </c>
      <c r="I1528">
        <f>(E1528*100*Info!$B$11)/AI1528</f>
        <v>11.201096850580555</v>
      </c>
      <c r="J1528">
        <f>LOG10(I1528)</f>
        <v>1.049260552387201</v>
      </c>
      <c r="K1528">
        <f>2*((E1528*100*Info!$B$11)/AI1528^2)*(AJ1528/2)</f>
        <v>3.1583556137576227</v>
      </c>
      <c r="L1528">
        <f>(M1528/10.7)/I1528</f>
        <v>0.76821289302483609</v>
      </c>
      <c r="M1528">
        <f>((U1528/0.242530073729142))*I1528</f>
        <v>92.071649078003773</v>
      </c>
      <c r="N1528">
        <f>2*M1528*SQRT((0.5*K1528/I1528)^2+(0.5*V1528/U1528)^2)</f>
        <v>26.171411977643686</v>
      </c>
      <c r="O1528" s="1">
        <v>0.82037967600180384</v>
      </c>
      <c r="P1528" s="1">
        <v>2.2789295708454619E-2</v>
      </c>
      <c r="Q1528" s="1">
        <v>0.65737729579477644</v>
      </c>
      <c r="R1528" s="1">
        <v>1.6794832772143831E-2</v>
      </c>
      <c r="S1528" s="1">
        <v>1.1458571386460701</v>
      </c>
      <c r="T1528" s="1">
        <v>2.3497952997013329E-2</v>
      </c>
      <c r="U1528" s="1">
        <v>1.993567606559403</v>
      </c>
      <c r="V1528" s="1">
        <v>7.166184638704462E-2</v>
      </c>
      <c r="W1528" s="50">
        <f>U1528*Info!$B$2</f>
        <v>0.95691245114851342</v>
      </c>
      <c r="X1528" s="50">
        <f>W1528*SQRT((0.5*V1528/U1528)^2+Info!$B$3^2)</f>
        <v>5.0842932675224613E-2</v>
      </c>
      <c r="Y1528" s="39">
        <f>W1528*Info!$D$2</f>
        <v>0.77509908543029593</v>
      </c>
      <c r="Z1528" s="39">
        <f>Y1528*SQRT(Info!$D$3^2+(X1528/W1528)^2)</f>
        <v>5.6550574495286388E-2</v>
      </c>
      <c r="AA1528" s="50">
        <f>IF(O1528-W1528&gt;0,O1528-W1528,0)</f>
        <v>0</v>
      </c>
      <c r="AB1528" s="50">
        <f>SQRT((0.5*P1528)^2+X1528^2)</f>
        <v>5.210414381543247E-2</v>
      </c>
      <c r="AC1528" s="50">
        <f>(1-EXP(-Info!$B$6*G1528*1000))+(Info!$B$6/(Info!$B$6-Info!$B$7))*(EXP(-Info!$B$7*G1528*1000)-EXP(-Info!$B$6*G1528*1000))*(Info!$B$9-1)</f>
        <v>0.10883592551914328</v>
      </c>
      <c r="AD1528" s="50">
        <f>SQRT((Info!$B$6*EXP(-Info!$B$6*G1528*1000)+(Info!$B$6/(Info!$B$6+Info!$B$7))*(Info!$B$9-1)*(-Info!$B$7*EXP(-Info!$B$7*G1528*1000)+Info!$B$6*EXP(-Info!$B$6*G1528*1000)))^2*(0.01*G1528*1000)^2)</f>
        <v>9.7223523274220442E-4</v>
      </c>
      <c r="AE1528" s="50">
        <f>IF(AA1528&gt;0,AA1528*AC1528*SQRT((AB1528/AA1528)^2+(AD1528/AC1528)^2),AA1528*AC1528*SQRT((AD1528/AC1528)^2))</f>
        <v>0</v>
      </c>
      <c r="AF1528" s="50">
        <f>IF((S1528-Y1528-AA1528*AC1528)&gt;0,S1528-Y1528-AA1528*AC1528,0)</f>
        <v>0.37075805321577415</v>
      </c>
      <c r="AG1528" s="50">
        <f>SQRT((T1528*0.5)^2+Z1528^2+AE1528^2)</f>
        <v>5.7758167599997468E-2</v>
      </c>
      <c r="AH1528" s="50">
        <f>AF1528/S1528</f>
        <v>0.32356394240721581</v>
      </c>
      <c r="AI1528">
        <f>AF1528*EXP(Info!$B$6*G1528*1000)</f>
        <v>0.4097192063369266</v>
      </c>
      <c r="AJ1528">
        <f>2*SQRT((EXP(Info!$B$6*G1528)*AG1528)^2+(Info!$B$6*G1528*0.01*AI1528)^2)</f>
        <v>0.11552787844446497</v>
      </c>
      <c r="AK1528" s="28">
        <f>AI1528/(E1528/1000)</f>
        <v>0.22812873404060502</v>
      </c>
      <c r="AL1528">
        <f>AA1528/0.752049334436339</f>
        <v>0</v>
      </c>
      <c r="AM1528">
        <f>Q1528/O1528</f>
        <v>0.80130860749569688</v>
      </c>
      <c r="AN1528">
        <f>U1528/0.242530074</f>
        <v>8.2198779461857701</v>
      </c>
      <c r="AO1528">
        <f>O1528/U1528</f>
        <v>0.4115133458742618</v>
      </c>
    </row>
    <row r="1529" spans="1:41">
      <c r="A1529" s="14" t="s">
        <v>98</v>
      </c>
      <c r="B1529" s="14" t="s">
        <v>99</v>
      </c>
      <c r="C1529" s="15">
        <v>-46.35</v>
      </c>
      <c r="D1529" s="15">
        <v>50.57</v>
      </c>
      <c r="E1529" s="15">
        <v>1796</v>
      </c>
      <c r="F1529" s="80">
        <v>16</v>
      </c>
      <c r="G1529" s="15">
        <v>11.219299999999999</v>
      </c>
      <c r="I1529">
        <f>(E1529*100*Info!$B$11)/AI1529</f>
        <v>9.0215846627451857</v>
      </c>
      <c r="J1529">
        <f>LOG10(I1529)</f>
        <v>0.95528282909842599</v>
      </c>
      <c r="K1529">
        <f>2*((E1529*100*Info!$B$11)/AI1529^2)*(AJ1529/2)</f>
        <v>1.17824595287531</v>
      </c>
      <c r="L1529">
        <f>(M1529/10.7)/I1529</f>
        <v>0.44089822702722459</v>
      </c>
      <c r="M1529">
        <f>((U1529/0.242530073729142))*I1529</f>
        <v>42.560327305749787</v>
      </c>
      <c r="N1529">
        <f>2*M1529*SQRT((0.5*K1529/I1529)^2+(0.5*V1529/U1529)^2)</f>
        <v>5.7135259173380684</v>
      </c>
      <c r="O1529" s="1">
        <v>0.66127160083184777</v>
      </c>
      <c r="P1529" s="1">
        <v>1.381990607487542E-2</v>
      </c>
      <c r="Q1529" s="1">
        <v>0.63603489029873728</v>
      </c>
      <c r="R1529" s="1">
        <v>1.4132490459465311E-2</v>
      </c>
      <c r="S1529" s="1">
        <v>0.91635711784579921</v>
      </c>
      <c r="T1529" s="1">
        <v>1.485009441636728E-2</v>
      </c>
      <c r="U1529" s="1">
        <v>1.14416255073518</v>
      </c>
      <c r="V1529" s="1">
        <v>3.5536731720225229E-2</v>
      </c>
      <c r="W1529" s="50">
        <f>U1529*Info!$B$2</f>
        <v>0.54919802435288634</v>
      </c>
      <c r="X1529" s="50">
        <f>W1529*SQRT((0.5*V1529/U1529)^2+Info!$B$3^2)</f>
        <v>2.8753901833331194E-2</v>
      </c>
      <c r="Y1529" s="39">
        <f>W1529*Info!$D$2</f>
        <v>0.44485039972583795</v>
      </c>
      <c r="Z1529" s="39">
        <f>Y1529*SQRT(Info!$D$3^2+(X1529/W1529)^2)</f>
        <v>3.2205349884266966E-2</v>
      </c>
      <c r="AA1529" s="50">
        <f>IF(O1529-W1529&gt;0,O1529-W1529,0)</f>
        <v>0.11207357647896143</v>
      </c>
      <c r="AB1529" s="50">
        <f>SQRT((0.5*P1529)^2+X1529^2)</f>
        <v>2.957252646664538E-2</v>
      </c>
      <c r="AC1529" s="50">
        <f>(1-EXP(-Info!$B$6*G1529*1000))+(Info!$B$6/(Info!$B$6-Info!$B$7))*(EXP(-Info!$B$7*G1529*1000)-EXP(-Info!$B$6*G1529*1000))*(Info!$B$9-1)</f>
        <v>0.1118954134795201</v>
      </c>
      <c r="AD1529" s="50">
        <f>SQRT((Info!$B$6*EXP(-Info!$B$6*G1529*1000)+(Info!$B$6/(Info!$B$6+Info!$B$7))*(Info!$B$9-1)*(-Info!$B$7*EXP(-Info!$B$7*G1529*1000)+Info!$B$6*EXP(-Info!$B$6*G1529*1000)))^2*(0.01*G1529*1000)^2)</f>
        <v>9.9804859374643859E-4</v>
      </c>
      <c r="AE1529" s="50">
        <f>IF(AA1529&gt;0,AA1529*AC1529*SQRT((AB1529/AA1529)^2+(AD1529/AC1529)^2),AA1529*AC1529*SQRT((AD1529/AC1529)^2))</f>
        <v>3.310920047527928E-3</v>
      </c>
      <c r="AF1529" s="50">
        <f>IF((S1529-Y1529-AA1529*AC1529)&gt;0,S1529-Y1529-AA1529*AC1529,0)</f>
        <v>0.45896619893971924</v>
      </c>
      <c r="AG1529" s="50">
        <f>SQRT((T1529*0.5)^2+Z1529^2+AE1529^2)</f>
        <v>3.3215630037272098E-2</v>
      </c>
      <c r="AH1529" s="50">
        <f>AF1529/S1529</f>
        <v>0.50085953391039428</v>
      </c>
      <c r="AI1529">
        <f>AF1529*EXP(Info!$B$6*G1529*1000)</f>
        <v>0.50870270393565531</v>
      </c>
      <c r="AJ1529">
        <f>2*SQRT((EXP(Info!$B$6*G1529)*AG1529)^2+(Info!$B$6*G1529*0.01*AI1529)^2)</f>
        <v>6.6438095360790858E-2</v>
      </c>
      <c r="AK1529" s="28">
        <f>AI1529/(E1529/1000)</f>
        <v>0.2832420400532602</v>
      </c>
      <c r="AL1529">
        <f>AA1529/0.752049334436339</f>
        <v>0.14902423464407502</v>
      </c>
      <c r="AM1529">
        <f>Q1529/O1529</f>
        <v>0.96183608898164696</v>
      </c>
      <c r="AN1529">
        <f>U1529/0.242530074</f>
        <v>4.7176110239226663</v>
      </c>
      <c r="AO1529">
        <f>O1529/U1529</f>
        <v>0.57795249495532663</v>
      </c>
    </row>
    <row r="1530" spans="1:41">
      <c r="A1530" s="14" t="s">
        <v>98</v>
      </c>
      <c r="B1530" s="14" t="s">
        <v>99</v>
      </c>
      <c r="C1530" s="15">
        <v>-46.35</v>
      </c>
      <c r="D1530" s="15">
        <v>50.57</v>
      </c>
      <c r="E1530" s="15">
        <v>1796</v>
      </c>
      <c r="F1530" s="31">
        <v>18</v>
      </c>
      <c r="G1530" s="15">
        <v>11.5427</v>
      </c>
      <c r="I1530">
        <f>(E1530*100*Info!$B$11)/AI1530</f>
        <v>8.0660523773869119</v>
      </c>
      <c r="J1530">
        <f>LOG10(I1530)</f>
        <v>0.90666103779759255</v>
      </c>
      <c r="K1530">
        <f>2*((E1530*100*Info!$B$11)/AI1530^2)*(AJ1530/2)</f>
        <v>1.0022336608336224</v>
      </c>
      <c r="L1530">
        <f>(M1530/10.7)/I1530</f>
        <v>0.45966715096648081</v>
      </c>
      <c r="M1530">
        <f>((U1530/0.242530073729142))*I1530</f>
        <v>39.672382679700405</v>
      </c>
      <c r="N1530">
        <f>2*M1530*SQRT((0.5*K1530/I1530)^2+(0.5*V1530/U1530)^2)</f>
        <v>5.0796244747894939</v>
      </c>
      <c r="O1530" s="1">
        <v>0.66096199763000474</v>
      </c>
      <c r="P1530" s="1">
        <v>1.373764534640734E-2</v>
      </c>
      <c r="Q1530" s="1">
        <v>0.64028555826993838</v>
      </c>
      <c r="R1530" s="1">
        <v>1.578697926264697E-2</v>
      </c>
      <c r="S1530" s="1">
        <v>0.98576381105446453</v>
      </c>
      <c r="T1530" s="1">
        <v>2.096245821935375E-2</v>
      </c>
      <c r="U1530" s="1">
        <v>1.1928692557579881</v>
      </c>
      <c r="V1530" s="1">
        <v>3.6866821851593672E-2</v>
      </c>
      <c r="W1530" s="50">
        <f>U1530*Info!$B$2</f>
        <v>0.57257724276383426</v>
      </c>
      <c r="X1530" s="50">
        <f>W1530*SQRT((0.5*V1530/U1530)^2+Info!$B$3^2)</f>
        <v>2.9964971390034175E-2</v>
      </c>
      <c r="Y1530" s="39">
        <f>W1530*Info!$D$2</f>
        <v>0.46378756663870579</v>
      </c>
      <c r="Z1530" s="39">
        <f>Y1530*SQRT(Info!$D$3^2+(X1530/W1530)^2)</f>
        <v>3.3568722588128409E-2</v>
      </c>
      <c r="AA1530" s="50">
        <f>IF(O1530-W1530&gt;0,O1530-W1530,0)</f>
        <v>8.8384754866170478E-2</v>
      </c>
      <c r="AB1530" s="50">
        <f>SQRT((0.5*P1530)^2+X1530^2)</f>
        <v>3.0742157297780577E-2</v>
      </c>
      <c r="AC1530" s="50">
        <f>(1-EXP(-Info!$B$6*G1530*1000))+(Info!$B$6/(Info!$B$6-Info!$B$7))*(EXP(-Info!$B$7*G1530*1000)-EXP(-Info!$B$6*G1530*1000))*(Info!$B$9-1)</f>
        <v>0.11494640178340941</v>
      </c>
      <c r="AD1530" s="50">
        <f>SQRT((Info!$B$6*EXP(-Info!$B$6*G1530*1000)+(Info!$B$6/(Info!$B$6+Info!$B$7))*(Info!$B$9-1)*(-Info!$B$7*EXP(-Info!$B$7*G1530*1000)+Info!$B$6*EXP(-Info!$B$6*G1530*1000)))^2*(0.01*G1530*1000)^2)</f>
        <v>1.0237042973571769E-3</v>
      </c>
      <c r="AE1530" s="50">
        <f>IF(AA1530&gt;0,AA1530*AC1530*SQRT((AB1530/AA1530)^2+(AD1530/AC1530)^2),AA1530*AC1530*SQRT((AD1530/AC1530)^2))</f>
        <v>3.5348585359964188E-3</v>
      </c>
      <c r="AF1530" s="50">
        <f>IF((S1530-Y1530-AA1530*AC1530)&gt;0,S1530-Y1530-AA1530*AC1530,0)</f>
        <v>0.51181673487138379</v>
      </c>
      <c r="AG1530" s="50">
        <f>SQRT((T1530*0.5)^2+Z1530^2+AE1530^2)</f>
        <v>3.5344172429380309E-2</v>
      </c>
      <c r="AH1530" s="50">
        <f>AF1530/S1530</f>
        <v>0.51920828207712055</v>
      </c>
      <c r="AI1530">
        <f>AF1530*EXP(Info!$B$6*G1530*1000)</f>
        <v>0.56896537451070583</v>
      </c>
      <c r="AJ1530">
        <f>2*SQRT((EXP(Info!$B$6*G1530)*AG1530)^2+(Info!$B$6*G1530*0.01*AI1530)^2)</f>
        <v>7.069582783544634E-2</v>
      </c>
      <c r="AK1530" s="28">
        <f>AI1530/(E1530/1000)</f>
        <v>0.31679586554048206</v>
      </c>
      <c r="AL1530">
        <f>AA1530/0.752049334436339</f>
        <v>0.11752520854554688</v>
      </c>
      <c r="AM1530">
        <f>Q1530/O1530</f>
        <v>0.96871765784688779</v>
      </c>
      <c r="AN1530">
        <f>U1530/0.242530074</f>
        <v>4.918438509848424</v>
      </c>
      <c r="AO1530">
        <f>O1530/U1530</f>
        <v>0.55409425168729654</v>
      </c>
    </row>
    <row r="1531" spans="1:41">
      <c r="A1531" s="14" t="s">
        <v>98</v>
      </c>
      <c r="B1531" s="14" t="s">
        <v>99</v>
      </c>
      <c r="C1531" s="15">
        <v>-46.35</v>
      </c>
      <c r="D1531" s="15">
        <v>50.57</v>
      </c>
      <c r="E1531" s="15">
        <v>1796</v>
      </c>
      <c r="F1531" s="31">
        <v>20</v>
      </c>
      <c r="G1531" s="15">
        <v>11.866</v>
      </c>
      <c r="I1531">
        <f>(E1531*100*Info!$B$11)/AI1531</f>
        <v>21.13042085975114</v>
      </c>
      <c r="J1531">
        <f>LOG10(I1531)</f>
        <v>1.3249081470876827</v>
      </c>
      <c r="K1531">
        <f>2*((E1531*100*Info!$B$11)/AI1531^2)*(AJ1531/2)</f>
        <v>17.339927872036274</v>
      </c>
      <c r="L1531">
        <f>(M1531/10.7)/I1531</f>
        <v>1.0062042951078676</v>
      </c>
      <c r="M1531">
        <f>((U1531/0.242530073729142))*I1531</f>
        <v>227.49826642374771</v>
      </c>
      <c r="N1531">
        <f>2*M1531*SQRT((0.5*K1531/I1531)^2+(0.5*V1531/U1531)^2)</f>
        <v>187.95787248852685</v>
      </c>
      <c r="O1531" s="1">
        <v>0.61928083608050477</v>
      </c>
      <c r="P1531" s="1">
        <v>4.27966836637362E-2</v>
      </c>
      <c r="Q1531" s="1">
        <v>0.73623317483248407</v>
      </c>
      <c r="R1531" s="1">
        <v>4.5037171790552957E-2</v>
      </c>
      <c r="S1531" s="1">
        <v>1.2100196976664741</v>
      </c>
      <c r="T1531" s="1">
        <v>4.0906227077066953E-2</v>
      </c>
      <c r="U1531" s="1">
        <v>2.6111723801062681</v>
      </c>
      <c r="V1531" s="1">
        <v>0.25031525400243509</v>
      </c>
      <c r="W1531" s="50">
        <f>U1531*Info!$B$2</f>
        <v>1.2533627424510085</v>
      </c>
      <c r="X1531" s="50">
        <f>W1531*SQRT((0.5*V1531/U1531)^2+Info!$B$3^2)</f>
        <v>8.6812328907027198E-2</v>
      </c>
      <c r="Y1531" s="39">
        <f>W1531*Info!$D$2</f>
        <v>1.0152238213853171</v>
      </c>
      <c r="Z1531" s="39">
        <f>Y1531*SQRT(Info!$D$3^2+(X1531/W1531)^2)</f>
        <v>8.6725531028569267E-2</v>
      </c>
      <c r="AA1531" s="50">
        <f>IF(O1531-W1531&gt;0,O1531-W1531,0)</f>
        <v>0</v>
      </c>
      <c r="AB1531" s="50">
        <f>SQRT((0.5*P1531)^2+X1531^2)</f>
        <v>8.9410678799656515E-2</v>
      </c>
      <c r="AC1531" s="50">
        <f>(1-EXP(-Info!$B$6*G1531*1000))+(Info!$B$6/(Info!$B$6-Info!$B$7))*(EXP(-Info!$B$7*G1531*1000)-EXP(-Info!$B$6*G1531*1000))*(Info!$B$9-1)</f>
        <v>0.11798703191959996</v>
      </c>
      <c r="AD1531" s="50">
        <f>SQRT((Info!$B$6*EXP(-Info!$B$6*G1531*1000)+(Info!$B$6/(Info!$B$6+Info!$B$7))*(Info!$B$9-1)*(-Info!$B$7*EXP(-Info!$B$7*G1531*1000)+Info!$B$6*EXP(-Info!$B$6*G1531*1000)))^2*(0.01*G1531*1000)^2)</f>
        <v>1.0491872312622789E-3</v>
      </c>
      <c r="AE1531" s="50">
        <f>IF(AA1531&gt;0,AA1531*AC1531*SQRT((AB1531/AA1531)^2+(AD1531/AC1531)^2),AA1531*AC1531*SQRT((AD1531/AC1531)^2))</f>
        <v>0</v>
      </c>
      <c r="AF1531" s="50">
        <f>IF((S1531-Y1531-AA1531*AC1531)&gt;0,S1531-Y1531-AA1531*AC1531,0)</f>
        <v>0.19479587628115702</v>
      </c>
      <c r="AG1531" s="50">
        <f>SQRT((T1531*0.5)^2+Z1531^2+AE1531^2)</f>
        <v>8.9104700131965378E-2</v>
      </c>
      <c r="AH1531" s="50">
        <f>AF1531/S1531</f>
        <v>0.16098570680859273</v>
      </c>
      <c r="AI1531">
        <f>AF1531*EXP(Info!$B$6*G1531*1000)</f>
        <v>0.21718945127423092</v>
      </c>
      <c r="AJ1531">
        <f>2*SQRT((EXP(Info!$B$6*G1531)*AG1531)^2+(Info!$B$6*G1531*0.01*AI1531)^2)</f>
        <v>0.17822879367423325</v>
      </c>
      <c r="AK1531" s="28">
        <f>AI1531/(E1531/1000)</f>
        <v>0.12092953857139806</v>
      </c>
      <c r="AL1531">
        <f>AA1531/0.752049334436339</f>
        <v>0</v>
      </c>
      <c r="AM1531">
        <f>Q1531/O1531</f>
        <v>1.1888518616080279</v>
      </c>
      <c r="AN1531">
        <f>U1531/0.242530074</f>
        <v>10.766385945630264</v>
      </c>
      <c r="AO1531">
        <f>O1531/U1531</f>
        <v>0.2371658190009277</v>
      </c>
    </row>
    <row r="1532" spans="1:41">
      <c r="A1532" s="14" t="s">
        <v>98</v>
      </c>
      <c r="B1532" s="14" t="s">
        <v>99</v>
      </c>
      <c r="C1532" s="15">
        <v>-46.35</v>
      </c>
      <c r="D1532" s="15">
        <v>50.57</v>
      </c>
      <c r="E1532" s="15">
        <v>1796</v>
      </c>
      <c r="F1532" s="31">
        <v>22</v>
      </c>
      <c r="G1532" s="15">
        <v>12.129200000000001</v>
      </c>
      <c r="I1532">
        <f>(E1532*100*Info!$B$11)/AI1532</f>
        <v>4.0960200259380883</v>
      </c>
      <c r="J1532">
        <f>LOG10(I1532)</f>
        <v>0.61236207129129627</v>
      </c>
      <c r="K1532">
        <f>2*((E1532*100*Info!$B$11)/AI1532^2)*(AJ1532/2)</f>
        <v>0.476784657529772</v>
      </c>
      <c r="L1532">
        <f>(M1532/10.7)/I1532</f>
        <v>0.86175802172452431</v>
      </c>
      <c r="M1532">
        <f>((U1532/0.242530073729142))*I1532</f>
        <v>37.768625825111926</v>
      </c>
      <c r="N1532">
        <f>2*M1532*SQRT((0.5*K1532/I1532)^2+(0.5*V1532/U1532)^2)</f>
        <v>4.6009980344903489</v>
      </c>
      <c r="O1532" s="1">
        <v>1.0553298231818049</v>
      </c>
      <c r="P1532" s="1">
        <v>2.927414191216263E-2</v>
      </c>
      <c r="Q1532" s="1">
        <v>0.81115515287071949</v>
      </c>
      <c r="R1532" s="1">
        <v>1.8701163496722829E-2</v>
      </c>
      <c r="S1532" s="1">
        <v>1.8719670504818671</v>
      </c>
      <c r="T1532" s="1">
        <v>3.016228033992124E-2</v>
      </c>
      <c r="U1532" s="1">
        <v>2.2363239310371541</v>
      </c>
      <c r="V1532" s="1">
        <v>8.0347759122023465E-2</v>
      </c>
      <c r="W1532" s="50">
        <f>U1532*Info!$B$2</f>
        <v>1.073435486897834</v>
      </c>
      <c r="X1532" s="50">
        <f>W1532*SQRT((0.5*V1532/U1532)^2+Info!$B$3^2)</f>
        <v>5.7030792343562821E-2</v>
      </c>
      <c r="Y1532" s="39">
        <f>W1532*Info!$D$2</f>
        <v>0.8694827443872456</v>
      </c>
      <c r="Z1532" s="39">
        <f>Y1532*SQRT(Info!$D$3^2+(X1532/W1532)^2)</f>
        <v>6.3434795299700961E-2</v>
      </c>
      <c r="AA1532" s="50">
        <f>IF(O1532-W1532&gt;0,O1532-W1532,0)</f>
        <v>0</v>
      </c>
      <c r="AB1532" s="50">
        <f>SQRT((0.5*P1532)^2+X1532^2)</f>
        <v>5.8879156936117408E-2</v>
      </c>
      <c r="AC1532" s="50">
        <f>(1-EXP(-Info!$B$6*G1532*1000))+(Info!$B$6/(Info!$B$6-Info!$B$7))*(EXP(-Info!$B$7*G1532*1000)-EXP(-Info!$B$6*G1532*1000))*(Info!$B$9-1)</f>
        <v>0.12045549117429144</v>
      </c>
      <c r="AD1532" s="50">
        <f>SQRT((Info!$B$6*EXP(-Info!$B$6*G1532*1000)+(Info!$B$6/(Info!$B$6+Info!$B$7))*(Info!$B$9-1)*(-Info!$B$7*EXP(-Info!$B$7*G1532*1000)+Info!$B$6*EXP(-Info!$B$6*G1532*1000)))^2*(0.01*G1532*1000)^2)</f>
        <v>1.0698118214376518E-3</v>
      </c>
      <c r="AE1532" s="50">
        <f>IF(AA1532&gt;0,AA1532*AC1532*SQRT((AB1532/AA1532)^2+(AD1532/AC1532)^2),AA1532*AC1532*SQRT((AD1532/AC1532)^2))</f>
        <v>0</v>
      </c>
      <c r="AF1532" s="50">
        <f>IF((S1532-Y1532-AA1532*AC1532)&gt;0,S1532-Y1532-AA1532*AC1532,0)</f>
        <v>1.0024843060946216</v>
      </c>
      <c r="AG1532" s="50">
        <f>SQRT((T1532*0.5)^2+Z1532^2+AE1532^2)</f>
        <v>6.5202868368967964E-2</v>
      </c>
      <c r="AH1532" s="50">
        <f>AF1532/S1532</f>
        <v>0.53552454667221305</v>
      </c>
      <c r="AI1532">
        <f>AF1532*EXP(Info!$B$6*G1532*1000)</f>
        <v>1.1204301938616257</v>
      </c>
      <c r="AJ1532">
        <f>2*SQRT((EXP(Info!$B$6*G1532)*AG1532)^2+(Info!$B$6*G1532*0.01*AI1532)^2)</f>
        <v>0.13042024279263273</v>
      </c>
      <c r="AK1532" s="28">
        <f>AI1532/(E1532/1000)</f>
        <v>0.62384754669355547</v>
      </c>
      <c r="AL1532">
        <f>AA1532/0.752049334436339</f>
        <v>0</v>
      </c>
      <c r="AM1532">
        <f>Q1532/O1532</f>
        <v>0.76862714864353765</v>
      </c>
      <c r="AN1532">
        <f>U1532/0.242530074</f>
        <v>9.2208108221545917</v>
      </c>
      <c r="AO1532">
        <f>O1532/U1532</f>
        <v>0.47190382776629675</v>
      </c>
    </row>
    <row r="1533" spans="1:41">
      <c r="A1533" s="14" t="s">
        <v>98</v>
      </c>
      <c r="B1533" s="14" t="s">
        <v>99</v>
      </c>
      <c r="C1533" s="15">
        <v>-46.35</v>
      </c>
      <c r="D1533" s="15">
        <v>50.57</v>
      </c>
      <c r="E1533" s="15">
        <v>1796</v>
      </c>
      <c r="F1533" s="31">
        <v>24</v>
      </c>
      <c r="G1533" s="15">
        <v>12.3925</v>
      </c>
      <c r="I1533">
        <f>(E1533*100*Info!$B$11)/AI1533</f>
        <v>3.9179864132998383</v>
      </c>
      <c r="J1533">
        <f>LOG10(I1533)</f>
        <v>0.59306292562524676</v>
      </c>
      <c r="K1533">
        <f>2*((E1533*100*Info!$B$11)/AI1533^2)*(AJ1533/2)</f>
        <v>0.37152281132592208</v>
      </c>
      <c r="L1533">
        <f>(M1533/10.7)/I1533</f>
        <v>0.56383325094352166</v>
      </c>
      <c r="M1533">
        <f>((U1533/0.242530073729142))*I1533</f>
        <v>23.637273877228335</v>
      </c>
      <c r="N1533">
        <f>2*M1533*SQRT((0.5*K1533/I1533)^2+(0.5*V1533/U1533)^2)</f>
        <v>3.187231528081623</v>
      </c>
      <c r="O1533" s="1">
        <v>0.72008918684985623</v>
      </c>
      <c r="P1533" s="1">
        <v>4.9763522460141173E-2</v>
      </c>
      <c r="Q1533" s="1">
        <v>0.84130785114631035</v>
      </c>
      <c r="R1533" s="1">
        <v>5.1113115407277199E-2</v>
      </c>
      <c r="S1533" s="1">
        <v>1.616580049529956</v>
      </c>
      <c r="T1533" s="1">
        <v>5.2029463396083248E-2</v>
      </c>
      <c r="U1533" s="1">
        <v>1.463187763168333</v>
      </c>
      <c r="V1533" s="1">
        <v>0.14026657183763649</v>
      </c>
      <c r="W1533" s="50">
        <f>U1533*Info!$B$2</f>
        <v>0.70233012632079983</v>
      </c>
      <c r="X1533" s="50">
        <f>W1533*SQRT((0.5*V1533/U1533)^2+Info!$B$3^2)</f>
        <v>4.8645990374636718E-2</v>
      </c>
      <c r="Y1533" s="39">
        <f>W1533*Info!$D$2</f>
        <v>0.56888740231984791</v>
      </c>
      <c r="Z1533" s="39">
        <f>Y1533*SQRT(Info!$D$3^2+(X1533/W1533)^2)</f>
        <v>4.8597309344290879E-2</v>
      </c>
      <c r="AA1533" s="50">
        <f>IF(O1533-W1533&gt;0,O1533-W1533,0)</f>
        <v>1.7759060529056403E-2</v>
      </c>
      <c r="AB1533" s="50">
        <f>SQRT((0.5*P1533)^2+X1533^2)</f>
        <v>5.4640044120036105E-2</v>
      </c>
      <c r="AC1533" s="50">
        <f>(1-EXP(-Info!$B$6*G1533*1000))+(Info!$B$6/(Info!$B$6-Info!$B$7))*(EXP(-Info!$B$7*G1533*1000)-EXP(-Info!$B$6*G1533*1000))*(Info!$B$9-1)</f>
        <v>0.1229186798295325</v>
      </c>
      <c r="AD1533" s="50">
        <f>SQRT((Info!$B$6*EXP(-Info!$B$6*G1533*1000)+(Info!$B$6/(Info!$B$6+Info!$B$7))*(Info!$B$9-1)*(-Info!$B$7*EXP(-Info!$B$7*G1533*1000)+Info!$B$6*EXP(-Info!$B$6*G1533*1000)))^2*(0.01*G1533*1000)^2)</f>
        <v>1.0903358560338491E-3</v>
      </c>
      <c r="AE1533" s="50">
        <f>IF(AA1533&gt;0,AA1533*AC1533*SQRT((AB1533/AA1533)^2+(AD1533/AC1533)^2),AA1533*AC1533*SQRT((AD1533/AC1533)^2))</f>
        <v>6.7163100016908303E-3</v>
      </c>
      <c r="AF1533" s="50">
        <f>IF((S1533-Y1533-AA1533*AC1533)&gt;0,S1533-Y1533-AA1533*AC1533,0)</f>
        <v>1.0455097269348639</v>
      </c>
      <c r="AG1533" s="50">
        <f>SQRT((T1533*0.5)^2+Z1533^2+AE1533^2)</f>
        <v>5.5529933917344128E-2</v>
      </c>
      <c r="AH1533" s="50">
        <f>AF1533/S1533</f>
        <v>0.64674169846328422</v>
      </c>
      <c r="AI1533">
        <f>AF1533*EXP(Info!$B$6*G1533*1000)</f>
        <v>1.1713426305268047</v>
      </c>
      <c r="AJ1533">
        <f>2*SQRT((EXP(Info!$B$6*G1533)*AG1533)^2+(Info!$B$6*G1533*0.01*AI1533)^2)</f>
        <v>0.11107249010409355</v>
      </c>
      <c r="AK1533" s="28">
        <f>AI1533/(E1533/1000)</f>
        <v>0.65219522857839907</v>
      </c>
      <c r="AL1533">
        <f>AA1533/0.752049334436339</f>
        <v>2.3614222785486298E-2</v>
      </c>
      <c r="AM1533">
        <f>Q1533/O1533</f>
        <v>1.1683384037840427</v>
      </c>
      <c r="AN1533">
        <f>U1533/0.242530074</f>
        <v>6.0330157783579983</v>
      </c>
      <c r="AO1533">
        <f>O1533/U1533</f>
        <v>0.49213723964626493</v>
      </c>
    </row>
    <row r="1534" spans="1:41">
      <c r="A1534" s="14" t="s">
        <v>98</v>
      </c>
      <c r="B1534" s="14" t="s">
        <v>99</v>
      </c>
      <c r="C1534" s="15">
        <v>-46.35</v>
      </c>
      <c r="D1534" s="15">
        <v>50.57</v>
      </c>
      <c r="E1534" s="15">
        <v>1796</v>
      </c>
      <c r="F1534" s="31">
        <v>26</v>
      </c>
      <c r="G1534" s="15">
        <v>12.655799999999999</v>
      </c>
      <c r="I1534">
        <f>(E1534*100*Info!$B$11)/AI1534</f>
        <v>10.154812396772652</v>
      </c>
      <c r="J1534">
        <f>LOG10(I1534)</f>
        <v>1.0066719045208337</v>
      </c>
      <c r="K1534">
        <f>2*((E1534*100*Info!$B$11)/AI1534^2)*(AJ1534/2)</f>
        <v>2.6811578248447234</v>
      </c>
      <c r="L1534">
        <f>(M1534/10.7)/I1534</f>
        <v>0.8043032399978699</v>
      </c>
      <c r="M1534">
        <f>((U1534/0.242530073729142))*I1534</f>
        <v>87.392769081554135</v>
      </c>
      <c r="N1534">
        <f>2*M1534*SQRT((0.5*K1534/I1534)^2+(0.5*V1534/U1534)^2)</f>
        <v>23.231215542640943</v>
      </c>
      <c r="O1534" s="1">
        <v>0.69064233038893541</v>
      </c>
      <c r="P1534" s="1">
        <v>1.432741103812782E-2</v>
      </c>
      <c r="Q1534" s="1">
        <v>0.65995816123917461</v>
      </c>
      <c r="R1534" s="1">
        <v>1.528431856648598E-2</v>
      </c>
      <c r="S1534" s="1">
        <v>1.213924503218393</v>
      </c>
      <c r="T1534" s="1">
        <v>2.089560290441295E-2</v>
      </c>
      <c r="U1534" s="1">
        <v>2.0872246478408019</v>
      </c>
      <c r="V1534" s="1">
        <v>6.4406621463577327E-2</v>
      </c>
      <c r="W1534" s="50">
        <f>U1534*Info!$B$2</f>
        <v>1.0018678309635849</v>
      </c>
      <c r="X1534" s="50">
        <f>W1534*SQRT((0.5*V1534/U1534)^2+Info!$B$3^2)</f>
        <v>5.2424087394711057E-2</v>
      </c>
      <c r="Y1534" s="39">
        <f>W1534*Info!$D$2</f>
        <v>0.81151294308050381</v>
      </c>
      <c r="Z1534" s="39">
        <f>Y1534*SQRT(Info!$D$3^2+(X1534/W1534)^2)</f>
        <v>5.8732724188107231E-2</v>
      </c>
      <c r="AA1534" s="50">
        <f>IF(O1534-W1534&gt;0,O1534-W1534,0)</f>
        <v>0</v>
      </c>
      <c r="AB1534" s="50">
        <f>SQRT((0.5*P1534)^2+X1534^2)</f>
        <v>5.291128061134194E-2</v>
      </c>
      <c r="AC1534" s="50">
        <f>(1-EXP(-Info!$B$6*G1534*1000))+(Info!$B$6/(Info!$B$6-Info!$B$7))*(EXP(-Info!$B$7*G1534*1000)-EXP(-Info!$B$6*G1534*1000))*(Info!$B$9-1)</f>
        <v>0.12537567400432992</v>
      </c>
      <c r="AD1534" s="50">
        <f>SQRT((Info!$B$6*EXP(-Info!$B$6*G1534*1000)+(Info!$B$6/(Info!$B$6+Info!$B$7))*(Info!$B$9-1)*(-Info!$B$7*EXP(-Info!$B$7*G1534*1000)+Info!$B$6*EXP(-Info!$B$6*G1534*1000)))^2*(0.01*G1534*1000)^2)</f>
        <v>1.1107518810613516E-3</v>
      </c>
      <c r="AE1534" s="50">
        <f>IF(AA1534&gt;0,AA1534*AC1534*SQRT((AB1534/AA1534)^2+(AD1534/AC1534)^2),AA1534*AC1534*SQRT((AD1534/AC1534)^2))</f>
        <v>0</v>
      </c>
      <c r="AF1534" s="50">
        <f>IF((S1534-Y1534-AA1534*AC1534)&gt;0,S1534-Y1534-AA1534*AC1534,0)</f>
        <v>0.40241156013788915</v>
      </c>
      <c r="AG1534" s="50">
        <f>SQRT((T1534*0.5)^2+Z1534^2+AE1534^2)</f>
        <v>5.9654752080123538E-2</v>
      </c>
      <c r="AH1534" s="50">
        <f>AF1534/S1534</f>
        <v>0.33149636494774065</v>
      </c>
      <c r="AI1534">
        <f>AF1534*EXP(Info!$B$6*G1534*1000)</f>
        <v>0.45193395332261005</v>
      </c>
      <c r="AJ1534">
        <f>2*SQRT((EXP(Info!$B$6*G1534)*AG1534)^2+(Info!$B$6*G1534*0.01*AI1534)^2)</f>
        <v>0.11932335211323294</v>
      </c>
      <c r="AK1534" s="28">
        <f>AI1534/(E1534/1000)</f>
        <v>0.25163360429989423</v>
      </c>
      <c r="AL1534">
        <f>AA1534/0.752049334436339</f>
        <v>0</v>
      </c>
      <c r="AM1534">
        <f>Q1534/O1534</f>
        <v>0.95557154868789895</v>
      </c>
      <c r="AN1534">
        <f>U1534/0.242530074</f>
        <v>8.6060446583659633</v>
      </c>
      <c r="AO1534">
        <f>O1534/U1534</f>
        <v>0.33089027149204714</v>
      </c>
    </row>
    <row r="1535" spans="1:41">
      <c r="A1535" s="14" t="s">
        <v>98</v>
      </c>
      <c r="B1535" s="14" t="s">
        <v>99</v>
      </c>
      <c r="C1535" s="15">
        <v>-46.35</v>
      </c>
      <c r="D1535" s="15">
        <v>50.57</v>
      </c>
      <c r="E1535" s="15">
        <v>1796</v>
      </c>
      <c r="F1535" s="31">
        <v>28</v>
      </c>
      <c r="G1535" s="15">
        <v>12.919</v>
      </c>
      <c r="I1535">
        <f>(E1535*100*Info!$B$11)/AI1535</f>
        <v>5.6068500570934283</v>
      </c>
      <c r="J1535">
        <f>LOG10(I1535)</f>
        <v>0.74871894200046452</v>
      </c>
      <c r="K1535">
        <f>2*((E1535*100*Info!$B$11)/AI1535^2)*(AJ1535/2)</f>
        <v>0.62894093537060369</v>
      </c>
      <c r="L1535">
        <f>(M1535/10.7)/I1535</f>
        <v>0.56350329350776773</v>
      </c>
      <c r="M1535">
        <f>((U1535/0.242530073729142))*I1535</f>
        <v>33.806419665127073</v>
      </c>
      <c r="N1535">
        <f>2*M1535*SQRT((0.5*K1535/I1535)^2+(0.5*V1535/U1535)^2)</f>
        <v>4.1667914824500905</v>
      </c>
      <c r="O1535" s="1">
        <v>0.70286464550832528</v>
      </c>
      <c r="P1535" s="1">
        <v>2.6750720771962659E-2</v>
      </c>
      <c r="Q1535" s="1">
        <v>0.68679677392816485</v>
      </c>
      <c r="R1535" s="1">
        <v>2.2962378804256871E-2</v>
      </c>
      <c r="S1535" s="1">
        <v>1.295743563555112</v>
      </c>
      <c r="T1535" s="1">
        <v>3.172755250927161E-2</v>
      </c>
      <c r="U1535" s="1">
        <v>1.4623314999352699</v>
      </c>
      <c r="V1535" s="1">
        <v>7.4689594523233468E-2</v>
      </c>
      <c r="W1535" s="50">
        <f>U1535*Info!$B$2</f>
        <v>0.70191911996892953</v>
      </c>
      <c r="X1535" s="50">
        <f>W1535*SQRT((0.5*V1535/U1535)^2+Info!$B$3^2)</f>
        <v>3.9408752504684605E-2</v>
      </c>
      <c r="Y1535" s="39">
        <f>W1535*Info!$D$2</f>
        <v>0.56855448717483292</v>
      </c>
      <c r="Z1535" s="39">
        <f>Y1535*SQRT(Info!$D$3^2+(X1535/W1535)^2)</f>
        <v>4.2744490509560522E-2</v>
      </c>
      <c r="AA1535" s="50">
        <f>IF(O1535-W1535&gt;0,O1535-W1535,0)</f>
        <v>9.455255393957529E-4</v>
      </c>
      <c r="AB1535" s="50">
        <f>SQRT((0.5*P1535)^2+X1535^2)</f>
        <v>4.161670385110243E-2</v>
      </c>
      <c r="AC1535" s="50">
        <f>(1-EXP(-Info!$B$6*G1535*1000))+(Info!$B$6/(Info!$B$6-Info!$B$7))*(EXP(-Info!$B$7*G1535*1000)-EXP(-Info!$B$6*G1535*1000))*(Info!$B$9-1)</f>
        <v>0.12782555919064556</v>
      </c>
      <c r="AD1535" s="50">
        <f>SQRT((Info!$B$6*EXP(-Info!$B$6*G1535*1000)+(Info!$B$6/(Info!$B$6+Info!$B$7))*(Info!$B$9-1)*(-Info!$B$7*EXP(-Info!$B$7*G1535*1000)+Info!$B$6*EXP(-Info!$B$6*G1535*1000)))^2*(0.01*G1535*1000)^2)</f>
        <v>1.1310526052919407E-3</v>
      </c>
      <c r="AE1535" s="50">
        <f>IF(AA1535&gt;0,AA1535*AC1535*SQRT((AB1535/AA1535)^2+(AD1535/AC1535)^2),AA1535*AC1535*SQRT((AD1535/AC1535)^2))</f>
        <v>5.3196785489357627E-3</v>
      </c>
      <c r="AF1535" s="50">
        <f>IF((S1535-Y1535-AA1535*AC1535)&gt;0,S1535-Y1535-AA1535*AC1535,0)</f>
        <v>0.72706821404947675</v>
      </c>
      <c r="AG1535" s="50">
        <f>SQRT((T1535*0.5)^2+Z1535^2+AE1535^2)</f>
        <v>4.5902612625460255E-2</v>
      </c>
      <c r="AH1535" s="50">
        <f>AF1535/S1535</f>
        <v>0.56112045199331784</v>
      </c>
      <c r="AI1535">
        <f>AF1535*EXP(Info!$B$6*G1535*1000)</f>
        <v>0.81851743224643903</v>
      </c>
      <c r="AJ1535">
        <f>2*SQRT((EXP(Info!$B$6*G1535)*AG1535)^2+(Info!$B$6*G1535*0.01*AI1535)^2)</f>
        <v>9.1816102483948031E-2</v>
      </c>
      <c r="AK1535" s="28">
        <f>AI1535/(E1535/1000)</f>
        <v>0.45574467274300612</v>
      </c>
      <c r="AL1535">
        <f>AA1535/0.752049334436339</f>
        <v>1.2572653097345325E-3</v>
      </c>
      <c r="AM1535">
        <f>Q1535/O1535</f>
        <v>0.97713945112641165</v>
      </c>
      <c r="AN1535">
        <f>U1535/0.242530074</f>
        <v>6.0294852337993756</v>
      </c>
      <c r="AO1535">
        <f>O1535/U1535</f>
        <v>0.4806465876851026</v>
      </c>
    </row>
    <row r="1536" spans="1:41">
      <c r="A1536" s="14" t="s">
        <v>98</v>
      </c>
      <c r="B1536" s="14" t="s">
        <v>99</v>
      </c>
      <c r="C1536" s="15">
        <v>-46.35</v>
      </c>
      <c r="D1536" s="15">
        <v>50.57</v>
      </c>
      <c r="E1536" s="15">
        <v>1796</v>
      </c>
      <c r="F1536" s="31">
        <v>32</v>
      </c>
      <c r="G1536" s="15">
        <v>13.279</v>
      </c>
      <c r="I1536">
        <f>(E1536*100*Info!$B$11)/AI1536</f>
        <v>5.907333160162576</v>
      </c>
      <c r="J1536">
        <f>LOG10(I1536)</f>
        <v>0.77139146477009435</v>
      </c>
      <c r="K1536">
        <f>2*((E1536*100*Info!$B$11)/AI1536^2)*(AJ1536/2)</f>
        <v>0.6208853517624584</v>
      </c>
      <c r="L1536">
        <f>(M1536/10.7)/I1536</f>
        <v>0.41406277051547802</v>
      </c>
      <c r="M1536">
        <f>((U1536/0.242530073729142))*I1536</f>
        <v>26.172272060807114</v>
      </c>
      <c r="N1536">
        <f>2*M1536*SQRT((0.5*K1536/I1536)^2+(0.5*V1536/U1536)^2)</f>
        <v>3.7230762439905831</v>
      </c>
      <c r="O1536" s="1">
        <v>0.532100044449762</v>
      </c>
      <c r="P1536" s="1">
        <v>3.6774661507328367E-2</v>
      </c>
      <c r="Q1536" s="1">
        <v>0.63000157091057685</v>
      </c>
      <c r="R1536" s="1">
        <v>3.8803132864024127E-2</v>
      </c>
      <c r="S1536" s="1">
        <v>1.107726821878088</v>
      </c>
      <c r="T1536" s="1">
        <v>3.8211128953886987E-2</v>
      </c>
      <c r="U1536" s="1">
        <v>1.074522614599245</v>
      </c>
      <c r="V1536" s="1">
        <v>0.10300263412585139</v>
      </c>
      <c r="W1536" s="50">
        <f>U1536*Info!$B$2</f>
        <v>0.51577085500763764</v>
      </c>
      <c r="X1536" s="50">
        <f>W1536*SQRT((0.5*V1536/U1536)^2+Info!$B$3^2)</f>
        <v>3.5723362006838622E-2</v>
      </c>
      <c r="Y1536" s="39">
        <f>W1536*Info!$D$2</f>
        <v>0.41777439255618654</v>
      </c>
      <c r="Z1536" s="39">
        <f>Y1536*SQRT(Info!$D$3^2+(X1536/W1536)^2)</f>
        <v>3.568790075927037E-2</v>
      </c>
      <c r="AA1536" s="50">
        <f>IF(O1536-W1536&gt;0,O1536-W1536,0)</f>
        <v>1.6329189442124359E-2</v>
      </c>
      <c r="AB1536" s="50">
        <f>SQRT((0.5*P1536)^2+X1536^2)</f>
        <v>4.0177761576726569E-2</v>
      </c>
      <c r="AC1536" s="50">
        <f>(1-EXP(-Info!$B$6*G1536*1000))+(Info!$B$6/(Info!$B$6-Info!$B$7))*(EXP(-Info!$B$7*G1536*1000)-EXP(-Info!$B$6*G1536*1000))*(Info!$B$9-1)</f>
        <v>0.13116649472994851</v>
      </c>
      <c r="AD1536" s="50">
        <f>SQRT((Info!$B$6*EXP(-Info!$B$6*G1536*1000)+(Info!$B$6/(Info!$B$6+Info!$B$7))*(Info!$B$9-1)*(-Info!$B$7*EXP(-Info!$B$7*G1536*1000)+Info!$B$6*EXP(-Info!$B$6*G1536*1000)))^2*(0.01*G1536*1000)^2)</f>
        <v>1.1586461617599957E-3</v>
      </c>
      <c r="AE1536" s="50">
        <f>IF(AA1536&gt;0,AA1536*AC1536*SQRT((AB1536/AA1536)^2+(AD1536/AC1536)^2),AA1536*AC1536*SQRT((AD1536/AC1536)^2))</f>
        <v>5.2700101139276975E-3</v>
      </c>
      <c r="AF1536" s="50">
        <f>IF((S1536-Y1536-AA1536*AC1536)&gt;0,S1536-Y1536-AA1536*AC1536,0)</f>
        <v>0.68781058678099671</v>
      </c>
      <c r="AG1536" s="50">
        <f>SQRT((T1536*0.5)^2+Z1536^2+AE1536^2)</f>
        <v>4.0821830693724109E-2</v>
      </c>
      <c r="AH1536" s="50">
        <f>AF1536/S1536</f>
        <v>0.62092076601959756</v>
      </c>
      <c r="AI1536">
        <f>AF1536*EXP(Info!$B$6*G1536*1000)</f>
        <v>0.77688262830204258</v>
      </c>
      <c r="AJ1536">
        <f>2*SQRT((EXP(Info!$B$6*G1536)*AG1536)^2+(Info!$B$6*G1536*0.01*AI1536)^2)</f>
        <v>8.1653604236227306E-2</v>
      </c>
      <c r="AK1536" s="28">
        <f>AI1536/(E1536/1000)</f>
        <v>0.43256271063588114</v>
      </c>
      <c r="AL1536">
        <f>AA1536/0.752049334436339</f>
        <v>2.1712923201192759E-2</v>
      </c>
      <c r="AM1536">
        <f>Q1536/O1536</f>
        <v>1.1839908255637408</v>
      </c>
      <c r="AN1536">
        <f>U1536/0.242530074</f>
        <v>4.4304716395676564</v>
      </c>
      <c r="AO1536">
        <f>O1536/U1536</f>
        <v>0.49519669220569595</v>
      </c>
    </row>
    <row r="1537" spans="1:41">
      <c r="A1537" s="14" t="s">
        <v>98</v>
      </c>
      <c r="B1537" s="14" t="s">
        <v>99</v>
      </c>
      <c r="C1537" s="15">
        <v>-46.35</v>
      </c>
      <c r="D1537" s="15">
        <v>50.57</v>
      </c>
      <c r="E1537" s="15">
        <v>1796</v>
      </c>
      <c r="F1537" s="31">
        <v>34</v>
      </c>
      <c r="G1537" s="15">
        <v>13.459</v>
      </c>
      <c r="I1537">
        <f>(E1537*100*Info!$B$11)/AI1537</f>
        <v>6.0121050389527664</v>
      </c>
      <c r="J1537">
        <f>LOG10(I1537)</f>
        <v>0.77902655964591994</v>
      </c>
      <c r="K1537">
        <f>2*((E1537*100*Info!$B$11)/AI1537^2)*(AJ1537/2)</f>
        <v>0.65608398415380931</v>
      </c>
      <c r="L1537">
        <f>(M1537/10.7)/I1537</f>
        <v>0.54491793128820853</v>
      </c>
      <c r="M1537">
        <f>((U1537/0.242530073729142))*I1537</f>
        <v>35.054311093495045</v>
      </c>
      <c r="N1537">
        <f>2*M1537*SQRT((0.5*K1537/I1537)^2+(0.5*V1537/U1537)^2)</f>
        <v>3.9752169993104221</v>
      </c>
      <c r="O1537" s="1">
        <v>0.67303556040614887</v>
      </c>
      <c r="P1537" s="1">
        <v>1.3991607845406359E-2</v>
      </c>
      <c r="Q1537" s="1">
        <v>0.640096150102485</v>
      </c>
      <c r="R1537" s="1">
        <v>1.7199592961390769E-2</v>
      </c>
      <c r="S1537" s="1">
        <v>1.2245120994864931</v>
      </c>
      <c r="T1537" s="1">
        <v>2.4581535500460661E-2</v>
      </c>
      <c r="U1537" s="1">
        <v>1.4141011507527701</v>
      </c>
      <c r="V1537" s="1">
        <v>4.3612991009711208E-2</v>
      </c>
      <c r="W1537" s="50">
        <f>U1537*Info!$B$2</f>
        <v>0.6787685523613296</v>
      </c>
      <c r="X1537" s="50">
        <f>W1537*SQRT((0.5*V1537/U1537)^2+Info!$B$3^2)</f>
        <v>3.5515875677110585E-2</v>
      </c>
      <c r="Y1537" s="39">
        <f>W1537*Info!$D$2</f>
        <v>0.54980252741267699</v>
      </c>
      <c r="Z1537" s="39">
        <f>Y1537*SQRT(Info!$D$3^2+(X1537/W1537)^2)</f>
        <v>3.9790661925750689E-2</v>
      </c>
      <c r="AA1537" s="50">
        <f>IF(O1537-W1537&gt;0,O1537-W1537,0)</f>
        <v>0</v>
      </c>
      <c r="AB1537" s="50">
        <f>SQRT((0.5*P1537)^2+X1537^2)</f>
        <v>3.6198324514221433E-2</v>
      </c>
      <c r="AC1537" s="50">
        <f>(1-EXP(-Info!$B$6*G1537*1000))+(Info!$B$6/(Info!$B$6-Info!$B$7))*(EXP(-Info!$B$7*G1537*1000)-EXP(-Info!$B$6*G1537*1000))*(Info!$B$9-1)</f>
        <v>0.13283265320646911</v>
      </c>
      <c r="AD1537" s="50">
        <f>SQRT((Info!$B$6*EXP(-Info!$B$6*G1537*1000)+(Info!$B$6/(Info!$B$6+Info!$B$7))*(Info!$B$9-1)*(-Info!$B$7*EXP(-Info!$B$7*G1537*1000)+Info!$B$6*EXP(-Info!$B$6*G1537*1000)))^2*(0.01*G1537*1000)^2)</f>
        <v>1.1723681026816256E-3</v>
      </c>
      <c r="AE1537" s="50">
        <f>IF(AA1537&gt;0,AA1537*AC1537*SQRT((AB1537/AA1537)^2+(AD1537/AC1537)^2),AA1537*AC1537*SQRT((AD1537/AC1537)^2))</f>
        <v>0</v>
      </c>
      <c r="AF1537" s="50">
        <f>IF((S1537-Y1537-AA1537*AC1537)&gt;0,S1537-Y1537-AA1537*AC1537,0)</f>
        <v>0.6747095720738161</v>
      </c>
      <c r="AG1537" s="50">
        <f>SQRT((T1537*0.5)^2+Z1537^2+AE1537^2)</f>
        <v>4.1645645010967083E-2</v>
      </c>
      <c r="AH1537" s="50">
        <f>AF1537/S1537</f>
        <v>0.55100278090903299</v>
      </c>
      <c r="AI1537">
        <f>AF1537*EXP(Info!$B$6*G1537*1000)</f>
        <v>0.76334403374334803</v>
      </c>
      <c r="AJ1537">
        <f>2*SQRT((EXP(Info!$B$6*G1537)*AG1537)^2+(Info!$B$6*G1537*0.01*AI1537)^2)</f>
        <v>8.3301571029373064E-2</v>
      </c>
      <c r="AK1537" s="28">
        <f>AI1537/(E1537/1000)</f>
        <v>0.42502451767446991</v>
      </c>
      <c r="AL1537">
        <f>AA1537/0.752049334436339</f>
        <v>0</v>
      </c>
      <c r="AM1537">
        <f>Q1537/O1537</f>
        <v>0.95105843993772587</v>
      </c>
      <c r="AN1537">
        <f>U1537/0.242530074</f>
        <v>5.8306218582721829</v>
      </c>
      <c r="AO1537">
        <f>O1537/U1537</f>
        <v>0.47594584025893133</v>
      </c>
    </row>
    <row r="1538" spans="1:41">
      <c r="A1538" s="14" t="s">
        <v>98</v>
      </c>
      <c r="B1538" s="14" t="s">
        <v>99</v>
      </c>
      <c r="C1538" s="15">
        <v>-46.35</v>
      </c>
      <c r="D1538" s="15">
        <v>50.57</v>
      </c>
      <c r="E1538" s="15">
        <v>1796</v>
      </c>
      <c r="F1538" s="80">
        <v>36</v>
      </c>
      <c r="G1538" s="15">
        <v>13.7477</v>
      </c>
      <c r="I1538">
        <f>(E1538*100*Info!$B$11)/AI1538</f>
        <v>6.2580894000509364</v>
      </c>
      <c r="J1538">
        <f>LOG10(I1538)</f>
        <v>0.79644176297627833</v>
      </c>
      <c r="K1538">
        <f>2*((E1538*100*Info!$B$11)/AI1538^2)*(AJ1538/2)</f>
        <v>0.76503365130137158</v>
      </c>
      <c r="L1538">
        <f>(M1538/10.7)/I1538</f>
        <v>0.59656511023103853</v>
      </c>
      <c r="M1538">
        <f>((U1538/0.242530073729142))*I1538</f>
        <v>39.946928382714759</v>
      </c>
      <c r="N1538">
        <f>2*M1538*SQRT((0.5*K1538/I1538)^2+(0.5*V1538/U1538)^2)</f>
        <v>5.0383399637186015</v>
      </c>
      <c r="O1538" s="1">
        <v>0.7465787568698059</v>
      </c>
      <c r="P1538" s="1">
        <v>1.564006159745867E-2</v>
      </c>
      <c r="Q1538" s="1">
        <v>0.72833074799117647</v>
      </c>
      <c r="R1538" s="1">
        <v>1.6049197633375031E-2</v>
      </c>
      <c r="S1538" s="1">
        <v>1.248858937554149</v>
      </c>
      <c r="T1538" s="1">
        <v>1.800599300801339E-2</v>
      </c>
      <c r="U1538" s="1">
        <v>1.5481292878036721</v>
      </c>
      <c r="V1538" s="1">
        <v>4.8050900461893552E-2</v>
      </c>
      <c r="W1538" s="50">
        <f>U1538*Info!$B$2</f>
        <v>0.74310205814576258</v>
      </c>
      <c r="X1538" s="50">
        <f>W1538*SQRT((0.5*V1538/U1538)^2+Info!$B$3^2)</f>
        <v>3.8903646107770182E-2</v>
      </c>
      <c r="Y1538" s="39">
        <f>W1538*Info!$D$2</f>
        <v>0.60191266709806768</v>
      </c>
      <c r="Z1538" s="39">
        <f>Y1538*SQRT(Info!$D$3^2+(X1538/W1538)^2)</f>
        <v>4.3574652618176973E-2</v>
      </c>
      <c r="AA1538" s="50">
        <f>IF(O1538-W1538&gt;0,O1538-W1538,0)</f>
        <v>3.4766987240433256E-3</v>
      </c>
      <c r="AB1538" s="50">
        <f>SQRT((0.5*P1538)^2+X1538^2)</f>
        <v>3.9681816518043846E-2</v>
      </c>
      <c r="AC1538" s="50">
        <f>(1-EXP(-Info!$B$6*G1538*1000))+(Info!$B$6/(Info!$B$6-Info!$B$7))*(EXP(-Info!$B$7*G1538*1000)-EXP(-Info!$B$6*G1538*1000))*(Info!$B$9-1)</f>
        <v>0.13549900260867392</v>
      </c>
      <c r="AD1538" s="50">
        <f>SQRT((Info!$B$6*EXP(-Info!$B$6*G1538*1000)+(Info!$B$6/(Info!$B$6+Info!$B$7))*(Info!$B$9-1)*(-Info!$B$7*EXP(-Info!$B$7*G1538*1000)+Info!$B$6*EXP(-Info!$B$6*G1538*1000)))^2*(0.01*G1538*1000)^2)</f>
        <v>1.1942727958434663E-3</v>
      </c>
      <c r="AE1538" s="50">
        <f>IF(AA1538&gt;0,AA1538*AC1538*SQRT((AB1538/AA1538)^2+(AD1538/AC1538)^2),AA1538*AC1538*SQRT((AD1538/AC1538)^2))</f>
        <v>5.3768481630797945E-3</v>
      </c>
      <c r="AF1538" s="50">
        <f>IF((S1538-Y1538-AA1538*AC1538)&gt;0,S1538-Y1538-AA1538*AC1538,0)</f>
        <v>0.64647518124660264</v>
      </c>
      <c r="AG1538" s="50">
        <f>SQRT((T1538*0.5)^2+Z1538^2+AE1538^2)</f>
        <v>4.4818687988547462E-2</v>
      </c>
      <c r="AH1538" s="50">
        <f>AF1538/S1538</f>
        <v>0.51765268422765498</v>
      </c>
      <c r="AI1538">
        <f>AF1538*EXP(Info!$B$6*G1538*1000)</f>
        <v>0.7333395575469982</v>
      </c>
      <c r="AJ1538">
        <f>2*SQRT((EXP(Info!$B$6*G1538)*AG1538)^2+(Info!$B$6*G1538*0.01*AI1538)^2)</f>
        <v>8.9648677653813305E-2</v>
      </c>
      <c r="AK1538" s="28">
        <f>AI1538/(E1538/1000)</f>
        <v>0.40831823916870724</v>
      </c>
      <c r="AL1538">
        <f>AA1538/0.752049334436339</f>
        <v>4.6229662933604098E-3</v>
      </c>
      <c r="AM1538">
        <f>Q1538/O1538</f>
        <v>0.97555782466254704</v>
      </c>
      <c r="AN1538">
        <f>U1538/0.242530074</f>
        <v>6.383246672343291</v>
      </c>
      <c r="AO1538">
        <f>O1538/U1538</f>
        <v>0.48224574184561531</v>
      </c>
    </row>
    <row r="1539" spans="1:41">
      <c r="A1539" s="14" t="s">
        <v>98</v>
      </c>
      <c r="B1539" s="14" t="s">
        <v>99</v>
      </c>
      <c r="C1539" s="15">
        <v>-46.35</v>
      </c>
      <c r="D1539" s="15">
        <v>50.57</v>
      </c>
      <c r="E1539" s="15">
        <v>1796</v>
      </c>
      <c r="F1539" s="81">
        <v>40</v>
      </c>
      <c r="G1539" s="15">
        <v>14.5425</v>
      </c>
      <c r="I1539">
        <f>(E1539*100*Info!$B$11)/AI1539</f>
        <v>14.378484251405609</v>
      </c>
      <c r="J1539">
        <f>LOG10(I1539)</f>
        <v>1.1577131060783961</v>
      </c>
      <c r="K1539">
        <f>2*((E1539*100*Info!$B$11)/AI1539^2)*(AJ1539/2)</f>
        <v>3.1550985314613209</v>
      </c>
      <c r="L1539">
        <f>(M1539/10.7)/I1539</f>
        <v>0.46719559447363923</v>
      </c>
      <c r="M1539">
        <f>((U1539/0.242530073729142))*I1539</f>
        <v>71.877940122878741</v>
      </c>
      <c r="N1539">
        <f>2*M1539*SQRT((0.5*K1539/I1539)^2+(0.5*V1539/U1539)^2)</f>
        <v>15.929409872050968</v>
      </c>
      <c r="O1539" s="1">
        <v>0.63228354094891126</v>
      </c>
      <c r="P1539" s="1">
        <v>1.324438486579742E-2</v>
      </c>
      <c r="Q1539" s="1">
        <v>0.61106997237892369</v>
      </c>
      <c r="R1539" s="1">
        <v>1.3813550672303009E-2</v>
      </c>
      <c r="S1539" s="1">
        <v>0.75789887077853313</v>
      </c>
      <c r="T1539" s="1">
        <v>1.29018285595895E-2</v>
      </c>
      <c r="U1539" s="1">
        <v>1.2124061071177561</v>
      </c>
      <c r="V1539" s="1">
        <v>3.7642191216451133E-2</v>
      </c>
      <c r="W1539" s="50">
        <f>U1539*Info!$B$2</f>
        <v>0.58195493141652288</v>
      </c>
      <c r="X1539" s="50">
        <f>W1539*SQRT((0.5*V1539/U1539)^2+Info!$B$3^2)</f>
        <v>3.0467922248351539E-2</v>
      </c>
      <c r="Y1539" s="39">
        <f>W1539*Info!$D$2</f>
        <v>0.47138349444738359</v>
      </c>
      <c r="Z1539" s="39">
        <f>Y1539*SQRT(Info!$D$3^2+(X1539/W1539)^2)</f>
        <v>3.4125648392733958E-2</v>
      </c>
      <c r="AA1539" s="50">
        <f>IF(O1539-W1539&gt;0,O1539-W1539,0)</f>
        <v>5.032860953238838E-2</v>
      </c>
      <c r="AB1539" s="50">
        <f>SQRT((0.5*P1539)^2+X1539^2)</f>
        <v>3.1179283486795131E-2</v>
      </c>
      <c r="AC1539" s="50">
        <f>(1-EXP(-Info!$B$6*G1539*1000))+(Info!$B$6/(Info!$B$6-Info!$B$7))*(EXP(-Info!$B$7*G1539*1000)-EXP(-Info!$B$6*G1539*1000))*(Info!$B$9-1)</f>
        <v>0.1428016119566434</v>
      </c>
      <c r="AD1539" s="50">
        <f>SQRT((Info!$B$6*EXP(-Info!$B$6*G1539*1000)+(Info!$B$6/(Info!$B$6+Info!$B$7))*(Info!$B$9-1)*(-Info!$B$7*EXP(-Info!$B$7*G1539*1000)+Info!$B$6*EXP(-Info!$B$6*G1539*1000)))^2*(0.01*G1539*1000)^2)</f>
        <v>1.2539205697264363E-3</v>
      </c>
      <c r="AE1539" s="50">
        <f>IF(AA1539&gt;0,AA1539*AC1539*SQRT((AB1539/AA1539)^2+(AD1539/AC1539)^2),AA1539*AC1539*SQRT((AD1539/AC1539)^2))</f>
        <v>4.4528991591512856E-3</v>
      </c>
      <c r="AF1539" s="50">
        <f>IF((S1539-Y1539-AA1539*AC1539)&gt;0,S1539-Y1539-AA1539*AC1539,0)</f>
        <v>0.27932836976238801</v>
      </c>
      <c r="AG1539" s="50">
        <f>SQRT((T1539*0.5)^2+Z1539^2+AE1539^2)</f>
        <v>3.5014318273976656E-2</v>
      </c>
      <c r="AH1539" s="50">
        <f>AF1539/S1539</f>
        <v>0.36855625536881292</v>
      </c>
      <c r="AI1539">
        <f>AF1539*EXP(Info!$B$6*G1539*1000)</f>
        <v>0.31917860265933612</v>
      </c>
      <c r="AJ1539">
        <f>2*SQRT((EXP(Info!$B$6*G1539)*AG1539)^2+(Info!$B$6*G1539*0.01*AI1539)^2)</f>
        <v>7.0037976390028844E-2</v>
      </c>
      <c r="AK1539" s="28">
        <f>AI1539/(E1539/1000)</f>
        <v>0.17771637119116709</v>
      </c>
      <c r="AL1539">
        <f>AA1539/0.752049334436339</f>
        <v>6.6921952095216827E-2</v>
      </c>
      <c r="AM1539">
        <f>Q1539/O1539</f>
        <v>0.9664492791665098</v>
      </c>
      <c r="AN1539">
        <f>U1539/0.242530074</f>
        <v>4.9989928552850564</v>
      </c>
      <c r="AO1539">
        <f>O1539/U1539</f>
        <v>0.52151134610500616</v>
      </c>
    </row>
    <row r="1540" spans="1:41">
      <c r="A1540" s="14" t="s">
        <v>98</v>
      </c>
      <c r="B1540" s="14" t="s">
        <v>99</v>
      </c>
      <c r="C1540" s="15">
        <v>-46.35</v>
      </c>
      <c r="D1540" s="15">
        <v>50.57</v>
      </c>
      <c r="E1540" s="15">
        <v>1796</v>
      </c>
      <c r="F1540" s="31">
        <v>42</v>
      </c>
      <c r="G1540" s="15">
        <v>14.9399</v>
      </c>
      <c r="I1540">
        <f>(E1540*100*Info!$B$11)/AI1540</f>
        <v>13.871916463697</v>
      </c>
      <c r="J1540">
        <f>LOG10(I1540)</f>
        <v>1.1421364648304722</v>
      </c>
      <c r="K1540">
        <f>2*((E1540*100*Info!$B$11)/AI1540^2)*(AJ1540/2)</f>
        <v>2.9785775657010491</v>
      </c>
      <c r="L1540">
        <f>(M1540/10.7)/I1540</f>
        <v>0.46653883612390773</v>
      </c>
      <c r="M1540">
        <f>((U1540/0.242530073729142))*I1540</f>
        <v>69.248129051059607</v>
      </c>
      <c r="N1540">
        <f>2*M1540*SQRT((0.5*K1540/I1540)^2+(0.5*V1540/U1540)^2)</f>
        <v>15.021821670604812</v>
      </c>
      <c r="O1540" s="1">
        <v>0.64966881675205224</v>
      </c>
      <c r="P1540" s="1">
        <v>1.351968617738826E-2</v>
      </c>
      <c r="Q1540" s="1">
        <v>0.60510341684244884</v>
      </c>
      <c r="R1540" s="1">
        <v>1.5600135439136711E-2</v>
      </c>
      <c r="S1540" s="1">
        <v>0.76923164479772799</v>
      </c>
      <c r="T1540" s="1">
        <v>1.7856961706973078E-2</v>
      </c>
      <c r="U1540" s="1">
        <v>1.2107017720522419</v>
      </c>
      <c r="V1540" s="1">
        <v>3.7372478125943617E-2</v>
      </c>
      <c r="W1540" s="50">
        <f>U1540*Info!$B$2</f>
        <v>0.58113685058507614</v>
      </c>
      <c r="X1540" s="50">
        <f>W1540*SQRT((0.5*V1540/U1540)^2+Info!$B$3^2)</f>
        <v>3.0409704700230862E-2</v>
      </c>
      <c r="Y1540" s="39">
        <f>W1540*Info!$D$2</f>
        <v>0.4707208489739117</v>
      </c>
      <c r="Z1540" s="39">
        <f>Y1540*SQRT(Info!$D$3^2+(X1540/W1540)^2)</f>
        <v>3.4068663915267292E-2</v>
      </c>
      <c r="AA1540" s="50">
        <f>IF(O1540-W1540&gt;0,O1540-W1540,0)</f>
        <v>6.8531966166976099E-2</v>
      </c>
      <c r="AB1540" s="50">
        <f>SQRT((0.5*P1540)^2+X1540^2)</f>
        <v>3.115197615784605E-2</v>
      </c>
      <c r="AC1540" s="50">
        <f>(1-EXP(-Info!$B$6*G1540*1000))+(Info!$B$6/(Info!$B$6-Info!$B$7))*(EXP(-Info!$B$7*G1540*1000)-EXP(-Info!$B$6*G1540*1000))*(Info!$B$9-1)</f>
        <v>0.14643214294192772</v>
      </c>
      <c r="AD1540" s="50">
        <f>SQRT((Info!$B$6*EXP(-Info!$B$6*G1540*1000)+(Info!$B$6/(Info!$B$6+Info!$B$7))*(Info!$B$9-1)*(-Info!$B$7*EXP(-Info!$B$7*G1540*1000)+Info!$B$6*EXP(-Info!$B$6*G1540*1000)))^2*(0.01*G1540*1000)^2)</f>
        <v>1.2833857833860157E-3</v>
      </c>
      <c r="AE1540" s="50">
        <f>IF(AA1540&gt;0,AA1540*AC1540*SQRT((AB1540/AA1540)^2+(AD1540/AC1540)^2),AA1540*AC1540*SQRT((AD1540/AC1540)^2))</f>
        <v>4.5624984550433892E-3</v>
      </c>
      <c r="AF1540" s="50">
        <f>IF((S1540-Y1540-AA1540*AC1540)&gt;0,S1540-Y1540-AA1540*AC1540,0)</f>
        <v>0.28847551315796227</v>
      </c>
      <c r="AG1540" s="50">
        <f>SQRT((T1540*0.5)^2+Z1540^2+AE1540^2)</f>
        <v>3.5513490725001741E-2</v>
      </c>
      <c r="AH1540" s="50">
        <f>AF1540/S1540</f>
        <v>0.37501774024626594</v>
      </c>
      <c r="AI1540">
        <f>AF1540*EXP(Info!$B$6*G1540*1000)</f>
        <v>0.3308342090822986</v>
      </c>
      <c r="AJ1540">
        <f>2*SQRT((EXP(Info!$B$6*G1540)*AG1540)^2+(Info!$B$6*G1540*0.01*AI1540)^2)</f>
        <v>7.103671332781096E-2</v>
      </c>
      <c r="AK1540" s="28">
        <f>AI1540/(E1540/1000)</f>
        <v>0.18420612977856268</v>
      </c>
      <c r="AL1540">
        <f>AA1540/0.752049334436339</f>
        <v>9.1126955412228122E-2</v>
      </c>
      <c r="AM1540">
        <f>Q1540/O1540</f>
        <v>0.93140289519758201</v>
      </c>
      <c r="AN1540">
        <f>U1540/0.242530074</f>
        <v>4.991965540950777</v>
      </c>
      <c r="AO1540">
        <f>O1540/U1540</f>
        <v>0.53660515888302418</v>
      </c>
    </row>
    <row r="1541" spans="1:41">
      <c r="A1541" s="14" t="s">
        <v>98</v>
      </c>
      <c r="B1541" s="14" t="s">
        <v>99</v>
      </c>
      <c r="C1541" s="15">
        <v>-46.35</v>
      </c>
      <c r="D1541" s="15">
        <v>50.57</v>
      </c>
      <c r="E1541" s="15">
        <v>1796</v>
      </c>
      <c r="F1541" s="81">
        <v>44</v>
      </c>
      <c r="G1541" s="15">
        <v>15.337299999999999</v>
      </c>
      <c r="H1541" s="15" t="s">
        <v>122</v>
      </c>
      <c r="I1541">
        <f>(E1541*100*Info!$B$11)/AI1541</f>
        <v>18.189029405134228</v>
      </c>
      <c r="J1541">
        <f>LOG10(I1541)</f>
        <v>1.2598095250535464</v>
      </c>
      <c r="K1541">
        <f>2*((E1541*100*Info!$B$11)/AI1541^2)*(AJ1541/2)</f>
        <v>3.5621630099765098</v>
      </c>
      <c r="L1541">
        <f>(M1541/10.7)/I1541</f>
        <v>0.32876615781312218</v>
      </c>
      <c r="M1541">
        <f>((U1541/0.242530073729142))*I1541</f>
        <v>63.985329237071902</v>
      </c>
      <c r="N1541">
        <f>2*M1541*SQRT((0.5*K1541/I1541)^2+(0.5*V1541/U1541)^2)</f>
        <v>12.687579782606317</v>
      </c>
      <c r="O1541" s="1">
        <v>0.4872415888917227</v>
      </c>
      <c r="P1541" s="1">
        <v>1.020084975448288E-2</v>
      </c>
      <c r="Q1541" s="1">
        <v>0.46510887464863571</v>
      </c>
      <c r="R1541" s="1">
        <v>1.0401112177607809E-2</v>
      </c>
      <c r="S1541" s="1">
        <v>0.56258122382953624</v>
      </c>
      <c r="T1541" s="1">
        <v>9.5056359781615554E-3</v>
      </c>
      <c r="U1541" s="1">
        <v>0.85317178128647675</v>
      </c>
      <c r="V1541" s="1">
        <v>2.64988019404932E-2</v>
      </c>
      <c r="W1541" s="50">
        <f>U1541*Info!$B$2</f>
        <v>0.40952245501750884</v>
      </c>
      <c r="X1541" s="50">
        <f>W1541*SQRT((0.5*V1541/U1541)^2+Info!$B$3^2)</f>
        <v>2.1441024825216089E-2</v>
      </c>
      <c r="Y1541" s="39">
        <f>W1541*Info!$D$2</f>
        <v>0.33171318856418219</v>
      </c>
      <c r="Z1541" s="39">
        <f>Y1541*SQRT(Info!$D$3^2+(X1541/W1541)^2)</f>
        <v>2.4014678434397717E-2</v>
      </c>
      <c r="AA1541" s="50">
        <f>IF(O1541-W1541&gt;0,O1541-W1541,0)</f>
        <v>7.7719133874213864E-2</v>
      </c>
      <c r="AB1541" s="50">
        <f>SQRT((0.5*P1541)^2+X1541^2)</f>
        <v>2.2039325749303583E-2</v>
      </c>
      <c r="AC1541" s="50">
        <f>(1-EXP(-Info!$B$6*G1541*1000))+(Info!$B$6/(Info!$B$6-Info!$B$7))*(EXP(-Info!$B$7*G1541*1000)-EXP(-Info!$B$6*G1541*1000))*(Info!$B$9-1)</f>
        <v>0.15004889281280695</v>
      </c>
      <c r="AD1541" s="50">
        <f>SQRT((Info!$B$6*EXP(-Info!$B$6*G1541*1000)+(Info!$B$6/(Info!$B$6+Info!$B$7))*(Info!$B$9-1)*(-Info!$B$7*EXP(-Info!$B$7*G1541*1000)+Info!$B$6*EXP(-Info!$B$6*G1541*1000)))^2*(0.01*G1541*1000)^2)</f>
        <v>1.3126136741376316E-3</v>
      </c>
      <c r="AE1541" s="50">
        <f>IF(AA1541&gt;0,AA1541*AC1541*SQRT((AB1541/AA1541)^2+(AD1541/AC1541)^2),AA1541*AC1541*SQRT((AD1541/AC1541)^2))</f>
        <v>3.3085495597748806E-3</v>
      </c>
      <c r="AF1541" s="50">
        <f>IF((S1541-Y1541-AA1541*AC1541)&gt;0,S1541-Y1541-AA1541*AC1541,0)</f>
        <v>0.21920636527715792</v>
      </c>
      <c r="AG1541" s="50">
        <f>SQRT((T1541*0.5)^2+Z1541^2+AE1541^2)</f>
        <v>2.470304757179452E-2</v>
      </c>
      <c r="AH1541" s="50">
        <f>AF1541/S1541</f>
        <v>0.3896439411628464</v>
      </c>
      <c r="AI1541">
        <f>AF1541*EXP(Info!$B$6*G1541*1000)</f>
        <v>0.25231167697312579</v>
      </c>
      <c r="AJ1541">
        <f>2*SQRT((EXP(Info!$B$6*G1541)*AG1541)^2+(Info!$B$6*G1541*0.01*AI1541)^2)</f>
        <v>4.9413044680938982E-2</v>
      </c>
      <c r="AK1541" s="28">
        <f>AI1541/(E1541/1000)</f>
        <v>0.14048534352623929</v>
      </c>
      <c r="AL1541">
        <f>AA1541/0.752049334436339</f>
        <v>0.10334313231254218</v>
      </c>
      <c r="AM1541">
        <f>Q1541/O1541</f>
        <v>0.95457548216803501</v>
      </c>
      <c r="AN1541">
        <f>U1541/0.242530074</f>
        <v>3.5177978846717242</v>
      </c>
      <c r="AO1541">
        <f>O1541/U1541</f>
        <v>0.57109435588343427</v>
      </c>
    </row>
    <row r="1542" spans="1:41">
      <c r="A1542" s="14" t="s">
        <v>98</v>
      </c>
      <c r="B1542" s="14" t="s">
        <v>99</v>
      </c>
      <c r="C1542" s="15">
        <v>-46.35</v>
      </c>
      <c r="D1542" s="15">
        <v>50.57</v>
      </c>
      <c r="E1542" s="15">
        <v>1796</v>
      </c>
      <c r="F1542" s="31">
        <v>48</v>
      </c>
      <c r="G1542" s="15">
        <v>16.132100000000001</v>
      </c>
      <c r="I1542">
        <f>(E1542*100*Info!$B$11)/AI1542</f>
        <v>12.087182605282109</v>
      </c>
      <c r="J1542">
        <f>LOG10(I1542)</f>
        <v>1.0823250831957663</v>
      </c>
      <c r="K1542">
        <f>2*((E1542*100*Info!$B$11)/AI1542^2)*(AJ1542/2)</f>
        <v>2.2512862146603339</v>
      </c>
      <c r="L1542">
        <f>(M1542/10.7)/I1542</f>
        <v>0.37463088563317659</v>
      </c>
      <c r="M1542">
        <f>((U1542/0.242530073729142))*I1542</f>
        <v>48.452081589226367</v>
      </c>
      <c r="N1542">
        <f>2*M1542*SQRT((0.5*K1542/I1542)^2+(0.5*V1542/U1542)^2)</f>
        <v>10.149668226498527</v>
      </c>
      <c r="O1542" s="1">
        <v>0.5879604804722327</v>
      </c>
      <c r="P1542" s="1">
        <v>4.0644611680802897E-2</v>
      </c>
      <c r="Q1542" s="1">
        <v>0.69084979180253669</v>
      </c>
      <c r="R1542" s="1">
        <v>4.2270657136358483E-2</v>
      </c>
      <c r="S1542" s="1">
        <v>0.7245340264534198</v>
      </c>
      <c r="T1542" s="1">
        <v>2.6164413116315621E-2</v>
      </c>
      <c r="U1542" s="1">
        <v>0.9721940425579606</v>
      </c>
      <c r="V1542" s="1">
        <v>9.3202312920916242E-2</v>
      </c>
      <c r="W1542" s="50">
        <f>U1542*Info!$B$2</f>
        <v>0.46665314042782108</v>
      </c>
      <c r="X1542" s="50">
        <f>W1542*SQRT((0.5*V1542/U1542)^2+Info!$B$3^2)</f>
        <v>3.2322826933689333E-2</v>
      </c>
      <c r="Y1542" s="39">
        <f>W1542*Info!$D$2</f>
        <v>0.37798904374653508</v>
      </c>
      <c r="Z1542" s="39">
        <f>Y1542*SQRT(Info!$D$3^2+(X1542/W1542)^2)</f>
        <v>3.2290241590633248E-2</v>
      </c>
      <c r="AA1542" s="50">
        <f>IF(O1542-W1542&gt;0,O1542-W1542,0)</f>
        <v>0.12130734004441163</v>
      </c>
      <c r="AB1542" s="50">
        <f>SQRT((0.5*P1542)^2+X1542^2)</f>
        <v>3.8180639801554499E-2</v>
      </c>
      <c r="AC1542" s="50">
        <f>(1-EXP(-Info!$B$6*G1542*1000))+(Info!$B$6/(Info!$B$6-Info!$B$7))*(EXP(-Info!$B$7*G1542*1000)-EXP(-Info!$B$6*G1542*1000))*(Info!$B$9-1)</f>
        <v>0.15724125212888138</v>
      </c>
      <c r="AD1542" s="50">
        <f>SQRT((Info!$B$6*EXP(-Info!$B$6*G1542*1000)+(Info!$B$6/(Info!$B$6+Info!$B$7))*(Info!$B$9-1)*(-Info!$B$7*EXP(-Info!$B$7*G1542*1000)+Info!$B$6*EXP(-Info!$B$6*G1542*1000)))^2*(0.01*G1542*1000)^2)</f>
        <v>1.3703628251444061E-3</v>
      </c>
      <c r="AE1542" s="50">
        <f>IF(AA1542&gt;0,AA1542*AC1542*SQRT((AB1542/AA1542)^2+(AD1542/AC1542)^2),AA1542*AC1542*SQRT((AD1542/AC1542)^2))</f>
        <v>6.0058726400390536E-3</v>
      </c>
      <c r="AF1542" s="50">
        <f>IF((S1542-Y1542-AA1542*AC1542)&gt;0,S1542-Y1542-AA1542*AC1542,0)</f>
        <v>0.32747046466587743</v>
      </c>
      <c r="AG1542" s="50">
        <f>SQRT((T1542*0.5)^2+Z1542^2+AE1542^2)</f>
        <v>3.5353561865533976E-2</v>
      </c>
      <c r="AH1542" s="50">
        <f>AF1542/S1542</f>
        <v>0.45197389316391268</v>
      </c>
      <c r="AI1542">
        <f>AF1542*EXP(Info!$B$6*G1542*1000)</f>
        <v>0.37968355915442059</v>
      </c>
      <c r="AJ1542">
        <f>2*SQRT((EXP(Info!$B$6*G1542)*AG1542)^2+(Info!$B$6*G1542*0.01*AI1542)^2)</f>
        <v>7.0717584946882545E-2</v>
      </c>
      <c r="AK1542" s="28">
        <f>AI1542/(E1542/1000)</f>
        <v>0.21140509975190455</v>
      </c>
      <c r="AL1542">
        <f>AA1542/0.752049334436339</f>
        <v>0.16130237005705414</v>
      </c>
      <c r="AM1542">
        <f>Q1542/O1542</f>
        <v>1.1749935833232641</v>
      </c>
      <c r="AN1542">
        <f>U1542/0.242530074</f>
        <v>4.0085504717982339</v>
      </c>
      <c r="AO1542">
        <f>O1542/U1542</f>
        <v>0.60477688067830293</v>
      </c>
    </row>
    <row r="1543" spans="1:41">
      <c r="A1543" s="14" t="s">
        <v>98</v>
      </c>
      <c r="B1543" s="14" t="s">
        <v>99</v>
      </c>
      <c r="C1543" s="15">
        <v>-46.35</v>
      </c>
      <c r="D1543" s="15">
        <v>50.57</v>
      </c>
      <c r="E1543" s="15">
        <v>1796</v>
      </c>
      <c r="F1543" s="31">
        <v>50</v>
      </c>
      <c r="G1543" s="15">
        <v>16.529499999999999</v>
      </c>
      <c r="I1543">
        <f>(E1543*100*Info!$B$11)/AI1543</f>
        <v>14.483259298408449</v>
      </c>
      <c r="J1543">
        <f>LOG10(I1543)</f>
        <v>1.1608663060621558</v>
      </c>
      <c r="K1543">
        <f>2*((E1543*100*Info!$B$11)/AI1543^2)*(AJ1543/2)</f>
        <v>2.8232270884842294</v>
      </c>
      <c r="L1543">
        <f>(M1543/10.7)/I1543</f>
        <v>0.40461112384195974</v>
      </c>
      <c r="M1543">
        <f>((U1543/0.242530073729142))*I1543</f>
        <v>62.702939691372045</v>
      </c>
      <c r="N1543">
        <f>2*M1543*SQRT((0.5*K1543/I1543)^2+(0.5*V1543/U1543)^2)</f>
        <v>12.375216320475584</v>
      </c>
      <c r="O1543" s="1">
        <v>0.6181854573529556</v>
      </c>
      <c r="P1543" s="1">
        <v>1.2854036077213381E-2</v>
      </c>
      <c r="Q1543" s="1">
        <v>0.58548627640027073</v>
      </c>
      <c r="R1543" s="1">
        <v>1.400225169936371E-2</v>
      </c>
      <c r="S1543" s="1">
        <v>0.69890171086841768</v>
      </c>
      <c r="T1543" s="1">
        <v>1.5669991841236859E-2</v>
      </c>
      <c r="U1543" s="1">
        <v>1.0499949129581301</v>
      </c>
      <c r="V1543" s="1">
        <v>3.2433693550422693E-2</v>
      </c>
      <c r="W1543" s="50">
        <f>U1543*Info!$B$2</f>
        <v>0.50399755821990244</v>
      </c>
      <c r="X1543" s="50">
        <f>W1543*SQRT((0.5*V1543/U1543)^2+Info!$B$3^2)</f>
        <v>2.6374719877618594E-2</v>
      </c>
      <c r="Y1543" s="39">
        <f>W1543*Info!$D$2</f>
        <v>0.40823802215812099</v>
      </c>
      <c r="Z1543" s="39">
        <f>Y1543*SQRT(Info!$D$3^2+(X1543/W1543)^2)</f>
        <v>2.9547348884805012E-2</v>
      </c>
      <c r="AA1543" s="50">
        <f>IF(O1543-W1543&gt;0,O1543-W1543,0)</f>
        <v>0.11418789913305316</v>
      </c>
      <c r="AB1543" s="50">
        <f>SQRT((0.5*P1543)^2+X1543^2)</f>
        <v>2.7146499028261918E-2</v>
      </c>
      <c r="AC1543" s="50">
        <f>(1-EXP(-Info!$B$6*G1543*1000))+(Info!$B$6/(Info!$B$6-Info!$B$7))*(EXP(-Info!$B$7*G1543*1000)-EXP(-Info!$B$6*G1543*1000))*(Info!$B$9-1)</f>
        <v>0.16081696256994174</v>
      </c>
      <c r="AD1543" s="50">
        <f>SQRT((Info!$B$6*EXP(-Info!$B$6*G1543*1000)+(Info!$B$6/(Info!$B$6+Info!$B$7))*(Info!$B$9-1)*(-Info!$B$7*EXP(-Info!$B$7*G1543*1000)+Info!$B$6*EXP(-Info!$B$6*G1543*1000)))^2*(0.01*G1543*1000)^2)</f>
        <v>1.3988867381138537E-3</v>
      </c>
      <c r="AE1543" s="50">
        <f>IF(AA1543&gt;0,AA1543*AC1543*SQRT((AB1543/AA1543)^2+(AD1543/AC1543)^2),AA1543*AC1543*SQRT((AD1543/AC1543)^2))</f>
        <v>4.3685388729457738E-3</v>
      </c>
      <c r="AF1543" s="50">
        <f>IF((S1543-Y1543-AA1543*AC1543)&gt;0,S1543-Y1543-AA1543*AC1543,0)</f>
        <v>0.2723003376094762</v>
      </c>
      <c r="AG1543" s="50">
        <f>SQRT((T1543*0.5)^2+Z1543^2+AE1543^2)</f>
        <v>3.0879072510050131E-2</v>
      </c>
      <c r="AH1543" s="50">
        <f>AF1543/S1543</f>
        <v>0.38961177712833245</v>
      </c>
      <c r="AI1543">
        <f>AF1543*EXP(Info!$B$6*G1543*1000)</f>
        <v>0.3168695952455417</v>
      </c>
      <c r="AJ1543">
        <f>2*SQRT((EXP(Info!$B$6*G1543)*AG1543)^2+(Info!$B$6*G1543*0.01*AI1543)^2)</f>
        <v>6.1767507325685533E-2</v>
      </c>
      <c r="AK1543" s="28">
        <f>AI1543/(E1543/1000)</f>
        <v>0.17643073231934392</v>
      </c>
      <c r="AL1543">
        <f>AA1543/0.752049334436339</f>
        <v>0.15183564947722078</v>
      </c>
      <c r="AM1543">
        <f>Q1543/O1543</f>
        <v>0.94710457749572208</v>
      </c>
      <c r="AN1543">
        <f>U1543/0.242530074</f>
        <v>4.3293390202739559</v>
      </c>
      <c r="AO1543">
        <f>O1543/U1543</f>
        <v>0.58875090700330523</v>
      </c>
    </row>
    <row r="1544" spans="1:41">
      <c r="A1544" s="14" t="s">
        <v>98</v>
      </c>
      <c r="B1544" s="14" t="s">
        <v>99</v>
      </c>
      <c r="C1544" s="15">
        <v>-46.35</v>
      </c>
      <c r="D1544" s="15">
        <v>50.57</v>
      </c>
      <c r="E1544" s="15">
        <v>1796</v>
      </c>
      <c r="F1544" s="80">
        <v>52</v>
      </c>
      <c r="G1544" s="15">
        <v>16.9269</v>
      </c>
      <c r="I1544">
        <f>(E1544*100*Info!$B$11)/AI1544</f>
        <v>10.338960938285281</v>
      </c>
      <c r="J1544">
        <f>LOG10(I1544)</f>
        <v>1.0144768945176945</v>
      </c>
      <c r="K1544">
        <f>2*((E1544*100*Info!$B$11)/AI1544^2)*(AJ1544/2)</f>
        <v>1.5172106720702145</v>
      </c>
      <c r="L1544">
        <f>(M1544/10.7)/I1544</f>
        <v>0.43044460851064192</v>
      </c>
      <c r="M1544">
        <f>((U1544/0.242530073729142))*I1544</f>
        <v>47.618744930311188</v>
      </c>
      <c r="N1544">
        <f>2*M1544*SQRT((0.5*K1544/I1544)^2+(0.5*V1544/U1544)^2)</f>
        <v>7.1429820015725616</v>
      </c>
      <c r="O1544" s="1">
        <v>0.68060272093549645</v>
      </c>
      <c r="P1544" s="1">
        <v>1.425524245885258E-2</v>
      </c>
      <c r="Q1544" s="1">
        <v>0.65501496857299124</v>
      </c>
      <c r="R1544" s="1">
        <v>1.4442795370639401E-2</v>
      </c>
      <c r="S1544" s="1">
        <v>0.83810606225174733</v>
      </c>
      <c r="T1544" s="1">
        <v>1.400769843417443E-2</v>
      </c>
      <c r="U1544" s="1">
        <v>1.117034660230855</v>
      </c>
      <c r="V1544" s="1">
        <v>3.4725483179576293E-2</v>
      </c>
      <c r="W1544" s="50">
        <f>U1544*Info!$B$2</f>
        <v>0.53617663691081041</v>
      </c>
      <c r="X1544" s="50">
        <f>W1544*SQRT((0.5*V1544/U1544)^2+Info!$B$3^2)</f>
        <v>2.8074382518745406E-2</v>
      </c>
      <c r="Y1544" s="39">
        <f>W1544*Info!$D$2</f>
        <v>0.43430307589775646</v>
      </c>
      <c r="Z1544" s="39">
        <f>Y1544*SQRT(Info!$D$3^2+(X1544/W1544)^2)</f>
        <v>3.1443073436443987E-2</v>
      </c>
      <c r="AA1544" s="50">
        <f>IF(O1544-W1544&gt;0,O1544-W1544,0)</f>
        <v>0.14442608402468604</v>
      </c>
      <c r="AB1544" s="50">
        <f>SQRT((0.5*P1544)^2+X1544^2)</f>
        <v>2.8965046835781327E-2</v>
      </c>
      <c r="AC1544" s="50">
        <f>(1-EXP(-Info!$B$6*G1544*1000))+(Info!$B$6/(Info!$B$6-Info!$B$7))*(EXP(-Info!$B$7*G1544*1000)-EXP(-Info!$B$6*G1544*1000))*(Info!$B$9-1)</f>
        <v>0.16437909388967503</v>
      </c>
      <c r="AD1544" s="50">
        <f>SQRT((Info!$B$6*EXP(-Info!$B$6*G1544*1000)+(Info!$B$6/(Info!$B$6+Info!$B$7))*(Info!$B$9-1)*(-Info!$B$7*EXP(-Info!$B$7*G1544*1000)+Info!$B$6*EXP(-Info!$B$6*G1544*1000)))^2*(0.01*G1544*1000)^2)</f>
        <v>1.4271786336640072E-3</v>
      </c>
      <c r="AE1544" s="50">
        <f>IF(AA1544&gt;0,AA1544*AC1544*SQRT((AB1544/AA1544)^2+(AD1544/AC1544)^2),AA1544*AC1544*SQRT((AD1544/AC1544)^2))</f>
        <v>4.7657077315822766E-3</v>
      </c>
      <c r="AF1544" s="50">
        <f>IF((S1544-Y1544-AA1544*AC1544)&gt;0,S1544-Y1544-AA1544*AC1544,0)</f>
        <v>0.3800623575279789</v>
      </c>
      <c r="AG1544" s="50">
        <f>SQRT((T1544*0.5)^2+Z1544^2+AE1544^2)</f>
        <v>3.2564286283721398E-2</v>
      </c>
      <c r="AH1544" s="50">
        <f>AF1544/S1544</f>
        <v>0.45347763802932273</v>
      </c>
      <c r="AI1544">
        <f>AF1544*EXP(Info!$B$6*G1544*1000)</f>
        <v>0.4438845004945004</v>
      </c>
      <c r="AJ1544">
        <f>2*SQRT((EXP(Info!$B$6*G1544)*AG1544)^2+(Info!$B$6*G1544*0.01*AI1544)^2)</f>
        <v>6.513868321360608E-2</v>
      </c>
      <c r="AK1544" s="28">
        <f>AI1544/(E1544/1000)</f>
        <v>0.24715172633324076</v>
      </c>
      <c r="AL1544">
        <f>AA1544/0.752049334436339</f>
        <v>0.19204336392762503</v>
      </c>
      <c r="AM1544">
        <f>Q1544/O1544</f>
        <v>0.96240427554075225</v>
      </c>
      <c r="AN1544">
        <f>U1544/0.242530074</f>
        <v>4.6057573059201511</v>
      </c>
      <c r="AO1544">
        <f>O1544/U1544</f>
        <v>0.60929418322152862</v>
      </c>
    </row>
    <row r="1545" spans="1:41">
      <c r="A1545" s="14" t="s">
        <v>98</v>
      </c>
      <c r="B1545" s="14" t="s">
        <v>99</v>
      </c>
      <c r="C1545" s="15">
        <v>-46.35</v>
      </c>
      <c r="D1545" s="15">
        <v>50.57</v>
      </c>
      <c r="E1545" s="15">
        <v>1796</v>
      </c>
      <c r="F1545" s="31">
        <v>54</v>
      </c>
      <c r="G1545" s="15">
        <v>17.324300000000001</v>
      </c>
      <c r="I1545">
        <f>(E1545*100*Info!$B$11)/AI1545</f>
        <v>2.4414336939950934</v>
      </c>
      <c r="J1545">
        <f>LOG10(I1545)</f>
        <v>0.38764493393528504</v>
      </c>
      <c r="K1545">
        <f>2*((E1545*100*Info!$B$11)/AI1545^2)*(AJ1545/2)</f>
        <v>0.17636113904575282</v>
      </c>
      <c r="L1545">
        <f>(M1545/10.7)/I1545</f>
        <v>0.64514662372231391</v>
      </c>
      <c r="M1545">
        <f>((U1545/0.242530073729142))*I1545</f>
        <v>16.853384940534294</v>
      </c>
      <c r="N1545">
        <f>2*M1545*SQRT((0.5*K1545/I1545)^2+(0.5*V1545/U1545)^2)</f>
        <v>2.0227891214441165</v>
      </c>
      <c r="O1545" s="1">
        <v>0.90057103687139473</v>
      </c>
      <c r="P1545" s="1">
        <v>6.224277319207152E-2</v>
      </c>
      <c r="Q1545" s="1">
        <v>1.0326483176090551</v>
      </c>
      <c r="R1545" s="1">
        <v>6.3307110689655291E-2</v>
      </c>
      <c r="S1545" s="1">
        <v>2.2708406300344071</v>
      </c>
      <c r="T1545" s="1">
        <v>7.4877904828826794E-2</v>
      </c>
      <c r="U1545" s="1">
        <v>1.674201802927034</v>
      </c>
      <c r="V1545" s="1">
        <v>0.16047301787915089</v>
      </c>
      <c r="W1545" s="50">
        <f>U1545*Info!$B$2</f>
        <v>0.80361686540497634</v>
      </c>
      <c r="X1545" s="50">
        <f>W1545*SQRT((0.5*V1545/U1545)^2+Info!$B$3^2)</f>
        <v>5.5657809148595271E-2</v>
      </c>
      <c r="Y1545" s="39">
        <f>W1545*Info!$D$2</f>
        <v>0.65092966097803084</v>
      </c>
      <c r="Z1545" s="39">
        <f>Y1545*SQRT(Info!$D$3^2+(X1545/W1545)^2)</f>
        <v>5.5603369554673869E-2</v>
      </c>
      <c r="AA1545" s="50">
        <f>IF(O1545-W1545&gt;0,O1545-W1545,0)</f>
        <v>9.6954171466418382E-2</v>
      </c>
      <c r="AB1545" s="50">
        <f>SQRT((0.5*P1545)^2+X1545^2)</f>
        <v>6.3767800831464855E-2</v>
      </c>
      <c r="AC1545" s="50">
        <f>(1-EXP(-Info!$B$6*G1545*1000))+(Info!$B$6/(Info!$B$6-Info!$B$7))*(EXP(-Info!$B$7*G1545*1000)-EXP(-Info!$B$6*G1545*1000))*(Info!$B$9-1)</f>
        <v>0.16792769612614211</v>
      </c>
      <c r="AD1545" s="50">
        <f>SQRT((Info!$B$6*EXP(-Info!$B$6*G1545*1000)+(Info!$B$6/(Info!$B$6+Info!$B$7))*(Info!$B$9-1)*(-Info!$B$7*EXP(-Info!$B$7*G1545*1000)+Info!$B$6*EXP(-Info!$B$6*G1545*1000)))^2*(0.01*G1545*1000)^2)</f>
        <v>1.4552398218875555E-3</v>
      </c>
      <c r="AE1545" s="50">
        <f>IF(AA1545&gt;0,AA1545*AC1545*SQRT((AB1545/AA1545)^2+(AD1545/AC1545)^2),AA1545*AC1545*SQRT((AD1545/AC1545)^2))</f>
        <v>1.0709309338139494E-2</v>
      </c>
      <c r="AF1545" s="50">
        <f>IF((S1545-Y1545-AA1545*AC1545)&gt;0,S1545-Y1545-AA1545*AC1545,0)</f>
        <v>1.6036296784122017</v>
      </c>
      <c r="AG1545" s="50">
        <f>SQRT((T1545*0.5)^2+Z1545^2+AE1545^2)</f>
        <v>6.7882981447652299E-2</v>
      </c>
      <c r="AH1545" s="50">
        <f>AF1545/S1545</f>
        <v>0.70618327733016828</v>
      </c>
      <c r="AI1545">
        <f>AF1545*EXP(Info!$B$6*G1545*1000)</f>
        <v>1.8797579975285359</v>
      </c>
      <c r="AJ1545">
        <f>2*SQRT((EXP(Info!$B$6*G1545)*AG1545)^2+(Info!$B$6*G1545*0.01*AI1545)^2)</f>
        <v>0.13578753434503973</v>
      </c>
      <c r="AK1545" s="28">
        <f>AI1545/(E1545/1000)</f>
        <v>1.0466358560849309</v>
      </c>
      <c r="AL1545">
        <f>AA1545/0.752049334436339</f>
        <v>0.12891996179889653</v>
      </c>
      <c r="AM1545">
        <f>Q1545/O1545</f>
        <v>1.1466594808517272</v>
      </c>
      <c r="AN1545">
        <f>U1545/0.242530074</f>
        <v>6.9030688661193986</v>
      </c>
      <c r="AO1545">
        <f>O1545/U1545</f>
        <v>0.53791068394318531</v>
      </c>
    </row>
    <row r="1546" spans="1:41">
      <c r="A1546" s="14" t="s">
        <v>98</v>
      </c>
      <c r="B1546" s="14" t="s">
        <v>99</v>
      </c>
      <c r="C1546" s="15">
        <v>-46.35</v>
      </c>
      <c r="D1546" s="15">
        <v>50.57</v>
      </c>
      <c r="E1546" s="15">
        <v>1796</v>
      </c>
      <c r="F1546" s="80">
        <v>56</v>
      </c>
      <c r="G1546" s="15">
        <v>17.700800000000001</v>
      </c>
      <c r="I1546">
        <f>(E1546*100*Info!$B$11)/AI1546</f>
        <v>2.5996146306312995</v>
      </c>
      <c r="J1546">
        <f>LOG10(I1546)</f>
        <v>0.41490897251128228</v>
      </c>
      <c r="K1546">
        <f>2*((E1546*100*Info!$B$11)/AI1546^2)*(AJ1546/2)</f>
        <v>0.18365621948781857</v>
      </c>
      <c r="L1546">
        <f>(M1546/10.7)/I1546</f>
        <v>0.7841447616319478</v>
      </c>
      <c r="M1546">
        <f>((U1546/0.242530073729142))*I1546</f>
        <v>21.811673885122957</v>
      </c>
      <c r="N1546">
        <f>2*M1546*SQRT((0.5*K1546/I1546)^2+(0.5*V1546/U1546)^2)</f>
        <v>1.6855851920125795</v>
      </c>
      <c r="O1546" s="1">
        <v>1.153297647303142</v>
      </c>
      <c r="P1546" s="1">
        <v>2.4306268976182561E-2</v>
      </c>
      <c r="Q1546" s="1">
        <v>1.092420195127779</v>
      </c>
      <c r="R1546" s="1">
        <v>2.52211733181819E-2</v>
      </c>
      <c r="S1546" s="1">
        <v>2.3222723086211272</v>
      </c>
      <c r="T1546" s="1">
        <v>4.5736273707021657E-2</v>
      </c>
      <c r="U1546" s="1">
        <v>2.0349119493262098</v>
      </c>
      <c r="V1546" s="1">
        <v>6.3734779837649053E-2</v>
      </c>
      <c r="W1546" s="50">
        <f>U1546*Info!$B$2</f>
        <v>0.97675773567658064</v>
      </c>
      <c r="X1546" s="50">
        <f>W1546*SQRT((0.5*V1546/U1546)^2+Info!$B$3^2)</f>
        <v>5.1177313547909394E-2</v>
      </c>
      <c r="Y1546" s="39">
        <f>W1546*Info!$D$2</f>
        <v>0.79117376589803035</v>
      </c>
      <c r="Z1546" s="39">
        <f>Y1546*SQRT(Info!$D$3^2+(X1546/W1546)^2)</f>
        <v>5.7300024085291029E-2</v>
      </c>
      <c r="AA1546" s="50">
        <f>IF(O1546-W1546&gt;0,O1546-W1546,0)</f>
        <v>0.17653991162656135</v>
      </c>
      <c r="AB1546" s="50">
        <f>SQRT((0.5*P1546)^2+X1546^2)</f>
        <v>5.2600533265991366E-2</v>
      </c>
      <c r="AC1546" s="50">
        <f>(1-EXP(-Info!$B$6*G1546*1000))+(Info!$B$6/(Info!$B$6-Info!$B$7))*(EXP(-Info!$B$7*G1546*1000)-EXP(-Info!$B$6*G1546*1000))*(Info!$B$9-1)</f>
        <v>0.17127723548979862</v>
      </c>
      <c r="AD1546" s="50">
        <f>SQRT((Info!$B$6*EXP(-Info!$B$6*G1546*1000)+(Info!$B$6/(Info!$B$6+Info!$B$7))*(Info!$B$9-1)*(-Info!$B$7*EXP(-Info!$B$7*G1546*1000)+Info!$B$6*EXP(-Info!$B$6*G1546*1000)))^2*(0.01*G1546*1000)^2)</f>
        <v>1.4816135755926761E-3</v>
      </c>
      <c r="AE1546" s="50">
        <f>IF(AA1546&gt;0,AA1546*AC1546*SQRT((AB1546/AA1546)^2+(AD1546/AC1546)^2),AA1546*AC1546*SQRT((AD1546/AC1546)^2))</f>
        <v>9.0130700824168058E-3</v>
      </c>
      <c r="AF1546" s="50">
        <f>IF((S1546-Y1546-AA1546*AC1546)&gt;0,S1546-Y1546-AA1546*AC1546,0)</f>
        <v>1.5008612747060859</v>
      </c>
      <c r="AG1546" s="50">
        <f>SQRT((T1546*0.5)^2+Z1546^2+AE1546^2)</f>
        <v>6.2349658183797521E-2</v>
      </c>
      <c r="AH1546" s="50">
        <f>AF1546/S1546</f>
        <v>0.64628995881935891</v>
      </c>
      <c r="AI1546">
        <f>AF1546*EXP(Info!$B$6*G1546*1000)</f>
        <v>1.7653787825499467</v>
      </c>
      <c r="AJ1546">
        <f>2*SQRT((EXP(Info!$B$6*G1546)*AG1546)^2+(Info!$B$6*G1546*0.01*AI1546)^2)</f>
        <v>0.12471956010202773</v>
      </c>
      <c r="AK1546" s="28">
        <f>AI1546/(E1546/1000)</f>
        <v>0.98295032435965857</v>
      </c>
      <c r="AL1546">
        <f>AA1546/0.752049334436339</f>
        <v>0.23474512048983862</v>
      </c>
      <c r="AM1546">
        <f>Q1546/O1546</f>
        <v>0.94721444865710236</v>
      </c>
      <c r="AN1546">
        <f>U1546/0.242530074</f>
        <v>8.3903489400914868</v>
      </c>
      <c r="AO1546">
        <f>O1546/U1546</f>
        <v>0.56675555307688685</v>
      </c>
    </row>
    <row r="1547" spans="1:41">
      <c r="A1547" s="14" t="s">
        <v>98</v>
      </c>
      <c r="B1547" s="14" t="s">
        <v>99</v>
      </c>
      <c r="C1547" s="15">
        <v>-46.35</v>
      </c>
      <c r="D1547" s="15">
        <v>50.57</v>
      </c>
      <c r="E1547" s="15">
        <v>1796</v>
      </c>
      <c r="F1547" s="31">
        <v>58</v>
      </c>
      <c r="G1547" s="15">
        <v>18.0564</v>
      </c>
      <c r="I1547">
        <f>(E1547*100*Info!$B$11)/AI1547</f>
        <v>3.5292587010762189</v>
      </c>
      <c r="J1547">
        <f>LOG10(I1547)</f>
        <v>0.54768349410152328</v>
      </c>
      <c r="K1547">
        <f>2*((E1547*100*Info!$B$11)/AI1547^2)*(AJ1547/2)</f>
        <v>0.35897489750581768</v>
      </c>
      <c r="L1547">
        <f>(M1547/10.7)/I1547</f>
        <v>0.81913534821910861</v>
      </c>
      <c r="M1547">
        <f>((U1547/0.242530073729142))*I1547</f>
        <v>30.933063939156845</v>
      </c>
      <c r="N1547">
        <f>2*M1547*SQRT((0.5*K1547/I1547)^2+(0.5*V1547/U1547)^2)</f>
        <v>3.5205179639884192</v>
      </c>
      <c r="O1547" s="1">
        <v>1.0336629541759621</v>
      </c>
      <c r="P1547" s="1">
        <v>3.9321071090640973E-2</v>
      </c>
      <c r="Q1547" s="1">
        <v>0.98352045454129644</v>
      </c>
      <c r="R1547" s="1">
        <v>3.201588709273321E-2</v>
      </c>
      <c r="S1547" s="1">
        <v>1.9307206259382761</v>
      </c>
      <c r="T1547" s="1">
        <v>3.9994701070652457E-2</v>
      </c>
      <c r="U1547" s="1">
        <v>2.1257150334556769</v>
      </c>
      <c r="V1547" s="1">
        <v>0.10854010747351391</v>
      </c>
      <c r="W1547" s="50">
        <f>U1547*Info!$B$2</f>
        <v>1.0203432160587249</v>
      </c>
      <c r="X1547" s="50">
        <f>W1547*SQRT((0.5*V1547/U1547)^2+Info!$B$3^2)</f>
        <v>5.7282926779115458E-2</v>
      </c>
      <c r="Y1547" s="39">
        <f>W1547*Info!$D$2</f>
        <v>0.82647800500756718</v>
      </c>
      <c r="Z1547" s="39">
        <f>Y1547*SQRT(Info!$D$3^2+(X1547/W1547)^2)</f>
        <v>6.2133306468620551E-2</v>
      </c>
      <c r="AA1547" s="50">
        <f>IF(O1547-W1547&gt;0,O1547-W1547,0)</f>
        <v>1.331973811723719E-2</v>
      </c>
      <c r="AB1547" s="50">
        <f>SQRT((0.5*P1547)^2+X1547^2)</f>
        <v>6.0562945423008559E-2</v>
      </c>
      <c r="AC1547" s="50">
        <f>(1-EXP(-Info!$B$6*G1547*1000))+(Info!$B$6/(Info!$B$6-Info!$B$7))*(EXP(-Info!$B$7*G1547*1000)-EXP(-Info!$B$6*G1547*1000))*(Info!$B$9-1)</f>
        <v>0.17442976575296226</v>
      </c>
      <c r="AD1547" s="50">
        <f>SQRT((Info!$B$6*EXP(-Info!$B$6*G1547*1000)+(Info!$B$6/(Info!$B$6+Info!$B$7))*(Info!$B$9-1)*(-Info!$B$7*EXP(-Info!$B$7*G1547*1000)+Info!$B$6*EXP(-Info!$B$6*G1547*1000)))^2*(0.01*G1547*1000)^2)</f>
        <v>1.5063352021818625E-3</v>
      </c>
      <c r="AE1547" s="50">
        <f>IF(AA1547&gt;0,AA1547*AC1547*SQRT((AB1547/AA1547)^2+(AD1547/AC1547)^2),AA1547*AC1547*SQRT((AD1547/AC1547)^2))</f>
        <v>1.0563999437027537E-2</v>
      </c>
      <c r="AF1547" s="50">
        <f>IF((S1547-Y1547-AA1547*AC1547)&gt;0,S1547-Y1547-AA1547*AC1547,0)</f>
        <v>1.1019192621310283</v>
      </c>
      <c r="AG1547" s="50">
        <f>SQRT((T1547*0.5)^2+Z1547^2+AE1547^2)</f>
        <v>6.612140262624315E-2</v>
      </c>
      <c r="AH1547" s="50">
        <f>AF1547/S1547</f>
        <v>0.57072952312586733</v>
      </c>
      <c r="AI1547">
        <f>AF1547*EXP(Info!$B$6*G1547*1000)</f>
        <v>1.3003593390089092</v>
      </c>
      <c r="AJ1547">
        <f>2*SQRT((EXP(Info!$B$6*G1547)*AG1547)^2+(Info!$B$6*G1547*0.01*AI1547)^2)</f>
        <v>0.1322647048512228</v>
      </c>
      <c r="AK1547" s="28">
        <f>AI1547/(E1547/1000)</f>
        <v>0.72403081236576239</v>
      </c>
      <c r="AL1547">
        <f>AA1547/0.752049334436339</f>
        <v>1.771125577449029E-2</v>
      </c>
      <c r="AM1547">
        <f>Q1547/O1547</f>
        <v>0.95149047430587341</v>
      </c>
      <c r="AN1547">
        <f>U1547/0.242530074</f>
        <v>8.7647482161559758</v>
      </c>
      <c r="AO1547">
        <f>O1547/U1547</f>
        <v>0.48626600363059197</v>
      </c>
    </row>
    <row r="1548" spans="1:41">
      <c r="A1548" s="14" t="s">
        <v>98</v>
      </c>
      <c r="B1548" s="14" t="s">
        <v>99</v>
      </c>
      <c r="C1548" s="15">
        <v>-46.35</v>
      </c>
      <c r="D1548" s="15">
        <v>50.57</v>
      </c>
      <c r="E1548" s="15">
        <v>1796</v>
      </c>
      <c r="F1548" s="80">
        <v>60</v>
      </c>
      <c r="G1548" s="15">
        <v>18.411999999999999</v>
      </c>
      <c r="I1548">
        <f>(E1548*100*Info!$B$11)/AI1548</f>
        <v>4.4003578838657038</v>
      </c>
      <c r="J1548">
        <f>LOG10(I1548)</f>
        <v>0.64348799936513712</v>
      </c>
      <c r="K1548">
        <f>2*((E1548*100*Info!$B$11)/AI1548^2)*(AJ1548/2)</f>
        <v>0.4883759334498069</v>
      </c>
      <c r="L1548">
        <f>(M1548/10.7)/I1548</f>
        <v>0.76365643822126572</v>
      </c>
      <c r="M1548">
        <f>((U1548/0.242530073729142))*I1548</f>
        <v>35.955869424861717</v>
      </c>
      <c r="N1548">
        <f>2*M1548*SQRT((0.5*K1548/I1548)^2+(0.5*V1548/U1548)^2)</f>
        <v>4.1439320780888078</v>
      </c>
      <c r="O1548" s="1">
        <v>1.058212279774956</v>
      </c>
      <c r="P1548" s="1">
        <v>2.2133457521255829E-2</v>
      </c>
      <c r="Q1548" s="1">
        <v>1.0327764250011171</v>
      </c>
      <c r="R1548" s="1">
        <v>2.3009806785881669E-2</v>
      </c>
      <c r="S1548" s="1">
        <v>1.6704024721914621</v>
      </c>
      <c r="T1548" s="1">
        <v>2.4881747437148421E-2</v>
      </c>
      <c r="U1548" s="1">
        <v>1.9817432792412519</v>
      </c>
      <c r="V1548" s="1">
        <v>6.1558471798701962E-2</v>
      </c>
      <c r="W1548" s="50">
        <f>U1548*Info!$B$2</f>
        <v>0.95123677403580087</v>
      </c>
      <c r="X1548" s="50">
        <f>W1548*SQRT((0.5*V1548/U1548)^2+Info!$B$3^2)</f>
        <v>4.9803619934961844E-2</v>
      </c>
      <c r="Y1548" s="39">
        <f>W1548*Info!$D$2</f>
        <v>0.77050178696899874</v>
      </c>
      <c r="Z1548" s="39">
        <f>Y1548*SQRT(Info!$D$3^2+(X1548/W1548)^2)</f>
        <v>5.5781478250586498E-2</v>
      </c>
      <c r="AA1548" s="50">
        <f>IF(O1548-W1548&gt;0,O1548-W1548,0)</f>
        <v>0.10697550573915515</v>
      </c>
      <c r="AB1548" s="50">
        <f>SQRT((0.5*P1548)^2+X1548^2)</f>
        <v>5.1018359872573693E-2</v>
      </c>
      <c r="AC1548" s="50">
        <f>(1-EXP(-Info!$B$6*G1548*1000))+(Info!$B$6/(Info!$B$6-Info!$B$7))*(EXP(-Info!$B$7*G1548*1000)-EXP(-Info!$B$6*G1548*1000))*(Info!$B$9-1)</f>
        <v>0.177571576410048</v>
      </c>
      <c r="AD1548" s="50">
        <f>SQRT((Info!$B$6*EXP(-Info!$B$6*G1548*1000)+(Info!$B$6/(Info!$B$6+Info!$B$7))*(Info!$B$9-1)*(-Info!$B$7*EXP(-Info!$B$7*G1548*1000)+Info!$B$6*EXP(-Info!$B$6*G1548*1000)))^2*(0.01*G1548*1000)^2)</f>
        <v>1.5308750556960798E-3</v>
      </c>
      <c r="AE1548" s="50">
        <f>IF(AA1548&gt;0,AA1548*AC1548*SQRT((AB1548/AA1548)^2+(AD1548/AC1548)^2),AA1548*AC1548*SQRT((AD1548/AC1548)^2))</f>
        <v>9.0608906602022508E-3</v>
      </c>
      <c r="AF1548" s="50">
        <f>IF((S1548-Y1548-AA1548*AC1548)&gt;0,S1548-Y1548-AA1548*AC1548,0)</f>
        <v>0.88090487603109946</v>
      </c>
      <c r="AG1548" s="50">
        <f>SQRT((T1548*0.5)^2+Z1548^2+AE1548^2)</f>
        <v>5.7865779129450123E-2</v>
      </c>
      <c r="AH1548" s="50">
        <f>AF1548/S1548</f>
        <v>0.52736085506112074</v>
      </c>
      <c r="AI1548">
        <f>AF1548*EXP(Info!$B$6*G1548*1000)</f>
        <v>1.042938922888522</v>
      </c>
      <c r="AJ1548">
        <f>2*SQRT((EXP(Info!$B$6*G1548)*AG1548)^2+(Info!$B$6*G1548*0.01*AI1548)^2)</f>
        <v>0.11575110103302749</v>
      </c>
      <c r="AK1548" s="28">
        <f>AI1548/(E1548/1000)</f>
        <v>0.58070095929205012</v>
      </c>
      <c r="AL1548">
        <f>AA1548/0.752049334436339</f>
        <v>0.14224532998135461</v>
      </c>
      <c r="AM1548">
        <f>Q1548/O1548</f>
        <v>0.97596337213243434</v>
      </c>
      <c r="AN1548">
        <f>U1548/0.242530074</f>
        <v>8.1711238798420176</v>
      </c>
      <c r="AO1548">
        <f>O1548/U1548</f>
        <v>0.53398050638532391</v>
      </c>
    </row>
    <row r="1549" spans="1:41">
      <c r="A1549" s="14" t="s">
        <v>98</v>
      </c>
      <c r="B1549" s="14" t="s">
        <v>99</v>
      </c>
      <c r="C1549" s="15">
        <v>-46.35</v>
      </c>
      <c r="D1549" s="15">
        <v>50.57</v>
      </c>
      <c r="E1549" s="15">
        <v>1796</v>
      </c>
      <c r="F1549" s="31">
        <v>62</v>
      </c>
      <c r="G1549" s="15">
        <v>18.659599999999998</v>
      </c>
      <c r="I1549">
        <f>(E1549*100*Info!$B$11)/AI1549</f>
        <v>4.0181241893941326</v>
      </c>
      <c r="J1549">
        <f>LOG10(I1549)</f>
        <v>0.60402335549214203</v>
      </c>
      <c r="K1549">
        <f>2*((E1549*100*Info!$B$11)/AI1549^2)*(AJ1549/2)</f>
        <v>0.44428132848848895</v>
      </c>
      <c r="L1549">
        <f>(M1549/10.7)/I1549</f>
        <v>0.82822081353855648</v>
      </c>
      <c r="M1549">
        <f>((U1549/0.242530073729142))*I1549</f>
        <v>35.608466709916883</v>
      </c>
      <c r="N1549">
        <f>2*M1549*SQRT((0.5*K1549/I1549)^2+(0.5*V1549/U1549)^2)</f>
        <v>4.0875939012885443</v>
      </c>
      <c r="O1549" s="1">
        <v>1.2004237347562119</v>
      </c>
      <c r="P1549" s="1">
        <v>2.4980678271104499E-2</v>
      </c>
      <c r="Q1549" s="1">
        <v>1.176847710526981</v>
      </c>
      <c r="R1549" s="1">
        <v>2.6225999987754069E-2</v>
      </c>
      <c r="S1549" s="1">
        <v>1.828495673879363</v>
      </c>
      <c r="T1549" s="1">
        <v>3.0251691919810211E-2</v>
      </c>
      <c r="U1549" s="1">
        <v>2.1492924681952221</v>
      </c>
      <c r="V1549" s="1">
        <v>6.6308290873372019E-2</v>
      </c>
      <c r="W1549" s="50">
        <f>U1549*Info!$B$2</f>
        <v>1.0316603847337067</v>
      </c>
      <c r="X1549" s="50">
        <f>W1549*SQRT((0.5*V1549/U1549)^2+Info!$B$3^2)</f>
        <v>5.3982061328117122E-2</v>
      </c>
      <c r="Y1549" s="39">
        <f>W1549*Info!$D$2</f>
        <v>0.83564491163430243</v>
      </c>
      <c r="Z1549" s="39">
        <f>Y1549*SQRT(Info!$D$3^2+(X1549/W1549)^2)</f>
        <v>6.0478696614740812E-2</v>
      </c>
      <c r="AA1549" s="50">
        <f>IF(O1549-W1549&gt;0,O1549-W1549,0)</f>
        <v>0.1687633500225052</v>
      </c>
      <c r="AB1549" s="50">
        <f>SQRT((0.5*P1549)^2+X1549^2)</f>
        <v>5.5408226076582766E-2</v>
      </c>
      <c r="AC1549" s="50">
        <f>(1-EXP(-Info!$B$6*G1549*1000))+(Info!$B$6/(Info!$B$6-Info!$B$7))*(EXP(-Info!$B$7*G1549*1000)-EXP(-Info!$B$6*G1549*1000))*(Info!$B$9-1)</f>
        <v>0.17975286963734441</v>
      </c>
      <c r="AD1549" s="50">
        <f>SQRT((Info!$B$6*EXP(-Info!$B$6*G1549*1000)+(Info!$B$6/(Info!$B$6+Info!$B$7))*(Info!$B$9-1)*(-Info!$B$7*EXP(-Info!$B$7*G1549*1000)+Info!$B$6*EXP(-Info!$B$6*G1549*1000)))^2*(0.01*G1549*1000)^2)</f>
        <v>1.5478550029310119E-3</v>
      </c>
      <c r="AE1549" s="50">
        <f>IF(AA1549&gt;0,AA1549*AC1549*SQRT((AB1549/AA1549)^2+(AD1549/AC1549)^2),AA1549*AC1549*SQRT((AD1549/AC1549)^2))</f>
        <v>9.963212650679407E-3</v>
      </c>
      <c r="AF1549" s="50">
        <f>IF((S1549-Y1549-AA1549*AC1549)&gt;0,S1549-Y1549-AA1549*AC1549,0)</f>
        <v>0.96251506578890367</v>
      </c>
      <c r="AG1549" s="50">
        <f>SQRT((T1549*0.5)^2+Z1549^2+AE1549^2)</f>
        <v>6.3132634718846461E-2</v>
      </c>
      <c r="AH1549" s="50">
        <f>AF1549/S1549</f>
        <v>0.52639723437070962</v>
      </c>
      <c r="AI1549">
        <f>AF1549*EXP(Info!$B$6*G1549*1000)</f>
        <v>1.1421509877261671</v>
      </c>
      <c r="AJ1549">
        <f>2*SQRT((EXP(Info!$B$6*G1549)*AG1549)^2+(Info!$B$6*G1549*0.01*AI1549)^2)</f>
        <v>0.12628687771791702</v>
      </c>
      <c r="AK1549" s="28">
        <f>AI1549/(E1549/1000)</f>
        <v>0.63594152991434694</v>
      </c>
      <c r="AL1549">
        <f>AA1549/0.752049334436339</f>
        <v>0.22440462652492515</v>
      </c>
      <c r="AM1549">
        <f>Q1549/O1549</f>
        <v>0.98036024818018208</v>
      </c>
      <c r="AN1549">
        <f>U1549/0.242530074</f>
        <v>8.8619626949655004</v>
      </c>
      <c r="AO1549">
        <f>O1549/U1549</f>
        <v>0.55852042126412749</v>
      </c>
    </row>
    <row r="1550" spans="1:41">
      <c r="A1550" s="14" t="s">
        <v>98</v>
      </c>
      <c r="B1550" s="14" t="s">
        <v>99</v>
      </c>
      <c r="C1550" s="15">
        <v>-46.35</v>
      </c>
      <c r="D1550" s="15">
        <v>50.57</v>
      </c>
      <c r="E1550" s="15">
        <v>1796</v>
      </c>
      <c r="F1550" s="80">
        <v>64</v>
      </c>
      <c r="G1550" s="15">
        <v>18.9072</v>
      </c>
      <c r="I1550">
        <f>(E1550*100*Info!$B$11)/AI1550</f>
        <v>4.8846783368715512</v>
      </c>
      <c r="J1550">
        <f>LOG10(I1550)</f>
        <v>0.68883597007705899</v>
      </c>
      <c r="K1550">
        <f>2*((E1550*100*Info!$B$11)/AI1550^2)*(AJ1550/2)</f>
        <v>0.67660581968242028</v>
      </c>
      <c r="L1550">
        <f>(M1550/10.7)/I1550</f>
        <v>0.86198098614756657</v>
      </c>
      <c r="M1550">
        <f>((U1550/0.242530073729142))*I1550</f>
        <v>45.052348393183088</v>
      </c>
      <c r="N1550">
        <f>2*M1550*SQRT((0.5*K1550/I1550)^2+(0.5*V1550/U1550)^2)</f>
        <v>6.3957859813023719</v>
      </c>
      <c r="O1550" s="1">
        <v>1.235111500891297</v>
      </c>
      <c r="P1550" s="1">
        <v>2.5888581050032701E-2</v>
      </c>
      <c r="Q1550" s="1">
        <v>1.205895914237447</v>
      </c>
      <c r="R1550" s="1">
        <v>2.6248671598166511E-2</v>
      </c>
      <c r="S1550" s="1">
        <v>1.6890374621460911</v>
      </c>
      <c r="T1550" s="1">
        <v>2.510784838840972E-2</v>
      </c>
      <c r="U1550" s="1">
        <v>2.2369025397213198</v>
      </c>
      <c r="V1550" s="1">
        <v>6.9558311509083551E-2</v>
      </c>
      <c r="W1550" s="50">
        <f>U1550*Info!$B$2</f>
        <v>1.0737132190662335</v>
      </c>
      <c r="X1550" s="50">
        <f>W1550*SQRT((0.5*V1550/U1550)^2+Info!$B$3^2)</f>
        <v>5.6221345173462632E-2</v>
      </c>
      <c r="Y1550" s="39">
        <f>W1550*Info!$D$2</f>
        <v>0.86970770744364922</v>
      </c>
      <c r="Z1550" s="39">
        <f>Y1550*SQRT(Info!$D$3^2+(X1550/W1550)^2)</f>
        <v>6.2966702608403063E-2</v>
      </c>
      <c r="AA1550" s="50">
        <f>IF(O1550-W1550&gt;0,O1550-W1550,0)</f>
        <v>0.16139828182506344</v>
      </c>
      <c r="AB1550" s="50">
        <f>SQRT((0.5*P1550)^2+X1550^2)</f>
        <v>5.7692237868795293E-2</v>
      </c>
      <c r="AC1550" s="50">
        <f>(1-EXP(-Info!$B$6*G1550*1000))+(Info!$B$6/(Info!$B$6-Info!$B$7))*(EXP(-Info!$B$7*G1550*1000)-EXP(-Info!$B$6*G1550*1000))*(Info!$B$9-1)</f>
        <v>0.18192899486497827</v>
      </c>
      <c r="AD1550" s="50">
        <f>SQRT((Info!$B$6*EXP(-Info!$B$6*G1550*1000)+(Info!$B$6/(Info!$B$6+Info!$B$7))*(Info!$B$9-1)*(-Info!$B$7*EXP(-Info!$B$7*G1550*1000)+Info!$B$6*EXP(-Info!$B$6*G1550*1000)))^2*(0.01*G1550*1000)^2)</f>
        <v>1.5647475800415148E-3</v>
      </c>
      <c r="AE1550" s="50">
        <f>IF(AA1550&gt;0,AA1550*AC1550*SQRT((AB1550/AA1550)^2+(AD1550/AC1550)^2),AA1550*AC1550*SQRT((AD1550/AC1550)^2))</f>
        <v>1.0498928752368731E-2</v>
      </c>
      <c r="AF1550" s="50">
        <f>IF((S1550-Y1550-AA1550*AC1550)&gt;0,S1550-Y1550-AA1550*AC1550,0)</f>
        <v>0.78996672751707353</v>
      </c>
      <c r="AG1550" s="50">
        <f>SQRT((T1550*0.5)^2+Z1550^2+AE1550^2)</f>
        <v>6.5058697765911597E-2</v>
      </c>
      <c r="AH1550" s="50">
        <f>AF1550/S1550</f>
        <v>0.467702312838782</v>
      </c>
      <c r="AI1550">
        <f>AF1550*EXP(Info!$B$6*G1550*1000)</f>
        <v>0.93953054740185538</v>
      </c>
      <c r="AJ1550">
        <f>2*SQRT((EXP(Info!$B$6*G1550)*AG1550)^2+(Info!$B$6*G1550*0.01*AI1550)^2)</f>
        <v>0.13013995851948801</v>
      </c>
      <c r="AK1550" s="28">
        <f>AI1550/(E1550/1000)</f>
        <v>0.52312391280726911</v>
      </c>
      <c r="AL1550">
        <f>AA1550/0.752049334436339</f>
        <v>0.21461129534278686</v>
      </c>
      <c r="AM1550">
        <f>Q1550/O1550</f>
        <v>0.9763457901308773</v>
      </c>
      <c r="AN1550">
        <f>U1550/0.242530074</f>
        <v>9.2231965414784796</v>
      </c>
      <c r="AO1550">
        <f>O1550/U1550</f>
        <v>0.55215257659154471</v>
      </c>
    </row>
    <row r="1551" spans="1:41">
      <c r="A1551" s="14" t="s">
        <v>98</v>
      </c>
      <c r="B1551" s="14" t="s">
        <v>99</v>
      </c>
      <c r="C1551" s="15">
        <v>-46.35</v>
      </c>
      <c r="D1551" s="15">
        <v>50.57</v>
      </c>
      <c r="E1551" s="15">
        <v>1796</v>
      </c>
      <c r="F1551" s="31">
        <v>66</v>
      </c>
      <c r="G1551" s="15">
        <v>19.154799999999998</v>
      </c>
      <c r="I1551">
        <f>(E1551*100*Info!$B$11)/AI1551</f>
        <v>3.897255309457214</v>
      </c>
      <c r="J1551">
        <f>LOG10(I1551)</f>
        <v>0.59075885738532696</v>
      </c>
      <c r="K1551">
        <f>2*((E1551*100*Info!$B$11)/AI1551^2)*(AJ1551/2)</f>
        <v>0.44893359453661452</v>
      </c>
      <c r="L1551">
        <f>(M1551/10.7)/I1551</f>
        <v>0.67654681999394384</v>
      </c>
      <c r="M1551">
        <f>((U1551/0.242530073729142))*I1551</f>
        <v>28.212429843600368</v>
      </c>
      <c r="N1551">
        <f>2*M1551*SQRT((0.5*K1551/I1551)^2+(0.5*V1551/U1551)^2)</f>
        <v>4.2280998098733953</v>
      </c>
      <c r="O1551" s="1">
        <v>0.93820246340075786</v>
      </c>
      <c r="P1551" s="1">
        <v>6.4823444215360515E-2</v>
      </c>
      <c r="Q1551" s="1">
        <v>1.1340216586651051</v>
      </c>
      <c r="R1551" s="1">
        <v>7.0938507586220848E-2</v>
      </c>
      <c r="S1551" s="1">
        <v>1.6880577829576779</v>
      </c>
      <c r="T1551" s="1">
        <v>6.471192711217906E-2</v>
      </c>
      <c r="U1551" s="1">
        <v>1.7556875664375211</v>
      </c>
      <c r="V1551" s="1">
        <v>0.168314793242032</v>
      </c>
      <c r="W1551" s="50">
        <f>U1551*Info!$B$2</f>
        <v>0.84273003189001006</v>
      </c>
      <c r="X1551" s="50">
        <f>W1551*SQRT((0.5*V1551/U1551)^2+Info!$B$3^2)</f>
        <v>5.837195608313947E-2</v>
      </c>
      <c r="Y1551" s="39">
        <f>W1551*Info!$D$2</f>
        <v>0.68261132583090822</v>
      </c>
      <c r="Z1551" s="39">
        <f>Y1551*SQRT(Info!$D$3^2+(X1551/W1551)^2)</f>
        <v>5.8313080972290272E-2</v>
      </c>
      <c r="AA1551" s="50">
        <f>IF(O1551-W1551&gt;0,O1551-W1551,0)</f>
        <v>9.5472431510747802E-2</v>
      </c>
      <c r="AB1551" s="50">
        <f>SQRT((0.5*P1551)^2+X1551^2)</f>
        <v>6.676679554207654E-2</v>
      </c>
      <c r="AC1551" s="50">
        <f>(1-EXP(-Info!$B$6*G1551*1000))+(Info!$B$6/(Info!$B$6-Info!$B$7))*(EXP(-Info!$B$7*G1551*1000)-EXP(-Info!$B$6*G1551*1000))*(Info!$B$9-1)</f>
        <v>0.18409996396841236</v>
      </c>
      <c r="AD1551" s="50">
        <f>SQRT((Info!$B$6*EXP(-Info!$B$6*G1551*1000)+(Info!$B$6/(Info!$B$6+Info!$B$7))*(Info!$B$9-1)*(-Info!$B$7*EXP(-Info!$B$7*G1551*1000)+Info!$B$6*EXP(-Info!$B$6*G1551*1000)))^2*(0.01*G1551*1000)^2)</f>
        <v>1.5815530958955399E-3</v>
      </c>
      <c r="AE1551" s="50">
        <f>IF(AA1551&gt;0,AA1551*AC1551*SQRT((AB1551/AA1551)^2+(AD1551/AC1551)^2),AA1551*AC1551*SQRT((AD1551/AC1551)^2))</f>
        <v>1.2292692044642596E-2</v>
      </c>
      <c r="AF1551" s="50">
        <f>IF((S1551-Y1551-AA1551*AC1551)&gt;0,S1551-Y1551-AA1551*AC1551,0)</f>
        <v>0.98786998592566444</v>
      </c>
      <c r="AG1551" s="50">
        <f>SQRT((T1551*0.5)^2+Z1551^2+AE1551^2)</f>
        <v>6.7811754643485628E-2</v>
      </c>
      <c r="AH1551" s="50">
        <f>AF1551/S1551</f>
        <v>0.58521100160137807</v>
      </c>
      <c r="AI1551">
        <f>AF1551*EXP(Info!$B$6*G1551*1000)</f>
        <v>1.1775734837249048</v>
      </c>
      <c r="AJ1551">
        <f>2*SQRT((EXP(Info!$B$6*G1551)*AG1551)^2+(Info!$B$6*G1551*0.01*AI1551)^2)</f>
        <v>0.13564733508651056</v>
      </c>
      <c r="AK1551" s="28">
        <f>AI1551/(E1551/1000)</f>
        <v>0.65566452323212965</v>
      </c>
      <c r="AL1551">
        <f>AA1551/0.752049334436339</f>
        <v>0.12694969217984134</v>
      </c>
      <c r="AM1551">
        <f>Q1551/O1551</f>
        <v>1.2087174175119406</v>
      </c>
      <c r="AN1551">
        <f>U1551/0.242530074</f>
        <v>7.2390509658506144</v>
      </c>
      <c r="AO1551">
        <f>O1551/U1551</f>
        <v>0.53437894152458543</v>
      </c>
    </row>
    <row r="1552" spans="1:41">
      <c r="A1552" s="14" t="s">
        <v>98</v>
      </c>
      <c r="B1552" s="14" t="s">
        <v>99</v>
      </c>
      <c r="C1552" s="15">
        <v>-46.35</v>
      </c>
      <c r="D1552" s="15">
        <v>50.57</v>
      </c>
      <c r="E1552" s="15">
        <v>1796</v>
      </c>
      <c r="F1552" s="80">
        <v>68</v>
      </c>
      <c r="G1552" s="15">
        <v>19.4024</v>
      </c>
      <c r="I1552">
        <f>(E1552*100*Info!$B$11)/AI1552</f>
        <v>10.501503156875104</v>
      </c>
      <c r="J1552">
        <f>LOG10(I1552)</f>
        <v>1.0212514672616653</v>
      </c>
      <c r="K1552">
        <f>2*((E1552*100*Info!$B$11)/AI1552^2)*(AJ1552/2)</f>
        <v>2.6635965948948708</v>
      </c>
      <c r="L1552">
        <f>(M1552/10.7)/I1552</f>
        <v>0.72431801816875518</v>
      </c>
      <c r="M1552">
        <f>((U1552/0.242530073729142))*I1552</f>
        <v>81.388779111873504</v>
      </c>
      <c r="N1552">
        <f>2*M1552*SQRT((0.5*K1552/I1552)^2+(0.5*V1552/U1552)^2)</f>
        <v>20.798996764137275</v>
      </c>
      <c r="O1552" s="1">
        <v>1.020341115779239</v>
      </c>
      <c r="P1552" s="1">
        <v>2.1512456896192911E-2</v>
      </c>
      <c r="Q1552" s="1">
        <v>0.95758746035713194</v>
      </c>
      <c r="R1552" s="1">
        <v>2.2761824633609189E-2</v>
      </c>
      <c r="S1552" s="1">
        <v>1.1185907090935061</v>
      </c>
      <c r="T1552" s="1">
        <v>2.7465749675282591E-2</v>
      </c>
      <c r="U1552" s="1">
        <v>1.879657255143012</v>
      </c>
      <c r="V1552" s="1">
        <v>5.8643204557035797E-2</v>
      </c>
      <c r="W1552" s="50">
        <f>U1552*Info!$B$2</f>
        <v>0.90223548246864571</v>
      </c>
      <c r="X1552" s="50">
        <f>W1552*SQRT((0.5*V1552/U1552)^2+Info!$B$3^2)</f>
        <v>4.7256322645218084E-2</v>
      </c>
      <c r="Y1552" s="39">
        <f>W1552*Info!$D$2</f>
        <v>0.73081074079960306</v>
      </c>
      <c r="Z1552" s="39">
        <f>Y1552*SQRT(Info!$D$3^2+(X1552/W1552)^2)</f>
        <v>5.2918684250646948E-2</v>
      </c>
      <c r="AA1552" s="50">
        <f>IF(O1552-W1552&gt;0,O1552-W1552,0)</f>
        <v>0.11810563331059332</v>
      </c>
      <c r="AB1552" s="50">
        <f>SQRT((0.5*P1552)^2+X1552^2)</f>
        <v>4.8465002634649583E-2</v>
      </c>
      <c r="AC1552" s="50">
        <f>(1-EXP(-Info!$B$6*G1552*1000))+(Info!$B$6/(Info!$B$6-Info!$B$7))*(EXP(-Info!$B$7*G1552*1000)-EXP(-Info!$B$6*G1552*1000))*(Info!$B$9-1)</f>
        <v>0.18626578879606803</v>
      </c>
      <c r="AD1552" s="50">
        <f>SQRT((Info!$B$6*EXP(-Info!$B$6*G1552*1000)+(Info!$B$6/(Info!$B$6+Info!$B$7))*(Info!$B$9-1)*(-Info!$B$7*EXP(-Info!$B$7*G1552*1000)+Info!$B$6*EXP(-Info!$B$6*G1552*1000)))^2*(0.01*G1552*1000)^2)</f>
        <v>1.5982718584107724E-3</v>
      </c>
      <c r="AE1552" s="50">
        <f>IF(AA1552&gt;0,AA1552*AC1552*SQRT((AB1552/AA1552)^2+(AD1552/AC1552)^2),AA1552*AC1552*SQRT((AD1552/AC1552)^2))</f>
        <v>9.0293452929910145E-3</v>
      </c>
      <c r="AF1552" s="50">
        <f>IF((S1552-Y1552-AA1552*AC1552)&gt;0,S1552-Y1552-AA1552*AC1552,0)</f>
        <v>0.36578092934404621</v>
      </c>
      <c r="AG1552" s="50">
        <f>SQRT((T1552*0.5)^2+Z1552^2+AE1552^2)</f>
        <v>5.5412165365974014E-2</v>
      </c>
      <c r="AH1552" s="50">
        <f>AF1552/S1552</f>
        <v>0.32700158008684976</v>
      </c>
      <c r="AI1552">
        <f>AF1552*EXP(Info!$B$6*G1552*1000)</f>
        <v>0.43701405819398298</v>
      </c>
      <c r="AJ1552">
        <f>2*SQRT((EXP(Info!$B$6*G1552)*AG1552)^2+(Info!$B$6*G1552*0.01*AI1552)^2)</f>
        <v>0.11084405155509738</v>
      </c>
      <c r="AK1552" s="28">
        <f>AI1552/(E1552/1000)</f>
        <v>0.24332631302560298</v>
      </c>
      <c r="AL1552">
        <f>AA1552/0.752049334436339</f>
        <v>0.15704506061309592</v>
      </c>
      <c r="AM1552">
        <f>Q1552/O1552</f>
        <v>0.93849737656197274</v>
      </c>
      <c r="AN1552">
        <f>U1552/0.242530074</f>
        <v>7.7502027857502398</v>
      </c>
      <c r="AO1552">
        <f>O1552/U1552</f>
        <v>0.54283360064045683</v>
      </c>
    </row>
    <row r="1553" spans="1:41">
      <c r="A1553" s="14" t="s">
        <v>98</v>
      </c>
      <c r="B1553" s="14" t="s">
        <v>99</v>
      </c>
      <c r="C1553" s="15">
        <v>-46.35</v>
      </c>
      <c r="D1553" s="15">
        <v>50.57</v>
      </c>
      <c r="E1553" s="15">
        <v>1796</v>
      </c>
      <c r="F1553" s="80">
        <v>72</v>
      </c>
      <c r="G1553" s="15">
        <v>19.944700000000001</v>
      </c>
      <c r="I1553">
        <f>(E1553*100*Info!$B$11)/AI1553</f>
        <v>5.3413277497359495</v>
      </c>
      <c r="J1553">
        <f>LOG10(I1553)</f>
        <v>0.72764922757307149</v>
      </c>
      <c r="K1553">
        <f>2*((E1553*100*Info!$B$11)/AI1553^2)*(AJ1553/2)</f>
        <v>0.75446642643943385</v>
      </c>
      <c r="L1553">
        <f>(M1553/10.7)/I1553</f>
        <v>0.80325553368282476</v>
      </c>
      <c r="M1553">
        <f>((U1553/0.242530073729142))*I1553</f>
        <v>45.907826472422634</v>
      </c>
      <c r="N1553">
        <f>2*M1553*SQRT((0.5*K1553/I1553)^2+(0.5*V1553/U1553)^2)</f>
        <v>6.6397426431785611</v>
      </c>
      <c r="O1553" s="1">
        <v>1.107624454263463</v>
      </c>
      <c r="P1553" s="1">
        <v>2.3209124418460181E-2</v>
      </c>
      <c r="Q1553" s="1">
        <v>1.0683963807983869</v>
      </c>
      <c r="R1553" s="1">
        <v>2.3593737505909221E-2</v>
      </c>
      <c r="S1553" s="1">
        <v>1.5464924106021629</v>
      </c>
      <c r="T1553" s="1">
        <v>2.3059804269842041E-2</v>
      </c>
      <c r="U1553" s="1">
        <v>2.0845057747395739</v>
      </c>
      <c r="V1553" s="1">
        <v>6.4809677882211411E-2</v>
      </c>
      <c r="W1553" s="50">
        <f>U1553*Info!$B$2</f>
        <v>1.0005627718749954</v>
      </c>
      <c r="X1553" s="50">
        <f>W1553*SQRT((0.5*V1553/U1553)^2+Info!$B$3^2)</f>
        <v>5.2390377031988664E-2</v>
      </c>
      <c r="Y1553" s="39">
        <f>W1553*Info!$D$2</f>
        <v>0.81045584521874636</v>
      </c>
      <c r="Z1553" s="39">
        <f>Y1553*SQRT(Info!$D$3^2+(X1553/W1553)^2)</f>
        <v>5.8676470761515748E-2</v>
      </c>
      <c r="AA1553" s="50">
        <f>IF(O1553-W1553&gt;0,O1553-W1553,0)</f>
        <v>0.10706168238846758</v>
      </c>
      <c r="AB1553" s="50">
        <f>SQRT((0.5*P1553)^2+X1553^2)</f>
        <v>5.3660203779167817E-2</v>
      </c>
      <c r="AC1553" s="50">
        <f>(1-EXP(-Info!$B$6*G1553*1000))+(Info!$B$6/(Info!$B$6-Info!$B$7))*(EXP(-Info!$B$7*G1553*1000)-EXP(-Info!$B$6*G1553*1000))*(Info!$B$9-1)</f>
        <v>0.1909915203199781</v>
      </c>
      <c r="AD1553" s="50">
        <f>SQRT((Info!$B$6*EXP(-Info!$B$6*G1553*1000)+(Info!$B$6/(Info!$B$6+Info!$B$7))*(Info!$B$9-1)*(-Info!$B$7*EXP(-Info!$B$7*G1553*1000)+Info!$B$6*EXP(-Info!$B$6*G1553*1000)))^2*(0.01*G1553*1000)^2)</f>
        <v>1.6345881396519909E-3</v>
      </c>
      <c r="AE1553" s="50">
        <f>IF(AA1553&gt;0,AA1553*AC1553*SQRT((AB1553/AA1553)^2+(AD1553/AC1553)^2),AA1553*AC1553*SQRT((AD1553/AC1553)^2))</f>
        <v>1.02501379216666E-2</v>
      </c>
      <c r="AF1553" s="50">
        <f>IF((S1553-Y1553-AA1553*AC1553)&gt;0,S1553-Y1553-AA1553*AC1553,0)</f>
        <v>0.71558869189602847</v>
      </c>
      <c r="AG1553" s="50">
        <f>SQRT((T1553*0.5)^2+Z1553^2+AE1553^2)</f>
        <v>6.0670686428299592E-2</v>
      </c>
      <c r="AH1553" s="50">
        <f>AF1553/S1553</f>
        <v>0.46271723481487848</v>
      </c>
      <c r="AI1553">
        <f>AF1553*EXP(Info!$B$6*G1553*1000)</f>
        <v>0.85920668544441725</v>
      </c>
      <c r="AJ1553">
        <f>2*SQRT((EXP(Info!$B$6*G1553)*AG1553)^2+(Info!$B$6*G1553*0.01*AI1553)^2)</f>
        <v>0.12136356874415097</v>
      </c>
      <c r="AK1553" s="28">
        <f>AI1553/(E1553/1000)</f>
        <v>0.47840015893341714</v>
      </c>
      <c r="AL1553">
        <f>AA1553/0.752049334436339</f>
        <v>0.14235991907194534</v>
      </c>
      <c r="AM1553">
        <f>Q1553/O1553</f>
        <v>0.96458359752343903</v>
      </c>
      <c r="AN1553">
        <f>U1553/0.242530074</f>
        <v>8.5948342008074992</v>
      </c>
      <c r="AO1553">
        <f>O1553/U1553</f>
        <v>0.53136070318723061</v>
      </c>
    </row>
    <row r="1554" spans="1:41">
      <c r="A1554" s="14" t="s">
        <v>98</v>
      </c>
      <c r="B1554" s="14" t="s">
        <v>99</v>
      </c>
      <c r="C1554" s="15">
        <v>-46.35</v>
      </c>
      <c r="D1554" s="15">
        <v>50.57</v>
      </c>
      <c r="E1554" s="15">
        <v>1796</v>
      </c>
      <c r="F1554" s="31">
        <v>74</v>
      </c>
      <c r="G1554" s="15">
        <v>20.2394</v>
      </c>
      <c r="I1554">
        <f>(E1554*100*Info!$B$11)/AI1554</f>
        <v>9.1495338880051769</v>
      </c>
      <c r="J1554">
        <f>LOG10(I1554)</f>
        <v>0.96139897002016561</v>
      </c>
      <c r="K1554">
        <f>2*((E1554*100*Info!$B$11)/AI1554^2)*(AJ1554/2)</f>
        <v>2.1572360747820913</v>
      </c>
      <c r="L1554">
        <f>(M1554/10.7)/I1554</f>
        <v>0.74897728160407595</v>
      </c>
      <c r="M1554">
        <f>((U1554/0.242530073729142))*I1554</f>
        <v>73.324885307392634</v>
      </c>
      <c r="N1554">
        <f>2*M1554*SQRT((0.5*K1554/I1554)^2+(0.5*V1554/U1554)^2)</f>
        <v>17.688803746612383</v>
      </c>
      <c r="O1554" s="1">
        <v>1.090523945015498</v>
      </c>
      <c r="P1554" s="1">
        <v>4.1496145080588243E-2</v>
      </c>
      <c r="Q1554" s="1">
        <v>1.0445930295980741</v>
      </c>
      <c r="R1554" s="1">
        <v>3.2873819758050378E-2</v>
      </c>
      <c r="S1554" s="1">
        <v>1.202808916548844</v>
      </c>
      <c r="T1554" s="1">
        <v>2.4400345135318059E-2</v>
      </c>
      <c r="U1554" s="1">
        <v>1.943649814019111</v>
      </c>
      <c r="V1554" s="1">
        <v>9.9222151555326168E-2</v>
      </c>
      <c r="W1554" s="50">
        <f>U1554*Info!$B$2</f>
        <v>0.93295191072917327</v>
      </c>
      <c r="X1554" s="50">
        <f>W1554*SQRT((0.5*V1554/U1554)^2+Info!$B$3^2)</f>
        <v>5.2374346831505991E-2</v>
      </c>
      <c r="Y1554" s="39">
        <f>W1554*Info!$D$2</f>
        <v>0.75569104769063045</v>
      </c>
      <c r="Z1554" s="39">
        <f>Y1554*SQRT(Info!$D$3^2+(X1554/W1554)^2)</f>
        <v>5.681022859726622E-2</v>
      </c>
      <c r="AA1554" s="50">
        <f>IF(O1554-W1554&gt;0,O1554-W1554,0)</f>
        <v>0.15757203428632471</v>
      </c>
      <c r="AB1554" s="50">
        <f>SQRT((0.5*P1554)^2+X1554^2)</f>
        <v>5.6334312103408064E-2</v>
      </c>
      <c r="AC1554" s="50">
        <f>(1-EXP(-Info!$B$6*G1554*1000))+(Info!$B$6/(Info!$B$6-Info!$B$7))*(EXP(-Info!$B$7*G1554*1000)-EXP(-Info!$B$6*G1554*1000))*(Info!$B$9-1)</f>
        <v>0.19354932518363022</v>
      </c>
      <c r="AD1554" s="50">
        <f>SQRT((Info!$B$6*EXP(-Info!$B$6*G1554*1000)+(Info!$B$6/(Info!$B$6+Info!$B$7))*(Info!$B$9-1)*(-Info!$B$7*EXP(-Info!$B$7*G1554*1000)+Info!$B$6*EXP(-Info!$B$6*G1554*1000)))^2*(0.01*G1554*1000)^2)</f>
        <v>1.6541505892436355E-3</v>
      </c>
      <c r="AE1554" s="50">
        <f>IF(AA1554&gt;0,AA1554*AC1554*SQRT((AB1554/AA1554)^2+(AD1554/AC1554)^2),AA1554*AC1554*SQRT((AD1554/AC1554)^2))</f>
        <v>1.0906583046658714E-2</v>
      </c>
      <c r="AF1554" s="50">
        <f>IF((S1554-Y1554-AA1554*AC1554)&gt;0,S1554-Y1554-AA1554*AC1554,0)</f>
        <v>0.41661990795428361</v>
      </c>
      <c r="AG1554" s="50">
        <f>SQRT((T1554*0.5)^2+Z1554^2+AE1554^2)</f>
        <v>5.9120215135839684E-2</v>
      </c>
      <c r="AH1554" s="50">
        <f>AF1554/S1554</f>
        <v>0.34637248046819363</v>
      </c>
      <c r="AI1554">
        <f>AF1554*EXP(Info!$B$6*G1554*1000)</f>
        <v>0.501588886155106</v>
      </c>
      <c r="AJ1554">
        <f>2*SQRT((EXP(Info!$B$6*G1554)*AG1554)^2+(Info!$B$6*G1554*0.01*AI1554)^2)</f>
        <v>0.1182623785176749</v>
      </c>
      <c r="AK1554" s="28">
        <f>AI1554/(E1554/1000)</f>
        <v>0.27928111701286523</v>
      </c>
      <c r="AL1554">
        <f>AA1554/0.752049334436339</f>
        <v>0.20952353399052598</v>
      </c>
      <c r="AM1554">
        <f>Q1554/O1554</f>
        <v>0.95788179101672899</v>
      </c>
      <c r="AN1554">
        <f>U1554/0.242530074</f>
        <v>8.0140569042134988</v>
      </c>
      <c r="AO1554">
        <f>O1554/U1554</f>
        <v>0.5610701769165376</v>
      </c>
    </row>
    <row r="1555" spans="1:41">
      <c r="A1555" s="14" t="s">
        <v>98</v>
      </c>
      <c r="B1555" s="14" t="s">
        <v>99</v>
      </c>
      <c r="C1555" s="15">
        <v>-46.35</v>
      </c>
      <c r="D1555" s="15">
        <v>50.57</v>
      </c>
      <c r="E1555" s="15">
        <v>1796</v>
      </c>
      <c r="F1555" s="81">
        <v>76</v>
      </c>
      <c r="G1555" s="15">
        <v>20.534099999999999</v>
      </c>
      <c r="I1555">
        <f>(E1555*100*Info!$B$11)/AI1555</f>
        <v>7.7172403888812253</v>
      </c>
      <c r="J1555">
        <f>LOG10(I1555)</f>
        <v>0.88746202855611001</v>
      </c>
      <c r="K1555">
        <f>2*((E1555*100*Info!$B$11)/AI1555^2)*(AJ1555/2)</f>
        <v>1.4565120203112656</v>
      </c>
      <c r="L1555">
        <f>(M1555/10.7)/I1555</f>
        <v>0.74192301111098113</v>
      </c>
      <c r="M1555">
        <f>((U1555/0.242530073729142))*I1555</f>
        <v>61.263901026610597</v>
      </c>
      <c r="N1555">
        <f>2*M1555*SQRT((0.5*K1555/I1555)^2+(0.5*V1555/U1555)^2)</f>
        <v>11.718522160962747</v>
      </c>
      <c r="O1555" s="1">
        <v>1.0307322205995071</v>
      </c>
      <c r="P1555" s="1">
        <v>2.1587196578691549E-2</v>
      </c>
      <c r="Q1555" s="1">
        <v>0.96724711474542302</v>
      </c>
      <c r="R1555" s="1">
        <v>2.1386975757640741E-2</v>
      </c>
      <c r="S1555" s="1">
        <v>1.262081424320183</v>
      </c>
      <c r="T1555" s="1">
        <v>2.1566217636234831E-2</v>
      </c>
      <c r="U1555" s="1">
        <v>1.925343475671198</v>
      </c>
      <c r="V1555" s="1">
        <v>5.9870875563889821E-2</v>
      </c>
      <c r="W1555" s="50">
        <f>U1555*Info!$B$2</f>
        <v>0.92416486832217504</v>
      </c>
      <c r="X1555" s="50">
        <f>W1555*SQRT((0.5*V1555/U1555)^2+Info!$B$3^2)</f>
        <v>4.8390807100850017E-2</v>
      </c>
      <c r="Y1555" s="39">
        <f>W1555*Info!$D$2</f>
        <v>0.74857354334096182</v>
      </c>
      <c r="Z1555" s="39">
        <f>Y1555*SQRT(Info!$D$3^2+(X1555/W1555)^2)</f>
        <v>5.4196639199161734E-2</v>
      </c>
      <c r="AA1555" s="50">
        <f>IF(O1555-W1555&gt;0,O1555-W1555,0)</f>
        <v>0.10656735227733205</v>
      </c>
      <c r="AB1555" s="50">
        <f>SQRT((0.5*P1555)^2+X1555^2)</f>
        <v>4.9579955384242175E-2</v>
      </c>
      <c r="AC1555" s="50">
        <f>(1-EXP(-Info!$B$6*G1555*1000))+(Info!$B$6/(Info!$B$6-Info!$B$7))*(EXP(-Info!$B$7*G1555*1000)-EXP(-Info!$B$6*G1555*1000))*(Info!$B$9-1)</f>
        <v>0.19609991554398348</v>
      </c>
      <c r="AD1555" s="50">
        <f>SQRT((Info!$B$6*EXP(-Info!$B$6*G1555*1000)+(Info!$B$6/(Info!$B$6+Info!$B$7))*(Info!$B$9-1)*(-Info!$B$7*EXP(-Info!$B$7*G1555*1000)+Info!$B$6*EXP(-Info!$B$6*G1555*1000)))^2*(0.01*G1555*1000)^2)</f>
        <v>1.6735920357042438E-3</v>
      </c>
      <c r="AE1555" s="50">
        <f>IF(AA1555&gt;0,AA1555*AC1555*SQRT((AB1555/AA1555)^2+(AD1555/AC1555)^2),AA1555*AC1555*SQRT((AD1555/AC1555)^2))</f>
        <v>9.7242607403034958E-3</v>
      </c>
      <c r="AF1555" s="50">
        <f>IF((S1555-Y1555-AA1555*AC1555)&gt;0,S1555-Y1555-AA1555*AC1555,0)</f>
        <v>0.4926100321978904</v>
      </c>
      <c r="AG1555" s="50">
        <f>SQRT((T1555*0.5)^2+Z1555^2+AE1555^2)</f>
        <v>5.610804205470802E-2</v>
      </c>
      <c r="AH1555" s="50">
        <f>AF1555/S1555</f>
        <v>0.39031557132950717</v>
      </c>
      <c r="AI1555">
        <f>AF1555*EXP(Info!$B$6*G1555*1000)</f>
        <v>0.59468207292532305</v>
      </c>
      <c r="AJ1555">
        <f>2*SQRT((EXP(Info!$B$6*G1555)*AG1555)^2+(Info!$B$6*G1555*0.01*AI1555)^2)</f>
        <v>0.11223721742908177</v>
      </c>
      <c r="AK1555" s="28">
        <f>AI1555/(E1555/1000)</f>
        <v>0.33111473993614871</v>
      </c>
      <c r="AL1555">
        <f>AA1555/0.752049334436339</f>
        <v>0.14170260832316842</v>
      </c>
      <c r="AM1555">
        <f>Q1555/O1555</f>
        <v>0.93840776043931262</v>
      </c>
      <c r="AN1555">
        <f>U1555/0.242530074</f>
        <v>7.9385762100216812</v>
      </c>
      <c r="AO1555">
        <f>O1555/U1555</f>
        <v>0.53534978751787721</v>
      </c>
    </row>
    <row r="1556" spans="1:41">
      <c r="A1556" s="14" t="s">
        <v>98</v>
      </c>
      <c r="B1556" s="14" t="s">
        <v>99</v>
      </c>
      <c r="C1556" s="15">
        <v>-46.35</v>
      </c>
      <c r="D1556" s="15">
        <v>50.57</v>
      </c>
      <c r="E1556" s="15">
        <v>1796</v>
      </c>
      <c r="F1556" s="81">
        <v>80</v>
      </c>
      <c r="G1556" s="15">
        <v>21.1235</v>
      </c>
      <c r="I1556">
        <f>(E1556*100*Info!$B$11)/AI1556</f>
        <v>5.0925566386861529</v>
      </c>
      <c r="J1556">
        <f>LOG10(I1556)</f>
        <v>0.70693586786013907</v>
      </c>
      <c r="K1556">
        <f>2*((E1556*100*Info!$B$11)/AI1556^2)*(AJ1556/2)</f>
        <v>0.68501352361229906</v>
      </c>
      <c r="L1556">
        <f>(M1556/10.7)/I1556</f>
        <v>0.79972228158408576</v>
      </c>
      <c r="M1556">
        <f>((U1556/0.242530073729142))*I1556</f>
        <v>43.577151851793118</v>
      </c>
      <c r="N1556">
        <f>2*M1556*SQRT((0.5*K1556/I1556)^2+(0.5*V1556/U1556)^2)</f>
        <v>6.0157925053963988</v>
      </c>
      <c r="O1556" s="1">
        <v>1.0030056225195561</v>
      </c>
      <c r="P1556" s="1">
        <v>2.097606716008173E-2</v>
      </c>
      <c r="Q1556" s="1">
        <v>0.96500507229486432</v>
      </c>
      <c r="R1556" s="1">
        <v>2.1333046520324649E-2</v>
      </c>
      <c r="S1556" s="1">
        <v>1.550743069241258</v>
      </c>
      <c r="T1556" s="1">
        <v>2.4112189568153829E-2</v>
      </c>
      <c r="U1556" s="1">
        <v>2.075336731895058</v>
      </c>
      <c r="V1556" s="1">
        <v>6.4433308391919852E-2</v>
      </c>
      <c r="W1556" s="50">
        <f>U1556*Info!$B$2</f>
        <v>0.99616163130962776</v>
      </c>
      <c r="X1556" s="50">
        <f>W1556*SQRT((0.5*V1556/U1556)^2+Info!$B$3^2)</f>
        <v>5.215342845969529E-2</v>
      </c>
      <c r="Y1556" s="39">
        <f>W1556*Info!$D$2</f>
        <v>0.80689092136079854</v>
      </c>
      <c r="Z1556" s="39">
        <f>Y1556*SQRT(Info!$D$3^2+(X1556/W1556)^2)</f>
        <v>5.8414564460519354E-2</v>
      </c>
      <c r="AA1556" s="50">
        <f>IF(O1556-W1556&gt;0,O1556-W1556,0)</f>
        <v>6.8439912099282907E-3</v>
      </c>
      <c r="AB1556" s="50">
        <f>SQRT((0.5*P1556)^2+X1556^2)</f>
        <v>5.3197546451660901E-2</v>
      </c>
      <c r="AC1556" s="50">
        <f>(1-EXP(-Info!$B$6*G1556*1000))+(Info!$B$6/(Info!$B$6-Info!$B$7))*(EXP(-Info!$B$7*G1556*1000)-EXP(-Info!$B$6*G1556*1000))*(Info!$B$9-1)</f>
        <v>0.20117953162145613</v>
      </c>
      <c r="AD1556" s="50">
        <f>SQRT((Info!$B$6*EXP(-Info!$B$6*G1556*1000)+(Info!$B$6/(Info!$B$6+Info!$B$7))*(Info!$B$9-1)*(-Info!$B$7*EXP(-Info!$B$7*G1556*1000)+Info!$B$6*EXP(-Info!$B$6*G1556*1000)))^2*(0.01*G1556*1000)^2)</f>
        <v>1.7121139593372623E-3</v>
      </c>
      <c r="AE1556" s="50">
        <f>IF(AA1556&gt;0,AA1556*AC1556*SQRT((AB1556/AA1556)^2+(AD1556/AC1556)^2),AA1556*AC1556*SQRT((AD1556/AC1556)^2))</f>
        <v>1.0702263893290525E-2</v>
      </c>
      <c r="AF1556" s="50">
        <f>IF((S1556-Y1556-AA1556*AC1556)&gt;0,S1556-Y1556-AA1556*AC1556,0)</f>
        <v>0.74247527693442472</v>
      </c>
      <c r="AG1556" s="50">
        <f>SQRT((T1556*0.5)^2+Z1556^2+AE1556^2)</f>
        <v>6.0598260824849155E-2</v>
      </c>
      <c r="AH1556" s="50">
        <f>AF1556/S1556</f>
        <v>0.47878677755284138</v>
      </c>
      <c r="AI1556">
        <f>AF1556*EXP(Info!$B$6*G1556*1000)</f>
        <v>0.90117888466075546</v>
      </c>
      <c r="AJ1556">
        <f>2*SQRT((EXP(Info!$B$6*G1556)*AG1556)^2+(Info!$B$6*G1556*0.01*AI1556)^2)</f>
        <v>0.1212200014619239</v>
      </c>
      <c r="AK1556" s="28">
        <f>AI1556/(E1556/1000)</f>
        <v>0.50176998032336051</v>
      </c>
      <c r="AL1556">
        <f>AA1556/0.752049334436339</f>
        <v>9.1004551118416474E-3</v>
      </c>
      <c r="AM1556">
        <f>Q1556/O1556</f>
        <v>0.9621133228254154</v>
      </c>
      <c r="AN1556">
        <f>U1556/0.242530074</f>
        <v>8.5570284033932129</v>
      </c>
      <c r="AO1556">
        <f>O1556/U1556</f>
        <v>0.48329777385266959</v>
      </c>
    </row>
    <row r="1557" spans="1:41">
      <c r="A1557" s="14" t="s">
        <v>98</v>
      </c>
      <c r="B1557" s="14" t="s">
        <v>99</v>
      </c>
      <c r="C1557" s="15">
        <v>-46.35</v>
      </c>
      <c r="D1557" s="15">
        <v>50.57</v>
      </c>
      <c r="E1557" s="15">
        <v>1796</v>
      </c>
      <c r="F1557" s="31">
        <v>82</v>
      </c>
      <c r="G1557" s="15">
        <v>21.418200000000002</v>
      </c>
      <c r="I1557">
        <f>(E1557*100*Info!$B$11)/AI1557</f>
        <v>7.3771584315709724</v>
      </c>
      <c r="J1557">
        <f>LOG10(I1557)</f>
        <v>0.86788911045013639</v>
      </c>
      <c r="K1557">
        <f>2*((E1557*100*Info!$B$11)/AI1557^2)*(AJ1557/2)</f>
        <v>1.7577597475034727</v>
      </c>
      <c r="L1557">
        <f>(M1557/10.7)/I1557</f>
        <v>0.98581872339482324</v>
      </c>
      <c r="M1557">
        <f>((U1557/0.242530073729142))*I1557</f>
        <v>77.816187708031379</v>
      </c>
      <c r="N1557">
        <f>2*M1557*SQRT((0.5*K1557/I1557)^2+(0.5*V1557/U1557)^2)</f>
        <v>18.751214424734805</v>
      </c>
      <c r="O1557" s="1">
        <v>1.2140524921332261</v>
      </c>
      <c r="P1557" s="1">
        <v>3.3698759588966613E-2</v>
      </c>
      <c r="Q1557" s="1">
        <v>0.93468866595085554</v>
      </c>
      <c r="R1557" s="1">
        <v>2.249140549913568E-2</v>
      </c>
      <c r="S1557" s="1">
        <v>1.5058133790257511</v>
      </c>
      <c r="T1557" s="1">
        <v>2.9949233489674369E-2</v>
      </c>
      <c r="U1557" s="1">
        <v>2.5582703580531119</v>
      </c>
      <c r="V1557" s="1">
        <v>9.1981569919036235E-2</v>
      </c>
      <c r="W1557" s="50">
        <f>U1557*Info!$B$2</f>
        <v>1.2279697718654936</v>
      </c>
      <c r="X1557" s="50">
        <f>W1557*SQRT((0.5*V1557/U1557)^2+Info!$B$3^2)</f>
        <v>6.524649792696359E-2</v>
      </c>
      <c r="Y1557" s="39">
        <f>W1557*Info!$D$2</f>
        <v>0.99465551521104989</v>
      </c>
      <c r="Z1557" s="39">
        <f>Y1557*SQRT(Info!$D$3^2+(X1557/W1557)^2)</f>
        <v>7.2570213572619391E-2</v>
      </c>
      <c r="AA1557" s="50">
        <f>IF(O1557-W1557&gt;0,O1557-W1557,0)</f>
        <v>0</v>
      </c>
      <c r="AB1557" s="50">
        <f>SQRT((0.5*P1557)^2+X1557^2)</f>
        <v>6.7386994970780573E-2</v>
      </c>
      <c r="AC1557" s="50">
        <f>(1-EXP(-Info!$B$6*G1557*1000))+(Info!$B$6/(Info!$B$6-Info!$B$7))*(EXP(-Info!$B$7*G1557*1000)-EXP(-Info!$B$6*G1557*1000))*(Info!$B$9-1)</f>
        <v>0.2037085966383895</v>
      </c>
      <c r="AD1557" s="50">
        <f>SQRT((Info!$B$6*EXP(-Info!$B$6*G1557*1000)+(Info!$B$6/(Info!$B$6+Info!$B$7))*(Info!$B$9-1)*(-Info!$B$7*EXP(-Info!$B$7*G1557*1000)+Info!$B$6*EXP(-Info!$B$6*G1557*1000)))^2*(0.01*G1557*1000)^2)</f>
        <v>1.7311954518898515E-3</v>
      </c>
      <c r="AE1557" s="50">
        <f>IF(AA1557&gt;0,AA1557*AC1557*SQRT((AB1557/AA1557)^2+(AD1557/AC1557)^2),AA1557*AC1557*SQRT((AD1557/AC1557)^2))</f>
        <v>0</v>
      </c>
      <c r="AF1557" s="50">
        <f>IF((S1557-Y1557-AA1557*AC1557)&gt;0,S1557-Y1557-AA1557*AC1557,0)</f>
        <v>0.51115786381470119</v>
      </c>
      <c r="AG1557" s="50">
        <f>SQRT((T1557*0.5)^2+Z1557^2+AE1557^2)</f>
        <v>7.4099089364379839E-2</v>
      </c>
      <c r="AH1557" s="50">
        <f>AF1557/S1557</f>
        <v>0.33945631705398721</v>
      </c>
      <c r="AI1557">
        <f>AF1557*EXP(Info!$B$6*G1557*1000)</f>
        <v>0.6220965096916885</v>
      </c>
      <c r="AJ1557">
        <f>2*SQRT((EXP(Info!$B$6*G1557)*AG1557)^2+(Info!$B$6*G1557*0.01*AI1557)^2)</f>
        <v>0.14822729021499312</v>
      </c>
      <c r="AK1557" s="28">
        <f>AI1557/(E1557/1000)</f>
        <v>0.34637890294637441</v>
      </c>
      <c r="AL1557">
        <f>AA1557/0.752049334436339</f>
        <v>0</v>
      </c>
      <c r="AM1557">
        <f>Q1557/O1557</f>
        <v>0.76989147669266178</v>
      </c>
      <c r="AN1557">
        <f>U1557/0.242530074</f>
        <v>10.548260328544293</v>
      </c>
      <c r="AO1557">
        <f>O1557/U1557</f>
        <v>0.47455988703912477</v>
      </c>
    </row>
    <row r="1558" spans="1:41">
      <c r="A1558" s="14" t="s">
        <v>98</v>
      </c>
      <c r="B1558" s="14" t="s">
        <v>99</v>
      </c>
      <c r="C1558" s="15">
        <v>-46.35</v>
      </c>
      <c r="D1558" s="15">
        <v>50.57</v>
      </c>
      <c r="E1558" s="15">
        <v>1796</v>
      </c>
      <c r="F1558" s="80">
        <v>84</v>
      </c>
      <c r="G1558" s="15">
        <v>21.712900000000001</v>
      </c>
      <c r="I1558">
        <f>(E1558*100*Info!$B$11)/AI1558</f>
        <v>11.512161264531331</v>
      </c>
      <c r="J1558">
        <f>LOG10(I1558)</f>
        <v>1.0611568646503644</v>
      </c>
      <c r="K1558">
        <f>2*((E1558*100*Info!$B$11)/AI1558^2)*(AJ1558/2)</f>
        <v>3.2226507538470521</v>
      </c>
      <c r="L1558">
        <f>(M1558/10.7)/I1558</f>
        <v>0.75400601399708089</v>
      </c>
      <c r="M1558">
        <f>((U1558/0.242530073729142))*I1558</f>
        <v>92.878555454901232</v>
      </c>
      <c r="N1558">
        <f>2*M1558*SQRT((0.5*K1558/I1558)^2+(0.5*V1558/U1558)^2)</f>
        <v>26.159734125225377</v>
      </c>
      <c r="O1558" s="1">
        <v>0.92800581293004891</v>
      </c>
      <c r="P1558" s="1">
        <v>1.9413049567000469E-2</v>
      </c>
      <c r="Q1558" s="1">
        <v>0.83704569061317913</v>
      </c>
      <c r="R1558" s="1">
        <v>1.817453276637853E-2</v>
      </c>
      <c r="S1558" s="1">
        <v>1.087438115570754</v>
      </c>
      <c r="T1558" s="1">
        <v>1.7720359510696351E-2</v>
      </c>
      <c r="U1558" s="1">
        <v>1.9566997355861351</v>
      </c>
      <c r="V1558" s="1">
        <v>6.0827279368483998E-2</v>
      </c>
      <c r="W1558" s="50">
        <f>U1558*Info!$B$2</f>
        <v>0.9392158730813448</v>
      </c>
      <c r="X1558" s="50">
        <f>W1558*SQRT((0.5*V1558/U1558)^2+Info!$B$3^2)</f>
        <v>4.9177573308829367E-2</v>
      </c>
      <c r="Y1558" s="39">
        <f>W1558*Info!$D$2</f>
        <v>0.76076485719588938</v>
      </c>
      <c r="Z1558" s="39">
        <f>Y1558*SQRT(Info!$D$3^2+(X1558/W1558)^2)</f>
        <v>5.5078510158555201E-2</v>
      </c>
      <c r="AA1558" s="50">
        <f>IF(O1558-W1558&gt;0,O1558-W1558,0)</f>
        <v>0</v>
      </c>
      <c r="AB1558" s="50">
        <f>SQRT((0.5*P1558)^2+X1558^2)</f>
        <v>5.0126343771693449E-2</v>
      </c>
      <c r="AC1558" s="50">
        <f>(1-EXP(-Info!$B$6*G1558*1000))+(Info!$B$6/(Info!$B$6-Info!$B$7))*(EXP(-Info!$B$7*G1558*1000)-EXP(-Info!$B$6*G1558*1000))*(Info!$B$9-1)</f>
        <v>0.20623052575194073</v>
      </c>
      <c r="AD1558" s="50">
        <f>SQRT((Info!$B$6*EXP(-Info!$B$6*G1558*1000)+(Info!$B$6/(Info!$B$6+Info!$B$7))*(Info!$B$9-1)*(-Info!$B$7*EXP(-Info!$B$7*G1558*1000)+Info!$B$6*EXP(-Info!$B$6*G1558*1000)))^2*(0.01*G1558*1000)^2)</f>
        <v>1.7501579720844991E-3</v>
      </c>
      <c r="AE1558" s="50">
        <f>IF(AA1558&gt;0,AA1558*AC1558*SQRT((AB1558/AA1558)^2+(AD1558/AC1558)^2),AA1558*AC1558*SQRT((AD1558/AC1558)^2))</f>
        <v>0</v>
      </c>
      <c r="AF1558" s="50">
        <f>IF((S1558-Y1558-AA1558*AC1558)&gt;0,S1558-Y1558-AA1558*AC1558,0)</f>
        <v>0.32667325837486461</v>
      </c>
      <c r="AG1558" s="50">
        <f>SQRT((T1558*0.5)^2+Z1558^2+AE1558^2)</f>
        <v>5.5786602931018753E-2</v>
      </c>
      <c r="AH1558" s="50">
        <f>AF1558/S1558</f>
        <v>0.30040629779047839</v>
      </c>
      <c r="AI1558">
        <f>AF1558*EXP(Info!$B$6*G1558*1000)</f>
        <v>0.39864838636880817</v>
      </c>
      <c r="AJ1558">
        <f>2*SQRT((EXP(Info!$B$6*G1558)*AG1558)^2+(Info!$B$6*G1558*0.01*AI1558)^2)</f>
        <v>0.11159542446729719</v>
      </c>
      <c r="AK1558" s="28">
        <f>AI1558/(E1558/1000)</f>
        <v>0.22196458038352349</v>
      </c>
      <c r="AL1558">
        <f>AA1558/0.752049334436339</f>
        <v>0</v>
      </c>
      <c r="AM1558">
        <f>Q1558/O1558</f>
        <v>0.90198324078415426</v>
      </c>
      <c r="AN1558">
        <f>U1558/0.242530074</f>
        <v>8.0678643407585611</v>
      </c>
      <c r="AO1558">
        <f>O1558/U1558</f>
        <v>0.47427093490768124</v>
      </c>
    </row>
    <row r="1559" spans="1:41">
      <c r="A1559" s="14" t="s">
        <v>98</v>
      </c>
      <c r="B1559" s="14" t="s">
        <v>99</v>
      </c>
      <c r="C1559" s="15">
        <v>-46.35</v>
      </c>
      <c r="D1559" s="15">
        <v>50.57</v>
      </c>
      <c r="E1559" s="15">
        <v>1796</v>
      </c>
      <c r="F1559" s="31">
        <v>86</v>
      </c>
      <c r="G1559" s="15">
        <v>22.0076</v>
      </c>
      <c r="I1559">
        <f>(E1559*100*Info!$B$11)/AI1559</f>
        <v>11.641486370121758</v>
      </c>
      <c r="J1559">
        <f>LOG10(I1559)</f>
        <v>1.0660084340192353</v>
      </c>
      <c r="K1559">
        <f>2*((E1559*100*Info!$B$11)/AI1559^2)*(AJ1559/2)</f>
        <v>3.350602725937434</v>
      </c>
      <c r="L1559">
        <f>(M1559/10.7)/I1559</f>
        <v>0.73173876604433907</v>
      </c>
      <c r="M1559">
        <f>((U1559/0.242530073729142))*I1559</f>
        <v>91.148237523925289</v>
      </c>
      <c r="N1559">
        <f>2*M1559*SQRT((0.5*K1559/I1559)^2+(0.5*V1559/U1559)^2)</f>
        <v>26.643576345072187</v>
      </c>
      <c r="O1559" s="1">
        <v>0.89497016581057576</v>
      </c>
      <c r="P1559" s="1">
        <v>3.4035871606053161E-2</v>
      </c>
      <c r="Q1559" s="1">
        <v>0.84205250755164496</v>
      </c>
      <c r="R1559" s="1">
        <v>2.7098598818759579E-2</v>
      </c>
      <c r="S1559" s="1">
        <v>1.060470388859329</v>
      </c>
      <c r="T1559" s="1">
        <v>2.335823658346934E-2</v>
      </c>
      <c r="U1559" s="1">
        <v>1.8989146286074929</v>
      </c>
      <c r="V1559" s="1">
        <v>9.6965112687265445E-2</v>
      </c>
      <c r="W1559" s="50">
        <f>U1559*Info!$B$2</f>
        <v>0.91147902173159656</v>
      </c>
      <c r="X1559" s="50">
        <f>W1559*SQRT((0.5*V1559/U1559)^2+Info!$B$3^2)</f>
        <v>5.1171805156364436E-2</v>
      </c>
      <c r="Y1559" s="39">
        <f>W1559*Info!$D$2</f>
        <v>0.73829800760259323</v>
      </c>
      <c r="Z1559" s="39">
        <f>Y1559*SQRT(Info!$D$3^2+(X1559/W1559)^2)</f>
        <v>5.5504440500031713E-2</v>
      </c>
      <c r="AA1559" s="50">
        <f>IF(O1559-W1559&gt;0,O1559-W1559,0)</f>
        <v>0</v>
      </c>
      <c r="AB1559" s="50">
        <f>SQRT((0.5*P1559)^2+X1559^2)</f>
        <v>5.3927393613606614E-2</v>
      </c>
      <c r="AC1559" s="50">
        <f>(1-EXP(-Info!$B$6*G1559*1000))+(Info!$B$6/(Info!$B$6-Info!$B$7))*(EXP(-Info!$B$7*G1559*1000)-EXP(-Info!$B$6*G1559*1000))*(Info!$B$9-1)</f>
        <v>0.208745338479148</v>
      </c>
      <c r="AD1559" s="50">
        <f>SQRT((Info!$B$6*EXP(-Info!$B$6*G1559*1000)+(Info!$B$6/(Info!$B$6+Info!$B$7))*(Info!$B$9-1)*(-Info!$B$7*EXP(-Info!$B$7*G1559*1000)+Info!$B$6*EXP(-Info!$B$6*G1559*1000)))^2*(0.01*G1559*1000)^2)</f>
        <v>1.7690020229676391E-3</v>
      </c>
      <c r="AE1559" s="50">
        <f>IF(AA1559&gt;0,AA1559*AC1559*SQRT((AB1559/AA1559)^2+(AD1559/AC1559)^2),AA1559*AC1559*SQRT((AD1559/AC1559)^2))</f>
        <v>0</v>
      </c>
      <c r="AF1559" s="50">
        <f>IF((S1559-Y1559-AA1559*AC1559)&gt;0,S1559-Y1559-AA1559*AC1559,0)</f>
        <v>0.32217238125673575</v>
      </c>
      <c r="AG1559" s="50">
        <f>SQRT((T1559*0.5)^2+Z1559^2+AE1559^2)</f>
        <v>5.6719879401263641E-2</v>
      </c>
      <c r="AH1559" s="50">
        <f>AF1559/S1559</f>
        <v>0.30380139289251934</v>
      </c>
      <c r="AI1559">
        <f>AF1559*EXP(Info!$B$6*G1559*1000)</f>
        <v>0.39421980714606242</v>
      </c>
      <c r="AJ1559">
        <f>2*SQRT((EXP(Info!$B$6*G1559)*AG1559)^2+(Info!$B$6*G1559*0.01*AI1559)^2)</f>
        <v>0.11346265575091777</v>
      </c>
      <c r="AK1559" s="28">
        <f>AI1559/(E1559/1000)</f>
        <v>0.21949877903455592</v>
      </c>
      <c r="AL1559">
        <f>AA1559/0.752049334436339</f>
        <v>0</v>
      </c>
      <c r="AM1559">
        <f>Q1559/O1559</f>
        <v>0.94087215386559486</v>
      </c>
      <c r="AN1559">
        <f>U1559/0.242530074</f>
        <v>7.8296047879303119</v>
      </c>
      <c r="AO1559">
        <f>O1559/U1559</f>
        <v>0.47130616212424092</v>
      </c>
    </row>
    <row r="1560" spans="1:41">
      <c r="A1560" s="14" t="s">
        <v>98</v>
      </c>
      <c r="B1560" s="14" t="s">
        <v>99</v>
      </c>
      <c r="C1560" s="15">
        <v>-46.35</v>
      </c>
      <c r="D1560" s="15">
        <v>50.57</v>
      </c>
      <c r="E1560" s="15">
        <v>1796</v>
      </c>
      <c r="F1560" s="81">
        <v>88</v>
      </c>
      <c r="G1560" s="15">
        <v>22.302299999999999</v>
      </c>
      <c r="I1560">
        <f>(E1560*100*Info!$B$11)/AI1560</f>
        <v>4.8267469945644672</v>
      </c>
      <c r="J1560">
        <f>LOG10(I1560)</f>
        <v>0.68365453483603733</v>
      </c>
      <c r="K1560">
        <f>2*((E1560*100*Info!$B$11)/AI1560^2)*(AJ1560/2)</f>
        <v>0.69044994795607206</v>
      </c>
      <c r="L1560">
        <f>(M1560/10.7)/I1560</f>
        <v>0.89950790700125571</v>
      </c>
      <c r="M1560">
        <f>((U1560/0.242530073729142))*I1560</f>
        <v>46.456158827746549</v>
      </c>
      <c r="N1560">
        <f>2*M1560*SQRT((0.5*K1560/I1560)^2+(0.5*V1560/U1560)^2)</f>
        <v>6.8004187908019267</v>
      </c>
      <c r="O1560" s="1">
        <v>1.244905293209527</v>
      </c>
      <c r="P1560" s="1">
        <v>2.610778421974199E-2</v>
      </c>
      <c r="Q1560" s="1">
        <v>1.1404732856043081</v>
      </c>
      <c r="R1560" s="1">
        <v>2.4437310515263919E-2</v>
      </c>
      <c r="S1560" s="1">
        <v>1.7088016269481121</v>
      </c>
      <c r="T1560" s="1">
        <v>2.4017883662630871E-2</v>
      </c>
      <c r="U1560" s="1">
        <v>2.3342875933530798</v>
      </c>
      <c r="V1560" s="1">
        <v>7.2543802350311659E-2</v>
      </c>
      <c r="W1560" s="50">
        <f>U1560*Info!$B$2</f>
        <v>1.1204580448094783</v>
      </c>
      <c r="X1560" s="50">
        <f>W1560*SQRT((0.5*V1560/U1560)^2+Info!$B$3^2)</f>
        <v>5.8665931537728984E-2</v>
      </c>
      <c r="Y1560" s="39">
        <f>W1560*Info!$D$2</f>
        <v>0.90757101629567749</v>
      </c>
      <c r="Z1560" s="39">
        <f>Y1560*SQRT(Info!$D$3^2+(X1560/W1560)^2)</f>
        <v>6.5706214945121869E-2</v>
      </c>
      <c r="AA1560" s="50">
        <f>IF(O1560-W1560&gt;0,O1560-W1560,0)</f>
        <v>0.12444724840004873</v>
      </c>
      <c r="AB1560" s="50">
        <f>SQRT((0.5*P1560)^2+X1560^2)</f>
        <v>6.010071232860436E-2</v>
      </c>
      <c r="AC1560" s="50">
        <f>(1-EXP(-Info!$B$6*G1560*1000))+(Info!$B$6/(Info!$B$6-Info!$B$7))*(EXP(-Info!$B$7*G1560*1000)-EXP(-Info!$B$6*G1560*1000))*(Info!$B$9-1)</f>
        <v>0.21125305428416041</v>
      </c>
      <c r="AD1560" s="50">
        <f>SQRT((Info!$B$6*EXP(-Info!$B$6*G1560*1000)+(Info!$B$6/(Info!$B$6+Info!$B$7))*(Info!$B$9-1)*(-Info!$B$7*EXP(-Info!$B$7*G1560*1000)+Info!$B$6*EXP(-Info!$B$6*G1560*1000)))^2*(0.01*G1560*1000)^2)</f>
        <v>1.7877281057396353E-3</v>
      </c>
      <c r="AE1560" s="50">
        <f>IF(AA1560&gt;0,AA1560*AC1560*SQRT((AB1560/AA1560)^2+(AD1560/AC1560)^2),AA1560*AC1560*SQRT((AD1560/AC1560)^2))</f>
        <v>1.2698408114747898E-2</v>
      </c>
      <c r="AF1560" s="50">
        <f>IF((S1560-Y1560-AA1560*AC1560)&gt;0,S1560-Y1560-AA1560*AC1560,0)</f>
        <v>0.7749407493306647</v>
      </c>
      <c r="AG1560" s="50">
        <f>SQRT((T1560*0.5)^2+Z1560^2+AE1560^2)</f>
        <v>6.7990962156533483E-2</v>
      </c>
      <c r="AH1560" s="50">
        <f>AF1560/S1560</f>
        <v>0.4534995385711883</v>
      </c>
      <c r="AI1560">
        <f>AF1560*EXP(Info!$B$6*G1560*1000)</f>
        <v>0.95080693412997519</v>
      </c>
      <c r="AJ1560">
        <f>2*SQRT((EXP(Info!$B$6*G1560)*AG1560)^2+(Info!$B$6*G1560*0.01*AI1560)^2)</f>
        <v>0.13600973884183265</v>
      </c>
      <c r="AK1560" s="28">
        <f>AI1560/(E1560/1000)</f>
        <v>0.52940252457125569</v>
      </c>
      <c r="AL1560">
        <f>AA1560/0.752049334436339</f>
        <v>0.16547750619754478</v>
      </c>
      <c r="AM1560">
        <f>Q1560/O1560</f>
        <v>0.91611248809459256</v>
      </c>
      <c r="AN1560">
        <f>U1560/0.242530074</f>
        <v>9.624734594164515</v>
      </c>
      <c r="AO1560">
        <f>O1560/U1560</f>
        <v>0.53331273179637939</v>
      </c>
    </row>
    <row r="1561" spans="1:41">
      <c r="A1561" s="14" t="s">
        <v>98</v>
      </c>
      <c r="B1561" s="14" t="s">
        <v>99</v>
      </c>
      <c r="C1561" s="15">
        <v>-46.35</v>
      </c>
      <c r="D1561" s="15">
        <v>50.57</v>
      </c>
      <c r="E1561" s="15">
        <v>1796</v>
      </c>
      <c r="F1561" s="31">
        <v>90</v>
      </c>
      <c r="G1561" s="15">
        <v>22.597000000000001</v>
      </c>
      <c r="I1561">
        <f>(E1561*100*Info!$B$11)/AI1561</f>
        <v>8.9913378691560251</v>
      </c>
      <c r="J1561">
        <f>LOG10(I1561)</f>
        <v>0.95382431753552122</v>
      </c>
      <c r="K1561">
        <f>2*((E1561*100*Info!$B$11)/AI1561^2)*(AJ1561/2)</f>
        <v>2.4606427548667806</v>
      </c>
      <c r="L1561">
        <f>(M1561/10.7)/I1561</f>
        <v>0.916073631468731</v>
      </c>
      <c r="M1561">
        <f>((U1561/0.242530073729142))*I1561</f>
        <v>88.132984609092858</v>
      </c>
      <c r="N1561">
        <f>2*M1561*SQRT((0.5*K1561/I1561)^2+(0.5*V1561/U1561)^2)</f>
        <v>24.326693082203544</v>
      </c>
      <c r="O1561" s="1">
        <v>1.2139498122203409</v>
      </c>
      <c r="P1561" s="1">
        <v>3.3749366686989683E-2</v>
      </c>
      <c r="Q1561" s="1">
        <v>0.90846837046917339</v>
      </c>
      <c r="R1561" s="1">
        <v>2.1072916627430629E-2</v>
      </c>
      <c r="S1561" s="1">
        <v>1.3547410684845971</v>
      </c>
      <c r="T1561" s="1">
        <v>2.4244496805942081E-2</v>
      </c>
      <c r="U1561" s="1">
        <v>2.3772768375813458</v>
      </c>
      <c r="V1561" s="1">
        <v>8.5522733958758188E-2</v>
      </c>
      <c r="W1561" s="50">
        <f>U1561*Info!$B$2</f>
        <v>1.141092882039046</v>
      </c>
      <c r="X1561" s="50">
        <f>W1561*SQRT((0.5*V1561/U1561)^2+Info!$B$3^2)</f>
        <v>6.0634369492641706E-2</v>
      </c>
      <c r="Y1561" s="39">
        <f>W1561*Info!$D$2</f>
        <v>0.92428523445162736</v>
      </c>
      <c r="Z1561" s="39">
        <f>Y1561*SQRT(Info!$D$3^2+(X1561/W1561)^2)</f>
        <v>6.7438321422414405E-2</v>
      </c>
      <c r="AA1561" s="50">
        <f>IF(O1561-W1561&gt;0,O1561-W1561,0)</f>
        <v>7.285693018129491E-2</v>
      </c>
      <c r="AB1561" s="50">
        <f>SQRT((0.5*P1561)^2+X1561^2)</f>
        <v>6.2938713854935269E-2</v>
      </c>
      <c r="AC1561" s="50">
        <f>(1-EXP(-Info!$B$6*G1561*1000))+(Info!$B$6/(Info!$B$6-Info!$B$7))*(EXP(-Info!$B$7*G1561*1000)-EXP(-Info!$B$6*G1561*1000))*(Info!$B$9-1)</f>
        <v>0.213753692578381</v>
      </c>
      <c r="AD1561" s="50">
        <f>SQRT((Info!$B$6*EXP(-Info!$B$6*G1561*1000)+(Info!$B$6/(Info!$B$6+Info!$B$7))*(Info!$B$9-1)*(-Info!$B$7*EXP(-Info!$B$7*G1561*1000)+Info!$B$6*EXP(-Info!$B$6*G1561*1000)))^2*(0.01*G1561*1000)^2)</f>
        <v>1.8063367197610758E-3</v>
      </c>
      <c r="AE1561" s="50">
        <f>IF(AA1561&gt;0,AA1561*AC1561*SQRT((AB1561/AA1561)^2+(AD1561/AC1561)^2),AA1561*AC1561*SQRT((AD1561/AC1561)^2))</f>
        <v>1.3454026168576943E-2</v>
      </c>
      <c r="AF1561" s="50">
        <f>IF((S1561-Y1561-AA1561*AC1561)&gt;0,S1561-Y1561-AA1561*AC1561,0)</f>
        <v>0.41488239617679262</v>
      </c>
      <c r="AG1561" s="50">
        <f>SQRT((T1561*0.5)^2+Z1561^2+AE1561^2)</f>
        <v>6.9827551315802025E-2</v>
      </c>
      <c r="AH1561" s="50">
        <f>AF1561/S1561</f>
        <v>0.30624479159023127</v>
      </c>
      <c r="AI1561">
        <f>AF1561*EXP(Info!$B$6*G1561*1000)</f>
        <v>0.5104139760408859</v>
      </c>
      <c r="AJ1561">
        <f>2*SQRT((EXP(Info!$B$6*G1561)*AG1561)^2+(Info!$B$6*G1561*0.01*AI1561)^2)</f>
        <v>0.13968404595673839</v>
      </c>
      <c r="AK1561" s="28">
        <f>AI1561/(E1561/1000)</f>
        <v>0.28419486416530393</v>
      </c>
      <c r="AL1561">
        <f>AA1561/0.752049334436339</f>
        <v>9.6877860062067847E-2</v>
      </c>
      <c r="AM1561">
        <f>Q1561/O1561</f>
        <v>0.74835743728776127</v>
      </c>
      <c r="AN1561">
        <f>U1561/0.242530074</f>
        <v>9.8019878457685437</v>
      </c>
      <c r="AO1561">
        <f>O1561/U1561</f>
        <v>0.51064722165695264</v>
      </c>
    </row>
    <row r="1562" spans="1:41">
      <c r="A1562" s="14" t="s">
        <v>98</v>
      </c>
      <c r="B1562" s="14" t="s">
        <v>99</v>
      </c>
      <c r="C1562" s="15">
        <v>-46.35</v>
      </c>
      <c r="D1562" s="15">
        <v>50.57</v>
      </c>
      <c r="E1562" s="15">
        <v>1796</v>
      </c>
      <c r="F1562" s="80">
        <v>92</v>
      </c>
      <c r="G1562" s="15">
        <v>22.820799999999998</v>
      </c>
      <c r="I1562">
        <f>(E1562*100*Info!$B$11)/AI1562</f>
        <v>5.7226483597624522</v>
      </c>
      <c r="J1562">
        <f>LOG10(I1562)</f>
        <v>0.75759706058484422</v>
      </c>
      <c r="K1562">
        <f>2*((E1562*100*Info!$B$11)/AI1562^2)*(AJ1562/2)</f>
        <v>0.76771750756673285</v>
      </c>
      <c r="L1562">
        <f>(M1562/10.7)/I1562</f>
        <v>0.70734413209698666</v>
      </c>
      <c r="M1562">
        <f>((U1562/0.242530073729142))*I1562</f>
        <v>43.312334589456846</v>
      </c>
      <c r="N1562">
        <f>2*M1562*SQRT((0.5*K1562/I1562)^2+(0.5*V1562/U1562)^2)</f>
        <v>5.9640615893857687</v>
      </c>
      <c r="O1562" s="1">
        <v>0.90602981868506116</v>
      </c>
      <c r="P1562" s="1">
        <v>1.8965116838474079E-2</v>
      </c>
      <c r="Q1562" s="1">
        <v>0.86081535290513422</v>
      </c>
      <c r="R1562" s="1">
        <v>1.940657652163855E-2</v>
      </c>
      <c r="S1562" s="1">
        <v>1.369582861486188</v>
      </c>
      <c r="T1562" s="1">
        <v>2.1898283908729409E-2</v>
      </c>
      <c r="U1562" s="1">
        <v>1.835608802250132</v>
      </c>
      <c r="V1562" s="1">
        <v>5.6981784768512428E-2</v>
      </c>
      <c r="W1562" s="50">
        <f>U1562*Info!$B$2</f>
        <v>0.88109222508006335</v>
      </c>
      <c r="X1562" s="50">
        <f>W1562*SQRT((0.5*V1562/U1562)^2+Info!$B$3^2)</f>
        <v>4.6128424895683091E-2</v>
      </c>
      <c r="Y1562" s="39">
        <f>W1562*Info!$D$2</f>
        <v>0.71368470231485137</v>
      </c>
      <c r="Z1562" s="39">
        <f>Y1562*SQRT(Info!$D$3^2+(X1562/W1562)^2)</f>
        <v>5.1666574665211844E-2</v>
      </c>
      <c r="AA1562" s="50">
        <f>IF(O1562-W1562&gt;0,O1562-W1562,0)</f>
        <v>2.493759360499781E-2</v>
      </c>
      <c r="AB1562" s="50">
        <f>SQRT((0.5*P1562)^2+X1562^2)</f>
        <v>4.7092998391808936E-2</v>
      </c>
      <c r="AC1562" s="50">
        <f>(1-EXP(-Info!$B$6*G1562*1000))+(Info!$B$6/(Info!$B$6-Info!$B$7))*(EXP(-Info!$B$7*G1562*1000)-EXP(-Info!$B$6*G1562*1000))*(Info!$B$9-1)</f>
        <v>0.21564800186053418</v>
      </c>
      <c r="AD1562" s="50">
        <f>SQRT((Info!$B$6*EXP(-Info!$B$6*G1562*1000)+(Info!$B$6/(Info!$B$6+Info!$B$7))*(Info!$B$9-1)*(-Info!$B$7*EXP(-Info!$B$7*G1562*1000)+Info!$B$6*EXP(-Info!$B$6*G1562*1000)))^2*(0.01*G1562*1000)^2)</f>
        <v>1.820390234662317E-3</v>
      </c>
      <c r="AE1562" s="50">
        <f>IF(AA1562&gt;0,AA1562*AC1562*SQRT((AB1562/AA1562)^2+(AD1562/AC1562)^2),AA1562*AC1562*SQRT((AD1562/AC1562)^2))</f>
        <v>1.0155612466982112E-2</v>
      </c>
      <c r="AF1562" s="50">
        <f>IF((S1562-Y1562-AA1562*AC1562)&gt;0,S1562-Y1562-AA1562*AC1562,0)</f>
        <v>0.65052041693920881</v>
      </c>
      <c r="AG1562" s="50">
        <f>SQRT((T1562*0.5)^2+Z1562^2+AE1562^2)</f>
        <v>5.3781549919579875E-2</v>
      </c>
      <c r="AH1562" s="50">
        <f>AF1562/S1562</f>
        <v>0.47497704245021261</v>
      </c>
      <c r="AI1562">
        <f>AF1562*EXP(Info!$B$6*G1562*1000)</f>
        <v>0.80195465861428816</v>
      </c>
      <c r="AJ1562">
        <f>2*SQRT((EXP(Info!$B$6*G1562)*AG1562)^2+(Info!$B$6*G1562*0.01*AI1562)^2)</f>
        <v>0.10758561298678994</v>
      </c>
      <c r="AK1562" s="28">
        <f>AI1562/(E1562/1000)</f>
        <v>0.44652263842666379</v>
      </c>
      <c r="AL1562">
        <f>AA1562/0.752049334436339</f>
        <v>3.3159518216565584E-2</v>
      </c>
      <c r="AM1562">
        <f>Q1562/O1562</f>
        <v>0.9500960510929457</v>
      </c>
      <c r="AN1562">
        <f>U1562/0.242530074</f>
        <v>7.5685822049851517</v>
      </c>
      <c r="AO1562">
        <f>O1562/U1562</f>
        <v>0.49358546198646941</v>
      </c>
    </row>
    <row r="1563" spans="1:41">
      <c r="A1563" s="14" t="s">
        <v>98</v>
      </c>
      <c r="B1563" s="14" t="s">
        <v>99</v>
      </c>
      <c r="C1563" s="15">
        <v>-46.35</v>
      </c>
      <c r="D1563" s="15">
        <v>50.57</v>
      </c>
      <c r="E1563" s="15">
        <v>1796</v>
      </c>
      <c r="F1563" s="31">
        <v>94</v>
      </c>
      <c r="G1563" s="15">
        <v>23.044599999999999</v>
      </c>
      <c r="I1563">
        <f>(E1563*100*Info!$B$11)/AI1563</f>
        <v>9.1764295245185181</v>
      </c>
      <c r="J1563">
        <f>LOG10(I1563)</f>
        <v>0.96267373355084429</v>
      </c>
      <c r="K1563">
        <f>2*((E1563*100*Info!$B$11)/AI1563^2)*(AJ1563/2)</f>
        <v>2.2296902927424251</v>
      </c>
      <c r="L1563">
        <f>(M1563/10.7)/I1563</f>
        <v>0.76746884632447276</v>
      </c>
      <c r="M1563">
        <f>((U1563/0.242530073729142))*I1563</f>
        <v>75.356074451992612</v>
      </c>
      <c r="N1563">
        <f>2*M1563*SQRT((0.5*K1563/I1563)^2+(0.5*V1563/U1563)^2)</f>
        <v>18.709754831745002</v>
      </c>
      <c r="O1563" s="1">
        <v>0.81107128569695486</v>
      </c>
      <c r="P1563" s="1">
        <v>3.086163441820397E-2</v>
      </c>
      <c r="Q1563" s="1">
        <v>0.78714495348572666</v>
      </c>
      <c r="R1563" s="1">
        <v>2.770225053570835E-2</v>
      </c>
      <c r="S1563" s="1">
        <v>1.179197233842916</v>
      </c>
      <c r="T1563" s="1">
        <v>3.4724143806217578E-2</v>
      </c>
      <c r="U1563" s="1">
        <v>1.991636751957665</v>
      </c>
      <c r="V1563" s="1">
        <v>0.1016690853956416</v>
      </c>
      <c r="W1563" s="50">
        <f>U1563*Info!$B$2</f>
        <v>0.95598564093967919</v>
      </c>
      <c r="X1563" s="50">
        <f>W1563*SQRT((0.5*V1563/U1563)^2+Info!$B$3^2)</f>
        <v>5.3667119288236927E-2</v>
      </c>
      <c r="Y1563" s="39">
        <f>W1563*Info!$D$2</f>
        <v>0.77434836916114025</v>
      </c>
      <c r="Z1563" s="39">
        <f>Y1563*SQRT(Info!$D$3^2+(X1563/W1563)^2)</f>
        <v>5.8212638373770303E-2</v>
      </c>
      <c r="AA1563" s="50">
        <f>IF(O1563-W1563&gt;0,O1563-W1563,0)</f>
        <v>0</v>
      </c>
      <c r="AB1563" s="50">
        <f>SQRT((0.5*P1563)^2+X1563^2)</f>
        <v>5.5841470364224557E-2</v>
      </c>
      <c r="AC1563" s="50">
        <f>(1-EXP(-Info!$B$6*G1563*1000))+(Info!$B$6/(Info!$B$6-Info!$B$7))*(EXP(-Info!$B$7*G1563*1000)-EXP(-Info!$B$6*G1563*1000))*(Info!$B$9-1)</f>
        <v>0.21753824907259028</v>
      </c>
      <c r="AD1563" s="50">
        <f>SQRT((Info!$B$6*EXP(-Info!$B$6*G1563*1000)+(Info!$B$6/(Info!$B$6+Info!$B$7))*(Info!$B$9-1)*(-Info!$B$7*EXP(-Info!$B$7*G1563*1000)+Info!$B$6*EXP(-Info!$B$6*G1563*1000)))^2*(0.01*G1563*1000)^2)</f>
        <v>1.8343765079473745E-3</v>
      </c>
      <c r="AE1563" s="50">
        <f>IF(AA1563&gt;0,AA1563*AC1563*SQRT((AB1563/AA1563)^2+(AD1563/AC1563)^2),AA1563*AC1563*SQRT((AD1563/AC1563)^2))</f>
        <v>0</v>
      </c>
      <c r="AF1563" s="50">
        <f>IF((S1563-Y1563-AA1563*AC1563)&gt;0,S1563-Y1563-AA1563*AC1563,0)</f>
        <v>0.40484886468177572</v>
      </c>
      <c r="AG1563" s="50">
        <f>SQRT((T1563*0.5)^2+Z1563^2+AE1563^2)</f>
        <v>6.0746627949245666E-2</v>
      </c>
      <c r="AH1563" s="50">
        <f>AF1563/S1563</f>
        <v>0.34332582630168101</v>
      </c>
      <c r="AI1563">
        <f>AF1563*EXP(Info!$B$6*G1563*1000)</f>
        <v>0.50011875528066141</v>
      </c>
      <c r="AJ1563">
        <f>2*SQRT((EXP(Info!$B$6*G1563)*AG1563)^2+(Info!$B$6*G1563*0.01*AI1563)^2)</f>
        <v>0.12151893401330562</v>
      </c>
      <c r="AK1563" s="28">
        <f>AI1563/(E1563/1000)</f>
        <v>0.27846255861952196</v>
      </c>
      <c r="AL1563">
        <f>AA1563/0.752049334436339</f>
        <v>0</v>
      </c>
      <c r="AM1563">
        <f>Q1563/O1563</f>
        <v>0.97050033377686618</v>
      </c>
      <c r="AN1563">
        <f>U1563/0.242530074</f>
        <v>8.2119166465007751</v>
      </c>
      <c r="AO1563">
        <f>O1563/U1563</f>
        <v>0.40723856139916992</v>
      </c>
    </row>
    <row r="1564" spans="1:41">
      <c r="A1564" s="14" t="s">
        <v>98</v>
      </c>
      <c r="B1564" s="14" t="s">
        <v>99</v>
      </c>
      <c r="C1564" s="15">
        <v>-46.35</v>
      </c>
      <c r="D1564" s="15">
        <v>50.57</v>
      </c>
      <c r="E1564" s="15">
        <v>1796</v>
      </c>
      <c r="F1564" s="80">
        <v>96</v>
      </c>
      <c r="G1564" s="15">
        <v>23.2684</v>
      </c>
      <c r="I1564">
        <f>(E1564*100*Info!$B$11)/AI1564</f>
        <v>5.9225617939946211</v>
      </c>
      <c r="J1564">
        <f>LOG10(I1564)</f>
        <v>0.7725096006992983</v>
      </c>
      <c r="K1564">
        <f>2*((E1564*100*Info!$B$11)/AI1564^2)*(AJ1564/2)</f>
        <v>0.90756244783825535</v>
      </c>
      <c r="L1564">
        <f>(M1564/10.7)/I1564</f>
        <v>0.78294819713978459</v>
      </c>
      <c r="M1564">
        <f>((U1564/0.242530073729142))*I1564</f>
        <v>49.616532145910504</v>
      </c>
      <c r="N1564">
        <f>2*M1564*SQRT((0.5*K1564/I1564)^2+(0.5*V1564/U1564)^2)</f>
        <v>7.7580826585513449</v>
      </c>
      <c r="O1564" s="1">
        <v>1.0400841512419701</v>
      </c>
      <c r="P1564" s="1">
        <v>2.1793619717701891E-2</v>
      </c>
      <c r="Q1564" s="1">
        <v>0.9958632605573241</v>
      </c>
      <c r="R1564" s="1">
        <v>2.190703674264783E-2</v>
      </c>
      <c r="S1564" s="1">
        <v>1.430176480047872</v>
      </c>
      <c r="T1564" s="1">
        <v>2.2005240558580198E-2</v>
      </c>
      <c r="U1564" s="1">
        <v>2.0318067785689951</v>
      </c>
      <c r="V1564" s="1">
        <v>6.3175140891607681E-2</v>
      </c>
      <c r="W1564" s="50">
        <f>U1564*Info!$B$2</f>
        <v>0.97526725371311762</v>
      </c>
      <c r="X1564" s="50">
        <f>W1564*SQRT((0.5*V1564/U1564)^2+Info!$B$3^2)</f>
        <v>5.1066161102918894E-2</v>
      </c>
      <c r="Y1564" s="39">
        <f>W1564*Info!$D$2</f>
        <v>0.78996647550762533</v>
      </c>
      <c r="Z1564" s="39">
        <f>Y1564*SQRT(Info!$D$3^2+(X1564/W1564)^2)</f>
        <v>5.7193218125644825E-2</v>
      </c>
      <c r="AA1564" s="50">
        <f>IF(O1564-W1564&gt;0,O1564-W1564,0)</f>
        <v>6.4816897528852446E-2</v>
      </c>
      <c r="AB1564" s="50">
        <f>SQRT((0.5*P1564)^2+X1564^2)</f>
        <v>5.2215833565013761E-2</v>
      </c>
      <c r="AC1564" s="50">
        <f>(1-EXP(-Info!$B$6*G1564*1000))+(Info!$B$6/(Info!$B$6-Info!$B$7))*(EXP(-Info!$B$7*G1564*1000)-EXP(-Info!$B$6*G1564*1000))*(Info!$B$9-1)</f>
        <v>0.21942444265540254</v>
      </c>
      <c r="AD1564" s="50">
        <f>SQRT((Info!$B$6*EXP(-Info!$B$6*G1564*1000)+(Info!$B$6/(Info!$B$6+Info!$B$7))*(Info!$B$9-1)*(-Info!$B$7*EXP(-Info!$B$7*G1564*1000)+Info!$B$6*EXP(-Info!$B$6*G1564*1000)))^2*(0.01*G1564*1000)^2)</f>
        <v>1.8482957562054628E-3</v>
      </c>
      <c r="AE1564" s="50">
        <f>IF(AA1564&gt;0,AA1564*AC1564*SQRT((AB1564/AA1564)^2+(AD1564/AC1564)^2),AA1564*AC1564*SQRT((AD1564/AC1564)^2))</f>
        <v>1.1458056489205146E-2</v>
      </c>
      <c r="AF1564" s="50">
        <f>IF((S1564-Y1564-AA1564*AC1564)&gt;0,S1564-Y1564-AA1564*AC1564,0)</f>
        <v>0.62598759292532591</v>
      </c>
      <c r="AG1564" s="50">
        <f>SQRT((T1564*0.5)^2+Z1564^2+AE1564^2)</f>
        <v>5.9358309536977634E-2</v>
      </c>
      <c r="AH1564" s="50">
        <f>AF1564/S1564</f>
        <v>0.43769954383837467</v>
      </c>
      <c r="AI1564">
        <f>AF1564*EXP(Info!$B$6*G1564*1000)</f>
        <v>0.77488503646789997</v>
      </c>
      <c r="AJ1564">
        <f>2*SQRT((EXP(Info!$B$6*G1564)*AG1564)^2+(Info!$B$6*G1564*0.01*AI1564)^2)</f>
        <v>0.11874195406506918</v>
      </c>
      <c r="AK1564" s="28">
        <f>AI1564/(E1564/1000)</f>
        <v>0.43145046573936524</v>
      </c>
      <c r="AL1564">
        <f>AA1564/0.752049334436339</f>
        <v>8.6187028644115093E-2</v>
      </c>
      <c r="AM1564">
        <f>Q1564/O1564</f>
        <v>0.95748335302307841</v>
      </c>
      <c r="AN1564">
        <f>U1564/0.242530074</f>
        <v>8.3775457000396365</v>
      </c>
      <c r="AO1564">
        <f>O1564/U1564</f>
        <v>0.51190111294662732</v>
      </c>
    </row>
    <row r="1565" spans="1:41">
      <c r="A1565" s="14" t="s">
        <v>98</v>
      </c>
      <c r="B1565" s="14" t="s">
        <v>99</v>
      </c>
      <c r="C1565" s="15">
        <v>-46.35</v>
      </c>
      <c r="D1565" s="15">
        <v>50.57</v>
      </c>
      <c r="E1565" s="15">
        <v>1796</v>
      </c>
      <c r="F1565" s="31">
        <v>98</v>
      </c>
      <c r="G1565" s="15">
        <v>23.492099999999997</v>
      </c>
      <c r="H1565" s="15" t="s">
        <v>123</v>
      </c>
      <c r="I1565" t="e">
        <f>(E1565*100*Info!$B$11)/AI1565</f>
        <v>#DIV/0!</v>
      </c>
      <c r="J1565" t="e">
        <f>LOG10(I1565)</f>
        <v>#DIV/0!</v>
      </c>
      <c r="K1565" t="e">
        <f>2*((E1565*100*Info!$B$11)/AI1565^2)*(AJ1565/2)</f>
        <v>#DIV/0!</v>
      </c>
      <c r="L1565" t="e">
        <f>(M1565/10.7)/I1565</f>
        <v>#DIV/0!</v>
      </c>
      <c r="M1565" t="e">
        <f>((U1565/0.242530073729142))*I1565</f>
        <v>#DIV/0!</v>
      </c>
      <c r="N1565" t="e">
        <f>2*M1565*SQRT((0.5*K1565/I1565)^2+(0.5*V1565/U1565)^2)</f>
        <v>#DIV/0!</v>
      </c>
      <c r="O1565" s="1">
        <v>1.008181939232635</v>
      </c>
      <c r="P1565" s="1">
        <v>3.8378669286622022E-2</v>
      </c>
      <c r="Q1565" s="1">
        <v>0.94869978477692252</v>
      </c>
      <c r="R1565" s="1">
        <v>3.1626888092099723E-2</v>
      </c>
      <c r="S1565" s="1">
        <v>1.15590727718788</v>
      </c>
      <c r="T1565" s="1">
        <v>3.018875473935614E-2</v>
      </c>
      <c r="U1565" s="1">
        <v>4.4932831885632414</v>
      </c>
      <c r="V1565" s="1">
        <v>0.22946672364061119</v>
      </c>
      <c r="W1565" s="50">
        <f>U1565*Info!$B$2</f>
        <v>2.156775930510356</v>
      </c>
      <c r="X1565" s="50">
        <f>W1565*SQRT((0.5*V1565/U1565)^2+Info!$B$3^2)</f>
        <v>0.12108729382620365</v>
      </c>
      <c r="Y1565" s="39">
        <f>W1565*Info!$D$2</f>
        <v>1.7469885037133885</v>
      </c>
      <c r="Z1565" s="39">
        <f>Y1565*SQRT(Info!$D$3^2+(X1565/W1565)^2)</f>
        <v>0.131338293585291</v>
      </c>
      <c r="AA1565" s="50">
        <f>IF(O1565-W1565&gt;0,O1565-W1565,0)</f>
        <v>0</v>
      </c>
      <c r="AB1565" s="50">
        <f>SQRT((0.5*P1565)^2+X1565^2)</f>
        <v>0.12259838208641398</v>
      </c>
      <c r="AC1565" s="50">
        <f>(1-EXP(-Info!$B$6*G1565*1000))+(Info!$B$6/(Info!$B$6-Info!$B$7))*(EXP(-Info!$B$7*G1565*1000)-EXP(-Info!$B$6*G1565*1000))*(Info!$B$9-1)</f>
        <v>0.22130575093884566</v>
      </c>
      <c r="AD1565" s="50">
        <f>SQRT((Info!$B$6*EXP(-Info!$B$6*G1565*1000)+(Info!$B$6/(Info!$B$6+Info!$B$7))*(Info!$B$9-1)*(-Info!$B$7*EXP(-Info!$B$7*G1565*1000)+Info!$B$6*EXP(-Info!$B$6*G1565*1000)))^2*(0.01*G1565*1000)^2)</f>
        <v>1.8621420206573901E-3</v>
      </c>
      <c r="AE1565" s="50">
        <f>IF(AA1565&gt;0,AA1565*AC1565*SQRT((AB1565/AA1565)^2+(AD1565/AC1565)^2),AA1565*AC1565*SQRT((AD1565/AC1565)^2))</f>
        <v>0</v>
      </c>
      <c r="AF1565" s="50">
        <f>IF((S1565-Y1565-AA1565*AC1565)&gt;0,S1565-Y1565-AA1565*AC1565,0)</f>
        <v>0</v>
      </c>
      <c r="AG1565" s="50">
        <f>SQRT((T1565*0.5)^2+Z1565^2+AE1565^2)</f>
        <v>0.13220282746626238</v>
      </c>
      <c r="AH1565" s="50">
        <f>AF1565/S1565</f>
        <v>0</v>
      </c>
      <c r="AI1565">
        <f>AF1565*EXP(Info!$B$6*G1565*1000)</f>
        <v>0</v>
      </c>
      <c r="AJ1565">
        <f>2*SQRT((EXP(Info!$B$6*G1565)*AG1565)^2+(Info!$B$6*G1565*0.01*AI1565)^2)</f>
        <v>0.26446262345445937</v>
      </c>
      <c r="AK1565" s="28">
        <f>AI1565/(E1565/1000)</f>
        <v>0</v>
      </c>
      <c r="AL1565">
        <f>AA1565/0.752049334436339</f>
        <v>0</v>
      </c>
      <c r="AM1565">
        <f>Q1565/O1565</f>
        <v>0.94100057525233338</v>
      </c>
      <c r="AN1565">
        <f>U1565/0.242530074</f>
        <v>18.526705222393332</v>
      </c>
      <c r="AO1565">
        <f>O1565/U1565</f>
        <v>0.2243753391281372</v>
      </c>
    </row>
    <row r="1566" spans="1:41">
      <c r="A1566" s="14" t="s">
        <v>98</v>
      </c>
      <c r="B1566" s="14" t="s">
        <v>99</v>
      </c>
      <c r="C1566" s="15">
        <v>-46.35</v>
      </c>
      <c r="D1566" s="15">
        <v>50.57</v>
      </c>
      <c r="E1566" s="15">
        <v>1796</v>
      </c>
      <c r="F1566" s="15">
        <v>100</v>
      </c>
      <c r="G1566" s="15">
        <v>23.715900000000001</v>
      </c>
      <c r="I1566">
        <f>(E1566*100*Info!$B$11)/AI1566</f>
        <v>8.1109619999325684</v>
      </c>
      <c r="J1566">
        <f>LOG10(I1566)</f>
        <v>0.90907236672475389</v>
      </c>
      <c r="K1566">
        <f>2*((E1566*100*Info!$B$11)/AI1566^2)*(AJ1566/2)</f>
        <v>1.1662411481517221</v>
      </c>
      <c r="L1566">
        <f>(M1566/10.7)/I1566</f>
        <v>0.51806172762763003</v>
      </c>
      <c r="M1566">
        <f>((U1566/0.242530073729142))*I1566</f>
        <v>44.961175154556223</v>
      </c>
      <c r="N1566">
        <f>2*M1566*SQRT((0.5*K1566/I1566)^2+(0.5*V1566/U1566)^2)</f>
        <v>6.6272891057700489</v>
      </c>
      <c r="O1566" s="1">
        <v>0.73694451289569041</v>
      </c>
      <c r="P1566" s="1">
        <v>1.6297026783040399E-2</v>
      </c>
      <c r="Q1566" s="1">
        <v>0.757658330099508</v>
      </c>
      <c r="R1566" s="1">
        <v>1.832106699943754E-2</v>
      </c>
      <c r="S1566" s="1">
        <v>0.9983750218775661</v>
      </c>
      <c r="T1566" s="1">
        <v>2.4927030897399779E-2</v>
      </c>
      <c r="U1566" s="1">
        <v>1.3444073742762011</v>
      </c>
      <c r="V1566" s="1">
        <v>4.3615237489693669E-2</v>
      </c>
      <c r="W1566" s="50">
        <f>U1566*Info!$B$2</f>
        <v>0.64531553965257649</v>
      </c>
      <c r="X1566" s="50">
        <f>W1566*SQRT((0.5*V1566/U1566)^2+Info!$B$3^2)</f>
        <v>3.3921264824746812E-2</v>
      </c>
      <c r="Y1566" s="39">
        <f>W1566*Info!$D$2</f>
        <v>0.52270558711858695</v>
      </c>
      <c r="Z1566" s="39">
        <f>Y1566*SQRT(Info!$D$3^2+(X1566/W1566)^2)</f>
        <v>3.7920914285245744E-2</v>
      </c>
      <c r="AA1566" s="50">
        <f>IF(O1566-W1566&gt;0,O1566-W1566,0)</f>
        <v>9.162897324311392E-2</v>
      </c>
      <c r="AB1566" s="50">
        <f>SQRT((0.5*P1566)^2+X1566^2)</f>
        <v>3.4886250555231486E-2</v>
      </c>
      <c r="AC1566" s="50">
        <f>(1-EXP(-Info!$B$6*G1566*1000))+(Info!$B$6/(Info!$B$6-Info!$B$7))*(EXP(-Info!$B$7*G1566*1000)-EXP(-Info!$B$6*G1566*1000))*(Info!$B$9-1)</f>
        <v>0.2231838643181355</v>
      </c>
      <c r="AD1566" s="50">
        <f>SQRT((Info!$B$6*EXP(-Info!$B$6*G1566*1000)+(Info!$B$6/(Info!$B$6+Info!$B$7))*(Info!$B$9-1)*(-Info!$B$7*EXP(-Info!$B$7*G1566*1000)+Info!$B$6*EXP(-Info!$B$6*G1566*1000)))^2*(0.01*G1566*1000)^2)</f>
        <v>1.8759278959202589E-3</v>
      </c>
      <c r="AE1566" s="50">
        <f>IF(AA1566&gt;0,AA1566*AC1566*SQRT((AB1566/AA1566)^2+(AD1566/AC1566)^2),AA1566*AC1566*SQRT((AD1566/AC1566)^2))</f>
        <v>7.7879453441609082E-3</v>
      </c>
      <c r="AF1566" s="50">
        <f>IF((S1566-Y1566-AA1566*AC1566)&gt;0,S1566-Y1566-AA1566*AC1566,0)</f>
        <v>0.45521932642707796</v>
      </c>
      <c r="AG1566" s="50">
        <f>SQRT((T1566*0.5)^2+Z1566^2+AE1566^2)</f>
        <v>4.0669239607504015E-2</v>
      </c>
      <c r="AH1566" s="50">
        <f>AF1566/S1566</f>
        <v>0.4559602518610516</v>
      </c>
      <c r="AI1566">
        <f>AF1566*EXP(Info!$B$6*G1566*1000)</f>
        <v>0.56581506752972921</v>
      </c>
      <c r="AJ1566">
        <f>2*SQRT((EXP(Info!$B$6*G1566)*AG1566)^2+(Info!$B$6*G1566*0.01*AI1566)^2)</f>
        <v>8.1356171315178347E-2</v>
      </c>
      <c r="AK1566" s="28">
        <f>AI1566/(E1566/1000)</f>
        <v>0.3150417970655508</v>
      </c>
      <c r="AL1566">
        <f>AA1566/0.752049334436339</f>
        <v>0.12183904572136858</v>
      </c>
      <c r="AM1566">
        <f>Q1566/O1566</f>
        <v>1.0281077026035874</v>
      </c>
      <c r="AN1566">
        <f>U1566/0.242530074</f>
        <v>5.5432604794249185</v>
      </c>
      <c r="AO1566">
        <f>O1566/U1566</f>
        <v>0.54815566099705815</v>
      </c>
    </row>
    <row r="1567" spans="1:41">
      <c r="A1567" s="14" t="s">
        <v>98</v>
      </c>
      <c r="B1567" s="14" t="s">
        <v>99</v>
      </c>
      <c r="C1567" s="15">
        <v>-46.35</v>
      </c>
      <c r="D1567" s="15">
        <v>50.57</v>
      </c>
      <c r="E1567" s="15">
        <v>1796</v>
      </c>
      <c r="F1567" s="80">
        <v>104</v>
      </c>
      <c r="G1567" s="15">
        <v>24.163499999999999</v>
      </c>
      <c r="I1567">
        <f>(E1567*100*Info!$B$11)/AI1567</f>
        <v>11.241476516610682</v>
      </c>
      <c r="J1567">
        <f>LOG10(I1567)</f>
        <v>1.0508233575766759</v>
      </c>
      <c r="K1567">
        <f>2*((E1567*100*Info!$B$11)/AI1567^2)*(AJ1567/2)</f>
        <v>2.2345925910254785</v>
      </c>
      <c r="L1567">
        <f>(M1567/10.7)/I1567</f>
        <v>0.53415110554762479</v>
      </c>
      <c r="M1567">
        <f>((U1567/0.242530073729142))*I1567</f>
        <v>64.24972406988725</v>
      </c>
      <c r="N1567">
        <f>2*M1567*SQRT((0.5*K1567/I1567)^2+(0.5*V1567/U1567)^2)</f>
        <v>12.927168221604907</v>
      </c>
      <c r="O1567" s="1">
        <v>0.71173526433722811</v>
      </c>
      <c r="P1567" s="1">
        <v>1.49139230225892E-2</v>
      </c>
      <c r="Q1567" s="1">
        <v>0.67443262946267002</v>
      </c>
      <c r="R1567" s="1">
        <v>1.514596128271334E-2</v>
      </c>
      <c r="S1567" s="1">
        <v>0.87656859976317314</v>
      </c>
      <c r="T1567" s="1">
        <v>1.519257588401206E-2</v>
      </c>
      <c r="U1567" s="1">
        <v>1.3861604650173589</v>
      </c>
      <c r="V1567" s="1">
        <v>4.3134011261289122E-2</v>
      </c>
      <c r="W1567" s="50">
        <f>U1567*Info!$B$2</f>
        <v>0.66535702320833223</v>
      </c>
      <c r="X1567" s="50">
        <f>W1567*SQRT((0.5*V1567/U1567)^2+Info!$B$3^2)</f>
        <v>3.4841314462215695E-2</v>
      </c>
      <c r="Y1567" s="39">
        <f>W1567*Info!$D$2</f>
        <v>0.53893918879874914</v>
      </c>
      <c r="Z1567" s="39">
        <f>Y1567*SQRT(Info!$D$3^2+(X1567/W1567)^2)</f>
        <v>3.902037536574271E-2</v>
      </c>
      <c r="AA1567" s="50">
        <f>IF(O1567-W1567&gt;0,O1567-W1567,0)</f>
        <v>4.6378241128895881E-2</v>
      </c>
      <c r="AB1567" s="50">
        <f>SQRT((0.5*P1567)^2+X1567^2)</f>
        <v>3.5630372836049994E-2</v>
      </c>
      <c r="AC1567" s="50">
        <f>(1-EXP(-Info!$B$6*G1567*1000))+(Info!$B$6/(Info!$B$6-Info!$B$7))*(EXP(-Info!$B$7*G1567*1000)-EXP(-Info!$B$6*G1567*1000))*(Info!$B$9-1)</f>
        <v>0.2269280142046356</v>
      </c>
      <c r="AD1567" s="50">
        <f>SQRT((Info!$B$6*EXP(-Info!$B$6*G1567*1000)+(Info!$B$6/(Info!$B$6+Info!$B$7))*(Info!$B$9-1)*(-Info!$B$7*EXP(-Info!$B$7*G1567*1000)+Info!$B$6*EXP(-Info!$B$6*G1567*1000)))^2*(0.01*G1567*1000)^2)</f>
        <v>1.9033007236971837E-3</v>
      </c>
      <c r="AE1567" s="50">
        <f>IF(AA1567&gt;0,AA1567*AC1567*SQRT((AB1567/AA1567)^2+(AD1567/AC1567)^2),AA1567*AC1567*SQRT((AD1567/AC1567)^2))</f>
        <v>8.0860115809720037E-3</v>
      </c>
      <c r="AF1567" s="50">
        <f>IF((S1567-Y1567-AA1567*AC1567)&gt;0,S1567-Y1567-AA1567*AC1567,0)</f>
        <v>0.32710488880273991</v>
      </c>
      <c r="AG1567" s="50">
        <f>SQRT((T1567*0.5)^2+Z1567^2+AE1567^2)</f>
        <v>4.0566943038253943E-2</v>
      </c>
      <c r="AH1567" s="50">
        <f>AF1567/S1567</f>
        <v>0.37316519082604083</v>
      </c>
      <c r="AI1567">
        <f>AF1567*EXP(Info!$B$6*G1567*1000)</f>
        <v>0.4082474846557429</v>
      </c>
      <c r="AJ1567">
        <f>2*SQRT((EXP(Info!$B$6*G1567)*AG1567)^2+(Info!$B$6*G1567*0.01*AI1567)^2)</f>
        <v>8.1151866764879413E-2</v>
      </c>
      <c r="AK1567" s="28">
        <f>AI1567/(E1567/1000)</f>
        <v>0.22730928989740695</v>
      </c>
      <c r="AL1567">
        <f>AA1567/0.752049334436339</f>
        <v>6.1669147229092849E-2</v>
      </c>
      <c r="AM1567">
        <f>Q1567/O1567</f>
        <v>0.94758917150284172</v>
      </c>
      <c r="AN1567">
        <f>U1567/0.242530074</f>
        <v>5.7154168229765965</v>
      </c>
      <c r="AO1567">
        <f>O1567/U1567</f>
        <v>0.51345806080850465</v>
      </c>
    </row>
    <row r="1568" spans="1:41">
      <c r="A1568" s="14" t="s">
        <v>98</v>
      </c>
      <c r="B1568" s="14" t="s">
        <v>99</v>
      </c>
      <c r="C1568" s="15">
        <v>-46.35</v>
      </c>
      <c r="D1568" s="15">
        <v>50.57</v>
      </c>
      <c r="E1568" s="15">
        <v>1796</v>
      </c>
      <c r="F1568" s="80">
        <v>108</v>
      </c>
      <c r="G1568" s="15">
        <v>24.611099999999997</v>
      </c>
      <c r="I1568">
        <f>(E1568*100*Info!$B$11)/AI1568</f>
        <v>30.884287703464459</v>
      </c>
      <c r="J1568">
        <f>LOG10(I1568)</f>
        <v>1.4897375894839076</v>
      </c>
      <c r="K1568">
        <f>2*((E1568*100*Info!$B$11)/AI1568^2)*(AJ1568/2)</f>
        <v>14.416167350868196</v>
      </c>
      <c r="L1568">
        <f>(M1568/10.7)/I1568</f>
        <v>0.45848327036104208</v>
      </c>
      <c r="M1568">
        <f>((U1568/0.242530073729142))*I1568</f>
        <v>151.511242750896</v>
      </c>
      <c r="N1568">
        <f>2*M1568*SQRT((0.5*K1568/I1568)^2+(0.5*V1568/U1568)^2)</f>
        <v>70.8789637830412</v>
      </c>
      <c r="O1568" s="1">
        <v>0.57110315746865115</v>
      </c>
      <c r="P1568" s="1">
        <v>1.196495866574546E-2</v>
      </c>
      <c r="Q1568" s="1">
        <v>0.53595584969409715</v>
      </c>
      <c r="R1568" s="1">
        <v>1.1777040069185221E-2</v>
      </c>
      <c r="S1568" s="1">
        <v>0.58116739352300606</v>
      </c>
      <c r="T1568" s="1">
        <v>1.115910778569779E-2</v>
      </c>
      <c r="U1568" s="1">
        <v>1.1897970005973859</v>
      </c>
      <c r="V1568" s="1">
        <v>3.697308948047924E-2</v>
      </c>
      <c r="W1568" s="50">
        <f>U1568*Info!$B$2</f>
        <v>0.57110256028674522</v>
      </c>
      <c r="X1568" s="50">
        <f>W1568*SQRT((0.5*V1568/U1568)^2+Info!$B$3^2)</f>
        <v>2.9902091469148517E-2</v>
      </c>
      <c r="Y1568" s="39">
        <f>W1568*Info!$D$2</f>
        <v>0.46259307383226367</v>
      </c>
      <c r="Z1568" s="39">
        <f>Y1568*SQRT(Info!$D$3^2+(X1568/W1568)^2)</f>
        <v>3.3490639021909026E-2</v>
      </c>
      <c r="AA1568" s="50">
        <f>IF(O1568-W1568&gt;0,O1568-W1568,0)</f>
        <v>5.9718190592583653E-7</v>
      </c>
      <c r="AB1568" s="50">
        <f>SQRT((0.5*P1568)^2+X1568^2)</f>
        <v>3.0494673849667156E-2</v>
      </c>
      <c r="AC1568" s="50">
        <f>(1-EXP(-Info!$B$6*G1568*1000))+(Info!$B$6/(Info!$B$6-Info!$B$7))*(EXP(-Info!$B$7*G1568*1000)-EXP(-Info!$B$6*G1568*1000))*(Info!$B$9-1)</f>
        <v>0.23065611731933372</v>
      </c>
      <c r="AD1568" s="50">
        <f>SQRT((Info!$B$6*EXP(-Info!$B$6*G1568*1000)+(Info!$B$6/(Info!$B$6+Info!$B$7))*(Info!$B$9-1)*(-Info!$B$7*EXP(-Info!$B$7*G1568*1000)+Info!$B$6*EXP(-Info!$B$6*G1568*1000)))^2*(0.01*G1568*1000)^2)</f>
        <v>1.9304097460222519E-3</v>
      </c>
      <c r="AE1568" s="50">
        <f>IF(AA1568&gt;0,AA1568*AC1568*SQRT((AB1568/AA1568)^2+(AD1568/AC1568)^2),AA1568*AC1568*SQRT((AD1568/AC1568)^2))</f>
        <v>7.0337830690837396E-3</v>
      </c>
      <c r="AF1568" s="50">
        <f>IF((S1568-Y1568-AA1568*AC1568)&gt;0,S1568-Y1568-AA1568*AC1568,0)</f>
        <v>0.11857418194708264</v>
      </c>
      <c r="AG1568" s="50">
        <f>SQRT((T1568*0.5)^2+Z1568^2+AE1568^2)</f>
        <v>3.4673165820298987E-2</v>
      </c>
      <c r="AH1568" s="50">
        <f>AF1568/S1568</f>
        <v>0.20402758872670437</v>
      </c>
      <c r="AI1568">
        <f>AF1568*EXP(Info!$B$6*G1568*1000)</f>
        <v>0.14859674135233839</v>
      </c>
      <c r="AJ1568">
        <f>2*SQRT((EXP(Info!$B$6*G1568)*AG1568)^2+(Info!$B$6*G1568*0.01*AI1568)^2)</f>
        <v>6.9361984699057341E-2</v>
      </c>
      <c r="AK1568" s="28">
        <f>AI1568/(E1568/1000)</f>
        <v>8.2737606543618253E-2</v>
      </c>
      <c r="AL1568">
        <f>AA1568/0.752049334436339</f>
        <v>7.9407278030958481E-7</v>
      </c>
      <c r="AM1568">
        <f>Q1568/O1568</f>
        <v>0.93845716432327153</v>
      </c>
      <c r="AN1568">
        <f>U1568/0.242530074</f>
        <v>4.9057709873843764</v>
      </c>
      <c r="AO1568">
        <f>O1568/U1568</f>
        <v>0.48000050191915561</v>
      </c>
    </row>
    <row r="1569" spans="1:41">
      <c r="A1569" s="14" t="s">
        <v>98</v>
      </c>
      <c r="B1569" s="14" t="s">
        <v>99</v>
      </c>
      <c r="C1569" s="15">
        <v>-46.35</v>
      </c>
      <c r="D1569" s="15">
        <v>50.57</v>
      </c>
      <c r="E1569" s="15">
        <v>1796</v>
      </c>
      <c r="F1569" s="80">
        <v>112</v>
      </c>
      <c r="G1569" s="15">
        <v>25.058599999999998</v>
      </c>
      <c r="I1569">
        <f>(E1569*100*Info!$B$11)/AI1569</f>
        <v>16.706759715163919</v>
      </c>
      <c r="J1569">
        <f>LOG10(I1569)</f>
        <v>1.2228922264174762</v>
      </c>
      <c r="K1569">
        <f>2*((E1569*100*Info!$B$11)/AI1569^2)*(AJ1569/2)</f>
        <v>6.9373360117520457</v>
      </c>
      <c r="L1569">
        <f>(M1569/10.7)/I1569</f>
        <v>0.77304439429853533</v>
      </c>
      <c r="M1569">
        <f>((U1569/0.242530073729142))*I1569</f>
        <v>138.19121630829065</v>
      </c>
      <c r="N1569">
        <f>2*M1569*SQRT((0.5*K1569/I1569)^2+(0.5*V1569/U1569)^2)</f>
        <v>57.542894614340042</v>
      </c>
      <c r="O1569" s="1">
        <v>0.92430369505710508</v>
      </c>
      <c r="P1569" s="1">
        <v>1.935027195511501E-2</v>
      </c>
      <c r="Q1569" s="1">
        <v>0.92358582859300231</v>
      </c>
      <c r="R1569" s="1">
        <v>2.0295813032808911E-2</v>
      </c>
      <c r="S1569" s="1">
        <v>0.99827364288949971</v>
      </c>
      <c r="T1569" s="1">
        <v>1.585285310956927E-2</v>
      </c>
      <c r="U1569" s="1">
        <v>2.006105699212823</v>
      </c>
      <c r="V1569" s="1">
        <v>6.228911106659446E-2</v>
      </c>
      <c r="W1569" s="50">
        <f>U1569*Info!$B$2</f>
        <v>0.96293073562215503</v>
      </c>
      <c r="X1569" s="50">
        <f>W1569*SQRT((0.5*V1569/U1569)^2+Info!$B$3^2)</f>
        <v>5.0414017548739705E-2</v>
      </c>
      <c r="Y1569" s="39">
        <f>W1569*Info!$D$2</f>
        <v>0.77997389585394561</v>
      </c>
      <c r="Z1569" s="39">
        <f>Y1569*SQRT(Info!$D$3^2+(X1569/W1569)^2)</f>
        <v>5.6466134535276401E-2</v>
      </c>
      <c r="AA1569" s="50">
        <f>IF(O1569-W1569&gt;0,O1569-W1569,0)</f>
        <v>0</v>
      </c>
      <c r="AB1569" s="50">
        <f>SQRT((0.5*P1569)^2+X1569^2)</f>
        <v>5.1334018171080888E-2</v>
      </c>
      <c r="AC1569" s="50">
        <f>(1-EXP(-Info!$B$6*G1569*1000))+(Info!$B$6/(Info!$B$6-Info!$B$7))*(EXP(-Info!$B$7*G1569*1000)-EXP(-Info!$B$6*G1569*1000))*(Info!$B$9-1)</f>
        <v>0.23436741273109052</v>
      </c>
      <c r="AD1569" s="50">
        <f>SQRT((Info!$B$6*EXP(-Info!$B$6*G1569*1000)+(Info!$B$6/(Info!$B$6+Info!$B$7))*(Info!$B$9-1)*(-Info!$B$7*EXP(-Info!$B$7*G1569*1000)+Info!$B$6*EXP(-Info!$B$6*G1569*1000)))^2*(0.01*G1569*1000)^2)</f>
        <v>1.9572506955756589E-3</v>
      </c>
      <c r="AE1569" s="50">
        <f>IF(AA1569&gt;0,AA1569*AC1569*SQRT((AB1569/AA1569)^2+(AD1569/AC1569)^2),AA1569*AC1569*SQRT((AD1569/AC1569)^2))</f>
        <v>0</v>
      </c>
      <c r="AF1569" s="50">
        <f>IF((S1569-Y1569-AA1569*AC1569)&gt;0,S1569-Y1569-AA1569*AC1569,0)</f>
        <v>0.2182997470355541</v>
      </c>
      <c r="AG1569" s="50">
        <f>SQRT((T1569*0.5)^2+Z1569^2+AE1569^2)</f>
        <v>5.701975611386223E-2</v>
      </c>
      <c r="AH1569" s="50">
        <f>AF1569/S1569</f>
        <v>0.21867726208185384</v>
      </c>
      <c r="AI1569">
        <f>AF1569*EXP(Info!$B$6*G1569*1000)</f>
        <v>0.27469746318057253</v>
      </c>
      <c r="AJ1569">
        <f>2*SQRT((EXP(Info!$B$6*G1569)*AG1569)^2+(Info!$B$6*G1569*0.01*AI1569)^2)</f>
        <v>0.11406572166892627</v>
      </c>
      <c r="AK1569" s="28">
        <f>AI1569/(E1569/1000)</f>
        <v>0.15294958974419406</v>
      </c>
      <c r="AL1569">
        <f>AA1569/0.752049334436339</f>
        <v>0</v>
      </c>
      <c r="AM1569">
        <f>Q1569/O1569</f>
        <v>0.99922334350934472</v>
      </c>
      <c r="AN1569">
        <f>U1569/0.242530074</f>
        <v>8.2715750097566172</v>
      </c>
      <c r="AO1569">
        <f>O1569/U1569</f>
        <v>0.46074526153820966</v>
      </c>
    </row>
    <row r="1570" spans="1:41">
      <c r="A1570" s="14" t="s">
        <v>98</v>
      </c>
      <c r="B1570" s="14" t="s">
        <v>99</v>
      </c>
      <c r="C1570" s="15">
        <v>-46.35</v>
      </c>
      <c r="D1570" s="15">
        <v>50.57</v>
      </c>
      <c r="E1570" s="15">
        <v>1796</v>
      </c>
      <c r="F1570" s="31">
        <v>114</v>
      </c>
      <c r="G1570" s="15">
        <v>25.282400000000003</v>
      </c>
      <c r="I1570">
        <f>(E1570*100*Info!$B$11)/AI1570</f>
        <v>4.7668675751364047</v>
      </c>
      <c r="J1570">
        <f>LOG10(I1570)</f>
        <v>0.67823308727708187</v>
      </c>
      <c r="K1570">
        <f>2*((E1570*100*Info!$B$11)/AI1570^2)*(AJ1570/2)</f>
        <v>0.73177511059964706</v>
      </c>
      <c r="L1570">
        <f>(M1570/10.7)/I1570</f>
        <v>0.92074605329800807</v>
      </c>
      <c r="M1570">
        <f>((U1570/0.242530073729142))*I1570</f>
        <v>46.963097218491669</v>
      </c>
      <c r="N1570">
        <f>2*M1570*SQRT((0.5*K1570/I1570)^2+(0.5*V1570/U1570)^2)</f>
        <v>7.59757654829078</v>
      </c>
      <c r="O1570" s="1">
        <v>1.1667987440421761</v>
      </c>
      <c r="P1570" s="1">
        <v>4.4411354219153237E-2</v>
      </c>
      <c r="Q1570" s="1">
        <v>1.1388660576224989</v>
      </c>
      <c r="R1570" s="1">
        <v>3.6767202611759843E-2</v>
      </c>
      <c r="S1570" s="1">
        <v>1.697217989188387</v>
      </c>
      <c r="T1570" s="1">
        <v>3.5889619400004437E-2</v>
      </c>
      <c r="U1570" s="1">
        <v>2.3894021076563519</v>
      </c>
      <c r="V1570" s="1">
        <v>0.1219722008823963</v>
      </c>
      <c r="W1570" s="50">
        <f>U1570*Info!$B$2</f>
        <v>1.1469130116750488</v>
      </c>
      <c r="X1570" s="50">
        <f>W1570*SQRT((0.5*V1570/U1570)^2+Info!$B$3^2)</f>
        <v>6.4385179858940642E-2</v>
      </c>
      <c r="Y1570" s="39">
        <f>W1570*Info!$D$2</f>
        <v>0.92899953945678959</v>
      </c>
      <c r="Z1570" s="39">
        <f>Y1570*SQRT(Info!$D$3^2+(X1570/W1570)^2)</f>
        <v>6.9838606907519016E-2</v>
      </c>
      <c r="AA1570" s="50">
        <f>IF(O1570-W1570&gt;0,O1570-W1570,0)</f>
        <v>1.9885732367127318E-2</v>
      </c>
      <c r="AB1570" s="50">
        <f>SQRT((0.5*P1570)^2+X1570^2)</f>
        <v>6.8106853409645285E-2</v>
      </c>
      <c r="AC1570" s="50">
        <f>(1-EXP(-Info!$B$6*G1570*1000))+(Info!$B$6/(Info!$B$6-Info!$B$7))*(EXP(-Info!$B$7*G1570*1000)-EXP(-Info!$B$6*G1570*1000))*(Info!$B$9-1)</f>
        <v>0.23621750418528331</v>
      </c>
      <c r="AD1570" s="50">
        <f>SQRT((Info!$B$6*EXP(-Info!$B$6*G1570*1000)+(Info!$B$6/(Info!$B$6+Info!$B$7))*(Info!$B$9-1)*(-Info!$B$7*EXP(-Info!$B$7*G1570*1000)+Info!$B$6*EXP(-Info!$B$6*G1570*1000)))^2*(0.01*G1570*1000)^2)</f>
        <v>1.970576423949E-3</v>
      </c>
      <c r="AE1570" s="50">
        <f>IF(AA1570&gt;0,AA1570*AC1570*SQRT((AB1570/AA1570)^2+(AD1570/AC1570)^2),AA1570*AC1570*SQRT((AD1570/AC1570)^2))</f>
        <v>1.6088078654270796E-2</v>
      </c>
      <c r="AF1570" s="50">
        <f>IF((S1570-Y1570-AA1570*AC1570)&gt;0,S1570-Y1570-AA1570*AC1570,0)</f>
        <v>0.76352109166293802</v>
      </c>
      <c r="AG1570" s="50">
        <f>SQRT((T1570*0.5)^2+Z1570^2+AE1570^2)</f>
        <v>7.388012916027055E-2</v>
      </c>
      <c r="AH1570" s="50">
        <f>AF1570/S1570</f>
        <v>0.4498662496666414</v>
      </c>
      <c r="AI1570">
        <f>AF1570*EXP(Info!$B$6*G1570*1000)</f>
        <v>0.96275057768761063</v>
      </c>
      <c r="AJ1570">
        <f>2*SQRT((EXP(Info!$B$6*G1570)*AG1570)^2+(Info!$B$6*G1570*0.01*AI1570)^2)</f>
        <v>0.1477945211110811</v>
      </c>
      <c r="AK1570" s="28">
        <f>AI1570/(E1570/1000)</f>
        <v>0.53605266018241127</v>
      </c>
      <c r="AL1570">
        <f>AA1570/0.752049334436339</f>
        <v>2.6442058328569194E-2</v>
      </c>
      <c r="AM1570">
        <f>Q1570/O1570</f>
        <v>0.97606040753617107</v>
      </c>
      <c r="AN1570">
        <f>U1570/0.242530074</f>
        <v>9.8519827592859759</v>
      </c>
      <c r="AO1570">
        <f>O1570/U1570</f>
        <v>0.48832247209601409</v>
      </c>
    </row>
    <row r="1571" spans="1:41">
      <c r="A1571" s="14" t="s">
        <v>98</v>
      </c>
      <c r="B1571" s="14" t="s">
        <v>99</v>
      </c>
      <c r="C1571" s="15">
        <v>-46.35</v>
      </c>
      <c r="D1571" s="15">
        <v>50.57</v>
      </c>
      <c r="E1571" s="15">
        <v>1796</v>
      </c>
      <c r="F1571" s="80">
        <v>116</v>
      </c>
      <c r="G1571" s="15">
        <v>25.5062</v>
      </c>
      <c r="I1571">
        <f>(E1571*100*Info!$B$11)/AI1571</f>
        <v>7.5688236349148115</v>
      </c>
      <c r="J1571">
        <f>LOG10(I1571)</f>
        <v>0.87902838563416219</v>
      </c>
      <c r="K1571">
        <f>2*((E1571*100*Info!$B$11)/AI1571^2)*(AJ1571/2)</f>
        <v>1.349639343007228</v>
      </c>
      <c r="L1571">
        <f>(M1571/10.7)/I1571</f>
        <v>0.70961665813577302</v>
      </c>
      <c r="M1571">
        <f>((U1571/0.242530073729142))*I1571</f>
        <v>57.46930767195213</v>
      </c>
      <c r="N1571">
        <f>2*M1571*SQRT((0.5*K1571/I1571)^2+(0.5*V1571/U1571)^2)</f>
        <v>10.402292282315392</v>
      </c>
      <c r="O1571" s="1">
        <v>1.130032768537786</v>
      </c>
      <c r="P1571" s="1">
        <v>2.363397735589344E-2</v>
      </c>
      <c r="Q1571" s="1">
        <v>1.1452272301779389</v>
      </c>
      <c r="R1571" s="1">
        <v>2.493598552590259E-2</v>
      </c>
      <c r="S1571" s="1">
        <v>1.25444933342326</v>
      </c>
      <c r="T1571" s="1">
        <v>2.0452100047990671E-2</v>
      </c>
      <c r="U1571" s="1">
        <v>1.841506170462931</v>
      </c>
      <c r="V1571" s="1">
        <v>5.7256795354908983E-2</v>
      </c>
      <c r="W1571" s="50">
        <f>U1571*Info!$B$2</f>
        <v>0.88392296182220687</v>
      </c>
      <c r="X1571" s="50">
        <f>W1571*SQRT((0.5*V1571/U1571)^2+Info!$B$3^2)</f>
        <v>4.6283171082757923E-2</v>
      </c>
      <c r="Y1571" s="39">
        <f>W1571*Info!$D$2</f>
        <v>0.71597759907598757</v>
      </c>
      <c r="Z1571" s="39">
        <f>Y1571*SQRT(Info!$D$3^2+(X1571/W1571)^2)</f>
        <v>5.1836401903018289E-2</v>
      </c>
      <c r="AA1571" s="50">
        <f>IF(O1571-W1571&gt;0,O1571-W1571,0)</f>
        <v>0.24610980671557914</v>
      </c>
      <c r="AB1571" s="50">
        <f>SQRT((0.5*P1571)^2+X1571^2)</f>
        <v>4.7767909174366845E-2</v>
      </c>
      <c r="AC1571" s="50">
        <f>(1-EXP(-Info!$B$6*G1571*1000))+(Info!$B$6/(Info!$B$6-Info!$B$7))*(EXP(-Info!$B$7*G1571*1000)-EXP(-Info!$B$6*G1571*1000))*(Info!$B$9-1)</f>
        <v>0.23806362546150622</v>
      </c>
      <c r="AD1571" s="50">
        <f>SQRT((Info!$B$6*EXP(-Info!$B$6*G1571*1000)+(Info!$B$6/(Info!$B$6+Info!$B$7))*(Info!$B$9-1)*(-Info!$B$7*EXP(-Info!$B$7*G1571*1000)+Info!$B$6*EXP(-Info!$B$6*G1571*1000)))^2*(0.01*G1571*1000)^2)</f>
        <v>1.9838372600044503E-3</v>
      </c>
      <c r="AE1571" s="50">
        <f>IF(AA1571&gt;0,AA1571*AC1571*SQRT((AB1571/AA1571)^2+(AD1571/AC1571)^2),AA1571*AC1571*SQRT((AD1571/AC1571)^2))</f>
        <v>1.1382278004477319E-2</v>
      </c>
      <c r="AF1571" s="50">
        <f>IF((S1571-Y1571-AA1571*AC1571)&gt;0,S1571-Y1571-AA1571*AC1571,0)</f>
        <v>0.47988194149893115</v>
      </c>
      <c r="AG1571" s="50">
        <f>SQRT((T1571*0.5)^2+Z1571^2+AE1571^2)</f>
        <v>5.4047580093059683E-2</v>
      </c>
      <c r="AH1571" s="50">
        <f>AF1571/S1571</f>
        <v>0.38254390090780621</v>
      </c>
      <c r="AI1571">
        <f>AF1571*EXP(Info!$B$6*G1571*1000)</f>
        <v>0.60634316943950917</v>
      </c>
      <c r="AJ1571">
        <f>2*SQRT((EXP(Info!$B$6*G1571)*AG1571)^2+(Info!$B$6*G1571*0.01*AI1571)^2)</f>
        <v>0.10812044728645208</v>
      </c>
      <c r="AK1571" s="28">
        <f>AI1571/(E1571/1000)</f>
        <v>0.33760755536720999</v>
      </c>
      <c r="AL1571">
        <f>AA1571/0.752049334436339</f>
        <v>0.32725220998970556</v>
      </c>
      <c r="AM1571">
        <f>Q1571/O1571</f>
        <v>1.0134460363125699</v>
      </c>
      <c r="AN1571">
        <f>U1571/0.242530074</f>
        <v>7.592898233573008</v>
      </c>
      <c r="AO1571">
        <f>O1571/U1571</f>
        <v>0.61364593106615017</v>
      </c>
    </row>
    <row r="1572" spans="1:41">
      <c r="A1572" s="14" t="s">
        <v>98</v>
      </c>
      <c r="B1572" s="14" t="s">
        <v>99</v>
      </c>
      <c r="C1572" s="15">
        <v>-46.35</v>
      </c>
      <c r="D1572" s="15">
        <v>50.57</v>
      </c>
      <c r="E1572" s="15">
        <v>1796</v>
      </c>
      <c r="F1572" s="80">
        <v>120</v>
      </c>
      <c r="G1572" s="15">
        <v>25.953799999999998</v>
      </c>
      <c r="I1572">
        <f>(E1572*100*Info!$B$11)/AI1572</f>
        <v>3.7975838762997749</v>
      </c>
      <c r="J1572">
        <f>LOG10(I1572)</f>
        <v>0.57950737479601544</v>
      </c>
      <c r="K1572">
        <f>2*((E1572*100*Info!$B$11)/AI1572^2)*(AJ1572/2)</f>
        <v>0.51845389509828754</v>
      </c>
      <c r="L1572">
        <f>(M1572/10.7)/I1572</f>
        <v>1.0836435219458713</v>
      </c>
      <c r="M1572">
        <f>((U1572/0.242530073729142))*I1572</f>
        <v>44.032930682602256</v>
      </c>
      <c r="N1572">
        <f>2*M1572*SQRT((0.5*K1572/I1572)^2+(0.5*V1572/U1572)^2)</f>
        <v>6.165183721128364</v>
      </c>
      <c r="O1572" s="1">
        <v>1.6083180909232351</v>
      </c>
      <c r="P1572" s="1">
        <v>3.367323659227487E-2</v>
      </c>
      <c r="Q1572" s="1">
        <v>1.599163633336536</v>
      </c>
      <c r="R1572" s="1">
        <v>3.4451905682742007E-2</v>
      </c>
      <c r="S1572" s="1">
        <v>2.1083637057861528</v>
      </c>
      <c r="T1572" s="1">
        <v>3.0153720352107199E-2</v>
      </c>
      <c r="U1572" s="1">
        <v>2.8121327330279402</v>
      </c>
      <c r="V1572" s="1">
        <v>8.7374521010839437E-2</v>
      </c>
      <c r="W1572" s="50">
        <f>U1572*Info!$B$2</f>
        <v>1.3498237118534113</v>
      </c>
      <c r="X1572" s="50">
        <f>W1572*SQRT((0.5*V1572/U1572)^2+Info!$B$3^2)</f>
        <v>7.0673872197610801E-2</v>
      </c>
      <c r="Y1572" s="39">
        <f>W1572*Info!$D$2</f>
        <v>1.0933572066012633</v>
      </c>
      <c r="Z1572" s="39">
        <f>Y1572*SQRT(Info!$D$3^2+(X1572/W1572)^2)</f>
        <v>7.9155926798753412E-2</v>
      </c>
      <c r="AA1572" s="50">
        <f>IF(O1572-W1572&gt;0,O1572-W1572,0)</f>
        <v>0.25849437906982375</v>
      </c>
      <c r="AB1572" s="50">
        <f>SQRT((0.5*P1572)^2+X1572^2)</f>
        <v>7.2651689086036086E-2</v>
      </c>
      <c r="AC1572" s="50">
        <f>(1-EXP(-Info!$B$6*G1572*1000))+(Info!$B$6/(Info!$B$6-Info!$B$7))*(EXP(-Info!$B$7*G1572*1000)-EXP(-Info!$B$6*G1572*1000))*(Info!$B$9-1)</f>
        <v>0.24174399046973766</v>
      </c>
      <c r="AD1572" s="50">
        <f>SQRT((Info!$B$6*EXP(-Info!$B$6*G1572*1000)+(Info!$B$6/(Info!$B$6+Info!$B$7))*(Info!$B$9-1)*(-Info!$B$7*EXP(-Info!$B$7*G1572*1000)+Info!$B$6*EXP(-Info!$B$6*G1572*1000)))^2*(0.01*G1572*1000)^2)</f>
        <v>2.0101650946734136E-3</v>
      </c>
      <c r="AE1572" s="50">
        <f>IF(AA1572&gt;0,AA1572*AC1572*SQRT((AB1572/AA1572)^2+(AD1572/AC1572)^2),AA1572*AC1572*SQRT((AD1572/AC1572)^2))</f>
        <v>1.7570794152415432E-2</v>
      </c>
      <c r="AF1572" s="50">
        <f>IF((S1572-Y1572-AA1572*AC1572)&gt;0,S1572-Y1572-AA1572*AC1572,0)</f>
        <v>0.95251703647455321</v>
      </c>
      <c r="AG1572" s="50">
        <f>SQRT((T1572*0.5)^2+Z1572^2+AE1572^2)</f>
        <v>8.2472451565867952E-2</v>
      </c>
      <c r="AH1572" s="50">
        <f>AF1572/S1572</f>
        <v>0.4517802283640549</v>
      </c>
      <c r="AI1572">
        <f>AF1572*EXP(Info!$B$6*G1572*1000)</f>
        <v>1.208480091872141</v>
      </c>
      <c r="AJ1572">
        <f>2*SQRT((EXP(Info!$B$6*G1572)*AG1572)^2+(Info!$B$6*G1572*0.01*AI1572)^2)</f>
        <v>0.16498416656179993</v>
      </c>
      <c r="AK1572" s="28">
        <f>AI1572/(E1572/1000)</f>
        <v>0.67287310237869769</v>
      </c>
      <c r="AL1572">
        <f>AA1572/0.752049334436339</f>
        <v>0.34371997584914465</v>
      </c>
      <c r="AM1572">
        <f>Q1572/O1572</f>
        <v>0.99430805532912703</v>
      </c>
      <c r="AN1572">
        <f>U1572/0.242530074</f>
        <v>11.594985671871523</v>
      </c>
      <c r="AO1572">
        <f>O1572/U1572</f>
        <v>0.5719211159679124</v>
      </c>
    </row>
    <row r="1573" spans="1:41">
      <c r="A1573" s="14" t="s">
        <v>98</v>
      </c>
      <c r="B1573" s="14" t="s">
        <v>99</v>
      </c>
      <c r="C1573" s="15">
        <v>-46.35</v>
      </c>
      <c r="D1573" s="15">
        <v>50.57</v>
      </c>
      <c r="E1573" s="15">
        <v>1796</v>
      </c>
      <c r="F1573" s="31">
        <v>122</v>
      </c>
      <c r="G1573" s="15">
        <v>26.177499999999998</v>
      </c>
      <c r="I1573">
        <f>(E1573*100*Info!$B$11)/AI1573</f>
        <v>3.7150350868263602</v>
      </c>
      <c r="J1573">
        <f>LOG10(I1573)</f>
        <v>0.56996291983094605</v>
      </c>
      <c r="K1573">
        <f>2*((E1573*100*Info!$B$11)/AI1573^2)*(AJ1573/2)</f>
        <v>0.44339919682680623</v>
      </c>
      <c r="L1573">
        <f>(M1573/10.7)/I1573</f>
        <v>0.95899903734431213</v>
      </c>
      <c r="M1573">
        <f>((U1573/0.242530073729142))*I1573</f>
        <v>38.121051270045001</v>
      </c>
      <c r="N1573">
        <f>2*M1573*SQRT((0.5*K1573/I1573)^2+(0.5*V1573/U1573)^2)</f>
        <v>4.6994802727845846</v>
      </c>
      <c r="O1573" s="1">
        <v>1.529152511921966</v>
      </c>
      <c r="P1573" s="1">
        <v>3.178651344201134E-2</v>
      </c>
      <c r="Q1573" s="1">
        <v>1.512868363349622</v>
      </c>
      <c r="R1573" s="1">
        <v>3.3557259060892429E-2</v>
      </c>
      <c r="S1573" s="1">
        <v>2.0207807887141369</v>
      </c>
      <c r="T1573" s="1">
        <v>3.3506371977787733E-2</v>
      </c>
      <c r="U1573" s="1">
        <v>2.488671347396227</v>
      </c>
      <c r="V1573" s="1">
        <v>7.6801723672647759E-2</v>
      </c>
      <c r="W1573" s="50">
        <f>U1573*Info!$B$2</f>
        <v>1.1945622467501888</v>
      </c>
      <c r="X1573" s="50">
        <f>W1573*SQRT((0.5*V1573/U1573)^2+Info!$B$3^2)</f>
        <v>6.2507609756938531E-2</v>
      </c>
      <c r="Y1573" s="39">
        <f>W1573*Info!$D$2</f>
        <v>0.96759541986765307</v>
      </c>
      <c r="Z1573" s="39">
        <f>Y1573*SQRT(Info!$D$3^2+(X1573/W1573)^2)</f>
        <v>7.0029400965285815E-2</v>
      </c>
      <c r="AA1573" s="50">
        <f>IF(O1573-W1573&gt;0,O1573-W1573,0)</f>
        <v>0.33459026517177715</v>
      </c>
      <c r="AB1573" s="50">
        <f>SQRT((0.5*P1573)^2+X1573^2)</f>
        <v>6.4496487398349914E-2</v>
      </c>
      <c r="AC1573" s="50">
        <f>(1-EXP(-Info!$B$6*G1573*1000))+(Info!$B$6/(Info!$B$6-Info!$B$7))*(EXP(-Info!$B$7*G1573*1000)-EXP(-Info!$B$6*G1573*1000))*(Info!$B$9-1)</f>
        <v>0.24357743193607723</v>
      </c>
      <c r="AD1573" s="50">
        <f>SQRT((Info!$B$6*EXP(-Info!$B$6*G1573*1000)+(Info!$B$6/(Info!$B$6+Info!$B$7))*(Info!$B$9-1)*(-Info!$B$7*EXP(-Info!$B$7*G1573*1000)+Info!$B$6*EXP(-Info!$B$6*G1573*1000)))^2*(0.01*G1573*1000)^2)</f>
        <v>2.0232266870138949E-3</v>
      </c>
      <c r="AE1573" s="50">
        <f>IF(AA1573&gt;0,AA1573*AC1573*SQRT((AB1573/AA1573)^2+(AD1573/AC1573)^2),AA1573*AC1573*SQRT((AD1573/AC1573)^2))</f>
        <v>1.5724467211774281E-2</v>
      </c>
      <c r="AF1573" s="50">
        <f>IF((S1573-Y1573-AA1573*AC1573)&gt;0,S1573-Y1573-AA1573*AC1573,0)</f>
        <v>0.97168673130513128</v>
      </c>
      <c r="AG1573" s="50">
        <f>SQRT((T1573*0.5)^2+Z1573^2+AE1573^2)</f>
        <v>7.3702409115505907E-2</v>
      </c>
      <c r="AH1573" s="50">
        <f>AF1573/S1573</f>
        <v>0.48084717389036291</v>
      </c>
      <c r="AI1573">
        <f>AF1573*EXP(Info!$B$6*G1573*1000)</f>
        <v>1.2353327504218579</v>
      </c>
      <c r="AJ1573">
        <f>2*SQRT((EXP(Info!$B$6*G1573)*AG1573)^2+(Info!$B$6*G1573*0.01*AI1573)^2)</f>
        <v>0.14744020892110157</v>
      </c>
      <c r="AK1573" s="28">
        <f>AI1573/(E1573/1000)</f>
        <v>0.68782447128165802</v>
      </c>
      <c r="AL1573">
        <f>AA1573/0.752049334436339</f>
        <v>0.44490467559891206</v>
      </c>
      <c r="AM1573">
        <f>Q1573/O1573</f>
        <v>0.98935086693747987</v>
      </c>
      <c r="AN1573">
        <f>U1573/0.242530074</f>
        <v>10.261289688124315</v>
      </c>
      <c r="AO1573">
        <f>O1573/U1573</f>
        <v>0.61444533988862859</v>
      </c>
    </row>
    <row r="1574" spans="1:41">
      <c r="A1574" s="14" t="s">
        <v>98</v>
      </c>
      <c r="B1574" s="14" t="s">
        <v>99</v>
      </c>
      <c r="C1574" s="15">
        <v>-46.35</v>
      </c>
      <c r="D1574" s="15">
        <v>50.57</v>
      </c>
      <c r="E1574" s="15">
        <v>1796</v>
      </c>
      <c r="F1574" s="80">
        <v>124</v>
      </c>
      <c r="G1574" s="15">
        <v>26.401299999999999</v>
      </c>
      <c r="I1574">
        <f>(E1574*100*Info!$B$11)/AI1574</f>
        <v>3.3745547087700656</v>
      </c>
      <c r="J1574">
        <f>LOG10(I1574)</f>
        <v>0.52821647337957167</v>
      </c>
      <c r="K1574">
        <f>2*((E1574*100*Info!$B$11)/AI1574^2)*(AJ1574/2)</f>
        <v>0.35989278440088829</v>
      </c>
      <c r="L1574">
        <f>(M1574/10.7)/I1574</f>
        <v>0.92425794036885411</v>
      </c>
      <c r="M1574">
        <f>((U1574/0.242530073729142))*I1574</f>
        <v>33.372861137251277</v>
      </c>
      <c r="N1574">
        <f>2*M1574*SQRT((0.5*K1574/I1574)^2+(0.5*V1574/U1574)^2)</f>
        <v>3.7089187055624233</v>
      </c>
      <c r="O1574" s="1">
        <v>1.622136856887211</v>
      </c>
      <c r="P1574" s="1">
        <v>3.4146559877019457E-2</v>
      </c>
      <c r="Q1574" s="1">
        <v>1.6280820591892531</v>
      </c>
      <c r="R1574" s="1">
        <v>3.6775242346496297E-2</v>
      </c>
      <c r="S1574" s="1">
        <v>2.115626170325223</v>
      </c>
      <c r="T1574" s="1">
        <v>4.2821608313218268E-2</v>
      </c>
      <c r="U1574" s="1">
        <v>2.3985157067197131</v>
      </c>
      <c r="V1574" s="1">
        <v>7.4976431353390799E-2</v>
      </c>
      <c r="W1574" s="50">
        <f>U1574*Info!$B$2</f>
        <v>1.1512875392254622</v>
      </c>
      <c r="X1574" s="50">
        <f>W1574*SQRT((0.5*V1574/U1574)^2+Info!$B$3^2)</f>
        <v>6.0311308175404053E-2</v>
      </c>
      <c r="Y1574" s="39">
        <f>W1574*Info!$D$2</f>
        <v>0.93254290677262441</v>
      </c>
      <c r="Z1574" s="39">
        <f>Y1574*SQRT(Info!$D$3^2+(X1574/W1574)^2)</f>
        <v>6.7532393576495986E-2</v>
      </c>
      <c r="AA1574" s="50">
        <f>IF(O1574-W1574&gt;0,O1574-W1574,0)</f>
        <v>0.47084931766174876</v>
      </c>
      <c r="AB1574" s="50">
        <f>SQRT((0.5*P1574)^2+X1574^2)</f>
        <v>6.268134317073365E-2</v>
      </c>
      <c r="AC1574" s="50">
        <f>(1-EXP(-Info!$B$6*G1574*1000))+(Info!$B$6/(Info!$B$6-Info!$B$7))*(EXP(-Info!$B$7*G1574*1000)-EXP(-Info!$B$6*G1574*1000))*(Info!$B$9-1)</f>
        <v>0.24540775660487057</v>
      </c>
      <c r="AD1574" s="50">
        <f>SQRT((Info!$B$6*EXP(-Info!$B$6*G1574*1000)+(Info!$B$6/(Info!$B$6+Info!$B$7))*(Info!$B$9-1)*(-Info!$B$7*EXP(-Info!$B$7*G1574*1000)+Info!$B$6*EXP(-Info!$B$6*G1574*1000)))^2*(0.01*G1574*1000)^2)</f>
        <v>2.0362300767534781E-3</v>
      </c>
      <c r="AE1574" s="50">
        <f>IF(AA1574&gt;0,AA1574*AC1574*SQRT((AB1574/AA1574)^2+(AD1574/AC1574)^2),AA1574*AC1574*SQRT((AD1574/AC1574)^2))</f>
        <v>1.5412337499670746E-2</v>
      </c>
      <c r="AF1574" s="50">
        <f>IF((S1574-Y1574-AA1574*AC1574)&gt;0,S1574-Y1574-AA1574*AC1574,0)</f>
        <v>1.0675331888062949</v>
      </c>
      <c r="AG1574" s="50">
        <f>SQRT((T1574*0.5)^2+Z1574^2+AE1574^2)</f>
        <v>7.2502323162828272E-2</v>
      </c>
      <c r="AH1574" s="50">
        <f>AF1574/S1574</f>
        <v>0.50459443344954891</v>
      </c>
      <c r="AI1574">
        <f>AF1574*EXP(Info!$B$6*G1574*1000)</f>
        <v>1.3599733617581773</v>
      </c>
      <c r="AJ1574">
        <f>2*SQRT((EXP(Info!$B$6*G1574)*AG1574)^2+(Info!$B$6*G1574*0.01*AI1574)^2)</f>
        <v>0.14503975846122122</v>
      </c>
      <c r="AK1574" s="28">
        <f>AI1574/(E1574/1000)</f>
        <v>0.75722347536646839</v>
      </c>
      <c r="AL1574">
        <f>AA1574/0.752049334436339</f>
        <v>0.6260883376948273</v>
      </c>
      <c r="AM1574">
        <f>Q1574/O1574</f>
        <v>1.0036650435977705</v>
      </c>
      <c r="AN1574">
        <f>U1574/0.242530074</f>
        <v>9.8895599509020595</v>
      </c>
      <c r="AO1574">
        <f>O1574/U1574</f>
        <v>0.67630862384707802</v>
      </c>
    </row>
    <row r="1575" spans="1:41">
      <c r="A1575" s="14" t="s">
        <v>98</v>
      </c>
      <c r="B1575" s="14" t="s">
        <v>99</v>
      </c>
      <c r="C1575" s="15">
        <v>-46.35</v>
      </c>
      <c r="D1575" s="15">
        <v>50.57</v>
      </c>
      <c r="E1575" s="15">
        <v>1796</v>
      </c>
      <c r="F1575" s="31">
        <v>126</v>
      </c>
      <c r="G1575" s="15">
        <v>26.6251</v>
      </c>
      <c r="I1575">
        <f>(E1575*100*Info!$B$11)/AI1575</f>
        <v>5.52402614389975</v>
      </c>
      <c r="J1575">
        <f>LOG10(I1575)</f>
        <v>0.74225572532377848</v>
      </c>
      <c r="K1575">
        <f>2*((E1575*100*Info!$B$11)/AI1575^2)*(AJ1575/2)</f>
        <v>1.070820934409199</v>
      </c>
      <c r="L1575">
        <f>(M1575/10.7)/I1575</f>
        <v>1.0439028249529645</v>
      </c>
      <c r="M1575">
        <f>((U1575/0.242530073729142))*I1575</f>
        <v>61.702047515021476</v>
      </c>
      <c r="N1575">
        <f>2*M1575*SQRT((0.5*K1575/I1575)^2+(0.5*V1575/U1575)^2)</f>
        <v>12.164569697724227</v>
      </c>
      <c r="O1575" s="1">
        <v>1.7635564512802651</v>
      </c>
      <c r="P1575" s="1">
        <v>4.9005523003926757E-2</v>
      </c>
      <c r="Q1575" s="1">
        <v>1.46847734869441</v>
      </c>
      <c r="R1575" s="1">
        <v>3.2940844689681108E-2</v>
      </c>
      <c r="S1575" s="1">
        <v>1.8185927000171791</v>
      </c>
      <c r="T1575" s="1">
        <v>3.1409302511779792E-2</v>
      </c>
      <c r="U1575" s="1">
        <v>2.7090027713903519</v>
      </c>
      <c r="V1575" s="1">
        <v>9.7342576619625254E-2</v>
      </c>
      <c r="W1575" s="50">
        <f>U1575*Info!$B$2</f>
        <v>1.3003213302673688</v>
      </c>
      <c r="X1575" s="50">
        <f>W1575*SQRT((0.5*V1575/U1575)^2+Info!$B$3^2)</f>
        <v>6.9086048902166436E-2</v>
      </c>
      <c r="Y1575" s="39">
        <f>W1575*Info!$D$2</f>
        <v>1.0532602775165689</v>
      </c>
      <c r="Z1575" s="39">
        <f>Y1575*SQRT(Info!$D$3^2+(X1575/W1575)^2)</f>
        <v>7.6843223585503065E-2</v>
      </c>
      <c r="AA1575" s="50">
        <f>IF(O1575-W1575&gt;0,O1575-W1575,0)</f>
        <v>0.46323512101289621</v>
      </c>
      <c r="AB1575" s="50">
        <f>SQRT((0.5*P1575)^2+X1575^2)</f>
        <v>7.3302574812448645E-2</v>
      </c>
      <c r="AC1575" s="50">
        <f>(1-EXP(-Info!$B$6*G1575*1000))+(Info!$B$6/(Info!$B$6-Info!$B$7))*(EXP(-Info!$B$7*G1575*1000)-EXP(-Info!$B$6*G1575*1000))*(Info!$B$9-1)</f>
        <v>0.24723415218085729</v>
      </c>
      <c r="AD1575" s="50">
        <f>SQRT((Info!$B$6*EXP(-Info!$B$6*G1575*1000)+(Info!$B$6/(Info!$B$6+Info!$B$7))*(Info!$B$9-1)*(-Info!$B$7*EXP(-Info!$B$7*G1575*1000)+Info!$B$6*EXP(-Info!$B$6*G1575*1000)))^2*(0.01*G1575*1000)^2)</f>
        <v>2.049169618346247E-3</v>
      </c>
      <c r="AE1575" s="50">
        <f>IF(AA1575&gt;0,AA1575*AC1575*SQRT((AB1575/AA1575)^2+(AD1575/AC1575)^2),AA1575*AC1575*SQRT((AD1575/AC1575)^2))</f>
        <v>1.814774290679122E-2</v>
      </c>
      <c r="AF1575" s="50">
        <f>IF((S1575-Y1575-AA1575*AC1575)&gt;0,S1575-Y1575-AA1575*AC1575,0)</f>
        <v>0.65080488009658999</v>
      </c>
      <c r="AG1575" s="50">
        <f>SQRT((T1575*0.5)^2+Z1575^2+AE1575^2)</f>
        <v>8.0503774164269654E-2</v>
      </c>
      <c r="AH1575" s="50">
        <f>AF1575/S1575</f>
        <v>0.35786181264801198</v>
      </c>
      <c r="AI1575">
        <f>AF1575*EXP(Info!$B$6*G1575*1000)</f>
        <v>0.83078978849347751</v>
      </c>
      <c r="AJ1575">
        <f>2*SQRT((EXP(Info!$B$6*G1575)*AG1575)^2+(Info!$B$6*G1575*0.01*AI1575)^2)</f>
        <v>0.16104686589773523</v>
      </c>
      <c r="AK1575" s="28">
        <f>AI1575/(E1575/1000)</f>
        <v>0.46257783323690282</v>
      </c>
      <c r="AL1575">
        <f>AA1575/0.752049334436339</f>
        <v>0.61596374041084812</v>
      </c>
      <c r="AM1575">
        <f>Q1575/O1575</f>
        <v>0.83267952530147793</v>
      </c>
      <c r="AN1575">
        <f>U1575/0.242530074</f>
        <v>11.169760214522311</v>
      </c>
      <c r="AO1575">
        <f>O1575/U1575</f>
        <v>0.65099839317445518</v>
      </c>
    </row>
    <row r="1576" spans="1:41">
      <c r="A1576" s="14" t="s">
        <v>98</v>
      </c>
      <c r="B1576" s="14" t="s">
        <v>99</v>
      </c>
      <c r="C1576" s="15">
        <v>-46.35</v>
      </c>
      <c r="D1576" s="15">
        <v>50.57</v>
      </c>
      <c r="E1576" s="15">
        <v>1796</v>
      </c>
      <c r="F1576" s="80">
        <v>128</v>
      </c>
      <c r="G1576" s="15">
        <v>27.0503</v>
      </c>
      <c r="I1576">
        <f>(E1576*100*Info!$B$11)/AI1576</f>
        <v>3.0729438055416596</v>
      </c>
      <c r="J1576">
        <f>LOG10(I1576)</f>
        <v>0.48755461845152492</v>
      </c>
      <c r="K1576">
        <f>2*((E1576*100*Info!$B$11)/AI1576^2)*(AJ1576/2)</f>
        <v>0.29267024701675493</v>
      </c>
      <c r="L1576">
        <f>(M1576/10.7)/I1576</f>
        <v>0.92496620962135856</v>
      </c>
      <c r="M1576">
        <f>((U1576/0.242530073729142))*I1576</f>
        <v>30.41335027084693</v>
      </c>
      <c r="N1576">
        <f>2*M1576*SQRT((0.5*K1576/I1576)^2+(0.5*V1576/U1576)^2)</f>
        <v>3.0467396692015098</v>
      </c>
      <c r="O1576" s="1">
        <v>1.734978026765859</v>
      </c>
      <c r="P1576" s="1">
        <v>3.6276530553307838E-2</v>
      </c>
      <c r="Q1576" s="1">
        <v>1.7882499958877121</v>
      </c>
      <c r="R1576" s="1">
        <v>3.8220586263330927E-2</v>
      </c>
      <c r="S1576" s="1">
        <v>2.2447192391113289</v>
      </c>
      <c r="T1576" s="1">
        <v>3.0962916339346312E-2</v>
      </c>
      <c r="U1576" s="1">
        <v>2.4003537162758342</v>
      </c>
      <c r="V1576" s="1">
        <v>7.4555016277157896E-2</v>
      </c>
      <c r="W1576" s="50">
        <f>U1576*Info!$B$2</f>
        <v>1.1521697838124003</v>
      </c>
      <c r="X1576" s="50">
        <f>W1576*SQRT((0.5*V1576/U1576)^2+Info!$B$3^2)</f>
        <v>6.0323335226643515E-2</v>
      </c>
      <c r="Y1576" s="39">
        <f>W1576*Info!$D$2</f>
        <v>0.93325752488804437</v>
      </c>
      <c r="Z1576" s="39">
        <f>Y1576*SQRT(Info!$D$3^2+(X1576/W1576)^2)</f>
        <v>6.7564113557996061E-2</v>
      </c>
      <c r="AA1576" s="50">
        <f>IF(O1576-W1576&gt;0,O1576-W1576,0)</f>
        <v>0.58280824295345868</v>
      </c>
      <c r="AB1576" s="50">
        <f>SQRT((0.5*P1576)^2+X1576^2)</f>
        <v>6.299128066734537E-2</v>
      </c>
      <c r="AC1576" s="50">
        <f>(1-EXP(-Info!$B$6*G1576*1000))+(Info!$B$6/(Info!$B$6-Info!$B$7))*(EXP(-Info!$B$7*G1576*1000)-EXP(-Info!$B$6*G1576*1000))*(Info!$B$9-1)</f>
        <v>0.25069334598438398</v>
      </c>
      <c r="AD1576" s="50">
        <f>SQRT((Info!$B$6*EXP(-Info!$B$6*G1576*1000)+(Info!$B$6/(Info!$B$6+Info!$B$7))*(Info!$B$9-1)*(-Info!$B$7*EXP(-Info!$B$7*G1576*1000)+Info!$B$6*EXP(-Info!$B$6*G1576*1000)))^2*(0.01*G1576*1000)^2)</f>
        <v>2.0735784442686375E-3</v>
      </c>
      <c r="AE1576" s="50">
        <f>IF(AA1576&gt;0,AA1576*AC1576*SQRT((AB1576/AA1576)^2+(AD1576/AC1576)^2),AA1576*AC1576*SQRT((AD1576/AC1576)^2))</f>
        <v>1.5837669672196821E-2</v>
      </c>
      <c r="AF1576" s="50">
        <f>IF((S1576-Y1576-AA1576*AC1576)&gt;0,S1576-Y1576-AA1576*AC1576,0)</f>
        <v>1.1653555657300021</v>
      </c>
      <c r="AG1576" s="50">
        <f>SQRT((T1576*0.5)^2+Z1576^2+AE1576^2)</f>
        <v>7.1101454053927399E-2</v>
      </c>
      <c r="AH1576" s="50">
        <f>AF1576/S1576</f>
        <v>0.51915426456244007</v>
      </c>
      <c r="AI1576">
        <f>AF1576*EXP(Info!$B$6*G1576*1000)</f>
        <v>1.4934553972144533</v>
      </c>
      <c r="AJ1576">
        <f>2*SQRT((EXP(Info!$B$6*G1576)*AG1576)^2+(Info!$B$6*G1576*0.01*AI1576)^2)</f>
        <v>0.14223818841822758</v>
      </c>
      <c r="AK1576" s="28">
        <f>AI1576/(E1576/1000)</f>
        <v>0.83154532138889381</v>
      </c>
      <c r="AL1576">
        <f>AA1576/0.752049334436339</f>
        <v>0.77496012065521402</v>
      </c>
      <c r="AM1576">
        <f>Q1576/O1576</f>
        <v>1.0307046938347435</v>
      </c>
      <c r="AN1576">
        <f>U1576/0.242530074</f>
        <v>9.8971384318953941</v>
      </c>
      <c r="AO1576">
        <f>O1576/U1576</f>
        <v>0.72280098345575905</v>
      </c>
    </row>
    <row r="1577" spans="1:41">
      <c r="A1577" s="14" t="s">
        <v>98</v>
      </c>
      <c r="B1577" s="14" t="s">
        <v>99</v>
      </c>
      <c r="C1577" s="15">
        <v>-46.35</v>
      </c>
      <c r="D1577" s="15">
        <v>50.57</v>
      </c>
      <c r="E1577" s="15">
        <v>1796</v>
      </c>
      <c r="F1577" s="31">
        <v>130</v>
      </c>
      <c r="G1577" s="15">
        <v>27.677</v>
      </c>
      <c r="I1577">
        <f>(E1577*100*Info!$B$11)/AI1577</f>
        <v>3.5340380103481888</v>
      </c>
      <c r="J1577">
        <f>LOG10(I1577)</f>
        <v>0.54827121625045638</v>
      </c>
      <c r="K1577">
        <f>2*((E1577*100*Info!$B$11)/AI1577^2)*(AJ1577/2)</f>
        <v>0.40994039147231248</v>
      </c>
      <c r="L1577">
        <f>(M1577/10.7)/I1577</f>
        <v>0.93129909969991798</v>
      </c>
      <c r="M1577">
        <f>((U1577/0.242530073729142))*I1577</f>
        <v>35.216336665565365</v>
      </c>
      <c r="N1577">
        <f>2*M1577*SQRT((0.5*K1577/I1577)^2+(0.5*V1577/U1577)^2)</f>
        <v>4.4629803863781747</v>
      </c>
      <c r="O1577" s="1">
        <v>1.366803101349835</v>
      </c>
      <c r="P1577" s="1">
        <v>5.2003488840337647E-2</v>
      </c>
      <c r="Q1577" s="1">
        <v>1.401420168024305</v>
      </c>
      <c r="R1577" s="1">
        <v>4.4137824786274683E-2</v>
      </c>
      <c r="S1577" s="1">
        <v>2.0000274438634889</v>
      </c>
      <c r="T1577" s="1">
        <v>3.7856045853865122E-2</v>
      </c>
      <c r="U1577" s="1">
        <v>2.41678802066092</v>
      </c>
      <c r="V1577" s="1">
        <v>0.12335377661088021</v>
      </c>
      <c r="W1577" s="50">
        <f>U1577*Info!$B$2</f>
        <v>1.1600582499172416</v>
      </c>
      <c r="X1577" s="50">
        <f>W1577*SQRT((0.5*V1577/U1577)^2+Info!$B$3^2)</f>
        <v>6.5121335521952012E-2</v>
      </c>
      <c r="Y1577" s="39">
        <f>W1577*Info!$D$2</f>
        <v>0.93964718243296574</v>
      </c>
      <c r="Z1577" s="39">
        <f>Y1577*SQRT(Info!$D$3^2+(X1577/W1577)^2)</f>
        <v>7.0637973488883746E-2</v>
      </c>
      <c r="AA1577" s="50">
        <f>IF(O1577-W1577&gt;0,O1577-W1577,0)</f>
        <v>0.20674485143259336</v>
      </c>
      <c r="AB1577" s="50">
        <f>SQRT((0.5*P1577)^2+X1577^2)</f>
        <v>7.0120461015700894E-2</v>
      </c>
      <c r="AC1577" s="50">
        <f>(1-EXP(-Info!$B$6*G1577*1000))+(Info!$B$6/(Info!$B$6-Info!$B$7))*(EXP(-Info!$B$7*G1577*1000)-EXP(-Info!$B$6*G1577*1000))*(Info!$B$9-1)</f>
        <v>0.25576614785259583</v>
      </c>
      <c r="AD1577" s="50">
        <f>SQRT((Info!$B$6*EXP(-Info!$B$6*G1577*1000)+(Info!$B$6/(Info!$B$6+Info!$B$7))*(Info!$B$9-1)*(-Info!$B$7*EXP(-Info!$B$7*G1577*1000)+Info!$B$6*EXP(-Info!$B$6*G1577*1000)))^2*(0.01*G1577*1000)^2)</f>
        <v>2.1091386514026102E-3</v>
      </c>
      <c r="AE1577" s="50">
        <f>IF(AA1577&gt;0,AA1577*AC1577*SQRT((AB1577/AA1577)^2+(AD1577/AC1577)^2),AA1577*AC1577*SQRT((AD1577/AC1577)^2))</f>
        <v>1.7939740465763038E-2</v>
      </c>
      <c r="AF1577" s="50">
        <f>IF((S1577-Y1577-AA1577*AC1577)&gt;0,S1577-Y1577-AA1577*AC1577,0)</f>
        <v>1.0075019271912515</v>
      </c>
      <c r="AG1577" s="50">
        <f>SQRT((T1577*0.5)^2+Z1577^2+AE1577^2)</f>
        <v>7.529825787173075E-2</v>
      </c>
      <c r="AH1577" s="50">
        <f>AF1577/S1577</f>
        <v>0.50374405125413779</v>
      </c>
      <c r="AI1577">
        <f>AF1577*EXP(Info!$B$6*G1577*1000)</f>
        <v>1.2986007785668257</v>
      </c>
      <c r="AJ1577">
        <f>2*SQRT((EXP(Info!$B$6*G1577)*AG1577)^2+(Info!$B$6*G1577*0.01*AI1577)^2)</f>
        <v>0.15063474415757203</v>
      </c>
      <c r="AK1577" s="28">
        <f>AI1577/(E1577/1000)</f>
        <v>0.72305165844478037</v>
      </c>
      <c r="AL1577">
        <f>AA1577/0.752049334436339</f>
        <v>0.27490862894991941</v>
      </c>
      <c r="AM1577">
        <f>Q1577/O1577</f>
        <v>1.0253270325771742</v>
      </c>
      <c r="AN1577">
        <f>U1577/0.242530074</f>
        <v>9.9649003556603049</v>
      </c>
      <c r="AO1577">
        <f>O1577/U1577</f>
        <v>0.56554529800096198</v>
      </c>
    </row>
    <row r="1578" spans="1:41">
      <c r="A1578" s="14" t="s">
        <v>98</v>
      </c>
      <c r="B1578" s="14" t="s">
        <v>99</v>
      </c>
      <c r="C1578" s="15">
        <v>-46.35</v>
      </c>
      <c r="D1578" s="15">
        <v>50.57</v>
      </c>
      <c r="E1578" s="15">
        <v>1796</v>
      </c>
      <c r="F1578" s="80">
        <v>132</v>
      </c>
      <c r="G1578" s="15">
        <v>28.028200000000002</v>
      </c>
      <c r="I1578">
        <f>(E1578*100*Info!$B$11)/AI1578</f>
        <v>4.4156102061790481</v>
      </c>
      <c r="J1578">
        <f>LOG10(I1578)</f>
        <v>0.64499072849441208</v>
      </c>
      <c r="K1578">
        <f>2*((E1578*100*Info!$B$11)/AI1578^2)*(AJ1578/2)</f>
        <v>0.51667024815190432</v>
      </c>
      <c r="L1578">
        <f>(M1578/10.7)/I1578</f>
        <v>0.78201400511722508</v>
      </c>
      <c r="M1578">
        <f>((U1578/0.242530073729142))*I1578</f>
        <v>36.947838539365137</v>
      </c>
      <c r="N1578">
        <f>2*M1578*SQRT((0.5*K1578/I1578)^2+(0.5*V1578/U1578)^2)</f>
        <v>4.4741971793579403</v>
      </c>
      <c r="O1578" s="1">
        <v>1.0099668368352679</v>
      </c>
      <c r="P1578" s="1">
        <v>2.12209502165994E-2</v>
      </c>
      <c r="Q1578" s="1">
        <v>1.0216278655434381</v>
      </c>
      <c r="R1578" s="1">
        <v>2.286372803169762E-2</v>
      </c>
      <c r="S1578" s="1">
        <v>1.602060304665929</v>
      </c>
      <c r="T1578" s="1">
        <v>3.1606022040713583E-2</v>
      </c>
      <c r="U1578" s="1">
        <v>2.029382483205834</v>
      </c>
      <c r="V1578" s="1">
        <v>6.3291563666247788E-2</v>
      </c>
      <c r="W1578" s="50">
        <f>U1578*Info!$B$2</f>
        <v>0.97410359193880025</v>
      </c>
      <c r="X1578" s="50">
        <f>W1578*SQRT((0.5*V1578/U1578)^2+Info!$B$3^2)</f>
        <v>5.1018916771861586E-2</v>
      </c>
      <c r="Y1578" s="39">
        <f>W1578*Info!$D$2</f>
        <v>0.78902390947042822</v>
      </c>
      <c r="Z1578" s="39">
        <f>Y1578*SQRT(Info!$D$3^2+(X1578/W1578)^2)</f>
        <v>5.7132994942165338E-2</v>
      </c>
      <c r="AA1578" s="50">
        <f>IF(O1578-W1578&gt;0,O1578-W1578,0)</f>
        <v>3.5863244896467639E-2</v>
      </c>
      <c r="AB1578" s="50">
        <f>SQRT((0.5*P1578)^2+X1578^2)</f>
        <v>5.21105752280474E-2</v>
      </c>
      <c r="AC1578" s="50">
        <f>(1-EXP(-Info!$B$6*G1578*1000))+(Info!$B$6/(Info!$B$6-Info!$B$7))*(EXP(-Info!$B$7*G1578*1000)-EXP(-Info!$B$6*G1578*1000))*(Info!$B$9-1)</f>
        <v>0.25859560104496043</v>
      </c>
      <c r="AD1578" s="50">
        <f>SQRT((Info!$B$6*EXP(-Info!$B$6*G1578*1000)+(Info!$B$6/(Info!$B$6+Info!$B$7))*(Info!$B$9-1)*(-Info!$B$7*EXP(-Info!$B$7*G1578*1000)+Info!$B$6*EXP(-Info!$B$6*G1578*1000)))^2*(0.01*G1578*1000)^2)</f>
        <v>2.1288512716172796E-3</v>
      </c>
      <c r="AE1578" s="50">
        <f>IF(AA1578&gt;0,AA1578*AC1578*SQRT((AB1578/AA1578)^2+(AD1578/AC1578)^2),AA1578*AC1578*SQRT((AD1578/AC1578)^2))</f>
        <v>1.3475781798391907E-2</v>
      </c>
      <c r="AF1578" s="50">
        <f>IF((S1578-Y1578-AA1578*AC1578)&gt;0,S1578-Y1578-AA1578*AC1578,0)</f>
        <v>0.8037623178260761</v>
      </c>
      <c r="AG1578" s="50">
        <f>SQRT((T1578*0.5)^2+Z1578^2+AE1578^2)</f>
        <v>6.0790714450883694E-2</v>
      </c>
      <c r="AH1578" s="50">
        <f>AF1578/S1578</f>
        <v>0.50170540739643465</v>
      </c>
      <c r="AI1578">
        <f>AF1578*EXP(Info!$B$6*G1578*1000)</f>
        <v>1.0393364217930294</v>
      </c>
      <c r="AJ1578">
        <f>2*SQRT((EXP(Info!$B$6*G1578)*AG1578)^2+(Info!$B$6*G1578*0.01*AI1578)^2)</f>
        <v>0.12161268361271248</v>
      </c>
      <c r="AK1578" s="28">
        <f>AI1578/(E1578/1000)</f>
        <v>0.57869511235692062</v>
      </c>
      <c r="AL1578">
        <f>AA1578/0.752049334436339</f>
        <v>4.7687356738833016E-2</v>
      </c>
      <c r="AM1578">
        <f>Q1578/O1578</f>
        <v>1.0115459520876051</v>
      </c>
      <c r="AN1578">
        <f>U1578/0.242530074</f>
        <v>8.3675498454094139</v>
      </c>
      <c r="AO1578">
        <f>O1578/U1578</f>
        <v>0.49767199884361574</v>
      </c>
    </row>
    <row r="1579" spans="1:41">
      <c r="A1579" s="14" t="s">
        <v>98</v>
      </c>
      <c r="B1579" s="14" t="s">
        <v>99</v>
      </c>
      <c r="C1579" s="15">
        <v>-46.35</v>
      </c>
      <c r="D1579" s="15">
        <v>50.57</v>
      </c>
      <c r="E1579" s="15">
        <v>1796</v>
      </c>
      <c r="F1579" s="31">
        <v>134</v>
      </c>
      <c r="G1579" s="15">
        <v>28.3794</v>
      </c>
      <c r="I1579">
        <f>(E1579*100*Info!$B$11)/AI1579</f>
        <v>7.1551240929666964</v>
      </c>
      <c r="J1579">
        <f>LOG10(I1579)</f>
        <v>0.8546171702304336</v>
      </c>
      <c r="K1579">
        <f>2*((E1579*100*Info!$B$11)/AI1579^2)*(AJ1579/2)</f>
        <v>1.7370295458390976</v>
      </c>
      <c r="L1579">
        <f>(M1579/10.7)/I1579</f>
        <v>1.0410828069547358</v>
      </c>
      <c r="M1579">
        <f>((U1579/0.242530073729142))*I1579</f>
        <v>79.705120420522917</v>
      </c>
      <c r="N1579">
        <f>2*M1579*SQRT((0.5*K1579/I1579)^2+(0.5*V1579/U1579)^2)</f>
        <v>19.560972709692102</v>
      </c>
      <c r="O1579" s="1">
        <v>1.2065539385632471</v>
      </c>
      <c r="P1579" s="1">
        <v>3.3528588338917212E-2</v>
      </c>
      <c r="Q1579" s="1">
        <v>0.93964502570718333</v>
      </c>
      <c r="R1579" s="1">
        <v>2.149031216532352E-2</v>
      </c>
      <c r="S1579" s="1">
        <v>1.54484231043826</v>
      </c>
      <c r="T1579" s="1">
        <v>2.717977949474611E-2</v>
      </c>
      <c r="U1579" s="1">
        <v>2.7016846222389539</v>
      </c>
      <c r="V1579" s="1">
        <v>9.7165571105268758E-2</v>
      </c>
      <c r="W1579" s="50">
        <f>U1579*Info!$B$2</f>
        <v>1.2968086186746979</v>
      </c>
      <c r="X1579" s="50">
        <f>W1579*SQRT((0.5*V1579/U1579)^2+Info!$B$3^2)</f>
        <v>6.8906397529297073E-2</v>
      </c>
      <c r="Y1579" s="39">
        <f>W1579*Info!$D$2</f>
        <v>1.0504149811265053</v>
      </c>
      <c r="Z1579" s="39">
        <f>Y1579*SQRT(Info!$D$3^2+(X1579/W1579)^2)</f>
        <v>7.663975465530222E-2</v>
      </c>
      <c r="AA1579" s="50">
        <f>IF(O1579-W1579&gt;0,O1579-W1579,0)</f>
        <v>0</v>
      </c>
      <c r="AB1579" s="50">
        <f>SQRT((0.5*P1579)^2+X1579^2)</f>
        <v>7.0916381601613468E-2</v>
      </c>
      <c r="AC1579" s="50">
        <f>(1-EXP(-Info!$B$6*G1579*1000))+(Info!$B$6/(Info!$B$6-Info!$B$7))*(EXP(-Info!$B$7*G1579*1000)-EXP(-Info!$B$6*G1579*1000))*(Info!$B$9-1)</f>
        <v>0.26141552382325695</v>
      </c>
      <c r="AD1579" s="50">
        <f>SQRT((Info!$B$6*EXP(-Info!$B$6*G1579*1000)+(Info!$B$6/(Info!$B$6+Info!$B$7))*(Info!$B$9-1)*(-Info!$B$7*EXP(-Info!$B$7*G1579*1000)+Info!$B$6*EXP(-Info!$B$6*G1579*1000)))^2*(0.01*G1579*1000)^2)</f>
        <v>2.1484103360829569E-3</v>
      </c>
      <c r="AE1579" s="50">
        <f>IF(AA1579&gt;0,AA1579*AC1579*SQRT((AB1579/AA1579)^2+(AD1579/AC1579)^2),AA1579*AC1579*SQRT((AD1579/AC1579)^2))</f>
        <v>0</v>
      </c>
      <c r="AF1579" s="50">
        <f>IF((S1579-Y1579-AA1579*AC1579)&gt;0,S1579-Y1579-AA1579*AC1579,0)</f>
        <v>0.4944273293117547</v>
      </c>
      <c r="AG1579" s="50">
        <f>SQRT((T1579*0.5)^2+Z1579^2+AE1579^2)</f>
        <v>7.7835320369165781E-2</v>
      </c>
      <c r="AH1579" s="50">
        <f>AF1579/S1579</f>
        <v>0.32005035463554171</v>
      </c>
      <c r="AI1579">
        <f>AF1579*EXP(Info!$B$6*G1579*1000)</f>
        <v>0.64140110668857331</v>
      </c>
      <c r="AJ1579">
        <f>2*SQRT((EXP(Info!$B$6*G1579)*AG1579)^2+(Info!$B$6*G1579*0.01*AI1579)^2)</f>
        <v>0.15571116008275956</v>
      </c>
      <c r="AK1579" s="28">
        <f>AI1579/(E1579/1000)</f>
        <v>0.357127564971366</v>
      </c>
      <c r="AL1579">
        <f>AA1579/0.752049334436339</f>
        <v>0</v>
      </c>
      <c r="AM1579">
        <f>Q1579/O1579</f>
        <v>0.77878410212319527</v>
      </c>
      <c r="AN1579">
        <f>U1579/0.242530074</f>
        <v>11.139586021974964</v>
      </c>
      <c r="AO1579">
        <f>O1579/U1579</f>
        <v>0.44659318435300771</v>
      </c>
    </row>
    <row r="1580" spans="1:41">
      <c r="A1580" s="14" t="s">
        <v>98</v>
      </c>
      <c r="B1580" s="14" t="s">
        <v>99</v>
      </c>
      <c r="C1580" s="15">
        <v>-46.35</v>
      </c>
      <c r="D1580" s="15">
        <v>50.57</v>
      </c>
      <c r="E1580" s="15">
        <v>1796</v>
      </c>
      <c r="F1580" s="81">
        <v>136</v>
      </c>
      <c r="G1580" s="15">
        <v>28.800999999999998</v>
      </c>
      <c r="I1580">
        <f>(E1580*100*Info!$B$11)/AI1580</f>
        <v>5.7330155370428137</v>
      </c>
      <c r="J1580">
        <f>LOG10(I1580)</f>
        <v>0.75838311875754916</v>
      </c>
      <c r="K1580">
        <f>2*((E1580*100*Info!$B$11)/AI1580^2)*(AJ1580/2)</f>
        <v>0.7519676458921799</v>
      </c>
      <c r="L1580">
        <f>(M1580/10.7)/I1580</f>
        <v>0.67655934988787902</v>
      </c>
      <c r="M1580">
        <f>((U1580/0.242530073729142))*I1580</f>
        <v>41.50236033163511</v>
      </c>
      <c r="N1580">
        <f>2*M1580*SQRT((0.5*K1580/I1580)^2+(0.5*V1580/U1580)^2)</f>
        <v>5.5961731930790011</v>
      </c>
      <c r="O1580" s="1">
        <v>0.90430894385652938</v>
      </c>
      <c r="P1580" s="1">
        <v>1.8951110956640711E-2</v>
      </c>
      <c r="Q1580" s="1">
        <v>0.86719824313091798</v>
      </c>
      <c r="R1580" s="1">
        <v>1.8936090667689399E-2</v>
      </c>
      <c r="S1580" s="1">
        <v>1.313616981347336</v>
      </c>
      <c r="T1580" s="1">
        <v>2.5917469596288181E-2</v>
      </c>
      <c r="U1580" s="1">
        <v>1.75572008241179</v>
      </c>
      <c r="V1580" s="1">
        <v>5.4897863247281083E-2</v>
      </c>
      <c r="W1580" s="50">
        <f>U1580*Info!$B$2</f>
        <v>0.84274563955765913</v>
      </c>
      <c r="X1580" s="50">
        <f>W1580*SQRT((0.5*V1580/U1580)^2+Info!$B$3^2)</f>
        <v>4.4149110918531187E-2</v>
      </c>
      <c r="Y1580" s="39">
        <f>W1580*Info!$D$2</f>
        <v>0.68262396804170389</v>
      </c>
      <c r="Z1580" s="39">
        <f>Y1580*SQRT(Info!$D$3^2+(X1580/W1580)^2)</f>
        <v>4.9434523153503503E-2</v>
      </c>
      <c r="AA1580" s="50">
        <f>IF(O1580-W1580&gt;0,O1580-W1580,0)</f>
        <v>6.1563304298870247E-2</v>
      </c>
      <c r="AB1580" s="50">
        <f>SQRT((0.5*P1580)^2+X1580^2)</f>
        <v>4.5154514132249246E-2</v>
      </c>
      <c r="AC1580" s="50">
        <f>(1-EXP(-Info!$B$6*G1580*1000))+(Info!$B$6/(Info!$B$6-Info!$B$7))*(EXP(-Info!$B$7*G1580*1000)-EXP(-Info!$B$6*G1580*1000))*(Info!$B$9-1)</f>
        <v>0.26478817210751004</v>
      </c>
      <c r="AD1580" s="50">
        <f>SQRT((Info!$B$6*EXP(-Info!$B$6*G1580*1000)+(Info!$B$6/(Info!$B$6+Info!$B$7))*(Info!$B$9-1)*(-Info!$B$7*EXP(-Info!$B$7*G1580*1000)+Info!$B$6*EXP(-Info!$B$6*G1580*1000)))^2*(0.01*G1580*1000)^2)</f>
        <v>2.1716884154353504E-3</v>
      </c>
      <c r="AE1580" s="50">
        <f>IF(AA1580&gt;0,AA1580*AC1580*SQRT((AB1580/AA1580)^2+(AD1580/AC1580)^2),AA1580*AC1580*SQRT((AD1580/AC1580)^2))</f>
        <v>1.1957128732544845E-2</v>
      </c>
      <c r="AF1580" s="50">
        <f>IF((S1580-Y1580-AA1580*AC1580)&gt;0,S1580-Y1580-AA1580*AC1580,0)</f>
        <v>0.61469177849143575</v>
      </c>
      <c r="AG1580" s="50">
        <f>SQRT((T1580*0.5)^2+Z1580^2+AE1580^2)</f>
        <v>5.2484986562916773E-2</v>
      </c>
      <c r="AH1580" s="50">
        <f>AF1580/S1580</f>
        <v>0.46793836195765798</v>
      </c>
      <c r="AI1580">
        <f>AF1580*EXP(Info!$B$6*G1580*1000)</f>
        <v>0.80050446088449889</v>
      </c>
      <c r="AJ1580">
        <f>2*SQRT((EXP(Info!$B$6*G1580)*AG1580)^2+(Info!$B$6*G1580*0.01*AI1580)^2)</f>
        <v>0.1049977016612104</v>
      </c>
      <c r="AK1580" s="28">
        <f>AI1580/(E1580/1000)</f>
        <v>0.44571517866620203</v>
      </c>
      <c r="AL1580">
        <f>AA1580/0.752049334436339</f>
        <v>8.186072572620777E-2</v>
      </c>
      <c r="AM1580">
        <f>Q1580/O1580</f>
        <v>0.95896236460147288</v>
      </c>
      <c r="AN1580">
        <f>U1580/0.242530074</f>
        <v>7.23918503571557</v>
      </c>
      <c r="AO1580">
        <f>O1580/U1580</f>
        <v>0.51506441881914466</v>
      </c>
    </row>
    <row r="1581" spans="1:41">
      <c r="A1581" s="14" t="s">
        <v>98</v>
      </c>
      <c r="B1581" s="14" t="s">
        <v>99</v>
      </c>
      <c r="C1581" s="15">
        <v>-46.35</v>
      </c>
      <c r="D1581" s="15">
        <v>50.57</v>
      </c>
      <c r="E1581" s="15">
        <v>1796</v>
      </c>
      <c r="F1581" s="31">
        <v>138</v>
      </c>
      <c r="G1581" s="15">
        <v>29.292999999999999</v>
      </c>
      <c r="I1581">
        <f>(E1581*100*Info!$B$11)/AI1581</f>
        <v>5.8867228851253719</v>
      </c>
      <c r="J1581">
        <f>LOG10(I1581)</f>
        <v>0.76987359207281814</v>
      </c>
      <c r="K1581">
        <f>2*((E1581*100*Info!$B$11)/AI1581^2)*(AJ1581/2)</f>
        <v>1.1638966811592468</v>
      </c>
      <c r="L1581">
        <f>(M1581/10.7)/I1581</f>
        <v>1.0285443917061268</v>
      </c>
      <c r="M1581">
        <f>((U1581/0.242530073729142))*I1581</f>
        <v>64.785887156554779</v>
      </c>
      <c r="N1581">
        <f>2*M1581*SQRT((0.5*K1581/I1581)^2+(0.5*V1581/U1581)^2)</f>
        <v>13.019885480408838</v>
      </c>
      <c r="O1581" s="1">
        <v>1.2630521648943529</v>
      </c>
      <c r="P1581" s="1">
        <v>3.51309185272414E-2</v>
      </c>
      <c r="Q1581" s="1">
        <v>1.0050249396850239</v>
      </c>
      <c r="R1581" s="1">
        <v>2.377261712955343E-2</v>
      </c>
      <c r="S1581" s="1">
        <v>1.6337108905980089</v>
      </c>
      <c r="T1581" s="1">
        <v>2.8472826815583489E-2</v>
      </c>
      <c r="U1581" s="1">
        <v>2.669146534549752</v>
      </c>
      <c r="V1581" s="1">
        <v>9.6114010634466257E-2</v>
      </c>
      <c r="W1581" s="50">
        <f>U1581*Info!$B$2</f>
        <v>1.281190336583881</v>
      </c>
      <c r="X1581" s="50">
        <f>W1581*SQRT((0.5*V1581/U1581)^2+Info!$B$3^2)</f>
        <v>6.8086158002252956E-2</v>
      </c>
      <c r="Y1581" s="39">
        <f>W1581*Info!$D$2</f>
        <v>1.0377641726329436</v>
      </c>
      <c r="Z1581" s="39">
        <f>Y1581*SQRT(Info!$D$3^2+(X1581/W1581)^2)</f>
        <v>7.572242276526539E-2</v>
      </c>
      <c r="AA1581" s="50">
        <f>IF(O1581-W1581&gt;0,O1581-W1581,0)</f>
        <v>0</v>
      </c>
      <c r="AB1581" s="50">
        <f>SQRT((0.5*P1581)^2+X1581^2)</f>
        <v>7.0315505193731434E-2</v>
      </c>
      <c r="AC1581" s="50">
        <f>(1-EXP(-Info!$B$6*G1581*1000))+(Info!$B$6/(Info!$B$6-Info!$B$7))*(EXP(-Info!$B$7*G1581*1000)-EXP(-Info!$B$6*G1581*1000))*(Info!$B$9-1)</f>
        <v>0.26870675739177341</v>
      </c>
      <c r="AD1581" s="50">
        <f>SQRT((Info!$B$6*EXP(-Info!$B$6*G1581*1000)+(Info!$B$6/(Info!$B$6+Info!$B$7))*(Info!$B$9-1)*(-Info!$B$7*EXP(-Info!$B$7*G1581*1000)+Info!$B$6*EXP(-Info!$B$6*G1581*1000)))^2*(0.01*G1581*1000)^2)</f>
        <v>2.198576963812275E-3</v>
      </c>
      <c r="AE1581" s="50">
        <f>IF(AA1581&gt;0,AA1581*AC1581*SQRT((AB1581/AA1581)^2+(AD1581/AC1581)^2),AA1581*AC1581*SQRT((AD1581/AC1581)^2))</f>
        <v>0</v>
      </c>
      <c r="AF1581" s="50">
        <f>IF((S1581-Y1581-AA1581*AC1581)&gt;0,S1581-Y1581-AA1581*AC1581,0)</f>
        <v>0.59594671796506526</v>
      </c>
      <c r="AG1581" s="50">
        <f>SQRT((T1581*0.5)^2+Z1581^2+AE1581^2)</f>
        <v>7.7049080307029852E-2</v>
      </c>
      <c r="AH1581" s="50">
        <f>AF1581/S1581</f>
        <v>0.36478101565872711</v>
      </c>
      <c r="AI1581">
        <f>AF1581*EXP(Info!$B$6*G1581*1000)</f>
        <v>0.77960260764426537</v>
      </c>
      <c r="AJ1581">
        <f>2*SQRT((EXP(Info!$B$6*G1581)*AG1581)^2+(Info!$B$6*G1581*0.01*AI1581)^2)</f>
        <v>0.15413956209031404</v>
      </c>
      <c r="AK1581" s="28">
        <f>AI1581/(E1581/1000)</f>
        <v>0.43407717574847737</v>
      </c>
      <c r="AL1581">
        <f>AA1581/0.752049334436339</f>
        <v>0</v>
      </c>
      <c r="AM1581">
        <f>Q1581/O1581</f>
        <v>0.7957113471786722</v>
      </c>
      <c r="AN1581">
        <f>U1581/0.242530074</f>
        <v>11.005424978964678</v>
      </c>
      <c r="AO1581">
        <f>O1581/U1581</f>
        <v>0.47320450509001832</v>
      </c>
    </row>
    <row r="1582" spans="1:41">
      <c r="A1582" s="14" t="s">
        <v>98</v>
      </c>
      <c r="B1582" s="14" t="s">
        <v>99</v>
      </c>
      <c r="C1582" s="15">
        <v>-46.35</v>
      </c>
      <c r="D1582" s="15">
        <v>50.57</v>
      </c>
      <c r="E1582" s="15">
        <v>1796</v>
      </c>
      <c r="F1582" s="80">
        <v>140</v>
      </c>
      <c r="G1582" s="15">
        <v>29.785</v>
      </c>
      <c r="H1582" s="15" t="s">
        <v>124</v>
      </c>
      <c r="I1582">
        <f>(E1582*100*Info!$B$11)/AI1582</f>
        <v>13.916260005141799</v>
      </c>
      <c r="J1582">
        <f>LOG10(I1582)</f>
        <v>1.1435225343140885</v>
      </c>
      <c r="K1582">
        <f>2*((E1582*100*Info!$B$11)/AI1582^2)*(AJ1582/2)</f>
        <v>4.0343102631635963</v>
      </c>
      <c r="L1582">
        <f>(M1582/10.7)/I1582</f>
        <v>0.64615853790404765</v>
      </c>
      <c r="M1582">
        <f>((U1582/0.242530073729142))*I1582</f>
        <v>96.215579332760498</v>
      </c>
      <c r="N1582">
        <f>2*M1582*SQRT((0.5*K1582/I1582)^2+(0.5*V1582/U1582)^2)</f>
        <v>28.052799035706872</v>
      </c>
      <c r="O1582" s="1">
        <v>0.73257941690676576</v>
      </c>
      <c r="P1582" s="1">
        <v>1.5376589649803089E-2</v>
      </c>
      <c r="Q1582" s="1">
        <v>0.69627867353914141</v>
      </c>
      <c r="R1582" s="1">
        <v>1.549792595140706E-2</v>
      </c>
      <c r="S1582" s="1">
        <v>0.90290745935908268</v>
      </c>
      <c r="T1582" s="1">
        <v>1.493847274691449E-2</v>
      </c>
      <c r="U1582" s="1">
        <v>1.676827792872841</v>
      </c>
      <c r="V1582" s="1">
        <v>5.2141151321334012E-2</v>
      </c>
      <c r="W1582" s="50">
        <f>U1582*Info!$B$2</f>
        <v>0.80487734057896365</v>
      </c>
      <c r="X1582" s="50">
        <f>W1582*SQRT((0.5*V1582/U1582)^2+Info!$B$3^2)</f>
        <v>4.2144583684310413E-2</v>
      </c>
      <c r="Y1582" s="39">
        <f>W1582*Info!$D$2</f>
        <v>0.65195064586896057</v>
      </c>
      <c r="Z1582" s="39">
        <f>Y1582*SQRT(Info!$D$3^2+(X1582/W1582)^2)</f>
        <v>4.7201076056270379E-2</v>
      </c>
      <c r="AA1582" s="50">
        <f>IF(O1582-W1582&gt;0,O1582-W1582,0)</f>
        <v>0</v>
      </c>
      <c r="AB1582" s="50">
        <f>SQRT((0.5*P1582)^2+X1582^2)</f>
        <v>4.2840119178621003E-2</v>
      </c>
      <c r="AC1582" s="50">
        <f>(1-EXP(-Info!$B$6*G1582*1000))+(Info!$B$6/(Info!$B$6-Info!$B$7))*(EXP(-Info!$B$7*G1582*1000)-EXP(-Info!$B$6*G1582*1000))*(Info!$B$9-1)</f>
        <v>0.27260685742836621</v>
      </c>
      <c r="AD1582" s="50">
        <f>SQRT((Info!$B$6*EXP(-Info!$B$6*G1582*1000)+(Info!$B$6/(Info!$B$6+Info!$B$7))*(Info!$B$9-1)*(-Info!$B$7*EXP(-Info!$B$7*G1582*1000)+Info!$B$6*EXP(-Info!$B$6*G1582*1000)))^2*(0.01*G1582*1000)^2)</f>
        <v>2.2251696568664093E-3</v>
      </c>
      <c r="AE1582" s="50">
        <f>IF(AA1582&gt;0,AA1582*AC1582*SQRT((AB1582/AA1582)^2+(AD1582/AC1582)^2),AA1582*AC1582*SQRT((AD1582/AC1582)^2))</f>
        <v>0</v>
      </c>
      <c r="AF1582" s="50">
        <f>IF((S1582-Y1582-AA1582*AC1582)&gt;0,S1582-Y1582-AA1582*AC1582,0)</f>
        <v>0.25095681349012211</v>
      </c>
      <c r="AG1582" s="50">
        <f>SQRT((T1582*0.5)^2+Z1582^2+AE1582^2)</f>
        <v>4.7788398936063944E-2</v>
      </c>
      <c r="AH1582" s="50">
        <f>AF1582/S1582</f>
        <v>0.27794300610636286</v>
      </c>
      <c r="AI1582">
        <f>AF1582*EXP(Info!$B$6*G1582*1000)</f>
        <v>0.32978002063968698</v>
      </c>
      <c r="AJ1582">
        <f>2*SQRT((EXP(Info!$B$6*G1582)*AG1582)^2+(Info!$B$6*G1582*0.01*AI1582)^2)</f>
        <v>9.5602907775610729E-2</v>
      </c>
      <c r="AK1582" s="28">
        <f>AI1582/(E1582/1000)</f>
        <v>0.18361916516686358</v>
      </c>
      <c r="AL1582">
        <f>AA1582/0.752049334436339</f>
        <v>0</v>
      </c>
      <c r="AM1582">
        <f>Q1582/O1582</f>
        <v>0.95044804354331969</v>
      </c>
      <c r="AN1582">
        <f>U1582/0.242530074</f>
        <v>6.9138963478518578</v>
      </c>
      <c r="AO1582">
        <f>O1582/U1582</f>
        <v>0.43688410940020689</v>
      </c>
    </row>
    <row r="1583" spans="1:41">
      <c r="A1583" s="14" t="s">
        <v>98</v>
      </c>
      <c r="B1583" s="14" t="s">
        <v>99</v>
      </c>
      <c r="C1583" s="15">
        <v>-46.35</v>
      </c>
      <c r="D1583" s="15">
        <v>50.57</v>
      </c>
      <c r="E1583" s="15">
        <v>1796</v>
      </c>
      <c r="F1583" s="80">
        <v>144</v>
      </c>
      <c r="G1583" s="15">
        <v>30.862599999999997</v>
      </c>
      <c r="I1583">
        <f>(E1583*100*Info!$B$11)/AI1583</f>
        <v>10.441150628966694</v>
      </c>
      <c r="J1583">
        <f>LOG10(I1583)</f>
        <v>1.0187483611447379</v>
      </c>
      <c r="K1583">
        <f>2*((E1583*100*Info!$B$11)/AI1583^2)*(AJ1583/2)</f>
        <v>2.3491217354148519</v>
      </c>
      <c r="L1583">
        <f>(M1583/10.7)/I1583</f>
        <v>0.66601228576588389</v>
      </c>
      <c r="M1583">
        <f>((U1583/0.242530073729142))*I1583</f>
        <v>74.407100181736837</v>
      </c>
      <c r="N1583">
        <f>2*M1583*SQRT((0.5*K1583/I1583)^2+(0.5*V1583/U1583)^2)</f>
        <v>16.900200396128952</v>
      </c>
      <c r="O1583" s="1">
        <v>0.8118372194165111</v>
      </c>
      <c r="P1583" s="1">
        <v>1.703741545344855E-2</v>
      </c>
      <c r="Q1583" s="1">
        <v>0.78020998350571258</v>
      </c>
      <c r="R1583" s="1">
        <v>1.699010586953522E-2</v>
      </c>
      <c r="S1583" s="1">
        <v>1.00317554022917</v>
      </c>
      <c r="T1583" s="1">
        <v>1.745804192783796E-2</v>
      </c>
      <c r="U1583" s="1">
        <v>1.728349693853062</v>
      </c>
      <c r="V1583" s="1">
        <v>5.3819558688763008E-2</v>
      </c>
      <c r="W1583" s="50">
        <f>U1583*Info!$B$2</f>
        <v>0.82960785304946971</v>
      </c>
      <c r="X1583" s="50">
        <f>W1583*SQRT((0.5*V1583/U1583)^2+Info!$B$3^2)</f>
        <v>4.344495322470357E-2</v>
      </c>
      <c r="Y1583" s="39">
        <f>W1583*Info!$D$2</f>
        <v>0.67198236097007047</v>
      </c>
      <c r="Z1583" s="39">
        <f>Y1583*SQRT(Info!$D$3^2+(X1583/W1583)^2)</f>
        <v>4.8654556192101552E-2</v>
      </c>
      <c r="AA1583" s="50">
        <f>IF(O1583-W1583&gt;0,O1583-W1583,0)</f>
        <v>0</v>
      </c>
      <c r="AB1583" s="50">
        <f>SQRT((0.5*P1583)^2+X1583^2)</f>
        <v>4.4272252506847139E-2</v>
      </c>
      <c r="AC1583" s="50">
        <f>(1-EXP(-Info!$B$6*G1583*1000))+(Info!$B$6/(Info!$B$6-Info!$B$7))*(EXP(-Info!$B$7*G1583*1000)-EXP(-Info!$B$6*G1583*1000))*(Info!$B$9-1)</f>
        <v>0.28108485697447744</v>
      </c>
      <c r="AD1583" s="50">
        <f>SQRT((Info!$B$6*EXP(-Info!$B$6*G1583*1000)+(Info!$B$6/(Info!$B$6+Info!$B$7))*(Info!$B$9-1)*(-Info!$B$7*EXP(-Info!$B$7*G1583*1000)+Info!$B$6*EXP(-Info!$B$6*G1583*1000)))^2*(0.01*G1583*1000)^2)</f>
        <v>2.2823908277491301E-3</v>
      </c>
      <c r="AE1583" s="50">
        <f>IF(AA1583&gt;0,AA1583*AC1583*SQRT((AB1583/AA1583)^2+(AD1583/AC1583)^2),AA1583*AC1583*SQRT((AD1583/AC1583)^2))</f>
        <v>0</v>
      </c>
      <c r="AF1583" s="50">
        <f>IF((S1583-Y1583-AA1583*AC1583)&gt;0,S1583-Y1583-AA1583*AC1583,0)</f>
        <v>0.33119317925909952</v>
      </c>
      <c r="AG1583" s="50">
        <f>SQRT((T1583*0.5)^2+Z1583^2+AE1583^2)</f>
        <v>4.94313832017566E-2</v>
      </c>
      <c r="AH1583" s="50">
        <f>AF1583/S1583</f>
        <v>0.33014479119321455</v>
      </c>
      <c r="AI1583">
        <f>AF1583*EXP(Info!$B$6*G1583*1000)</f>
        <v>0.43954011150752764</v>
      </c>
      <c r="AJ1583">
        <f>2*SQRT((EXP(Info!$B$6*G1583)*AG1583)^2+(Info!$B$6*G1583*0.01*AI1583)^2)</f>
        <v>9.8890751241962047E-2</v>
      </c>
      <c r="AK1583" s="28">
        <f>AI1583/(E1583/1000)</f>
        <v>0.2447328015075321</v>
      </c>
      <c r="AL1583">
        <f>AA1583/0.752049334436339</f>
        <v>0</v>
      </c>
      <c r="AM1583">
        <f>Q1583/O1583</f>
        <v>0.96104239229937027</v>
      </c>
      <c r="AN1583">
        <f>U1583/0.242530074</f>
        <v>7.1263314497362584</v>
      </c>
      <c r="AO1583">
        <f>O1583/U1583</f>
        <v>0.46971814922861932</v>
      </c>
    </row>
    <row r="1584" spans="1:41">
      <c r="A1584" s="14" t="s">
        <v>98</v>
      </c>
      <c r="B1584" s="14" t="s">
        <v>99</v>
      </c>
      <c r="C1584" s="15">
        <v>-46.35</v>
      </c>
      <c r="D1584" s="15">
        <v>50.57</v>
      </c>
      <c r="E1584" s="15">
        <v>1796</v>
      </c>
      <c r="F1584" s="31">
        <v>146</v>
      </c>
      <c r="G1584" s="15">
        <v>31.172599999999999</v>
      </c>
      <c r="I1584">
        <f>(E1584*100*Info!$B$11)/AI1584</f>
        <v>4.0750391704041444</v>
      </c>
      <c r="J1584">
        <f>LOG10(I1584)</f>
        <v>0.61013178765479636</v>
      </c>
      <c r="K1584">
        <f>2*((E1584*100*Info!$B$11)/AI1584^2)*(AJ1584/2)</f>
        <v>0.4184686882400146</v>
      </c>
      <c r="L1584">
        <f>(M1584/10.7)/I1584</f>
        <v>0.69857223688151204</v>
      </c>
      <c r="M1584">
        <f>((U1584/0.242530073729142))*I1584</f>
        <v>30.459788746544344</v>
      </c>
      <c r="N1584">
        <f>2*M1584*SQRT((0.5*K1584/I1584)^2+(0.5*V1584/U1584)^2)</f>
        <v>3.4934445666995346</v>
      </c>
      <c r="O1584" s="1">
        <v>0.90677041656741963</v>
      </c>
      <c r="P1584" s="1">
        <v>3.4508485018859128E-2</v>
      </c>
      <c r="Q1584" s="1">
        <v>0.87971800097421748</v>
      </c>
      <c r="R1584" s="1">
        <v>2.9814638236873969E-2</v>
      </c>
      <c r="S1584" s="1">
        <v>1.5613929911171811</v>
      </c>
      <c r="T1584" s="1">
        <v>3.5672313294866871E-2</v>
      </c>
      <c r="U1584" s="1">
        <v>1.812845104441251</v>
      </c>
      <c r="V1584" s="1">
        <v>9.258828152000606E-2</v>
      </c>
      <c r="W1584" s="50">
        <f>U1584*Info!$B$2</f>
        <v>0.87016565013180047</v>
      </c>
      <c r="X1584" s="50">
        <f>W1584*SQRT((0.5*V1584/U1584)^2+Info!$B$3^2)</f>
        <v>4.8854394105989428E-2</v>
      </c>
      <c r="Y1584" s="39">
        <f>W1584*Info!$D$2</f>
        <v>0.7048341766067584</v>
      </c>
      <c r="Z1584" s="39">
        <f>Y1584*SQRT(Info!$D$3^2+(X1584/W1584)^2)</f>
        <v>5.2989866131710618E-2</v>
      </c>
      <c r="AA1584" s="50">
        <f>IF(O1584-W1584&gt;0,O1584-W1584,0)</f>
        <v>3.6604766435619163E-2</v>
      </c>
      <c r="AB1584" s="50">
        <f>SQRT((0.5*P1584)^2+X1584^2)</f>
        <v>5.1811781556297995E-2</v>
      </c>
      <c r="AC1584" s="50">
        <f>(1-EXP(-Info!$B$6*G1584*1000))+(Info!$B$6/(Info!$B$6-Info!$B$7))*(EXP(-Info!$B$7*G1584*1000)-EXP(-Info!$B$6*G1584*1000))*(Info!$B$9-1)</f>
        <v>0.28350755163015384</v>
      </c>
      <c r="AD1584" s="50">
        <f>SQRT((Info!$B$6*EXP(-Info!$B$6*G1584*1000)+(Info!$B$6/(Info!$B$6+Info!$B$7))*(Info!$B$9-1)*(-Info!$B$7*EXP(-Info!$B$7*G1584*1000)+Info!$B$6*EXP(-Info!$B$6*G1584*1000)))^2*(0.01*G1584*1000)^2)</f>
        <v>2.2985941299958328E-3</v>
      </c>
      <c r="AE1584" s="50">
        <f>IF(AA1584&gt;0,AA1584*AC1584*SQRT((AB1584/AA1584)^2+(AD1584/AC1584)^2),AA1584*AC1584*SQRT((AD1584/AC1584)^2))</f>
        <v>1.4689272310267483E-2</v>
      </c>
      <c r="AF1584" s="50">
        <f>IF((S1584-Y1584-AA1584*AC1584)&gt;0,S1584-Y1584-AA1584*AC1584,0)</f>
        <v>0.84618108680026671</v>
      </c>
      <c r="AG1584" s="50">
        <f>SQRT((T1584*0.5)^2+Z1584^2+AE1584^2)</f>
        <v>5.7808555747515325E-2</v>
      </c>
      <c r="AH1584" s="50">
        <f>AF1584/S1584</f>
        <v>0.54193985217957319</v>
      </c>
      <c r="AI1584">
        <f>AF1584*EXP(Info!$B$6*G1584*1000)</f>
        <v>1.12619887068908</v>
      </c>
      <c r="AJ1584">
        <f>2*SQRT((EXP(Info!$B$6*G1584)*AG1584)^2+(Info!$B$6*G1584*0.01*AI1584)^2)</f>
        <v>0.11565016786523445</v>
      </c>
      <c r="AK1584" s="28">
        <f>AI1584/(E1584/1000)</f>
        <v>0.62705950483801776</v>
      </c>
      <c r="AL1584">
        <f>AA1584/0.752049334436339</f>
        <v>4.8673357929442801E-2</v>
      </c>
      <c r="AM1584">
        <f>Q1584/O1584</f>
        <v>0.97016619080317035</v>
      </c>
      <c r="AN1584">
        <f>U1584/0.242530074</f>
        <v>7.4747229262843948</v>
      </c>
      <c r="AO1584">
        <f>O1584/U1584</f>
        <v>0.50019188862078834</v>
      </c>
    </row>
    <row r="1585" spans="1:41">
      <c r="A1585" s="14" t="s">
        <v>98</v>
      </c>
      <c r="B1585" s="14" t="s">
        <v>99</v>
      </c>
      <c r="C1585" s="15">
        <v>-46.35</v>
      </c>
      <c r="D1585" s="15">
        <v>50.57</v>
      </c>
      <c r="E1585" s="15">
        <v>1796</v>
      </c>
      <c r="F1585" s="80">
        <v>148</v>
      </c>
      <c r="G1585" s="15">
        <v>31.253799999999998</v>
      </c>
      <c r="I1585">
        <f>(E1585*100*Info!$B$11)/AI1585</f>
        <v>3.2988256897669781</v>
      </c>
      <c r="J1585">
        <f>LOG10(I1585)</f>
        <v>0.51835936799385707</v>
      </c>
      <c r="K1585">
        <f>2*((E1585*100*Info!$B$11)/AI1585^2)*(AJ1585/2)</f>
        <v>0.2822728608201201</v>
      </c>
      <c r="L1585">
        <f>(M1585/10.7)/I1585</f>
        <v>0.76639632569656668</v>
      </c>
      <c r="M1585">
        <f>((U1585/0.242530073729142))*I1585</f>
        <v>27.051824398934141</v>
      </c>
      <c r="N1585">
        <f>2*M1585*SQRT((0.5*K1585/I1585)^2+(0.5*V1585/U1585)^2)</f>
        <v>2.4645010735197115</v>
      </c>
      <c r="O1585" s="1">
        <v>0.8717609015944412</v>
      </c>
      <c r="P1585" s="1">
        <v>1.832300558703711E-2</v>
      </c>
      <c r="Q1585" s="1">
        <v>0.83267699077619073</v>
      </c>
      <c r="R1585" s="1">
        <v>1.9222277610821709E-2</v>
      </c>
      <c r="S1585" s="1">
        <v>1.817775596177952</v>
      </c>
      <c r="T1585" s="1">
        <v>4.0238448658385287E-2</v>
      </c>
      <c r="U1585" s="1">
        <v>1.9888534839331711</v>
      </c>
      <c r="V1585" s="1">
        <v>6.219485759628908E-2</v>
      </c>
      <c r="W1585" s="50">
        <f>U1585*Info!$B$2</f>
        <v>0.95464967228792208</v>
      </c>
      <c r="X1585" s="50">
        <f>W1585*SQRT((0.5*V1585/U1585)^2+Info!$B$3^2)</f>
        <v>5.0011981863714812E-2</v>
      </c>
      <c r="Y1585" s="39">
        <f>W1585*Info!$D$2</f>
        <v>0.77326623455321697</v>
      </c>
      <c r="Z1585" s="39">
        <f>Y1585*SQRT(Info!$D$3^2+(X1585/W1585)^2)</f>
        <v>5.5998999080533934E-2</v>
      </c>
      <c r="AA1585" s="50">
        <f>IF(O1585-W1585&gt;0,O1585-W1585,0)</f>
        <v>0</v>
      </c>
      <c r="AB1585" s="50">
        <f>SQRT((0.5*P1585)^2+X1585^2)</f>
        <v>5.084418809826928E-2</v>
      </c>
      <c r="AC1585" s="50">
        <f>(1-EXP(-Info!$B$6*G1585*1000))+(Info!$B$6/(Info!$B$6-Info!$B$7))*(EXP(-Info!$B$7*G1585*1000)-EXP(-Info!$B$6*G1585*1000))*(Info!$B$9-1)</f>
        <v>0.28414094861576478</v>
      </c>
      <c r="AD1585" s="50">
        <f>SQRT((Info!$B$6*EXP(-Info!$B$6*G1585*1000)+(Info!$B$6/(Info!$B$6+Info!$B$7))*(Info!$B$9-1)*(-Info!$B$7*EXP(-Info!$B$7*G1585*1000)+Info!$B$6*EXP(-Info!$B$6*G1585*1000)))^2*(0.01*G1585*1000)^2)</f>
        <v>2.3028194429992269E-3</v>
      </c>
      <c r="AE1585" s="50">
        <f>IF(AA1585&gt;0,AA1585*AC1585*SQRT((AB1585/AA1585)^2+(AD1585/AC1585)^2),AA1585*AC1585*SQRT((AD1585/AC1585)^2))</f>
        <v>0</v>
      </c>
      <c r="AF1585" s="50">
        <f>IF((S1585-Y1585-AA1585*AC1585)&gt;0,S1585-Y1585-AA1585*AC1585,0)</f>
        <v>1.0445093616247352</v>
      </c>
      <c r="AG1585" s="50">
        <f>SQRT((T1585*0.5)^2+Z1585^2+AE1585^2)</f>
        <v>5.9503538429491888E-2</v>
      </c>
      <c r="AH1585" s="50">
        <f>AF1585/S1585</f>
        <v>0.57460852913908433</v>
      </c>
      <c r="AI1585">
        <f>AF1585*EXP(Info!$B$6*G1585*1000)</f>
        <v>1.3911933952615398</v>
      </c>
      <c r="AJ1585">
        <f>2*SQRT((EXP(Info!$B$6*G1585)*AG1585)^2+(Info!$B$6*G1585*0.01*AI1585)^2)</f>
        <v>0.11904119118893795</v>
      </c>
      <c r="AK1585" s="28">
        <f>AI1585/(E1585/1000)</f>
        <v>0.77460656751756118</v>
      </c>
      <c r="AL1585">
        <f>AA1585/0.752049334436339</f>
        <v>0</v>
      </c>
      <c r="AM1585">
        <f>Q1585/O1585</f>
        <v>0.95516670827199701</v>
      </c>
      <c r="AN1585">
        <f>U1585/0.242530074</f>
        <v>8.200440675794999</v>
      </c>
      <c r="AO1585">
        <f>O1585/U1585</f>
        <v>0.43832333987239752</v>
      </c>
    </row>
    <row r="1586" spans="1:41">
      <c r="A1586" s="14" t="s">
        <v>98</v>
      </c>
      <c r="B1586" s="14" t="s">
        <v>99</v>
      </c>
      <c r="C1586" s="15">
        <v>-46.35</v>
      </c>
      <c r="D1586" s="15">
        <v>50.57</v>
      </c>
      <c r="E1586" s="15">
        <v>1796</v>
      </c>
      <c r="F1586" s="80">
        <v>152</v>
      </c>
      <c r="G1586" s="15">
        <v>31.837700000000002</v>
      </c>
      <c r="I1586">
        <f>(E1586*100*Info!$B$11)/AI1586</f>
        <v>4.2716570762797126</v>
      </c>
      <c r="J1586">
        <f>LOG10(I1586)</f>
        <v>0.63059638075803881</v>
      </c>
      <c r="K1586">
        <f>2*((E1586*100*Info!$B$11)/AI1586^2)*(AJ1586/2)</f>
        <v>0.39632338085784724</v>
      </c>
      <c r="L1586">
        <f>(M1586/10.7)/I1586</f>
        <v>0.66458959874470502</v>
      </c>
      <c r="M1586">
        <f>((U1586/0.242530073729142))*I1586</f>
        <v>30.37621782660694</v>
      </c>
      <c r="N1586">
        <f>2*M1586*SQRT((0.5*K1586/I1586)^2+(0.5*V1586/U1586)^2)</f>
        <v>2.9725073027641069</v>
      </c>
      <c r="O1586" s="1">
        <v>0.71060397327543368</v>
      </c>
      <c r="P1586" s="1">
        <v>1.490727674872421E-2</v>
      </c>
      <c r="Q1586" s="1">
        <v>0.66156633241912566</v>
      </c>
      <c r="R1586" s="1">
        <v>1.4955203881651429E-2</v>
      </c>
      <c r="S1586" s="1">
        <v>1.472870975879462</v>
      </c>
      <c r="T1586" s="1">
        <v>2.2411954924759829E-2</v>
      </c>
      <c r="U1586" s="1">
        <v>1.7246577188999641</v>
      </c>
      <c r="V1586" s="1">
        <v>5.3652887951369167E-2</v>
      </c>
      <c r="W1586" s="50">
        <f>U1586*Info!$B$2</f>
        <v>0.82783570507198279</v>
      </c>
      <c r="X1586" s="50">
        <f>W1586*SQRT((0.5*V1586/U1586)^2+Info!$B$3^2)</f>
        <v>4.3348461470808217E-2</v>
      </c>
      <c r="Y1586" s="39">
        <f>W1586*Info!$D$2</f>
        <v>0.67054692110830605</v>
      </c>
      <c r="Z1586" s="39">
        <f>Y1586*SQRT(Info!$D$3^2+(X1586/W1586)^2)</f>
        <v>4.8548463413666053E-2</v>
      </c>
      <c r="AA1586" s="50">
        <f>IF(O1586-W1586&gt;0,O1586-W1586,0)</f>
        <v>0</v>
      </c>
      <c r="AB1586" s="50">
        <f>SQRT((0.5*P1586)^2+X1586^2)</f>
        <v>4.3984609091157194E-2</v>
      </c>
      <c r="AC1586" s="50">
        <f>(1-EXP(-Info!$B$6*G1586*1000))+(Info!$B$6/(Info!$B$6-Info!$B$7))*(EXP(-Info!$B$7*G1586*1000)-EXP(-Info!$B$6*G1586*1000))*(Info!$B$9-1)</f>
        <v>0.28868109696024286</v>
      </c>
      <c r="AD1586" s="50">
        <f>SQRT((Info!$B$6*EXP(-Info!$B$6*G1586*1000)+(Info!$B$6/(Info!$B$6+Info!$B$7))*(Info!$B$9-1)*(-Info!$B$7*EXP(-Info!$B$7*G1586*1000)+Info!$B$6*EXP(-Info!$B$6*G1586*1000)))^2*(0.01*G1586*1000)^2)</f>
        <v>2.3329731410843837E-3</v>
      </c>
      <c r="AE1586" s="50">
        <f>IF(AA1586&gt;0,AA1586*AC1586*SQRT((AB1586/AA1586)^2+(AD1586/AC1586)^2),AA1586*AC1586*SQRT((AD1586/AC1586)^2))</f>
        <v>0</v>
      </c>
      <c r="AF1586" s="50">
        <f>IF((S1586-Y1586-AA1586*AC1586)&gt;0,S1586-Y1586-AA1586*AC1586,0)</f>
        <v>0.80232405477115598</v>
      </c>
      <c r="AG1586" s="50">
        <f>SQRT((T1586*0.5)^2+Z1586^2+AE1586^2)</f>
        <v>4.9824965937925521E-2</v>
      </c>
      <c r="AH1586" s="50">
        <f>AF1586/S1586</f>
        <v>0.54473478526663366</v>
      </c>
      <c r="AI1586">
        <f>AF1586*EXP(Info!$B$6*G1586*1000)</f>
        <v>1.0743616422786089</v>
      </c>
      <c r="AJ1586">
        <f>2*SQRT((EXP(Info!$B$6*G1586)*AG1586)^2+(Info!$B$6*G1586*0.01*AI1586)^2)</f>
        <v>9.9679031047754871E-2</v>
      </c>
      <c r="AK1586" s="28">
        <f>AI1586/(E1586/1000)</f>
        <v>0.59819690550033899</v>
      </c>
      <c r="AL1586">
        <f>AA1586/0.752049334436339</f>
        <v>0</v>
      </c>
      <c r="AM1586">
        <f>Q1586/O1586</f>
        <v>0.9309916033395147</v>
      </c>
      <c r="AN1586">
        <f>U1586/0.242530074</f>
        <v>7.1111086986266452</v>
      </c>
      <c r="AO1586">
        <f>O1586/U1586</f>
        <v>0.41202608812644698</v>
      </c>
    </row>
    <row r="1587" spans="1:41">
      <c r="A1587" s="14" t="s">
        <v>98</v>
      </c>
      <c r="B1587" s="14" t="s">
        <v>99</v>
      </c>
      <c r="C1587" s="15">
        <v>-46.35</v>
      </c>
      <c r="D1587" s="15">
        <v>50.57</v>
      </c>
      <c r="E1587" s="15">
        <v>1796</v>
      </c>
      <c r="F1587" s="31">
        <v>154</v>
      </c>
      <c r="G1587" s="15">
        <v>32.340400000000002</v>
      </c>
      <c r="I1587">
        <f>(E1587*100*Info!$B$11)/AI1587</f>
        <v>5.356826871236616</v>
      </c>
      <c r="J1587">
        <f>LOG10(I1587)</f>
        <v>0.72890761051666964</v>
      </c>
      <c r="K1587">
        <f>2*((E1587*100*Info!$B$11)/AI1587^2)*(AJ1587/2)</f>
        <v>0.77502863888062179</v>
      </c>
      <c r="L1587">
        <f>(M1587/10.7)/I1587</f>
        <v>0.79135892863995794</v>
      </c>
      <c r="M1587">
        <f>((U1587/0.242530073729142))*I1587</f>
        <v>45.359148678927539</v>
      </c>
      <c r="N1587">
        <f>2*M1587*SQRT((0.5*K1587/I1587)^2+(0.5*V1587/U1587)^2)</f>
        <v>6.9592672674165543</v>
      </c>
      <c r="O1587" s="1">
        <v>0.80559024558017456</v>
      </c>
      <c r="P1587" s="1">
        <v>3.063674327551669E-2</v>
      </c>
      <c r="Q1587" s="1">
        <v>0.75305820313829985</v>
      </c>
      <c r="R1587" s="1">
        <v>2.5217241488681961E-2</v>
      </c>
      <c r="S1587" s="1">
        <v>1.4353015974990051</v>
      </c>
      <c r="T1587" s="1">
        <v>3.0693762841374161E-2</v>
      </c>
      <c r="U1587" s="1">
        <v>2.053633230609123</v>
      </c>
      <c r="V1587" s="1">
        <v>0.104856829589048</v>
      </c>
      <c r="W1587" s="50">
        <f>U1587*Info!$B$2</f>
        <v>0.98574395069237897</v>
      </c>
      <c r="X1587" s="50">
        <f>W1587*SQRT((0.5*V1587/U1587)^2+Info!$B$3^2)</f>
        <v>5.5340195447766791E-2</v>
      </c>
      <c r="Y1587" s="39">
        <f>W1587*Info!$D$2</f>
        <v>0.79845260006082697</v>
      </c>
      <c r="Z1587" s="39">
        <f>Y1587*SQRT(Info!$D$3^2+(X1587/W1587)^2)</f>
        <v>6.0026219807715768E-2</v>
      </c>
      <c r="AA1587" s="50">
        <f>IF(O1587-W1587&gt;0,O1587-W1587,0)</f>
        <v>0</v>
      </c>
      <c r="AB1587" s="50">
        <f>SQRT((0.5*P1587)^2+X1587^2)</f>
        <v>5.7421161097887141E-2</v>
      </c>
      <c r="AC1587" s="50">
        <f>(1-EXP(-Info!$B$6*G1587*1000))+(Info!$B$6/(Info!$B$6-Info!$B$7))*(EXP(-Info!$B$7*G1587*1000)-EXP(-Info!$B$6*G1587*1000))*(Info!$B$9-1)</f>
        <v>0.29256949608475397</v>
      </c>
      <c r="AD1587" s="50">
        <f>SQRT((Info!$B$6*EXP(-Info!$B$6*G1587*1000)+(Info!$B$6/(Info!$B$6+Info!$B$7))*(Info!$B$9-1)*(-Info!$B$7*EXP(-Info!$B$7*G1587*1000)+Info!$B$6*EXP(-Info!$B$6*G1587*1000)))^2*(0.01*G1587*1000)^2)</f>
        <v>2.3586117855256511E-3</v>
      </c>
      <c r="AE1587" s="50">
        <f>IF(AA1587&gt;0,AA1587*AC1587*SQRT((AB1587/AA1587)^2+(AD1587/AC1587)^2),AA1587*AC1587*SQRT((AD1587/AC1587)^2))</f>
        <v>0</v>
      </c>
      <c r="AF1587" s="50">
        <f>IF((S1587-Y1587-AA1587*AC1587)&gt;0,S1587-Y1587-AA1587*AC1587,0)</f>
        <v>0.63684899743817813</v>
      </c>
      <c r="AG1587" s="50">
        <f>SQRT((T1587*0.5)^2+Z1587^2+AE1587^2)</f>
        <v>6.195703215733335E-2</v>
      </c>
      <c r="AH1587" s="50">
        <f>AF1587/S1587</f>
        <v>0.44370395640043842</v>
      </c>
      <c r="AI1587">
        <f>AF1587*EXP(Info!$B$6*G1587*1000)</f>
        <v>0.85672070836657055</v>
      </c>
      <c r="AJ1587">
        <f>2*SQRT((EXP(Info!$B$6*G1587)*AG1587)^2+(Info!$B$6*G1587*0.01*AI1587)^2)</f>
        <v>0.12395082022744291</v>
      </c>
      <c r="AK1587" s="28">
        <f>AI1587/(E1587/1000)</f>
        <v>0.47701598461390343</v>
      </c>
      <c r="AL1587">
        <f>AA1587/0.752049334436339</f>
        <v>0</v>
      </c>
      <c r="AM1587">
        <f>Q1587/O1587</f>
        <v>0.93479061752536252</v>
      </c>
      <c r="AN1587">
        <f>U1587/0.242530074</f>
        <v>8.4675405269909856</v>
      </c>
      <c r="AO1587">
        <f>O1587/U1587</f>
        <v>0.39227561843710063</v>
      </c>
    </row>
    <row r="1588" spans="1:41">
      <c r="A1588" s="14" t="s">
        <v>98</v>
      </c>
      <c r="B1588" s="14" t="s">
        <v>99</v>
      </c>
      <c r="C1588" s="15">
        <v>-46.35</v>
      </c>
      <c r="D1588" s="15">
        <v>50.57</v>
      </c>
      <c r="E1588" s="15">
        <v>1796</v>
      </c>
      <c r="F1588" s="80">
        <v>156</v>
      </c>
      <c r="G1588" s="15">
        <v>32.8431</v>
      </c>
      <c r="I1588">
        <f>(E1588*100*Info!$B$11)/AI1588</f>
        <v>4.9650227595916467</v>
      </c>
      <c r="J1588">
        <f>LOG10(I1588)</f>
        <v>0.69592124363551022</v>
      </c>
      <c r="K1588">
        <f>2*((E1588*100*Info!$B$11)/AI1588^2)*(AJ1588/2)</f>
        <v>0.50548150666869218</v>
      </c>
      <c r="L1588">
        <f>(M1588/10.7)/I1588</f>
        <v>0.62726730727747904</v>
      </c>
      <c r="M1588">
        <f>((U1588/0.242530073729142))*I1588</f>
        <v>33.32404208969082</v>
      </c>
      <c r="N1588">
        <f>2*M1588*SQRT((0.5*K1588/I1588)^2+(0.5*V1588/U1588)^2)</f>
        <v>3.5476309542586866</v>
      </c>
      <c r="O1588" s="1">
        <v>0.64713544013069746</v>
      </c>
      <c r="P1588" s="1">
        <v>1.3572016820179359E-2</v>
      </c>
      <c r="Q1588" s="1">
        <v>0.61627854751002797</v>
      </c>
      <c r="R1588" s="1">
        <v>1.436172547558689E-2</v>
      </c>
      <c r="S1588" s="1">
        <v>1.3168343569103691</v>
      </c>
      <c r="T1588" s="1">
        <v>2.124568529187881E-2</v>
      </c>
      <c r="U1588" s="1">
        <v>1.627803693216195</v>
      </c>
      <c r="V1588" s="1">
        <v>5.0657500151135827E-2</v>
      </c>
      <c r="W1588" s="50">
        <f>U1588*Info!$B$2</f>
        <v>0.78134577274377359</v>
      </c>
      <c r="X1588" s="50">
        <f>W1588*SQRT((0.5*V1588/U1588)^2+Info!$B$3^2)</f>
        <v>4.0915341171538604E-2</v>
      </c>
      <c r="Y1588" s="39">
        <f>W1588*Info!$D$2</f>
        <v>0.63289007592245661</v>
      </c>
      <c r="Z1588" s="39">
        <f>Y1588*SQRT(Info!$D$3^2+(X1588/W1588)^2)</f>
        <v>4.582279739327863E-2</v>
      </c>
      <c r="AA1588" s="50">
        <f>IF(O1588-W1588&gt;0,O1588-W1588,0)</f>
        <v>0</v>
      </c>
      <c r="AB1588" s="50">
        <f>SQRT((0.5*P1588)^2+X1588^2)</f>
        <v>4.1474269774466312E-2</v>
      </c>
      <c r="AC1588" s="50">
        <f>(1-EXP(-Info!$B$6*G1588*1000))+(Info!$B$6/(Info!$B$6-Info!$B$7))*(EXP(-Info!$B$7*G1588*1000)-EXP(-Info!$B$6*G1588*1000))*(Info!$B$9-1)</f>
        <v>0.29643913649095771</v>
      </c>
      <c r="AD1588" s="50">
        <f>SQRT((Info!$B$6*EXP(-Info!$B$6*G1588*1000)+(Info!$B$6/(Info!$B$6+Info!$B$7))*(Info!$B$9-1)*(-Info!$B$7*EXP(-Info!$B$7*G1588*1000)+Info!$B$6*EXP(-Info!$B$6*G1588*1000)))^2*(0.01*G1588*1000)^2)</f>
        <v>2.3839550469243829E-3</v>
      </c>
      <c r="AE1588" s="50">
        <f>IF(AA1588&gt;0,AA1588*AC1588*SQRT((AB1588/AA1588)^2+(AD1588/AC1588)^2),AA1588*AC1588*SQRT((AD1588/AC1588)^2))</f>
        <v>0</v>
      </c>
      <c r="AF1588" s="50">
        <f>IF((S1588-Y1588-AA1588*AC1588)&gt;0,S1588-Y1588-AA1588*AC1588,0)</f>
        <v>0.68394428098791249</v>
      </c>
      <c r="AG1588" s="50">
        <f>SQRT((T1588*0.5)^2+Z1588^2+AE1588^2)</f>
        <v>4.7038001093008319E-2</v>
      </c>
      <c r="AH1588" s="50">
        <f>AF1588/S1588</f>
        <v>0.51938520391632326</v>
      </c>
      <c r="AI1588">
        <f>AF1588*EXP(Info!$B$6*G1588*1000)</f>
        <v>0.92432698377003308</v>
      </c>
      <c r="AJ1588">
        <f>2*SQRT((EXP(Info!$B$6*G1588)*AG1588)^2+(Info!$B$6*G1588*0.01*AI1588)^2)</f>
        <v>9.4104341316057105E-2</v>
      </c>
      <c r="AK1588" s="28">
        <f>AI1588/(E1588/1000)</f>
        <v>0.51465867693208966</v>
      </c>
      <c r="AL1588">
        <f>AA1588/0.752049334436339</f>
        <v>0</v>
      </c>
      <c r="AM1588">
        <f>Q1588/O1588</f>
        <v>0.952317720979031</v>
      </c>
      <c r="AN1588">
        <f>U1588/0.242530074</f>
        <v>6.7117601803733216</v>
      </c>
      <c r="AO1588">
        <f>O1588/U1588</f>
        <v>0.39755127895802655</v>
      </c>
    </row>
    <row r="1589" spans="1:41">
      <c r="A1589" s="14" t="s">
        <v>98</v>
      </c>
      <c r="B1589" s="14" t="s">
        <v>99</v>
      </c>
      <c r="C1589" s="15">
        <v>-46.35</v>
      </c>
      <c r="D1589" s="15">
        <v>50.57</v>
      </c>
      <c r="E1589" s="15">
        <v>1796</v>
      </c>
      <c r="F1589" s="31">
        <v>158</v>
      </c>
      <c r="G1589" s="15">
        <v>33.345800000000004</v>
      </c>
      <c r="I1589">
        <f>(E1589*100*Info!$B$11)/AI1589</f>
        <v>4.1564812611865358</v>
      </c>
      <c r="J1589">
        <f>LOG10(I1589)</f>
        <v>0.61872582689694589</v>
      </c>
      <c r="K1589">
        <f>2*((E1589*100*Info!$B$11)/AI1589^2)*(AJ1589/2)</f>
        <v>0.30038799241104303</v>
      </c>
      <c r="L1589">
        <f>(M1589/10.7)/I1589</f>
        <v>0.51343816453176994</v>
      </c>
      <c r="M1589">
        <f>((U1589/0.242530073729142))*I1589</f>
        <v>22.834828373301132</v>
      </c>
      <c r="N1589">
        <f>2*M1589*SQRT((0.5*K1589/I1589)^2+(0.5*V1589/U1589)^2)</f>
        <v>1.7945549834338497</v>
      </c>
      <c r="O1589" s="1">
        <v>0.56426076732316266</v>
      </c>
      <c r="P1589" s="1">
        <v>1.1706181168968009E-2</v>
      </c>
      <c r="Q1589" s="1">
        <v>0.54635105390743899</v>
      </c>
      <c r="R1589" s="1">
        <v>1.5465028371802331E-2</v>
      </c>
      <c r="S1589" s="1">
        <v>1.331271765760675</v>
      </c>
      <c r="T1589" s="1">
        <v>2.7207995631768921E-2</v>
      </c>
      <c r="U1589" s="1">
        <v>1.3324088961219269</v>
      </c>
      <c r="V1589" s="1">
        <v>4.1137388919037003E-2</v>
      </c>
      <c r="W1589" s="50">
        <f>U1589*Info!$B$2</f>
        <v>0.6395562701385249</v>
      </c>
      <c r="X1589" s="50">
        <f>W1589*SQRT((0.5*V1589/U1589)^2+Info!$B$3^2)</f>
        <v>3.3467240090382995E-2</v>
      </c>
      <c r="Y1589" s="39">
        <f>W1589*Info!$D$2</f>
        <v>0.51804057881220522</v>
      </c>
      <c r="Z1589" s="39">
        <f>Y1589*SQRT(Info!$D$3^2+(X1589/W1589)^2)</f>
        <v>3.7493785476202759E-2</v>
      </c>
      <c r="AA1589" s="50">
        <f>IF(O1589-W1589&gt;0,O1589-W1589,0)</f>
        <v>0</v>
      </c>
      <c r="AB1589" s="50">
        <f>SQRT((0.5*P1589)^2+X1589^2)</f>
        <v>3.3975209030372634E-2</v>
      </c>
      <c r="AC1589" s="50">
        <f>(1-EXP(-Info!$B$6*G1589*1000))+(Info!$B$6/(Info!$B$6-Info!$B$7))*(EXP(-Info!$B$7*G1589*1000)-EXP(-Info!$B$6*G1589*1000))*(Info!$B$9-1)</f>
        <v>0.30029010569766729</v>
      </c>
      <c r="AD1589" s="50">
        <f>SQRT((Info!$B$6*EXP(-Info!$B$6*G1589*1000)+(Info!$B$6/(Info!$B$6+Info!$B$7))*(Info!$B$9-1)*(-Info!$B$7*EXP(-Info!$B$7*G1589*1000)+Info!$B$6*EXP(-Info!$B$6*G1589*1000)))^2*(0.01*G1589*1000)^2)</f>
        <v>2.4090050998081189E-3</v>
      </c>
      <c r="AE1589" s="50">
        <f>IF(AA1589&gt;0,AA1589*AC1589*SQRT((AB1589/AA1589)^2+(AD1589/AC1589)^2),AA1589*AC1589*SQRT((AD1589/AC1589)^2))</f>
        <v>0</v>
      </c>
      <c r="AF1589" s="50">
        <f>IF((S1589-Y1589-AA1589*AC1589)&gt;0,S1589-Y1589-AA1589*AC1589,0)</f>
        <v>0.81323118694846974</v>
      </c>
      <c r="AG1589" s="50">
        <f>SQRT((T1589*0.5)^2+Z1589^2+AE1589^2)</f>
        <v>3.988549493124164E-2</v>
      </c>
      <c r="AH1589" s="50">
        <f>AF1589/S1589</f>
        <v>0.61086789930063445</v>
      </c>
      <c r="AI1589">
        <f>AF1589*EXP(Info!$B$6*G1589*1000)</f>
        <v>1.1041321308430057</v>
      </c>
      <c r="AJ1589">
        <f>2*SQRT((EXP(Info!$B$6*G1589)*AG1589)^2+(Info!$B$6*G1589*0.01*AI1589)^2)</f>
        <v>7.9795387804966908E-2</v>
      </c>
      <c r="AK1589" s="28">
        <f>AI1589/(E1589/1000)</f>
        <v>0.61477290136024809</v>
      </c>
      <c r="AL1589">
        <f>AA1589/0.752049334436339</f>
        <v>0</v>
      </c>
      <c r="AM1589">
        <f>Q1589/O1589</f>
        <v>0.96825986413925802</v>
      </c>
      <c r="AN1589">
        <f>U1589/0.242530074</f>
        <v>5.4937883543544661</v>
      </c>
      <c r="AO1589">
        <f>O1589/U1589</f>
        <v>0.42348919236841237</v>
      </c>
    </row>
    <row r="1590" spans="1:41">
      <c r="A1590" s="14" t="s">
        <v>98</v>
      </c>
      <c r="B1590" s="14" t="s">
        <v>99</v>
      </c>
      <c r="C1590" s="15">
        <v>-46.35</v>
      </c>
      <c r="D1590" s="15">
        <v>50.57</v>
      </c>
      <c r="E1590" s="15">
        <v>1796</v>
      </c>
      <c r="F1590" s="80">
        <v>160</v>
      </c>
      <c r="G1590" s="15">
        <v>33.848500000000001</v>
      </c>
      <c r="I1590">
        <f>(E1590*100*Info!$B$11)/AI1590</f>
        <v>6.288578651652946</v>
      </c>
      <c r="J1590">
        <f>LOG10(I1590)</f>
        <v>0.79855249703538733</v>
      </c>
      <c r="K1590">
        <f>2*((E1590*100*Info!$B$11)/AI1590^2)*(AJ1590/2)</f>
        <v>1.0174455949574772</v>
      </c>
      <c r="L1590">
        <f>(M1590/10.7)/I1590</f>
        <v>0.79177448225831759</v>
      </c>
      <c r="M1590">
        <f>((U1590/0.242530073729142))*I1590</f>
        <v>53.276756334769452</v>
      </c>
      <c r="N1590">
        <f>2*M1590*SQRT((0.5*K1590/I1590)^2+(0.5*V1590/U1590)^2)</f>
        <v>8.7778679702216831</v>
      </c>
      <c r="O1590" s="1">
        <v>0.70324458245113464</v>
      </c>
      <c r="P1590" s="1">
        <v>1.4750295120155891E-2</v>
      </c>
      <c r="Q1590" s="1">
        <v>0.66558852208444241</v>
      </c>
      <c r="R1590" s="1">
        <v>1.541392727667459E-2</v>
      </c>
      <c r="S1590" s="1">
        <v>1.333910634056066</v>
      </c>
      <c r="T1590" s="1">
        <v>2.3461437072598311E-2</v>
      </c>
      <c r="U1590" s="1">
        <v>2.0547116220809039</v>
      </c>
      <c r="V1590" s="1">
        <v>6.3958735725713894E-2</v>
      </c>
      <c r="W1590" s="50">
        <f>U1590*Info!$B$2</f>
        <v>0.98626157859883379</v>
      </c>
      <c r="X1590" s="50">
        <f>W1590*SQRT((0.5*V1590/U1590)^2+Info!$B$3^2)</f>
        <v>5.1646928450654703E-2</v>
      </c>
      <c r="Y1590" s="39">
        <f>W1590*Info!$D$2</f>
        <v>0.79887187866505538</v>
      </c>
      <c r="Z1590" s="39">
        <f>Y1590*SQRT(Info!$D$3^2+(X1590/W1590)^2)</f>
        <v>5.7840947952884803E-2</v>
      </c>
      <c r="AA1590" s="50">
        <f>IF(O1590-W1590&gt;0,O1590-W1590,0)</f>
        <v>0</v>
      </c>
      <c r="AB1590" s="50">
        <f>SQRT((0.5*P1590)^2+X1590^2)</f>
        <v>5.2170854122967646E-2</v>
      </c>
      <c r="AC1590" s="50">
        <f>(1-EXP(-Info!$B$6*G1590*1000))+(Info!$B$6/(Info!$B$6-Info!$B$7))*(EXP(-Info!$B$7*G1590*1000)-EXP(-Info!$B$6*G1590*1000))*(Info!$B$9-1)</f>
        <v>0.30412249081940257</v>
      </c>
      <c r="AD1590" s="50">
        <f>SQRT((Info!$B$6*EXP(-Info!$B$6*G1590*1000)+(Info!$B$6/(Info!$B$6+Info!$B$7))*(Info!$B$9-1)*(-Info!$B$7*EXP(-Info!$B$7*G1590*1000)+Info!$B$6*EXP(-Info!$B$6*G1590*1000)))^2*(0.01*G1590*1000)^2)</f>
        <v>2.433764104971245E-3</v>
      </c>
      <c r="AE1590" s="50">
        <f>IF(AA1590&gt;0,AA1590*AC1590*SQRT((AB1590/AA1590)^2+(AD1590/AC1590)^2),AA1590*AC1590*SQRT((AD1590/AC1590)^2))</f>
        <v>0</v>
      </c>
      <c r="AF1590" s="50">
        <f>IF((S1590-Y1590-AA1590*AC1590)&gt;0,S1590-Y1590-AA1590*AC1590,0)</f>
        <v>0.53503875539101065</v>
      </c>
      <c r="AG1590" s="50">
        <f>SQRT((T1590*0.5)^2+Z1590^2+AE1590^2)</f>
        <v>5.9018514192295632E-2</v>
      </c>
      <c r="AH1590" s="50">
        <f>AF1590/S1590</f>
        <v>0.4011053977162628</v>
      </c>
      <c r="AI1590">
        <f>AF1590*EXP(Info!$B$6*G1590*1000)</f>
        <v>0.7297840682197112</v>
      </c>
      <c r="AJ1590">
        <f>2*SQRT((EXP(Info!$B$6*G1590)*AG1590)^2+(Info!$B$6*G1590*0.01*AI1590)^2)</f>
        <v>0.11807367397482142</v>
      </c>
      <c r="AK1590" s="28">
        <f>AI1590/(E1590/1000)</f>
        <v>0.40633856805106411</v>
      </c>
      <c r="AL1590">
        <f>AA1590/0.752049334436339</f>
        <v>0</v>
      </c>
      <c r="AM1590">
        <f>Q1590/O1590</f>
        <v>0.9464538208947969</v>
      </c>
      <c r="AN1590">
        <f>U1590/0.242530074</f>
        <v>8.4719869507024672</v>
      </c>
      <c r="AO1590">
        <f>O1590/U1590</f>
        <v>0.3422595048831843</v>
      </c>
    </row>
    <row r="1591" spans="1:41">
      <c r="A1591" s="14" t="s">
        <v>98</v>
      </c>
      <c r="B1591" s="14" t="s">
        <v>99</v>
      </c>
      <c r="C1591" s="15">
        <v>-46.35</v>
      </c>
      <c r="D1591" s="15">
        <v>50.57</v>
      </c>
      <c r="E1591" s="15">
        <v>1796</v>
      </c>
      <c r="F1591" s="31">
        <v>162</v>
      </c>
      <c r="G1591" s="15">
        <v>34.351199999999999</v>
      </c>
      <c r="I1591">
        <f>(E1591*100*Info!$B$11)/AI1591</f>
        <v>4.8795653301234525</v>
      </c>
      <c r="J1591">
        <f>LOG10(I1591)</f>
        <v>0.68838113693374015</v>
      </c>
      <c r="K1591">
        <f>2*((E1591*100*Info!$B$11)/AI1591^2)*(AJ1591/2)</f>
        <v>0.61869399608447961</v>
      </c>
      <c r="L1591">
        <f>(M1591/10.7)/I1591</f>
        <v>0.7905060474462865</v>
      </c>
      <c r="M1591">
        <f>((U1591/0.242530073729142))*I1591</f>
        <v>41.273387155378522</v>
      </c>
      <c r="N1591">
        <f>2*M1591*SQRT((0.5*K1591/I1591)^2+(0.5*V1591/U1591)^2)</f>
        <v>5.4392618900306111</v>
      </c>
      <c r="O1591" s="1">
        <v>0.81498710380032113</v>
      </c>
      <c r="P1591" s="1">
        <v>2.2630177574857441E-2</v>
      </c>
      <c r="Q1591" s="1">
        <v>0.61531457891907126</v>
      </c>
      <c r="R1591" s="1">
        <v>1.5584253852314029E-2</v>
      </c>
      <c r="S1591" s="1">
        <v>1.483956059150312</v>
      </c>
      <c r="T1591" s="1">
        <v>2.583215818047882E-2</v>
      </c>
      <c r="U1591" s="1">
        <v>2.0514199426841411</v>
      </c>
      <c r="V1591" s="1">
        <v>7.3713358638594267E-2</v>
      </c>
      <c r="W1591" s="50">
        <f>U1591*Info!$B$2</f>
        <v>0.98468157248838772</v>
      </c>
      <c r="X1591" s="50">
        <f>W1591*SQRT((0.5*V1591/U1591)^2+Info!$B$3^2)</f>
        <v>5.2316089975476522E-2</v>
      </c>
      <c r="Y1591" s="39">
        <f>W1591*Info!$D$2</f>
        <v>0.79759207371559415</v>
      </c>
      <c r="Z1591" s="39">
        <f>Y1591*SQRT(Info!$D$3^2+(X1591/W1591)^2)</f>
        <v>5.8190299473307588E-2</v>
      </c>
      <c r="AA1591" s="50">
        <f>IF(O1591-W1591&gt;0,O1591-W1591,0)</f>
        <v>0</v>
      </c>
      <c r="AB1591" s="50">
        <f>SQRT((0.5*P1591)^2+X1591^2)</f>
        <v>5.3525736843032343E-2</v>
      </c>
      <c r="AC1591" s="50">
        <f>(1-EXP(-Info!$B$6*G1591*1000))+(Info!$B$6/(Info!$B$6-Info!$B$7))*(EXP(-Info!$B$7*G1591*1000)-EXP(-Info!$B$6*G1591*1000))*(Info!$B$9-1)</f>
        <v>0.30793637856825196</v>
      </c>
      <c r="AD1591" s="50">
        <f>SQRT((Info!$B$6*EXP(-Info!$B$6*G1591*1000)+(Info!$B$6/(Info!$B$6+Info!$B$7))*(Info!$B$9-1)*(-Info!$B$7*EXP(-Info!$B$7*G1591*1000)+Info!$B$6*EXP(-Info!$B$6*G1591*1000)))^2*(0.01*G1591*1000)^2)</f>
        <v>2.4582342095552582E-3</v>
      </c>
      <c r="AE1591" s="50">
        <f>IF(AA1591&gt;0,AA1591*AC1591*SQRT((AB1591/AA1591)^2+(AD1591/AC1591)^2),AA1591*AC1591*SQRT((AD1591/AC1591)^2))</f>
        <v>0</v>
      </c>
      <c r="AF1591" s="50">
        <f>IF((S1591-Y1591-AA1591*AC1591)&gt;0,S1591-Y1591-AA1591*AC1591,0)</f>
        <v>0.68636398543471788</v>
      </c>
      <c r="AG1591" s="50">
        <f>SQRT((T1591*0.5)^2+Z1591^2+AE1591^2)</f>
        <v>5.9606510146615201E-2</v>
      </c>
      <c r="AH1591" s="50">
        <f>AF1591/S1591</f>
        <v>0.46252311933529772</v>
      </c>
      <c r="AI1591">
        <f>AF1591*EXP(Info!$B$6*G1591*1000)</f>
        <v>0.94051502567069922</v>
      </c>
      <c r="AJ1591">
        <f>2*SQRT((EXP(Info!$B$6*G1591)*AG1591)^2+(Info!$B$6*G1591*0.01*AI1591)^2)</f>
        <v>0.1192505807878957</v>
      </c>
      <c r="AK1591" s="28">
        <f>AI1591/(E1591/1000)</f>
        <v>0.52367206329103522</v>
      </c>
      <c r="AL1591">
        <f>AA1591/0.752049334436339</f>
        <v>0</v>
      </c>
      <c r="AM1591">
        <f>Q1591/O1591</f>
        <v>0.75499916017054991</v>
      </c>
      <c r="AN1591">
        <f>U1591/0.242530074</f>
        <v>8.4584146982288928</v>
      </c>
      <c r="AO1591">
        <f>O1591/U1591</f>
        <v>0.39727950715637816</v>
      </c>
    </row>
    <row r="1592" spans="1:41">
      <c r="A1592" s="14" t="s">
        <v>98</v>
      </c>
      <c r="B1592" s="14" t="s">
        <v>99</v>
      </c>
      <c r="C1592" s="15">
        <v>-46.35</v>
      </c>
      <c r="D1592" s="15">
        <v>50.57</v>
      </c>
      <c r="E1592" s="15">
        <v>1796</v>
      </c>
      <c r="F1592" s="80">
        <v>164</v>
      </c>
      <c r="G1592" s="15">
        <v>34.853900000000003</v>
      </c>
      <c r="I1592">
        <f>(E1592*100*Info!$B$11)/AI1592</f>
        <v>4.5952751626289565</v>
      </c>
      <c r="J1592">
        <f>LOG10(I1592)</f>
        <v>0.66231152182299269</v>
      </c>
      <c r="K1592">
        <f>2*((E1592*100*Info!$B$11)/AI1592^2)*(AJ1592/2)</f>
        <v>0.4037515873270518</v>
      </c>
      <c r="L1592">
        <f>(M1592/10.7)/I1592</f>
        <v>0.58100944215577388</v>
      </c>
      <c r="M1592">
        <f>((U1592/0.242530073729142))*I1592</f>
        <v>28.567911369067261</v>
      </c>
      <c r="N1592">
        <f>2*M1592*SQRT((0.5*K1592/I1592)^2+(0.5*V1592/U1592)^2)</f>
        <v>2.6629277506176225</v>
      </c>
      <c r="O1592" s="1">
        <v>0.68164205669037992</v>
      </c>
      <c r="P1592" s="1">
        <v>1.427236321580048E-2</v>
      </c>
      <c r="Q1592" s="1">
        <v>0.64840171803089242</v>
      </c>
      <c r="R1592" s="1">
        <v>1.470032130892958E-2</v>
      </c>
      <c r="S1592" s="1">
        <v>1.31169178657631</v>
      </c>
      <c r="T1592" s="1">
        <v>2.2108487314926401E-2</v>
      </c>
      <c r="U1592" s="1">
        <v>1.507761212424032</v>
      </c>
      <c r="V1592" s="1">
        <v>4.693596819992598E-2</v>
      </c>
      <c r="W1592" s="50">
        <f>U1592*Info!$B$2</f>
        <v>0.72372538196353531</v>
      </c>
      <c r="X1592" s="50">
        <f>W1592*SQRT((0.5*V1592/U1592)^2+Info!$B$3^2)</f>
        <v>3.789905029986182E-2</v>
      </c>
      <c r="Y1592" s="39">
        <f>W1592*Info!$D$2</f>
        <v>0.58621755939046361</v>
      </c>
      <c r="Z1592" s="39">
        <f>Y1592*SQRT(Info!$D$3^2+(X1592/W1592)^2)</f>
        <v>4.2444186151790894E-2</v>
      </c>
      <c r="AA1592" s="50">
        <f>IF(O1592-W1592&gt;0,O1592-W1592,0)</f>
        <v>0</v>
      </c>
      <c r="AB1592" s="50">
        <f>SQRT((0.5*P1592)^2+X1592^2)</f>
        <v>3.8565050260208268E-2</v>
      </c>
      <c r="AC1592" s="50">
        <f>(1-EXP(-Info!$B$6*G1592*1000))+(Info!$B$6/(Info!$B$6-Info!$B$7))*(EXP(-Info!$B$7*G1592*1000)-EXP(-Info!$B$6*G1592*1000))*(Info!$B$9-1)</f>
        <v>0.31173185525572555</v>
      </c>
      <c r="AD1592" s="50">
        <f>SQRT((Info!$B$6*EXP(-Info!$B$6*G1592*1000)+(Info!$B$6/(Info!$B$6+Info!$B$7))*(Info!$B$9-1)*(-Info!$B$7*EXP(-Info!$B$7*G1592*1000)+Info!$B$6*EXP(-Info!$B$6*G1592*1000)))^2*(0.01*G1592*1000)^2)</f>
        <v>2.4824175471285883E-3</v>
      </c>
      <c r="AE1592" s="50">
        <f>IF(AA1592&gt;0,AA1592*AC1592*SQRT((AB1592/AA1592)^2+(AD1592/AC1592)^2),AA1592*AC1592*SQRT((AD1592/AC1592)^2))</f>
        <v>0</v>
      </c>
      <c r="AF1592" s="50">
        <f>IF((S1592-Y1592-AA1592*AC1592)&gt;0,S1592-Y1592-AA1592*AC1592,0)</f>
        <v>0.72547422718584642</v>
      </c>
      <c r="AG1592" s="50">
        <f>SQRT((T1592*0.5)^2+Z1592^2+AE1592^2)</f>
        <v>4.3860064305999862E-2</v>
      </c>
      <c r="AH1592" s="50">
        <f>AF1592/S1592</f>
        <v>0.55308284660334006</v>
      </c>
      <c r="AI1592">
        <f>AF1592*EXP(Info!$B$6*G1592*1000)</f>
        <v>0.99870069784839011</v>
      </c>
      <c r="AJ1592">
        <f>2*SQRT((EXP(Info!$B$6*G1592)*AG1592)^2+(Info!$B$6*G1592*0.01*AI1592)^2)</f>
        <v>8.7748171273868983E-2</v>
      </c>
      <c r="AK1592" s="28">
        <f>AI1592/(E1592/1000)</f>
        <v>0.55606943087326843</v>
      </c>
      <c r="AL1592">
        <f>AA1592/0.752049334436339</f>
        <v>0</v>
      </c>
      <c r="AM1592">
        <f>Q1592/O1592</f>
        <v>0.9512349064538631</v>
      </c>
      <c r="AN1592">
        <f>U1592/0.242530074</f>
        <v>6.2168010241238454</v>
      </c>
      <c r="AO1592">
        <f>O1592/U1592</f>
        <v>0.45208886597798997</v>
      </c>
    </row>
    <row r="1593" spans="1:41">
      <c r="A1593" s="14" t="s">
        <v>98</v>
      </c>
      <c r="B1593" s="14" t="s">
        <v>99</v>
      </c>
      <c r="C1593" s="15">
        <v>-46.35</v>
      </c>
      <c r="D1593" s="15">
        <v>50.57</v>
      </c>
      <c r="E1593" s="15">
        <v>1796</v>
      </c>
      <c r="F1593" s="31">
        <v>166</v>
      </c>
      <c r="G1593" s="18">
        <v>35.3566</v>
      </c>
      <c r="I1593">
        <f>(E1593*100*Info!$B$11)/AI1593</f>
        <v>11.239389829834757</v>
      </c>
      <c r="J1593">
        <f>LOG10(I1593)</f>
        <v>1.0507427346557545</v>
      </c>
      <c r="K1593">
        <f>2*((E1593*100*Info!$B$11)/AI1593^2)*(AJ1593/2)</f>
        <v>2.0197041884921112</v>
      </c>
      <c r="L1593">
        <f>(M1593/10.7)/I1593</f>
        <v>0.48572204442560096</v>
      </c>
      <c r="M1593">
        <f>((U1593/0.242530073729142))*I1593</f>
        <v>58.413647646806993</v>
      </c>
      <c r="N1593">
        <f>2*M1593*SQRT((0.5*K1593/I1593)^2+(0.5*V1593/U1593)^2)</f>
        <v>10.704621114226326</v>
      </c>
      <c r="O1593" s="1">
        <v>0.5451522760459182</v>
      </c>
      <c r="P1593" s="1">
        <v>1.5161901193734719E-2</v>
      </c>
      <c r="Q1593" s="1">
        <v>0.42548181734648038</v>
      </c>
      <c r="R1593" s="1">
        <v>1.10882135811386E-2</v>
      </c>
      <c r="S1593" s="1">
        <v>0.78532516779282102</v>
      </c>
      <c r="T1593" s="1">
        <v>1.6336680185712389E-2</v>
      </c>
      <c r="U1593" s="1">
        <v>1.260483574736593</v>
      </c>
      <c r="V1593" s="1">
        <v>4.5288638855907337E-2</v>
      </c>
      <c r="W1593" s="50">
        <f>U1593*Info!$B$2</f>
        <v>0.60503211587356465</v>
      </c>
      <c r="X1593" s="50">
        <f>W1593*SQRT((0.5*V1593/U1593)^2+Info!$B$3^2)</f>
        <v>3.2144995811459437E-2</v>
      </c>
      <c r="Y1593" s="39">
        <f>W1593*Info!$D$2</f>
        <v>0.49007601385758742</v>
      </c>
      <c r="Z1593" s="39">
        <f>Y1593*SQRT(Info!$D$3^2+(X1593/W1593)^2)</f>
        <v>3.5754508446116613E-2</v>
      </c>
      <c r="AA1593" s="50">
        <f>IF(O1593-W1593&gt;0,O1593-W1593,0)</f>
        <v>0</v>
      </c>
      <c r="AB1593" s="50">
        <f>SQRT((0.5*P1593)^2+X1593^2)</f>
        <v>3.3026831026771071E-2</v>
      </c>
      <c r="AC1593" s="50">
        <f>(1-EXP(-Info!$B$6*G1593*1000))+(Info!$B$6/(Info!$B$6-Info!$B$7))*(EXP(-Info!$B$7*G1593*1000)-EXP(-Info!$B$6*G1593*1000))*(Info!$B$9-1)</f>
        <v>0.31550900679460064</v>
      </c>
      <c r="AD1593" s="50">
        <f>SQRT((Info!$B$6*EXP(-Info!$B$6*G1593*1000)+(Info!$B$6/(Info!$B$6+Info!$B$7))*(Info!$B$9-1)*(-Info!$B$7*EXP(-Info!$B$7*G1593*1000)+Info!$B$6*EXP(-Info!$B$6*G1593*1000)))^2*(0.01*G1593*1000)^2)</f>
        <v>2.5063162377659707E-3</v>
      </c>
      <c r="AE1593" s="50">
        <f>IF(AA1593&gt;0,AA1593*AC1593*SQRT((AB1593/AA1593)^2+(AD1593/AC1593)^2),AA1593*AC1593*SQRT((AD1593/AC1593)^2))</f>
        <v>0</v>
      </c>
      <c r="AF1593" s="50">
        <f>IF((S1593-Y1593-AA1593*AC1593)&gt;0,S1593-Y1593-AA1593*AC1593,0)</f>
        <v>0.2952491539352336</v>
      </c>
      <c r="AG1593" s="50">
        <f>SQRT((T1593*0.5)^2+Z1593^2+AE1593^2)</f>
        <v>3.6675695686598585E-2</v>
      </c>
      <c r="AH1593" s="50">
        <f>AF1593/S1593</f>
        <v>0.37595784019636075</v>
      </c>
      <c r="AI1593">
        <f>AF1593*EXP(Info!$B$6*G1593*1000)</f>
        <v>0.40832327921758599</v>
      </c>
      <c r="AJ1593">
        <f>2*SQRT((EXP(Info!$B$6*G1593)*AG1593)^2+(Info!$B$6*G1593*0.01*AI1593)^2)</f>
        <v>7.3375178704582489E-2</v>
      </c>
      <c r="AK1593" s="28">
        <f>AI1593/(E1593/1000)</f>
        <v>0.22735149176925723</v>
      </c>
      <c r="AL1593">
        <f>AA1593/0.752049334436339</f>
        <v>0</v>
      </c>
      <c r="AM1593">
        <f>Q1593/O1593</f>
        <v>0.780482511111523</v>
      </c>
      <c r="AN1593">
        <f>U1593/0.242530074</f>
        <v>5.1972258695496585</v>
      </c>
      <c r="AO1593">
        <f>O1593/U1593</f>
        <v>0.43249454968886863</v>
      </c>
    </row>
    <row r="1594" spans="1:41">
      <c r="A1594" s="14" t="s">
        <v>98</v>
      </c>
      <c r="B1594" s="14" t="s">
        <v>99</v>
      </c>
      <c r="C1594" s="15">
        <v>-46.35</v>
      </c>
      <c r="D1594" s="15">
        <v>50.57</v>
      </c>
      <c r="E1594" s="15">
        <v>1796</v>
      </c>
      <c r="F1594" s="80">
        <v>168</v>
      </c>
      <c r="G1594" s="15">
        <v>35.859300000000005</v>
      </c>
      <c r="I1594">
        <f>(E1594*100*Info!$B$11)/AI1594</f>
        <v>8.7308798510006529</v>
      </c>
      <c r="J1594">
        <f>LOG10(I1594)</f>
        <v>0.94105801176743886</v>
      </c>
      <c r="K1594">
        <f>2*((E1594*100*Info!$B$11)/AI1594^2)*(AJ1594/2)</f>
        <v>1.5043009048558798</v>
      </c>
      <c r="L1594">
        <f>(M1594/10.7)/I1594</f>
        <v>0.60789375846649252</v>
      </c>
      <c r="M1594">
        <f>((U1594/0.242530073729142))*I1594</f>
        <v>56.789686830582468</v>
      </c>
      <c r="N1594">
        <f>2*M1594*SQRT((0.5*K1594/I1594)^2+(0.5*V1594/U1594)^2)</f>
        <v>9.9433734742112829</v>
      </c>
      <c r="O1594" s="1">
        <v>0.74751487323381061</v>
      </c>
      <c r="P1594" s="1">
        <v>1.5671084649363551E-2</v>
      </c>
      <c r="Q1594" s="1">
        <v>0.69553252426988965</v>
      </c>
      <c r="R1594" s="1">
        <v>1.537346284305615E-2</v>
      </c>
      <c r="S1594" s="1">
        <v>0.99167329147867489</v>
      </c>
      <c r="T1594" s="1">
        <v>1.754497454741908E-2</v>
      </c>
      <c r="U1594" s="1">
        <v>1.5775279432458911</v>
      </c>
      <c r="V1594" s="1">
        <v>4.9152198378926433E-2</v>
      </c>
      <c r="W1594" s="50">
        <f>U1594*Info!$B$2</f>
        <v>0.75721341275802767</v>
      </c>
      <c r="X1594" s="50">
        <f>W1594*SQRT((0.5*V1594/U1594)^2+Info!$B$3^2)</f>
        <v>3.9655875287621295E-2</v>
      </c>
      <c r="Y1594" s="39">
        <f>W1594*Info!$D$2</f>
        <v>0.61334286433400242</v>
      </c>
      <c r="Z1594" s="39">
        <f>Y1594*SQRT(Info!$D$3^2+(X1594/W1594)^2)</f>
        <v>4.4410009589335109E-2</v>
      </c>
      <c r="AA1594" s="50">
        <f>IF(O1594-W1594&gt;0,O1594-W1594,0)</f>
        <v>0</v>
      </c>
      <c r="AB1594" s="50">
        <f>SQRT((0.5*P1594)^2+X1594^2)</f>
        <v>4.0422570036419664E-2</v>
      </c>
      <c r="AC1594" s="50">
        <f>(1-EXP(-Info!$B$6*G1594*1000))+(Info!$B$6/(Info!$B$6-Info!$B$7))*(EXP(-Info!$B$7*G1594*1000)-EXP(-Info!$B$6*G1594*1000))*(Info!$B$9-1)</f>
        <v>0.31926791870075721</v>
      </c>
      <c r="AD1594" s="50">
        <f>SQRT((Info!$B$6*EXP(-Info!$B$6*G1594*1000)+(Info!$B$6/(Info!$B$6+Info!$B$7))*(Info!$B$9-1)*(-Info!$B$7*EXP(-Info!$B$7*G1594*1000)+Info!$B$6*EXP(-Info!$B$6*G1594*1000)))^2*(0.01*G1594*1000)^2)</f>
        <v>2.5299323881273822E-3</v>
      </c>
      <c r="AE1594" s="50">
        <f>IF(AA1594&gt;0,AA1594*AC1594*SQRT((AB1594/AA1594)^2+(AD1594/AC1594)^2),AA1594*AC1594*SQRT((AD1594/AC1594)^2))</f>
        <v>0</v>
      </c>
      <c r="AF1594" s="50">
        <f>IF((S1594-Y1594-AA1594*AC1594)&gt;0,S1594-Y1594-AA1594*AC1594,0)</f>
        <v>0.37833042714467247</v>
      </c>
      <c r="AG1594" s="50">
        <f>SQRT((T1594*0.5)^2+Z1594^2+AE1594^2)</f>
        <v>4.5268150886602736E-2</v>
      </c>
      <c r="AH1594" s="50">
        <f>AF1594/S1594</f>
        <v>0.3815071257798498</v>
      </c>
      <c r="AI1594">
        <f>AF1594*EXP(Info!$B$6*G1594*1000)</f>
        <v>0.52564055284725164</v>
      </c>
      <c r="AJ1594">
        <f>2*SQRT((EXP(Info!$B$6*G1594)*AG1594)^2+(Info!$B$6*G1594*0.01*AI1594)^2)</f>
        <v>9.0566079567163019E-2</v>
      </c>
      <c r="AK1594" s="28">
        <f>AI1594/(E1594/1000)</f>
        <v>0.2926729136120555</v>
      </c>
      <c r="AL1594">
        <f>AA1594/0.752049334436339</f>
        <v>0</v>
      </c>
      <c r="AM1594">
        <f>Q1594/O1594</f>
        <v>0.93045977969770544</v>
      </c>
      <c r="AN1594">
        <f>U1594/0.242530074</f>
        <v>6.5044632083272731</v>
      </c>
      <c r="AO1594">
        <f>O1594/U1594</f>
        <v>0.47385206482982384</v>
      </c>
    </row>
    <row r="1595" spans="1:41">
      <c r="A1595" s="14" t="s">
        <v>98</v>
      </c>
      <c r="B1595" s="14" t="s">
        <v>99</v>
      </c>
      <c r="C1595" s="15">
        <v>-46.35</v>
      </c>
      <c r="D1595" s="15">
        <v>50.57</v>
      </c>
      <c r="E1595" s="15">
        <v>1796</v>
      </c>
      <c r="F1595" s="31">
        <v>170</v>
      </c>
      <c r="G1595" s="15">
        <v>36.362000000000002</v>
      </c>
      <c r="I1595" t="e">
        <f>(E1595*100*Info!$B$11)/AI1595</f>
        <v>#DIV/0!</v>
      </c>
      <c r="J1595" t="e">
        <f>LOG10(I1595)</f>
        <v>#DIV/0!</v>
      </c>
      <c r="K1595" t="e">
        <f>2*((E1595*100*Info!$B$11)/AI1595^2)*(AJ1595/2)</f>
        <v>#DIV/0!</v>
      </c>
      <c r="L1595" t="e">
        <f>(M1595/10.7)/I1595</f>
        <v>#DIV/0!</v>
      </c>
      <c r="M1595" t="e">
        <f>((U1595/0.242530073729142))*I1595</f>
        <v>#DIV/0!</v>
      </c>
      <c r="N1595" t="e">
        <f>2*M1595*SQRT((0.5*K1595/I1595)^2+(0.5*V1595/U1595)^2)</f>
        <v>#DIV/0!</v>
      </c>
      <c r="O1595" s="1">
        <v>0.76902360403709935</v>
      </c>
      <c r="P1595" s="1">
        <v>2.1349953798112189E-2</v>
      </c>
      <c r="Q1595" s="1">
        <v>0.57877489636500623</v>
      </c>
      <c r="R1595" s="1">
        <v>1.4683396147060469E-2</v>
      </c>
      <c r="S1595" s="1">
        <v>0.677537984571009</v>
      </c>
      <c r="T1595" s="1">
        <v>1.6083052188136059E-2</v>
      </c>
      <c r="U1595" s="1">
        <v>1.998705804254892</v>
      </c>
      <c r="V1595" s="1">
        <v>7.1810525889623986E-2</v>
      </c>
      <c r="W1595" s="50">
        <f>U1595*Info!$B$2</f>
        <v>0.95937878604234816</v>
      </c>
      <c r="X1595" s="50">
        <f>W1595*SQRT((0.5*V1595/U1595)^2+Info!$B$3^2)</f>
        <v>5.0971050916911453E-2</v>
      </c>
      <c r="Y1595" s="39">
        <f>W1595*Info!$D$2</f>
        <v>0.77709681669430208</v>
      </c>
      <c r="Z1595" s="39">
        <f>Y1595*SQRT(Info!$D$3^2+(X1595/W1595)^2)</f>
        <v>5.6694602651460535E-2</v>
      </c>
      <c r="AA1595" s="50">
        <f>IF(O1595-W1595&gt;0,O1595-W1595,0)</f>
        <v>0</v>
      </c>
      <c r="AB1595" s="50">
        <f>SQRT((0.5*P1595)^2+X1595^2)</f>
        <v>5.2076896637278235E-2</v>
      </c>
      <c r="AC1595" s="50">
        <f>(1-EXP(-Info!$B$6*G1595*1000))+(Info!$B$6/(Info!$B$6-Info!$B$7))*(EXP(-Info!$B$7*G1595*1000)-EXP(-Info!$B$6*G1595*1000))*(Info!$B$9-1)</f>
        <v>0.32300867609500716</v>
      </c>
      <c r="AD1595" s="50">
        <f>SQRT((Info!$B$6*EXP(-Info!$B$6*G1595*1000)+(Info!$B$6/(Info!$B$6+Info!$B$7))*(Info!$B$9-1)*(-Info!$B$7*EXP(-Info!$B$7*G1595*1000)+Info!$B$6*EXP(-Info!$B$6*G1595*1000)))^2*(0.01*G1595*1000)^2)</f>
        <v>2.553268091536528E-3</v>
      </c>
      <c r="AE1595" s="50">
        <f>IF(AA1595&gt;0,AA1595*AC1595*SQRT((AB1595/AA1595)^2+(AD1595/AC1595)^2),AA1595*AC1595*SQRT((AD1595/AC1595)^2))</f>
        <v>0</v>
      </c>
      <c r="AF1595" s="50">
        <f>IF((S1595-Y1595-AA1595*AC1595)&gt;0,S1595-Y1595-AA1595*AC1595,0)</f>
        <v>0</v>
      </c>
      <c r="AG1595" s="50">
        <f>SQRT((T1595*0.5)^2+Z1595^2+AE1595^2)</f>
        <v>5.7262065206631983E-2</v>
      </c>
      <c r="AH1595" s="50">
        <f>AF1595/S1595</f>
        <v>0</v>
      </c>
      <c r="AI1595">
        <f>AF1595*EXP(Info!$B$6*G1595*1000)</f>
        <v>0</v>
      </c>
      <c r="AJ1595">
        <f>2*SQRT((EXP(Info!$B$6*G1595)*AG1595)^2+(Info!$B$6*G1595*0.01*AI1595)^2)</f>
        <v>0.11456232596313794</v>
      </c>
      <c r="AK1595" s="28">
        <f>AI1595/(E1595/1000)</f>
        <v>0</v>
      </c>
      <c r="AL1595">
        <f>AA1595/0.752049334436339</f>
        <v>0</v>
      </c>
      <c r="AM1595">
        <f>Q1595/O1595</f>
        <v>0.7526100542644526</v>
      </c>
      <c r="AN1595">
        <f>U1595/0.242530074</f>
        <v>8.2410637629001506</v>
      </c>
      <c r="AO1595">
        <f>O1595/U1595</f>
        <v>0.38476077990066559</v>
      </c>
    </row>
    <row r="1596" spans="1:41">
      <c r="A1596" s="14" t="s">
        <v>98</v>
      </c>
      <c r="B1596" s="14" t="s">
        <v>99</v>
      </c>
      <c r="C1596" s="15">
        <v>-46.35</v>
      </c>
      <c r="D1596" s="15">
        <v>50.57</v>
      </c>
      <c r="E1596" s="15">
        <v>1796</v>
      </c>
      <c r="F1596" s="80">
        <v>172</v>
      </c>
      <c r="G1596" s="15">
        <v>36.795300000000005</v>
      </c>
      <c r="I1596">
        <f>(E1596*100*Info!$B$11)/AI1596</f>
        <v>15.69786619050317</v>
      </c>
      <c r="J1596">
        <f>LOG10(I1596)</f>
        <v>1.1958406228123999</v>
      </c>
      <c r="K1596">
        <f>2*((E1596*100*Info!$B$11)/AI1596^2)*(AJ1596/2)</f>
        <v>5.2711619854298659</v>
      </c>
      <c r="L1596">
        <f>(M1596/10.7)/I1596</f>
        <v>0.66450673651680658</v>
      </c>
      <c r="M1596">
        <f>((U1596/0.242530073729142))*I1596</f>
        <v>111.61531480805789</v>
      </c>
      <c r="N1596">
        <f>2*M1596*SQRT((0.5*K1596/I1596)^2+(0.5*V1596/U1596)^2)</f>
        <v>37.639759003250987</v>
      </c>
      <c r="O1596" s="1">
        <v>0.7694221046709796</v>
      </c>
      <c r="P1596" s="1">
        <v>1.6152974517730991E-2</v>
      </c>
      <c r="Q1596" s="1">
        <v>0.73044978759751555</v>
      </c>
      <c r="R1596" s="1">
        <v>1.5897352459431951E-2</v>
      </c>
      <c r="S1596" s="1">
        <v>0.87908566589222692</v>
      </c>
      <c r="T1596" s="1">
        <v>1.4308866522912061E-2</v>
      </c>
      <c r="U1596" s="1">
        <v>1.724442685469979</v>
      </c>
      <c r="V1596" s="1">
        <v>5.366713111358546E-2</v>
      </c>
      <c r="W1596" s="50">
        <f>U1596*Info!$B$2</f>
        <v>0.82773248902558993</v>
      </c>
      <c r="X1596" s="50">
        <f>W1596*SQRT((0.5*V1596/U1596)^2+Info!$B$3^2)</f>
        <v>4.3344549309922487E-2</v>
      </c>
      <c r="Y1596" s="39">
        <f>W1596*Info!$D$2</f>
        <v>0.67046331611072785</v>
      </c>
      <c r="Z1596" s="39">
        <f>Y1596*SQRT(Info!$D$3^2+(X1596/W1596)^2)</f>
        <v>4.8543284716039255E-2</v>
      </c>
      <c r="AA1596" s="50">
        <f>IF(O1596-W1596&gt;0,O1596-W1596,0)</f>
        <v>0</v>
      </c>
      <c r="AB1596" s="50">
        <f>SQRT((0.5*P1596)^2+X1596^2)</f>
        <v>4.4090584043794637E-2</v>
      </c>
      <c r="AC1596" s="50">
        <f>(1-EXP(-Info!$B$6*G1596*1000))+(Info!$B$6/(Info!$B$6-Info!$B$7))*(EXP(-Info!$B$7*G1596*1000)-EXP(-Info!$B$6*G1596*1000))*(Info!$B$9-1)</f>
        <v>0.3262185018999112</v>
      </c>
      <c r="AD1596" s="50">
        <f>SQRT((Info!$B$6*EXP(-Info!$B$6*G1596*1000)+(Info!$B$6/(Info!$B$6+Info!$B$7))*(Info!$B$9-1)*(-Info!$B$7*EXP(-Info!$B$7*G1596*1000)+Info!$B$6*EXP(-Info!$B$6*G1596*1000)))^2*(0.01*G1596*1000)^2)</f>
        <v>2.5731587445987636E-3</v>
      </c>
      <c r="AE1596" s="50">
        <f>IF(AA1596&gt;0,AA1596*AC1596*SQRT((AB1596/AA1596)^2+(AD1596/AC1596)^2),AA1596*AC1596*SQRT((AD1596/AC1596)^2))</f>
        <v>0</v>
      </c>
      <c r="AF1596" s="50">
        <f>IF((S1596-Y1596-AA1596*AC1596)&gt;0,S1596-Y1596-AA1596*AC1596,0)</f>
        <v>0.20862234978149907</v>
      </c>
      <c r="AG1596" s="50">
        <f>SQRT((T1596*0.5)^2+Z1596^2+AE1596^2)</f>
        <v>4.9067671702609637E-2</v>
      </c>
      <c r="AH1596" s="50">
        <f>AF1596/S1596</f>
        <v>0.23731742863735364</v>
      </c>
      <c r="AI1596">
        <f>AF1596*EXP(Info!$B$6*G1596*1000)</f>
        <v>0.29235212327770582</v>
      </c>
      <c r="AJ1596">
        <f>2*SQRT((EXP(Info!$B$6*G1596)*AG1596)^2+(Info!$B$6*G1596*0.01*AI1596)^2)</f>
        <v>9.8168463145229118E-2</v>
      </c>
      <c r="AK1596" s="28">
        <f>AI1596/(E1596/1000)</f>
        <v>0.16277957866241971</v>
      </c>
      <c r="AL1596">
        <f>AA1596/0.752049334436339</f>
        <v>0</v>
      </c>
      <c r="AM1596">
        <f>Q1596/O1596</f>
        <v>0.9493485866381115</v>
      </c>
      <c r="AN1596">
        <f>U1596/0.242530074</f>
        <v>7.1102220727891208</v>
      </c>
      <c r="AO1596">
        <f>O1596/U1596</f>
        <v>0.44618595396302285</v>
      </c>
    </row>
    <row r="1597" spans="1:41">
      <c r="A1597" s="14" t="s">
        <v>98</v>
      </c>
      <c r="B1597" s="14" t="s">
        <v>99</v>
      </c>
      <c r="C1597" s="15">
        <v>-46.35</v>
      </c>
      <c r="D1597" s="15">
        <v>50.57</v>
      </c>
      <c r="E1597" s="15">
        <v>1796</v>
      </c>
      <c r="F1597" s="31">
        <v>174</v>
      </c>
      <c r="G1597" s="15">
        <v>37.2286</v>
      </c>
      <c r="I1597">
        <f>(E1597*100*Info!$B$11)/AI1597</f>
        <v>208.13393188634979</v>
      </c>
      <c r="J1597">
        <f>LOG10(I1597)</f>
        <v>2.3183428886196209</v>
      </c>
      <c r="K1597">
        <f>2*((E1597*100*Info!$B$11)/AI1597^2)*(AJ1597/2)</f>
        <v>1145.5339237129213</v>
      </c>
      <c r="L1597">
        <f>(M1597/10.7)/I1597</f>
        <v>0.8215263807456904</v>
      </c>
      <c r="M1597">
        <f>((U1597/0.242530073729142))*I1597</f>
        <v>1829.5664187707039</v>
      </c>
      <c r="N1597">
        <f>2*M1597*SQRT((0.5*K1597/I1597)^2+(0.5*V1597/U1597)^2)</f>
        <v>10069.782061762589</v>
      </c>
      <c r="O1597" s="1">
        <v>0.74500394508946743</v>
      </c>
      <c r="P1597" s="1">
        <v>1.547645210225357E-2</v>
      </c>
      <c r="Q1597" s="1">
        <v>0.69490686708958838</v>
      </c>
      <c r="R1597" s="1">
        <v>1.641746119970823E-2</v>
      </c>
      <c r="S1597" s="1">
        <v>0.84456277477683228</v>
      </c>
      <c r="T1597" s="1">
        <v>1.795651360846743E-2</v>
      </c>
      <c r="U1597" s="1">
        <v>2.1319199345117559</v>
      </c>
      <c r="V1597" s="1">
        <v>6.5781812683009089E-2</v>
      </c>
      <c r="W1597" s="50">
        <f>U1597*Info!$B$2</f>
        <v>1.0233215685656427</v>
      </c>
      <c r="X1597" s="50">
        <f>W1597*SQRT((0.5*V1597/U1597)^2+Info!$B$3^2)</f>
        <v>5.3546400458006502E-2</v>
      </c>
      <c r="Y1597" s="39">
        <f>W1597*Info!$D$2</f>
        <v>0.82889047053817067</v>
      </c>
      <c r="Z1597" s="39">
        <f>Y1597*SQRT(Info!$D$3^2+(X1597/W1597)^2)</f>
        <v>5.9990245918738416E-2</v>
      </c>
      <c r="AA1597" s="50">
        <f>IF(O1597-W1597&gt;0,O1597-W1597,0)</f>
        <v>0</v>
      </c>
      <c r="AB1597" s="50">
        <f>SQRT((0.5*P1597)^2+X1597^2)</f>
        <v>5.4102653765111523E-2</v>
      </c>
      <c r="AC1597" s="50">
        <f>(1-EXP(-Info!$B$6*G1597*1000))+(Info!$B$6/(Info!$B$6-Info!$B$7))*(EXP(-Info!$B$7*G1597*1000)-EXP(-Info!$B$6*G1597*1000))*(Info!$B$9-1)</f>
        <v>0.32941495678873167</v>
      </c>
      <c r="AD1597" s="50">
        <f>SQRT((Info!$B$6*EXP(-Info!$B$6*G1597*1000)+(Info!$B$6/(Info!$B$6+Info!$B$7))*(Info!$B$9-1)*(-Info!$B$7*EXP(-Info!$B$7*G1597*1000)+Info!$B$6*EXP(-Info!$B$6*G1597*1000)))^2*(0.01*G1597*1000)^2)</f>
        <v>2.5928439093586692E-3</v>
      </c>
      <c r="AE1597" s="50">
        <f>IF(AA1597&gt;0,AA1597*AC1597*SQRT((AB1597/AA1597)^2+(AD1597/AC1597)^2),AA1597*AC1597*SQRT((AD1597/AC1597)^2))</f>
        <v>0</v>
      </c>
      <c r="AF1597" s="50">
        <f>IF((S1597-Y1597-AA1597*AC1597)&gt;0,S1597-Y1597-AA1597*AC1597,0)</f>
        <v>1.5672304238661616E-2</v>
      </c>
      <c r="AG1597" s="50">
        <f>SQRT((T1597*0.5)^2+Z1597^2+AE1597^2)</f>
        <v>6.0658377002962088E-2</v>
      </c>
      <c r="AH1597" s="50">
        <f>AF1597/S1597</f>
        <v>1.8556707336293474E-2</v>
      </c>
      <c r="AI1597">
        <f>AF1597*EXP(Info!$B$6*G1597*1000)</f>
        <v>2.2049766081529049E-2</v>
      </c>
      <c r="AJ1597">
        <f>2*SQRT((EXP(Info!$B$6*G1597)*AG1597)^2+(Info!$B$6*G1597*0.01*AI1597)^2)</f>
        <v>0.12135817945397984</v>
      </c>
      <c r="AK1597" s="28">
        <f>AI1597/(E1597/1000)</f>
        <v>1.2277152606642009E-2</v>
      </c>
      <c r="AL1597">
        <f>AA1597/0.752049334436339</f>
        <v>0</v>
      </c>
      <c r="AM1597">
        <f>Q1597/O1597</f>
        <v>0.93275595608575879</v>
      </c>
      <c r="AN1597">
        <f>U1597/0.242530074</f>
        <v>8.7903322641618278</v>
      </c>
      <c r="AO1597">
        <f>O1597/U1597</f>
        <v>0.34945212201887188</v>
      </c>
    </row>
    <row r="1598" spans="1:41">
      <c r="A1598" s="14" t="s">
        <v>98</v>
      </c>
      <c r="B1598" s="14" t="s">
        <v>99</v>
      </c>
      <c r="C1598" s="15">
        <v>-46.35</v>
      </c>
      <c r="D1598" s="15">
        <v>50.57</v>
      </c>
      <c r="E1598" s="15">
        <v>1796</v>
      </c>
      <c r="F1598" s="80">
        <v>176</v>
      </c>
      <c r="G1598" s="15">
        <v>37.661900000000003</v>
      </c>
      <c r="H1598" s="15" t="s">
        <v>125</v>
      </c>
      <c r="I1598" t="e">
        <f>(E1598*100*Info!$B$11)/AI1598</f>
        <v>#DIV/0!</v>
      </c>
      <c r="J1598" t="e">
        <f>LOG10(I1598)</f>
        <v>#DIV/0!</v>
      </c>
      <c r="K1598" t="e">
        <f>2*((E1598*100*Info!$B$11)/AI1598^2)*(AJ1598/2)</f>
        <v>#DIV/0!</v>
      </c>
      <c r="L1598" t="e">
        <f>(M1598/10.7)/I1598</f>
        <v>#DIV/0!</v>
      </c>
      <c r="M1598" t="e">
        <f>((U1598/0.242530073729142))*I1598</f>
        <v>#DIV/0!</v>
      </c>
      <c r="N1598" t="e">
        <f>2*M1598*SQRT((0.5*K1598/I1598)^2+(0.5*V1598/U1598)^2)</f>
        <v>#DIV/0!</v>
      </c>
      <c r="O1598" s="1">
        <v>0.72226221336832241</v>
      </c>
      <c r="P1598" s="1">
        <v>1.5119315541628009E-2</v>
      </c>
      <c r="Q1598" s="1">
        <v>0.72505120298221237</v>
      </c>
      <c r="R1598" s="1">
        <v>1.6202932012216079E-2</v>
      </c>
      <c r="S1598" s="1">
        <v>0.70474330924493034</v>
      </c>
      <c r="T1598" s="1">
        <v>1.3279659911802039E-2</v>
      </c>
      <c r="U1598" s="1">
        <v>2.4747989436820732</v>
      </c>
      <c r="V1598" s="1">
        <v>7.6946006225399627E-2</v>
      </c>
      <c r="W1598" s="50">
        <f>U1598*Info!$B$2</f>
        <v>1.1879034929673951</v>
      </c>
      <c r="X1598" s="50">
        <f>W1598*SQRT((0.5*V1598/U1598)^2+Info!$B$3^2)</f>
        <v>6.2199826310489058E-2</v>
      </c>
      <c r="Y1598" s="39">
        <f>W1598*Info!$D$2</f>
        <v>0.96220182930359011</v>
      </c>
      <c r="Z1598" s="39">
        <f>Y1598*SQRT(Info!$D$3^2+(X1598/W1598)^2)</f>
        <v>6.9662849844600305E-2</v>
      </c>
      <c r="AA1598" s="50">
        <f>IF(O1598-W1598&gt;0,O1598-W1598,0)</f>
        <v>0</v>
      </c>
      <c r="AB1598" s="50">
        <f>SQRT((0.5*P1598)^2+X1598^2)</f>
        <v>6.2657536008582676E-2</v>
      </c>
      <c r="AC1598" s="50">
        <f>(1-EXP(-Info!$B$6*G1598*1000))+(Info!$B$6/(Info!$B$6-Info!$B$7))*(EXP(-Info!$B$7*G1598*1000)-EXP(-Info!$B$6*G1598*1000))*(Info!$B$9-1)</f>
        <v>0.33259809457086437</v>
      </c>
      <c r="AD1598" s="50">
        <f>SQRT((Info!$B$6*EXP(-Info!$B$6*G1598*1000)+(Info!$B$6/(Info!$B$6+Info!$B$7))*(Info!$B$9-1)*(-Info!$B$7*EXP(-Info!$B$7*G1598*1000)+Info!$B$6*EXP(-Info!$B$6*G1598*1000)))^2*(0.01*G1598*1000)^2)</f>
        <v>2.6123249027538709E-3</v>
      </c>
      <c r="AE1598" s="50">
        <f>IF(AA1598&gt;0,AA1598*AC1598*SQRT((AB1598/AA1598)^2+(AD1598/AC1598)^2),AA1598*AC1598*SQRT((AD1598/AC1598)^2))</f>
        <v>0</v>
      </c>
      <c r="AF1598" s="50">
        <f>IF((S1598-Y1598-AA1598*AC1598)&gt;0,S1598-Y1598-AA1598*AC1598,0)</f>
        <v>0</v>
      </c>
      <c r="AG1598" s="50">
        <f>SQRT((T1598*0.5)^2+Z1598^2+AE1598^2)</f>
        <v>6.997856807848106E-2</v>
      </c>
      <c r="AH1598" s="50">
        <f>AF1598/S1598</f>
        <v>0</v>
      </c>
      <c r="AI1598">
        <f>AF1598*EXP(Info!$B$6*G1598*1000)</f>
        <v>0</v>
      </c>
      <c r="AJ1598">
        <f>2*SQRT((EXP(Info!$B$6*G1598)*AG1598)^2+(Info!$B$6*G1598*0.01*AI1598)^2)</f>
        <v>0.14000548297133156</v>
      </c>
      <c r="AK1598" s="28">
        <f>AI1598/(E1598/1000)</f>
        <v>0</v>
      </c>
      <c r="AL1598">
        <f>AA1598/0.752049334436339</f>
        <v>0</v>
      </c>
      <c r="AM1598">
        <f>Q1598/O1598</f>
        <v>1.0038614641085588</v>
      </c>
      <c r="AN1598">
        <f>U1598/0.242530074</f>
        <v>10.204090993193995</v>
      </c>
      <c r="AO1598">
        <f>O1598/U1598</f>
        <v>0.29184682465304473</v>
      </c>
    </row>
    <row r="1599" spans="1:41">
      <c r="A1599" s="14" t="s">
        <v>98</v>
      </c>
      <c r="B1599" s="14" t="s">
        <v>99</v>
      </c>
      <c r="C1599" s="15">
        <v>-46.35</v>
      </c>
      <c r="D1599" s="15">
        <v>50.57</v>
      </c>
      <c r="E1599" s="15">
        <v>1796</v>
      </c>
      <c r="F1599" s="31">
        <v>178</v>
      </c>
      <c r="G1599" s="15">
        <v>38.095199999999998</v>
      </c>
      <c r="I1599">
        <f>(E1599*100*Info!$B$11)/AI1599</f>
        <v>210.69746525910469</v>
      </c>
      <c r="J1599">
        <f>LOG10(I1599)</f>
        <v>2.3236593109730483</v>
      </c>
      <c r="K1599">
        <f>2*((E1599*100*Info!$B$11)/AI1599^2)*(AJ1599/2)</f>
        <v>1044.9241579599015</v>
      </c>
      <c r="L1599">
        <f>(M1599/10.7)/I1599</f>
        <v>0.70003082026426722</v>
      </c>
      <c r="M1599">
        <f>((U1599/0.242530073729142))*I1599</f>
        <v>1578.193497932383</v>
      </c>
      <c r="N1599">
        <f>2*M1599*SQRT((0.5*K1599/I1599)^2+(0.5*V1599/U1599)^2)</f>
        <v>7827.2418201042765</v>
      </c>
      <c r="O1599" s="1">
        <v>0.6683905031559193</v>
      </c>
      <c r="P1599" s="1">
        <v>2.5424596887471909E-2</v>
      </c>
      <c r="Q1599" s="1">
        <v>0.62468177363042432</v>
      </c>
      <c r="R1599" s="1">
        <v>2.1063310108834561E-2</v>
      </c>
      <c r="S1599" s="1">
        <v>0.72166490762852742</v>
      </c>
      <c r="T1599" s="1">
        <v>1.9524440162689699E-2</v>
      </c>
      <c r="U1599" s="1">
        <v>1.8166302330296</v>
      </c>
      <c r="V1599" s="1">
        <v>9.2809649661295263E-2</v>
      </c>
      <c r="W1599" s="50">
        <f>U1599*Info!$B$2</f>
        <v>0.87198251185420794</v>
      </c>
      <c r="X1599" s="50">
        <f>W1599*SQRT((0.5*V1599/U1599)^2+Info!$B$3^2)</f>
        <v>4.8959461823997526E-2</v>
      </c>
      <c r="Y1599" s="39">
        <f>W1599*Info!$D$2</f>
        <v>0.70630583460190843</v>
      </c>
      <c r="Z1599" s="39">
        <f>Y1599*SQRT(Info!$D$3^2+(X1599/W1599)^2)</f>
        <v>5.3102358635437136E-2</v>
      </c>
      <c r="AA1599" s="50">
        <f>IF(O1599-W1599&gt;0,O1599-W1599,0)</f>
        <v>0</v>
      </c>
      <c r="AB1599" s="50">
        <f>SQRT((0.5*P1599)^2+X1599^2)</f>
        <v>5.0582916422623185E-2</v>
      </c>
      <c r="AC1599" s="50">
        <f>(1-EXP(-Info!$B$6*G1599*1000))+(Info!$B$6/(Info!$B$6-Info!$B$7))*(EXP(-Info!$B$7*G1599*1000)-EXP(-Info!$B$6*G1599*1000))*(Info!$B$9-1)</f>
        <v>0.33576796884135379</v>
      </c>
      <c r="AD1599" s="50">
        <f>SQRT((Info!$B$6*EXP(-Info!$B$6*G1599*1000)+(Info!$B$6/(Info!$B$6+Info!$B$7))*(Info!$B$9-1)*(-Info!$B$7*EXP(-Info!$B$7*G1599*1000)+Info!$B$6*EXP(-Info!$B$6*G1599*1000)))^2*(0.01*G1599*1000)^2)</f>
        <v>2.6316030345199391E-3</v>
      </c>
      <c r="AE1599" s="50">
        <f>IF(AA1599&gt;0,AA1599*AC1599*SQRT((AB1599/AA1599)^2+(AD1599/AC1599)^2),AA1599*AC1599*SQRT((AD1599/AC1599)^2))</f>
        <v>0</v>
      </c>
      <c r="AF1599" s="50">
        <f>IF((S1599-Y1599-AA1599*AC1599)&gt;0,S1599-Y1599-AA1599*AC1599,0)</f>
        <v>1.5359073026618986E-2</v>
      </c>
      <c r="AG1599" s="50">
        <f>SQRT((T1599*0.5)^2+Z1599^2+AE1599^2)</f>
        <v>5.3992234937657452E-2</v>
      </c>
      <c r="AH1599" s="50">
        <f>AF1599/S1599</f>
        <v>2.1282832051638258E-2</v>
      </c>
      <c r="AI1599">
        <f>AF1599*EXP(Info!$B$6*G1599*1000)</f>
        <v>2.17814889518449E-2</v>
      </c>
      <c r="AJ1599">
        <f>2*SQRT((EXP(Info!$B$6*G1599)*AG1599)^2+(Info!$B$6*G1599*0.01*AI1599)^2)</f>
        <v>0.10802220128339167</v>
      </c>
      <c r="AK1599" s="28">
        <f>AI1599/(E1599/1000)</f>
        <v>1.2127777812831236E-2</v>
      </c>
      <c r="AL1599">
        <f>AA1599/0.752049334436339</f>
        <v>0</v>
      </c>
      <c r="AM1599">
        <f>Q1599/O1599</f>
        <v>0.93460599856054682</v>
      </c>
      <c r="AN1599">
        <f>U1599/0.242530074</f>
        <v>7.4903297684624466</v>
      </c>
      <c r="AO1599">
        <f>O1599/U1599</f>
        <v>0.36792875677360182</v>
      </c>
    </row>
    <row r="1600" spans="1:41">
      <c r="A1600" s="14" t="s">
        <v>98</v>
      </c>
      <c r="B1600" s="14" t="s">
        <v>99</v>
      </c>
      <c r="C1600" s="15">
        <v>-46.35</v>
      </c>
      <c r="D1600" s="15">
        <v>50.57</v>
      </c>
      <c r="E1600" s="15">
        <v>1796</v>
      </c>
      <c r="F1600" s="80">
        <v>180</v>
      </c>
      <c r="G1600" s="15">
        <v>38.528500000000001</v>
      </c>
      <c r="I1600">
        <f>(E1600*100*Info!$B$11)/AI1600</f>
        <v>44.877441979992376</v>
      </c>
      <c r="J1600">
        <f>LOG10(I1600)</f>
        <v>1.6520280941118528</v>
      </c>
      <c r="K1600">
        <f>2*((E1600*100*Info!$B$11)/AI1600^2)*(AJ1600/2)</f>
        <v>42.810400360284966</v>
      </c>
      <c r="L1600">
        <f>(M1600/10.7)/I1600</f>
        <v>0.66135985606859637</v>
      </c>
      <c r="M1600">
        <f>((U1600/0.242530073729142))*I1600</f>
        <v>317.57748268417561</v>
      </c>
      <c r="N1600">
        <f>2*M1600*SQRT((0.5*K1600/I1600)^2+(0.5*V1600/U1600)^2)</f>
        <v>303.11071302656637</v>
      </c>
      <c r="O1600" s="1">
        <v>0.65798892991468805</v>
      </c>
      <c r="P1600" s="1">
        <v>1.3778526601625041E-2</v>
      </c>
      <c r="Q1600" s="1">
        <v>0.65057404278881337</v>
      </c>
      <c r="R1600" s="1">
        <v>1.455040715479524E-2</v>
      </c>
      <c r="S1600" s="1">
        <v>0.73911237962624599</v>
      </c>
      <c r="T1600" s="1">
        <v>1.319953219838727E-2</v>
      </c>
      <c r="U1600" s="1">
        <v>1.7162763047957821</v>
      </c>
      <c r="V1600" s="1">
        <v>5.3342989487992119E-2</v>
      </c>
      <c r="W1600" s="50">
        <f>U1600*Info!$B$2</f>
        <v>0.82381262630197538</v>
      </c>
      <c r="X1600" s="50">
        <f>W1600*SQRT((0.5*V1600/U1600)^2+Info!$B$3^2)</f>
        <v>4.3134295414685046E-2</v>
      </c>
      <c r="Y1600" s="39">
        <f>W1600*Info!$D$2</f>
        <v>0.66728822730460013</v>
      </c>
      <c r="Z1600" s="39">
        <f>Y1600*SQRT(Info!$D$3^2+(X1600/W1600)^2)</f>
        <v>4.8310477577196108E-2</v>
      </c>
      <c r="AA1600" s="50">
        <f>IF(O1600-W1600&gt;0,O1600-W1600,0)</f>
        <v>0</v>
      </c>
      <c r="AB1600" s="50">
        <f>SQRT((0.5*P1600)^2+X1600^2)</f>
        <v>4.3680995750431807E-2</v>
      </c>
      <c r="AC1600" s="50">
        <f>(1-EXP(-Info!$B$6*G1600*1000))+(Info!$B$6/(Info!$B$6-Info!$B$7))*(EXP(-Info!$B$7*G1600*1000)-EXP(-Info!$B$6*G1600*1000))*(Info!$B$9-1)</f>
        <v>0.3389246329817453</v>
      </c>
      <c r="AD1600" s="50">
        <f>SQRT((Info!$B$6*EXP(-Info!$B$6*G1600*1000)+(Info!$B$6/(Info!$B$6+Info!$B$7))*(Info!$B$9-1)*(-Info!$B$7*EXP(-Info!$B$7*G1600*1000)+Info!$B$6*EXP(-Info!$B$6*G1600*1000)))^2*(0.01*G1600*1000)^2)</f>
        <v>2.6506796072267775E-3</v>
      </c>
      <c r="AE1600" s="50">
        <f>IF(AA1600&gt;0,AA1600*AC1600*SQRT((AB1600/AA1600)^2+(AD1600/AC1600)^2),AA1600*AC1600*SQRT((AD1600/AC1600)^2))</f>
        <v>0</v>
      </c>
      <c r="AF1600" s="50">
        <f>IF((S1600-Y1600-AA1600*AC1600)&gt;0,S1600-Y1600-AA1600*AC1600,0)</f>
        <v>7.1824152321645851E-2</v>
      </c>
      <c r="AG1600" s="50">
        <f>SQRT((T1600*0.5)^2+Z1600^2+AE1600^2)</f>
        <v>4.8759195607606505E-2</v>
      </c>
      <c r="AH1600" s="50">
        <f>AF1600/S1600</f>
        <v>9.7176226919600317E-2</v>
      </c>
      <c r="AI1600">
        <f>AF1600*EXP(Info!$B$6*G1600*1000)</f>
        <v>0.10226305932875929</v>
      </c>
      <c r="AJ1600">
        <f>2*SQRT((EXP(Info!$B$6*G1600)*AG1600)^2+(Info!$B$6*G1600*0.01*AI1600)^2)</f>
        <v>9.7552853254950653E-2</v>
      </c>
      <c r="AK1600" s="28">
        <f>AI1600/(E1600/1000)</f>
        <v>5.6939342610667756E-2</v>
      </c>
      <c r="AL1600">
        <f>AA1600/0.752049334436339</f>
        <v>0</v>
      </c>
      <c r="AM1600">
        <f>Q1600/O1600</f>
        <v>0.98873098499265621</v>
      </c>
      <c r="AN1600">
        <f>U1600/0.242530074</f>
        <v>7.0765504520308768</v>
      </c>
      <c r="AO1600">
        <f>O1600/U1600</f>
        <v>0.38338170146384526</v>
      </c>
    </row>
    <row r="1601" spans="1:41">
      <c r="A1601" s="14" t="s">
        <v>98</v>
      </c>
      <c r="B1601" s="14" t="s">
        <v>99</v>
      </c>
      <c r="C1601" s="15">
        <v>-46.35</v>
      </c>
      <c r="D1601" s="15">
        <v>50.57</v>
      </c>
      <c r="E1601" s="15">
        <v>1796</v>
      </c>
      <c r="F1601" s="80">
        <v>184</v>
      </c>
      <c r="G1601" s="18">
        <v>39.395099999999999</v>
      </c>
      <c r="I1601">
        <f>(E1601*100*Info!$B$11)/AI1601</f>
        <v>63.752432547243217</v>
      </c>
      <c r="J1601">
        <f>LOG10(I1601)</f>
        <v>1.8044967604266133</v>
      </c>
      <c r="K1601">
        <f>2*((E1601*100*Info!$B$11)/AI1601^2)*(AJ1601/2)</f>
        <v>87.57936298051672</v>
      </c>
      <c r="L1601">
        <f>(M1601/10.7)/I1601</f>
        <v>0.66791344374419692</v>
      </c>
      <c r="M1601">
        <f>((U1601/0.242530073729142))*I1601</f>
        <v>455.61784243577756</v>
      </c>
      <c r="N1601">
        <f>2*M1601*SQRT((0.5*K1601/I1601)^2+(0.5*V1601/U1601)^2)</f>
        <v>626.06135443124924</v>
      </c>
      <c r="O1601" s="1">
        <v>0.66440989193137501</v>
      </c>
      <c r="P1601" s="1">
        <v>1.3932406877996019E-2</v>
      </c>
      <c r="Q1601" s="1">
        <v>0.63904442346510015</v>
      </c>
      <c r="R1601" s="1">
        <v>1.4191218031521459E-2</v>
      </c>
      <c r="S1601" s="1">
        <v>0.72405973944035229</v>
      </c>
      <c r="T1601" s="1">
        <v>1.5831777348954919E-2</v>
      </c>
      <c r="U1601" s="1">
        <v>1.7332833352888279</v>
      </c>
      <c r="V1601" s="1">
        <v>5.3877965798659617E-2</v>
      </c>
      <c r="W1601" s="50">
        <f>U1601*Info!$B$2</f>
        <v>0.83197600093863733</v>
      </c>
      <c r="X1601" s="50">
        <f>W1601*SQRT((0.5*V1601/U1601)^2+Info!$B$3^2)</f>
        <v>4.3562179385150918E-2</v>
      </c>
      <c r="Y1601" s="39">
        <f>W1601*Info!$D$2</f>
        <v>0.67390056076029625</v>
      </c>
      <c r="Z1601" s="39">
        <f>Y1601*SQRT(Info!$D$3^2+(X1601/W1601)^2)</f>
        <v>4.8789465245852322E-2</v>
      </c>
      <c r="AA1601" s="50">
        <f>IF(O1601-W1601&gt;0,O1601-W1601,0)</f>
        <v>0</v>
      </c>
      <c r="AB1601" s="50">
        <f>SQRT((0.5*P1601)^2+X1601^2)</f>
        <v>4.4115660066892069E-2</v>
      </c>
      <c r="AC1601" s="50">
        <f>(1-EXP(-Info!$B$6*G1601*1000))+(Info!$B$6/(Info!$B$6-Info!$B$7))*(EXP(-Info!$B$7*G1601*1000)-EXP(-Info!$B$6*G1601*1000))*(Info!$B$9-1)</f>
        <v>0.34519854333599787</v>
      </c>
      <c r="AD1601" s="50">
        <f>SQRT((Info!$B$6*EXP(-Info!$B$6*G1601*1000)+(Info!$B$6/(Info!$B$6+Info!$B$7))*(Info!$B$9-1)*(-Info!$B$7*EXP(-Info!$B$7*G1601*1000)+Info!$B$6*EXP(-Info!$B$6*G1601*1000)))^2*(0.01*G1601*1000)^2)</f>
        <v>2.6882332501311189E-3</v>
      </c>
      <c r="AE1601" s="50">
        <f>IF(AA1601&gt;0,AA1601*AC1601*SQRT((AB1601/AA1601)^2+(AD1601/AC1601)^2),AA1601*AC1601*SQRT((AD1601/AC1601)^2))</f>
        <v>0</v>
      </c>
      <c r="AF1601" s="50">
        <f>IF((S1601-Y1601-AA1601*AC1601)&gt;0,S1601-Y1601-AA1601*AC1601,0)</f>
        <v>5.0159178680056038E-2</v>
      </c>
      <c r="AG1601" s="50">
        <f>SQRT((T1601*0.5)^2+Z1601^2+AE1601^2)</f>
        <v>4.9427454036020835E-2</v>
      </c>
      <c r="AH1601" s="50">
        <f>AF1601/S1601</f>
        <v>6.9274917452012433E-2</v>
      </c>
      <c r="AI1601">
        <f>AF1601*EXP(Info!$B$6*G1601*1000)</f>
        <v>7.1986343553589849E-2</v>
      </c>
      <c r="AJ1601">
        <f>2*SQRT((EXP(Info!$B$6*G1601)*AG1601)^2+(Info!$B$6*G1601*0.01*AI1601)^2)</f>
        <v>9.8890628323054397E-2</v>
      </c>
      <c r="AK1601" s="28">
        <f>AI1601/(E1601/1000)</f>
        <v>4.0081483047655818E-2</v>
      </c>
      <c r="AL1601">
        <f>AA1601/0.752049334436339</f>
        <v>0</v>
      </c>
      <c r="AM1601">
        <f>Q1601/O1601</f>
        <v>0.9618225604791345</v>
      </c>
      <c r="AN1601">
        <f>U1601/0.242530074</f>
        <v>7.1466738400814895</v>
      </c>
      <c r="AO1601">
        <f>O1601/U1601</f>
        <v>0.38332445619495914</v>
      </c>
    </row>
    <row r="1602" spans="1:41">
      <c r="A1602" s="14" t="s">
        <v>98</v>
      </c>
      <c r="B1602" s="14" t="s">
        <v>99</v>
      </c>
      <c r="C1602" s="15">
        <v>-46.35</v>
      </c>
      <c r="D1602" s="15">
        <v>50.57</v>
      </c>
      <c r="E1602" s="15">
        <v>1796</v>
      </c>
      <c r="F1602" s="31">
        <v>186</v>
      </c>
      <c r="G1602" s="15">
        <v>39.828400000000002</v>
      </c>
      <c r="I1602">
        <f>(E1602*100*Info!$B$11)/AI1602</f>
        <v>319.18518491028061</v>
      </c>
      <c r="J1602">
        <f>LOG10(I1602)</f>
        <v>2.5040427252193167</v>
      </c>
      <c r="K1602">
        <f>2*((E1602*100*Info!$B$11)/AI1602^2)*(AJ1602/2)</f>
        <v>2309.094965189367</v>
      </c>
      <c r="L1602">
        <f>(M1602/10.7)/I1602</f>
        <v>0.67427742170890737</v>
      </c>
      <c r="M1602">
        <f>((U1602/0.242530073729142))*I1602</f>
        <v>2302.847189760138</v>
      </c>
      <c r="N1602">
        <f>2*M1602*SQRT((0.5*K1602/I1602)^2+(0.5*V1602/U1602)^2)</f>
        <v>16659.999966928197</v>
      </c>
      <c r="O1602" s="1">
        <v>0.64512337409109277</v>
      </c>
      <c r="P1602" s="1">
        <v>2.4531378113880519E-2</v>
      </c>
      <c r="Q1602" s="1">
        <v>0.61761783811724325</v>
      </c>
      <c r="R1602" s="1">
        <v>2.0360290324386719E-2</v>
      </c>
      <c r="S1602" s="1">
        <v>0.69030039451967984</v>
      </c>
      <c r="T1602" s="1">
        <v>1.8689760470751111E-2</v>
      </c>
      <c r="U1602" s="1">
        <v>1.749798314970241</v>
      </c>
      <c r="V1602" s="1">
        <v>8.9302107980256715E-2</v>
      </c>
      <c r="W1602" s="50">
        <f>U1602*Info!$B$2</f>
        <v>0.83990319118571566</v>
      </c>
      <c r="X1602" s="50">
        <f>W1602*SQRT((0.5*V1602/U1602)^2+Info!$B$3^2)</f>
        <v>4.7148125479361279E-2</v>
      </c>
      <c r="Y1602" s="39">
        <f>W1602*Info!$D$2</f>
        <v>0.68032158486042971</v>
      </c>
      <c r="Z1602" s="39">
        <f>Y1602*SQRT(Info!$D$3^2+(X1602/W1602)^2)</f>
        <v>5.114262747063239E-2</v>
      </c>
      <c r="AA1602" s="50">
        <f>IF(O1602-W1602&gt;0,O1602-W1602,0)</f>
        <v>0</v>
      </c>
      <c r="AB1602" s="50">
        <f>SQRT((0.5*P1602)^2+X1602^2)</f>
        <v>4.8717480068853521E-2</v>
      </c>
      <c r="AC1602" s="50">
        <f>(1-EXP(-Info!$B$6*G1602*1000))+(Info!$B$6/(Info!$B$6-Info!$B$7))*(EXP(-Info!$B$7*G1602*1000)-EXP(-Info!$B$6*G1602*1000))*(Info!$B$9-1)</f>
        <v>0.3483158952530635</v>
      </c>
      <c r="AD1602" s="50">
        <f>SQRT((Info!$B$6*EXP(-Info!$B$6*G1602*1000)+(Info!$B$6/(Info!$B$6+Info!$B$7))*(Info!$B$9-1)*(-Info!$B$7*EXP(-Info!$B$7*G1602*1000)+Info!$B$6*EXP(-Info!$B$6*G1602*1000)))^2*(0.01*G1602*1000)^2)</f>
        <v>2.7067128899650912E-3</v>
      </c>
      <c r="AE1602" s="50">
        <f>IF(AA1602&gt;0,AA1602*AC1602*SQRT((AB1602/AA1602)^2+(AD1602/AC1602)^2),AA1602*AC1602*SQRT((AD1602/AC1602)^2))</f>
        <v>0</v>
      </c>
      <c r="AF1602" s="50">
        <f>IF((S1602-Y1602-AA1602*AC1602)&gt;0,S1602-Y1602-AA1602*AC1602,0)</f>
        <v>9.9788096592501319E-3</v>
      </c>
      <c r="AG1602" s="50">
        <f>SQRT((T1602*0.5)^2+Z1602^2+AE1602^2)</f>
        <v>5.198937517621649E-2</v>
      </c>
      <c r="AH1602" s="50">
        <f>AF1602/S1602</f>
        <v>1.4455749610564136E-2</v>
      </c>
      <c r="AI1602">
        <f>AF1602*EXP(Info!$B$6*G1602*1000)</f>
        <v>1.4378187737669954E-2</v>
      </c>
      <c r="AJ1602">
        <f>2*SQRT((EXP(Info!$B$6*G1602)*AG1602)^2+(Info!$B$6*G1602*0.01*AI1602)^2)</f>
        <v>0.10401673537239363</v>
      </c>
      <c r="AK1602" s="28">
        <f>AI1602/(E1602/1000)</f>
        <v>8.0056724597271454E-3</v>
      </c>
      <c r="AL1602">
        <f>AA1602/0.752049334436339</f>
        <v>0</v>
      </c>
      <c r="AM1602">
        <f>Q1602/O1602</f>
        <v>0.9573639135109594</v>
      </c>
      <c r="AN1602">
        <f>U1602/0.242530074</f>
        <v>7.2147684042278435</v>
      </c>
      <c r="AO1602">
        <f>O1602/U1602</f>
        <v>0.36868441841085237</v>
      </c>
    </row>
    <row r="1603" spans="1:41">
      <c r="A1603" s="14" t="s">
        <v>98</v>
      </c>
      <c r="B1603" s="14" t="s">
        <v>99</v>
      </c>
      <c r="C1603" s="15">
        <v>-46.35</v>
      </c>
      <c r="D1603" s="15">
        <v>50.57</v>
      </c>
      <c r="E1603" s="15">
        <v>1796</v>
      </c>
      <c r="F1603" s="81">
        <v>188</v>
      </c>
      <c r="G1603" s="18">
        <v>40.261699999999998</v>
      </c>
      <c r="I1603">
        <f>(E1603*100*Info!$B$11)/AI1603</f>
        <v>25.985643243080538</v>
      </c>
      <c r="J1603">
        <f>LOG10(I1603)</f>
        <v>1.4147334717250819</v>
      </c>
      <c r="K1603">
        <f>2*((E1603*100*Info!$B$11)/AI1603^2)*(AJ1603/2)</f>
        <v>13.594349689988322</v>
      </c>
      <c r="L1603">
        <f>(M1603/10.7)/I1603</f>
        <v>0.6272608708767381</v>
      </c>
      <c r="M1603">
        <f>((U1603/0.242530073729142))*I1603</f>
        <v>174.40761615713208</v>
      </c>
      <c r="N1603">
        <f>2*M1603*SQRT((0.5*K1603/I1603)^2+(0.5*V1603/U1603)^2)</f>
        <v>91.401792971472361</v>
      </c>
      <c r="O1603" s="1">
        <v>0.63406147418441505</v>
      </c>
      <c r="P1603" s="1">
        <v>1.328281531406025E-2</v>
      </c>
      <c r="Q1603" s="1">
        <v>0.6463320530671216</v>
      </c>
      <c r="R1603" s="1">
        <v>1.3971378544167461E-2</v>
      </c>
      <c r="S1603" s="1">
        <v>0.75496857385370919</v>
      </c>
      <c r="T1603" s="1">
        <v>1.152317158063005E-2</v>
      </c>
      <c r="U1603" s="1">
        <v>1.6277869902942099</v>
      </c>
      <c r="V1603" s="1">
        <v>5.056623125518675E-2</v>
      </c>
      <c r="W1603" s="50">
        <f>U1603*Info!$B$2</f>
        <v>0.78133775534122074</v>
      </c>
      <c r="X1603" s="50">
        <f>W1603*SQRT((0.5*V1603/U1603)^2+Info!$B$3^2)</f>
        <v>4.090845486474988E-2</v>
      </c>
      <c r="Y1603" s="39">
        <f>W1603*Info!$D$2</f>
        <v>0.63288358182638882</v>
      </c>
      <c r="Z1603" s="39">
        <f>Y1603*SQRT(Info!$D$3^2+(X1603/W1603)^2)</f>
        <v>4.5818539066973744E-2</v>
      </c>
      <c r="AA1603" s="50">
        <f>IF(O1603-W1603&gt;0,O1603-W1603,0)</f>
        <v>0</v>
      </c>
      <c r="AB1603" s="50">
        <f>SQRT((0.5*P1603)^2+X1603^2)</f>
        <v>4.1444058381004831E-2</v>
      </c>
      <c r="AC1603" s="50">
        <f>(1-EXP(-Info!$B$6*G1603*1000))+(Info!$B$6/(Info!$B$6-Info!$B$7))*(EXP(-Info!$B$7*G1603*1000)-EXP(-Info!$B$6*G1603*1000))*(Info!$B$9-1)</f>
        <v>0.35142024844811887</v>
      </c>
      <c r="AD1603" s="50">
        <f>SQRT((Info!$B$6*EXP(-Info!$B$6*G1603*1000)+(Info!$B$6/(Info!$B$6+Info!$B$7))*(Info!$B$9-1)*(-Info!$B$7*EXP(-Info!$B$7*G1603*1000)+Info!$B$6*EXP(-Info!$B$6*G1603*1000)))^2*(0.01*G1603*1000)^2)</f>
        <v>2.7249961100843205E-3</v>
      </c>
      <c r="AE1603" s="50">
        <f>IF(AA1603&gt;0,AA1603*AC1603*SQRT((AB1603/AA1603)^2+(AD1603/AC1603)^2),AA1603*AC1603*SQRT((AD1603/AC1603)^2))</f>
        <v>0</v>
      </c>
      <c r="AF1603" s="50">
        <f>IF((S1603-Y1603-AA1603*AC1603)&gt;0,S1603-Y1603-AA1603*AC1603,0)</f>
        <v>0.12208499202732037</v>
      </c>
      <c r="AG1603" s="50">
        <f>SQRT((T1603*0.5)^2+Z1603^2+AE1603^2)</f>
        <v>4.6179371943011083E-2</v>
      </c>
      <c r="AH1603" s="50">
        <f>AF1603/S1603</f>
        <v>0.16170870716398439</v>
      </c>
      <c r="AI1603">
        <f>AF1603*EXP(Info!$B$6*G1603*1000)</f>
        <v>0.17660923259788669</v>
      </c>
      <c r="AJ1603">
        <f>2*SQRT((EXP(Info!$B$6*G1603)*AG1603)^2+(Info!$B$6*G1603*0.01*AI1603)^2)</f>
        <v>9.2392851081547309E-2</v>
      </c>
      <c r="AK1603" s="28">
        <f>AI1603/(E1603/1000)</f>
        <v>9.8334762025549374E-2</v>
      </c>
      <c r="AL1603">
        <f>AA1603/0.752049334436339</f>
        <v>0</v>
      </c>
      <c r="AM1603">
        <f>Q1603/O1603</f>
        <v>1.019352348916152</v>
      </c>
      <c r="AN1603">
        <f>U1603/0.242530074</f>
        <v>6.7116913108854694</v>
      </c>
      <c r="AO1603">
        <f>O1603/U1603</f>
        <v>0.38952361578329936</v>
      </c>
    </row>
    <row r="1604" spans="1:41">
      <c r="A1604" s="14" t="s">
        <v>98</v>
      </c>
      <c r="B1604" s="14" t="s">
        <v>99</v>
      </c>
      <c r="C1604" s="15">
        <v>-46.35</v>
      </c>
      <c r="D1604" s="15">
        <v>50.57</v>
      </c>
      <c r="E1604" s="15">
        <v>1796</v>
      </c>
      <c r="F1604" s="31">
        <v>190</v>
      </c>
      <c r="G1604" s="15">
        <v>40.695</v>
      </c>
      <c r="I1604">
        <f>(E1604*100*Info!$B$11)/AI1604</f>
        <v>74.477698449758009</v>
      </c>
      <c r="J1604">
        <f>LOG10(I1604)</f>
        <v>1.8720262473769638</v>
      </c>
      <c r="K1604">
        <f>2*((E1604*100*Info!$B$11)/AI1604^2)*(AJ1604/2)</f>
        <v>133.66021355389958</v>
      </c>
      <c r="L1604">
        <f>(M1604/10.7)/I1604</f>
        <v>0.74030872012399807</v>
      </c>
      <c r="M1604">
        <f>((U1604/0.242530073729142))*I1604</f>
        <v>589.96043890319925</v>
      </c>
      <c r="N1604">
        <f>2*M1604*SQRT((0.5*K1604/I1604)^2+(0.5*V1604/U1604)^2)</f>
        <v>1058.9756959588904</v>
      </c>
      <c r="O1604" s="1">
        <v>0.77225385704171057</v>
      </c>
      <c r="P1604" s="1">
        <v>2.1474725258091031E-2</v>
      </c>
      <c r="Q1604" s="1">
        <v>0.59090017032424902</v>
      </c>
      <c r="R1604" s="1">
        <v>1.5142566625057851E-2</v>
      </c>
      <c r="S1604" s="1">
        <v>0.78937192525017386</v>
      </c>
      <c r="T1604" s="1">
        <v>1.8430217013181271E-2</v>
      </c>
      <c r="U1604" s="1">
        <v>1.9211542746718</v>
      </c>
      <c r="V1604" s="1">
        <v>6.9097417789902263E-2</v>
      </c>
      <c r="W1604" s="50">
        <f>U1604*Info!$B$2</f>
        <v>0.92215405184246402</v>
      </c>
      <c r="X1604" s="50">
        <f>W1604*SQRT((0.5*V1604/U1604)^2+Info!$B$3^2)</f>
        <v>4.8999272846533812E-2</v>
      </c>
      <c r="Y1604" s="39">
        <f>W1604*Info!$D$2</f>
        <v>0.74694478199239589</v>
      </c>
      <c r="Z1604" s="39">
        <f>Y1604*SQRT(Info!$D$3^2+(X1604/W1604)^2)</f>
        <v>5.4498308362213831E-2</v>
      </c>
      <c r="AA1604" s="50">
        <f>IF(O1604-W1604&gt;0,O1604-W1604,0)</f>
        <v>0</v>
      </c>
      <c r="AB1604" s="50">
        <f>SQRT((0.5*P1604)^2+X1604^2)</f>
        <v>5.0161934728603606E-2</v>
      </c>
      <c r="AC1604" s="50">
        <f>(1-EXP(-Info!$B$6*G1604*1000))+(Info!$B$6/(Info!$B$6-Info!$B$7))*(EXP(-Info!$B$7*G1604*1000)-EXP(-Info!$B$6*G1604*1000))*(Info!$B$9-1)</f>
        <v>0.35451165524786038</v>
      </c>
      <c r="AD1604" s="50">
        <f>SQRT((Info!$B$6*EXP(-Info!$B$6*G1604*1000)+(Info!$B$6/(Info!$B$6+Info!$B$7))*(Info!$B$9-1)*(-Info!$B$7*EXP(-Info!$B$7*G1604*1000)+Info!$B$6*EXP(-Info!$B$6*G1604*1000)))^2*(0.01*G1604*1000)^2)</f>
        <v>2.743084177770016E-3</v>
      </c>
      <c r="AE1604" s="50">
        <f>IF(AA1604&gt;0,AA1604*AC1604*SQRT((AB1604/AA1604)^2+(AD1604/AC1604)^2),AA1604*AC1604*SQRT((AD1604/AC1604)^2))</f>
        <v>0</v>
      </c>
      <c r="AF1604" s="50">
        <f>IF((S1604-Y1604-AA1604*AC1604)&gt;0,S1604-Y1604-AA1604*AC1604,0)</f>
        <v>4.2427143257777966E-2</v>
      </c>
      <c r="AG1604" s="50">
        <f>SQRT((T1604*0.5)^2+Z1604^2+AE1604^2)</f>
        <v>5.5271908227699042E-2</v>
      </c>
      <c r="AH1604" s="50">
        <f>AF1604/S1604</f>
        <v>5.3747975954847427E-2</v>
      </c>
      <c r="AI1604">
        <f>AF1604*EXP(Info!$B$6*G1604*1000)</f>
        <v>6.1619848723155929E-2</v>
      </c>
      <c r="AJ1604">
        <f>2*SQRT((EXP(Info!$B$6*G1604)*AG1604)^2+(Info!$B$6*G1604*0.01*AI1604)^2)</f>
        <v>0.11058507863333106</v>
      </c>
      <c r="AK1604" s="28">
        <f>AI1604/(E1604/1000)</f>
        <v>3.4309492607547842E-2</v>
      </c>
      <c r="AL1604">
        <f>AA1604/0.752049334436339</f>
        <v>0</v>
      </c>
      <c r="AM1604">
        <f>Q1604/O1604</f>
        <v>0.76516311953147509</v>
      </c>
      <c r="AN1604">
        <f>U1604/0.242530074</f>
        <v>7.9213032964802537</v>
      </c>
      <c r="AO1604">
        <f>O1604/U1604</f>
        <v>0.40197388998009459</v>
      </c>
    </row>
    <row r="1605" spans="1:41">
      <c r="A1605" s="14" t="s">
        <v>98</v>
      </c>
      <c r="B1605" s="14" t="s">
        <v>99</v>
      </c>
      <c r="C1605" s="15">
        <v>-46.35</v>
      </c>
      <c r="D1605" s="15">
        <v>50.57</v>
      </c>
      <c r="E1605" s="15">
        <v>1796</v>
      </c>
      <c r="F1605" s="80">
        <v>192</v>
      </c>
      <c r="G1605" s="15">
        <v>41.148199999999996</v>
      </c>
      <c r="I1605">
        <f>(E1605*100*Info!$B$11)/AI1605</f>
        <v>3.3866579390524767</v>
      </c>
      <c r="J1605">
        <f>LOG10(I1605)</f>
        <v>0.52977133402757848</v>
      </c>
      <c r="K1605">
        <f>2*((E1605*100*Info!$B$11)/AI1605^2)*(AJ1605/2)</f>
        <v>0.22235704799957087</v>
      </c>
      <c r="L1605">
        <f>(M1605/10.7)/I1605</f>
        <v>0.58521500051343944</v>
      </c>
      <c r="M1605">
        <f>((U1605/0.242530073729142))*I1605</f>
        <v>21.206576394693393</v>
      </c>
      <c r="N1605">
        <f>2*M1605*SQRT((0.5*K1605/I1605)^2+(0.5*V1605/U1605)^2)</f>
        <v>1.5409000125458381</v>
      </c>
      <c r="O1605" s="1">
        <v>0.67732192112236034</v>
      </c>
      <c r="P1605" s="1">
        <v>1.419031830848159E-2</v>
      </c>
      <c r="Q1605" s="1">
        <v>0.634769653653246</v>
      </c>
      <c r="R1605" s="1">
        <v>1.448705660809552E-2</v>
      </c>
      <c r="S1605" s="1">
        <v>1.5196277249303889</v>
      </c>
      <c r="T1605" s="1">
        <v>2.4483431501355062E-2</v>
      </c>
      <c r="U1605" s="1">
        <v>1.5186749382745901</v>
      </c>
      <c r="V1605" s="1">
        <v>4.7271300761123687E-2</v>
      </c>
      <c r="W1605" s="50">
        <f>U1605*Info!$B$2</f>
        <v>0.72896397037180327</v>
      </c>
      <c r="X1605" s="50">
        <f>W1605*SQRT((0.5*V1605/U1605)^2+Info!$B$3^2)</f>
        <v>3.8173063090193832E-2</v>
      </c>
      <c r="Y1605" s="39">
        <f>W1605*Info!$D$2</f>
        <v>0.59046081600116074</v>
      </c>
      <c r="Z1605" s="39">
        <f>Y1605*SQRT(Info!$D$3^2+(X1605/W1605)^2)</f>
        <v>4.2751228491444963E-2</v>
      </c>
      <c r="AA1605" s="50">
        <f>IF(O1605-W1605&gt;0,O1605-W1605,0)</f>
        <v>0</v>
      </c>
      <c r="AB1605" s="50">
        <f>SQRT((0.5*P1605)^2+X1605^2)</f>
        <v>3.8826846757262244E-2</v>
      </c>
      <c r="AC1605" s="50">
        <f>(1-EXP(-Info!$B$6*G1605*1000))+(Info!$B$6/(Info!$B$6-Info!$B$7))*(EXP(-Info!$B$7*G1605*1000)-EXP(-Info!$B$6*G1605*1000))*(Info!$B$9-1)</f>
        <v>0.35773124457094813</v>
      </c>
      <c r="AD1605" s="50">
        <f>SQRT((Info!$B$6*EXP(-Info!$B$6*G1605*1000)+(Info!$B$6/(Info!$B$6+Info!$B$7))*(Info!$B$9-1)*(-Info!$B$7*EXP(-Info!$B$7*G1605*1000)+Info!$B$6*EXP(-Info!$B$6*G1605*1000)))^2*(0.01*G1605*1000)^2)</f>
        <v>2.7617955358410769E-3</v>
      </c>
      <c r="AE1605" s="50">
        <f>IF(AA1605&gt;0,AA1605*AC1605*SQRT((AB1605/AA1605)^2+(AD1605/AC1605)^2),AA1605*AC1605*SQRT((AD1605/AC1605)^2))</f>
        <v>0</v>
      </c>
      <c r="AF1605" s="50">
        <f>IF((S1605-Y1605-AA1605*AC1605)&gt;0,S1605-Y1605-AA1605*AC1605,0)</f>
        <v>0.92916690892922815</v>
      </c>
      <c r="AG1605" s="50">
        <f>SQRT((T1605*0.5)^2+Z1605^2+AE1605^2)</f>
        <v>4.4469395566480573E-2</v>
      </c>
      <c r="AH1605" s="50">
        <f>AF1605/S1605</f>
        <v>0.61144377250144699</v>
      </c>
      <c r="AI1605">
        <f>AF1605*EXP(Info!$B$6*G1605*1000)</f>
        <v>1.3551130921143204</v>
      </c>
      <c r="AJ1605">
        <f>2*SQRT((EXP(Info!$B$6*G1605)*AG1605)^2+(Info!$B$6*G1605*0.01*AI1605)^2)</f>
        <v>8.8972359267087436E-2</v>
      </c>
      <c r="AK1605" s="28">
        <f>AI1605/(E1605/1000)</f>
        <v>0.75451731186766169</v>
      </c>
      <c r="AL1605">
        <f>AA1605/0.752049334436339</f>
        <v>0</v>
      </c>
      <c r="AM1605">
        <f>Q1605/O1605</f>
        <v>0.93717571195894145</v>
      </c>
      <c r="AN1605">
        <f>U1605/0.242530074</f>
        <v>6.2618004985006106</v>
      </c>
      <c r="AO1605">
        <f>O1605/U1605</f>
        <v>0.44599532398413388</v>
      </c>
    </row>
    <row r="1606" spans="1:41">
      <c r="A1606" s="14" t="s">
        <v>98</v>
      </c>
      <c r="B1606" s="14" t="s">
        <v>99</v>
      </c>
      <c r="C1606" s="15">
        <v>-46.35</v>
      </c>
      <c r="D1606" s="15">
        <v>50.57</v>
      </c>
      <c r="E1606" s="15">
        <v>1796</v>
      </c>
      <c r="F1606" s="31">
        <v>194</v>
      </c>
      <c r="G1606" s="15">
        <v>41.601300000000002</v>
      </c>
      <c r="I1606">
        <f>(E1606*100*Info!$B$11)/AI1606</f>
        <v>5.8024106415286916</v>
      </c>
      <c r="J1606">
        <f>LOG10(I1606)</f>
        <v>0.76360846094358237</v>
      </c>
      <c r="K1606">
        <f>2*((E1606*100*Info!$B$11)/AI1606^2)*(AJ1606/2)</f>
        <v>0.93829683386838048</v>
      </c>
      <c r="L1606">
        <f>(M1606/10.7)/I1606</f>
        <v>0.85144112448562792</v>
      </c>
      <c r="M1606">
        <f>((U1606/0.242530073729142))*I1606</f>
        <v>52.862398142451021</v>
      </c>
      <c r="N1606">
        <f>2*M1606*SQRT((0.5*K1606/I1606)^2+(0.5*V1606/U1606)^2)</f>
        <v>8.7567949972643415</v>
      </c>
      <c r="O1606" s="1">
        <v>0.80947273073400328</v>
      </c>
      <c r="P1606" s="1">
        <v>2.2490329790131929E-2</v>
      </c>
      <c r="Q1606" s="1">
        <v>0.60406245959109872</v>
      </c>
      <c r="R1606" s="1">
        <v>1.487003912412713E-2</v>
      </c>
      <c r="S1606" s="1">
        <v>1.3991458334890119</v>
      </c>
      <c r="T1606" s="1">
        <v>2.5155361899417139E-2</v>
      </c>
      <c r="U1606" s="1">
        <v>2.2095508420634951</v>
      </c>
      <c r="V1606" s="1">
        <v>7.9398867460804698E-2</v>
      </c>
      <c r="W1606" s="50">
        <f>U1606*Info!$B$2</f>
        <v>1.0605844041904775</v>
      </c>
      <c r="X1606" s="50">
        <f>W1606*SQRT((0.5*V1606/U1606)^2+Info!$B$3^2)</f>
        <v>5.6349081384739014E-2</v>
      </c>
      <c r="Y1606" s="39">
        <f>W1606*Info!$D$2</f>
        <v>0.85907336739428686</v>
      </c>
      <c r="Z1606" s="39">
        <f>Y1606*SQRT(Info!$D$3^2+(X1606/W1606)^2)</f>
        <v>6.2675982597304961E-2</v>
      </c>
      <c r="AA1606" s="50">
        <f>IF(O1606-W1606&gt;0,O1606-W1606,0)</f>
        <v>0</v>
      </c>
      <c r="AB1606" s="50">
        <f>SQRT((0.5*P1606)^2+X1606^2)</f>
        <v>5.746018366156834E-2</v>
      </c>
      <c r="AC1606" s="50">
        <f>(1-EXP(-Info!$B$6*G1606*1000))+(Info!$B$6/(Info!$B$6-Info!$B$7))*(EXP(-Info!$B$7*G1606*1000)-EXP(-Info!$B$6*G1606*1000))*(Info!$B$9-1)</f>
        <v>0.36093608165984836</v>
      </c>
      <c r="AD1606" s="50">
        <f>SQRT((Info!$B$6*EXP(-Info!$B$6*G1606*1000)+(Info!$B$6/(Info!$B$6+Info!$B$7))*(Info!$B$9-1)*(-Info!$B$7*EXP(-Info!$B$7*G1606*1000)+Info!$B$6*EXP(-Info!$B$6*G1606*1000)))^2*(0.01*G1606*1000)^2)</f>
        <v>2.7802921580493811E-3</v>
      </c>
      <c r="AE1606" s="50">
        <f>IF(AA1606&gt;0,AA1606*AC1606*SQRT((AB1606/AA1606)^2+(AD1606/AC1606)^2),AA1606*AC1606*SQRT((AD1606/AC1606)^2))</f>
        <v>0</v>
      </c>
      <c r="AF1606" s="50">
        <f>IF((S1606-Y1606-AA1606*AC1606)&gt;0,S1606-Y1606-AA1606*AC1606,0)</f>
        <v>0.54007246609472503</v>
      </c>
      <c r="AG1606" s="50">
        <f>SQRT((T1606*0.5)^2+Z1606^2+AE1606^2)</f>
        <v>6.3925557116151416E-2</v>
      </c>
      <c r="AH1606" s="50">
        <f>AF1606/S1606</f>
        <v>0.38600155406814246</v>
      </c>
      <c r="AI1606">
        <f>AF1606*EXP(Info!$B$6*G1606*1000)</f>
        <v>0.79093066576098514</v>
      </c>
      <c r="AJ1606">
        <f>2*SQRT((EXP(Info!$B$6*G1606)*AG1606)^2+(Info!$B$6*G1606*0.01*AI1606)^2)</f>
        <v>0.12789989977293698</v>
      </c>
      <c r="AK1606" s="28">
        <f>AI1606/(E1606/1000)</f>
        <v>0.44038455777337704</v>
      </c>
      <c r="AL1606">
        <f>AA1606/0.752049334436339</f>
        <v>0</v>
      </c>
      <c r="AM1606">
        <f>Q1606/O1606</f>
        <v>0.74624188889396526</v>
      </c>
      <c r="AN1606">
        <f>U1606/0.242530074</f>
        <v>9.1104200218216853</v>
      </c>
      <c r="AO1606">
        <f>O1606/U1606</f>
        <v>0.36635171063909006</v>
      </c>
    </row>
    <row r="1607" spans="1:41">
      <c r="A1607" s="14" t="s">
        <v>98</v>
      </c>
      <c r="B1607" s="14" t="s">
        <v>99</v>
      </c>
      <c r="C1607" s="15">
        <v>-46.35</v>
      </c>
      <c r="D1607" s="15">
        <v>50.57</v>
      </c>
      <c r="E1607" s="15">
        <v>1796</v>
      </c>
      <c r="F1607" s="15">
        <v>196</v>
      </c>
      <c r="G1607" s="15">
        <v>42.054499999999997</v>
      </c>
      <c r="I1607">
        <f>(E1607*100*Info!$B$11)/AI1607</f>
        <v>4.241796236974186</v>
      </c>
      <c r="J1607">
        <f>LOG10(I1607)</f>
        <v>0.62754980249191405</v>
      </c>
      <c r="K1607">
        <f>2*((E1607*100*Info!$B$11)/AI1607^2)*(AJ1607/2)</f>
        <v>0.27694104337042125</v>
      </c>
      <c r="L1607">
        <f>(M1607/10.7)/I1607</f>
        <v>0.45435216225410807</v>
      </c>
      <c r="M1607">
        <f>((U1607/0.242530073729142))*I1607</f>
        <v>20.621781425582995</v>
      </c>
      <c r="N1607">
        <f>2*M1607*SQRT((0.5*K1607/I1607)^2+(0.5*V1607/U1607)^2)</f>
        <v>1.5021563768248751</v>
      </c>
      <c r="O1607" s="1">
        <v>0.51987553250592156</v>
      </c>
      <c r="P1607" s="1">
        <v>1.14732410393814E-2</v>
      </c>
      <c r="Q1607" s="1">
        <v>0.53355770505290767</v>
      </c>
      <c r="R1607" s="1">
        <v>1.3953021628214249E-2</v>
      </c>
      <c r="S1607" s="1">
        <v>1.194133353925543</v>
      </c>
      <c r="T1607" s="1">
        <v>2.373654386125176E-2</v>
      </c>
      <c r="U1607" s="1">
        <v>1.1790764784921779</v>
      </c>
      <c r="V1607" s="1">
        <v>3.8088478054983367E-2</v>
      </c>
      <c r="W1607" s="50">
        <f>U1607*Info!$B$2</f>
        <v>0.56595670967624534</v>
      </c>
      <c r="X1607" s="50">
        <f>W1607*SQRT((0.5*V1607/U1607)^2+Info!$B$3^2)</f>
        <v>2.9737680903464781E-2</v>
      </c>
      <c r="Y1607" s="39">
        <f>W1607*Info!$D$2</f>
        <v>0.45842493483775876</v>
      </c>
      <c r="Z1607" s="39">
        <f>Y1607*SQRT(Info!$D$3^2+(X1607/W1607)^2)</f>
        <v>3.3250447301468734E-2</v>
      </c>
      <c r="AA1607" s="50">
        <f>IF(O1607-W1607&gt;0,O1607-W1607,0)</f>
        <v>0</v>
      </c>
      <c r="AB1607" s="50">
        <f>SQRT((0.5*P1607)^2+X1607^2)</f>
        <v>3.0285945263491945E-2</v>
      </c>
      <c r="AC1607" s="50">
        <f>(1-EXP(-Info!$B$6*G1607*1000))+(Info!$B$6/(Info!$B$6-Info!$B$7))*(EXP(-Info!$B$7*G1607*1000)-EXP(-Info!$B$6*G1607*1000))*(Info!$B$9-1)</f>
        <v>0.36412764027399447</v>
      </c>
      <c r="AD1607" s="50">
        <f>SQRT((Info!$B$6*EXP(-Info!$B$6*G1607*1000)+(Info!$B$6/(Info!$B$6+Info!$B$7))*(Info!$B$9-1)*(-Info!$B$7*EXP(-Info!$B$7*G1607*1000)+Info!$B$6*EXP(-Info!$B$6*G1607*1000)))^2*(0.01*G1607*1000)^2)</f>
        <v>2.7985836343592408E-3</v>
      </c>
      <c r="AE1607" s="50">
        <f>IF(AA1607&gt;0,AA1607*AC1607*SQRT((AB1607/AA1607)^2+(AD1607/AC1607)^2),AA1607*AC1607*SQRT((AD1607/AC1607)^2))</f>
        <v>0</v>
      </c>
      <c r="AF1607" s="50">
        <f>IF((S1607-Y1607-AA1607*AC1607)&gt;0,S1607-Y1607-AA1607*AC1607,0)</f>
        <v>0.73570841908778428</v>
      </c>
      <c r="AG1607" s="50">
        <f>SQRT((T1607*0.5)^2+Z1607^2+AE1607^2)</f>
        <v>3.5305072218691634E-2</v>
      </c>
      <c r="AH1607" s="50">
        <f>AF1607/S1607</f>
        <v>0.61610239481984808</v>
      </c>
      <c r="AI1607">
        <f>AF1607*EXP(Info!$B$6*G1607*1000)</f>
        <v>1.0819247920773809</v>
      </c>
      <c r="AJ1607">
        <f>2*SQRT((EXP(Info!$B$6*G1607)*AG1607)^2+(Info!$B$6*G1607*0.01*AI1607)^2)</f>
        <v>7.0637381907805052E-2</v>
      </c>
      <c r="AK1607" s="28">
        <f>AI1607/(E1607/1000)</f>
        <v>0.60240801340611405</v>
      </c>
      <c r="AL1607">
        <f>AA1607/0.752049334436339</f>
        <v>0</v>
      </c>
      <c r="AM1607">
        <f>Q1607/O1607</f>
        <v>1.0263181698146764</v>
      </c>
      <c r="AN1607">
        <f>U1607/0.242530074</f>
        <v>4.8615681306895482</v>
      </c>
      <c r="AO1607">
        <f>O1607/U1607</f>
        <v>0.44091756725632147</v>
      </c>
    </row>
    <row r="1608" spans="1:41">
      <c r="A1608" s="14" t="s">
        <v>98</v>
      </c>
      <c r="B1608" s="14" t="s">
        <v>99</v>
      </c>
      <c r="C1608" s="15">
        <v>-46.35</v>
      </c>
      <c r="D1608" s="15">
        <v>50.57</v>
      </c>
      <c r="E1608" s="15">
        <v>1796</v>
      </c>
      <c r="F1608" s="31">
        <v>198</v>
      </c>
      <c r="G1608" s="15">
        <v>42.507599999999996</v>
      </c>
      <c r="I1608">
        <f>(E1608*100*Info!$B$11)/AI1608</f>
        <v>6.1049864663765643</v>
      </c>
      <c r="J1608">
        <f>LOG10(I1608)</f>
        <v>0.78568470553159853</v>
      </c>
      <c r="K1608">
        <f>2*((E1608*100*Info!$B$11)/AI1608^2)*(AJ1608/2)</f>
        <v>0.58748315077532598</v>
      </c>
      <c r="L1608">
        <f>(M1608/10.7)/I1608</f>
        <v>0.47977448092596242</v>
      </c>
      <c r="M1608">
        <f>((U1608/0.242530073729142))*I1608</f>
        <v>31.340478828734504</v>
      </c>
      <c r="N1608">
        <f>2*M1608*SQRT((0.5*K1608/I1608)^2+(0.5*V1608/U1608)^2)</f>
        <v>3.1671424003783164</v>
      </c>
      <c r="O1608" s="1">
        <v>0.51439708669264217</v>
      </c>
      <c r="P1608" s="1">
        <v>1.069453345032282E-2</v>
      </c>
      <c r="Q1608" s="1">
        <v>0.4806450473057714</v>
      </c>
      <c r="R1608" s="1">
        <v>1.2189118113695101E-2</v>
      </c>
      <c r="S1608" s="1">
        <v>0.99313194722537279</v>
      </c>
      <c r="T1608" s="1">
        <v>1.7865775204886181E-2</v>
      </c>
      <c r="U1608" s="1">
        <v>1.2450492204859791</v>
      </c>
      <c r="V1608" s="1">
        <v>3.8417103853585231E-2</v>
      </c>
      <c r="W1608" s="50">
        <f>U1608*Info!$B$2</f>
        <v>0.59762362583327</v>
      </c>
      <c r="X1608" s="50">
        <f>W1608*SQRT((0.5*V1608/U1608)^2+Info!$B$3^2)</f>
        <v>3.1271318012048951E-2</v>
      </c>
      <c r="Y1608" s="39">
        <f>W1608*Info!$D$2</f>
        <v>0.48407513692494875</v>
      </c>
      <c r="Z1608" s="39">
        <f>Y1608*SQRT(Info!$D$3^2+(X1608/W1608)^2)</f>
        <v>3.5034539694757061E-2</v>
      </c>
      <c r="AA1608" s="50">
        <f>IF(O1608-W1608&gt;0,O1608-W1608,0)</f>
        <v>0</v>
      </c>
      <c r="AB1608" s="50">
        <f>SQRT((0.5*P1608)^2+X1608^2)</f>
        <v>3.1725204359321559E-2</v>
      </c>
      <c r="AC1608" s="50">
        <f>(1-EXP(-Info!$B$6*G1608*1000))+(Info!$B$6/(Info!$B$6-Info!$B$7))*(EXP(-Info!$B$7*G1608*1000)-EXP(-Info!$B$6*G1608*1000))*(Info!$B$9-1)</f>
        <v>0.36730457082749157</v>
      </c>
      <c r="AD1608" s="50">
        <f>SQRT((Info!$B$6*EXP(-Info!$B$6*G1608*1000)+(Info!$B$6/(Info!$B$6+Info!$B$7))*(Info!$B$9-1)*(-Info!$B$7*EXP(-Info!$B$7*G1608*1000)+Info!$B$6*EXP(-Info!$B$6*G1608*1000)))^2*(0.01*G1608*1000)^2)</f>
        <v>2.8166633095113125E-3</v>
      </c>
      <c r="AE1608" s="50">
        <f>IF(AA1608&gt;0,AA1608*AC1608*SQRT((AB1608/AA1608)^2+(AD1608/AC1608)^2),AA1608*AC1608*SQRT((AD1608/AC1608)^2))</f>
        <v>0</v>
      </c>
      <c r="AF1608" s="50">
        <f>IF((S1608-Y1608-AA1608*AC1608)&gt;0,S1608-Y1608-AA1608*AC1608,0)</f>
        <v>0.50905681030042405</v>
      </c>
      <c r="AG1608" s="50">
        <f>SQRT((T1608*0.5)^2+Z1608^2+AE1608^2)</f>
        <v>3.6155434619727499E-2</v>
      </c>
      <c r="AH1608" s="50">
        <f>AF1608/S1608</f>
        <v>0.51257721768253928</v>
      </c>
      <c r="AI1608">
        <f>AF1608*EXP(Info!$B$6*G1608*1000)</f>
        <v>0.7517304971925286</v>
      </c>
      <c r="AJ1608">
        <f>2*SQRT((EXP(Info!$B$6*G1608)*AG1608)^2+(Info!$B$6*G1608*0.01*AI1608)^2)</f>
        <v>7.2339063068666387E-2</v>
      </c>
      <c r="AK1608" s="28">
        <f>AI1608/(E1608/1000)</f>
        <v>0.4185581832920538</v>
      </c>
      <c r="AL1608">
        <f>AA1608/0.752049334436339</f>
        <v>0</v>
      </c>
      <c r="AM1608">
        <f>Q1608/O1608</f>
        <v>0.93438524389031385</v>
      </c>
      <c r="AN1608">
        <f>U1608/0.242530074</f>
        <v>5.1335869401745988</v>
      </c>
      <c r="AO1608">
        <f>O1608/U1608</f>
        <v>0.41315401690855075</v>
      </c>
    </row>
    <row r="1609" spans="1:41">
      <c r="A1609" s="14" t="s">
        <v>98</v>
      </c>
      <c r="B1609" s="14" t="s">
        <v>99</v>
      </c>
      <c r="C1609" s="15">
        <v>-46.35</v>
      </c>
      <c r="D1609" s="15">
        <v>50.57</v>
      </c>
      <c r="E1609" s="15">
        <v>1796</v>
      </c>
      <c r="F1609" s="80">
        <v>200</v>
      </c>
      <c r="G1609" s="15">
        <v>42.960800000000006</v>
      </c>
      <c r="I1609">
        <f>(E1609*100*Info!$B$11)/AI1609</f>
        <v>15.421972366764297</v>
      </c>
      <c r="J1609">
        <f>LOG10(I1609)</f>
        <v>1.1881399206166088</v>
      </c>
      <c r="K1609">
        <f>2*((E1609*100*Info!$B$11)/AI1609^2)*(AJ1609/2)</f>
        <v>4.4846193166112389</v>
      </c>
      <c r="L1609">
        <f>(M1609/10.7)/I1609</f>
        <v>0.58417787826112855</v>
      </c>
      <c r="M1609">
        <f>((U1609/0.242530073729142))*I1609</f>
        <v>96.398173525253895</v>
      </c>
      <c r="N1609">
        <f>2*M1609*SQRT((0.5*K1609/I1609)^2+(0.5*V1609/U1609)^2)</f>
        <v>28.191882248618914</v>
      </c>
      <c r="O1609" s="1">
        <v>0.62238380702180518</v>
      </c>
      <c r="P1609" s="1">
        <v>1.3014191703392909E-2</v>
      </c>
      <c r="Q1609" s="1">
        <v>0.57780465006917381</v>
      </c>
      <c r="R1609" s="1">
        <v>1.2848593861134971E-2</v>
      </c>
      <c r="S1609" s="1">
        <v>0.79009530981385023</v>
      </c>
      <c r="T1609" s="1">
        <v>1.407960681094924E-2</v>
      </c>
      <c r="U1609" s="1">
        <v>1.515983531575976</v>
      </c>
      <c r="V1609" s="1">
        <v>4.7146851499991933E-2</v>
      </c>
      <c r="W1609" s="50">
        <f>U1609*Info!$B$2</f>
        <v>0.72767209515646847</v>
      </c>
      <c r="X1609" s="50">
        <f>W1609*SQRT((0.5*V1609/U1609)^2+Info!$B$3^2)</f>
        <v>3.8102512385667947E-2</v>
      </c>
      <c r="Y1609" s="39">
        <f>W1609*Info!$D$2</f>
        <v>0.58941439707673948</v>
      </c>
      <c r="Z1609" s="39">
        <f>Y1609*SQRT(Info!$D$3^2+(X1609/W1609)^2)</f>
        <v>4.2673765478499048E-2</v>
      </c>
      <c r="AA1609" s="50">
        <f>IF(O1609-W1609&gt;0,O1609-W1609,0)</f>
        <v>0</v>
      </c>
      <c r="AB1609" s="50">
        <f>SQRT((0.5*P1609)^2+X1609^2)</f>
        <v>3.8654155617774716E-2</v>
      </c>
      <c r="AC1609" s="50">
        <f>(1-EXP(-Info!$B$6*G1609*1000))+(Info!$B$6/(Info!$B$6-Info!$B$7))*(EXP(-Info!$B$7*G1609*1000)-EXP(-Info!$B$6*G1609*1000))*(Info!$B$9-1)</f>
        <v>0.37046833427003767</v>
      </c>
      <c r="AD1609" s="50">
        <f>SQRT((Info!$B$6*EXP(-Info!$B$6*G1609*1000)+(Info!$B$6/(Info!$B$6+Info!$B$7))*(Info!$B$9-1)*(-Info!$B$7*EXP(-Info!$B$7*G1609*1000)+Info!$B$6*EXP(-Info!$B$6*G1609*1000)))^2*(0.01*G1609*1000)^2)</f>
        <v>2.8345405730977676E-3</v>
      </c>
      <c r="AE1609" s="50">
        <f>IF(AA1609&gt;0,AA1609*AC1609*SQRT((AB1609/AA1609)^2+(AD1609/AC1609)^2),AA1609*AC1609*SQRT((AD1609/AC1609)^2))</f>
        <v>0</v>
      </c>
      <c r="AF1609" s="50">
        <f>IF((S1609-Y1609-AA1609*AC1609)&gt;0,S1609-Y1609-AA1609*AC1609,0)</f>
        <v>0.20068091273711075</v>
      </c>
      <c r="AG1609" s="50">
        <f>SQRT((T1609*0.5)^2+Z1609^2+AE1609^2)</f>
        <v>4.3250538633659456E-2</v>
      </c>
      <c r="AH1609" s="50">
        <f>AF1609/S1609</f>
        <v>0.25399582840757784</v>
      </c>
      <c r="AI1609">
        <f>AF1609*EXP(Info!$B$6*G1609*1000)</f>
        <v>0.2975822030140105</v>
      </c>
      <c r="AJ1609">
        <f>2*SQRT((EXP(Info!$B$6*G1609)*AG1609)^2+(Info!$B$6*G1609*0.01*AI1609)^2)</f>
        <v>8.6535163218967745E-2</v>
      </c>
      <c r="AK1609" s="28">
        <f>AI1609/(E1609/1000)</f>
        <v>0.1656916497850838</v>
      </c>
      <c r="AL1609">
        <f>AA1609/0.752049334436339</f>
        <v>0</v>
      </c>
      <c r="AM1609">
        <f>Q1609/O1609</f>
        <v>0.92837352699462261</v>
      </c>
      <c r="AN1609">
        <f>U1609/0.242530074</f>
        <v>6.250703290413278</v>
      </c>
      <c r="AO1609">
        <f>O1609/U1609</f>
        <v>0.41054786813864108</v>
      </c>
    </row>
    <row r="1610" spans="1:41">
      <c r="A1610" s="14" t="s">
        <v>98</v>
      </c>
      <c r="B1610" s="14" t="s">
        <v>99</v>
      </c>
      <c r="C1610" s="15">
        <v>-46.35</v>
      </c>
      <c r="D1610" s="15">
        <v>50.57</v>
      </c>
      <c r="E1610" s="15">
        <v>1796</v>
      </c>
      <c r="F1610" s="81">
        <v>204</v>
      </c>
      <c r="G1610" s="15">
        <v>43.867100000000001</v>
      </c>
      <c r="I1610">
        <f>(E1610*100*Info!$B$11)/AI1610</f>
        <v>13.081972744143036</v>
      </c>
      <c r="J1610">
        <f>LOG10(I1610)</f>
        <v>1.1166732399587189</v>
      </c>
      <c r="K1610">
        <f>2*((E1610*100*Info!$B$11)/AI1610^2)*(AJ1610/2)</f>
        <v>3.2594103231492264</v>
      </c>
      <c r="L1610">
        <f>(M1610/10.7)/I1610</f>
        <v>0.59133539093699605</v>
      </c>
      <c r="M1610">
        <f>((U1610/0.242530073729142))*I1610</f>
        <v>82.773418095668944</v>
      </c>
      <c r="N1610">
        <f>2*M1610*SQRT((0.5*K1610/I1610)^2+(0.5*V1610/U1610)^2)</f>
        <v>20.783186796536057</v>
      </c>
      <c r="O1610" s="1">
        <v>0.58862244536081365</v>
      </c>
      <c r="P1610" s="1">
        <v>1.231791878522057E-2</v>
      </c>
      <c r="Q1610" s="1">
        <v>0.53439825935152374</v>
      </c>
      <c r="R1610" s="1">
        <v>1.168991043983875E-2</v>
      </c>
      <c r="S1610" s="1">
        <v>0.83125508456763897</v>
      </c>
      <c r="T1610" s="1">
        <v>1.303804990086283E-2</v>
      </c>
      <c r="U1610" s="1">
        <v>1.5345577907998269</v>
      </c>
      <c r="V1610" s="1">
        <v>4.7711982615229243E-2</v>
      </c>
      <c r="W1610" s="50">
        <f>U1610*Info!$B$2</f>
        <v>0.73658773958391688</v>
      </c>
      <c r="X1610" s="50">
        <f>W1610*SQRT((0.5*V1610/U1610)^2+Info!$B$3^2)</f>
        <v>3.8568462537204334E-2</v>
      </c>
      <c r="Y1610" s="39">
        <f>W1610*Info!$D$2</f>
        <v>0.59663606906297273</v>
      </c>
      <c r="Z1610" s="39">
        <f>Y1610*SQRT(Info!$D$3^2+(X1610/W1610)^2)</f>
        <v>4.3196093623461704E-2</v>
      </c>
      <c r="AA1610" s="50">
        <f>IF(O1610-W1610&gt;0,O1610-W1610,0)</f>
        <v>0</v>
      </c>
      <c r="AB1610" s="50">
        <f>SQRT((0.5*P1610)^2+X1610^2)</f>
        <v>3.9057125896352851E-2</v>
      </c>
      <c r="AC1610" s="50">
        <f>(1-EXP(-Info!$B$6*G1610*1000))+(Info!$B$6/(Info!$B$6-Info!$B$7))*(EXP(-Info!$B$7*G1610*1000)-EXP(-Info!$B$6*G1610*1000))*(Info!$B$9-1)</f>
        <v>0.37675379464218078</v>
      </c>
      <c r="AD1610" s="50">
        <f>SQRT((Info!$B$6*EXP(-Info!$B$6*G1610*1000)+(Info!$B$6/(Info!$B$6+Info!$B$7))*(Info!$B$9-1)*(-Info!$B$7*EXP(-Info!$B$7*G1610*1000)+Info!$B$6*EXP(-Info!$B$6*G1610*1000)))^2*(0.01*G1610*1000)^2)</f>
        <v>2.8696775913430168E-3</v>
      </c>
      <c r="AE1610" s="50">
        <f>IF(AA1610&gt;0,AA1610*AC1610*SQRT((AB1610/AA1610)^2+(AD1610/AC1610)^2),AA1610*AC1610*SQRT((AD1610/AC1610)^2))</f>
        <v>0</v>
      </c>
      <c r="AF1610" s="50">
        <f>IF((S1610-Y1610-AA1610*AC1610)&gt;0,S1610-Y1610-AA1610*AC1610,0)</f>
        <v>0.23461901550466624</v>
      </c>
      <c r="AG1610" s="50">
        <f>SQRT((T1610*0.5)^2+Z1610^2+AE1610^2)</f>
        <v>4.3685239963072379E-2</v>
      </c>
      <c r="AH1610" s="50">
        <f>AF1610/S1610</f>
        <v>0.28224671326575851</v>
      </c>
      <c r="AI1610">
        <f>AF1610*EXP(Info!$B$6*G1610*1000)</f>
        <v>0.35081134944097808</v>
      </c>
      <c r="AJ1610">
        <f>2*SQRT((EXP(Info!$B$6*G1610)*AG1610)^2+(Info!$B$6*G1610*0.01*AI1610)^2)</f>
        <v>8.740563493053953E-2</v>
      </c>
      <c r="AK1610" s="28">
        <f>AI1610/(E1610/1000)</f>
        <v>0.19532925915421942</v>
      </c>
      <c r="AL1610">
        <f>AA1610/0.752049334436339</f>
        <v>0</v>
      </c>
      <c r="AM1610">
        <f>Q1610/O1610</f>
        <v>0.90787951353766061</v>
      </c>
      <c r="AN1610">
        <f>U1610/0.242530074</f>
        <v>6.3272886759595304</v>
      </c>
      <c r="AO1610">
        <f>O1610/U1610</f>
        <v>0.38357789383351781</v>
      </c>
    </row>
    <row r="1611" spans="1:41">
      <c r="A1611" s="14" t="s">
        <v>98</v>
      </c>
      <c r="B1611" s="14" t="s">
        <v>99</v>
      </c>
      <c r="C1611" s="15">
        <v>-46.35</v>
      </c>
      <c r="D1611" s="15">
        <v>50.57</v>
      </c>
      <c r="E1611" s="15">
        <v>1796</v>
      </c>
      <c r="F1611" s="31">
        <v>206</v>
      </c>
      <c r="G1611" s="15">
        <v>44.320300000000003</v>
      </c>
      <c r="I1611">
        <f>(E1611*100*Info!$B$11)/AI1611</f>
        <v>3.7150780820718148</v>
      </c>
      <c r="J1611">
        <f>LOG10(I1611)</f>
        <v>0.56996794602568213</v>
      </c>
      <c r="K1611">
        <f>2*((E1611*100*Info!$B$11)/AI1611^2)*(AJ1611/2)</f>
        <v>0.2547349489256226</v>
      </c>
      <c r="L1611">
        <f>(M1611/10.7)/I1611</f>
        <v>0.52453175456982548</v>
      </c>
      <c r="M1611">
        <f>((U1611/0.242530073729142))*I1611</f>
        <v>20.850837744857433</v>
      </c>
      <c r="N1611">
        <f>2*M1611*SQRT((0.5*K1611/I1611)^2+(0.5*V1611/U1611)^2)</f>
        <v>1.7826028154714182</v>
      </c>
      <c r="O1611" s="1">
        <v>0.62867907033460024</v>
      </c>
      <c r="P1611" s="1">
        <v>2.391543833139682E-2</v>
      </c>
      <c r="Q1611" s="1">
        <v>0.61977531716194112</v>
      </c>
      <c r="R1611" s="1">
        <v>2.0445172779444579E-2</v>
      </c>
      <c r="S1611" s="1">
        <v>1.3519753545176409</v>
      </c>
      <c r="T1611" s="1">
        <v>2.892563765024183E-2</v>
      </c>
      <c r="U1611" s="1">
        <v>1.3611975586673271</v>
      </c>
      <c r="V1611" s="1">
        <v>6.9508022754813492E-2</v>
      </c>
      <c r="W1611" s="50">
        <f>U1611*Info!$B$2</f>
        <v>0.653374828160317</v>
      </c>
      <c r="X1611" s="50">
        <f>W1611*SQRT((0.5*V1611/U1611)^2+Info!$B$3^2)</f>
        <v>3.6681511722874087E-2</v>
      </c>
      <c r="Y1611" s="39">
        <f>W1611*Info!$D$2</f>
        <v>0.52923361080985676</v>
      </c>
      <c r="Z1611" s="39">
        <f>Y1611*SQRT(Info!$D$3^2+(X1611/W1611)^2)</f>
        <v>3.9787245904309002E-2</v>
      </c>
      <c r="AA1611" s="50">
        <f>IF(O1611-W1611&gt;0,O1611-W1611,0)</f>
        <v>0</v>
      </c>
      <c r="AB1611" s="50">
        <f>SQRT((0.5*P1611)^2+X1611^2)</f>
        <v>3.8581347176077981E-2</v>
      </c>
      <c r="AC1611" s="50">
        <f>(1-EXP(-Info!$B$6*G1611*1000))+(Info!$B$6/(Info!$B$6-Info!$B$7))*(EXP(-Info!$B$7*G1611*1000)-EXP(-Info!$B$6*G1611*1000))*(Info!$B$9-1)</f>
        <v>0.37987630117224042</v>
      </c>
      <c r="AD1611" s="50">
        <f>SQRT((Info!$B$6*EXP(-Info!$B$6*G1611*1000)+(Info!$B$6/(Info!$B$6+Info!$B$7))*(Info!$B$9-1)*(-Info!$B$7*EXP(-Info!$B$7*G1611*1000)+Info!$B$6*EXP(-Info!$B$6*G1611*1000)))^2*(0.01*G1611*1000)^2)</f>
        <v>2.8869440011131797E-3</v>
      </c>
      <c r="AE1611" s="50">
        <f>IF(AA1611&gt;0,AA1611*AC1611*SQRT((AB1611/AA1611)^2+(AD1611/AC1611)^2),AA1611*AC1611*SQRT((AD1611/AC1611)^2))</f>
        <v>0</v>
      </c>
      <c r="AF1611" s="50">
        <f>IF((S1611-Y1611-AA1611*AC1611)&gt;0,S1611-Y1611-AA1611*AC1611,0)</f>
        <v>0.82274174370778419</v>
      </c>
      <c r="AG1611" s="50">
        <f>SQRT((T1611*0.5)^2+Z1611^2+AE1611^2)</f>
        <v>4.2334360335526809E-2</v>
      </c>
      <c r="AH1611" s="50">
        <f>AF1611/S1611</f>
        <v>0.60854788584613129</v>
      </c>
      <c r="AI1611">
        <f>AF1611*EXP(Info!$B$6*G1611*1000)</f>
        <v>1.2353184537008606</v>
      </c>
      <c r="AJ1611">
        <f>2*SQRT((EXP(Info!$B$6*G1611)*AG1611)^2+(Info!$B$6*G1611*0.01*AI1611)^2)</f>
        <v>8.4703141161135045E-2</v>
      </c>
      <c r="AK1611" s="28">
        <f>AI1611/(E1611/1000)</f>
        <v>0.68781651096929874</v>
      </c>
      <c r="AL1611">
        <f>AA1611/0.752049334436339</f>
        <v>0</v>
      </c>
      <c r="AM1611">
        <f>Q1611/O1611</f>
        <v>0.98583736346126438</v>
      </c>
      <c r="AN1611">
        <f>U1611/0.242530074</f>
        <v>5.6124897676290937</v>
      </c>
      <c r="AO1611">
        <f>O1611/U1611</f>
        <v>0.46185733021010189</v>
      </c>
    </row>
    <row r="1612" spans="1:41">
      <c r="A1612" s="14" t="s">
        <v>98</v>
      </c>
      <c r="B1612" s="14" t="s">
        <v>99</v>
      </c>
      <c r="C1612" s="15">
        <v>-46.35</v>
      </c>
      <c r="D1612" s="15">
        <v>50.57</v>
      </c>
      <c r="E1612" s="15">
        <v>1796</v>
      </c>
      <c r="F1612" s="80">
        <v>208</v>
      </c>
      <c r="G1612" s="15">
        <v>44.773400000000002</v>
      </c>
      <c r="I1612">
        <f>(E1612*100*Info!$B$11)/AI1612</f>
        <v>22.43331702817559</v>
      </c>
      <c r="J1612">
        <f>LOG10(I1612)</f>
        <v>1.3508934938471402</v>
      </c>
      <c r="K1612">
        <f>2*((E1612*100*Info!$B$11)/AI1612^2)*(AJ1612/2)</f>
        <v>10.226532944480805</v>
      </c>
      <c r="L1612">
        <f>(M1612/10.7)/I1612</f>
        <v>0.63140895396128371</v>
      </c>
      <c r="M1612">
        <f>((U1612/0.242530073729142))*I1612</f>
        <v>151.56119045347157</v>
      </c>
      <c r="N1612">
        <f>2*M1612*SQRT((0.5*K1612/I1612)^2+(0.5*V1612/U1612)^2)</f>
        <v>69.252080340154819</v>
      </c>
      <c r="O1612" s="1">
        <v>0.6608631703451503</v>
      </c>
      <c r="P1612" s="1">
        <v>1.384897614709019E-2</v>
      </c>
      <c r="Q1612" s="1">
        <v>0.65238490791031656</v>
      </c>
      <c r="R1612" s="1">
        <v>1.451623413255157E-2</v>
      </c>
      <c r="S1612" s="1">
        <v>0.77275434004590882</v>
      </c>
      <c r="T1612" s="1">
        <v>1.3405495649513139E-2</v>
      </c>
      <c r="U1612" s="1">
        <v>1.638551563684935</v>
      </c>
      <c r="V1612" s="1">
        <v>5.0998772704144928E-2</v>
      </c>
      <c r="W1612" s="50">
        <f>U1612*Info!$B$2</f>
        <v>0.78650475056876878</v>
      </c>
      <c r="X1612" s="50">
        <f>W1612*SQRT((0.5*V1612/U1612)^2+Info!$B$3^2)</f>
        <v>4.1185976935678673E-2</v>
      </c>
      <c r="Y1612" s="39">
        <f>W1612*Info!$D$2</f>
        <v>0.63706884796070273</v>
      </c>
      <c r="Z1612" s="39">
        <f>Y1612*SQRT(Info!$D$3^2+(X1612/W1612)^2)</f>
        <v>4.6125634757112025E-2</v>
      </c>
      <c r="AA1612" s="50">
        <f>IF(O1612-W1612&gt;0,O1612-W1612,0)</f>
        <v>0</v>
      </c>
      <c r="AB1612" s="50">
        <f>SQRT((0.5*P1612)^2+X1612^2)</f>
        <v>4.1764018379783857E-2</v>
      </c>
      <c r="AC1612" s="50">
        <f>(1-EXP(-Info!$B$6*G1612*1000))+(Info!$B$6/(Info!$B$6-Info!$B$7))*(EXP(-Info!$B$7*G1612*1000)-EXP(-Info!$B$6*G1612*1000))*(Info!$B$9-1)</f>
        <v>0.38298448558127562</v>
      </c>
      <c r="AD1612" s="50">
        <f>SQRT((Info!$B$6*EXP(-Info!$B$6*G1612*1000)+(Info!$B$6/(Info!$B$6+Info!$B$7))*(Info!$B$9-1)*(-Info!$B$7*EXP(-Info!$B$7*G1612*1000)+Info!$B$6*EXP(-Info!$B$6*G1612*1000)))^2*(0.01*G1612*1000)^2)</f>
        <v>2.9040057994807406E-3</v>
      </c>
      <c r="AE1612" s="50">
        <f>IF(AA1612&gt;0,AA1612*AC1612*SQRT((AB1612/AA1612)^2+(AD1612/AC1612)^2),AA1612*AC1612*SQRT((AD1612/AC1612)^2))</f>
        <v>0</v>
      </c>
      <c r="AF1612" s="50">
        <f>IF((S1612-Y1612-AA1612*AC1612)&gt;0,S1612-Y1612-AA1612*AC1612,0)</f>
        <v>0.13568549208520608</v>
      </c>
      <c r="AG1612" s="50">
        <f>SQRT((T1612*0.5)^2+Z1612^2+AE1612^2)</f>
        <v>4.6610095581845569E-2</v>
      </c>
      <c r="AH1612" s="50">
        <f>AF1612/S1612</f>
        <v>0.17558683924977386</v>
      </c>
      <c r="AI1612">
        <f>AF1612*EXP(Info!$B$6*G1612*1000)</f>
        <v>0.20457538695498667</v>
      </c>
      <c r="AJ1612">
        <f>2*SQRT((EXP(Info!$B$6*G1612)*AG1612)^2+(Info!$B$6*G1612*0.01*AI1612)^2)</f>
        <v>9.3258474959252213E-2</v>
      </c>
      <c r="AK1612" s="28">
        <f>AI1612/(E1612/1000)</f>
        <v>0.11390611745823311</v>
      </c>
      <c r="AL1612">
        <f>AA1612/0.752049334436339</f>
        <v>0</v>
      </c>
      <c r="AM1612">
        <f>Q1612/O1612</f>
        <v>0.98717092612317048</v>
      </c>
      <c r="AN1612">
        <f>U1612/0.242530074</f>
        <v>6.7560757998405387</v>
      </c>
      <c r="AO1612">
        <f>O1612/U1612</f>
        <v>0.40332155849824863</v>
      </c>
    </row>
    <row r="1613" spans="1:41">
      <c r="A1613" s="14" t="s">
        <v>98</v>
      </c>
      <c r="B1613" s="14" t="s">
        <v>99</v>
      </c>
      <c r="C1613" s="15">
        <v>-46.35</v>
      </c>
      <c r="D1613" s="15">
        <v>50.57</v>
      </c>
      <c r="E1613" s="15">
        <v>1796</v>
      </c>
      <c r="F1613" s="31">
        <v>210</v>
      </c>
      <c r="G1613" s="15">
        <v>45.384599999999999</v>
      </c>
      <c r="I1613" t="e">
        <f>(E1613*100*Info!$B$11)/AI1613</f>
        <v>#DIV/0!</v>
      </c>
      <c r="J1613" t="e">
        <f>LOG10(I1613)</f>
        <v>#DIV/0!</v>
      </c>
      <c r="K1613" t="e">
        <f>2*((E1613*100*Info!$B$11)/AI1613^2)*(AJ1613/2)</f>
        <v>#DIV/0!</v>
      </c>
      <c r="L1613" t="e">
        <f>(M1613/10.7)/I1613</f>
        <v>#DIV/0!</v>
      </c>
      <c r="M1613" t="e">
        <f>((U1613/0.242530073729142))*I1613</f>
        <v>#DIV/0!</v>
      </c>
      <c r="N1613" t="e">
        <f>2*M1613*SQRT((0.5*K1613/I1613)^2+(0.5*V1613/U1613)^2)</f>
        <v>#DIV/0!</v>
      </c>
      <c r="O1613" s="1">
        <v>0.78200725716648434</v>
      </c>
      <c r="P1613" s="1">
        <v>1.623641042018683E-2</v>
      </c>
      <c r="Q1613" s="1">
        <v>0.75114283768015977</v>
      </c>
      <c r="R1613" s="1">
        <v>1.75140924702036E-2</v>
      </c>
      <c r="S1613" s="1">
        <v>0.681858016815858</v>
      </c>
      <c r="T1613" s="1">
        <v>1.478772932929771E-2</v>
      </c>
      <c r="U1613" s="1">
        <v>1.826770201050685</v>
      </c>
      <c r="V1613" s="1">
        <v>5.6312831488714403E-2</v>
      </c>
      <c r="W1613" s="50">
        <f>U1613*Info!$B$2</f>
        <v>0.87684969650432876</v>
      </c>
      <c r="X1613" s="50">
        <f>W1613*SQRT((0.5*V1613/U1613)^2+Info!$B$3^2)</f>
        <v>4.587832659425637E-2</v>
      </c>
      <c r="Y1613" s="39">
        <f>W1613*Info!$D$2</f>
        <v>0.71024825416850634</v>
      </c>
      <c r="Z1613" s="39">
        <f>Y1613*SQRT(Info!$D$3^2+(X1613/W1613)^2)</f>
        <v>5.1401404813226512E-2</v>
      </c>
      <c r="AA1613" s="50">
        <f>IF(O1613-W1613&gt;0,O1613-W1613,0)</f>
        <v>0</v>
      </c>
      <c r="AB1613" s="50">
        <f>SQRT((0.5*P1613)^2+X1613^2)</f>
        <v>4.6591051790257312E-2</v>
      </c>
      <c r="AC1613" s="50">
        <f>(1-EXP(-Info!$B$6*G1613*1000))+(Info!$B$6/(Info!$B$6-Info!$B$7))*(EXP(-Info!$B$7*G1613*1000)-EXP(-Info!$B$6*G1613*1000))*(Info!$B$9-1)</f>
        <v>0.3871557128276602</v>
      </c>
      <c r="AD1613" s="50">
        <f>SQRT((Info!$B$6*EXP(-Info!$B$6*G1613*1000)+(Info!$B$6/(Info!$B$6+Info!$B$7))*(Info!$B$9-1)*(-Info!$B$7*EXP(-Info!$B$7*G1613*1000)+Info!$B$6*EXP(-Info!$B$6*G1613*1000)))^2*(0.01*G1613*1000)^2)</f>
        <v>2.9267052945386161E-3</v>
      </c>
      <c r="AE1613" s="50">
        <f>IF(AA1613&gt;0,AA1613*AC1613*SQRT((AB1613/AA1613)^2+(AD1613/AC1613)^2),AA1613*AC1613*SQRT((AD1613/AC1613)^2))</f>
        <v>0</v>
      </c>
      <c r="AF1613" s="50">
        <f>IF((S1613-Y1613-AA1613*AC1613)&gt;0,S1613-Y1613-AA1613*AC1613,0)</f>
        <v>0</v>
      </c>
      <c r="AG1613" s="50">
        <f>SQRT((T1613*0.5)^2+Z1613^2+AE1613^2)</f>
        <v>5.1930469393722305E-2</v>
      </c>
      <c r="AH1613" s="50">
        <f>AF1613/S1613</f>
        <v>0</v>
      </c>
      <c r="AI1613">
        <f>AF1613*EXP(Info!$B$6*G1613*1000)</f>
        <v>0</v>
      </c>
      <c r="AJ1613">
        <f>2*SQRT((EXP(Info!$B$6*G1613)*AG1613)^2+(Info!$B$6*G1613*0.01*AI1613)^2)</f>
        <v>0.10390417490864733</v>
      </c>
      <c r="AK1613" s="28">
        <f>AI1613/(E1613/1000)</f>
        <v>0</v>
      </c>
      <c r="AL1613">
        <f>AA1613/0.752049334436339</f>
        <v>0</v>
      </c>
      <c r="AM1613">
        <f>Q1613/O1613</f>
        <v>0.96053179915726317</v>
      </c>
      <c r="AN1613">
        <f>U1613/0.242530074</f>
        <v>7.5321388845602915</v>
      </c>
      <c r="AO1613">
        <f>O1613/U1613</f>
        <v>0.42808189925405238</v>
      </c>
    </row>
    <row r="1614" spans="1:41">
      <c r="A1614" s="14" t="s">
        <v>98</v>
      </c>
      <c r="B1614" s="14" t="s">
        <v>99</v>
      </c>
      <c r="C1614" s="15">
        <v>-46.35</v>
      </c>
      <c r="D1614" s="15">
        <v>50.57</v>
      </c>
      <c r="E1614" s="15">
        <v>1796</v>
      </c>
      <c r="F1614" s="80">
        <v>212</v>
      </c>
      <c r="G1614" s="15">
        <v>46.153800000000004</v>
      </c>
      <c r="I1614" t="e">
        <f>(E1614*100*Info!$B$11)/AI1614</f>
        <v>#DIV/0!</v>
      </c>
      <c r="J1614" t="e">
        <f>LOG10(I1614)</f>
        <v>#DIV/0!</v>
      </c>
      <c r="K1614" t="e">
        <f>2*((E1614*100*Info!$B$11)/AI1614^2)*(AJ1614/2)</f>
        <v>#DIV/0!</v>
      </c>
      <c r="L1614" t="e">
        <f>(M1614/10.7)/I1614</f>
        <v>#DIV/0!</v>
      </c>
      <c r="M1614" t="e">
        <f>((U1614/0.242530073729142))*I1614</f>
        <v>#DIV/0!</v>
      </c>
      <c r="N1614" t="e">
        <f>2*M1614*SQRT((0.5*K1614/I1614)^2+(0.5*V1614/U1614)^2)</f>
        <v>#DIV/0!</v>
      </c>
      <c r="O1614" s="1">
        <v>0.82277986180713425</v>
      </c>
      <c r="P1614" s="1">
        <v>1.7247211546534191E-2</v>
      </c>
      <c r="Q1614" s="1">
        <v>0.79511490483144609</v>
      </c>
      <c r="R1614" s="1">
        <v>1.7257215208758239E-2</v>
      </c>
      <c r="S1614" s="1">
        <v>0.66854709586640915</v>
      </c>
      <c r="T1614" s="1">
        <v>1.222227742795088E-2</v>
      </c>
      <c r="U1614" s="1">
        <v>1.804528642489827</v>
      </c>
      <c r="V1614" s="1">
        <v>5.6130676536432507E-2</v>
      </c>
      <c r="W1614" s="50">
        <f>U1614*Info!$B$2</f>
        <v>0.86617374839511696</v>
      </c>
      <c r="X1614" s="50">
        <f>W1614*SQRT((0.5*V1614/U1614)^2+Info!$B$3^2)</f>
        <v>4.5355484895347832E-2</v>
      </c>
      <c r="Y1614" s="39">
        <f>W1614*Info!$D$2</f>
        <v>0.70160073620004482</v>
      </c>
      <c r="Z1614" s="39">
        <f>Y1614*SQRT(Info!$D$3^2+(X1614/W1614)^2)</f>
        <v>5.07965099314171E-2</v>
      </c>
      <c r="AA1614" s="50">
        <f>IF(O1614-W1614&gt;0,O1614-W1614,0)</f>
        <v>0</v>
      </c>
      <c r="AB1614" s="50">
        <f>SQRT((0.5*P1614)^2+X1614^2)</f>
        <v>4.6168025587248702E-2</v>
      </c>
      <c r="AC1614" s="50">
        <f>(1-EXP(-Info!$B$6*G1614*1000))+(Info!$B$6/(Info!$B$6-Info!$B$7))*(EXP(-Info!$B$7*G1614*1000)-EXP(-Info!$B$6*G1614*1000))*(Info!$B$9-1)</f>
        <v>0.39237034864449077</v>
      </c>
      <c r="AD1614" s="50">
        <f>SQRT((Info!$B$6*EXP(-Info!$B$6*G1614*1000)+(Info!$B$6/(Info!$B$6+Info!$B$7))*(Info!$B$9-1)*(-Info!$B$7*EXP(-Info!$B$7*G1614*1000)+Info!$B$6*EXP(-Info!$B$6*G1614*1000)))^2*(0.01*G1614*1000)^2)</f>
        <v>2.9547622596015274E-3</v>
      </c>
      <c r="AE1614" s="50">
        <f>IF(AA1614&gt;0,AA1614*AC1614*SQRT((AB1614/AA1614)^2+(AD1614/AC1614)^2),AA1614*AC1614*SQRT((AD1614/AC1614)^2))</f>
        <v>0</v>
      </c>
      <c r="AF1614" s="50">
        <f>IF((S1614-Y1614-AA1614*AC1614)&gt;0,S1614-Y1614-AA1614*AC1614,0)</f>
        <v>0</v>
      </c>
      <c r="AG1614" s="50">
        <f>SQRT((T1614*0.5)^2+Z1614^2+AE1614^2)</f>
        <v>5.116279348896037E-2</v>
      </c>
      <c r="AH1614" s="50">
        <f>AF1614/S1614</f>
        <v>0</v>
      </c>
      <c r="AI1614">
        <f>AF1614*EXP(Info!$B$6*G1614*1000)</f>
        <v>0</v>
      </c>
      <c r="AJ1614">
        <f>2*SQRT((EXP(Info!$B$6*G1614)*AG1614)^2+(Info!$B$6*G1614*0.01*AI1614)^2)</f>
        <v>0.10236890605645629</v>
      </c>
      <c r="AK1614" s="28">
        <f>AI1614/(E1614/1000)</f>
        <v>0</v>
      </c>
      <c r="AL1614">
        <f>AA1614/0.752049334436339</f>
        <v>0</v>
      </c>
      <c r="AM1614">
        <f>Q1614/O1614</f>
        <v>0.96637623468940348</v>
      </c>
      <c r="AN1614">
        <f>U1614/0.242530074</f>
        <v>7.4404324904045795</v>
      </c>
      <c r="AO1614">
        <f>O1614/U1614</f>
        <v>0.45595278591526855</v>
      </c>
    </row>
    <row r="1615" spans="1:41">
      <c r="A1615" s="14" t="s">
        <v>98</v>
      </c>
      <c r="B1615" s="14" t="s">
        <v>99</v>
      </c>
      <c r="C1615" s="15">
        <v>-46.35</v>
      </c>
      <c r="D1615" s="15">
        <v>50.57</v>
      </c>
      <c r="E1615" s="15">
        <v>1796</v>
      </c>
      <c r="F1615" s="31">
        <v>214</v>
      </c>
      <c r="G1615" s="15">
        <v>46.923099999999998</v>
      </c>
      <c r="H1615" s="15" t="s">
        <v>126</v>
      </c>
      <c r="I1615" t="e">
        <f>(E1615*100*Info!$B$11)/AI1615</f>
        <v>#DIV/0!</v>
      </c>
      <c r="J1615" t="e">
        <f>LOG10(I1615)</f>
        <v>#DIV/0!</v>
      </c>
      <c r="K1615" t="e">
        <f>2*((E1615*100*Info!$B$11)/AI1615^2)*(AJ1615/2)</f>
        <v>#DIV/0!</v>
      </c>
      <c r="L1615" t="e">
        <f>(M1615/10.7)/I1615</f>
        <v>#DIV/0!</v>
      </c>
      <c r="M1615" t="e">
        <f>((U1615/0.242530073729142))*I1615</f>
        <v>#DIV/0!</v>
      </c>
      <c r="N1615" t="e">
        <f>2*M1615*SQRT((0.5*K1615/I1615)^2+(0.5*V1615/U1615)^2)</f>
        <v>#DIV/0!</v>
      </c>
      <c r="O1615" s="1">
        <v>0.8246997523030547</v>
      </c>
      <c r="P1615" s="1">
        <v>3.1380796876981358E-2</v>
      </c>
      <c r="Q1615" s="1">
        <v>0.82243405574717188</v>
      </c>
      <c r="R1615" s="1">
        <v>2.7234793675012858E-2</v>
      </c>
      <c r="S1615" s="1">
        <v>0.69908799995847026</v>
      </c>
      <c r="T1615" s="1">
        <v>2.4026755097298829E-2</v>
      </c>
      <c r="U1615" s="1">
        <v>1.886749874037031</v>
      </c>
      <c r="V1615" s="1">
        <v>9.6390262733207666E-2</v>
      </c>
      <c r="W1615" s="50">
        <f>U1615*Info!$B$2</f>
        <v>0.90563993953777489</v>
      </c>
      <c r="X1615" s="50">
        <f>W1615*SQRT((0.5*V1615/U1615)^2+Info!$B$3^2)</f>
        <v>5.0849047351962315E-2</v>
      </c>
      <c r="Y1615" s="39">
        <f>W1615*Info!$D$2</f>
        <v>0.7335683510255977</v>
      </c>
      <c r="Z1615" s="39">
        <f>Y1615*SQRT(Info!$D$3^2+(X1615/W1615)^2)</f>
        <v>5.5151929078851615E-2</v>
      </c>
      <c r="AA1615" s="50">
        <f>IF(O1615-W1615&gt;0,O1615-W1615,0)</f>
        <v>0</v>
      </c>
      <c r="AB1615" s="50">
        <f>SQRT((0.5*P1615)^2+X1615^2)</f>
        <v>5.3214793241735857E-2</v>
      </c>
      <c r="AC1615" s="50">
        <f>(1-EXP(-Info!$B$6*G1615*1000))+(Info!$B$6/(Info!$B$6-Info!$B$7))*(EXP(-Info!$B$7*G1615*1000)-EXP(-Info!$B$6*G1615*1000))*(Info!$B$9-1)</f>
        <v>0.39754703394407082</v>
      </c>
      <c r="AD1615" s="50">
        <f>SQRT((Info!$B$6*EXP(-Info!$B$6*G1615*1000)+(Info!$B$6/(Info!$B$6+Info!$B$7))*(Info!$B$9-1)*(-Info!$B$7*EXP(-Info!$B$7*G1615*1000)+Info!$B$6*EXP(-Info!$B$6*G1615*1000)))^2*(0.01*G1615*1000)^2)</f>
        <v>2.9822599373628914E-3</v>
      </c>
      <c r="AE1615" s="50">
        <f>IF(AA1615&gt;0,AA1615*AC1615*SQRT((AB1615/AA1615)^2+(AD1615/AC1615)^2),AA1615*AC1615*SQRT((AD1615/AC1615)^2))</f>
        <v>0</v>
      </c>
      <c r="AF1615" s="50">
        <f>IF((S1615-Y1615-AA1615*AC1615)&gt;0,S1615-Y1615-AA1615*AC1615,0)</f>
        <v>0</v>
      </c>
      <c r="AG1615" s="50">
        <f>SQRT((T1615*0.5)^2+Z1615^2+AE1615^2)</f>
        <v>5.6445163842840179E-2</v>
      </c>
      <c r="AH1615" s="50">
        <f>AF1615/S1615</f>
        <v>0</v>
      </c>
      <c r="AI1615">
        <f>AF1615*EXP(Info!$B$6*G1615*1000)</f>
        <v>0</v>
      </c>
      <c r="AJ1615">
        <f>2*SQRT((EXP(Info!$B$6*G1615)*AG1615)^2+(Info!$B$6*G1615*0.01*AI1615)^2)</f>
        <v>0.11293891607062602</v>
      </c>
      <c r="AK1615" s="28">
        <f>AI1615/(E1615/1000)</f>
        <v>0</v>
      </c>
      <c r="AL1615">
        <f>AA1615/0.752049334436339</f>
        <v>0</v>
      </c>
      <c r="AM1615">
        <f>Q1615/O1615</f>
        <v>0.99725270130183064</v>
      </c>
      <c r="AN1615">
        <f>U1615/0.242530074</f>
        <v>7.7794470719413988</v>
      </c>
      <c r="AO1615">
        <f>O1615/U1615</f>
        <v>0.43710073266811222</v>
      </c>
    </row>
    <row r="1616" spans="1:41">
      <c r="A1616" s="14" t="s">
        <v>98</v>
      </c>
      <c r="B1616" s="14" t="s">
        <v>99</v>
      </c>
      <c r="C1616" s="15">
        <v>-46.35</v>
      </c>
      <c r="D1616" s="15">
        <v>50.57</v>
      </c>
      <c r="E1616" s="15">
        <v>1796</v>
      </c>
      <c r="F1616" s="80">
        <v>216</v>
      </c>
      <c r="G1616" s="15">
        <v>47.692300000000003</v>
      </c>
      <c r="I1616">
        <f>(E1616*100*Info!$B$11)/AI1616</f>
        <v>24.500683657078277</v>
      </c>
      <c r="J1616">
        <f>LOG10(I1616)</f>
        <v>1.3891782029096005</v>
      </c>
      <c r="K1616">
        <f>2*((E1616*100*Info!$B$11)/AI1616^2)*(AJ1616/2)</f>
        <v>15.777452028982609</v>
      </c>
      <c r="L1616">
        <f>(M1616/10.7)/I1616</f>
        <v>0.76804879276214011</v>
      </c>
      <c r="M1616">
        <f>((U1616/0.242530073729142))*I1616</f>
        <v>201.34960939992692</v>
      </c>
      <c r="N1616">
        <f>2*M1616*SQRT((0.5*K1616/I1616)^2+(0.5*V1616/U1616)^2)</f>
        <v>129.81213576564267</v>
      </c>
      <c r="O1616" s="1">
        <v>1.025998105958255</v>
      </c>
      <c r="P1616" s="1">
        <v>2.1462977425584649E-2</v>
      </c>
      <c r="Q1616" s="1">
        <v>0.99778766924752038</v>
      </c>
      <c r="R1616" s="1">
        <v>2.1533991953899181E-2</v>
      </c>
      <c r="S1616" s="1">
        <v>0.92379048308531819</v>
      </c>
      <c r="T1616" s="1">
        <v>1.5594350935885831E-2</v>
      </c>
      <c r="U1616" s="1">
        <v>1.9931417545971299</v>
      </c>
      <c r="V1616" s="1">
        <v>6.1983850873081489E-2</v>
      </c>
      <c r="W1616" s="50">
        <f>U1616*Info!$B$2</f>
        <v>0.95670804220662231</v>
      </c>
      <c r="X1616" s="50">
        <f>W1616*SQRT((0.5*V1616/U1616)^2+Info!$B$3^2)</f>
        <v>5.0095157116778463E-2</v>
      </c>
      <c r="Y1616" s="39">
        <f>W1616*Info!$D$2</f>
        <v>0.77493351418736411</v>
      </c>
      <c r="Z1616" s="39">
        <f>Y1616*SQRT(Info!$D$3^2+(X1616/W1616)^2)</f>
        <v>5.6105294561774627E-2</v>
      </c>
      <c r="AA1616" s="50">
        <f>IF(O1616-W1616&gt;0,O1616-W1616,0)</f>
        <v>6.9290063751632713E-2</v>
      </c>
      <c r="AB1616" s="50">
        <f>SQRT((0.5*P1616)^2+X1616^2)</f>
        <v>5.1231724707914227E-2</v>
      </c>
      <c r="AC1616" s="50">
        <f>(1-EXP(-Info!$B$6*G1616*1000))+(Info!$B$6/(Info!$B$6-Info!$B$7))*(EXP(-Info!$B$7*G1616*1000)-EXP(-Info!$B$6*G1616*1000))*(Info!$B$9-1)</f>
        <v>0.40268469867591278</v>
      </c>
      <c r="AD1616" s="50">
        <f>SQRT((Info!$B$6*EXP(-Info!$B$6*G1616*1000)+(Info!$B$6/(Info!$B$6+Info!$B$7))*(Info!$B$9-1)*(-Info!$B$7*EXP(-Info!$B$7*G1616*1000)+Info!$B$6*EXP(-Info!$B$6*G1616*1000)))^2*(0.01*G1616*1000)^2)</f>
        <v>3.0091977069205398E-3</v>
      </c>
      <c r="AE1616" s="50">
        <f>IF(AA1616&gt;0,AA1616*AC1616*SQRT((AB1616/AA1616)^2+(AD1616/AC1616)^2),AA1616*AC1616*SQRT((AD1616/AC1616)^2))</f>
        <v>2.063128528103227E-2</v>
      </c>
      <c r="AF1616" s="50">
        <f>IF((S1616-Y1616-AA1616*AC1616)&gt;0,S1616-Y1616-AA1616*AC1616,0)</f>
        <v>0.12095492045489308</v>
      </c>
      <c r="AG1616" s="50">
        <f>SQRT((T1616*0.5)^2+Z1616^2+AE1616^2)</f>
        <v>6.0284740652081496E-2</v>
      </c>
      <c r="AH1616" s="50">
        <f>AF1616/S1616</f>
        <v>0.13093328267565849</v>
      </c>
      <c r="AI1616">
        <f>AF1616*EXP(Info!$B$6*G1616*1000)</f>
        <v>0.18731332463847628</v>
      </c>
      <c r="AJ1616">
        <f>2*SQRT((EXP(Info!$B$6*G1616)*AG1616)^2+(Info!$B$6*G1616*0.01*AI1616)^2)</f>
        <v>0.12062222569936362</v>
      </c>
      <c r="AK1616" s="28">
        <f>AI1616/(E1616/1000)</f>
        <v>0.10429472418623401</v>
      </c>
      <c r="AL1616">
        <f>AA1616/0.752049334436339</f>
        <v>9.2134997770546012E-2</v>
      </c>
      <c r="AM1616">
        <f>Q1616/O1616</f>
        <v>0.97250439689224688</v>
      </c>
      <c r="AN1616">
        <f>U1616/0.242530074</f>
        <v>8.2181220733768878</v>
      </c>
      <c r="AO1616">
        <f>O1616/U1616</f>
        <v>0.51476424272975918</v>
      </c>
    </row>
    <row r="1617" spans="1:41">
      <c r="A1617" s="14" t="s">
        <v>98</v>
      </c>
      <c r="B1617" s="14" t="s">
        <v>99</v>
      </c>
      <c r="C1617" s="15">
        <v>-46.35</v>
      </c>
      <c r="D1617" s="15">
        <v>50.57</v>
      </c>
      <c r="E1617" s="15">
        <v>1796</v>
      </c>
      <c r="F1617" s="31">
        <v>218</v>
      </c>
      <c r="G1617" s="15">
        <v>48.461500000000001</v>
      </c>
      <c r="I1617">
        <f>(E1617*100*Info!$B$11)/AI1617</f>
        <v>55.296108927900718</v>
      </c>
      <c r="J1617">
        <f>LOG10(I1617)</f>
        <v>1.7426945719810749</v>
      </c>
      <c r="K1617">
        <f>2*((E1617*100*Info!$B$11)/AI1617^2)*(AJ1617/2)</f>
        <v>80.718768733819445</v>
      </c>
      <c r="L1617">
        <f>(M1617/10.7)/I1617</f>
        <v>0.72451299910691891</v>
      </c>
      <c r="M1617">
        <f>((U1617/0.242530073729142))*I1617</f>
        <v>428.67142198576954</v>
      </c>
      <c r="N1617">
        <f>2*M1617*SQRT((0.5*K1617/I1617)^2+(0.5*V1617/U1617)^2)</f>
        <v>626.1382123125311</v>
      </c>
      <c r="O1617" s="1">
        <v>0.9596896197565058</v>
      </c>
      <c r="P1617" s="1">
        <v>3.6499561253061363E-2</v>
      </c>
      <c r="Q1617" s="1">
        <v>0.95474260603762151</v>
      </c>
      <c r="R1617" s="1">
        <v>3.2542753395654198E-2</v>
      </c>
      <c r="S1617" s="1">
        <v>0.80755349940025667</v>
      </c>
      <c r="T1617" s="1">
        <v>2.5569646687303851E-2</v>
      </c>
      <c r="U1617" s="1">
        <v>1.8801632446750141</v>
      </c>
      <c r="V1617" s="1">
        <v>9.6038181135918763E-2</v>
      </c>
      <c r="W1617" s="50">
        <f>U1617*Info!$B$2</f>
        <v>0.90247835744400673</v>
      </c>
      <c r="X1617" s="50">
        <f>W1617*SQRT((0.5*V1617/U1617)^2+Info!$B$3^2)</f>
        <v>5.0669832256725153E-2</v>
      </c>
      <c r="Y1617" s="39">
        <f>W1617*Info!$D$2</f>
        <v>0.73100746952964546</v>
      </c>
      <c r="Z1617" s="39">
        <f>Y1617*SQRT(Info!$D$3^2+(X1617/W1617)^2)</f>
        <v>5.4958364890769919E-2</v>
      </c>
      <c r="AA1617" s="50">
        <f>IF(O1617-W1617&gt;0,O1617-W1617,0)</f>
        <v>5.7211262312499067E-2</v>
      </c>
      <c r="AB1617" s="50">
        <f>SQRT((0.5*P1617)^2+X1617^2)</f>
        <v>5.3856163935441591E-2</v>
      </c>
      <c r="AC1617" s="50">
        <f>(1-EXP(-Info!$B$6*G1617*1000))+(Info!$B$6/(Info!$B$6-Info!$B$7))*(EXP(-Info!$B$7*G1617*1000)-EXP(-Info!$B$6*G1617*1000))*(Info!$B$9-1)</f>
        <v>0.40778429204212868</v>
      </c>
      <c r="AD1617" s="50">
        <f>SQRT((Info!$B$6*EXP(-Info!$B$6*G1617*1000)+(Info!$B$6/(Info!$B$6+Info!$B$7))*(Info!$B$9-1)*(-Info!$B$7*EXP(-Info!$B$7*G1617*1000)+Info!$B$6*EXP(-Info!$B$6*G1617*1000)))^2*(0.01*G1617*1000)^2)</f>
        <v>3.0355856423885143E-3</v>
      </c>
      <c r="AE1617" s="50">
        <f>IF(AA1617&gt;0,AA1617*AC1617*SQRT((AB1617/AA1617)^2+(AD1617/AC1617)^2),AA1617*AC1617*SQRT((AD1617/AC1617)^2))</f>
        <v>2.1962384348206587E-2</v>
      </c>
      <c r="AF1617" s="50">
        <f>IF((S1617-Y1617-AA1617*AC1617)&gt;0,S1617-Y1617-AA1617*AC1617,0)</f>
        <v>5.3216175771672258E-2</v>
      </c>
      <c r="AG1617" s="50">
        <f>SQRT((T1617*0.5)^2+Z1617^2+AE1617^2)</f>
        <v>6.05493179619205E-2</v>
      </c>
      <c r="AH1617" s="50">
        <f>AF1617/S1617</f>
        <v>6.5898018906727737E-2</v>
      </c>
      <c r="AI1617">
        <f>AF1617*EXP(Info!$B$6*G1617*1000)</f>
        <v>8.2995071456235706E-2</v>
      </c>
      <c r="AJ1617">
        <f>2*SQRT((EXP(Info!$B$6*G1617)*AG1617)^2+(Info!$B$6*G1617*0.01*AI1617)^2)</f>
        <v>0.12115246639971927</v>
      </c>
      <c r="AK1617" s="28">
        <f>AI1617/(E1617/1000)</f>
        <v>4.6211064285209186E-2</v>
      </c>
      <c r="AL1617">
        <f>AA1617/0.752049334436339</f>
        <v>7.6073815496930014E-2</v>
      </c>
      <c r="AM1617">
        <f>Q1617/O1617</f>
        <v>0.99484519409500394</v>
      </c>
      <c r="AN1617">
        <f>U1617/0.242530074</f>
        <v>7.7522890817862615</v>
      </c>
      <c r="AO1617">
        <f>O1617/U1617</f>
        <v>0.51042888029777866</v>
      </c>
    </row>
    <row r="1618" spans="1:41">
      <c r="A1618" s="14" t="s">
        <v>98</v>
      </c>
      <c r="B1618" s="14" t="s">
        <v>99</v>
      </c>
      <c r="C1618" s="15">
        <v>-46.35</v>
      </c>
      <c r="D1618" s="15">
        <v>50.57</v>
      </c>
      <c r="E1618" s="15">
        <v>1796</v>
      </c>
      <c r="F1618" s="81">
        <v>220</v>
      </c>
      <c r="G1618" s="15">
        <v>49.230800000000002</v>
      </c>
      <c r="I1618">
        <f>(E1618*100*Info!$B$11)/AI1618</f>
        <v>5.571955146486216</v>
      </c>
      <c r="J1618">
        <f>LOG10(I1618)</f>
        <v>0.74600761175193764</v>
      </c>
      <c r="K1618">
        <f>2*((E1618*100*Info!$B$11)/AI1618^2)*(AJ1618/2)</f>
        <v>0.74912120082740807</v>
      </c>
      <c r="L1618">
        <f>(M1618/10.7)/I1618</f>
        <v>0.69269797713908587</v>
      </c>
      <c r="M1618">
        <f>((U1618/0.242530073729142))*I1618</f>
        <v>41.298598027883706</v>
      </c>
      <c r="N1618">
        <f>2*M1618*SQRT((0.5*K1618/I1618)^2+(0.5*V1618/U1618)^2)</f>
        <v>5.6986567377603716</v>
      </c>
      <c r="O1618" s="1">
        <v>1.351674650821987</v>
      </c>
      <c r="P1618" s="1">
        <v>2.827738144074058E-2</v>
      </c>
      <c r="Q1618" s="1">
        <v>1.3993927634369241</v>
      </c>
      <c r="R1618" s="1">
        <v>2.9946511114589729E-2</v>
      </c>
      <c r="S1618" s="1">
        <v>1.4251224248925149</v>
      </c>
      <c r="T1618" s="1">
        <v>2.1765119476145608E-2</v>
      </c>
      <c r="U1618" s="1">
        <v>1.797600978702999</v>
      </c>
      <c r="V1618" s="1">
        <v>5.5838092764158798E-2</v>
      </c>
      <c r="W1618" s="50">
        <f>U1618*Info!$B$2</f>
        <v>0.86284846977743945</v>
      </c>
      <c r="X1618" s="50">
        <f>W1618*SQRT((0.5*V1618/U1618)^2+Info!$B$3^2)</f>
        <v>4.5175870976186028E-2</v>
      </c>
      <c r="Y1618" s="39">
        <f>W1618*Info!$D$2</f>
        <v>0.69890726051972596</v>
      </c>
      <c r="Z1618" s="39">
        <f>Y1618*SQRT(Info!$D$3^2+(X1618/W1618)^2)</f>
        <v>5.0598282538616E-2</v>
      </c>
      <c r="AA1618" s="50">
        <f>IF(O1618-W1618&gt;0,O1618-W1618,0)</f>
        <v>0.48882618104454756</v>
      </c>
      <c r="AB1618" s="50">
        <f>SQRT((0.5*P1618)^2+X1618^2)</f>
        <v>4.7336686552221757E-2</v>
      </c>
      <c r="AC1618" s="50">
        <f>(1-EXP(-Info!$B$6*G1618*1000))+(Info!$B$6/(Info!$B$6-Info!$B$7))*(EXP(-Info!$B$7*G1618*1000)-EXP(-Info!$B$6*G1618*1000))*(Info!$B$9-1)</f>
        <v>0.41284674151196299</v>
      </c>
      <c r="AD1618" s="50">
        <f>SQRT((Info!$B$6*EXP(-Info!$B$6*G1618*1000)+(Info!$B$6/(Info!$B$6+Info!$B$7))*(Info!$B$9-1)*(-Info!$B$7*EXP(-Info!$B$7*G1618*1000)+Info!$B$6*EXP(-Info!$B$6*G1618*1000)))^2*(0.01*G1618*1000)^2)</f>
        <v>3.0614334686571341E-3</v>
      </c>
      <c r="AE1618" s="50">
        <f>IF(AA1618&gt;0,AA1618*AC1618*SQRT((AB1618/AA1618)^2+(AD1618/AC1618)^2),AA1618*AC1618*SQRT((AD1618/AC1618)^2))</f>
        <v>1.9600011360516471E-2</v>
      </c>
      <c r="AF1618" s="50">
        <f>IF((S1618-Y1618-AA1618*AC1618)&gt;0,S1618-Y1618-AA1618*AC1618,0)</f>
        <v>0.52440486836281064</v>
      </c>
      <c r="AG1618" s="50">
        <f>SQRT((T1618*0.5)^2+Z1618^2+AE1618^2)</f>
        <v>5.5342359433283209E-2</v>
      </c>
      <c r="AH1618" s="50">
        <f>AF1618/S1618</f>
        <v>0.36797180312586975</v>
      </c>
      <c r="AI1618">
        <f>AF1618*EXP(Info!$B$6*G1618*1000)</f>
        <v>0.82364347721230646</v>
      </c>
      <c r="AJ1618">
        <f>2*SQRT((EXP(Info!$B$6*G1618)*AG1618)^2+(Info!$B$6*G1618*0.01*AI1618)^2)</f>
        <v>0.11073470164095681</v>
      </c>
      <c r="AK1618" s="28">
        <f>AI1618/(E1618/1000)</f>
        <v>0.45859881804694125</v>
      </c>
      <c r="AL1618">
        <f>AA1618/0.752049334436339</f>
        <v>0.64999217293493483</v>
      </c>
      <c r="AM1618">
        <f>Q1618/O1618</f>
        <v>1.0353029573987487</v>
      </c>
      <c r="AN1618">
        <f>U1618/0.242530074</f>
        <v>7.4118683471106301</v>
      </c>
      <c r="AO1618">
        <f>O1618/U1618</f>
        <v>0.75193252942999855</v>
      </c>
    </row>
    <row r="1619" spans="1:41">
      <c r="A1619" s="14" t="s">
        <v>98</v>
      </c>
      <c r="B1619" s="14" t="s">
        <v>99</v>
      </c>
      <c r="C1619" s="15">
        <v>-46.35</v>
      </c>
      <c r="D1619" s="15">
        <v>50.57</v>
      </c>
      <c r="E1619" s="15">
        <v>1796</v>
      </c>
      <c r="F1619" s="81">
        <v>224</v>
      </c>
      <c r="G1619" s="15">
        <v>50.769199999999998</v>
      </c>
      <c r="I1619">
        <f>(E1619*100*Info!$B$11)/AI1619</f>
        <v>19.596010528531671</v>
      </c>
      <c r="J1619">
        <f>LOG10(I1619)</f>
        <v>1.2921676641218098</v>
      </c>
      <c r="K1619">
        <f>2*((E1619*100*Info!$B$11)/AI1619^2)*(AJ1619/2)</f>
        <v>10.333627478833948</v>
      </c>
      <c r="L1619">
        <f>(M1619/10.7)/I1619</f>
        <v>0.78195142764886816</v>
      </c>
      <c r="M1619">
        <f>((U1619/0.242530073729142))*I1619</f>
        <v>163.95747397638124</v>
      </c>
      <c r="N1619">
        <f>2*M1619*SQRT((0.5*K1619/I1619)^2+(0.5*V1619/U1619)^2)</f>
        <v>86.610162904908819</v>
      </c>
      <c r="O1619" s="1">
        <v>1.002501618090212</v>
      </c>
      <c r="P1619" s="1">
        <v>2.0966955314874979E-2</v>
      </c>
      <c r="Q1619" s="1">
        <v>0.99464185596441257</v>
      </c>
      <c r="R1619" s="1">
        <v>2.1530332780768671E-2</v>
      </c>
      <c r="S1619" s="1">
        <v>0.94802315681982019</v>
      </c>
      <c r="T1619" s="1">
        <v>1.5780011219032001E-2</v>
      </c>
      <c r="U1619" s="1">
        <v>2.0292200901830801</v>
      </c>
      <c r="V1619" s="1">
        <v>6.3047313367645949E-2</v>
      </c>
      <c r="W1619" s="50">
        <f>U1619*Info!$B$2</f>
        <v>0.97402564328787844</v>
      </c>
      <c r="X1619" s="50">
        <f>W1619*SQRT((0.5*V1619/U1619)^2+Info!$B$3^2)</f>
        <v>5.0997772450310959E-2</v>
      </c>
      <c r="Y1619" s="39">
        <f>W1619*Info!$D$2</f>
        <v>0.78896077106318163</v>
      </c>
      <c r="Z1619" s="39">
        <f>Y1619*SQRT(Info!$D$3^2+(X1619/W1619)^2)</f>
        <v>5.7118427643110758E-2</v>
      </c>
      <c r="AA1619" s="50">
        <f>IF(O1619-W1619&gt;0,O1619-W1619,0)</f>
        <v>2.8475974802333548E-2</v>
      </c>
      <c r="AB1619" s="50">
        <f>SQRT((0.5*P1619)^2+X1619^2)</f>
        <v>5.2064153682622044E-2</v>
      </c>
      <c r="AC1619" s="50">
        <f>(1-EXP(-Info!$B$6*G1619*1000))+(Info!$B$6/(Info!$B$6-Info!$B$7))*(EXP(-Info!$B$7*G1619*1000)-EXP(-Info!$B$6*G1619*1000))*(Info!$B$9-1)</f>
        <v>0.42285799883921465</v>
      </c>
      <c r="AD1619" s="50">
        <f>SQRT((Info!$B$6*EXP(-Info!$B$6*G1619*1000)+(Info!$B$6/(Info!$B$6+Info!$B$7))*(Info!$B$9-1)*(-Info!$B$7*EXP(-Info!$B$7*G1619*1000)+Info!$B$6*EXP(-Info!$B$6*G1619*1000)))^2*(0.01*G1619*1000)^2)</f>
        <v>3.1115173184084531E-3</v>
      </c>
      <c r="AE1619" s="50">
        <f>IF(AA1619&gt;0,AA1619*AC1619*SQRT((AB1619/AA1619)^2+(AD1619/AC1619)^2),AA1619*AC1619*SQRT((AD1619/AC1619)^2))</f>
        <v>2.2015922131408388E-2</v>
      </c>
      <c r="AF1619" s="50">
        <f>IF((S1619-Y1619-AA1619*AC1619)&gt;0,S1619-Y1619-AA1619*AC1619,0)</f>
        <v>0.14702109203672789</v>
      </c>
      <c r="AG1619" s="50">
        <f>SQRT((T1619*0.5)^2+Z1619^2+AE1619^2)</f>
        <v>6.1720886191270058E-2</v>
      </c>
      <c r="AH1619" s="50">
        <f>AF1619/S1619</f>
        <v>0.15508175193727941</v>
      </c>
      <c r="AI1619">
        <f>AF1619*EXP(Info!$B$6*G1619*1000)</f>
        <v>0.23419585864382519</v>
      </c>
      <c r="AJ1619">
        <f>2*SQRT((EXP(Info!$B$6*G1619)*AG1619)^2+(Info!$B$6*G1619*0.01*AI1619)^2)</f>
        <v>0.12349925801414031</v>
      </c>
      <c r="AK1619" s="28">
        <f>AI1619/(E1619/1000)</f>
        <v>0.13039858499099399</v>
      </c>
      <c r="AL1619">
        <f>AA1619/0.752049334436339</f>
        <v>3.7864503694662918E-2</v>
      </c>
      <c r="AM1619">
        <f>Q1619/O1619</f>
        <v>0.99215985093293668</v>
      </c>
      <c r="AN1619">
        <f>U1619/0.242530074</f>
        <v>8.3668802664987432</v>
      </c>
      <c r="AO1619">
        <f>O1619/U1619</f>
        <v>0.49403296514759243</v>
      </c>
    </row>
    <row r="1620" spans="1:41">
      <c r="A1620" s="14" t="s">
        <v>98</v>
      </c>
      <c r="B1620" s="14" t="s">
        <v>99</v>
      </c>
      <c r="C1620" s="15">
        <v>-46.35</v>
      </c>
      <c r="D1620" s="15">
        <v>50.57</v>
      </c>
      <c r="E1620" s="15">
        <v>1796</v>
      </c>
      <c r="F1620" s="31">
        <v>226</v>
      </c>
      <c r="G1620" s="15">
        <v>51.538499999999999</v>
      </c>
      <c r="I1620">
        <f>(E1620*100*Info!$B$11)/AI1620</f>
        <v>6.3573957548539788</v>
      </c>
      <c r="J1620">
        <f>LOG10(I1620)</f>
        <v>0.80327924757950242</v>
      </c>
      <c r="K1620">
        <f>2*((E1620*100*Info!$B$11)/AI1620^2)*(AJ1620/2)</f>
        <v>0.82432430677796942</v>
      </c>
      <c r="L1620">
        <f>(M1620/10.7)/I1620</f>
        <v>0.56989171875547529</v>
      </c>
      <c r="M1620">
        <f>((U1620/0.242530073729142))*I1620</f>
        <v>38.766390970904709</v>
      </c>
      <c r="N1620">
        <f>2*M1620*SQRT((0.5*K1620/I1620)^2+(0.5*V1620/U1620)^2)</f>
        <v>5.2165588216391194</v>
      </c>
      <c r="O1620" s="1">
        <v>1.124813694673886</v>
      </c>
      <c r="P1620" s="1">
        <v>3.1272352784386753E-2</v>
      </c>
      <c r="Q1620" s="1">
        <v>0.9984173174762131</v>
      </c>
      <c r="R1620" s="1">
        <v>2.3647386289689491E-2</v>
      </c>
      <c r="S1620" s="1">
        <v>1.2025051207264139</v>
      </c>
      <c r="T1620" s="1">
        <v>2.202441945074185E-2</v>
      </c>
      <c r="U1620" s="1">
        <v>1.4789099220711039</v>
      </c>
      <c r="V1620" s="1">
        <v>5.3215028320904023E-2</v>
      </c>
      <c r="W1620" s="50">
        <f>U1620*Info!$B$2</f>
        <v>0.70987676259412991</v>
      </c>
      <c r="X1620" s="50">
        <f>W1620*SQRT((0.5*V1620/U1620)^2+Info!$B$3^2)</f>
        <v>3.7721697805844015E-2</v>
      </c>
      <c r="Y1620" s="39">
        <f>W1620*Info!$D$2</f>
        <v>0.57500017770124523</v>
      </c>
      <c r="Z1620" s="39">
        <f>Y1620*SQRT(Info!$D$3^2+(X1620/W1620)^2)</f>
        <v>4.195408297094394E-2</v>
      </c>
      <c r="AA1620" s="50">
        <f>IF(O1620-W1620&gt;0,O1620-W1620,0)</f>
        <v>0.41493693207975613</v>
      </c>
      <c r="AB1620" s="50">
        <f>SQRT((0.5*P1620)^2+X1620^2)</f>
        <v>4.0834011528665691E-2</v>
      </c>
      <c r="AC1620" s="50">
        <f>(1-EXP(-Info!$B$6*G1620*1000))+(Info!$B$6/(Info!$B$6-Info!$B$7))*(EXP(-Info!$B$7*G1620*1000)-EXP(-Info!$B$6*G1620*1000))*(Info!$B$9-1)</f>
        <v>0.42780864250310668</v>
      </c>
      <c r="AD1620" s="50">
        <f>SQRT((Info!$B$6*EXP(-Info!$B$6*G1620*1000)+(Info!$B$6/(Info!$B$6+Info!$B$7))*(Info!$B$9-1)*(-Info!$B$7*EXP(-Info!$B$7*G1620*1000)+Info!$B$6*EXP(-Info!$B$6*G1620*1000)))^2*(0.01*G1620*1000)^2)</f>
        <v>3.1357723448142828E-3</v>
      </c>
      <c r="AE1620" s="50">
        <f>IF(AA1620&gt;0,AA1620*AC1620*SQRT((AB1620/AA1620)^2+(AD1620/AC1620)^2),AA1620*AC1620*SQRT((AD1620/AC1620)^2))</f>
        <v>1.751753247570351E-2</v>
      </c>
      <c r="AF1620" s="50">
        <f>IF((S1620-Y1620-AA1620*AC1620)&gt;0,S1620-Y1620-AA1620*AC1620,0)</f>
        <v>0.44999133738772445</v>
      </c>
      <c r="AG1620" s="50">
        <f>SQRT((T1620*0.5)^2+Z1620^2+AE1620^2)</f>
        <v>4.6779031467161968E-2</v>
      </c>
      <c r="AH1620" s="50">
        <f>AF1620/S1620</f>
        <v>0.37421157684209438</v>
      </c>
      <c r="AI1620">
        <f>AF1620*EXP(Info!$B$6*G1620*1000)</f>
        <v>0.7218843515002038</v>
      </c>
      <c r="AJ1620">
        <f>2*SQRT((EXP(Info!$B$6*G1620)*AG1620)^2+(Info!$B$6*G1620*0.01*AI1620)^2)</f>
        <v>9.3602292600696732E-2</v>
      </c>
      <c r="AK1620" s="28">
        <f>AI1620/(E1620/1000)</f>
        <v>0.40194006208251881</v>
      </c>
      <c r="AL1620">
        <f>AA1620/0.752049334436339</f>
        <v>0.55174163858645175</v>
      </c>
      <c r="AM1620">
        <f>Q1620/O1620</f>
        <v>0.88762905555277871</v>
      </c>
      <c r="AN1620">
        <f>U1620/0.242530074</f>
        <v>6.0978413838735062</v>
      </c>
      <c r="AO1620">
        <f>O1620/U1620</f>
        <v>0.76056944232186074</v>
      </c>
    </row>
    <row r="1621" spans="1:41">
      <c r="A1621" s="14" t="s">
        <v>98</v>
      </c>
      <c r="B1621" s="14" t="s">
        <v>99</v>
      </c>
      <c r="C1621" s="15">
        <v>-46.35</v>
      </c>
      <c r="D1621" s="15">
        <v>50.57</v>
      </c>
      <c r="E1621" s="15">
        <v>1796</v>
      </c>
      <c r="F1621" s="80">
        <v>228</v>
      </c>
      <c r="G1621" s="15">
        <v>52.307699999999997</v>
      </c>
      <c r="I1621" t="e">
        <f>(E1621*100*Info!$B$11)/AI1621</f>
        <v>#DIV/0!</v>
      </c>
      <c r="J1621" t="e">
        <f>LOG10(I1621)</f>
        <v>#DIV/0!</v>
      </c>
      <c r="K1621" t="e">
        <f>2*((E1621*100*Info!$B$11)/AI1621^2)*(AJ1621/2)</f>
        <v>#DIV/0!</v>
      </c>
      <c r="L1621" t="e">
        <f>(M1621/10.7)/I1621</f>
        <v>#DIV/0!</v>
      </c>
      <c r="M1621" t="e">
        <f>((U1621/0.242530073729142))*I1621</f>
        <v>#DIV/0!</v>
      </c>
      <c r="N1621" t="e">
        <f>2*M1621*SQRT((0.5*K1621/I1621)^2+(0.5*V1621/U1621)^2)</f>
        <v>#DIV/0!</v>
      </c>
      <c r="O1621" s="1">
        <v>1.004507346657713</v>
      </c>
      <c r="P1621" s="1">
        <v>2.1058229874790411E-2</v>
      </c>
      <c r="Q1621" s="1">
        <v>0.98506750355775585</v>
      </c>
      <c r="R1621" s="1">
        <v>2.1514385876406601E-2</v>
      </c>
      <c r="S1621" s="1">
        <v>0.83704455995992955</v>
      </c>
      <c r="T1621" s="1">
        <v>1.4721842784987329E-2</v>
      </c>
      <c r="U1621" s="1">
        <v>2.2039973622569522</v>
      </c>
      <c r="V1621" s="1">
        <v>6.8514096052151474E-2</v>
      </c>
      <c r="W1621" s="50">
        <f>U1621*Info!$B$2</f>
        <v>1.0579187338833371</v>
      </c>
      <c r="X1621" s="50">
        <f>W1621*SQRT((0.5*V1621/U1621)^2+Info!$B$3^2)</f>
        <v>5.5392824128808332E-2</v>
      </c>
      <c r="Y1621" s="39">
        <f>W1621*Info!$D$2</f>
        <v>0.85691417444550311</v>
      </c>
      <c r="Z1621" s="39">
        <f>Y1621*SQRT(Info!$D$3^2+(X1621/W1621)^2)</f>
        <v>6.2039576154480955E-2</v>
      </c>
      <c r="AA1621" s="50">
        <f>IF(O1621-W1621&gt;0,O1621-W1621,0)</f>
        <v>0</v>
      </c>
      <c r="AB1621" s="50">
        <f>SQRT((0.5*P1621)^2+X1621^2)</f>
        <v>5.6384636438749601E-2</v>
      </c>
      <c r="AC1621" s="50">
        <f>(1-EXP(-Info!$B$6*G1621*1000))+(Info!$B$6/(Info!$B$6-Info!$B$7))*(EXP(-Info!$B$7*G1621*1000)-EXP(-Info!$B$6*G1621*1000))*(Info!$B$9-1)</f>
        <v>0.43272190915542635</v>
      </c>
      <c r="AD1621" s="50">
        <f>SQRT((Info!$B$6*EXP(-Info!$B$6*G1621*1000)+(Info!$B$6/(Info!$B$6+Info!$B$7))*(Info!$B$9-1)*(-Info!$B$7*EXP(-Info!$B$7*G1621*1000)+Info!$B$6*EXP(-Info!$B$6*G1621*1000)))^2*(0.01*G1621*1000)^2)</f>
        <v>3.1595057306282115E-3</v>
      </c>
      <c r="AE1621" s="50">
        <f>IF(AA1621&gt;0,AA1621*AC1621*SQRT((AB1621/AA1621)^2+(AD1621/AC1621)^2),AA1621*AC1621*SQRT((AD1621/AC1621)^2))</f>
        <v>0</v>
      </c>
      <c r="AF1621" s="50">
        <f>IF((S1621-Y1621-AA1621*AC1621)&gt;0,S1621-Y1621-AA1621*AC1621,0)</f>
        <v>0</v>
      </c>
      <c r="AG1621" s="50">
        <f>SQRT((T1621*0.5)^2+Z1621^2+AE1621^2)</f>
        <v>6.2474732277730594E-2</v>
      </c>
      <c r="AH1621" s="50">
        <f>AF1621/S1621</f>
        <v>0</v>
      </c>
      <c r="AI1621">
        <f>AF1621*EXP(Info!$B$6*G1621*1000)</f>
        <v>0</v>
      </c>
      <c r="AJ1621">
        <f>2*SQRT((EXP(Info!$B$6*G1621)*AG1621)^2+(Info!$B$6*G1621*0.01*AI1621)^2)</f>
        <v>0.12500941601778118</v>
      </c>
      <c r="AK1621" s="28">
        <f>AI1621/(E1621/1000)</f>
        <v>0</v>
      </c>
      <c r="AL1621">
        <f>AA1621/0.752049334436339</f>
        <v>0</v>
      </c>
      <c r="AM1621">
        <f>Q1621/O1621</f>
        <v>0.98064738584079136</v>
      </c>
      <c r="AN1621">
        <f>U1621/0.242530074</f>
        <v>9.0875219139089207</v>
      </c>
      <c r="AO1621">
        <f>O1621/U1621</f>
        <v>0.45576612924303622</v>
      </c>
    </row>
    <row r="1622" spans="1:41">
      <c r="A1622" s="14" t="s">
        <v>98</v>
      </c>
      <c r="B1622" s="14" t="s">
        <v>99</v>
      </c>
      <c r="C1622" s="15">
        <v>-46.35</v>
      </c>
      <c r="D1622" s="15">
        <v>50.57</v>
      </c>
      <c r="E1622" s="15">
        <v>1796</v>
      </c>
      <c r="F1622" s="31">
        <v>230</v>
      </c>
      <c r="G1622" s="15">
        <v>53.076900000000002</v>
      </c>
      <c r="H1622" s="15" t="s">
        <v>127</v>
      </c>
      <c r="I1622" t="e">
        <f>(E1622*100*Info!$B$11)/AI1622</f>
        <v>#DIV/0!</v>
      </c>
      <c r="J1622" t="e">
        <f>LOG10(I1622)</f>
        <v>#DIV/0!</v>
      </c>
      <c r="K1622" t="e">
        <f>2*((E1622*100*Info!$B$11)/AI1622^2)*(AJ1622/2)</f>
        <v>#DIV/0!</v>
      </c>
      <c r="L1622" t="e">
        <f>(M1622/10.7)/I1622</f>
        <v>#DIV/0!</v>
      </c>
      <c r="M1622" t="e">
        <f>((U1622/0.242530073729142))*I1622</f>
        <v>#DIV/0!</v>
      </c>
      <c r="N1622" t="e">
        <f>2*M1622*SQRT((0.5*K1622/I1622)^2+(0.5*V1622/U1622)^2)</f>
        <v>#DIV/0!</v>
      </c>
      <c r="O1622" s="1">
        <v>1.0518338700483021</v>
      </c>
      <c r="P1622" s="1">
        <v>2.9254914236070632E-2</v>
      </c>
      <c r="Q1622" s="1">
        <v>0.78446726103802089</v>
      </c>
      <c r="R1622" s="1">
        <v>1.8099665874133711E-2</v>
      </c>
      <c r="S1622" s="1">
        <v>0.82617249309265206</v>
      </c>
      <c r="T1622" s="1">
        <v>1.6178670455459891E-2</v>
      </c>
      <c r="U1622" s="1">
        <v>3.4415203615275232</v>
      </c>
      <c r="V1622" s="1">
        <v>0.12364701660358331</v>
      </c>
      <c r="W1622" s="50">
        <f>U1622*Info!$B$2</f>
        <v>1.651929773533211</v>
      </c>
      <c r="X1622" s="50">
        <f>W1622*SQRT((0.5*V1622/U1622)^2+Info!$B$3^2)</f>
        <v>8.7765610698586294E-2</v>
      </c>
      <c r="Y1622" s="39">
        <f>W1622*Info!$D$2</f>
        <v>1.338063116561901</v>
      </c>
      <c r="Z1622" s="39">
        <f>Y1622*SQRT(Info!$D$3^2+(X1622/W1622)^2)</f>
        <v>9.7620904156694568E-2</v>
      </c>
      <c r="AA1622" s="50">
        <f>IF(O1622-W1622&gt;0,O1622-W1622,0)</f>
        <v>0</v>
      </c>
      <c r="AB1622" s="50">
        <f>SQRT((0.5*P1622)^2+X1622^2)</f>
        <v>8.8976204251674879E-2</v>
      </c>
      <c r="AC1622" s="50">
        <f>(1-EXP(-Info!$B$6*G1622*1000))+(Info!$B$6/(Info!$B$6-Info!$B$7))*(EXP(-Info!$B$7*G1622*1000)-EXP(-Info!$B$6*G1622*1000))*(Info!$B$9-1)</f>
        <v>0.43759870710948973</v>
      </c>
      <c r="AD1622" s="50">
        <f>SQRT((Info!$B$6*EXP(-Info!$B$6*G1622*1000)+(Info!$B$6/(Info!$B$6+Info!$B$7))*(Info!$B$9-1)*(-Info!$B$7*EXP(-Info!$B$7*G1622*1000)+Info!$B$6*EXP(-Info!$B$6*G1622*1000)))^2*(0.01*G1622*1000)^2)</f>
        <v>3.1827267547931523E-3</v>
      </c>
      <c r="AE1622" s="50">
        <f>IF(AA1622&gt;0,AA1622*AC1622*SQRT((AB1622/AA1622)^2+(AD1622/AC1622)^2),AA1622*AC1622*SQRT((AD1622/AC1622)^2))</f>
        <v>0</v>
      </c>
      <c r="AF1622" s="50">
        <f>IF((S1622-Y1622-AA1622*AC1622)&gt;0,S1622-Y1622-AA1622*AC1622,0)</f>
        <v>0</v>
      </c>
      <c r="AG1622" s="50">
        <f>SQRT((T1622*0.5)^2+Z1622^2+AE1622^2)</f>
        <v>9.7955491284547905E-2</v>
      </c>
      <c r="AH1622" s="50">
        <f>AF1622/S1622</f>
        <v>0</v>
      </c>
      <c r="AI1622">
        <f>AF1622*EXP(Info!$B$6*G1622*1000)</f>
        <v>0</v>
      </c>
      <c r="AJ1622">
        <f>2*SQRT((EXP(Info!$B$6*G1622)*AG1622)^2+(Info!$B$6*G1622*0.01*AI1622)^2)</f>
        <v>0.19600636439268235</v>
      </c>
      <c r="AK1622" s="28">
        <f>AI1622/(E1622/1000)</f>
        <v>0</v>
      </c>
      <c r="AL1622">
        <f>AA1622/0.752049334436339</f>
        <v>0</v>
      </c>
      <c r="AM1622">
        <f>Q1622/O1622</f>
        <v>0.74580908960651437</v>
      </c>
      <c r="AN1622">
        <f>U1622/0.242530074</f>
        <v>14.190076738802805</v>
      </c>
      <c r="AO1622">
        <f>O1622/U1622</f>
        <v>0.3056305817064654</v>
      </c>
    </row>
    <row r="1623" spans="1:41">
      <c r="A1623" s="14" t="s">
        <v>98</v>
      </c>
      <c r="B1623" s="14" t="s">
        <v>99</v>
      </c>
      <c r="C1623" s="15">
        <v>-46.35</v>
      </c>
      <c r="D1623" s="15">
        <v>50.57</v>
      </c>
      <c r="E1623" s="15">
        <v>1796</v>
      </c>
      <c r="F1623" s="81">
        <v>232</v>
      </c>
      <c r="G1623" s="15">
        <v>53.846199999999996</v>
      </c>
      <c r="I1623">
        <f>(E1623*100*Info!$B$11)/AI1623</f>
        <v>4.4145217440236859</v>
      </c>
      <c r="J1623">
        <f>LOG10(I1623)</f>
        <v>0.64488366030723332</v>
      </c>
      <c r="K1623">
        <f>2*((E1623*100*Info!$B$11)/AI1623^2)*(AJ1623/2)</f>
        <v>0.4354172036195067</v>
      </c>
      <c r="L1623">
        <f>(M1623/10.7)/I1623</f>
        <v>0.6881758083272087</v>
      </c>
      <c r="M1623">
        <f>((U1623/0.242530073729142))*I1623</f>
        <v>32.506247644415467</v>
      </c>
      <c r="N1623">
        <f>2*M1623*SQRT((0.5*K1623/I1623)^2+(0.5*V1623/U1623)^2)</f>
        <v>3.3618766767763257</v>
      </c>
      <c r="O1623" s="1">
        <v>0.80969390359420002</v>
      </c>
      <c r="P1623" s="1">
        <v>1.699740425207262E-2</v>
      </c>
      <c r="Q1623" s="1">
        <v>0.78994523029724284</v>
      </c>
      <c r="R1623" s="1">
        <v>1.7171959221566471E-2</v>
      </c>
      <c r="S1623" s="1">
        <v>1.3288112291072089</v>
      </c>
      <c r="T1623" s="1">
        <v>1.9870117544362249E-2</v>
      </c>
      <c r="U1623" s="1">
        <v>1.785865625994645</v>
      </c>
      <c r="V1623" s="1">
        <v>5.5556052671918127E-2</v>
      </c>
      <c r="W1623" s="50">
        <f>U1623*Info!$B$2</f>
        <v>0.85721550047742956</v>
      </c>
      <c r="X1623" s="50">
        <f>W1623*SQRT((0.5*V1623/U1623)^2+Info!$B$3^2)</f>
        <v>4.4886824291585366E-2</v>
      </c>
      <c r="Y1623" s="39">
        <f>W1623*Info!$D$2</f>
        <v>0.69434455538671802</v>
      </c>
      <c r="Z1623" s="39">
        <f>Y1623*SQRT(Info!$D$3^2+(X1623/W1623)^2)</f>
        <v>5.0271402361548728E-2</v>
      </c>
      <c r="AA1623" s="50">
        <f>IF(O1623-W1623&gt;0,O1623-W1623,0)</f>
        <v>0</v>
      </c>
      <c r="AB1623" s="50">
        <f>SQRT((0.5*P1623)^2+X1623^2)</f>
        <v>4.5684296347987589E-2</v>
      </c>
      <c r="AC1623" s="50">
        <f>(1-EXP(-Info!$B$6*G1623*1000))+(Info!$B$6/(Info!$B$6-Info!$B$7))*(EXP(-Info!$B$7*G1623*1000)-EXP(-Info!$B$6*G1623*1000))*(Info!$B$9-1)</f>
        <v>0.44243992385947328</v>
      </c>
      <c r="AD1623" s="50">
        <f>SQRT((Info!$B$6*EXP(-Info!$B$6*G1623*1000)+(Info!$B$6/(Info!$B$6+Info!$B$7))*(Info!$B$9-1)*(-Info!$B$7*EXP(-Info!$B$7*G1623*1000)+Info!$B$6*EXP(-Info!$B$6*G1623*1000)))^2*(0.01*G1623*1000)^2)</f>
        <v>3.2054443698620663E-3</v>
      </c>
      <c r="AE1623" s="50">
        <f>IF(AA1623&gt;0,AA1623*AC1623*SQRT((AB1623/AA1623)^2+(AD1623/AC1623)^2),AA1623*AC1623*SQRT((AD1623/AC1623)^2))</f>
        <v>0</v>
      </c>
      <c r="AF1623" s="50">
        <f>IF((S1623-Y1623-AA1623*AC1623)&gt;0,S1623-Y1623-AA1623*AC1623,0)</f>
        <v>0.63446667372049093</v>
      </c>
      <c r="AG1623" s="50">
        <f>SQRT((T1623*0.5)^2+Z1623^2+AE1623^2)</f>
        <v>5.1243724378731689E-2</v>
      </c>
      <c r="AH1623" s="50">
        <f>AF1623/S1623</f>
        <v>0.47746938001628064</v>
      </c>
      <c r="AI1623">
        <f>AF1623*EXP(Info!$B$6*G1623*1000)</f>
        <v>1.0395926847423156</v>
      </c>
      <c r="AJ1623">
        <f>2*SQRT((EXP(Info!$B$6*G1623)*AG1623)^2+(Info!$B$6*G1623*0.01*AI1623)^2)</f>
        <v>0.1025380700200637</v>
      </c>
      <c r="AK1623" s="28">
        <f>AI1623/(E1623/1000)</f>
        <v>0.5788377977407102</v>
      </c>
      <c r="AL1623">
        <f>AA1623/0.752049334436339</f>
        <v>0</v>
      </c>
      <c r="AM1623">
        <f>Q1623/O1623</f>
        <v>0.97560970484118315</v>
      </c>
      <c r="AN1623">
        <f>U1623/0.242530074</f>
        <v>7.3634811408775844</v>
      </c>
      <c r="AO1623">
        <f>O1623/U1623</f>
        <v>0.45339016094407314</v>
      </c>
    </row>
    <row r="1624" spans="1:41">
      <c r="A1624" s="14" t="s">
        <v>98</v>
      </c>
      <c r="B1624" s="14" t="s">
        <v>99</v>
      </c>
      <c r="C1624" s="15">
        <v>-46.35</v>
      </c>
      <c r="D1624" s="15">
        <v>50.57</v>
      </c>
      <c r="E1624" s="15">
        <v>1796</v>
      </c>
      <c r="F1624" s="31">
        <v>234</v>
      </c>
      <c r="G1624" s="15">
        <v>54.615400000000001</v>
      </c>
      <c r="I1624" t="e">
        <f>(E1624*100*Info!$B$11)/AI1624</f>
        <v>#DIV/0!</v>
      </c>
      <c r="J1624" t="e">
        <f>LOG10(I1624)</f>
        <v>#DIV/0!</v>
      </c>
      <c r="K1624" t="e">
        <f>2*((E1624*100*Info!$B$11)/AI1624^2)*(AJ1624/2)</f>
        <v>#DIV/0!</v>
      </c>
      <c r="L1624" t="e">
        <f>(M1624/10.7)/I1624</f>
        <v>#DIV/0!</v>
      </c>
      <c r="M1624" t="e">
        <f>((U1624/0.242530073729142))*I1624</f>
        <v>#DIV/0!</v>
      </c>
      <c r="N1624" t="e">
        <f>2*M1624*SQRT((0.5*K1624/I1624)^2+(0.5*V1624/U1624)^2)</f>
        <v>#DIV/0!</v>
      </c>
      <c r="O1624" s="1">
        <v>1.1066846056723569</v>
      </c>
      <c r="P1624" s="1">
        <v>3.0751901821163229E-2</v>
      </c>
      <c r="Q1624" s="1">
        <v>0.86099868182699213</v>
      </c>
      <c r="R1624" s="1">
        <v>2.044714748364293E-2</v>
      </c>
      <c r="S1624" s="1">
        <v>0.89061179997120488</v>
      </c>
      <c r="T1624" s="1">
        <v>1.9105058997049059E-2</v>
      </c>
      <c r="U1624" s="1">
        <v>2.577112384456048</v>
      </c>
      <c r="V1624" s="1">
        <v>9.2609359597315977E-2</v>
      </c>
      <c r="W1624" s="50">
        <f>U1624*Info!$B$2</f>
        <v>1.237013944538903</v>
      </c>
      <c r="X1624" s="50">
        <f>W1624*SQRT((0.5*V1624/U1624)^2+Info!$B$3^2)</f>
        <v>6.5723015543998592E-2</v>
      </c>
      <c r="Y1624" s="39">
        <f>W1624*Info!$D$2</f>
        <v>1.0019812950765115</v>
      </c>
      <c r="Z1624" s="39">
        <f>Y1624*SQRT(Info!$D$3^2+(X1624/W1624)^2)</f>
        <v>7.3102325074146934E-2</v>
      </c>
      <c r="AA1624" s="50">
        <f>IF(O1624-W1624&gt;0,O1624-W1624,0)</f>
        <v>0</v>
      </c>
      <c r="AB1624" s="50">
        <f>SQRT((0.5*P1624)^2+X1624^2)</f>
        <v>6.7497663949216025E-2</v>
      </c>
      <c r="AC1624" s="50">
        <f>(1-EXP(-Info!$B$6*G1624*1000))+(Info!$B$6/(Info!$B$6-Info!$B$7))*(EXP(-Info!$B$7*G1624*1000)-EXP(-Info!$B$6*G1624*1000))*(Info!$B$9-1)</f>
        <v>0.44724455952480319</v>
      </c>
      <c r="AD1624" s="50">
        <f>SQRT((Info!$B$6*EXP(-Info!$B$6*G1624*1000)+(Info!$B$6/(Info!$B$6+Info!$B$7))*(Info!$B$9-1)*(-Info!$B$7*EXP(-Info!$B$7*G1624*1000)+Info!$B$6*EXP(-Info!$B$6*G1624*1000)))^2*(0.01*G1624*1000)^2)</f>
        <v>3.227658643228425E-3</v>
      </c>
      <c r="AE1624" s="50">
        <f>IF(AA1624&gt;0,AA1624*AC1624*SQRT((AB1624/AA1624)^2+(AD1624/AC1624)^2),AA1624*AC1624*SQRT((AD1624/AC1624)^2))</f>
        <v>0</v>
      </c>
      <c r="AF1624" s="50">
        <f>IF((S1624-Y1624-AA1624*AC1624)&gt;0,S1624-Y1624-AA1624*AC1624,0)</f>
        <v>0</v>
      </c>
      <c r="AG1624" s="50">
        <f>SQRT((T1624*0.5)^2+Z1624^2+AE1624^2)</f>
        <v>7.3723814002440435E-2</v>
      </c>
      <c r="AH1624" s="50">
        <f>AF1624/S1624</f>
        <v>0</v>
      </c>
      <c r="AI1624">
        <f>AF1624*EXP(Info!$B$6*G1624*1000)</f>
        <v>0</v>
      </c>
      <c r="AJ1624">
        <f>2*SQRT((EXP(Info!$B$6*G1624)*AG1624)^2+(Info!$B$6*G1624*0.01*AI1624)^2)</f>
        <v>0.14752149616163476</v>
      </c>
      <c r="AK1624" s="28">
        <f>AI1624/(E1624/1000)</f>
        <v>0</v>
      </c>
      <c r="AL1624">
        <f>AA1624/0.752049334436339</f>
        <v>0</v>
      </c>
      <c r="AM1624">
        <f>Q1624/O1624</f>
        <v>0.77799824576388643</v>
      </c>
      <c r="AN1624">
        <f>U1624/0.242530074</f>
        <v>10.625949771722116</v>
      </c>
      <c r="AO1624">
        <f>O1624/U1624</f>
        <v>0.42942815080450797</v>
      </c>
    </row>
    <row r="1625" spans="1:41">
      <c r="A1625" s="14" t="s">
        <v>98</v>
      </c>
      <c r="B1625" s="14" t="s">
        <v>99</v>
      </c>
      <c r="C1625" s="15">
        <v>-46.35</v>
      </c>
      <c r="D1625" s="15">
        <v>50.57</v>
      </c>
      <c r="E1625" s="15">
        <v>1796</v>
      </c>
      <c r="F1625" s="80">
        <v>236</v>
      </c>
      <c r="G1625" s="15">
        <v>55.384599999999999</v>
      </c>
      <c r="I1625">
        <f>(E1625*100*Info!$B$11)/AI1625</f>
        <v>5.8783847910727554</v>
      </c>
      <c r="J1625">
        <f>LOG10(I1625)</f>
        <v>0.7692580109931404</v>
      </c>
      <c r="K1625">
        <f>2*((E1625*100*Info!$B$11)/AI1625^2)*(AJ1625/2)</f>
        <v>0.82840682846070191</v>
      </c>
      <c r="L1625">
        <f>(M1625/10.7)/I1625</f>
        <v>0.68566993005160881</v>
      </c>
      <c r="M1625">
        <f>((U1625/0.242530073729142))*I1625</f>
        <v>43.127759067070876</v>
      </c>
      <c r="N1625">
        <f>2*M1625*SQRT((0.5*K1625/I1625)^2+(0.5*V1625/U1625)^2)</f>
        <v>6.2239148564933489</v>
      </c>
      <c r="O1625" s="1">
        <v>0.91497480824507826</v>
      </c>
      <c r="P1625" s="1">
        <v>1.916362208972797E-2</v>
      </c>
      <c r="Q1625" s="1">
        <v>0.88600556756913285</v>
      </c>
      <c r="R1625" s="1">
        <v>1.930249244638518E-2</v>
      </c>
      <c r="S1625" s="1">
        <v>1.1891290990706711</v>
      </c>
      <c r="T1625" s="1">
        <v>1.8646109302792951E-2</v>
      </c>
      <c r="U1625" s="1">
        <v>1.7793626919752139</v>
      </c>
      <c r="V1625" s="1">
        <v>5.5324407726840157E-2</v>
      </c>
      <c r="W1625" s="50">
        <f>U1625*Info!$B$2</f>
        <v>0.85409409214810261</v>
      </c>
      <c r="X1625" s="50">
        <f>W1625*SQRT((0.5*V1625/U1625)^2+Info!$B$3^2)</f>
        <v>4.4721284695416419E-2</v>
      </c>
      <c r="Y1625" s="39">
        <f>W1625*Info!$D$2</f>
        <v>0.69181621463996312</v>
      </c>
      <c r="Z1625" s="39">
        <f>Y1625*SQRT(Info!$D$3^2+(X1625/W1625)^2)</f>
        <v>5.0087122041316837E-2</v>
      </c>
      <c r="AA1625" s="50">
        <f>IF(O1625-W1625&gt;0,O1625-W1625,0)</f>
        <v>6.0880716096975651E-2</v>
      </c>
      <c r="AB1625" s="50">
        <f>SQRT((0.5*P1625)^2+X1625^2)</f>
        <v>4.5736248290693504E-2</v>
      </c>
      <c r="AC1625" s="50">
        <f>(1-EXP(-Info!$B$6*G1625*1000))+(Info!$B$6/(Info!$B$6-Info!$B$7))*(EXP(-Info!$B$7*G1625*1000)-EXP(-Info!$B$6*G1625*1000))*(Info!$B$9-1)</f>
        <v>0.45201350262190526</v>
      </c>
      <c r="AD1625" s="50">
        <f>SQRT((Info!$B$6*EXP(-Info!$B$6*G1625*1000)+(Info!$B$6/(Info!$B$6+Info!$B$7))*(Info!$B$9-1)*(-Info!$B$7*EXP(-Info!$B$7*G1625*1000)+Info!$B$6*EXP(-Info!$B$6*G1625*1000)))^2*(0.01*G1625*1000)^2)</f>
        <v>3.249378474642932E-3</v>
      </c>
      <c r="AE1625" s="50">
        <f>IF(AA1625&gt;0,AA1625*AC1625*SQRT((AB1625/AA1625)^2+(AD1625/AC1625)^2),AA1625*AC1625*SQRT((AD1625/AC1625)^2))</f>
        <v>2.0674348259641755E-2</v>
      </c>
      <c r="AF1625" s="50">
        <f>IF((S1625-Y1625-AA1625*AC1625)&gt;0,S1625-Y1625-AA1625*AC1625,0)</f>
        <v>0.4697939787055842</v>
      </c>
      <c r="AG1625" s="50">
        <f>SQRT((T1625*0.5)^2+Z1625^2+AE1625^2)</f>
        <v>5.498243190670675E-2</v>
      </c>
      <c r="AH1625" s="50">
        <f>AF1625/S1625</f>
        <v>0.3950739907657948</v>
      </c>
      <c r="AI1625">
        <f>AF1625*EXP(Info!$B$6*G1625*1000)</f>
        <v>0.78070842158759124</v>
      </c>
      <c r="AJ1625">
        <f>2*SQRT((EXP(Info!$B$6*G1625)*AG1625)^2+(Info!$B$6*G1625*0.01*AI1625)^2)</f>
        <v>0.11002073026286388</v>
      </c>
      <c r="AK1625" s="28">
        <f>AI1625/(E1625/1000)</f>
        <v>0.43469288507104187</v>
      </c>
      <c r="AL1625">
        <f>AA1625/0.752049334436339</f>
        <v>8.0953088194148523E-2</v>
      </c>
      <c r="AM1625">
        <f>Q1625/O1625</f>
        <v>0.96833875598005981</v>
      </c>
      <c r="AN1625">
        <f>U1625/0.242530074</f>
        <v>7.3366682433586101</v>
      </c>
      <c r="AO1625">
        <f>O1625/U1625</f>
        <v>0.51421489973435031</v>
      </c>
    </row>
    <row r="1626" spans="1:41">
      <c r="A1626" s="14" t="s">
        <v>98</v>
      </c>
      <c r="B1626" s="14" t="s">
        <v>99</v>
      </c>
      <c r="C1626" s="15">
        <v>-46.35</v>
      </c>
      <c r="D1626" s="15">
        <v>50.57</v>
      </c>
      <c r="E1626" s="15">
        <v>1796</v>
      </c>
      <c r="F1626" s="31">
        <v>238</v>
      </c>
      <c r="G1626" s="15">
        <v>56.153800000000004</v>
      </c>
      <c r="I1626" t="e">
        <f>(E1626*100*Info!$B$11)/AI1626</f>
        <v>#DIV/0!</v>
      </c>
      <c r="J1626" t="e">
        <f>LOG10(I1626)</f>
        <v>#DIV/0!</v>
      </c>
      <c r="K1626" t="e">
        <f>2*((E1626*100*Info!$B$11)/AI1626^2)*(AJ1626/2)</f>
        <v>#DIV/0!</v>
      </c>
      <c r="L1626" t="e">
        <f>(M1626/10.7)/I1626</f>
        <v>#DIV/0!</v>
      </c>
      <c r="M1626" t="e">
        <f>((U1626/0.242530073729142))*I1626</f>
        <v>#DIV/0!</v>
      </c>
      <c r="N1626" t="e">
        <f>2*M1626*SQRT((0.5*K1626/I1626)^2+(0.5*V1626/U1626)^2)</f>
        <v>#DIV/0!</v>
      </c>
      <c r="O1626" s="1">
        <v>0.92667061496228287</v>
      </c>
      <c r="P1626" s="1">
        <v>1.9279014427428989E-2</v>
      </c>
      <c r="Q1626" s="1">
        <v>0.89280863280562517</v>
      </c>
      <c r="R1626" s="1">
        <v>2.2648498501376031E-2</v>
      </c>
      <c r="S1626" s="1">
        <v>1.1095057691694741</v>
      </c>
      <c r="T1626" s="1">
        <v>2.5135301171836131E-2</v>
      </c>
      <c r="U1626" s="1">
        <v>3.5284838126819249</v>
      </c>
      <c r="V1626" s="1">
        <v>0.108940532423094</v>
      </c>
      <c r="W1626" s="50">
        <f>U1626*Info!$B$2</f>
        <v>1.6936722300873239</v>
      </c>
      <c r="X1626" s="50">
        <f>W1626*SQRT((0.5*V1626/U1626)^2+Info!$B$3^2)</f>
        <v>8.8627947841800725E-2</v>
      </c>
      <c r="Y1626" s="39">
        <f>W1626*Info!$D$2</f>
        <v>1.3718745063707325</v>
      </c>
      <c r="Z1626" s="39">
        <f>Y1626*SQRT(Info!$D$3^2+(X1626/W1626)^2)</f>
        <v>9.929102508959424E-2</v>
      </c>
      <c r="AA1626" s="50">
        <f>IF(O1626-W1626&gt;0,O1626-W1626,0)</f>
        <v>0</v>
      </c>
      <c r="AB1626" s="50">
        <f>SQRT((0.5*P1626)^2+X1626^2)</f>
        <v>8.9150621074517503E-2</v>
      </c>
      <c r="AC1626" s="50">
        <f>(1-EXP(-Info!$B$6*G1626*1000))+(Info!$B$6/(Info!$B$6-Info!$B$7))*(EXP(-Info!$B$7*G1626*1000)-EXP(-Info!$B$6*G1626*1000))*(Info!$B$9-1)</f>
        <v>0.45674700820305913</v>
      </c>
      <c r="AD1626" s="50">
        <f>SQRT((Info!$B$6*EXP(-Info!$B$6*G1626*1000)+(Info!$B$6/(Info!$B$6+Info!$B$7))*(Info!$B$9-1)*(-Info!$B$7*EXP(-Info!$B$7*G1626*1000)+Info!$B$6*EXP(-Info!$B$6*G1626*1000)))^2*(0.01*G1626*1000)^2)</f>
        <v>3.2706097197341528E-3</v>
      </c>
      <c r="AE1626" s="50">
        <f>IF(AA1626&gt;0,AA1626*AC1626*SQRT((AB1626/AA1626)^2+(AD1626/AC1626)^2),AA1626*AC1626*SQRT((AD1626/AC1626)^2))</f>
        <v>0</v>
      </c>
      <c r="AF1626" s="50">
        <f>IF((S1626-Y1626-AA1626*AC1626)&gt;0,S1626-Y1626-AA1626*AC1626,0)</f>
        <v>0</v>
      </c>
      <c r="AG1626" s="50">
        <f>SQRT((T1626*0.5)^2+Z1626^2+AE1626^2)</f>
        <v>0.10008323288439558</v>
      </c>
      <c r="AH1626" s="50">
        <f>AF1626/S1626</f>
        <v>0</v>
      </c>
      <c r="AI1626">
        <f>AF1626*EXP(Info!$B$6*G1626*1000)</f>
        <v>0</v>
      </c>
      <c r="AJ1626">
        <f>2*SQRT((EXP(Info!$B$6*G1626)*AG1626)^2+(Info!$B$6*G1626*0.01*AI1626)^2)</f>
        <v>0.20026957033246612</v>
      </c>
      <c r="AK1626" s="28">
        <f>AI1626/(E1626/1000)</f>
        <v>0</v>
      </c>
      <c r="AL1626">
        <f>AA1626/0.752049334436339</f>
        <v>0</v>
      </c>
      <c r="AM1626">
        <f>Q1626/O1626</f>
        <v>0.96345844833114092</v>
      </c>
      <c r="AN1626">
        <f>U1626/0.242530074</f>
        <v>14.548644440202185</v>
      </c>
      <c r="AO1626">
        <f>O1626/U1626</f>
        <v>0.2626257237263448</v>
      </c>
    </row>
    <row r="1627" spans="1:41">
      <c r="A1627" s="14" t="s">
        <v>98</v>
      </c>
      <c r="B1627" s="14" t="s">
        <v>99</v>
      </c>
      <c r="C1627" s="15">
        <v>-46.35</v>
      </c>
      <c r="D1627" s="15">
        <v>50.57</v>
      </c>
      <c r="E1627" s="15">
        <v>1796</v>
      </c>
      <c r="F1627" s="80">
        <v>240</v>
      </c>
      <c r="G1627" s="15">
        <v>56.923099999999998</v>
      </c>
      <c r="I1627">
        <f>(E1627*100*Info!$B$11)/AI1627</f>
        <v>5.4614183364735185</v>
      </c>
      <c r="J1627">
        <f>LOG10(I1627)</f>
        <v>0.73730544411723087</v>
      </c>
      <c r="K1627">
        <f>2*((E1627*100*Info!$B$11)/AI1627^2)*(AJ1627/2)</f>
        <v>0.66523279715485462</v>
      </c>
      <c r="L1627">
        <f>(M1627/10.7)/I1627</f>
        <v>0.68753342990167865</v>
      </c>
      <c r="M1627">
        <f>((U1627/0.242530073729142))*I1627</f>
        <v>40.17751218673807</v>
      </c>
      <c r="N1627">
        <f>2*M1627*SQRT((0.5*K1627/I1627)^2+(0.5*V1627/U1627)^2)</f>
        <v>5.0508722517031783</v>
      </c>
      <c r="O1627" s="1">
        <v>0.7390185636065989</v>
      </c>
      <c r="P1627" s="1">
        <v>1.5450683269394E-2</v>
      </c>
      <c r="Q1627" s="1">
        <v>0.67724855818791152</v>
      </c>
      <c r="R1627" s="1">
        <v>1.5171418238869021E-2</v>
      </c>
      <c r="S1627" s="1">
        <v>1.192273827996168</v>
      </c>
      <c r="T1627" s="1">
        <v>1.9387090467357999E-2</v>
      </c>
      <c r="U1627" s="1">
        <v>1.7841986078647529</v>
      </c>
      <c r="V1627" s="1">
        <v>5.5491688606350342E-2</v>
      </c>
      <c r="W1627" s="50">
        <f>U1627*Info!$B$2</f>
        <v>0.85641533177508133</v>
      </c>
      <c r="X1627" s="50">
        <f>W1627*SQRT((0.5*V1627/U1627)^2+Info!$B$3^2)</f>
        <v>4.4844033220720503E-2</v>
      </c>
      <c r="Y1627" s="39">
        <f>W1627*Info!$D$2</f>
        <v>0.69369641873781596</v>
      </c>
      <c r="Z1627" s="39">
        <f>Y1627*SQRT(Info!$D$3^2+(X1627/W1627)^2)</f>
        <v>5.0223954256155903E-2</v>
      </c>
      <c r="AA1627" s="50">
        <f>IF(O1627-W1627&gt;0,O1627-W1627,0)</f>
        <v>0</v>
      </c>
      <c r="AB1627" s="50">
        <f>SQRT((0.5*P1627)^2+X1627^2)</f>
        <v>4.5504595579719934E-2</v>
      </c>
      <c r="AC1627" s="50">
        <f>(1-EXP(-Info!$B$6*G1627*1000))+(Info!$B$6/(Info!$B$6-Info!$B$7))*(EXP(-Info!$B$7*G1627*1000)-EXP(-Info!$B$6*G1627*1000))*(Info!$B$9-1)</f>
        <v>0.46144593804846706</v>
      </c>
      <c r="AD1627" s="50">
        <f>SQRT((Info!$B$6*EXP(-Info!$B$6*G1627*1000)+(Info!$B$6/(Info!$B$6+Info!$B$7))*(Info!$B$9-1)*(-Info!$B$7*EXP(-Info!$B$7*G1627*1000)+Info!$B$6*EXP(-Info!$B$6*G1627*1000)))^2*(0.01*G1627*1000)^2)</f>
        <v>3.2913608426126061E-3</v>
      </c>
      <c r="AE1627" s="50">
        <f>IF(AA1627&gt;0,AA1627*AC1627*SQRT((AB1627/AA1627)^2+(AD1627/AC1627)^2),AA1627*AC1627*SQRT((AD1627/AC1627)^2))</f>
        <v>0</v>
      </c>
      <c r="AF1627" s="50">
        <f>IF((S1627-Y1627-AA1627*AC1627)&gt;0,S1627-Y1627-AA1627*AC1627,0)</f>
        <v>0.49857740925835203</v>
      </c>
      <c r="AG1627" s="50">
        <f>SQRT((T1627*0.5)^2+Z1627^2+AE1627^2)</f>
        <v>5.1150859233465677E-2</v>
      </c>
      <c r="AH1627" s="50">
        <f>AF1627/S1627</f>
        <v>0.41817357518977133</v>
      </c>
      <c r="AI1627">
        <f>AF1627*EXP(Info!$B$6*G1627*1000)</f>
        <v>0.84031367475985441</v>
      </c>
      <c r="AJ1627">
        <f>2*SQRT((EXP(Info!$B$6*G1627)*AG1627)^2+(Info!$B$6*G1627*0.01*AI1627)^2)</f>
        <v>0.10235513595703168</v>
      </c>
      <c r="AK1627" s="28">
        <f>AI1627/(E1627/1000)</f>
        <v>0.46788066523377192</v>
      </c>
      <c r="AL1627">
        <f>AA1627/0.752049334436339</f>
        <v>0</v>
      </c>
      <c r="AM1627">
        <f>Q1627/O1627</f>
        <v>0.91641616535688353</v>
      </c>
      <c r="AN1627">
        <f>U1627/0.242530074</f>
        <v>7.3566076917320897</v>
      </c>
      <c r="AO1627">
        <f>O1627/U1627</f>
        <v>0.41420196179338042</v>
      </c>
    </row>
    <row r="1628" spans="1:41">
      <c r="A1628" s="14" t="s">
        <v>98</v>
      </c>
      <c r="B1628" s="14" t="s">
        <v>99</v>
      </c>
      <c r="C1628" s="15">
        <v>-46.35</v>
      </c>
      <c r="D1628" s="15">
        <v>50.57</v>
      </c>
      <c r="E1628" s="15">
        <v>1796</v>
      </c>
      <c r="F1628" s="31">
        <v>242</v>
      </c>
      <c r="G1628" s="18">
        <v>57.692300000000003</v>
      </c>
      <c r="I1628">
        <f>(E1628*100*Info!$B$11)/AI1628</f>
        <v>4.2869487358924463</v>
      </c>
      <c r="J1628">
        <f>LOG10(I1628)</f>
        <v>0.63214829016980068</v>
      </c>
      <c r="K1628">
        <f>2*((E1628*100*Info!$B$11)/AI1628^2)*(AJ1628/2)</f>
        <v>0.43552442091263099</v>
      </c>
      <c r="L1628">
        <f>(M1628/10.7)/I1628</f>
        <v>0.63167813996471156</v>
      </c>
      <c r="M1628">
        <f>((U1628/0.242530073729142))*I1628</f>
        <v>28.975298298654948</v>
      </c>
      <c r="N1628">
        <f>2*M1628*SQRT((0.5*K1628/I1628)^2+(0.5*V1628/U1628)^2)</f>
        <v>3.294573057128797</v>
      </c>
      <c r="O1628" s="1">
        <v>0.80814583779102844</v>
      </c>
      <c r="P1628" s="1">
        <v>3.074243851915065E-2</v>
      </c>
      <c r="Q1628" s="1">
        <v>0.76053826548521131</v>
      </c>
      <c r="R1628" s="1">
        <v>2.4958608489227409E-2</v>
      </c>
      <c r="S1628" s="1">
        <v>1.277976222269902</v>
      </c>
      <c r="T1628" s="1">
        <v>2.704931085739733E-2</v>
      </c>
      <c r="U1628" s="1">
        <v>1.639250120688398</v>
      </c>
      <c r="V1628" s="1">
        <v>8.3700893227309808E-2</v>
      </c>
      <c r="W1628" s="50">
        <f>U1628*Info!$B$2</f>
        <v>0.78684005793043099</v>
      </c>
      <c r="X1628" s="50">
        <f>W1628*SQRT((0.5*V1628/U1628)^2+Info!$B$3^2)</f>
        <v>4.4173855940680143E-2</v>
      </c>
      <c r="Y1628" s="39">
        <f>W1628*Info!$D$2</f>
        <v>0.63734044692364911</v>
      </c>
      <c r="Z1628" s="39">
        <f>Y1628*SQRT(Info!$D$3^2+(X1628/W1628)^2)</f>
        <v>4.791424036852867E-2</v>
      </c>
      <c r="AA1628" s="50">
        <f>IF(O1628-W1628&gt;0,O1628-W1628,0)</f>
        <v>2.1305779860597451E-2</v>
      </c>
      <c r="AB1628" s="50">
        <f>SQRT((0.5*P1628)^2+X1628^2)</f>
        <v>4.6771828381985472E-2</v>
      </c>
      <c r="AC1628" s="50">
        <f>(1-EXP(-Info!$B$6*G1628*1000))+(Info!$B$6/(Info!$B$6-Info!$B$7))*(EXP(-Info!$B$7*G1628*1000)-EXP(-Info!$B$6*G1628*1000))*(Info!$B$9-1)</f>
        <v>0.46610932203474126</v>
      </c>
      <c r="AD1628" s="50">
        <f>SQRT((Info!$B$6*EXP(-Info!$B$6*G1628*1000)+(Info!$B$6/(Info!$B$6+Info!$B$7))*(Info!$B$9-1)*(-Info!$B$7*EXP(-Info!$B$7*G1628*1000)+Info!$B$6*EXP(-Info!$B$6*G1628*1000)))^2*(0.01*G1628*1000)^2)</f>
        <v>3.3116321896650147E-3</v>
      </c>
      <c r="AE1628" s="50">
        <f>IF(AA1628&gt;0,AA1628*AC1628*SQRT((AB1628/AA1628)^2+(AD1628/AC1628)^2),AA1628*AC1628*SQRT((AD1628/AC1628)^2))</f>
        <v>2.18008993937071E-2</v>
      </c>
      <c r="AF1628" s="50">
        <f>IF((S1628-Y1628-AA1628*AC1628)&gt;0,S1628-Y1628-AA1628*AC1628,0)</f>
        <v>0.63070495274000837</v>
      </c>
      <c r="AG1628" s="50">
        <f>SQRT((T1628*0.5)^2+Z1628^2+AE1628^2)</f>
        <v>5.4350436510967499E-2</v>
      </c>
      <c r="AH1628" s="50">
        <f>AF1628/S1628</f>
        <v>0.49351853481261931</v>
      </c>
      <c r="AI1628">
        <f>AF1628*EXP(Info!$B$6*G1628*1000)</f>
        <v>1.0705293658631827</v>
      </c>
      <c r="AJ1628">
        <f>2*SQRT((EXP(Info!$B$6*G1628)*AG1628)^2+(Info!$B$6*G1628*0.01*AI1628)^2)</f>
        <v>0.10875839923951593</v>
      </c>
      <c r="AK1628" s="28">
        <f>AI1628/(E1628/1000)</f>
        <v>0.59606312130466743</v>
      </c>
      <c r="AL1628">
        <f>AA1628/0.752049334436339</f>
        <v>2.8330295480636432E-2</v>
      </c>
      <c r="AM1628">
        <f>Q1628/O1628</f>
        <v>0.94109036998081086</v>
      </c>
      <c r="AN1628">
        <f>U1628/0.242530074</f>
        <v>6.7589560900740002</v>
      </c>
      <c r="AO1628">
        <f>O1628/U1628</f>
        <v>0.49299727210125205</v>
      </c>
    </row>
    <row r="1629" spans="1:41">
      <c r="A1629" s="14" t="s">
        <v>98</v>
      </c>
      <c r="B1629" s="14" t="s">
        <v>99</v>
      </c>
      <c r="C1629" s="15">
        <v>-46.35</v>
      </c>
      <c r="D1629" s="15">
        <v>50.57</v>
      </c>
      <c r="E1629" s="15">
        <v>1796</v>
      </c>
      <c r="F1629" s="80">
        <v>244</v>
      </c>
      <c r="G1629" s="15">
        <v>58.461500000000001</v>
      </c>
      <c r="I1629">
        <f>(E1629*100*Info!$B$11)/AI1629</f>
        <v>4.2190395654139374</v>
      </c>
      <c r="J1629">
        <f>LOG10(I1629)</f>
        <v>0.62521359813854782</v>
      </c>
      <c r="K1629">
        <f>2*((E1629*100*Info!$B$11)/AI1629^2)*(AJ1629/2)</f>
        <v>0.51101242556904602</v>
      </c>
      <c r="L1629">
        <f>(M1629/10.7)/I1629</f>
        <v>0.88846540764293069</v>
      </c>
      <c r="M1629">
        <f>((U1629/0.242530073729142))*I1629</f>
        <v>40.108636568614472</v>
      </c>
      <c r="N1629">
        <f>2*M1629*SQRT((0.5*K1629/I1629)^2+(0.5*V1629/U1629)^2)</f>
        <v>5.0155202728657757</v>
      </c>
      <c r="O1629" s="1">
        <v>0.85526943123659493</v>
      </c>
      <c r="P1629" s="1">
        <v>1.789284880412997E-2</v>
      </c>
      <c r="Q1629" s="1">
        <v>0.81000368388969102</v>
      </c>
      <c r="R1629" s="1">
        <v>1.780104467334034E-2</v>
      </c>
      <c r="S1629" s="1">
        <v>1.5327815489427581</v>
      </c>
      <c r="T1629" s="1">
        <v>2.2153745827022009E-2</v>
      </c>
      <c r="U1629" s="1">
        <v>2.305631514789324</v>
      </c>
      <c r="V1629" s="1">
        <v>7.1693994776866665E-2</v>
      </c>
      <c r="W1629" s="50">
        <f>U1629*Info!$B$2</f>
        <v>1.1067031270988754</v>
      </c>
      <c r="X1629" s="50">
        <f>W1629*SQRT((0.5*V1629/U1629)^2+Info!$B$3^2)</f>
        <v>5.7948642716814699E-2</v>
      </c>
      <c r="Y1629" s="39">
        <f>W1629*Info!$D$2</f>
        <v>0.89642953295008909</v>
      </c>
      <c r="Z1629" s="39">
        <f>Y1629*SQRT(Info!$D$3^2+(X1629/W1629)^2)</f>
        <v>6.490129597941062E-2</v>
      </c>
      <c r="AA1629" s="50">
        <f>IF(O1629-W1629&gt;0,O1629-W1629,0)</f>
        <v>0</v>
      </c>
      <c r="AB1629" s="50">
        <f>SQRT((0.5*P1629)^2+X1629^2)</f>
        <v>5.8635174616461283E-2</v>
      </c>
      <c r="AC1629" s="50">
        <f>(1-EXP(-Info!$B$6*G1629*1000))+(Info!$B$6/(Info!$B$6-Info!$B$7))*(EXP(-Info!$B$7*G1629*1000)-EXP(-Info!$B$6*G1629*1000))*(Info!$B$9-1)</f>
        <v>0.47073802293390477</v>
      </c>
      <c r="AD1629" s="50">
        <f>SQRT((Info!$B$6*EXP(-Info!$B$6*G1629*1000)+(Info!$B$6/(Info!$B$6+Info!$B$7))*(Info!$B$9-1)*(-Info!$B$7*EXP(-Info!$B$7*G1629*1000)+Info!$B$6*EXP(-Info!$B$6*G1629*1000)))^2*(0.01*G1629*1000)^2)</f>
        <v>3.3314321733722298E-3</v>
      </c>
      <c r="AE1629" s="50">
        <f>IF(AA1629&gt;0,AA1629*AC1629*SQRT((AB1629/AA1629)^2+(AD1629/AC1629)^2),AA1629*AC1629*SQRT((AD1629/AC1629)^2))</f>
        <v>0</v>
      </c>
      <c r="AF1629" s="50">
        <f>IF((S1629-Y1629-AA1629*AC1629)&gt;0,S1629-Y1629-AA1629*AC1629,0)</f>
        <v>0.636352015992669</v>
      </c>
      <c r="AG1629" s="50">
        <f>SQRT((T1629*0.5)^2+Z1629^2+AE1629^2)</f>
        <v>6.5839770149577037E-2</v>
      </c>
      <c r="AH1629" s="50">
        <f>AF1629/S1629</f>
        <v>0.41516158413545312</v>
      </c>
      <c r="AI1629">
        <f>AF1629*EXP(Info!$B$6*G1629*1000)</f>
        <v>1.0877604821116791</v>
      </c>
      <c r="AJ1629">
        <f>2*SQRT((EXP(Info!$B$6*G1629)*AG1629)^2+(Info!$B$6*G1629*0.01*AI1629)^2)</f>
        <v>0.13175015635282569</v>
      </c>
      <c r="AK1629" s="28">
        <f>AI1629/(E1629/1000)</f>
        <v>0.60565728402654739</v>
      </c>
      <c r="AL1629">
        <f>AA1629/0.752049334436339</f>
        <v>0</v>
      </c>
      <c r="AM1629">
        <f>Q1629/O1629</f>
        <v>0.94707428361907398</v>
      </c>
      <c r="AN1629">
        <f>U1629/0.242530074</f>
        <v>9.5065798511623925</v>
      </c>
      <c r="AO1629">
        <f>O1629/U1629</f>
        <v>0.3709480139174558</v>
      </c>
    </row>
    <row r="1630" spans="1:41">
      <c r="A1630" s="14" t="s">
        <v>98</v>
      </c>
      <c r="B1630" s="14" t="s">
        <v>99</v>
      </c>
      <c r="C1630" s="15">
        <v>-46.35</v>
      </c>
      <c r="D1630" s="15">
        <v>50.57</v>
      </c>
      <c r="E1630" s="15">
        <v>1796</v>
      </c>
      <c r="F1630" s="31">
        <v>246</v>
      </c>
      <c r="G1630" s="15">
        <v>59.230800000000002</v>
      </c>
      <c r="I1630">
        <f>(E1630*100*Info!$B$11)/AI1630</f>
        <v>4.8214729602740904</v>
      </c>
      <c r="J1630">
        <f>LOG10(I1630)</f>
        <v>0.68317973549926048</v>
      </c>
      <c r="K1630">
        <f>2*((E1630*100*Info!$B$11)/AI1630^2)*(AJ1630/2)</f>
        <v>0.55044781387912345</v>
      </c>
      <c r="L1630">
        <f>(M1630/10.7)/I1630</f>
        <v>0.58051404381185745</v>
      </c>
      <c r="M1630">
        <f>((U1630/0.242530073729142))*I1630</f>
        <v>29.948580588691158</v>
      </c>
      <c r="N1630">
        <f>2*M1630*SQRT((0.5*K1630/I1630)^2+(0.5*V1630/U1630)^2)</f>
        <v>4.4648498652248865</v>
      </c>
      <c r="O1630" s="1">
        <v>0.67238593658955326</v>
      </c>
      <c r="P1630" s="1">
        <v>4.6474706468534903E-2</v>
      </c>
      <c r="Q1630" s="1">
        <v>0.76680796835269938</v>
      </c>
      <c r="R1630" s="1">
        <v>4.7591562296773547E-2</v>
      </c>
      <c r="S1630" s="1">
        <v>1.1386441882369891</v>
      </c>
      <c r="T1630" s="1">
        <v>4.2204325784279961E-2</v>
      </c>
      <c r="U1630" s="1">
        <v>1.5064756181574659</v>
      </c>
      <c r="V1630" s="1">
        <v>0.14443434766351401</v>
      </c>
      <c r="W1630" s="50">
        <f>U1630*Info!$B$2</f>
        <v>0.72310829671558363</v>
      </c>
      <c r="X1630" s="50">
        <f>W1630*SQRT((0.5*V1630/U1630)^2+Info!$B$3^2)</f>
        <v>5.0088160229363667E-2</v>
      </c>
      <c r="Y1630" s="39">
        <f>W1630*Info!$D$2</f>
        <v>0.58571772033962277</v>
      </c>
      <c r="Z1630" s="39">
        <f>Y1630*SQRT(Info!$D$3^2+(X1630/W1630)^2)</f>
        <v>5.003701042034453E-2</v>
      </c>
      <c r="AA1630" s="50">
        <f>IF(O1630-W1630&gt;0,O1630-W1630,0)</f>
        <v>0</v>
      </c>
      <c r="AB1630" s="50">
        <f>SQRT((0.5*P1630)^2+X1630^2)</f>
        <v>5.5215925062399598E-2</v>
      </c>
      <c r="AC1630" s="50">
        <f>(1-EXP(-Info!$B$6*G1630*1000))+(Info!$B$6/(Info!$B$6-Info!$B$7))*(EXP(-Info!$B$7*G1630*1000)-EXP(-Info!$B$6*G1630*1000))*(Info!$B$9-1)</f>
        <v>0.47533288371688914</v>
      </c>
      <c r="AD1630" s="50">
        <f>SQRT((Info!$B$6*EXP(-Info!$B$6*G1630*1000)+(Info!$B$6/(Info!$B$6+Info!$B$7))*(Info!$B$9-1)*(-Info!$B$7*EXP(-Info!$B$7*G1630*1000)+Info!$B$6*EXP(-Info!$B$6*G1630*1000)))^2*(0.01*G1630*1000)^2)</f>
        <v>3.3507689048377105E-3</v>
      </c>
      <c r="AE1630" s="50">
        <f>IF(AA1630&gt;0,AA1630*AC1630*SQRT((AB1630/AA1630)^2+(AD1630/AC1630)^2),AA1630*AC1630*SQRT((AD1630/AC1630)^2))</f>
        <v>0</v>
      </c>
      <c r="AF1630" s="50">
        <f>IF((S1630-Y1630-AA1630*AC1630)&gt;0,S1630-Y1630-AA1630*AC1630,0)</f>
        <v>0.55292646789736632</v>
      </c>
      <c r="AG1630" s="50">
        <f>SQRT((T1630*0.5)^2+Z1630^2+AE1630^2)</f>
        <v>5.4304729909392578E-2</v>
      </c>
      <c r="AH1630" s="50">
        <f>AF1630/S1630</f>
        <v>0.48560074658044472</v>
      </c>
      <c r="AI1630">
        <f>AF1630*EXP(Info!$B$6*G1630*1000)</f>
        <v>0.95184698732854056</v>
      </c>
      <c r="AJ1630">
        <f>2*SQRT((EXP(Info!$B$6*G1630)*AG1630)^2+(Info!$B$6*G1630*0.01*AI1630)^2)</f>
        <v>0.10866847074314814</v>
      </c>
      <c r="AK1630" s="28">
        <f>AI1630/(E1630/1000)</f>
        <v>0.52998161877981098</v>
      </c>
      <c r="AL1630">
        <f>AA1630/0.752049334436339</f>
        <v>0</v>
      </c>
      <c r="AM1630">
        <f>Q1630/O1630</f>
        <v>1.1404283263895576</v>
      </c>
      <c r="AN1630">
        <f>U1630/0.242530074</f>
        <v>6.2115002618498592</v>
      </c>
      <c r="AO1630">
        <f>O1630/U1630</f>
        <v>0.44633044736026484</v>
      </c>
    </row>
    <row r="1631" spans="1:41">
      <c r="A1631" s="14" t="s">
        <v>98</v>
      </c>
      <c r="B1631" s="14" t="s">
        <v>99</v>
      </c>
      <c r="C1631" s="15">
        <v>-46.35</v>
      </c>
      <c r="D1631" s="15">
        <v>50.57</v>
      </c>
      <c r="E1631" s="15">
        <v>1796</v>
      </c>
      <c r="F1631" s="80">
        <v>248</v>
      </c>
      <c r="G1631" s="15">
        <v>60</v>
      </c>
      <c r="I1631" t="e">
        <f>(E1631*100*Info!$B$11)/AI1631</f>
        <v>#DIV/0!</v>
      </c>
      <c r="J1631" t="e">
        <f>LOG10(I1631)</f>
        <v>#DIV/0!</v>
      </c>
      <c r="K1631" t="e">
        <f>2*((E1631*100*Info!$B$11)/AI1631^2)*(AJ1631/2)</f>
        <v>#DIV/0!</v>
      </c>
      <c r="L1631" t="e">
        <f>(M1631/10.7)/I1631</f>
        <v>#DIV/0!</v>
      </c>
      <c r="M1631" t="e">
        <f>((U1631/0.242530073729142))*I1631</f>
        <v>#DIV/0!</v>
      </c>
      <c r="N1631" t="e">
        <f>2*M1631*SQRT((0.5*K1631/I1631)^2+(0.5*V1631/U1631)^2)</f>
        <v>#DIV/0!</v>
      </c>
      <c r="O1631" s="1">
        <v>0.70285987014995566</v>
      </c>
      <c r="P1631" s="1">
        <v>1.471690060347699E-2</v>
      </c>
      <c r="Q1631" s="1">
        <v>0.63322329487958673</v>
      </c>
      <c r="R1631" s="1">
        <v>1.4304044867782931E-2</v>
      </c>
      <c r="S1631" s="1">
        <v>0.86544272597552618</v>
      </c>
      <c r="T1631" s="1">
        <v>1.6237562122053319E-2</v>
      </c>
      <c r="U1631" s="1">
        <v>2.4692313701534951</v>
      </c>
      <c r="V1631" s="1">
        <v>7.6723189792864632E-2</v>
      </c>
      <c r="W1631" s="50">
        <f>U1631*Info!$B$2</f>
        <v>1.1852310576736775</v>
      </c>
      <c r="X1631" s="50">
        <f>W1631*SQRT((0.5*V1631/U1631)^2+Info!$B$3^2)</f>
        <v>6.205635379604893E-2</v>
      </c>
      <c r="Y1631" s="39">
        <f>W1631*Info!$D$2</f>
        <v>0.96003715671567891</v>
      </c>
      <c r="Z1631" s="39">
        <f>Y1631*SQRT(Info!$D$3^2+(X1631/W1631)^2)</f>
        <v>6.9504054423245559E-2</v>
      </c>
      <c r="AA1631" s="50">
        <f>IF(O1631-W1631&gt;0,O1631-W1631,0)</f>
        <v>0</v>
      </c>
      <c r="AB1631" s="50">
        <f>SQRT((0.5*P1631)^2+X1631^2)</f>
        <v>6.2491102065042443E-2</v>
      </c>
      <c r="AC1631" s="50">
        <f>(1-EXP(-Info!$B$6*G1631*1000))+(Info!$B$6/(Info!$B$6-Info!$B$7))*(EXP(-Info!$B$7*G1631*1000)-EXP(-Info!$B$6*G1631*1000))*(Info!$B$9-1)</f>
        <v>0.47989295602280674</v>
      </c>
      <c r="AD1631" s="50">
        <f>SQRT((Info!$B$6*EXP(-Info!$B$6*G1631*1000)+(Info!$B$6/(Info!$B$6+Info!$B$7))*(Info!$B$9-1)*(-Info!$B$7*EXP(-Info!$B$7*G1631*1000)+Info!$B$6*EXP(-Info!$B$6*G1631*1000)))^2*(0.01*G1631*1000)^2)</f>
        <v>3.369642929425958E-3</v>
      </c>
      <c r="AE1631" s="50">
        <f>IF(AA1631&gt;0,AA1631*AC1631*SQRT((AB1631/AA1631)^2+(AD1631/AC1631)^2),AA1631*AC1631*SQRT((AD1631/AC1631)^2))</f>
        <v>0</v>
      </c>
      <c r="AF1631" s="50">
        <f>IF((S1631-Y1631-AA1631*AC1631)&gt;0,S1631-Y1631-AA1631*AC1631,0)</f>
        <v>0</v>
      </c>
      <c r="AG1631" s="50">
        <f>SQRT((T1631*0.5)^2+Z1631^2+AE1631^2)</f>
        <v>6.9976626006019796E-2</v>
      </c>
      <c r="AH1631" s="50">
        <f>AF1631/S1631</f>
        <v>0</v>
      </c>
      <c r="AI1631">
        <f>AF1631*EXP(Info!$B$6*G1631*1000)</f>
        <v>0</v>
      </c>
      <c r="AJ1631">
        <f>2*SQRT((EXP(Info!$B$6*G1631)*AG1631)^2+(Info!$B$6*G1631*0.01*AI1631)^2)</f>
        <v>0.14003028013611957</v>
      </c>
      <c r="AK1631" s="28">
        <f>AI1631/(E1631/1000)</f>
        <v>0</v>
      </c>
      <c r="AL1631">
        <f>AA1631/0.752049334436339</f>
        <v>0</v>
      </c>
      <c r="AM1631">
        <f>Q1631/O1631</f>
        <v>0.9009239562140432</v>
      </c>
      <c r="AN1631">
        <f>U1631/0.242530074</f>
        <v>10.181134774046599</v>
      </c>
      <c r="AO1631">
        <f>O1631/U1631</f>
        <v>0.28464723016469035</v>
      </c>
    </row>
    <row r="1632" spans="1:41">
      <c r="A1632" s="14" t="s">
        <v>98</v>
      </c>
      <c r="B1632" s="14" t="s">
        <v>99</v>
      </c>
      <c r="C1632" s="15">
        <v>-46.35</v>
      </c>
      <c r="D1632" s="15">
        <v>50.57</v>
      </c>
      <c r="E1632" s="15">
        <v>1796</v>
      </c>
      <c r="F1632" s="31">
        <v>250</v>
      </c>
      <c r="G1632" s="18">
        <v>60.769199999999998</v>
      </c>
      <c r="I1632">
        <f>(E1632*100*Info!$B$11)/AI1632</f>
        <v>9.6880839234109821</v>
      </c>
      <c r="J1632">
        <f>LOG10(I1632)</f>
        <v>0.98623789224445368</v>
      </c>
      <c r="K1632">
        <f>2*((E1632*100*Info!$B$11)/AI1632^2)*(AJ1632/2)</f>
        <v>2.2429084506575014</v>
      </c>
      <c r="L1632">
        <f>(M1632/10.7)/I1632</f>
        <v>0.73859223885964864</v>
      </c>
      <c r="M1632">
        <f>((U1632/0.242530073729142))*I1632</f>
        <v>76.564316469199454</v>
      </c>
      <c r="N1632">
        <f>2*M1632*SQRT((0.5*K1632/I1632)^2+(0.5*V1632/U1632)^2)</f>
        <v>17.881979933712749</v>
      </c>
      <c r="O1632" s="1">
        <v>0.70189339918893423</v>
      </c>
      <c r="P1632" s="1">
        <v>1.458981960094991E-2</v>
      </c>
      <c r="Q1632" s="1">
        <v>0.6509806839070873</v>
      </c>
      <c r="R1632" s="1">
        <v>1.60098059734557E-2</v>
      </c>
      <c r="S1632" s="1">
        <v>1.016533161868207</v>
      </c>
      <c r="T1632" s="1">
        <v>1.9476794869901979E-2</v>
      </c>
      <c r="U1632" s="1">
        <v>1.916699882566508</v>
      </c>
      <c r="V1632" s="1">
        <v>5.9079810923586107E-2</v>
      </c>
      <c r="W1632" s="50">
        <f>U1632*Info!$B$2</f>
        <v>0.92001594363192385</v>
      </c>
      <c r="X1632" s="50">
        <f>W1632*SQRT((0.5*V1632/U1632)^2+Info!$B$3^2)</f>
        <v>4.81364910138588E-2</v>
      </c>
      <c r="Y1632" s="39">
        <f>W1632*Info!$D$2</f>
        <v>0.74521291434185832</v>
      </c>
      <c r="Z1632" s="39">
        <f>Y1632*SQRT(Info!$D$3^2+(X1632/W1632)^2)</f>
        <v>5.3931616985465426E-2</v>
      </c>
      <c r="AA1632" s="50">
        <f>IF(O1632-W1632&gt;0,O1632-W1632,0)</f>
        <v>0</v>
      </c>
      <c r="AB1632" s="50">
        <f>SQRT((0.5*P1632)^2+X1632^2)</f>
        <v>4.8686111737582562E-2</v>
      </c>
      <c r="AC1632" s="50">
        <f>(1-EXP(-Info!$B$6*G1632*1000))+(Info!$B$6/(Info!$B$6-Info!$B$7))*(EXP(-Info!$B$7*G1632*1000)-EXP(-Info!$B$6*G1632*1000))*(Info!$B$9-1)</f>
        <v>0.48441908379215687</v>
      </c>
      <c r="AD1632" s="50">
        <f>SQRT((Info!$B$6*EXP(-Info!$B$6*G1632*1000)+(Info!$B$6/(Info!$B$6+Info!$B$7))*(Info!$B$9-1)*(-Info!$B$7*EXP(-Info!$B$7*G1632*1000)+Info!$B$6*EXP(-Info!$B$6*G1632*1000)))^2*(0.01*G1632*1000)^2)</f>
        <v>3.3880623074740903E-3</v>
      </c>
      <c r="AE1632" s="50">
        <f>IF(AA1632&gt;0,AA1632*AC1632*SQRT((AB1632/AA1632)^2+(AD1632/AC1632)^2),AA1632*AC1632*SQRT((AD1632/AC1632)^2))</f>
        <v>0</v>
      </c>
      <c r="AF1632" s="50">
        <f>IF((S1632-Y1632-AA1632*AC1632)&gt;0,S1632-Y1632-AA1632*AC1632,0)</f>
        <v>0.27132024752634865</v>
      </c>
      <c r="AG1632" s="50">
        <f>SQRT((T1632*0.5)^2+Z1632^2+AE1632^2)</f>
        <v>5.4803792708789809E-2</v>
      </c>
      <c r="AH1632" s="50">
        <f>AF1632/S1632</f>
        <v>0.26690742388345734</v>
      </c>
      <c r="AI1632">
        <f>AF1632*EXP(Info!$B$6*G1632*1000)</f>
        <v>0.47370610618194459</v>
      </c>
      <c r="AJ1632">
        <f>2*SQRT((EXP(Info!$B$6*G1632)*AG1632)^2+(Info!$B$6*G1632*0.01*AI1632)^2)</f>
        <v>0.10966868547825971</v>
      </c>
      <c r="AK1632" s="28">
        <f>AI1632/(E1632/1000)</f>
        <v>0.26375618384295357</v>
      </c>
      <c r="AL1632">
        <f>AA1632/0.752049334436339</f>
        <v>0</v>
      </c>
      <c r="AM1632">
        <f>Q1632/O1632</f>
        <v>0.92746374970803458</v>
      </c>
      <c r="AN1632">
        <f>U1632/0.242530074</f>
        <v>7.9029369469722255</v>
      </c>
      <c r="AO1632">
        <f>O1632/U1632</f>
        <v>0.36619890551100875</v>
      </c>
    </row>
    <row r="1633" spans="1:41">
      <c r="A1633" s="14" t="s">
        <v>98</v>
      </c>
      <c r="B1633" s="14" t="s">
        <v>99</v>
      </c>
      <c r="C1633" s="15">
        <v>-46.35</v>
      </c>
      <c r="D1633" s="15">
        <v>50.57</v>
      </c>
      <c r="E1633" s="15">
        <v>1796</v>
      </c>
      <c r="F1633" s="15">
        <v>252</v>
      </c>
      <c r="G1633" s="18">
        <v>61.538499999999999</v>
      </c>
      <c r="I1633" t="e">
        <f>(E1633*100*Info!$B$11)/AI1633</f>
        <v>#DIV/0!</v>
      </c>
      <c r="J1633" t="e">
        <f>LOG10(I1633)</f>
        <v>#DIV/0!</v>
      </c>
      <c r="K1633" t="e">
        <f>2*((E1633*100*Info!$B$11)/AI1633^2)*(AJ1633/2)</f>
        <v>#DIV/0!</v>
      </c>
      <c r="L1633" t="e">
        <f>(M1633/10.7)/I1633</f>
        <v>#DIV/0!</v>
      </c>
      <c r="M1633" t="e">
        <f>((U1633/0.242530073729142))*I1633</f>
        <v>#DIV/0!</v>
      </c>
      <c r="N1633" t="e">
        <f>2*M1633*SQRT((0.5*K1633/I1633)^2+(0.5*V1633/U1633)^2)</f>
        <v>#DIV/0!</v>
      </c>
      <c r="O1633" s="1">
        <v>0.72162095489054734</v>
      </c>
      <c r="P1633" s="1">
        <v>1.595111877711158E-2</v>
      </c>
      <c r="Q1633" s="1">
        <v>0.71521051766542321</v>
      </c>
      <c r="R1633" s="1">
        <v>1.7362590772726099E-2</v>
      </c>
      <c r="S1633" s="1">
        <v>0.80200215215261972</v>
      </c>
      <c r="T1633" s="1">
        <v>1.8415207808915882E-2</v>
      </c>
      <c r="U1633" s="1">
        <v>2.232900331634823</v>
      </c>
      <c r="V1633" s="1">
        <v>7.2241495983447729E-2</v>
      </c>
      <c r="W1633" s="50">
        <f>U1633*Info!$B$2</f>
        <v>1.071792159184715</v>
      </c>
      <c r="X1633" s="50">
        <f>W1633*SQRT((0.5*V1633/U1633)^2+Info!$B$3^2)</f>
        <v>5.6324514243440663E-2</v>
      </c>
      <c r="Y1633" s="39">
        <f>W1633*Info!$D$2</f>
        <v>0.86815164893961927</v>
      </c>
      <c r="Z1633" s="39">
        <f>Y1633*SQRT(Info!$D$3^2+(X1633/W1633)^2)</f>
        <v>6.2973512308780996E-2</v>
      </c>
      <c r="AA1633" s="50">
        <f>IF(O1633-W1633&gt;0,O1633-W1633,0)</f>
        <v>0</v>
      </c>
      <c r="AB1633" s="50">
        <f>SQRT((0.5*P1633)^2+X1633^2)</f>
        <v>5.6886381958425956E-2</v>
      </c>
      <c r="AC1633" s="50">
        <f>(1-EXP(-Info!$B$6*G1633*1000))+(Info!$B$6/(Info!$B$6-Info!$B$7))*(EXP(-Info!$B$7*G1633*1000)-EXP(-Info!$B$6*G1633*1000))*(Info!$B$9-1)</f>
        <v>0.48891209158543025</v>
      </c>
      <c r="AD1633" s="50">
        <f>SQRT((Info!$B$6*EXP(-Info!$B$6*G1633*1000)+(Info!$B$6/(Info!$B$6+Info!$B$7))*(Info!$B$9-1)*(-Info!$B$7*EXP(-Info!$B$7*G1633*1000)+Info!$B$6*EXP(-Info!$B$6*G1633*1000)))^2*(0.01*G1633*1000)^2)</f>
        <v>3.4060348081504225E-3</v>
      </c>
      <c r="AE1633" s="50">
        <f>IF(AA1633&gt;0,AA1633*AC1633*SQRT((AB1633/AA1633)^2+(AD1633/AC1633)^2),AA1633*AC1633*SQRT((AD1633/AC1633)^2))</f>
        <v>0</v>
      </c>
      <c r="AF1633" s="50">
        <f>IF((S1633-Y1633-AA1633*AC1633)&gt;0,S1633-Y1633-AA1633*AC1633,0)</f>
        <v>0</v>
      </c>
      <c r="AG1633" s="50">
        <f>SQRT((T1633*0.5)^2+Z1633^2+AE1633^2)</f>
        <v>6.364309249373086E-2</v>
      </c>
      <c r="AH1633" s="50">
        <f>AF1633/S1633</f>
        <v>0</v>
      </c>
      <c r="AI1633">
        <f>AF1633*EXP(Info!$B$6*G1633*1000)</f>
        <v>0</v>
      </c>
      <c r="AJ1633">
        <f>2*SQRT((EXP(Info!$B$6*G1633)*AG1633)^2+(Info!$B$6*G1633*0.01*AI1633)^2)</f>
        <v>0.12735803822094804</v>
      </c>
      <c r="AK1633" s="28">
        <f>AI1633/(E1633/1000)</f>
        <v>0</v>
      </c>
      <c r="AL1633">
        <f>AA1633/0.752049334436339</f>
        <v>0</v>
      </c>
      <c r="AM1633">
        <f>Q1633/O1633</f>
        <v>0.99111661436425935</v>
      </c>
      <c r="AN1633">
        <f>U1633/0.242530074</f>
        <v>9.2066946371146656</v>
      </c>
      <c r="AO1633">
        <f>O1633/U1633</f>
        <v>0.32317651830084637</v>
      </c>
    </row>
    <row r="1634" spans="1:41">
      <c r="A1634" s="14" t="s">
        <v>98</v>
      </c>
      <c r="B1634" s="14" t="s">
        <v>99</v>
      </c>
      <c r="C1634" s="15">
        <v>-46.35</v>
      </c>
      <c r="D1634" s="15">
        <v>50.57</v>
      </c>
      <c r="E1634" s="15">
        <v>1796</v>
      </c>
      <c r="F1634" s="31">
        <v>254</v>
      </c>
      <c r="G1634" s="15">
        <v>62.307699999999997</v>
      </c>
      <c r="I1634" t="e">
        <f>(E1634*100*Info!$B$11)/AI1634</f>
        <v>#DIV/0!</v>
      </c>
      <c r="J1634" t="e">
        <f>LOG10(I1634)</f>
        <v>#DIV/0!</v>
      </c>
      <c r="K1634" t="e">
        <f>2*((E1634*100*Info!$B$11)/AI1634^2)*(AJ1634/2)</f>
        <v>#DIV/0!</v>
      </c>
      <c r="L1634" t="e">
        <f>(M1634/10.7)/I1634</f>
        <v>#DIV/0!</v>
      </c>
      <c r="M1634" t="e">
        <f>((U1634/0.242530073729142))*I1634</f>
        <v>#DIV/0!</v>
      </c>
      <c r="N1634" t="e">
        <f>2*M1634*SQRT((0.5*K1634/I1634)^2+(0.5*V1634/U1634)^2)</f>
        <v>#DIV/0!</v>
      </c>
      <c r="O1634" s="1">
        <v>0.99035692660822394</v>
      </c>
      <c r="P1634" s="1">
        <v>2.7534815950538159E-2</v>
      </c>
      <c r="Q1634" s="1">
        <v>0.71639007502170382</v>
      </c>
      <c r="R1634" s="1">
        <v>1.7832265785340039E-2</v>
      </c>
      <c r="S1634" s="1">
        <v>0.85721326640298268</v>
      </c>
      <c r="T1634" s="1">
        <v>2.066781644757007E-2</v>
      </c>
      <c r="U1634" s="1">
        <v>3.433686706561943</v>
      </c>
      <c r="V1634" s="1">
        <v>0.1235764516711309</v>
      </c>
      <c r="W1634" s="50">
        <f>U1634*Info!$B$2</f>
        <v>1.6481696191497326</v>
      </c>
      <c r="X1634" s="50">
        <f>W1634*SQRT((0.5*V1634/U1634)^2+Info!$B$3^2)</f>
        <v>8.7582962747327589E-2</v>
      </c>
      <c r="Y1634" s="39">
        <f>W1634*Info!$D$2</f>
        <v>1.3350173915112835</v>
      </c>
      <c r="Z1634" s="39">
        <f>Y1634*SQRT(Info!$D$3^2+(X1634/W1634)^2)</f>
        <v>9.7408799936924542E-2</v>
      </c>
      <c r="AA1634" s="50">
        <f>IF(O1634-W1634&gt;0,O1634-W1634,0)</f>
        <v>0</v>
      </c>
      <c r="AB1634" s="50">
        <f>SQRT((0.5*P1634)^2+X1634^2)</f>
        <v>8.8658428172155607E-2</v>
      </c>
      <c r="AC1634" s="50">
        <f>(1-EXP(-Info!$B$6*G1634*1000))+(Info!$B$6/(Info!$B$6-Info!$B$7))*(EXP(-Info!$B$7*G1634*1000)-EXP(-Info!$B$6*G1634*1000))*(Info!$B$9-1)</f>
        <v>0.49337105233912448</v>
      </c>
      <c r="AD1634" s="50">
        <f>SQRT((Info!$B$6*EXP(-Info!$B$6*G1634*1000)+(Info!$B$6/(Info!$B$6+Info!$B$7))*(Info!$B$9-1)*(-Info!$B$7*EXP(-Info!$B$7*G1634*1000)+Info!$B$6*EXP(-Info!$B$6*G1634*1000)))^2*(0.01*G1634*1000)^2)</f>
        <v>3.42356116730176E-3</v>
      </c>
      <c r="AE1634" s="50">
        <f>IF(AA1634&gt;0,AA1634*AC1634*SQRT((AB1634/AA1634)^2+(AD1634/AC1634)^2),AA1634*AC1634*SQRT((AD1634/AC1634)^2))</f>
        <v>0</v>
      </c>
      <c r="AF1634" s="50">
        <f>IF((S1634-Y1634-AA1634*AC1634)&gt;0,S1634-Y1634-AA1634*AC1634,0)</f>
        <v>0</v>
      </c>
      <c r="AG1634" s="50">
        <f>SQRT((T1634*0.5)^2+Z1634^2+AE1634^2)</f>
        <v>9.7955418248963658E-2</v>
      </c>
      <c r="AH1634" s="50">
        <f>AF1634/S1634</f>
        <v>0</v>
      </c>
      <c r="AI1634">
        <f>AF1634*EXP(Info!$B$6*G1634*1000)</f>
        <v>0</v>
      </c>
      <c r="AJ1634">
        <f>2*SQRT((EXP(Info!$B$6*G1634)*AG1634)^2+(Info!$B$6*G1634*0.01*AI1634)^2)</f>
        <v>0.19602281118350068</v>
      </c>
      <c r="AK1634" s="28">
        <f>AI1634/(E1634/1000)</f>
        <v>0</v>
      </c>
      <c r="AL1634">
        <f>AA1634/0.752049334436339</f>
        <v>0</v>
      </c>
      <c r="AM1634">
        <f>Q1634/O1634</f>
        <v>0.72336554203260606</v>
      </c>
      <c r="AN1634">
        <f>U1634/0.242530074</f>
        <v>14.157777012684797</v>
      </c>
      <c r="AO1634">
        <f>O1634/U1634</f>
        <v>0.28842378796982365</v>
      </c>
    </row>
    <row r="1635" spans="1:41">
      <c r="A1635" s="14" t="s">
        <v>98</v>
      </c>
      <c r="B1635" s="14" t="s">
        <v>99</v>
      </c>
      <c r="C1635" s="15">
        <v>-46.35</v>
      </c>
      <c r="D1635" s="15">
        <v>50.57</v>
      </c>
      <c r="E1635" s="15">
        <v>1796</v>
      </c>
      <c r="F1635" s="15">
        <v>256</v>
      </c>
      <c r="G1635" s="15">
        <v>63.076900000000002</v>
      </c>
      <c r="I1635">
        <f>(E1635*100*Info!$B$11)/AI1635</f>
        <v>4.3571939583329673</v>
      </c>
      <c r="J1635">
        <f>LOG10(I1635)</f>
        <v>0.63920689277001108</v>
      </c>
      <c r="K1635">
        <f>2*((E1635*100*Info!$B$11)/AI1635^2)*(AJ1635/2)</f>
        <v>0.58397826941600783</v>
      </c>
      <c r="L1635">
        <f>(M1635/10.7)/I1635</f>
        <v>0.92508171420742569</v>
      </c>
      <c r="M1635">
        <f>((U1635/0.242530073729142))*I1635</f>
        <v>43.12913688036523</v>
      </c>
      <c r="N1635">
        <f>2*M1635*SQRT((0.5*K1635/I1635)^2+(0.5*V1635/U1635)^2)</f>
        <v>5.9472602597987727</v>
      </c>
      <c r="O1635" s="1">
        <v>0.79992033833678955</v>
      </c>
      <c r="P1635" s="1">
        <v>1.7775758127691062E-2</v>
      </c>
      <c r="Q1635" s="1">
        <v>0.81123429667554459</v>
      </c>
      <c r="R1635" s="1">
        <v>2.0818789060136959E-2</v>
      </c>
      <c r="S1635" s="1">
        <v>1.5240132802038091</v>
      </c>
      <c r="T1635" s="1">
        <v>3.9556459115168432E-2</v>
      </c>
      <c r="U1635" s="1">
        <v>2.4006534589686259</v>
      </c>
      <c r="V1635" s="1">
        <v>7.7856572751532196E-2</v>
      </c>
      <c r="W1635" s="50">
        <f>U1635*Info!$B$2</f>
        <v>1.1523136603049404</v>
      </c>
      <c r="X1635" s="50">
        <f>W1635*SQRT((0.5*V1635/U1635)^2+Info!$B$3^2)</f>
        <v>6.0569940848087568E-2</v>
      </c>
      <c r="Y1635" s="39">
        <f>W1635*Info!$D$2</f>
        <v>0.93337406484700181</v>
      </c>
      <c r="Z1635" s="39">
        <f>Y1635*SQRT(Info!$D$3^2+(X1635/W1635)^2)</f>
        <v>6.7712728255650403E-2</v>
      </c>
      <c r="AA1635" s="50">
        <f>IF(O1635-W1635&gt;0,O1635-W1635,0)</f>
        <v>0</v>
      </c>
      <c r="AB1635" s="50">
        <f>SQRT((0.5*P1635)^2+X1635^2)</f>
        <v>6.1218560327684697E-2</v>
      </c>
      <c r="AC1635" s="50">
        <f>(1-EXP(-Info!$B$6*G1635*1000))+(Info!$B$6/(Info!$B$6-Info!$B$7))*(EXP(-Info!$B$7*G1635*1000)-EXP(-Info!$B$6*G1635*1000))*(Info!$B$9-1)</f>
        <v>0.4977967915615199</v>
      </c>
      <c r="AD1635" s="50">
        <f>SQRT((Info!$B$6*EXP(-Info!$B$6*G1635*1000)+(Info!$B$6/(Info!$B$6+Info!$B$7))*(Info!$B$9-1)*(-Info!$B$7*EXP(-Info!$B$7*G1635*1000)+Info!$B$6*EXP(-Info!$B$6*G1635*1000)))^2*(0.01*G1635*1000)^2)</f>
        <v>3.4406491041797998E-3</v>
      </c>
      <c r="AE1635" s="50">
        <f>IF(AA1635&gt;0,AA1635*AC1635*SQRT((AB1635/AA1635)^2+(AD1635/AC1635)^2),AA1635*AC1635*SQRT((AD1635/AC1635)^2))</f>
        <v>0</v>
      </c>
      <c r="AF1635" s="50">
        <f>IF((S1635-Y1635-AA1635*AC1635)&gt;0,S1635-Y1635-AA1635*AC1635,0)</f>
        <v>0.5906392153568073</v>
      </c>
      <c r="AG1635" s="50">
        <f>SQRT((T1635*0.5)^2+Z1635^2+AE1635^2)</f>
        <v>7.0542128776044558E-2</v>
      </c>
      <c r="AH1635" s="50">
        <f>AF1635/S1635</f>
        <v>0.38755516308743715</v>
      </c>
      <c r="AI1635">
        <f>AF1635*EXP(Info!$B$6*G1635*1000)</f>
        <v>1.0532706497827675</v>
      </c>
      <c r="AJ1635">
        <f>2*SQRT((EXP(Info!$B$6*G1635)*AG1635)^2+(Info!$B$6*G1635*0.01*AI1635)^2)</f>
        <v>0.14116589189482462</v>
      </c>
      <c r="AK1635" s="28">
        <f>AI1635/(E1635/1000)</f>
        <v>0.58645359119307772</v>
      </c>
      <c r="AL1635">
        <f>AA1635/0.752049334436339</f>
        <v>0</v>
      </c>
      <c r="AM1635">
        <f>Q1635/O1635</f>
        <v>1.0141438563273428</v>
      </c>
      <c r="AN1635">
        <f>U1635/0.242530074</f>
        <v>9.8983743309649341</v>
      </c>
      <c r="AO1635">
        <f>O1635/U1635</f>
        <v>0.33320941652297165</v>
      </c>
    </row>
    <row r="1636" spans="1:41">
      <c r="A1636" s="14" t="s">
        <v>98</v>
      </c>
      <c r="B1636" s="14" t="s">
        <v>99</v>
      </c>
      <c r="C1636" s="15">
        <v>-46.35</v>
      </c>
      <c r="D1636" s="15">
        <v>50.57</v>
      </c>
      <c r="E1636" s="15">
        <v>1796</v>
      </c>
      <c r="F1636" s="31">
        <v>258</v>
      </c>
      <c r="G1636" s="15">
        <v>63.846199999999996</v>
      </c>
      <c r="I1636">
        <f>(E1636*100*Info!$B$11)/AI1636</f>
        <v>9.4205316392054783</v>
      </c>
      <c r="J1636">
        <f>LOG10(I1636)</f>
        <v>0.97407541250181606</v>
      </c>
      <c r="K1636">
        <f>2*((E1636*100*Info!$B$11)/AI1636^2)*(AJ1636/2)</f>
        <v>2.5812490665660097</v>
      </c>
      <c r="L1636">
        <f>(M1636/10.7)/I1636</f>
        <v>0.74371561971294442</v>
      </c>
      <c r="M1636">
        <f>((U1636/0.242530073729142))*I1636</f>
        <v>74.966302829024997</v>
      </c>
      <c r="N1636">
        <f>2*M1636*SQRT((0.5*K1636/I1636)^2+(0.5*V1636/U1636)^2)</f>
        <v>21.761833154214528</v>
      </c>
      <c r="O1636" s="1">
        <v>0.70067973581330134</v>
      </c>
      <c r="P1636" s="1">
        <v>4.8425448808094448E-2</v>
      </c>
      <c r="Q1636" s="1">
        <v>0.80670370652258028</v>
      </c>
      <c r="R1636" s="1">
        <v>4.9772102187960673E-2</v>
      </c>
      <c r="S1636" s="1">
        <v>1.0216447778097351</v>
      </c>
      <c r="T1636" s="1">
        <v>3.6889195137948708E-2</v>
      </c>
      <c r="U1636" s="1">
        <v>1.9299954236826959</v>
      </c>
      <c r="V1636" s="1">
        <v>0.1850167980382014</v>
      </c>
      <c r="W1636" s="50">
        <f>U1636*Info!$B$2</f>
        <v>0.92639780336769406</v>
      </c>
      <c r="X1636" s="50">
        <f>W1636*SQRT((0.5*V1636/U1636)^2+Info!$B$3^2)</f>
        <v>6.4165802739890962E-2</v>
      </c>
      <c r="Y1636" s="39">
        <f>W1636*Info!$D$2</f>
        <v>0.75038222072783223</v>
      </c>
      <c r="Z1636" s="39">
        <f>Y1636*SQRT(Info!$D$3^2+(X1636/W1636)^2)</f>
        <v>6.4101572338346152E-2</v>
      </c>
      <c r="AA1636" s="50">
        <f>IF(O1636-W1636&gt;0,O1636-W1636,0)</f>
        <v>0</v>
      </c>
      <c r="AB1636" s="50">
        <f>SQRT((0.5*P1636)^2+X1636^2)</f>
        <v>6.8582113297279937E-2</v>
      </c>
      <c r="AC1636" s="50">
        <f>(1-EXP(-Info!$B$6*G1636*1000))+(Info!$B$6/(Info!$B$6-Info!$B$7))*(EXP(-Info!$B$7*G1636*1000)-EXP(-Info!$B$6*G1636*1000))*(Info!$B$9-1)</f>
        <v>0.50219011579311257</v>
      </c>
      <c r="AD1636" s="50">
        <f>SQRT((Info!$B$6*EXP(-Info!$B$6*G1636*1000)+(Info!$B$6/(Info!$B$6+Info!$B$7))*(Info!$B$9-1)*(-Info!$B$7*EXP(-Info!$B$7*G1636*1000)+Info!$B$6*EXP(-Info!$B$6*G1636*1000)))^2*(0.01*G1636*1000)^2)</f>
        <v>3.4573060567811165E-3</v>
      </c>
      <c r="AE1636" s="50">
        <f>IF(AA1636&gt;0,AA1636*AC1636*SQRT((AB1636/AA1636)^2+(AD1636/AC1636)^2),AA1636*AC1636*SQRT((AD1636/AC1636)^2))</f>
        <v>0</v>
      </c>
      <c r="AF1636" s="50">
        <f>IF((S1636-Y1636-AA1636*AC1636)&gt;0,S1636-Y1636-AA1636*AC1636,0)</f>
        <v>0.27126255708190283</v>
      </c>
      <c r="AG1636" s="50">
        <f>SQRT((T1636*0.5)^2+Z1636^2+AE1636^2)</f>
        <v>6.6702434406321634E-2</v>
      </c>
      <c r="AH1636" s="50">
        <f>AF1636/S1636</f>
        <v>0.26551553237853592</v>
      </c>
      <c r="AI1636">
        <f>AF1636*EXP(Info!$B$6*G1636*1000)</f>
        <v>0.4871598214928316</v>
      </c>
      <c r="AJ1636">
        <f>2*SQRT((EXP(Info!$B$6*G1636)*AG1636)^2+(Info!$B$6*G1636*0.01*AI1636)^2)</f>
        <v>0.13348300102974767</v>
      </c>
      <c r="AK1636" s="28">
        <f>AI1636/(E1636/1000)</f>
        <v>0.2712471166441156</v>
      </c>
      <c r="AL1636">
        <f>AA1636/0.752049334436339</f>
        <v>0</v>
      </c>
      <c r="AM1636">
        <f>Q1636/O1636</f>
        <v>1.1513158798380454</v>
      </c>
      <c r="AN1636">
        <f>U1636/0.242530074</f>
        <v>7.9577571220412686</v>
      </c>
      <c r="AO1636">
        <f>O1636/U1636</f>
        <v>0.36304735607937783</v>
      </c>
    </row>
    <row r="1637" spans="1:41">
      <c r="A1637" s="14" t="s">
        <v>98</v>
      </c>
      <c r="B1637" s="14" t="s">
        <v>99</v>
      </c>
      <c r="C1637" s="15">
        <v>-46.35</v>
      </c>
      <c r="D1637" s="15">
        <v>50.57</v>
      </c>
      <c r="E1637" s="15">
        <v>1796</v>
      </c>
      <c r="F1637" s="80">
        <v>260</v>
      </c>
      <c r="G1637" s="15">
        <v>64.615400000000008</v>
      </c>
      <c r="I1637">
        <f>(E1637*100*Info!$B$11)/AI1637</f>
        <v>14.768387948993137</v>
      </c>
      <c r="J1637">
        <f>LOG10(I1637)</f>
        <v>1.1693330922607923</v>
      </c>
      <c r="K1637">
        <f>2*((E1637*100*Info!$B$11)/AI1637^2)*(AJ1637/2)</f>
        <v>6.8640434518693096</v>
      </c>
      <c r="L1637">
        <f>(M1637/10.7)/I1637</f>
        <v>0.98005358493428285</v>
      </c>
      <c r="M1637">
        <f>((U1637/0.242530073729142))*I1637</f>
        <v>154.86978361828753</v>
      </c>
      <c r="N1637">
        <f>2*M1637*SQRT((0.5*K1637/I1637)^2+(0.5*V1637/U1637)^2)</f>
        <v>72.14115576265371</v>
      </c>
      <c r="O1637" s="1">
        <v>0.81539121989268026</v>
      </c>
      <c r="P1637" s="1">
        <v>1.7068954102106161E-2</v>
      </c>
      <c r="Q1637" s="1">
        <v>0.69976730223641936</v>
      </c>
      <c r="R1637" s="1">
        <v>1.5473912923859341E-2</v>
      </c>
      <c r="S1637" s="1">
        <v>1.1606566997624079</v>
      </c>
      <c r="T1637" s="1">
        <v>1.8288147542763721E-2</v>
      </c>
      <c r="U1637" s="1">
        <v>2.5433094098750502</v>
      </c>
      <c r="V1637" s="1">
        <v>7.9071798416206457E-2</v>
      </c>
      <c r="W1637" s="50">
        <f>U1637*Info!$B$2</f>
        <v>1.2207885167400241</v>
      </c>
      <c r="X1637" s="50">
        <f>W1637*SQRT((0.5*V1637/U1637)^2+Info!$B$3^2)</f>
        <v>6.3921411330364927E-2</v>
      </c>
      <c r="Y1637" s="39">
        <f>W1637*Info!$D$2</f>
        <v>0.98883869855941953</v>
      </c>
      <c r="Z1637" s="39">
        <f>Y1637*SQRT(Info!$D$3^2+(X1637/W1637)^2)</f>
        <v>7.1591163157654222E-2</v>
      </c>
      <c r="AA1637" s="50">
        <f>IF(O1637-W1637&gt;0,O1637-W1637,0)</f>
        <v>0</v>
      </c>
      <c r="AB1637" s="50">
        <f>SQRT((0.5*P1637)^2+X1637^2)</f>
        <v>6.4488635626757204E-2</v>
      </c>
      <c r="AC1637" s="50">
        <f>(1-EXP(-Info!$B$6*G1637*1000))+(Info!$B$6/(Info!$B$6-Info!$B$7))*(EXP(-Info!$B$7*G1637*1000)-EXP(-Info!$B$6*G1637*1000))*(Info!$B$9-1)</f>
        <v>0.50655011881247125</v>
      </c>
      <c r="AD1637" s="50">
        <f>SQRT((Info!$B$6*EXP(-Info!$B$6*G1637*1000)+(Info!$B$6/(Info!$B$6+Info!$B$7))*(Info!$B$9-1)*(-Info!$B$7*EXP(-Info!$B$7*G1637*1000)+Info!$B$6*EXP(-Info!$B$6*G1637*1000)))^2*(0.01*G1637*1000)^2)</f>
        <v>3.4735329432072325E-3</v>
      </c>
      <c r="AE1637" s="50">
        <f>IF(AA1637&gt;0,AA1637*AC1637*SQRT((AB1637/AA1637)^2+(AD1637/AC1637)^2),AA1637*AC1637*SQRT((AD1637/AC1637)^2))</f>
        <v>0</v>
      </c>
      <c r="AF1637" s="50">
        <f>IF((S1637-Y1637-AA1637*AC1637)&gt;0,S1637-Y1637-AA1637*AC1637,0)</f>
        <v>0.1718180012029884</v>
      </c>
      <c r="AG1637" s="50">
        <f>SQRT((T1637*0.5)^2+Z1637^2+AE1637^2)</f>
        <v>7.2172769985655541E-2</v>
      </c>
      <c r="AH1637" s="50">
        <f>AF1637/S1637</f>
        <v>0.14803516081728593</v>
      </c>
      <c r="AI1637">
        <f>AF1637*EXP(Info!$B$6*G1637*1000)</f>
        <v>0.31075189300100947</v>
      </c>
      <c r="AJ1637">
        <f>2*SQRT((EXP(Info!$B$6*G1637)*AG1637)^2+(Info!$B$6*G1637*0.01*AI1637)^2)</f>
        <v>0.14443109861933129</v>
      </c>
      <c r="AK1637" s="28">
        <f>AI1637/(E1637/1000)</f>
        <v>0.17302443931013889</v>
      </c>
      <c r="AL1637">
        <f>AA1637/0.752049334436339</f>
        <v>0</v>
      </c>
      <c r="AM1637">
        <f>Q1637/O1637</f>
        <v>0.85819823069534762</v>
      </c>
      <c r="AN1637">
        <f>U1637/0.242530074</f>
        <v>10.4865733470854</v>
      </c>
      <c r="AO1637">
        <f>O1637/U1637</f>
        <v>0.32060244684611122</v>
      </c>
    </row>
    <row r="1638" spans="1:41">
      <c r="A1638" s="14" t="s">
        <v>86</v>
      </c>
      <c r="B1638" s="14" t="s">
        <v>99</v>
      </c>
      <c r="C1638" s="15">
        <v>-32.96</v>
      </c>
      <c r="D1638" s="15">
        <v>41</v>
      </c>
      <c r="E1638" s="15">
        <v>3426</v>
      </c>
      <c r="F1638" s="1">
        <v>0</v>
      </c>
      <c r="G1638" s="14">
        <v>1E-3</v>
      </c>
      <c r="I1638">
        <f>(E1638*100*Info!$B$11)/AI1638</f>
        <v>1.5548600207106951</v>
      </c>
      <c r="J1638">
        <f>LOG10(I1638)</f>
        <v>0.19169129691956815</v>
      </c>
      <c r="K1638">
        <f>2*((E1638*100*Info!$B$11)/AI1638^2)*(AJ1638/2)</f>
        <v>2.0489527602142898E-2</v>
      </c>
      <c r="L1638">
        <f>(M1638/10.7)/I1638</f>
        <v>0.16943968552492925</v>
      </c>
      <c r="M1638">
        <f>((U1638/0.242530073729142))*I1638</f>
        <v>2.8189684245062048</v>
      </c>
      <c r="N1638">
        <f>2*M1638*SQRT((0.5*K1638/I1638)^2+(0.5*V1638/U1638)^2)</f>
        <v>9.4125160982738307E-2</v>
      </c>
      <c r="O1638" s="1">
        <v>0.24059692710297381</v>
      </c>
      <c r="P1638" s="1">
        <v>4.973364241087682E-3</v>
      </c>
      <c r="Q1638" s="1">
        <v>0.2453015801397927</v>
      </c>
      <c r="R1638" s="1">
        <v>6.3408735329635582E-3</v>
      </c>
      <c r="S1638" s="1">
        <v>5.8012729149241462</v>
      </c>
      <c r="T1638" s="1">
        <v>6.994939976559772E-2</v>
      </c>
      <c r="U1638" s="1">
        <v>0.43970814782613982</v>
      </c>
      <c r="V1638" s="1">
        <v>1.3490048796635561E-2</v>
      </c>
      <c r="W1638" s="50">
        <f>U1638*Info!$B$2</f>
        <v>0.21105991095654711</v>
      </c>
      <c r="X1638" s="50">
        <f>W1638*SQRT((0.5*V1638/U1638)^2+Info!$B$3^2)</f>
        <v>1.1038471118090361E-2</v>
      </c>
      <c r="Y1638" s="39">
        <f>W1638*Info!$D$2</f>
        <v>0.17095852787480317</v>
      </c>
      <c r="Z1638" s="39">
        <f>Y1638*SQRT(Info!$D$3^2+(X1638/W1638)^2)</f>
        <v>1.2369778352549671E-2</v>
      </c>
      <c r="AA1638" s="50">
        <f>IF(O1638-W1638&gt;0,O1638-W1638,0)</f>
        <v>2.9537016146426703E-2</v>
      </c>
      <c r="AB1638" s="50">
        <f>SQRT((0.5*P1638)^2+X1638^2)</f>
        <v>1.1315097551216582E-2</v>
      </c>
      <c r="AC1638" s="50">
        <f>(1-EXP(-Info!$B$6*G1638*1000))+(Info!$B$6/(Info!$B$6-Info!$B$7))*(EXP(-Info!$B$7*G1638*1000)-EXP(-Info!$B$6*G1638*1000))*(Info!$B$9-1)</f>
        <v>1.0516741615354731E-5</v>
      </c>
      <c r="AD1638" s="50">
        <f>SQRT((Info!$B$6*EXP(-Info!$B$6*G1638*1000)+(Info!$B$6/(Info!$B$6+Info!$B$7))*(Info!$B$9-1)*(-Info!$B$7*EXP(-Info!$B$7*G1638*1000)+Info!$B$6*EXP(-Info!$B$6*G1638*1000)))^2*(0.01*G1638*1000)^2)</f>
        <v>9.8831203936506508E-8</v>
      </c>
      <c r="AE1638" s="50">
        <f>IF(AA1638&gt;0,AA1638*AC1638*SQRT((AB1638/AA1638)^2+(AD1638/AC1638)^2),AA1638*AC1638*SQRT((AD1638/AC1638)^2))</f>
        <v>1.1903375759217317E-7</v>
      </c>
      <c r="AF1638" s="50">
        <f>IF((S1638-Y1638-AA1638*AC1638)&gt;0,S1638-Y1638-AA1638*AC1638,0)</f>
        <v>5.6303140764161759</v>
      </c>
      <c r="AG1638" s="50">
        <f>SQRT((T1638*0.5)^2+Z1638^2+AE1638^2)</f>
        <v>3.7097722954343521E-2</v>
      </c>
      <c r="AH1638" s="50">
        <f>AF1638/S1638</f>
        <v>0.97053080573607087</v>
      </c>
      <c r="AI1638">
        <f>AF1638*EXP(Info!$B$6*G1638*1000)</f>
        <v>5.6303657097542166</v>
      </c>
      <c r="AJ1638">
        <f>2*SQRT((EXP(Info!$B$6*G1638)*AG1638)^2+(Info!$B$6*G1638*0.01*AI1638)^2)</f>
        <v>7.4195446589100406E-2</v>
      </c>
      <c r="AK1638" s="28">
        <f>AI1638/(E1638/1000)</f>
        <v>1.643422565602515</v>
      </c>
      <c r="AL1638">
        <f>AA1638/0.752049334436339</f>
        <v>3.9275370369903584E-2</v>
      </c>
      <c r="AM1638">
        <f>Q1638/O1638</f>
        <v>1.0195540861367915</v>
      </c>
      <c r="AN1638">
        <f>U1638/0.242530074</f>
        <v>1.813004633091976</v>
      </c>
      <c r="AO1638">
        <f>O1638/U1638</f>
        <v>0.54717413878376797</v>
      </c>
    </row>
    <row r="1639" spans="1:41">
      <c r="A1639" s="14" t="s">
        <v>86</v>
      </c>
      <c r="B1639" s="14" t="s">
        <v>99</v>
      </c>
      <c r="C1639" s="15">
        <v>-32.96</v>
      </c>
      <c r="D1639" s="15">
        <v>41</v>
      </c>
      <c r="E1639" s="15">
        <v>3426</v>
      </c>
      <c r="F1639" s="1">
        <v>16</v>
      </c>
      <c r="G1639" s="14">
        <v>4.085</v>
      </c>
      <c r="I1639">
        <f>(E1639*100*Info!$B$11)/AI1639</f>
        <v>1.3726736773204764</v>
      </c>
      <c r="J1639">
        <f>LOG10(I1639)</f>
        <v>0.13756730563944267</v>
      </c>
      <c r="K1639">
        <f>2*((E1639*100*Info!$B$11)/AI1639^2)*(AJ1639/2)</f>
        <v>1.7686144833124678E-2</v>
      </c>
      <c r="L1639">
        <f>(M1639/10.7)/I1639</f>
        <v>0.20999809649735382</v>
      </c>
      <c r="M1639">
        <f>((U1639/0.242530073729142))*I1639</f>
        <v>3.0843697950377553</v>
      </c>
      <c r="N1639">
        <f>2*M1639*SQRT((0.5*K1639/I1639)^2+(0.5*V1639/U1639)^2)</f>
        <v>0.10265796330858042</v>
      </c>
      <c r="O1639" s="1">
        <v>0.2044918982643375</v>
      </c>
      <c r="P1639" s="1">
        <v>4.2259508056096866E-3</v>
      </c>
      <c r="Q1639" s="1">
        <v>0.23881140852262839</v>
      </c>
      <c r="R1639" s="1">
        <v>6.7634293167037601E-3</v>
      </c>
      <c r="S1639" s="1">
        <v>6.3550313510268266</v>
      </c>
      <c r="T1639" s="1">
        <v>7.6234288695687408E-2</v>
      </c>
      <c r="U1639" s="1">
        <v>0.5449601359433649</v>
      </c>
      <c r="V1639" s="1">
        <v>1.6723867785298319E-2</v>
      </c>
      <c r="W1639" s="50">
        <f>U1639*Info!$B$2</f>
        <v>0.26158086525281515</v>
      </c>
      <c r="X1639" s="50">
        <f>W1639*SQRT((0.5*V1639/U1639)^2+Info!$B$3^2)</f>
        <v>1.3681059435553835E-2</v>
      </c>
      <c r="Y1639" s="39">
        <f>W1639*Info!$D$2</f>
        <v>0.2118805008547803</v>
      </c>
      <c r="Z1639" s="39">
        <f>Y1639*SQRT(Info!$D$3^2+(X1639/W1639)^2)</f>
        <v>1.5330900619338582E-2</v>
      </c>
      <c r="AA1639" s="50">
        <f>IF(O1639-W1639&gt;0,O1639-W1639,0)</f>
        <v>0</v>
      </c>
      <c r="AB1639" s="50">
        <f>SQRT((0.5*P1639)^2+X1639^2)</f>
        <v>1.3843267400870898E-2</v>
      </c>
      <c r="AC1639" s="50">
        <f>(1-EXP(-Info!$B$6*G1639*1000))+(Info!$B$6/(Info!$B$6-Info!$B$7))*(EXP(-Info!$B$7*G1639*1000)-EXP(-Info!$B$6*G1639*1000))*(Info!$B$9-1)</f>
        <v>4.2135165232257632E-2</v>
      </c>
      <c r="AD1639" s="50">
        <f>SQRT((Info!$B$6*EXP(-Info!$B$6*G1639*1000)+(Info!$B$6/(Info!$B$6+Info!$B$7))*(Info!$B$9-1)*(-Info!$B$7*EXP(-Info!$B$7*G1639*1000)+Info!$B$6*EXP(-Info!$B$6*G1639*1000)))^2*(0.01*G1639*1000)^2)</f>
        <v>3.8855715805019016E-4</v>
      </c>
      <c r="AE1639" s="50">
        <f>IF(AA1639&gt;0,AA1639*AC1639*SQRT((AB1639/AA1639)^2+(AD1639/AC1639)^2),AA1639*AC1639*SQRT((AD1639/AC1639)^2))</f>
        <v>0</v>
      </c>
      <c r="AF1639" s="50">
        <f>IF((S1639-Y1639-AA1639*AC1639)&gt;0,S1639-Y1639-AA1639*AC1639,0)</f>
        <v>6.143150850172046</v>
      </c>
      <c r="AG1639" s="50">
        <f>SQRT((T1639*0.5)^2+Z1639^2+AE1639^2)</f>
        <v>4.1084707702920185E-2</v>
      </c>
      <c r="AH1639" s="50">
        <f>AF1639/S1639</f>
        <v>0.96665940903335656</v>
      </c>
      <c r="AI1639">
        <f>AF1639*EXP(Info!$B$6*G1639*1000)</f>
        <v>6.3776487367094337</v>
      </c>
      <c r="AJ1639">
        <f>2*SQRT((EXP(Info!$B$6*G1639)*AG1639)^2+(Info!$B$6*G1639*0.01*AI1639)^2)</f>
        <v>8.2172493809614541E-2</v>
      </c>
      <c r="AK1639" s="28">
        <f>AI1639/(E1639/1000)</f>
        <v>1.8615437059864079</v>
      </c>
      <c r="AL1639">
        <f>AA1639/0.752049334436339</f>
        <v>0</v>
      </c>
      <c r="AM1639">
        <f>Q1639/O1639</f>
        <v>1.1678282149541572</v>
      </c>
      <c r="AN1639">
        <f>U1639/0.242530074</f>
        <v>2.2469796300122553</v>
      </c>
      <c r="AO1639">
        <f>O1639/U1639</f>
        <v>0.37524193932157518</v>
      </c>
    </row>
    <row r="1640" spans="1:41">
      <c r="A1640" s="14" t="s">
        <v>86</v>
      </c>
      <c r="B1640" s="14" t="s">
        <v>99</v>
      </c>
      <c r="C1640" s="15">
        <v>-32.96</v>
      </c>
      <c r="D1640" s="15">
        <v>41</v>
      </c>
      <c r="E1640" s="15">
        <v>3426</v>
      </c>
      <c r="F1640" s="1">
        <v>32</v>
      </c>
      <c r="G1640" s="14">
        <v>8.9550000000000001</v>
      </c>
      <c r="I1640">
        <f>(E1640*100*Info!$B$11)/AI1640</f>
        <v>1.3870773389089859</v>
      </c>
      <c r="J1640">
        <f>LOG10(I1640)</f>
        <v>0.14210067659240294</v>
      </c>
      <c r="K1640">
        <f>2*((E1640*100*Info!$B$11)/AI1640^2)*(AJ1640/2)</f>
        <v>1.8692441113079567E-2</v>
      </c>
      <c r="L1640">
        <f>(M1640/10.7)/I1640</f>
        <v>0.29491940433486619</v>
      </c>
      <c r="M1640">
        <f>((U1640/0.242530073729142))*I1640</f>
        <v>4.3771134413644948</v>
      </c>
      <c r="N1640">
        <f>2*M1640*SQRT((0.5*K1640/I1640)^2+(0.5*V1640/U1640)^2)</f>
        <v>0.14672800490184135</v>
      </c>
      <c r="O1640" s="1">
        <v>0.27407703129366628</v>
      </c>
      <c r="P1640" s="1">
        <v>5.6744161690093923E-3</v>
      </c>
      <c r="Q1640" s="1">
        <v>0.30237104750822341</v>
      </c>
      <c r="R1640" s="1">
        <v>7.6369047873138607E-3</v>
      </c>
      <c r="S1640" s="1">
        <v>6.1113880607293858</v>
      </c>
      <c r="T1640" s="1">
        <v>7.3339147768603175E-2</v>
      </c>
      <c r="U1640" s="1">
        <v>0.76533702618914023</v>
      </c>
      <c r="V1640" s="1">
        <v>2.3490908812600769E-2</v>
      </c>
      <c r="W1640" s="50">
        <f>U1640*Info!$B$2</f>
        <v>0.36736177257078728</v>
      </c>
      <c r="X1640" s="50">
        <f>W1640*SQRT((0.5*V1640/U1640)^2+Info!$B$3^2)</f>
        <v>1.9213840661459956E-2</v>
      </c>
      <c r="Y1640" s="39">
        <f>W1640*Info!$D$2</f>
        <v>0.29756303578233773</v>
      </c>
      <c r="Z1640" s="39">
        <f>Y1640*SQRT(Info!$D$3^2+(X1640/W1640)^2)</f>
        <v>2.1530743955833577E-2</v>
      </c>
      <c r="AA1640" s="50">
        <f>IF(O1640-W1640&gt;0,O1640-W1640,0)</f>
        <v>0</v>
      </c>
      <c r="AB1640" s="50">
        <f>SQRT((0.5*P1640)^2+X1640^2)</f>
        <v>1.9422188926038968E-2</v>
      </c>
      <c r="AC1640" s="50">
        <f>(1-EXP(-Info!$B$6*G1640*1000))+(Info!$B$6/(Info!$B$6-Info!$B$7))*(EXP(-Info!$B$7*G1640*1000)-EXP(-Info!$B$6*G1640*1000))*(Info!$B$9-1)</f>
        <v>9.0267541997892498E-2</v>
      </c>
      <c r="AD1640" s="50">
        <f>SQRT((Info!$B$6*EXP(-Info!$B$6*G1640*1000)+(Info!$B$6/(Info!$B$6+Info!$B$7))*(Info!$B$9-1)*(-Info!$B$7*EXP(-Info!$B$7*G1640*1000)+Info!$B$6*EXP(-Info!$B$6*G1640*1000)))^2*(0.01*G1640*1000)^2)</f>
        <v>8.1373573485304766E-4</v>
      </c>
      <c r="AE1640" s="50">
        <f>IF(AA1640&gt;0,AA1640*AC1640*SQRT((AB1640/AA1640)^2+(AD1640/AC1640)^2),AA1640*AC1640*SQRT((AD1640/AC1640)^2))</f>
        <v>0</v>
      </c>
      <c r="AF1640" s="50">
        <f>IF((S1640-Y1640-AA1640*AC1640)&gt;0,S1640-Y1640-AA1640*AC1640,0)</f>
        <v>5.8138250249470484</v>
      </c>
      <c r="AG1640" s="50">
        <f>SQRT((T1640*0.5)^2+Z1640^2+AE1640^2)</f>
        <v>4.2523294605991163E-2</v>
      </c>
      <c r="AH1640" s="50">
        <f>AF1640/S1640</f>
        <v>0.95131007345214735</v>
      </c>
      <c r="AI1640">
        <f>AF1640*EXP(Info!$B$6*G1640*1000)</f>
        <v>6.3114220804465591</v>
      </c>
      <c r="AJ1640">
        <f>2*SQRT((EXP(Info!$B$6*G1640)*AG1640)^2+(Info!$B$6*G1640*0.01*AI1640)^2)</f>
        <v>8.5053574353202321E-2</v>
      </c>
      <c r="AK1640" s="28">
        <f>AI1640/(E1640/1000)</f>
        <v>1.8422130999552127</v>
      </c>
      <c r="AL1640">
        <f>AA1640/0.752049334436339</f>
        <v>0</v>
      </c>
      <c r="AM1640">
        <f>Q1640/O1640</f>
        <v>1.1032338101482164</v>
      </c>
      <c r="AN1640">
        <f>U1640/0.242530074</f>
        <v>3.1556376228588467</v>
      </c>
      <c r="AO1640">
        <f>O1640/U1640</f>
        <v>0.35811285997540743</v>
      </c>
    </row>
    <row r="1641" spans="1:41">
      <c r="A1641" s="14" t="s">
        <v>86</v>
      </c>
      <c r="B1641" s="14" t="s">
        <v>99</v>
      </c>
      <c r="C1641" s="15">
        <v>-32.96</v>
      </c>
      <c r="D1641" s="15">
        <v>41</v>
      </c>
      <c r="E1641" s="15">
        <v>3426</v>
      </c>
      <c r="F1641" s="1">
        <v>40</v>
      </c>
      <c r="G1641" s="14">
        <v>11.385</v>
      </c>
      <c r="I1641">
        <f>(E1641*100*Info!$B$11)/AI1641</f>
        <v>1.4358575712746573</v>
      </c>
      <c r="J1641">
        <f>LOG10(I1641)</f>
        <v>0.15711136255443076</v>
      </c>
      <c r="K1641">
        <f>2*((E1641*100*Info!$B$11)/AI1641^2)*(AJ1641/2)</f>
        <v>2.1223498004212069E-2</v>
      </c>
      <c r="L1641">
        <f>(M1641/10.7)/I1641</f>
        <v>0.36140749713021264</v>
      </c>
      <c r="M1641">
        <f>((U1641/0.242530073729142))*I1641</f>
        <v>5.5525476944472851</v>
      </c>
      <c r="N1641">
        <f>2*M1641*SQRT((0.5*K1641/I1641)^2+(0.5*V1641/U1641)^2)</f>
        <v>0.18968290924817049</v>
      </c>
      <c r="O1641" s="1">
        <v>0.36448496111864848</v>
      </c>
      <c r="P1641" s="1">
        <v>7.5372928787265777E-3</v>
      </c>
      <c r="Q1641" s="1">
        <v>0.34722166982135122</v>
      </c>
      <c r="R1641" s="1">
        <v>8.0518980253723987E-3</v>
      </c>
      <c r="S1641" s="1">
        <v>5.857187503616867</v>
      </c>
      <c r="T1641" s="1">
        <v>7.3037532406548089E-2</v>
      </c>
      <c r="U1641" s="1">
        <v>0.93787840010022994</v>
      </c>
      <c r="V1641" s="1">
        <v>2.8884870300529941E-2</v>
      </c>
      <c r="W1641" s="50">
        <f>U1641*Info!$B$2</f>
        <v>0.45018163204811035</v>
      </c>
      <c r="X1641" s="50">
        <f>W1641*SQRT((0.5*V1641/U1641)^2+Info!$B$3^2)</f>
        <v>2.3552420104163151E-2</v>
      </c>
      <c r="Y1641" s="39">
        <f>W1641*Info!$D$2</f>
        <v>0.36464712195896942</v>
      </c>
      <c r="Z1641" s="39">
        <f>Y1641*SQRT(Info!$D$3^2+(X1641/W1641)^2)</f>
        <v>2.6388791177016726E-2</v>
      </c>
      <c r="AA1641" s="50">
        <f>IF(O1641-W1641&gt;0,O1641-W1641,0)</f>
        <v>0</v>
      </c>
      <c r="AB1641" s="50">
        <f>SQRT((0.5*P1641)^2+X1641^2)</f>
        <v>2.3852026931644912E-2</v>
      </c>
      <c r="AC1641" s="50">
        <f>(1-EXP(-Info!$B$6*G1641*1000))+(Info!$B$6/(Info!$B$6-Info!$B$7))*(EXP(-Info!$B$7*G1641*1000)-EXP(-Info!$B$6*G1641*1000))*(Info!$B$9-1)</f>
        <v>0.11345982245871601</v>
      </c>
      <c r="AD1641" s="50">
        <f>SQRT((Info!$B$6*EXP(-Info!$B$6*G1641*1000)+(Info!$B$6/(Info!$B$6+Info!$B$7))*(Info!$B$9-1)*(-Info!$B$7*EXP(-Info!$B$7*G1641*1000)+Info!$B$6*EXP(-Info!$B$6*G1641*1000)))^2*(0.01*G1641*1000)^2)</f>
        <v>1.0112144184452555E-3</v>
      </c>
      <c r="AE1641" s="50">
        <f>IF(AA1641&gt;0,AA1641*AC1641*SQRT((AB1641/AA1641)^2+(AD1641/AC1641)^2),AA1641*AC1641*SQRT((AD1641/AC1641)^2))</f>
        <v>0</v>
      </c>
      <c r="AF1641" s="50">
        <f>IF((S1641-Y1641-AA1641*AC1641)&gt;0,S1641-Y1641-AA1641*AC1641,0)</f>
        <v>5.4925403816578973</v>
      </c>
      <c r="AG1641" s="50">
        <f>SQRT((T1641*0.5)^2+Z1641^2+AE1641^2)</f>
        <v>4.5055394624768146E-2</v>
      </c>
      <c r="AH1641" s="50">
        <f>AF1641/S1641</f>
        <v>0.93774364885300376</v>
      </c>
      <c r="AI1641">
        <f>AF1641*EXP(Info!$B$6*G1641*1000)</f>
        <v>6.0970048277877851</v>
      </c>
      <c r="AJ1641">
        <f>2*SQRT((EXP(Info!$B$6*G1641)*AG1641)^2+(Info!$B$6*G1641*0.01*AI1641)^2)</f>
        <v>9.0120198815647881E-2</v>
      </c>
      <c r="AK1641" s="28">
        <f>AI1641/(E1641/1000)</f>
        <v>1.7796277956181508</v>
      </c>
      <c r="AL1641">
        <f>AA1641/0.752049334436339</f>
        <v>0</v>
      </c>
      <c r="AM1641">
        <f>Q1641/O1641</f>
        <v>0.95263647848648092</v>
      </c>
      <c r="AN1641">
        <f>U1641/0.242530074</f>
        <v>3.867060214974535</v>
      </c>
      <c r="AO1641">
        <f>O1641/U1641</f>
        <v>0.3886270982247767</v>
      </c>
    </row>
    <row r="1642" spans="1:41">
      <c r="A1642" s="14" t="s">
        <v>86</v>
      </c>
      <c r="B1642" s="14" t="s">
        <v>99</v>
      </c>
      <c r="C1642" s="15">
        <v>-32.96</v>
      </c>
      <c r="D1642" s="15">
        <v>41</v>
      </c>
      <c r="E1642" s="15">
        <v>3426</v>
      </c>
      <c r="F1642" s="1">
        <v>42</v>
      </c>
      <c r="G1642" s="14">
        <v>11.994999999999999</v>
      </c>
      <c r="I1642">
        <f>(E1642*100*Info!$B$11)/AI1642</f>
        <v>1.4858950108128088</v>
      </c>
      <c r="J1642">
        <f>LOG10(I1642)</f>
        <v>0.17198812447471157</v>
      </c>
      <c r="K1642">
        <f>2*((E1642*100*Info!$B$11)/AI1642^2)*(AJ1642/2)</f>
        <v>2.5693249719066218E-2</v>
      </c>
      <c r="L1642">
        <f>(M1642/10.7)/I1642</f>
        <v>0.41571442326760927</v>
      </c>
      <c r="M1642">
        <f>((U1642/0.242530073729142))*I1642</f>
        <v>6.609475465782034</v>
      </c>
      <c r="N1642">
        <f>2*M1642*SQRT((0.5*K1642/I1642)^2+(0.5*V1642/U1642)^2)</f>
        <v>0.23392654351536432</v>
      </c>
      <c r="O1642" s="1">
        <v>0.49093785550609248</v>
      </c>
      <c r="P1642" s="1">
        <v>1.013988831584081E-2</v>
      </c>
      <c r="Q1642" s="1">
        <v>0.4639411460328261</v>
      </c>
      <c r="R1642" s="1">
        <v>1.082907191221639E-2</v>
      </c>
      <c r="S1642" s="1">
        <v>5.6974123015620073</v>
      </c>
      <c r="T1642" s="1">
        <v>8.1792368428753745E-2</v>
      </c>
      <c r="U1642" s="1">
        <v>1.0788087720613631</v>
      </c>
      <c r="V1642" s="1">
        <v>3.3314809950383772E-2</v>
      </c>
      <c r="W1642" s="50">
        <f>U1642*Info!$B$2</f>
        <v>0.51782821058945427</v>
      </c>
      <c r="X1642" s="50">
        <f>W1642*SQRT((0.5*V1642/U1642)^2+Info!$B$3^2)</f>
        <v>2.7097860232472775E-2</v>
      </c>
      <c r="Y1642" s="39">
        <f>W1642*Info!$D$2</f>
        <v>0.419440850577458</v>
      </c>
      <c r="Z1642" s="39">
        <f>Y1642*SQRT(Info!$D$3^2+(X1642/W1642)^2)</f>
        <v>3.0357814156769462E-2</v>
      </c>
      <c r="AA1642" s="50">
        <f>IF(O1642-W1642&gt;0,O1642-W1642,0)</f>
        <v>0</v>
      </c>
      <c r="AB1642" s="50">
        <f>SQRT((0.5*P1642)^2+X1642^2)</f>
        <v>2.7568067813016215E-2</v>
      </c>
      <c r="AC1642" s="50">
        <f>(1-EXP(-Info!$B$6*G1642*1000))+(Info!$B$6/(Info!$B$6-Info!$B$7))*(EXP(-Info!$B$7*G1642*1000)-EXP(-Info!$B$6*G1642*1000))*(Info!$B$9-1)</f>
        <v>0.11919765333843842</v>
      </c>
      <c r="AD1642" s="50">
        <f>SQRT((Info!$B$6*EXP(-Info!$B$6*G1642*1000)+(Info!$B$6/(Info!$B$6+Info!$B$7))*(Info!$B$9-1)*(-Info!$B$7*EXP(-Info!$B$7*G1642*1000)+Info!$B$6*EXP(-Info!$B$6*G1642*1000)))^2*(0.01*G1642*1000)^2)</f>
        <v>1.0593093493083963E-3</v>
      </c>
      <c r="AE1642" s="50">
        <f>IF(AA1642&gt;0,AA1642*AC1642*SQRT((AB1642/AA1642)^2+(AD1642/AC1642)^2),AA1642*AC1642*SQRT((AD1642/AC1642)^2))</f>
        <v>0</v>
      </c>
      <c r="AF1642" s="50">
        <f>IF((S1642-Y1642-AA1642*AC1642)&gt;0,S1642-Y1642-AA1642*AC1642,0)</f>
        <v>5.2779714509845492</v>
      </c>
      <c r="AG1642" s="50">
        <f>SQRT((T1642*0.5)^2+Z1642^2+AE1642^2)</f>
        <v>5.0932256612810707E-2</v>
      </c>
      <c r="AH1642" s="50">
        <f>AF1642/S1642</f>
        <v>0.9263804639059624</v>
      </c>
      <c r="AI1642">
        <f>AF1642*EXP(Info!$B$6*G1642*1000)</f>
        <v>5.8916884977549069</v>
      </c>
      <c r="AJ1642">
        <f>2*SQRT((EXP(Info!$B$6*G1642)*AG1642)^2+(Info!$B$6*G1642*0.01*AI1642)^2)</f>
        <v>0.10187571984440641</v>
      </c>
      <c r="AK1642" s="28">
        <f>AI1642/(E1642/1000)</f>
        <v>1.7196989193680405</v>
      </c>
      <c r="AL1642">
        <f>AA1642/0.752049334436339</f>
        <v>0</v>
      </c>
      <c r="AM1642">
        <f>Q1642/O1642</f>
        <v>0.9450099250434939</v>
      </c>
      <c r="AN1642">
        <f>U1642/0.242530074</f>
        <v>4.4481443239957246</v>
      </c>
      <c r="AO1642">
        <f>O1642/U1642</f>
        <v>0.45507403000442764</v>
      </c>
    </row>
    <row r="1643" spans="1:41">
      <c r="A1643" s="14" t="s">
        <v>86</v>
      </c>
      <c r="B1643" s="14" t="s">
        <v>99</v>
      </c>
      <c r="C1643" s="15">
        <v>-32.96</v>
      </c>
      <c r="D1643" s="15">
        <v>41</v>
      </c>
      <c r="E1643" s="15">
        <v>3426</v>
      </c>
      <c r="F1643" s="1">
        <v>44</v>
      </c>
      <c r="G1643" s="14">
        <v>12.605</v>
      </c>
      <c r="I1643">
        <f>(E1643*100*Info!$B$11)/AI1643</f>
        <v>1.4967812102811604</v>
      </c>
      <c r="J1643">
        <f>LOG10(I1643)</f>
        <v>0.17515832264639766</v>
      </c>
      <c r="K1643">
        <f>2*((E1643*100*Info!$B$11)/AI1643^2)*(AJ1643/2)</f>
        <v>2.2630665936431676E-2</v>
      </c>
      <c r="L1643">
        <f>(M1643/10.7)/I1643</f>
        <v>0.37304712183698263</v>
      </c>
      <c r="M1643">
        <f>((U1643/0.242530073729142))*I1643</f>
        <v>5.9745581709111661</v>
      </c>
      <c r="N1643">
        <f>2*M1643*SQRT((0.5*K1643/I1643)^2+(0.5*V1643/U1643)^2)</f>
        <v>0.20480814098813657</v>
      </c>
      <c r="O1643" s="1">
        <v>0.40150717493267502</v>
      </c>
      <c r="P1643" s="1">
        <v>8.3014925738582462E-3</v>
      </c>
      <c r="Q1643" s="1">
        <v>0.42355196040811383</v>
      </c>
      <c r="R1643" s="1">
        <v>9.9151874320580046E-3</v>
      </c>
      <c r="S1643" s="1">
        <v>5.5867468551840114</v>
      </c>
      <c r="T1643" s="1">
        <v>6.9648266682068E-2</v>
      </c>
      <c r="U1643" s="1">
        <v>0.96808406181017337</v>
      </c>
      <c r="V1643" s="1">
        <v>2.9783665037093829E-2</v>
      </c>
      <c r="W1643" s="50">
        <f>U1643*Info!$B$2</f>
        <v>0.46468034966888322</v>
      </c>
      <c r="X1643" s="50">
        <f>W1643*SQRT((0.5*V1643/U1643)^2+Info!$B$3^2)</f>
        <v>2.4308735271835861E-2</v>
      </c>
      <c r="Y1643" s="39">
        <f>W1643*Info!$D$2</f>
        <v>0.37639108323179543</v>
      </c>
      <c r="Z1643" s="39">
        <f>Y1643*SQRT(Info!$D$3^2+(X1643/W1643)^2)</f>
        <v>2.7237376797347567E-2</v>
      </c>
      <c r="AA1643" s="50">
        <f>IF(O1643-W1643&gt;0,O1643-W1643,0)</f>
        <v>0</v>
      </c>
      <c r="AB1643" s="50">
        <f>SQRT((0.5*P1643)^2+X1643^2)</f>
        <v>2.4660561738424628E-2</v>
      </c>
      <c r="AC1643" s="50">
        <f>(1-EXP(-Info!$B$6*G1643*1000))+(Info!$B$6/(Info!$B$6-Info!$B$7))*(EXP(-Info!$B$7*G1643*1000)-EXP(-Info!$B$6*G1643*1000))*(Info!$B$9-1)</f>
        <v>0.12490211339782613</v>
      </c>
      <c r="AD1643" s="50">
        <f>SQRT((Info!$B$6*EXP(-Info!$B$6*G1643*1000)+(Info!$B$6/(Info!$B$6+Info!$B$7))*(Info!$B$9-1)*(-Info!$B$7*EXP(-Info!$B$7*G1643*1000)+Info!$B$6*EXP(-Info!$B$6*G1643*1000)))^2*(0.01*G1643*1000)^2)</f>
        <v>1.1068212889671413E-3</v>
      </c>
      <c r="AE1643" s="50">
        <f>IF(AA1643&gt;0,AA1643*AC1643*SQRT((AB1643/AA1643)^2+(AD1643/AC1643)^2),AA1643*AC1643*SQRT((AD1643/AC1643)^2))</f>
        <v>0</v>
      </c>
      <c r="AF1643" s="50">
        <f>IF((S1643-Y1643-AA1643*AC1643)&gt;0,S1643-Y1643-AA1643*AC1643,0)</f>
        <v>5.2103557719522158</v>
      </c>
      <c r="AG1643" s="50">
        <f>SQRT((T1643*0.5)^2+Z1643^2+AE1643^2)</f>
        <v>4.4210801369742252E-2</v>
      </c>
      <c r="AH1643" s="50">
        <f>AF1643/S1643</f>
        <v>0.93262786143915977</v>
      </c>
      <c r="AI1643">
        <f>AF1643*EXP(Info!$B$6*G1643*1000)</f>
        <v>5.8488378154030727</v>
      </c>
      <c r="AJ1643">
        <f>2*SQRT((EXP(Info!$B$6*G1643)*AG1643)^2+(Info!$B$6*G1643*0.01*AI1643)^2)</f>
        <v>8.8431825444877321E-2</v>
      </c>
      <c r="AK1643" s="28">
        <f>AI1643/(E1643/1000)</f>
        <v>1.7071914230598577</v>
      </c>
      <c r="AL1643">
        <f>AA1643/0.752049334436339</f>
        <v>0</v>
      </c>
      <c r="AM1643">
        <f>Q1643/O1643</f>
        <v>1.0549050847699928</v>
      </c>
      <c r="AN1643">
        <f>U1643/0.242530074</f>
        <v>3.9916041991978832</v>
      </c>
      <c r="AO1643">
        <f>O1643/U1643</f>
        <v>0.41474412271793448</v>
      </c>
    </row>
    <row r="1644" spans="1:41">
      <c r="A1644" s="14" t="s">
        <v>86</v>
      </c>
      <c r="B1644" s="14" t="s">
        <v>99</v>
      </c>
      <c r="C1644" s="15">
        <v>-32.96</v>
      </c>
      <c r="D1644" s="15">
        <v>41</v>
      </c>
      <c r="E1644" s="15">
        <v>3426</v>
      </c>
      <c r="F1644" s="1">
        <v>46</v>
      </c>
      <c r="G1644" s="14">
        <v>13.215</v>
      </c>
      <c r="I1644">
        <f>(E1644*100*Info!$B$11)/AI1644</f>
        <v>1.5250992566731443</v>
      </c>
      <c r="J1644">
        <f>LOG10(I1644)</f>
        <v>0.18329810940259034</v>
      </c>
      <c r="K1644">
        <f>2*((E1644*100*Info!$B$11)/AI1644^2)*(AJ1644/2)</f>
        <v>2.3712661279368975E-2</v>
      </c>
      <c r="L1644">
        <f>(M1644/10.7)/I1644</f>
        <v>0.39722822030711968</v>
      </c>
      <c r="M1644">
        <f>((U1644/0.242530073729142))*I1644</f>
        <v>6.4821933596638299</v>
      </c>
      <c r="N1644">
        <f>2*M1644*SQRT((0.5*K1644/I1644)^2+(0.5*V1644/U1644)^2)</f>
        <v>0.22359088031766752</v>
      </c>
      <c r="O1644" s="1">
        <v>0.41948411190039092</v>
      </c>
      <c r="P1644" s="1">
        <v>8.6650294755094958E-3</v>
      </c>
      <c r="Q1644" s="1">
        <v>0.3719537918799421</v>
      </c>
      <c r="R1644" s="1">
        <v>8.4646667756597509E-3</v>
      </c>
      <c r="S1644" s="1">
        <v>5.4858729463324511</v>
      </c>
      <c r="T1644" s="1">
        <v>6.7814830821640554E-2</v>
      </c>
      <c r="U1644" s="1">
        <v>1.0308357482746831</v>
      </c>
      <c r="V1644" s="1">
        <v>3.1739438458733428E-2</v>
      </c>
      <c r="W1644" s="50">
        <f>U1644*Info!$B$2</f>
        <v>0.49480115917184786</v>
      </c>
      <c r="X1644" s="50">
        <f>W1644*SQRT((0.5*V1644/U1644)^2+Info!$B$3^2)</f>
        <v>2.5886217265684703E-2</v>
      </c>
      <c r="Y1644" s="39">
        <f>W1644*Info!$D$2</f>
        <v>0.40078893892919681</v>
      </c>
      <c r="Z1644" s="39">
        <f>Y1644*SQRT(Info!$D$3^2+(X1644/W1644)^2)</f>
        <v>2.9003958002700597E-2</v>
      </c>
      <c r="AA1644" s="50">
        <f>IF(O1644-W1644&gt;0,O1644-W1644,0)</f>
        <v>0</v>
      </c>
      <c r="AB1644" s="50">
        <f>SQRT((0.5*P1644)^2+X1644^2)</f>
        <v>2.6246274560003655E-2</v>
      </c>
      <c r="AC1644" s="50">
        <f>(1-EXP(-Info!$B$6*G1644*1000))+(Info!$B$6/(Info!$B$6-Info!$B$7))*(EXP(-Info!$B$7*G1644*1000)-EXP(-Info!$B$6*G1644*1000))*(Info!$B$9-1)</f>
        <v>0.1305733911372873</v>
      </c>
      <c r="AD1644" s="50">
        <f>SQRT((Info!$B$6*EXP(-Info!$B$6*G1644*1000)+(Info!$B$6/(Info!$B$6+Info!$B$7))*(Info!$B$9-1)*(-Info!$B$7*EXP(-Info!$B$7*G1644*1000)+Info!$B$6*EXP(-Info!$B$6*G1644*1000)))^2*(0.01*G1644*1000)^2)</f>
        <v>1.1537552429838679E-3</v>
      </c>
      <c r="AE1644" s="50">
        <f>IF(AA1644&gt;0,AA1644*AC1644*SQRT((AB1644/AA1644)^2+(AD1644/AC1644)^2),AA1644*AC1644*SQRT((AD1644/AC1644)^2))</f>
        <v>0</v>
      </c>
      <c r="AF1644" s="50">
        <f>IF((S1644-Y1644-AA1644*AC1644)&gt;0,S1644-Y1644-AA1644*AC1644,0)</f>
        <v>5.0850840074032542</v>
      </c>
      <c r="AG1644" s="50">
        <f>SQRT((T1644*0.5)^2+Z1644^2+AE1644^2)</f>
        <v>4.4619977584758518E-2</v>
      </c>
      <c r="AH1644" s="50">
        <f>AF1644/S1644</f>
        <v>0.92694162937237867</v>
      </c>
      <c r="AI1644">
        <f>AF1644*EXP(Info!$B$6*G1644*1000)</f>
        <v>5.7402365818302004</v>
      </c>
      <c r="AJ1644">
        <f>2*SQRT((EXP(Info!$B$6*G1644)*AG1644)^2+(Info!$B$6*G1644*0.01*AI1644)^2)</f>
        <v>8.92507717991462E-2</v>
      </c>
      <c r="AK1644" s="28">
        <f>AI1644/(E1644/1000)</f>
        <v>1.6754922889171628</v>
      </c>
      <c r="AL1644">
        <f>AA1644/0.752049334436339</f>
        <v>0</v>
      </c>
      <c r="AM1644">
        <f>Q1644/O1644</f>
        <v>0.88669339631214639</v>
      </c>
      <c r="AN1644">
        <f>U1644/0.242530074</f>
        <v>4.2503419525393911</v>
      </c>
      <c r="AO1644">
        <f>O1644/U1644</f>
        <v>0.40693593775971038</v>
      </c>
    </row>
    <row r="1645" spans="1:41">
      <c r="A1645" s="14" t="s">
        <v>86</v>
      </c>
      <c r="B1645" s="14" t="s">
        <v>99</v>
      </c>
      <c r="C1645" s="15">
        <v>-32.96</v>
      </c>
      <c r="D1645" s="15">
        <v>41</v>
      </c>
      <c r="E1645" s="15">
        <v>3426</v>
      </c>
      <c r="F1645" s="1">
        <v>48</v>
      </c>
      <c r="G1645" s="14">
        <v>13.795</v>
      </c>
      <c r="I1645">
        <f>(E1645*100*Info!$B$11)/AI1645</f>
        <v>1.6007325057520807</v>
      </c>
      <c r="J1645">
        <f>LOG10(I1645)</f>
        <v>0.20431876416051675</v>
      </c>
      <c r="K1645">
        <f>2*((E1645*100*Info!$B$11)/AI1645^2)*(AJ1645/2)</f>
        <v>2.5906018456180194E-2</v>
      </c>
      <c r="L1645">
        <f>(M1645/10.7)/I1645</f>
        <v>0.40741128819051514</v>
      </c>
      <c r="M1645">
        <f>((U1645/0.242530073729142))*I1645</f>
        <v>6.9780744667206847</v>
      </c>
      <c r="N1645">
        <f>2*M1645*SQRT((0.5*K1645/I1645)^2+(0.5*V1645/U1645)^2)</f>
        <v>0.24260804447422546</v>
      </c>
      <c r="O1645" s="1">
        <v>0.39802102013564472</v>
      </c>
      <c r="P1645" s="1">
        <v>8.2237928001057566E-3</v>
      </c>
      <c r="Q1645" s="1">
        <v>0.35766192106075878</v>
      </c>
      <c r="R1645" s="1">
        <v>8.5660049583256622E-3</v>
      </c>
      <c r="S1645" s="1">
        <v>5.2301806045917303</v>
      </c>
      <c r="T1645" s="1">
        <v>6.5517480374935474E-2</v>
      </c>
      <c r="U1645" s="1">
        <v>1.057261540463355</v>
      </c>
      <c r="V1645" s="1">
        <v>3.253275469846173E-2</v>
      </c>
      <c r="W1645" s="50">
        <f>U1645*Info!$B$2</f>
        <v>0.50748553942241037</v>
      </c>
      <c r="X1645" s="50">
        <f>W1645*SQRT((0.5*V1645/U1645)^2+Info!$B$3^2)</f>
        <v>2.6548382760452766E-2</v>
      </c>
      <c r="Y1645" s="39">
        <f>W1645*Info!$D$2</f>
        <v>0.41106328693215244</v>
      </c>
      <c r="Z1645" s="39">
        <f>Y1645*SQRT(Info!$D$3^2+(X1645/W1645)^2)</f>
        <v>2.9746642730930729E-2</v>
      </c>
      <c r="AA1645" s="50">
        <f>IF(O1645-W1645&gt;0,O1645-W1645,0)</f>
        <v>0</v>
      </c>
      <c r="AB1645" s="50">
        <f>SQRT((0.5*P1645)^2+X1645^2)</f>
        <v>2.6864927306811635E-2</v>
      </c>
      <c r="AC1645" s="50">
        <f>(1-EXP(-Info!$B$6*G1645*1000))+(Info!$B$6/(Info!$B$6-Info!$B$7))*(EXP(-Info!$B$7*G1645*1000)-EXP(-Info!$B$6*G1645*1000))*(Info!$B$9-1)</f>
        <v>0.13593515001062653</v>
      </c>
      <c r="AD1645" s="50">
        <f>SQRT((Info!$B$6*EXP(-Info!$B$6*G1645*1000)+(Info!$B$6/(Info!$B$6+Info!$B$7))*(Info!$B$9-1)*(-Info!$B$7*EXP(-Info!$B$7*G1645*1000)+Info!$B$6*EXP(-Info!$B$6*G1645*1000)))^2*(0.01*G1645*1000)^2)</f>
        <v>1.1978494557293223E-3</v>
      </c>
      <c r="AE1645" s="50">
        <f>IF(AA1645&gt;0,AA1645*AC1645*SQRT((AB1645/AA1645)^2+(AD1645/AC1645)^2),AA1645*AC1645*SQRT((AD1645/AC1645)^2))</f>
        <v>0</v>
      </c>
      <c r="AF1645" s="50">
        <f>IF((S1645-Y1645-AA1645*AC1645)&gt;0,S1645-Y1645-AA1645*AC1645,0)</f>
        <v>4.8191173176595781</v>
      </c>
      <c r="AG1645" s="50">
        <f>SQRT((T1645*0.5)^2+Z1645^2+AE1645^2)</f>
        <v>4.4249269060987292E-2</v>
      </c>
      <c r="AH1645" s="50">
        <f>AF1645/S1645</f>
        <v>0.92140552726395952</v>
      </c>
      <c r="AI1645">
        <f>AF1645*EXP(Info!$B$6*G1645*1000)</f>
        <v>5.4690152868258819</v>
      </c>
      <c r="AJ1645">
        <f>2*SQRT((EXP(Info!$B$6*G1645)*AG1645)^2+(Info!$B$6*G1645*0.01*AI1645)^2)</f>
        <v>8.8509735666969819E-2</v>
      </c>
      <c r="AK1645" s="28">
        <f>AI1645/(E1645/1000)</f>
        <v>1.5963267036853128</v>
      </c>
      <c r="AL1645">
        <f>AA1645/0.752049334436339</f>
        <v>0</v>
      </c>
      <c r="AM1645">
        <f>Q1645/O1645</f>
        <v>0.89860058380551955</v>
      </c>
      <c r="AN1645">
        <f>U1645/0.242530074</f>
        <v>4.359300778770038</v>
      </c>
      <c r="AO1645">
        <f>O1645/U1645</f>
        <v>0.37646410552417164</v>
      </c>
    </row>
    <row r="1646" spans="1:41">
      <c r="A1646" s="14" t="s">
        <v>86</v>
      </c>
      <c r="B1646" s="14" t="s">
        <v>99</v>
      </c>
      <c r="C1646" s="15">
        <v>-32.96</v>
      </c>
      <c r="D1646" s="15">
        <v>41</v>
      </c>
      <c r="E1646" s="15">
        <v>3426</v>
      </c>
      <c r="F1646" s="1">
        <v>50</v>
      </c>
      <c r="G1646" s="14">
        <v>14.33</v>
      </c>
      <c r="I1646">
        <f>(E1646*100*Info!$B$11)/AI1646</f>
        <v>1.9750836672607961</v>
      </c>
      <c r="J1646">
        <f>LOG10(I1646)</f>
        <v>0.29558549766376641</v>
      </c>
      <c r="K1646">
        <f>2*((E1646*100*Info!$B$11)/AI1646^2)*(AJ1646/2)</f>
        <v>3.463698857154935E-2</v>
      </c>
      <c r="L1646">
        <f>(M1646/10.7)/I1646</f>
        <v>0.38693412940249239</v>
      </c>
      <c r="M1646">
        <f>((U1646/0.242530073729142))*I1646</f>
        <v>8.1772318883884267</v>
      </c>
      <c r="N1646">
        <f>2*M1646*SQRT((0.5*K1646/I1646)^2+(0.5*V1646/U1646)^2)</f>
        <v>0.28985515123048577</v>
      </c>
      <c r="O1646" s="1">
        <v>0.44377215458204777</v>
      </c>
      <c r="P1646" s="1">
        <v>9.1814772986988404E-3</v>
      </c>
      <c r="Q1646" s="1">
        <v>0.44447420988899639</v>
      </c>
      <c r="R1646" s="1">
        <v>1.016804325193177E-2</v>
      </c>
      <c r="S1646" s="1">
        <v>4.2770040344373781</v>
      </c>
      <c r="T1646" s="1">
        <v>5.3363713601073517E-2</v>
      </c>
      <c r="U1646" s="1">
        <v>1.004121843375694</v>
      </c>
      <c r="V1646" s="1">
        <v>3.0931463807151342E-2</v>
      </c>
      <c r="W1646" s="50">
        <f>U1646*Info!$B$2</f>
        <v>0.48197848482033312</v>
      </c>
      <c r="X1646" s="50">
        <f>W1646*SQRT((0.5*V1646/U1646)^2+Info!$B$3^2)</f>
        <v>2.5216408619818161E-2</v>
      </c>
      <c r="Y1646" s="39">
        <f>W1646*Info!$D$2</f>
        <v>0.39040257270446987</v>
      </c>
      <c r="Z1646" s="39">
        <f>Y1646*SQRT(Info!$D$3^2+(X1646/W1646)^2)</f>
        <v>2.8252927877251879E-2</v>
      </c>
      <c r="AA1646" s="50">
        <f>IF(O1646-W1646&gt;0,O1646-W1646,0)</f>
        <v>0</v>
      </c>
      <c r="AB1646" s="50">
        <f>SQRT((0.5*P1646)^2+X1646^2)</f>
        <v>2.5630882642395877E-2</v>
      </c>
      <c r="AC1646" s="50">
        <f>(1-EXP(-Info!$B$6*G1646*1000))+(Info!$B$6/(Info!$B$6-Info!$B$7))*(EXP(-Info!$B$7*G1646*1000)-EXP(-Info!$B$6*G1646*1000))*(Info!$B$9-1)</f>
        <v>0.14085460122527427</v>
      </c>
      <c r="AD1646" s="50">
        <f>SQRT((Info!$B$6*EXP(-Info!$B$6*G1646*1000)+(Info!$B$6/(Info!$B$6+Info!$B$7))*(Info!$B$9-1)*(-Info!$B$7*EXP(-Info!$B$7*G1646*1000)+Info!$B$6*EXP(-Info!$B$6*G1646*1000)))^2*(0.01*G1646*1000)^2)</f>
        <v>1.2380669165622596E-3</v>
      </c>
      <c r="AE1646" s="50">
        <f>IF(AA1646&gt;0,AA1646*AC1646*SQRT((AB1646/AA1646)^2+(AD1646/AC1646)^2),AA1646*AC1646*SQRT((AD1646/AC1646)^2))</f>
        <v>0</v>
      </c>
      <c r="AF1646" s="50">
        <f>IF((S1646-Y1646-AA1646*AC1646)&gt;0,S1646-Y1646-AA1646*AC1646,0)</f>
        <v>3.8866014617329081</v>
      </c>
      <c r="AG1646" s="50">
        <f>SQRT((T1646*0.5)^2+Z1646^2+AE1646^2)</f>
        <v>3.886064096179509E-2</v>
      </c>
      <c r="AH1646" s="50">
        <f>AF1646/S1646</f>
        <v>0.90872055074976665</v>
      </c>
      <c r="AI1646">
        <f>AF1646*EXP(Info!$B$6*G1646*1000)</f>
        <v>4.4324352882825329</v>
      </c>
      <c r="AJ1646">
        <f>2*SQRT((EXP(Info!$B$6*G1646)*AG1646)^2+(Info!$B$6*G1646*0.01*AI1646)^2)</f>
        <v>7.7731497135661382E-2</v>
      </c>
      <c r="AK1646" s="28">
        <f>AI1646/(E1646/1000)</f>
        <v>1.293763948710605</v>
      </c>
      <c r="AL1646">
        <f>AA1646/0.752049334436339</f>
        <v>0</v>
      </c>
      <c r="AM1646">
        <f>Q1646/O1646</f>
        <v>1.0015820174828451</v>
      </c>
      <c r="AN1646">
        <f>U1646/0.242530074</f>
        <v>4.1401951799828911</v>
      </c>
      <c r="AO1646">
        <f>O1646/U1646</f>
        <v>0.44195050382547013</v>
      </c>
    </row>
    <row r="1647" spans="1:41">
      <c r="A1647" s="14" t="s">
        <v>86</v>
      </c>
      <c r="B1647" s="14" t="s">
        <v>99</v>
      </c>
      <c r="C1647" s="15">
        <v>-32.96</v>
      </c>
      <c r="D1647" s="15">
        <v>41</v>
      </c>
      <c r="E1647" s="15">
        <v>3426</v>
      </c>
      <c r="F1647" s="1">
        <v>52</v>
      </c>
      <c r="G1647" s="14">
        <v>14.824999999999999</v>
      </c>
      <c r="I1647">
        <f>(E1647*100*Info!$B$11)/AI1647</f>
        <v>1.8451621545726495</v>
      </c>
      <c r="J1647">
        <f>LOG10(I1647)</f>
        <v>0.26603453837671287</v>
      </c>
      <c r="K1647">
        <f>2*((E1647*100*Info!$B$11)/AI1647^2)*(AJ1647/2)</f>
        <v>3.2344512110449086E-2</v>
      </c>
      <c r="L1647">
        <f>(M1647/10.7)/I1647</f>
        <v>0.40632059468712217</v>
      </c>
      <c r="M1647">
        <f>((U1647/0.242530073729142))*I1647</f>
        <v>8.022083008159397</v>
      </c>
      <c r="N1647">
        <f>2*M1647*SQRT((0.5*K1647/I1647)^2+(0.5*V1647/U1647)^2)</f>
        <v>0.28421994497589892</v>
      </c>
      <c r="O1647" s="1">
        <v>0.47427014424369729</v>
      </c>
      <c r="P1647" s="1">
        <v>9.8057102416236695E-3</v>
      </c>
      <c r="Q1647" s="1">
        <v>0.42847782167577741</v>
      </c>
      <c r="R1647" s="1">
        <v>1.0207296451112791E-2</v>
      </c>
      <c r="S1647" s="1">
        <v>4.5513851576033222</v>
      </c>
      <c r="T1647" s="1">
        <v>5.8261642623476932E-2</v>
      </c>
      <c r="U1647" s="1">
        <v>1.0544311125223611</v>
      </c>
      <c r="V1647" s="1">
        <v>3.2465259910833121E-2</v>
      </c>
      <c r="W1647" s="50">
        <f>U1647*Info!$B$2</f>
        <v>0.50612693401073328</v>
      </c>
      <c r="X1647" s="50">
        <f>W1647*SQRT((0.5*V1647/U1647)^2+Info!$B$3^2)</f>
        <v>2.6478693055924284E-2</v>
      </c>
      <c r="Y1647" s="39">
        <f>W1647*Info!$D$2</f>
        <v>0.40996281654869399</v>
      </c>
      <c r="Z1647" s="39">
        <f>Y1647*SQRT(Info!$D$3^2+(X1647/W1647)^2)</f>
        <v>2.9667817369719733E-2</v>
      </c>
      <c r="AA1647" s="50">
        <f>IF(O1647-W1647&gt;0,O1647-W1647,0)</f>
        <v>0</v>
      </c>
      <c r="AB1647" s="50">
        <f>SQRT((0.5*P1647)^2+X1647^2)</f>
        <v>2.6928779665731675E-2</v>
      </c>
      <c r="AC1647" s="50">
        <f>(1-EXP(-Info!$B$6*G1647*1000))+(Info!$B$6/(Info!$B$6-Info!$B$7))*(EXP(-Info!$B$7*G1647*1000)-EXP(-Info!$B$6*G1647*1000))*(Info!$B$9-1)</f>
        <v>0.14538386839944409</v>
      </c>
      <c r="AD1647" s="50">
        <f>SQRT((Info!$B$6*EXP(-Info!$B$6*G1647*1000)+(Info!$B$6/(Info!$B$6+Info!$B$7))*(Info!$B$9-1)*(-Info!$B$7*EXP(-Info!$B$7*G1647*1000)+Info!$B$6*EXP(-Info!$B$6*G1647*1000)))^2*(0.01*G1647*1000)^2)</f>
        <v>1.2748909736712999E-3</v>
      </c>
      <c r="AE1647" s="50">
        <f>IF(AA1647&gt;0,AA1647*AC1647*SQRT((AB1647/AA1647)^2+(AD1647/AC1647)^2),AA1647*AC1647*SQRT((AD1647/AC1647)^2))</f>
        <v>0</v>
      </c>
      <c r="AF1647" s="50">
        <f>IF((S1647-Y1647-AA1647*AC1647)&gt;0,S1647-Y1647-AA1647*AC1647,0)</f>
        <v>4.1414223410546285</v>
      </c>
      <c r="AG1647" s="50">
        <f>SQRT((T1647*0.5)^2+Z1647^2+AE1647^2)</f>
        <v>4.1578650023533469E-2</v>
      </c>
      <c r="AH1647" s="50">
        <f>AF1647/S1647</f>
        <v>0.90992570341716084</v>
      </c>
      <c r="AI1647">
        <f>AF1647*EXP(Info!$B$6*G1647*1000)</f>
        <v>4.744531813847443</v>
      </c>
      <c r="AJ1647">
        <f>2*SQRT((EXP(Info!$B$6*G1647)*AG1647)^2+(Info!$B$6*G1647*0.01*AI1647)^2)</f>
        <v>8.3168607339522277E-2</v>
      </c>
      <c r="AK1647" s="28">
        <f>AI1647/(E1647/1000)</f>
        <v>1.3848604243571052</v>
      </c>
      <c r="AL1647">
        <f>AA1647/0.752049334436339</f>
        <v>0</v>
      </c>
      <c r="AM1647">
        <f>Q1647/O1647</f>
        <v>0.90344675260774987</v>
      </c>
      <c r="AN1647">
        <f>U1647/0.242530074</f>
        <v>4.3476303582967653</v>
      </c>
      <c r="AO1647">
        <f>O1647/U1647</f>
        <v>0.44978769936821222</v>
      </c>
    </row>
    <row r="1648" spans="1:41">
      <c r="A1648" s="14" t="s">
        <v>86</v>
      </c>
      <c r="B1648" s="14" t="s">
        <v>99</v>
      </c>
      <c r="C1648" s="15">
        <v>-32.96</v>
      </c>
      <c r="D1648" s="15">
        <v>41</v>
      </c>
      <c r="E1648" s="15">
        <v>3426</v>
      </c>
      <c r="F1648" s="1">
        <v>54</v>
      </c>
      <c r="G1648" s="14">
        <v>15.255000000000001</v>
      </c>
      <c r="I1648">
        <f>(E1648*100*Info!$B$11)/AI1648</f>
        <v>1.8685346707615069</v>
      </c>
      <c r="J1648">
        <f>LOG10(I1648)</f>
        <v>0.27150116061793378</v>
      </c>
      <c r="K1648">
        <f>2*((E1648*100*Info!$B$11)/AI1648^2)*(AJ1648/2)</f>
        <v>3.219606693724289E-2</v>
      </c>
      <c r="L1648">
        <f>(M1648/10.7)/I1648</f>
        <v>0.39173531823470759</v>
      </c>
      <c r="M1648">
        <f>((U1648/0.242530073729142))*I1648</f>
        <v>7.8320899555517745</v>
      </c>
      <c r="N1648">
        <f>2*M1648*SQRT((0.5*K1648/I1648)^2+(0.5*V1648/U1648)^2)</f>
        <v>0.27615452321387413</v>
      </c>
      <c r="O1648" s="1">
        <v>0.49101053784386162</v>
      </c>
      <c r="P1648" s="1">
        <v>1.01454753545145E-2</v>
      </c>
      <c r="Q1648" s="1">
        <v>0.51282951315952896</v>
      </c>
      <c r="R1648" s="1">
        <v>1.186993345649306E-2</v>
      </c>
      <c r="S1648" s="1">
        <v>4.4692268664134858</v>
      </c>
      <c r="T1648" s="1">
        <v>5.641528667828264E-2</v>
      </c>
      <c r="U1648" s="1">
        <v>1.016581273067366</v>
      </c>
      <c r="V1648" s="1">
        <v>3.1272517916909638E-2</v>
      </c>
      <c r="W1648" s="50">
        <f>U1648*Info!$B$2</f>
        <v>0.48795901107233569</v>
      </c>
      <c r="X1648" s="50">
        <f>W1648*SQRT((0.5*V1648/U1648)^2+Info!$B$3^2)</f>
        <v>2.5526282238588202E-2</v>
      </c>
      <c r="Y1648" s="39">
        <f>W1648*Info!$D$2</f>
        <v>0.39524679896859194</v>
      </c>
      <c r="Z1648" s="39">
        <f>Y1648*SQRT(Info!$D$3^2+(X1648/W1648)^2)</f>
        <v>2.8601730560509353E-2</v>
      </c>
      <c r="AA1648" s="50">
        <f>IF(O1648-W1648&gt;0,O1648-W1648,0)</f>
        <v>3.0515267715259253E-3</v>
      </c>
      <c r="AB1648" s="50">
        <f>SQRT((0.5*P1648)^2+X1648^2)</f>
        <v>2.6025444327932787E-2</v>
      </c>
      <c r="AC1648" s="50">
        <f>(1-EXP(-Info!$B$6*G1648*1000))+(Info!$B$6/(Info!$B$6-Info!$B$7))*(EXP(-Info!$B$7*G1648*1000)-EXP(-Info!$B$6*G1648*1000))*(Info!$B$9-1)</f>
        <v>0.14930100691585341</v>
      </c>
      <c r="AD1648" s="50">
        <f>SQRT((Info!$B$6*EXP(-Info!$B$6*G1648*1000)+(Info!$B$6/(Info!$B$6+Info!$B$7))*(Info!$B$9-1)*(-Info!$B$7*EXP(-Info!$B$7*G1648*1000)+Info!$B$6*EXP(-Info!$B$6*G1648*1000)))^2*(0.01*G1648*1000)^2)</f>
        <v>1.3065801106437501E-3</v>
      </c>
      <c r="AE1648" s="50">
        <f>IF(AA1648&gt;0,AA1648*AC1648*SQRT((AB1648/AA1648)^2+(AD1648/AC1648)^2),AA1648*AC1648*SQRT((AD1648/AC1648)^2))</f>
        <v>3.8856270891680761E-3</v>
      </c>
      <c r="AF1648" s="50">
        <f>IF((S1648-Y1648-AA1648*AC1648)&gt;0,S1648-Y1648-AA1648*AC1648,0)</f>
        <v>4.0735244714252747</v>
      </c>
      <c r="AG1648" s="50">
        <f>SQRT((T1648*0.5)^2+Z1648^2+AE1648^2)</f>
        <v>4.0358744178681467E-2</v>
      </c>
      <c r="AH1648" s="50">
        <f>AF1648/S1648</f>
        <v>0.9114606604641311</v>
      </c>
      <c r="AI1648">
        <f>AF1648*EXP(Info!$B$6*G1648*1000)</f>
        <v>4.6851849639532928</v>
      </c>
      <c r="AJ1648">
        <f>2*SQRT((EXP(Info!$B$6*G1648)*AG1648)^2+(Info!$B$6*G1648*0.01*AI1648)^2)</f>
        <v>8.0728782330449667E-2</v>
      </c>
      <c r="AK1648" s="28">
        <f>AI1648/(E1648/1000)</f>
        <v>1.3675379346039966</v>
      </c>
      <c r="AL1648">
        <f>AA1648/0.752049334436339</f>
        <v>4.0576151480980231E-3</v>
      </c>
      <c r="AM1648">
        <f>Q1648/O1648</f>
        <v>1.0444368778956952</v>
      </c>
      <c r="AN1648">
        <f>U1648/0.242530074</f>
        <v>4.1915679004302202</v>
      </c>
      <c r="AO1648">
        <f>O1648/U1648</f>
        <v>0.48300175387091132</v>
      </c>
    </row>
    <row r="1649" spans="1:41">
      <c r="A1649" s="14" t="s">
        <v>86</v>
      </c>
      <c r="B1649" s="14" t="s">
        <v>99</v>
      </c>
      <c r="C1649" s="15">
        <v>-32.96</v>
      </c>
      <c r="D1649" s="15">
        <v>41</v>
      </c>
      <c r="E1649" s="15">
        <v>3426</v>
      </c>
      <c r="F1649" s="1">
        <v>56</v>
      </c>
      <c r="G1649" s="14">
        <v>15.595000000000001</v>
      </c>
      <c r="I1649">
        <f>(E1649*100*Info!$B$11)/AI1649</f>
        <v>1.8462950372023617</v>
      </c>
      <c r="J1649">
        <f>LOG10(I1649)</f>
        <v>0.26630110231860032</v>
      </c>
      <c r="K1649">
        <f>2*((E1649*100*Info!$B$11)/AI1649^2)*(AJ1649/2)</f>
        <v>4.494097295520539E-2</v>
      </c>
      <c r="L1649">
        <f>(M1649/10.7)/I1649</f>
        <v>0.43843224862146024</v>
      </c>
      <c r="M1649">
        <f>((U1649/0.242530073729142))*I1649</f>
        <v>8.6613855471382308</v>
      </c>
      <c r="N1649">
        <f>2*M1649*SQRT((0.5*K1649/I1649)^2+(0.5*V1649/U1649)^2)</f>
        <v>0.3438905334114814</v>
      </c>
      <c r="O1649" s="1">
        <v>0.61142369370862304</v>
      </c>
      <c r="P1649" s="1">
        <v>1.266327106050647E-2</v>
      </c>
      <c r="Q1649" s="1">
        <v>0.58003460184953259</v>
      </c>
      <c r="R1649" s="1">
        <v>1.4315961187958319E-2</v>
      </c>
      <c r="S1649" s="1">
        <v>4.5620709057097759</v>
      </c>
      <c r="T1649" s="1">
        <v>9.5556911746485104E-2</v>
      </c>
      <c r="U1649" s="1">
        <v>1.1377631597423401</v>
      </c>
      <c r="V1649" s="1">
        <v>3.5688513356611461E-2</v>
      </c>
      <c r="W1649" s="50">
        <f>U1649*Info!$B$2</f>
        <v>0.54612631667632328</v>
      </c>
      <c r="X1649" s="50">
        <f>W1649*SQRT((0.5*V1649/U1649)^2+Info!$B$3^2)</f>
        <v>2.8618145914558642E-2</v>
      </c>
      <c r="Y1649" s="39">
        <f>W1649*Info!$D$2</f>
        <v>0.44236231650782187</v>
      </c>
      <c r="Z1649" s="39">
        <f>Y1649*SQRT(Info!$D$3^2+(X1649/W1649)^2)</f>
        <v>3.2039909742039331E-2</v>
      </c>
      <c r="AA1649" s="50">
        <f>IF(O1649-W1649&gt;0,O1649-W1649,0)</f>
        <v>6.5297377032299764E-2</v>
      </c>
      <c r="AB1649" s="50">
        <f>SQRT((0.5*P1649)^2+X1649^2)</f>
        <v>2.93102010241304E-2</v>
      </c>
      <c r="AC1649" s="50">
        <f>(1-EXP(-Info!$B$6*G1649*1000))+(Info!$B$6/(Info!$B$6-Info!$B$7))*(EXP(-Info!$B$7*G1649*1000)-EXP(-Info!$B$6*G1649*1000))*(Info!$B$9-1)</f>
        <v>0.15238688675417814</v>
      </c>
      <c r="AD1649" s="50">
        <f>SQRT((Info!$B$6*EXP(-Info!$B$6*G1649*1000)+(Info!$B$6/(Info!$B$6+Info!$B$7))*(Info!$B$9-1)*(-Info!$B$7*EXP(-Info!$B$7*G1649*1000)+Info!$B$6*EXP(-Info!$B$6*G1649*1000)))^2*(0.01*G1649*1000)^2)</f>
        <v>1.3314407239813826E-3</v>
      </c>
      <c r="AE1649" s="50">
        <f>IF(AA1649&gt;0,AA1649*AC1649*SQRT((AB1649/AA1649)^2+(AD1649/AC1649)^2),AA1649*AC1649*SQRT((AD1649/AC1649)^2))</f>
        <v>4.4673363373143064E-3</v>
      </c>
      <c r="AF1649" s="50">
        <f>IF((S1649-Y1649-AA1649*AC1649)&gt;0,S1649-Y1649-AA1649*AC1649,0)</f>
        <v>4.1097581252027879</v>
      </c>
      <c r="AG1649" s="50">
        <f>SQRT((T1649*0.5)^2+Z1649^2+AE1649^2)</f>
        <v>5.7700032546438837E-2</v>
      </c>
      <c r="AH1649" s="50">
        <f>AF1649/S1649</f>
        <v>0.90085362769331701</v>
      </c>
      <c r="AI1649">
        <f>AF1649*EXP(Info!$B$6*G1649*1000)</f>
        <v>4.7416205794186439</v>
      </c>
      <c r="AJ1649">
        <f>2*SQRT((EXP(Info!$B$6*G1649)*AG1649)^2+(Info!$B$6*G1649*0.01*AI1649)^2)</f>
        <v>0.11541657098661351</v>
      </c>
      <c r="AK1649" s="28">
        <f>AI1649/(E1649/1000)</f>
        <v>1.3840106770048581</v>
      </c>
      <c r="AL1649">
        <f>AA1649/0.752049334436339</f>
        <v>8.6825922239849002E-2</v>
      </c>
      <c r="AM1649">
        <f>Q1649/O1649</f>
        <v>0.94866229067980956</v>
      </c>
      <c r="AN1649">
        <f>U1649/0.242530074</f>
        <v>4.6912250550104559</v>
      </c>
      <c r="AO1649">
        <f>O1649/U1649</f>
        <v>0.53739101013526147</v>
      </c>
    </row>
    <row r="1650" spans="1:41">
      <c r="A1650" s="14" t="s">
        <v>86</v>
      </c>
      <c r="B1650" s="14" t="s">
        <v>99</v>
      </c>
      <c r="C1650" s="15">
        <v>-32.96</v>
      </c>
      <c r="D1650" s="15">
        <v>41</v>
      </c>
      <c r="E1650" s="15">
        <v>3426</v>
      </c>
      <c r="F1650" s="1">
        <v>58</v>
      </c>
      <c r="G1650" s="14">
        <v>15.875</v>
      </c>
      <c r="I1650">
        <f>(E1650*100*Info!$B$11)/AI1650</f>
        <v>2.0276470705655028</v>
      </c>
      <c r="J1650">
        <f>LOG10(I1650)</f>
        <v>0.30699236454464501</v>
      </c>
      <c r="K1650">
        <f>2*((E1650*100*Info!$B$11)/AI1650^2)*(AJ1650/2)</f>
        <v>3.9264003572709018E-2</v>
      </c>
      <c r="L1650">
        <f>(M1650/10.7)/I1650</f>
        <v>0.43730561120977451</v>
      </c>
      <c r="M1650">
        <f>((U1650/0.242530073729142))*I1650</f>
        <v>9.4877054241715086</v>
      </c>
      <c r="N1650">
        <f>2*M1650*SQRT((0.5*K1650/I1650)^2+(0.5*V1650/U1650)^2)</f>
        <v>0.34499340610206369</v>
      </c>
      <c r="O1650" s="1">
        <v>0.58757777476270134</v>
      </c>
      <c r="P1650" s="1">
        <v>1.213966757833526E-2</v>
      </c>
      <c r="Q1650" s="1">
        <v>0.57436085995703945</v>
      </c>
      <c r="R1650" s="1">
        <v>1.306542072056502E-2</v>
      </c>
      <c r="S1650" s="1">
        <v>4.1804508158532769</v>
      </c>
      <c r="T1650" s="1">
        <v>5.3182894810956192E-2</v>
      </c>
      <c r="U1650" s="1">
        <v>1.1348394547789531</v>
      </c>
      <c r="V1650" s="1">
        <v>3.4927058773173758E-2</v>
      </c>
      <c r="W1650" s="50">
        <f>U1650*Info!$B$2</f>
        <v>0.54472293829389751</v>
      </c>
      <c r="X1650" s="50">
        <f>W1650*SQRT((0.5*V1650/U1650)^2+Info!$B$3^2)</f>
        <v>2.8496910467428218E-2</v>
      </c>
      <c r="Y1650" s="39">
        <f>W1650*Info!$D$2</f>
        <v>0.44122558001805701</v>
      </c>
      <c r="Z1650" s="39">
        <f>Y1650*SQRT(Info!$D$3^2+(X1650/W1650)^2)</f>
        <v>3.1929637032168577E-2</v>
      </c>
      <c r="AA1650" s="50">
        <f>IF(O1650-W1650&gt;0,O1650-W1650,0)</f>
        <v>4.2854836468803836E-2</v>
      </c>
      <c r="AB1650" s="50">
        <f>SQRT((0.5*P1650)^2+X1650^2)</f>
        <v>2.9136176626605302E-2</v>
      </c>
      <c r="AC1650" s="50">
        <f>(1-EXP(-Info!$B$6*G1650*1000))+(Info!$B$6/(Info!$B$6-Info!$B$7))*(EXP(-Info!$B$7*G1650*1000)-EXP(-Info!$B$6*G1650*1000))*(Info!$B$9-1)</f>
        <v>0.15492066971497201</v>
      </c>
      <c r="AD1650" s="50">
        <f>SQRT((Info!$B$6*EXP(-Info!$B$6*G1650*1000)+(Info!$B$6/(Info!$B$6+Info!$B$7))*(Info!$B$9-1)*(-Info!$B$7*EXP(-Info!$B$7*G1650*1000)+Info!$B$6*EXP(-Info!$B$6*G1650*1000)))^2*(0.01*G1650*1000)^2)</f>
        <v>1.3517849044700696E-3</v>
      </c>
      <c r="AE1650" s="50">
        <f>IF(AA1650&gt;0,AA1650*AC1650*SQRT((AB1650/AA1650)^2+(AD1650/AC1650)^2),AA1650*AC1650*SQRT((AD1650/AC1650)^2))</f>
        <v>4.5141677237466689E-3</v>
      </c>
      <c r="AF1650" s="50">
        <f>IF((S1650-Y1650-AA1650*AC1650)&gt;0,S1650-Y1650-AA1650*AC1650,0)</f>
        <v>3.7325861358689472</v>
      </c>
      <c r="AG1650" s="50">
        <f>SQRT((T1650*0.5)^2+Z1650^2+AE1650^2)</f>
        <v>4.1796943744279377E-2</v>
      </c>
      <c r="AH1650" s="50">
        <f>AF1650/S1650</f>
        <v>0.89286689409526865</v>
      </c>
      <c r="AI1650">
        <f>AF1650*EXP(Info!$B$6*G1650*1000)</f>
        <v>4.3175317199731671</v>
      </c>
      <c r="AJ1650">
        <f>2*SQRT((EXP(Info!$B$6*G1650)*AG1650)^2+(Info!$B$6*G1650*0.01*AI1650)^2)</f>
        <v>8.3606059130907573E-2</v>
      </c>
      <c r="AK1650" s="28">
        <f>AI1650/(E1650/1000)</f>
        <v>1.2602252539326231</v>
      </c>
      <c r="AL1650">
        <f>AA1650/0.752049334436339</f>
        <v>5.6984076052568458E-2</v>
      </c>
      <c r="AM1650">
        <f>Q1650/O1650</f>
        <v>0.97750610153523987</v>
      </c>
      <c r="AN1650">
        <f>U1650/0.242530074</f>
        <v>4.679170034718882</v>
      </c>
      <c r="AO1650">
        <f>O1650/U1650</f>
        <v>0.51776290671630842</v>
      </c>
    </row>
    <row r="1651" spans="1:41">
      <c r="A1651" s="14" t="s">
        <v>86</v>
      </c>
      <c r="B1651" s="14" t="s">
        <v>99</v>
      </c>
      <c r="C1651" s="15">
        <v>-32.96</v>
      </c>
      <c r="D1651" s="15">
        <v>41</v>
      </c>
      <c r="E1651" s="15">
        <v>3426</v>
      </c>
      <c r="F1651" s="1">
        <v>60</v>
      </c>
      <c r="G1651" s="14">
        <v>16.13</v>
      </c>
      <c r="I1651">
        <f>(E1651*100*Info!$B$11)/AI1651</f>
        <v>1.6685518104463621</v>
      </c>
      <c r="J1651">
        <f>LOG10(I1651)</f>
        <v>0.22233969654167499</v>
      </c>
      <c r="K1651">
        <f>2*((E1651*100*Info!$B$11)/AI1651^2)*(AJ1651/2)</f>
        <v>2.9962725108851264E-2</v>
      </c>
      <c r="L1651">
        <f>(M1651/10.7)/I1651</f>
        <v>0.44448875694818984</v>
      </c>
      <c r="M1651">
        <f>((U1651/0.242530073729142))*I1651</f>
        <v>7.9356819653798203</v>
      </c>
      <c r="N1651">
        <f>2*M1651*SQRT((0.5*K1651/I1651)^2+(0.5*V1651/U1651)^2)</f>
        <v>0.28262305382974895</v>
      </c>
      <c r="O1651" s="1">
        <v>0.86049224293583193</v>
      </c>
      <c r="P1651" s="1">
        <v>1.7760402423739999E-2</v>
      </c>
      <c r="Q1651" s="1">
        <v>0.85542210059310098</v>
      </c>
      <c r="R1651" s="1">
        <v>1.8646972150029389E-2</v>
      </c>
      <c r="S1651" s="1">
        <v>5.0220075162869842</v>
      </c>
      <c r="T1651" s="1">
        <v>6.7601631717780705E-2</v>
      </c>
      <c r="U1651" s="1">
        <v>1.153480233640285</v>
      </c>
      <c r="V1651" s="1">
        <v>3.5475969796740912E-2</v>
      </c>
      <c r="W1651" s="50">
        <f>U1651*Info!$B$2</f>
        <v>0.55367051214733676</v>
      </c>
      <c r="X1651" s="50">
        <f>W1651*SQRT((0.5*V1651/U1651)^2+Info!$B$3^2)</f>
        <v>2.8963248253530641E-2</v>
      </c>
      <c r="Y1651" s="39">
        <f>W1651*Info!$D$2</f>
        <v>0.44847311483934282</v>
      </c>
      <c r="Z1651" s="39">
        <f>Y1651*SQRT(Info!$D$3^2+(X1651/W1651)^2)</f>
        <v>3.2453085822656977E-2</v>
      </c>
      <c r="AA1651" s="50">
        <f>IF(O1651-W1651&gt;0,O1651-W1651,0)</f>
        <v>0.30682173078849517</v>
      </c>
      <c r="AB1651" s="50">
        <f>SQRT((0.5*P1651)^2+X1651^2)</f>
        <v>3.0294021241144976E-2</v>
      </c>
      <c r="AC1651" s="50">
        <f>(1-EXP(-Info!$B$6*G1651*1000))+(Info!$B$6/(Info!$B$6-Info!$B$7))*(EXP(-Info!$B$7*G1651*1000)-EXP(-Info!$B$6*G1651*1000))*(Info!$B$9-1)</f>
        <v>0.15722232067253974</v>
      </c>
      <c r="AD1651" s="50">
        <f>SQRT((Info!$B$6*EXP(-Info!$B$6*G1651*1000)+(Info!$B$6/(Info!$B$6+Info!$B$7))*(Info!$B$9-1)*(-Info!$B$7*EXP(-Info!$B$7*G1651*1000)+Info!$B$6*EXP(-Info!$B$6*G1651*1000)))^2*(0.01*G1651*1000)^2)</f>
        <v>1.3702114762499174E-3</v>
      </c>
      <c r="AE1651" s="50">
        <f>IF(AA1651&gt;0,AA1651*AC1651*SQRT((AB1651/AA1651)^2+(AD1651/AC1651)^2),AA1651*AC1651*SQRT((AD1651/AC1651)^2))</f>
        <v>4.7814146959579019E-3</v>
      </c>
      <c r="AF1651" s="50">
        <f>IF((S1651-Y1651-AA1651*AC1651)&gt;0,S1651-Y1651-AA1651*AC1651,0)</f>
        <v>4.5252951769003094</v>
      </c>
      <c r="AG1651" s="50">
        <f>SQRT((T1651*0.5)^2+Z1651^2+AE1651^2)</f>
        <v>4.7101590829122478E-2</v>
      </c>
      <c r="AH1651" s="50">
        <f>AF1651/S1651</f>
        <v>0.90109287216799738</v>
      </c>
      <c r="AI1651">
        <f>AF1651*EXP(Info!$B$6*G1651*1000)</f>
        <v>5.2467238291721312</v>
      </c>
      <c r="AJ1651">
        <f>2*SQRT((EXP(Info!$B$6*G1651)*AG1651)^2+(Info!$B$6*G1651*0.01*AI1651)^2)</f>
        <v>9.4217118600284339E-2</v>
      </c>
      <c r="AK1651" s="28">
        <f>AI1651/(E1651/1000)</f>
        <v>1.5314430324495421</v>
      </c>
      <c r="AL1651">
        <f>AA1651/0.752049334436339</f>
        <v>0.40798085542946205</v>
      </c>
      <c r="AM1651">
        <f>Q1651/O1651</f>
        <v>0.99410785816565572</v>
      </c>
      <c r="AN1651">
        <f>U1651/0.242530074</f>
        <v>4.7560296940340887</v>
      </c>
      <c r="AO1651">
        <f>O1651/U1651</f>
        <v>0.74599652238529657</v>
      </c>
    </row>
    <row r="1652" spans="1:41">
      <c r="A1652" s="14" t="s">
        <v>86</v>
      </c>
      <c r="B1652" s="14" t="s">
        <v>99</v>
      </c>
      <c r="C1652" s="15">
        <v>-32.96</v>
      </c>
      <c r="D1652" s="15">
        <v>41</v>
      </c>
      <c r="E1652" s="15">
        <v>3426</v>
      </c>
      <c r="F1652" s="1">
        <v>62</v>
      </c>
      <c r="G1652" s="14">
        <v>16.36</v>
      </c>
      <c r="I1652">
        <f>(E1652*100*Info!$B$11)/AI1652</f>
        <v>1.6276926364403044</v>
      </c>
      <c r="J1652">
        <f>LOG10(I1652)</f>
        <v>0.21157239877155448</v>
      </c>
      <c r="K1652">
        <f>2*((E1652*100*Info!$B$11)/AI1652^2)*(AJ1652/2)</f>
        <v>2.7998239042599512E-2</v>
      </c>
      <c r="L1652">
        <f>(M1652/10.7)/I1652</f>
        <v>0.44772572952591222</v>
      </c>
      <c r="M1652">
        <f>((U1652/0.242530073729142))*I1652</f>
        <v>7.7977306421078394</v>
      </c>
      <c r="N1652">
        <f>2*M1652*SQRT((0.5*K1652/I1652)^2+(0.5*V1652/U1652)^2)</f>
        <v>0.27504415339490346</v>
      </c>
      <c r="O1652" s="1">
        <v>1.101561225536825</v>
      </c>
      <c r="P1652" s="1">
        <v>2.2774479587451619E-2</v>
      </c>
      <c r="Q1652" s="1">
        <v>1.090781707135936</v>
      </c>
      <c r="R1652" s="1">
        <v>2.3399921110392539E-2</v>
      </c>
      <c r="S1652" s="1">
        <v>5.1674895386352668</v>
      </c>
      <c r="T1652" s="1">
        <v>6.465142338862219E-2</v>
      </c>
      <c r="U1652" s="1">
        <v>1.161880409858181</v>
      </c>
      <c r="V1652" s="1">
        <v>3.5778687898739683E-2</v>
      </c>
      <c r="W1652" s="50">
        <f>U1652*Info!$B$2</f>
        <v>0.55770259673192679</v>
      </c>
      <c r="X1652" s="50">
        <f>W1652*SQRT((0.5*V1652/U1652)^2+Info!$B$3^2)</f>
        <v>2.9177303879052083E-2</v>
      </c>
      <c r="Y1652" s="39">
        <f>W1652*Info!$D$2</f>
        <v>0.45173910335286072</v>
      </c>
      <c r="Z1652" s="39">
        <f>Y1652*SQRT(Info!$D$3^2+(X1652/W1652)^2)</f>
        <v>3.2691258092860859E-2</v>
      </c>
      <c r="AA1652" s="50">
        <f>IF(O1652-W1652&gt;0,O1652-W1652,0)</f>
        <v>0.54385862880489821</v>
      </c>
      <c r="AB1652" s="50">
        <f>SQRT((0.5*P1652)^2+X1652^2)</f>
        <v>3.1320668763140422E-2</v>
      </c>
      <c r="AC1652" s="50">
        <f>(1-EXP(-Info!$B$6*G1652*1000))+(Info!$B$6/(Info!$B$6-Info!$B$7))*(EXP(-Info!$B$7*G1652*1000)-EXP(-Info!$B$6*G1652*1000))*(Info!$B$9-1)</f>
        <v>0.15929350563677933</v>
      </c>
      <c r="AD1652" s="50">
        <f>SQRT((Info!$B$6*EXP(-Info!$B$6*G1652*1000)+(Info!$B$6/(Info!$B$6+Info!$B$7))*(Info!$B$9-1)*(-Info!$B$7*EXP(-Info!$B$7*G1652*1000)+Info!$B$6*EXP(-Info!$B$6*G1652*1000)))^2*(0.01*G1652*1000)^2)</f>
        <v>1.3867491026908123E-3</v>
      </c>
      <c r="AE1652" s="50">
        <f>IF(AA1652&gt;0,AA1652*AC1652*SQRT((AB1652/AA1652)^2+(AD1652/AC1652)^2),AA1652*AC1652*SQRT((AD1652/AC1652)^2))</f>
        <v>5.0458615868015991E-3</v>
      </c>
      <c r="AF1652" s="50">
        <f>IF((S1652-Y1652-AA1652*AC1652)&gt;0,S1652-Y1652-AA1652*AC1652,0)</f>
        <v>4.6291172877292626</v>
      </c>
      <c r="AG1652" s="50">
        <f>SQRT((T1652*0.5)^2+Z1652^2+AE1652^2)</f>
        <v>4.6250737414563696E-2</v>
      </c>
      <c r="AH1652" s="50">
        <f>AF1652/S1652</f>
        <v>0.89581551217843625</v>
      </c>
      <c r="AI1652">
        <f>AF1652*EXP(Info!$B$6*G1652*1000)</f>
        <v>5.3784297772722018</v>
      </c>
      <c r="AJ1652">
        <f>2*SQRT((EXP(Info!$B$6*G1652)*AG1652)^2+(Info!$B$6*G1652*0.01*AI1652)^2)</f>
        <v>9.251535529903783E-2</v>
      </c>
      <c r="AK1652" s="28">
        <f>AI1652/(E1652/1000)</f>
        <v>1.5698860996124349</v>
      </c>
      <c r="AL1652">
        <f>AA1652/0.752049334436339</f>
        <v>0.72316881872187311</v>
      </c>
      <c r="AM1652">
        <f>Q1652/O1652</f>
        <v>0.99021432658394837</v>
      </c>
      <c r="AN1652">
        <f>U1652/0.242530074</f>
        <v>4.7906653005770368</v>
      </c>
      <c r="AO1652">
        <f>O1652/U1652</f>
        <v>0.94808485984481095</v>
      </c>
    </row>
    <row r="1653" spans="1:41">
      <c r="A1653" s="14" t="s">
        <v>86</v>
      </c>
      <c r="B1653" s="14" t="s">
        <v>99</v>
      </c>
      <c r="C1653" s="15">
        <v>-32.96</v>
      </c>
      <c r="D1653" s="15">
        <v>41</v>
      </c>
      <c r="E1653" s="15">
        <v>3426</v>
      </c>
      <c r="F1653" s="1">
        <v>64</v>
      </c>
      <c r="G1653" s="14">
        <v>16.579999999999998</v>
      </c>
      <c r="I1653">
        <f>(E1653*100*Info!$B$11)/AI1653</f>
        <v>1.7891745577171319</v>
      </c>
      <c r="J1653">
        <f>LOG10(I1653)</f>
        <v>0.2526527138234349</v>
      </c>
      <c r="K1653">
        <f>2*((E1653*100*Info!$B$11)/AI1653^2)*(AJ1653/2)</f>
        <v>4.1064424996409769E-2</v>
      </c>
      <c r="L1653">
        <f>(M1653/10.7)/I1653</f>
        <v>0.44181715222265272</v>
      </c>
      <c r="M1653">
        <f>((U1653/0.242530073729142))*I1653</f>
        <v>8.4582216847419396</v>
      </c>
      <c r="N1653">
        <f>2*M1653*SQRT((0.5*K1653/I1653)^2+(0.5*V1653/U1653)^2)</f>
        <v>0.32787330666533776</v>
      </c>
      <c r="O1653" s="1">
        <v>1.0771152859726481</v>
      </c>
      <c r="P1653" s="1">
        <v>2.2229169411152969E-2</v>
      </c>
      <c r="Q1653" s="1">
        <v>1.096989526043058</v>
      </c>
      <c r="R1653" s="1">
        <v>2.4313140504440112E-2</v>
      </c>
      <c r="S1653" s="1">
        <v>4.7335589023890661</v>
      </c>
      <c r="T1653" s="1">
        <v>9.1313628215419704E-2</v>
      </c>
      <c r="U1653" s="1">
        <v>1.146547227585947</v>
      </c>
      <c r="V1653" s="1">
        <v>3.5816722482225977E-2</v>
      </c>
      <c r="W1653" s="50">
        <f>U1653*Info!$B$2</f>
        <v>0.55034266924125452</v>
      </c>
      <c r="X1653" s="50">
        <f>W1653*SQRT((0.5*V1653/U1653)^2+Info!$B$3^2)</f>
        <v>2.8828528930013319E-2</v>
      </c>
      <c r="Y1653" s="39">
        <f>W1653*Info!$D$2</f>
        <v>0.44577756208541619</v>
      </c>
      <c r="Z1653" s="39">
        <f>Y1653*SQRT(Info!$D$3^2+(X1653/W1653)^2)</f>
        <v>3.2281083504295226E-2</v>
      </c>
      <c r="AA1653" s="50">
        <f>IF(O1653-W1653&gt;0,O1653-W1653,0)</f>
        <v>0.52677261673139353</v>
      </c>
      <c r="AB1653" s="50">
        <f>SQRT((0.5*P1653)^2+X1653^2)</f>
        <v>3.0896894236250503E-2</v>
      </c>
      <c r="AC1653" s="50">
        <f>(1-EXP(-Info!$B$6*G1653*1000))+(Info!$B$6/(Info!$B$6-Info!$B$7))*(EXP(-Info!$B$7*G1653*1000)-EXP(-Info!$B$6*G1653*1000))*(Info!$B$9-1)</f>
        <v>0.16127037605382105</v>
      </c>
      <c r="AD1653" s="50">
        <f>SQRT((Info!$B$6*EXP(-Info!$B$6*G1653*1000)+(Info!$B$6/(Info!$B$6+Info!$B$7))*(Info!$B$9-1)*(-Info!$B$7*EXP(-Info!$B$7*G1653*1000)+Info!$B$6*EXP(-Info!$B$6*G1653*1000)))^2*(0.01*G1653*1000)^2)</f>
        <v>1.402494800077666E-3</v>
      </c>
      <c r="AE1653" s="50">
        <f>IF(AA1653&gt;0,AA1653*AC1653*SQRT((AB1653/AA1653)^2+(AD1653/AC1653)^2),AA1653*AC1653*SQRT((AD1653/AC1653)^2))</f>
        <v>5.03722684354604E-3</v>
      </c>
      <c r="AF1653" s="50">
        <f>IF((S1653-Y1653-AA1653*AC1653)&gt;0,S1653-Y1653-AA1653*AC1653,0)</f>
        <v>4.2028285223085229</v>
      </c>
      <c r="AG1653" s="50">
        <f>SQRT((T1653*0.5)^2+Z1653^2+AE1653^2)</f>
        <v>5.614255677247515E-2</v>
      </c>
      <c r="AH1653" s="50">
        <f>AF1653/S1653</f>
        <v>0.8878792065283736</v>
      </c>
      <c r="AI1653">
        <f>AF1653*EXP(Info!$B$6*G1653*1000)</f>
        <v>4.8929996831875933</v>
      </c>
      <c r="AJ1653">
        <f>2*SQRT((EXP(Info!$B$6*G1653)*AG1653)^2+(Info!$B$6*G1653*0.01*AI1653)^2)</f>
        <v>0.11230218853217137</v>
      </c>
      <c r="AK1653" s="28">
        <f>AI1653/(E1653/1000)</f>
        <v>1.4281960546373593</v>
      </c>
      <c r="AL1653">
        <f>AA1653/0.752049334436339</f>
        <v>0.700449548467734</v>
      </c>
      <c r="AM1653">
        <f>Q1653/O1653</f>
        <v>1.0184513582986274</v>
      </c>
      <c r="AN1653">
        <f>U1653/0.242530074</f>
        <v>4.7274435235027674</v>
      </c>
      <c r="AO1653">
        <f>O1653/U1653</f>
        <v>0.93944258034665717</v>
      </c>
    </row>
    <row r="1654" spans="1:41">
      <c r="A1654" s="14" t="s">
        <v>86</v>
      </c>
      <c r="B1654" s="14" t="s">
        <v>99</v>
      </c>
      <c r="C1654" s="15">
        <v>-32.96</v>
      </c>
      <c r="D1654" s="15">
        <v>41</v>
      </c>
      <c r="E1654" s="15">
        <v>3426</v>
      </c>
      <c r="F1654" s="1">
        <v>66</v>
      </c>
      <c r="G1654" s="14">
        <v>16.8</v>
      </c>
      <c r="I1654">
        <f>(E1654*100*Info!$B$11)/AI1654</f>
        <v>1.5381107459393111</v>
      </c>
      <c r="J1654">
        <f>LOG10(I1654)</f>
        <v>0.18698760634889408</v>
      </c>
      <c r="K1654">
        <f>2*((E1654*100*Info!$B$11)/AI1654^2)*(AJ1654/2)</f>
        <v>3.0593334408361903E-2</v>
      </c>
      <c r="L1654">
        <f>(M1654/10.7)/I1654</f>
        <v>0.45516164495103262</v>
      </c>
      <c r="M1654">
        <f>((U1654/0.242530073729142))*I1654</f>
        <v>7.4909524844529836</v>
      </c>
      <c r="N1654">
        <f>2*M1654*SQRT((0.5*K1654/I1654)^2+(0.5*V1654/U1654)^2)</f>
        <v>0.27597534846441929</v>
      </c>
      <c r="O1654" s="1">
        <v>1.325560219478733</v>
      </c>
      <c r="P1654" s="1">
        <v>2.738192339100699E-2</v>
      </c>
      <c r="Q1654" s="1">
        <v>1.3631587742691751</v>
      </c>
      <c r="R1654" s="1">
        <v>2.9463349356421711E-2</v>
      </c>
      <c r="S1654" s="1">
        <v>5.4620744161804762</v>
      </c>
      <c r="T1654" s="1">
        <v>9.0955274944947456E-2</v>
      </c>
      <c r="U1654" s="1">
        <v>1.1811771442025709</v>
      </c>
      <c r="V1654" s="1">
        <v>3.6628884278451082E-2</v>
      </c>
      <c r="W1654" s="50">
        <f>U1654*Info!$B$2</f>
        <v>0.56696502921723402</v>
      </c>
      <c r="X1654" s="50">
        <f>W1654*SQRT((0.5*V1654/U1654)^2+Info!$B$3^2)</f>
        <v>2.9680024432350714E-2</v>
      </c>
      <c r="Y1654" s="39">
        <f>W1654*Info!$D$2</f>
        <v>0.45924167366595958</v>
      </c>
      <c r="Z1654" s="39">
        <f>Y1654*SQRT(Info!$D$3^2+(X1654/W1654)^2)</f>
        <v>3.3244823706313244E-2</v>
      </c>
      <c r="AA1654" s="50">
        <f>IF(O1654-W1654&gt;0,O1654-W1654,0)</f>
        <v>0.75859519026149902</v>
      </c>
      <c r="AB1654" s="50">
        <f>SQRT((0.5*P1654)^2+X1654^2)</f>
        <v>3.2685566882841105E-2</v>
      </c>
      <c r="AC1654" s="50">
        <f>(1-EXP(-Info!$B$6*G1654*1000))+(Info!$B$6/(Info!$B$6-Info!$B$7))*(EXP(-Info!$B$7*G1654*1000)-EXP(-Info!$B$6*G1654*1000))*(Info!$B$9-1)</f>
        <v>0.16324308681666799</v>
      </c>
      <c r="AD1654" s="50">
        <f>SQRT((Info!$B$6*EXP(-Info!$B$6*G1654*1000)+(Info!$B$6/(Info!$B$6+Info!$B$7))*(Info!$B$9-1)*(-Info!$B$7*EXP(-Info!$B$7*G1654*1000)+Info!$B$6*EXP(-Info!$B$6*G1654*1000)))^2*(0.01*G1654*1000)^2)</f>
        <v>1.4181694420594291E-3</v>
      </c>
      <c r="AE1654" s="50">
        <f>IF(AA1654&gt;0,AA1654*AC1654*SQRT((AB1654/AA1654)^2+(AD1654/AC1654)^2),AA1654*AC1654*SQRT((AD1654/AC1654)^2))</f>
        <v>5.4430689119781368E-3</v>
      </c>
      <c r="AF1654" s="50">
        <f>IF((S1654-Y1654-AA1654*AC1654)&gt;0,S1654-Y1654-AA1654*AC1654,0)</f>
        <v>4.8789973220119514</v>
      </c>
      <c r="AG1654" s="50">
        <f>SQRT((T1654*0.5)^2+Z1654^2+AE1654^2)</f>
        <v>5.6595590044827136E-2</v>
      </c>
      <c r="AH1654" s="50">
        <f>AF1654/S1654</f>
        <v>0.89324988095342361</v>
      </c>
      <c r="AI1654">
        <f>AF1654*EXP(Info!$B$6*G1654*1000)</f>
        <v>5.6916776423215047</v>
      </c>
      <c r="AJ1654">
        <f>2*SQRT((EXP(Info!$B$6*G1654)*AG1654)^2+(Info!$B$6*G1654*0.01*AI1654)^2)</f>
        <v>0.1132086216261369</v>
      </c>
      <c r="AK1654" s="28">
        <f>AI1654/(E1654/1000)</f>
        <v>1.6613186346530953</v>
      </c>
      <c r="AL1654">
        <f>AA1654/0.752049334436339</f>
        <v>1.0087040244907153</v>
      </c>
      <c r="AM1654">
        <f>Q1654/O1654</f>
        <v>1.0283642751479276</v>
      </c>
      <c r="AN1654">
        <f>U1654/0.242530074</f>
        <v>4.8702295955369674</v>
      </c>
      <c r="AO1654">
        <f>O1654/U1654</f>
        <v>1.1222365976050419</v>
      </c>
    </row>
    <row r="1655" spans="1:41">
      <c r="A1655" s="14" t="s">
        <v>86</v>
      </c>
      <c r="B1655" s="14" t="s">
        <v>99</v>
      </c>
      <c r="C1655" s="15">
        <v>-32.96</v>
      </c>
      <c r="D1655" s="15">
        <v>41</v>
      </c>
      <c r="E1655" s="15">
        <v>3426</v>
      </c>
      <c r="F1655" s="1">
        <v>68</v>
      </c>
      <c r="G1655" s="14">
        <v>17.024999999999999</v>
      </c>
      <c r="I1655">
        <f>(E1655*100*Info!$B$11)/AI1655</f>
        <v>1.8531192200131141</v>
      </c>
      <c r="J1655">
        <f>LOG10(I1655)</f>
        <v>0.2679033604566603</v>
      </c>
      <c r="K1655">
        <f>2*((E1655*100*Info!$B$11)/AI1655^2)*(AJ1655/2)</f>
        <v>3.5554510430817511E-2</v>
      </c>
      <c r="L1655">
        <f>(M1655/10.7)/I1655</f>
        <v>0.45534941034293575</v>
      </c>
      <c r="M1655">
        <f>((U1655/0.242530073729142))*I1655</f>
        <v>9.0288391621710176</v>
      </c>
      <c r="N1655">
        <f>2*M1655*SQRT((0.5*K1655/I1655)^2+(0.5*V1655/U1655)^2)</f>
        <v>0.32738528545925988</v>
      </c>
      <c r="O1655" s="1">
        <v>2.1213940634027262</v>
      </c>
      <c r="P1655" s="1">
        <v>4.3838398006305228E-2</v>
      </c>
      <c r="Q1655" s="1">
        <v>2.126318413031377</v>
      </c>
      <c r="R1655" s="1">
        <v>4.5035022794633582E-2</v>
      </c>
      <c r="S1655" s="1">
        <v>4.7575495975932496</v>
      </c>
      <c r="T1655" s="1">
        <v>6.0191367361346039E-2</v>
      </c>
      <c r="U1655" s="1">
        <v>1.1816644088740309</v>
      </c>
      <c r="V1655" s="1">
        <v>3.6357452164953612E-2</v>
      </c>
      <c r="W1655" s="50">
        <f>U1655*Info!$B$2</f>
        <v>0.56719891625953478</v>
      </c>
      <c r="X1655" s="50">
        <f>W1655*SQRT((0.5*V1655/U1655)^2+Info!$B$3^2)</f>
        <v>2.9671971821966361E-2</v>
      </c>
      <c r="Y1655" s="39">
        <f>W1655*Info!$D$2</f>
        <v>0.45943112217022319</v>
      </c>
      <c r="Z1655" s="39">
        <f>Y1655*SQRT(Info!$D$3^2+(X1655/W1655)^2)</f>
        <v>3.3246651422072504E-2</v>
      </c>
      <c r="AA1655" s="50">
        <f>IF(O1655-W1655&gt;0,O1655-W1655,0)</f>
        <v>1.5541951471431914</v>
      </c>
      <c r="AB1655" s="50">
        <f>SQRT((0.5*P1655)^2+X1655^2)</f>
        <v>3.6890069080219572E-2</v>
      </c>
      <c r="AC1655" s="50">
        <f>(1-EXP(-Info!$B$6*G1655*1000))+(Info!$B$6/(Info!$B$6-Info!$B$7))*(EXP(-Info!$B$7*G1655*1000)-EXP(-Info!$B$6*G1655*1000))*(Info!$B$9-1)</f>
        <v>0.16525633823084337</v>
      </c>
      <c r="AD1655" s="50">
        <f>SQRT((Info!$B$6*EXP(-Info!$B$6*G1655*1000)+(Info!$B$6/(Info!$B$6+Info!$B$7))*(Info!$B$9-1)*(-Info!$B$7*EXP(-Info!$B$7*G1655*1000)+Info!$B$6*EXP(-Info!$B$6*G1655*1000)))^2*(0.01*G1655*1000)^2)</f>
        <v>1.4341270615602676E-3</v>
      </c>
      <c r="AE1655" s="50">
        <f>IF(AA1655&gt;0,AA1655*AC1655*SQRT((AB1655/AA1655)^2+(AD1655/AC1655)^2),AA1655*AC1655*SQRT((AD1655/AC1655)^2))</f>
        <v>6.4910048906764925E-3</v>
      </c>
      <c r="AF1655" s="50">
        <f>IF((S1655-Y1655-AA1655*AC1655)&gt;0,S1655-Y1655-AA1655*AC1655,0)</f>
        <v>4.0412778765099953</v>
      </c>
      <c r="AG1655" s="50">
        <f>SQRT((T1655*0.5)^2+Z1655^2+AE1655^2)</f>
        <v>4.5312505464592333E-2</v>
      </c>
      <c r="AH1655" s="50">
        <f>AF1655/S1655</f>
        <v>0.8494452435250277</v>
      </c>
      <c r="AI1655">
        <f>AF1655*EXP(Info!$B$6*G1655*1000)</f>
        <v>4.724159379241275</v>
      </c>
      <c r="AJ1655">
        <f>2*SQRT((EXP(Info!$B$6*G1655)*AG1655)^2+(Info!$B$6*G1655*0.01*AI1655)^2)</f>
        <v>9.0639162398245293E-2</v>
      </c>
      <c r="AK1655" s="28">
        <f>AI1655/(E1655/1000)</f>
        <v>1.3789140044487083</v>
      </c>
      <c r="AL1655">
        <f>AA1655/0.752049334436339</f>
        <v>2.0666132871563017</v>
      </c>
      <c r="AM1655">
        <f>Q1655/O1655</f>
        <v>1.0023212800080867</v>
      </c>
      <c r="AN1655">
        <f>U1655/0.242530074</f>
        <v>4.8722386852280879</v>
      </c>
      <c r="AO1655">
        <f>O1655/U1655</f>
        <v>1.7952593371447421</v>
      </c>
    </row>
    <row r="1656" spans="1:41">
      <c r="A1656" s="14" t="s">
        <v>86</v>
      </c>
      <c r="B1656" s="14" t="s">
        <v>99</v>
      </c>
      <c r="C1656" s="15">
        <v>-32.96</v>
      </c>
      <c r="D1656" s="15">
        <v>41</v>
      </c>
      <c r="E1656" s="15">
        <v>3426</v>
      </c>
      <c r="F1656" s="1">
        <v>70</v>
      </c>
      <c r="G1656" s="14">
        <v>17.29</v>
      </c>
      <c r="I1656">
        <f>(E1656*100*Info!$B$11)/AI1656</f>
        <v>1.7308035364196355</v>
      </c>
      <c r="J1656">
        <f>LOG10(I1656)</f>
        <v>0.23824777388857962</v>
      </c>
      <c r="K1656">
        <f>2*((E1656*100*Info!$B$11)/AI1656^2)*(AJ1656/2)</f>
        <v>3.3253254083453337E-2</v>
      </c>
      <c r="L1656">
        <f>(M1656/10.7)/I1656</f>
        <v>0.45290992201191432</v>
      </c>
      <c r="M1656">
        <f>((U1656/0.242530073729142))*I1656</f>
        <v>8.3877096132660593</v>
      </c>
      <c r="N1656">
        <f>2*M1656*SQRT((0.5*K1656/I1656)^2+(0.5*V1656/U1656)^2)</f>
        <v>0.30431247266381845</v>
      </c>
      <c r="O1656" s="1">
        <v>3.0544777433011721</v>
      </c>
      <c r="P1656" s="1">
        <v>6.3151573556701979E-2</v>
      </c>
      <c r="Q1656" s="1">
        <v>3.2289709387734771</v>
      </c>
      <c r="R1656" s="1">
        <v>6.822825339551894E-2</v>
      </c>
      <c r="S1656" s="1">
        <v>5.1907737566436873</v>
      </c>
      <c r="T1656" s="1">
        <v>6.9310737561426583E-2</v>
      </c>
      <c r="U1656" s="1">
        <v>1.175333761526842</v>
      </c>
      <c r="V1656" s="1">
        <v>3.6172203828152498E-2</v>
      </c>
      <c r="W1656" s="50">
        <f>U1656*Info!$B$2</f>
        <v>0.56416020553288415</v>
      </c>
      <c r="X1656" s="50">
        <f>W1656*SQRT((0.5*V1656/U1656)^2+Info!$B$3^2)</f>
        <v>2.9513680142654271E-2</v>
      </c>
      <c r="Y1656" s="39">
        <f>W1656*Info!$D$2</f>
        <v>0.45696976648163617</v>
      </c>
      <c r="Z1656" s="39">
        <f>Y1656*SQRT(Info!$D$3^2+(X1656/W1656)^2)</f>
        <v>3.3068929880425896E-2</v>
      </c>
      <c r="AA1656" s="50">
        <f>IF(O1656-W1656&gt;0,O1656-W1656,0)</f>
        <v>2.4903175377682878</v>
      </c>
      <c r="AB1656" s="50">
        <f>SQRT((0.5*P1656)^2+X1656^2)</f>
        <v>4.322137927270242E-2</v>
      </c>
      <c r="AC1656" s="50">
        <f>(1-EXP(-Info!$B$6*G1656*1000))+(Info!$B$6/(Info!$B$6-Info!$B$7))*(EXP(-Info!$B$7*G1656*1000)-EXP(-Info!$B$6*G1656*1000))*(Info!$B$9-1)</f>
        <v>0.16762194484789536</v>
      </c>
      <c r="AD1656" s="50">
        <f>SQRT((Info!$B$6*EXP(-Info!$B$6*G1656*1000)+(Info!$B$6/(Info!$B$6+Info!$B$7))*(Info!$B$9-1)*(-Info!$B$7*EXP(-Info!$B$7*G1656*1000)+Info!$B$6*EXP(-Info!$B$6*G1656*1000)))^2*(0.01*G1656*1000)^2)</f>
        <v>1.452826896184234E-3</v>
      </c>
      <c r="AE1656" s="50">
        <f>IF(AA1656&gt;0,AA1656*AC1656*SQRT((AB1656/AA1656)^2+(AD1656/AC1656)^2),AA1656*AC1656*SQRT((AD1656/AC1656)^2))</f>
        <v>8.0980122025420508E-3</v>
      </c>
      <c r="AF1656" s="50">
        <f>IF((S1656-Y1656-AA1656*AC1656)&gt;0,S1656-Y1656-AA1656*AC1656,0)</f>
        <v>4.3163721211925088</v>
      </c>
      <c r="AG1656" s="50">
        <f>SQRT((T1656*0.5)^2+Z1656^2+AE1656^2)</f>
        <v>4.8581133276162695E-2</v>
      </c>
      <c r="AH1656" s="50">
        <f>AF1656/S1656</f>
        <v>0.8315469568805558</v>
      </c>
      <c r="AI1656">
        <f>AF1656*EXP(Info!$B$6*G1656*1000)</f>
        <v>5.0580151703334089</v>
      </c>
      <c r="AJ1656">
        <f>2*SQRT((EXP(Info!$B$6*G1656)*AG1656)^2+(Info!$B$6*G1656*0.01*AI1656)^2)</f>
        <v>9.717767503814434E-2</v>
      </c>
      <c r="AK1656" s="28">
        <f>AI1656/(E1656/1000)</f>
        <v>1.4763616959525419</v>
      </c>
      <c r="AL1656">
        <f>AA1656/0.752049334436339</f>
        <v>3.3113752299704924</v>
      </c>
      <c r="AM1656">
        <f>Q1656/O1656</f>
        <v>1.0571270148734884</v>
      </c>
      <c r="AN1656">
        <f>U1656/0.242530074</f>
        <v>4.8461361601153099</v>
      </c>
      <c r="AO1656">
        <f>O1656/U1656</f>
        <v>2.5988173260106038</v>
      </c>
    </row>
    <row r="1657" spans="1:41">
      <c r="A1657" s="14" t="s">
        <v>86</v>
      </c>
      <c r="B1657" s="14" t="s">
        <v>99</v>
      </c>
      <c r="C1657" s="15">
        <v>-32.96</v>
      </c>
      <c r="D1657" s="15">
        <v>41</v>
      </c>
      <c r="E1657" s="15">
        <v>3426</v>
      </c>
      <c r="F1657" s="1">
        <v>72</v>
      </c>
      <c r="G1657" s="14">
        <v>17.61</v>
      </c>
      <c r="I1657">
        <f>(E1657*100*Info!$B$11)/AI1657</f>
        <v>1.7041191061332943</v>
      </c>
      <c r="J1657">
        <f>LOG10(I1657)</f>
        <v>0.2314999456705428</v>
      </c>
      <c r="K1657">
        <f>2*((E1657*100*Info!$B$11)/AI1657^2)*(AJ1657/2)</f>
        <v>3.8059160250955973E-2</v>
      </c>
      <c r="L1657">
        <f>(M1657/10.7)/I1657</f>
        <v>0.44804886812856165</v>
      </c>
      <c r="M1657">
        <f>((U1657/0.242530073729142))*I1657</f>
        <v>8.1697564122542818</v>
      </c>
      <c r="N1657">
        <f>2*M1657*SQRT((0.5*K1657/I1657)^2+(0.5*V1657/U1657)^2)</f>
        <v>0.31216011206601096</v>
      </c>
      <c r="O1657" s="1">
        <v>3.8906647773419958</v>
      </c>
      <c r="P1657" s="1">
        <v>8.0667711272665393E-2</v>
      </c>
      <c r="Q1657" s="1">
        <v>4.1696302182477307</v>
      </c>
      <c r="R1657" s="1">
        <v>8.7814264381215396E-2</v>
      </c>
      <c r="S1657" s="1">
        <v>5.39128341043613</v>
      </c>
      <c r="T1657" s="1">
        <v>9.2144743245201013E-2</v>
      </c>
      <c r="U1657" s="1">
        <v>1.1627189777298219</v>
      </c>
      <c r="V1657" s="1">
        <v>3.6047184943443999E-2</v>
      </c>
      <c r="W1657" s="50">
        <f>U1657*Info!$B$2</f>
        <v>0.55810510931031454</v>
      </c>
      <c r="X1657" s="50">
        <f>W1657*SQRT((0.5*V1657/U1657)^2+Info!$B$3^2)</f>
        <v>2.9215555723533213E-2</v>
      </c>
      <c r="Y1657" s="39">
        <f>W1657*Info!$D$2</f>
        <v>0.45206513854135483</v>
      </c>
      <c r="Z1657" s="39">
        <f>Y1657*SQRT(Info!$D$3^2+(X1657/W1657)^2)</f>
        <v>3.2724922052019267E-2</v>
      </c>
      <c r="AA1657" s="50">
        <f>IF(O1657-W1657&gt;0,O1657-W1657,0)</f>
        <v>3.3325596680316814</v>
      </c>
      <c r="AB1657" s="50">
        <f>SQRT((0.5*P1657)^2+X1657^2)</f>
        <v>4.9803299155049968E-2</v>
      </c>
      <c r="AC1657" s="50">
        <f>(1-EXP(-Info!$B$6*G1657*1000))+(Info!$B$6/(Info!$B$6-Info!$B$7))*(EXP(-Info!$B$7*G1657*1000)-EXP(-Info!$B$6*G1657*1000))*(Info!$B$9-1)</f>
        <v>0.17047053637613052</v>
      </c>
      <c r="AD1657" s="50">
        <f>SQRT((Info!$B$6*EXP(-Info!$B$6*G1657*1000)+(Info!$B$6/(Info!$B$6+Info!$B$7))*(Info!$B$9-1)*(-Info!$B$7*EXP(-Info!$B$7*G1657*1000)+Info!$B$6*EXP(-Info!$B$6*G1657*1000)))^2*(0.01*G1657*1000)^2)</f>
        <v>1.4752718348056879E-3</v>
      </c>
      <c r="AE1657" s="50">
        <f>IF(AA1657&gt;0,AA1657*AC1657*SQRT((AB1657/AA1657)^2+(AD1657/AC1657)^2),AA1657*AC1657*SQRT((AD1657/AC1657)^2))</f>
        <v>9.8107754541047667E-3</v>
      </c>
      <c r="AF1657" s="50">
        <f>IF((S1657-Y1657-AA1657*AC1657)&gt;0,S1657-Y1657-AA1657*AC1657,0)</f>
        <v>4.3711150377799548</v>
      </c>
      <c r="AG1657" s="50">
        <f>SQRT((T1657*0.5)^2+Z1657^2+AE1657^2)</f>
        <v>5.7357085571467153E-2</v>
      </c>
      <c r="AH1657" s="50">
        <f>AF1657/S1657</f>
        <v>0.81077448633447957</v>
      </c>
      <c r="AI1657">
        <f>AF1657*EXP(Info!$B$6*G1657*1000)</f>
        <v>5.1372175293200817</v>
      </c>
      <c r="AJ1657">
        <f>2*SQRT((EXP(Info!$B$6*G1657)*AG1657)^2+(Info!$B$6*G1657*0.01*AI1657)^2)</f>
        <v>0.11473269942736025</v>
      </c>
      <c r="AK1657" s="28">
        <f>AI1657/(E1657/1000)</f>
        <v>1.4994797225102399</v>
      </c>
      <c r="AL1657">
        <f>AA1657/0.752049334436339</f>
        <v>4.4313045905817265</v>
      </c>
      <c r="AM1657">
        <f>Q1657/O1657</f>
        <v>1.0717012276488949</v>
      </c>
      <c r="AN1657">
        <f>U1657/0.242530074</f>
        <v>4.7941228836215251</v>
      </c>
      <c r="AO1657">
        <f>O1657/U1657</f>
        <v>3.3461780979428202</v>
      </c>
    </row>
    <row r="1658" spans="1:41">
      <c r="A1658" s="14" t="s">
        <v>86</v>
      </c>
      <c r="B1658" s="14" t="s">
        <v>99</v>
      </c>
      <c r="C1658" s="15">
        <v>-32.96</v>
      </c>
      <c r="D1658" s="15">
        <v>41</v>
      </c>
      <c r="E1658" s="15">
        <v>3426</v>
      </c>
      <c r="F1658" s="1">
        <v>74</v>
      </c>
      <c r="G1658" s="14">
        <v>17.89</v>
      </c>
      <c r="I1658">
        <f>(E1658*100*Info!$B$11)/AI1658</f>
        <v>1.8053423430599529</v>
      </c>
      <c r="J1658">
        <f>LOG10(I1658)</f>
        <v>0.25655956834929616</v>
      </c>
      <c r="K1658">
        <f>2*((E1658*100*Info!$B$11)/AI1658^2)*(AJ1658/2)</f>
        <v>3.4177476528679133E-2</v>
      </c>
      <c r="L1658">
        <f>(M1658/10.7)/I1658</f>
        <v>0.42905068108936978</v>
      </c>
      <c r="M1658">
        <f>((U1658/0.242530073729142))*I1658</f>
        <v>8.2880419722160603</v>
      </c>
      <c r="N1658">
        <f>2*M1658*SQRT((0.5*K1658/I1658)^2+(0.5*V1658/U1658)^2)</f>
        <v>0.29937448608878875</v>
      </c>
      <c r="O1658" s="1">
        <v>3.9688688698090391</v>
      </c>
      <c r="P1658" s="1">
        <v>8.2085318363858656E-2</v>
      </c>
      <c r="Q1658" s="1">
        <v>4.0981667854532668</v>
      </c>
      <c r="R1658" s="1">
        <v>8.5548118804748066E-2</v>
      </c>
      <c r="S1658" s="1">
        <v>5.142352500598923</v>
      </c>
      <c r="T1658" s="1">
        <v>6.4022396307087504E-2</v>
      </c>
      <c r="U1658" s="1">
        <v>1.1134173185041349</v>
      </c>
      <c r="V1658" s="1">
        <v>3.4251855535110988E-2</v>
      </c>
      <c r="W1658" s="50">
        <f>U1658*Info!$B$2</f>
        <v>0.53444031288198479</v>
      </c>
      <c r="X1658" s="50">
        <f>W1658*SQRT((0.5*V1658/U1658)^2+Info!$B$3^2)</f>
        <v>2.7957858313560714E-2</v>
      </c>
      <c r="Y1658" s="39">
        <f>W1658*Info!$D$2</f>
        <v>0.4328966534344077</v>
      </c>
      <c r="Z1658" s="39">
        <f>Y1658*SQRT(Info!$D$3^2+(X1658/W1658)^2)</f>
        <v>3.132625087019747E-2</v>
      </c>
      <c r="AA1658" s="50">
        <f>IF(O1658-W1658&gt;0,O1658-W1658,0)</f>
        <v>3.4344285569270543</v>
      </c>
      <c r="AB1658" s="50">
        <f>SQRT((0.5*P1658)^2+X1658^2)</f>
        <v>4.966026292927922E-2</v>
      </c>
      <c r="AC1658" s="50">
        <f>(1-EXP(-Info!$B$6*G1658*1000))+(Info!$B$6/(Info!$B$6-Info!$B$7))*(EXP(-Info!$B$7*G1658*1000)-EXP(-Info!$B$6*G1658*1000))*(Info!$B$9-1)</f>
        <v>0.17295590259008103</v>
      </c>
      <c r="AD1658" s="50">
        <f>SQRT((Info!$B$6*EXP(-Info!$B$6*G1658*1000)+(Info!$B$6/(Info!$B$6+Info!$B$7))*(Info!$B$9-1)*(-Info!$B$7*EXP(-Info!$B$7*G1658*1000)+Info!$B$6*EXP(-Info!$B$6*G1658*1000)))^2*(0.01*G1658*1000)^2)</f>
        <v>1.4947896114672276E-3</v>
      </c>
      <c r="AE1658" s="50">
        <f>IF(AA1658&gt;0,AA1658*AC1658*SQRT((AB1658/AA1658)^2+(AD1658/AC1658)^2),AA1658*AC1658*SQRT((AD1658/AC1658)^2))</f>
        <v>1.0006343105460081E-2</v>
      </c>
      <c r="AF1658" s="50">
        <f>IF((S1658-Y1658-AA1658*AC1658)&gt;0,S1658-Y1658-AA1658*AC1658,0)</f>
        <v>4.1154511562200478</v>
      </c>
      <c r="AG1658" s="50">
        <f>SQRT((T1658*0.5)^2+Z1658^2+AE1658^2)</f>
        <v>4.5893111717905763E-2</v>
      </c>
      <c r="AH1658" s="50">
        <f>AF1658/S1658</f>
        <v>0.80030514355846405</v>
      </c>
      <c r="AI1658">
        <f>AF1658*EXP(Info!$B$6*G1658*1000)</f>
        <v>4.8491803107209934</v>
      </c>
      <c r="AJ1658">
        <f>2*SQRT((EXP(Info!$B$6*G1658)*AG1658)^2+(Info!$B$6*G1658*0.01*AI1658)^2)</f>
        <v>9.1801284609594955E-2</v>
      </c>
      <c r="AK1658" s="28">
        <f>AI1658/(E1658/1000)</f>
        <v>1.4154058116523622</v>
      </c>
      <c r="AL1658">
        <f>AA1658/0.752049334436339</f>
        <v>4.5667596521459037</v>
      </c>
      <c r="AM1658">
        <f>Q1658/O1658</f>
        <v>1.0325780266079814</v>
      </c>
      <c r="AN1658">
        <f>U1658/0.242530074</f>
        <v>4.5908422825291959</v>
      </c>
      <c r="AO1658">
        <f>O1658/U1658</f>
        <v>3.5645833811361718</v>
      </c>
    </row>
    <row r="1659" spans="1:41">
      <c r="A1659" s="14" t="s">
        <v>86</v>
      </c>
      <c r="B1659" s="14" t="s">
        <v>99</v>
      </c>
      <c r="C1659" s="15">
        <v>-32.96</v>
      </c>
      <c r="D1659" s="15">
        <v>41</v>
      </c>
      <c r="E1659" s="15">
        <v>3426</v>
      </c>
      <c r="F1659" s="1">
        <v>76</v>
      </c>
      <c r="G1659" s="14">
        <v>18.074999999999999</v>
      </c>
      <c r="I1659">
        <f>(E1659*100*Info!$B$11)/AI1659</f>
        <v>1.8232633314619731</v>
      </c>
      <c r="J1659">
        <f>LOG10(I1659)</f>
        <v>0.26084939775084737</v>
      </c>
      <c r="K1659">
        <f>2*((E1659*100*Info!$B$11)/AI1659^2)*(AJ1659/2)</f>
        <v>3.4044247675981347E-2</v>
      </c>
      <c r="L1659">
        <f>(M1659/10.7)/I1659</f>
        <v>0.40785216498208327</v>
      </c>
      <c r="M1659">
        <f>((U1659/0.242530073729142))*I1659</f>
        <v>7.9567542986405622</v>
      </c>
      <c r="N1659">
        <f>2*M1659*SQRT((0.5*K1659/I1659)^2+(0.5*V1659/U1659)^2)</f>
        <v>0.28636508812888922</v>
      </c>
      <c r="O1659" s="1">
        <v>4.0769672063093338</v>
      </c>
      <c r="P1659" s="1">
        <v>8.442600776841902E-2</v>
      </c>
      <c r="Q1659" s="1">
        <v>4.4930454975951584</v>
      </c>
      <c r="R1659" s="1">
        <v>9.4273220185715087E-2</v>
      </c>
      <c r="S1659" s="1">
        <v>5.1027161197828281</v>
      </c>
      <c r="T1659" s="1">
        <v>6.3788755734761143E-2</v>
      </c>
      <c r="U1659" s="1">
        <v>1.058405647387535</v>
      </c>
      <c r="V1659" s="1">
        <v>3.256458881265388E-2</v>
      </c>
      <c r="W1659" s="50">
        <f>U1659*Info!$B$2</f>
        <v>0.5080347107460168</v>
      </c>
      <c r="X1659" s="50">
        <f>W1659*SQRT((0.5*V1659/U1659)^2+Info!$B$3^2)</f>
        <v>2.6576873952974915E-2</v>
      </c>
      <c r="Y1659" s="39">
        <f>W1659*Info!$D$2</f>
        <v>0.41150811570427365</v>
      </c>
      <c r="Z1659" s="39">
        <f>Y1659*SQRT(Info!$D$3^2+(X1659/W1659)^2)</f>
        <v>2.9778693499661727E-2</v>
      </c>
      <c r="AA1659" s="50">
        <f>IF(O1659-W1659&gt;0,O1659-W1659,0)</f>
        <v>3.5689324955633168</v>
      </c>
      <c r="AB1659" s="50">
        <f>SQRT((0.5*P1659)^2+X1659^2)</f>
        <v>4.9882541294932074E-2</v>
      </c>
      <c r="AC1659" s="50">
        <f>(1-EXP(-Info!$B$6*G1659*1000))+(Info!$B$6/(Info!$B$6-Info!$B$7))*(EXP(-Info!$B$7*G1659*1000)-EXP(-Info!$B$6*G1659*1000))*(Info!$B$9-1)</f>
        <v>0.17459436655884639</v>
      </c>
      <c r="AD1659" s="50">
        <f>SQRT((Info!$B$6*EXP(-Info!$B$6*G1659*1000)+(Info!$B$6/(Info!$B$6+Info!$B$7))*(Info!$B$9-1)*(-Info!$B$7*EXP(-Info!$B$7*G1659*1000)+Info!$B$6*EXP(-Info!$B$6*G1659*1000)))^2*(0.01*G1659*1000)^2)</f>
        <v>1.5076232800449209E-3</v>
      </c>
      <c r="AE1659" s="50">
        <f>IF(AA1659&gt;0,AA1659*AC1659*SQRT((AB1659/AA1659)^2+(AD1659/AC1659)^2),AA1659*AC1659*SQRT((AD1659/AC1659)^2))</f>
        <v>1.0237249087280378E-2</v>
      </c>
      <c r="AF1659" s="50">
        <f>IF((S1659-Y1659-AA1659*AC1659)&gt;0,S1659-Y1659-AA1659*AC1659,0)</f>
        <v>4.0680924957243949</v>
      </c>
      <c r="AG1659" s="50">
        <f>SQRT((T1659*0.5)^2+Z1659^2+AE1659^2)</f>
        <v>4.4819897311005455E-2</v>
      </c>
      <c r="AH1659" s="50">
        <f>AF1659/S1659</f>
        <v>0.79724060681187436</v>
      </c>
      <c r="AI1659">
        <f>AF1659*EXP(Info!$B$6*G1659*1000)</f>
        <v>4.8015173634066013</v>
      </c>
      <c r="AJ1659">
        <f>2*SQRT((EXP(Info!$B$6*G1659)*AG1659)^2+(Info!$B$6*G1659*0.01*AI1659)^2)</f>
        <v>8.9654655759059551E-2</v>
      </c>
      <c r="AK1659" s="28">
        <f>AI1659/(E1659/1000)</f>
        <v>1.401493684590368</v>
      </c>
      <c r="AL1659">
        <f>AA1659/0.752049334436339</f>
        <v>4.745609539350542</v>
      </c>
      <c r="AM1659">
        <f>Q1659/O1659</f>
        <v>1.1020558347003431</v>
      </c>
      <c r="AN1659">
        <f>U1659/0.242530074</f>
        <v>4.364018160434548</v>
      </c>
      <c r="AO1659">
        <f>O1659/U1659</f>
        <v>3.8519892787538703</v>
      </c>
    </row>
    <row r="1660" spans="1:41">
      <c r="A1660" s="14" t="s">
        <v>86</v>
      </c>
      <c r="B1660" s="14" t="s">
        <v>99</v>
      </c>
      <c r="C1660" s="15">
        <v>-32.96</v>
      </c>
      <c r="D1660" s="15">
        <v>41</v>
      </c>
      <c r="E1660" s="15">
        <v>3426</v>
      </c>
      <c r="F1660" s="1">
        <v>78</v>
      </c>
      <c r="G1660" s="14">
        <v>18.225000000000001</v>
      </c>
      <c r="I1660">
        <f>(E1660*100*Info!$B$11)/AI1660</f>
        <v>1.8252681144072744</v>
      </c>
      <c r="J1660">
        <f>LOG10(I1660)</f>
        <v>0.2613266671788903</v>
      </c>
      <c r="K1660">
        <f>2*((E1660*100*Info!$B$11)/AI1660^2)*(AJ1660/2)</f>
        <v>3.4002587555482029E-2</v>
      </c>
      <c r="L1660">
        <f>(M1660/10.7)/I1660</f>
        <v>0.39469760880138666</v>
      </c>
      <c r="M1660">
        <f>((U1660/0.242530073729142))*I1660</f>
        <v>7.7085898739042475</v>
      </c>
      <c r="N1660">
        <f>2*M1660*SQRT((0.5*K1660/I1660)^2+(0.5*V1660/U1660)^2)</f>
        <v>0.27731662332083939</v>
      </c>
      <c r="O1660" s="1">
        <v>4.2211850066842063</v>
      </c>
      <c r="P1660" s="1">
        <v>8.7239817016212376E-2</v>
      </c>
      <c r="Q1660" s="1">
        <v>4.7618430031118288</v>
      </c>
      <c r="R1660" s="1">
        <v>9.9431773230614473E-2</v>
      </c>
      <c r="S1660" s="1">
        <v>5.1123766137379283</v>
      </c>
      <c r="T1660" s="1">
        <v>6.49058954321729E-2</v>
      </c>
      <c r="U1660" s="1">
        <v>1.024268629747485</v>
      </c>
      <c r="V1660" s="1">
        <v>3.1523000272164363E-2</v>
      </c>
      <c r="W1660" s="50">
        <f>U1660*Info!$B$2</f>
        <v>0.4916489422787928</v>
      </c>
      <c r="X1660" s="50">
        <f>W1660*SQRT((0.5*V1660/U1660)^2+Info!$B$3^2)</f>
        <v>2.5720299375559193E-2</v>
      </c>
      <c r="Y1660" s="39">
        <f>W1660*Info!$D$2</f>
        <v>0.39823564324582217</v>
      </c>
      <c r="Z1660" s="39">
        <f>Y1660*SQRT(Info!$D$3^2+(X1660/W1660)^2)</f>
        <v>2.8818594605528484E-2</v>
      </c>
      <c r="AA1660" s="50">
        <f>IF(O1660-W1660&gt;0,O1660-W1660,0)</f>
        <v>3.7295360644054134</v>
      </c>
      <c r="AB1660" s="50">
        <f>SQRT((0.5*P1660)^2+X1660^2)</f>
        <v>5.0638228821947802E-2</v>
      </c>
      <c r="AC1660" s="50">
        <f>(1-EXP(-Info!$B$6*G1660*1000))+(Info!$B$6/(Info!$B$6-Info!$B$7))*(EXP(-Info!$B$7*G1660*1000)-EXP(-Info!$B$6*G1660*1000))*(Info!$B$9-1)</f>
        <v>0.17592072108584889</v>
      </c>
      <c r="AD1660" s="50">
        <f>SQRT((Info!$B$6*EXP(-Info!$B$6*G1660*1000)+(Info!$B$6/(Info!$B$6+Info!$B$7))*(Info!$B$9-1)*(-Info!$B$7*EXP(-Info!$B$7*G1660*1000)+Info!$B$6*EXP(-Info!$B$6*G1660*1000)))^2*(0.01*G1660*1000)^2)</f>
        <v>1.5179928438618056E-3</v>
      </c>
      <c r="AE1660" s="50">
        <f>IF(AA1660&gt;0,AA1660*AC1660*SQRT((AB1660/AA1660)^2+(AD1660/AC1660)^2),AA1660*AC1660*SQRT((AD1660/AC1660)^2))</f>
        <v>1.0555074893107991E-2</v>
      </c>
      <c r="AF1660" s="50">
        <f>IF((S1660-Y1660-AA1660*AC1660)&gt;0,S1660-Y1660-AA1660*AC1660,0)</f>
        <v>4.0580382967262265</v>
      </c>
      <c r="AG1660" s="50">
        <f>SQRT((T1660*0.5)^2+Z1660^2+AE1660^2)</f>
        <v>4.4666708144880732E-2</v>
      </c>
      <c r="AH1660" s="50">
        <f>AF1660/S1660</f>
        <v>0.7937674790666841</v>
      </c>
      <c r="AI1660">
        <f>AF1660*EXP(Info!$B$6*G1660*1000)</f>
        <v>4.7962436175685266</v>
      </c>
      <c r="AJ1660">
        <f>2*SQRT((EXP(Info!$B$6*G1660)*AG1660)^2+(Info!$B$6*G1660*0.01*AI1660)^2)</f>
        <v>8.9348349569320529E-2</v>
      </c>
      <c r="AK1660" s="28">
        <f>AI1660/(E1660/1000)</f>
        <v>1.3999543542231543</v>
      </c>
      <c r="AL1660">
        <f>AA1660/0.752049334436339</f>
        <v>4.9591641048398785</v>
      </c>
      <c r="AM1660">
        <f>Q1660/O1660</f>
        <v>1.1280820422633682</v>
      </c>
      <c r="AN1660">
        <f>U1660/0.242530074</f>
        <v>4.2232644094582881</v>
      </c>
      <c r="AO1660">
        <f>O1660/U1660</f>
        <v>4.1211698611963383</v>
      </c>
    </row>
    <row r="1661" spans="1:41">
      <c r="A1661" s="14" t="s">
        <v>86</v>
      </c>
      <c r="B1661" s="14" t="s">
        <v>99</v>
      </c>
      <c r="C1661" s="15">
        <v>-32.96</v>
      </c>
      <c r="D1661" s="15">
        <v>41</v>
      </c>
      <c r="E1661" s="15">
        <v>3426</v>
      </c>
      <c r="F1661" s="1">
        <v>80</v>
      </c>
      <c r="G1661" s="14">
        <v>18.375</v>
      </c>
      <c r="I1661">
        <f>(E1661*100*Info!$B$11)/AI1661</f>
        <v>1.6890756879321704</v>
      </c>
      <c r="J1661">
        <f>LOG10(I1661)</f>
        <v>0.22764911085863535</v>
      </c>
      <c r="K1661">
        <f>2*((E1661*100*Info!$B$11)/AI1661^2)*(AJ1661/2)</f>
        <v>2.9894417884275232E-2</v>
      </c>
      <c r="L1661">
        <f>(M1661/10.7)/I1661</f>
        <v>0.42427416584402111</v>
      </c>
      <c r="M1661">
        <f>((U1661/0.242530073729142))*I1661</f>
        <v>7.6679536104297625</v>
      </c>
      <c r="N1661">
        <f>2*M1661*SQRT((0.5*K1661/I1661)^2+(0.5*V1661/U1661)^2)</f>
        <v>0.27161198292438088</v>
      </c>
      <c r="O1661" s="1">
        <v>3.8915483761149212</v>
      </c>
      <c r="P1661" s="1">
        <v>8.0115667271493871E-2</v>
      </c>
      <c r="Q1661" s="1">
        <v>4.1553431118524893</v>
      </c>
      <c r="R1661" s="1">
        <v>8.5859676836598717E-2</v>
      </c>
      <c r="S1661" s="1">
        <v>5.4033783067558323</v>
      </c>
      <c r="T1661" s="1">
        <v>6.4583548509717481E-2</v>
      </c>
      <c r="U1661" s="1">
        <v>1.101021918541671</v>
      </c>
      <c r="V1661" s="1">
        <v>3.3782784473456173E-2</v>
      </c>
      <c r="W1661" s="50">
        <f>U1661*Info!$B$2</f>
        <v>0.52849052090000204</v>
      </c>
      <c r="X1661" s="50">
        <f>W1661*SQRT((0.5*V1661/U1661)^2+Info!$B$3^2)</f>
        <v>2.7640425189302289E-2</v>
      </c>
      <c r="Y1661" s="39">
        <f>W1661*Info!$D$2</f>
        <v>0.42807732192900166</v>
      </c>
      <c r="Z1661" s="39">
        <f>Y1661*SQRT(Info!$D$3^2+(X1661/W1661)^2)</f>
        <v>3.0973881898022131E-2</v>
      </c>
      <c r="AA1661" s="50">
        <f>IF(O1661-W1661&gt;0,O1661-W1661,0)</f>
        <v>3.3630578552149193</v>
      </c>
      <c r="AB1661" s="50">
        <f>SQRT((0.5*P1661)^2+X1661^2)</f>
        <v>4.8668502547690895E-2</v>
      </c>
      <c r="AC1661" s="50">
        <f>(1-EXP(-Info!$B$6*G1661*1000))+(Info!$B$6/(Info!$B$6-Info!$B$7))*(EXP(-Info!$B$7*G1661*1000)-EXP(-Info!$B$6*G1661*1000))*(Info!$B$9-1)</f>
        <v>0.17724517121700312</v>
      </c>
      <c r="AD1661" s="50">
        <f>SQRT((Info!$B$6*EXP(-Info!$B$6*G1661*1000)+(Info!$B$6/(Info!$B$6+Info!$B$7))*(Info!$B$9-1)*(-Info!$B$7*EXP(-Info!$B$7*G1661*1000)+Info!$B$6*EXP(-Info!$B$6*G1661*1000)))^2*(0.01*G1661*1000)^2)</f>
        <v>1.5283301419223726E-3</v>
      </c>
      <c r="AE1661" s="50">
        <f>IF(AA1661&gt;0,AA1661*AC1661*SQRT((AB1661/AA1661)^2+(AD1661/AC1661)^2),AA1661*AC1661*SQRT((AD1661/AC1661)^2))</f>
        <v>1.0041439112413023E-2</v>
      </c>
      <c r="AF1661" s="50">
        <f>IF((S1661-Y1661-AA1661*AC1661)&gt;0,S1661-Y1661-AA1661*AC1661,0)</f>
        <v>4.379215219466575</v>
      </c>
      <c r="AG1661" s="50">
        <f>SQRT((T1661*0.5)^2+Z1661^2+AE1661^2)</f>
        <v>4.5858156785981694E-2</v>
      </c>
      <c r="AH1661" s="50">
        <f>AF1661/S1661</f>
        <v>0.81045874837067244</v>
      </c>
      <c r="AI1661">
        <f>AF1661*EXP(Info!$B$6*G1661*1000)</f>
        <v>5.1829711401475027</v>
      </c>
      <c r="AJ1661">
        <f>2*SQRT((EXP(Info!$B$6*G1661)*AG1661)^2+(Info!$B$6*G1661*0.01*AI1661)^2)</f>
        <v>9.1731771555716116E-2</v>
      </c>
      <c r="AK1661" s="28">
        <f>AI1661/(E1661/1000)</f>
        <v>1.5128345417826918</v>
      </c>
      <c r="AL1661">
        <f>AA1661/0.752049334436339</f>
        <v>4.4718580300792778</v>
      </c>
      <c r="AM1661">
        <f>Q1661/O1661</f>
        <v>1.067786574967603</v>
      </c>
      <c r="AN1661">
        <f>U1661/0.242530074</f>
        <v>4.5397335694610428</v>
      </c>
      <c r="AO1661">
        <f>O1661/U1661</f>
        <v>3.5344876524069266</v>
      </c>
    </row>
    <row r="1662" spans="1:41">
      <c r="A1662" s="14" t="s">
        <v>86</v>
      </c>
      <c r="B1662" s="14" t="s">
        <v>99</v>
      </c>
      <c r="C1662" s="15">
        <v>-32.96</v>
      </c>
      <c r="D1662" s="15">
        <v>41</v>
      </c>
      <c r="E1662" s="15">
        <v>3426</v>
      </c>
      <c r="F1662" s="1">
        <v>84</v>
      </c>
      <c r="G1662" s="14">
        <v>18.77</v>
      </c>
      <c r="I1662">
        <f>(E1662*100*Info!$B$11)/AI1662</f>
        <v>1.5058811774480108</v>
      </c>
      <c r="J1662">
        <f>LOG10(I1662)</f>
        <v>0.17779070492276669</v>
      </c>
      <c r="K1662">
        <f>2*((E1662*100*Info!$B$11)/AI1662^2)*(AJ1662/2)</f>
        <v>2.4600108294484703E-2</v>
      </c>
      <c r="L1662">
        <f>(M1662/10.7)/I1662</f>
        <v>0.39866873306072975</v>
      </c>
      <c r="M1662">
        <f>((U1662/0.242530073729142))*I1662</f>
        <v>6.4237208303392226</v>
      </c>
      <c r="N1662">
        <f>2*M1662*SQRT((0.5*K1662/I1662)^2+(0.5*V1662/U1662)^2)</f>
        <v>0.22319339943774255</v>
      </c>
      <c r="O1662" s="1">
        <v>4.3962319722137249</v>
      </c>
      <c r="P1662" s="1">
        <v>9.0549345534394768E-2</v>
      </c>
      <c r="Q1662" s="1">
        <v>4.8437041960314531</v>
      </c>
      <c r="R1662" s="1">
        <v>0.1004040394046706</v>
      </c>
      <c r="S1662" s="1">
        <v>6.0011973144857924</v>
      </c>
      <c r="T1662" s="1">
        <v>7.1588218043017002E-2</v>
      </c>
      <c r="U1662" s="1">
        <v>1.0345739822831299</v>
      </c>
      <c r="V1662" s="1">
        <v>3.1725554762987787E-2</v>
      </c>
      <c r="W1662" s="50">
        <f>U1662*Info!$B$2</f>
        <v>0.49659551149590236</v>
      </c>
      <c r="X1662" s="50">
        <f>W1662*SQRT((0.5*V1662/U1662)^2+Info!$B$3^2)</f>
        <v>2.597099879896432E-2</v>
      </c>
      <c r="Y1662" s="39">
        <f>W1662*Info!$D$2</f>
        <v>0.40224236431168092</v>
      </c>
      <c r="Z1662" s="39">
        <f>Y1662*SQRT(Info!$D$3^2+(X1662/W1662)^2)</f>
        <v>2.9103814374879765E-2</v>
      </c>
      <c r="AA1662" s="50">
        <f>IF(O1662-W1662&gt;0,O1662-W1662,0)</f>
        <v>3.8996364607178227</v>
      </c>
      <c r="AB1662" s="50">
        <f>SQRT((0.5*P1662)^2+X1662^2)</f>
        <v>5.2194719778849374E-2</v>
      </c>
      <c r="AC1662" s="50">
        <f>(1-EXP(-Info!$B$6*G1662*1000))+(Info!$B$6/(Info!$B$6-Info!$B$7))*(EXP(-Info!$B$7*G1662*1000)-EXP(-Info!$B$6*G1662*1000))*(Info!$B$9-1)</f>
        <v>0.18072379906212874</v>
      </c>
      <c r="AD1662" s="50">
        <f>SQRT((Info!$B$6*EXP(-Info!$B$6*G1662*1000)+(Info!$B$6/(Info!$B$6+Info!$B$7))*(Info!$B$9-1)*(-Info!$B$7*EXP(-Info!$B$7*G1662*1000)+Info!$B$6*EXP(-Info!$B$6*G1662*1000)))^2*(0.01*G1662*1000)^2)</f>
        <v>1.5553978477577703E-3</v>
      </c>
      <c r="AE1662" s="50">
        <f>IF(AA1662&gt;0,AA1662*AC1662*SQRT((AB1662/AA1662)^2+(AD1662/AC1662)^2),AA1662*AC1662*SQRT((AD1662/AC1662)^2))</f>
        <v>1.1214649675456628E-2</v>
      </c>
      <c r="AF1662" s="50">
        <f>IF((S1662-Y1662-AA1662*AC1662)&gt;0,S1662-Y1662-AA1662*AC1662,0)</f>
        <v>4.8941978340319929</v>
      </c>
      <c r="AG1662" s="50">
        <f>SQRT((T1662*0.5)^2+Z1662^2+AE1662^2)</f>
        <v>4.7476505970367212E-2</v>
      </c>
      <c r="AH1662" s="50">
        <f>AF1662/S1662</f>
        <v>0.81553689664865625</v>
      </c>
      <c r="AI1662">
        <f>AF1662*EXP(Info!$B$6*G1662*1000)</f>
        <v>5.8134935711947753</v>
      </c>
      <c r="AJ1662">
        <f>2*SQRT((EXP(Info!$B$6*G1662)*AG1662)^2+(Info!$B$6*G1662*0.01*AI1662)^2)</f>
        <v>9.4969359842217341E-2</v>
      </c>
      <c r="AK1662" s="28">
        <f>AI1662/(E1662/1000)</f>
        <v>1.696874947809333</v>
      </c>
      <c r="AL1662">
        <f>AA1662/0.752049334436339</f>
        <v>5.1853466018164891</v>
      </c>
      <c r="AM1662">
        <f>Q1662/O1662</f>
        <v>1.1017853986427388</v>
      </c>
      <c r="AN1662">
        <f>U1662/0.242530074</f>
        <v>4.2657554389858054</v>
      </c>
      <c r="AO1662">
        <f>O1662/U1662</f>
        <v>4.249316189560445</v>
      </c>
    </row>
    <row r="1663" spans="1:41">
      <c r="A1663" s="14" t="s">
        <v>86</v>
      </c>
      <c r="B1663" s="14" t="s">
        <v>99</v>
      </c>
      <c r="C1663" s="15">
        <v>-32.96</v>
      </c>
      <c r="D1663" s="15">
        <v>41</v>
      </c>
      <c r="E1663" s="15">
        <v>3426</v>
      </c>
      <c r="F1663" s="1">
        <v>85</v>
      </c>
      <c r="G1663" s="14">
        <v>18.88</v>
      </c>
      <c r="I1663">
        <f>(E1663*100*Info!$B$11)/AI1663</f>
        <v>1.4823954901557943</v>
      </c>
      <c r="J1663">
        <f>LOG10(I1663)</f>
        <v>0.17096408507269215</v>
      </c>
      <c r="K1663">
        <f>2*((E1663*100*Info!$B$11)/AI1663^2)*(AJ1663/2)</f>
        <v>2.433464886689141E-2</v>
      </c>
      <c r="L1663">
        <f>(M1663/10.7)/I1663</f>
        <v>0.40387422704920845</v>
      </c>
      <c r="M1663">
        <f>((U1663/0.242530073729142))*I1663</f>
        <v>6.4061042606165719</v>
      </c>
      <c r="N1663">
        <f>2*M1663*SQRT((0.5*K1663/I1663)^2+(0.5*V1663/U1663)^2)</f>
        <v>0.22290766181904181</v>
      </c>
      <c r="O1663" s="1">
        <v>4.6179389154729504</v>
      </c>
      <c r="P1663" s="1">
        <v>9.5088420191552864E-2</v>
      </c>
      <c r="Q1663" s="1">
        <v>4.959566965723182</v>
      </c>
      <c r="R1663" s="1">
        <v>0.1024810872472194</v>
      </c>
      <c r="S1663" s="1">
        <v>6.1218482403955026</v>
      </c>
      <c r="T1663" s="1">
        <v>7.3228294178363976E-2</v>
      </c>
      <c r="U1663" s="1">
        <v>1.048082612879929</v>
      </c>
      <c r="V1663" s="1">
        <v>3.2155710111924841E-2</v>
      </c>
      <c r="W1663" s="50">
        <f>U1663*Info!$B$2</f>
        <v>0.50307965418236589</v>
      </c>
      <c r="X1663" s="50">
        <f>W1663*SQRT((0.5*V1663/U1663)^2+Info!$B$3^2)</f>
        <v>2.6311226737573939E-2</v>
      </c>
      <c r="Y1663" s="39">
        <f>W1663*Info!$D$2</f>
        <v>0.4074945198877164</v>
      </c>
      <c r="Z1663" s="39">
        <f>Y1663*SQRT(Info!$D$3^2+(X1663/W1663)^2)</f>
        <v>2.9484483977332519E-2</v>
      </c>
      <c r="AA1663" s="50">
        <f>IF(O1663-W1663&gt;0,O1663-W1663,0)</f>
        <v>4.1148592612905848</v>
      </c>
      <c r="AB1663" s="50">
        <f>SQRT((0.5*P1663)^2+X1663^2)</f>
        <v>5.4339051943030396E-2</v>
      </c>
      <c r="AC1663" s="50">
        <f>(1-EXP(-Info!$B$6*G1663*1000))+(Info!$B$6/(Info!$B$6-Info!$B$7))*(EXP(-Info!$B$7*G1663*1000)-EXP(-Info!$B$6*G1663*1000))*(Info!$B$9-1)</f>
        <v>0.18169018980383031</v>
      </c>
      <c r="AD1663" s="50">
        <f>SQRT((Info!$B$6*EXP(-Info!$B$6*G1663*1000)+(Info!$B$6/(Info!$B$6+Info!$B$7))*(Info!$B$9-1)*(-Info!$B$7*EXP(-Info!$B$7*G1663*1000)+Info!$B$6*EXP(-Info!$B$6*G1663*1000)))^2*(0.01*G1663*1000)^2)</f>
        <v>1.562896114958665E-3</v>
      </c>
      <c r="AE1663" s="50">
        <f>IF(AA1663&gt;0,AA1663*AC1663*SQRT((AB1663/AA1663)^2+(AD1663/AC1663)^2),AA1663*AC1663*SQRT((AD1663/AC1663)^2))</f>
        <v>1.1782725929222554E-2</v>
      </c>
      <c r="AF1663" s="50">
        <f>IF((S1663-Y1663-AA1663*AC1663)&gt;0,S1663-Y1663-AA1663*AC1663,0)</f>
        <v>4.9667241603078507</v>
      </c>
      <c r="AG1663" s="50">
        <f>SQRT((T1663*0.5)^2+Z1663^2+AE1663^2)</f>
        <v>4.8464040203031002E-2</v>
      </c>
      <c r="AH1663" s="50">
        <f>AF1663/S1663</f>
        <v>0.8113112193037596</v>
      </c>
      <c r="AI1663">
        <f>AF1663*EXP(Info!$B$6*G1663*1000)</f>
        <v>5.9055971245279286</v>
      </c>
      <c r="AJ1663">
        <f>2*SQRT((EXP(Info!$B$6*G1663)*AG1663)^2+(Info!$B$6*G1663*0.01*AI1663)^2)</f>
        <v>9.6944866150130607E-2</v>
      </c>
      <c r="AK1663" s="28">
        <f>AI1663/(E1663/1000)</f>
        <v>1.7237586469725419</v>
      </c>
      <c r="AL1663">
        <f>AA1663/0.752049334436339</f>
        <v>5.4715283597380902</v>
      </c>
      <c r="AM1663">
        <f>Q1663/O1663</f>
        <v>1.0739784688588163</v>
      </c>
      <c r="AN1663">
        <f>U1663/0.242530074</f>
        <v>4.3214542246003225</v>
      </c>
      <c r="AO1663">
        <f>O1663/U1663</f>
        <v>4.4060829353744779</v>
      </c>
    </row>
    <row r="1664" spans="1:41">
      <c r="A1664" s="14" t="s">
        <v>86</v>
      </c>
      <c r="B1664" s="14" t="s">
        <v>99</v>
      </c>
      <c r="C1664" s="15">
        <v>-32.96</v>
      </c>
      <c r="D1664" s="15">
        <v>41</v>
      </c>
      <c r="E1664" s="15">
        <v>3426</v>
      </c>
      <c r="F1664" s="1">
        <v>86</v>
      </c>
      <c r="G1664" s="14">
        <v>18.989999999999998</v>
      </c>
      <c r="I1664">
        <f>(E1664*100*Info!$B$11)/AI1664</f>
        <v>1.4296249371881811</v>
      </c>
      <c r="J1664">
        <f>LOG10(I1664)</f>
        <v>0.15522211503533628</v>
      </c>
      <c r="K1664">
        <f>2*((E1664*100*Info!$B$11)/AI1664^2)*(AJ1664/2)</f>
        <v>2.5526269742818512E-2</v>
      </c>
      <c r="L1664">
        <f>(M1664/10.7)/I1664</f>
        <v>0.40745436317969358</v>
      </c>
      <c r="M1664">
        <f>((U1664/0.242530073729142))*I1664</f>
        <v>6.2328240265356714</v>
      </c>
      <c r="N1664">
        <f>2*M1664*SQRT((0.5*K1664/I1664)^2+(0.5*V1664/U1664)^2)</f>
        <v>0.22172232580735737</v>
      </c>
      <c r="O1664" s="1">
        <v>7.5712793568487466</v>
      </c>
      <c r="P1664" s="1">
        <v>0.156711005980368</v>
      </c>
      <c r="Q1664" s="1">
        <v>8.2162817053202382</v>
      </c>
      <c r="R1664" s="1">
        <v>0.170677294449296</v>
      </c>
      <c r="S1664" s="1">
        <v>6.8462023315644451</v>
      </c>
      <c r="T1664" s="1">
        <v>8.3694965847904521E-2</v>
      </c>
      <c r="U1664" s="1">
        <v>1.057373323152579</v>
      </c>
      <c r="V1664" s="1">
        <v>3.2532975100633847E-2</v>
      </c>
      <c r="W1664" s="50">
        <f>U1664*Info!$B$2</f>
        <v>0.50753919511323797</v>
      </c>
      <c r="X1664" s="50">
        <f>W1664*SQRT((0.5*V1664/U1664)^2+Info!$B$3^2)</f>
        <v>2.6550962465587479E-2</v>
      </c>
      <c r="Y1664" s="39">
        <f>W1664*Info!$D$2</f>
        <v>0.41110674804172276</v>
      </c>
      <c r="Z1664" s="39">
        <f>Y1664*SQRT(Info!$D$3^2+(X1664/W1664)^2)</f>
        <v>2.9749654751330363E-2</v>
      </c>
      <c r="AA1664" s="50">
        <f>IF(O1664-W1664&gt;0,O1664-W1664,0)</f>
        <v>7.0637401617355087</v>
      </c>
      <c r="AB1664" s="50">
        <f>SQRT((0.5*P1664)^2+X1664^2)</f>
        <v>8.2731725817208529E-2</v>
      </c>
      <c r="AC1664" s="50">
        <f>(1-EXP(-Info!$B$6*G1664*1000))+(Info!$B$6/(Info!$B$6-Info!$B$7))*(EXP(-Info!$B$7*G1664*1000)-EXP(-Info!$B$6*G1664*1000))*(Info!$B$9-1)</f>
        <v>0.18265556261752208</v>
      </c>
      <c r="AD1664" s="50">
        <f>SQRT((Info!$B$6*EXP(-Info!$B$6*G1664*1000)+(Info!$B$6/(Info!$B$6+Info!$B$7))*(Info!$B$9-1)*(-Info!$B$7*EXP(-Info!$B$7*G1664*1000)+Info!$B$6*EXP(-Info!$B$6*G1664*1000)))^2*(0.01*G1664*1000)^2)</f>
        <v>1.5703771920875154E-3</v>
      </c>
      <c r="AE1664" s="50">
        <f>IF(AA1664&gt;0,AA1664*AC1664*SQRT((AB1664/AA1664)^2+(AD1664/AC1664)^2),AA1664*AC1664*SQRT((AD1664/AC1664)^2))</f>
        <v>1.8745759832048847E-2</v>
      </c>
      <c r="AF1664" s="50">
        <f>IF((S1664-Y1664-AA1664*AC1664)&gt;0,S1664-Y1664-AA1664*AC1664,0)</f>
        <v>5.1448641500969359</v>
      </c>
      <c r="AG1664" s="50">
        <f>SQRT((T1664*0.5)^2+Z1664^2+AE1664^2)</f>
        <v>5.4659466669321657E-2</v>
      </c>
      <c r="AH1664" s="50">
        <f>AF1664/S1664</f>
        <v>0.75149168852000148</v>
      </c>
      <c r="AI1664">
        <f>AF1664*EXP(Info!$B$6*G1664*1000)</f>
        <v>6.1235855057870232</v>
      </c>
      <c r="AJ1664">
        <f>2*SQRT((EXP(Info!$B$6*G1664)*AG1664)^2+(Info!$B$6*G1664*0.01*AI1664)^2)</f>
        <v>0.10933797484071023</v>
      </c>
      <c r="AK1664" s="28">
        <f>AI1664/(E1664/1000)</f>
        <v>1.7873863122554066</v>
      </c>
      <c r="AL1664">
        <f>AA1664/0.752049334436339</f>
        <v>9.3926552930597058</v>
      </c>
      <c r="AM1664">
        <f>Q1664/O1664</f>
        <v>1.0851906683231867</v>
      </c>
      <c r="AN1664">
        <f>U1664/0.242530074</f>
        <v>4.3597616811537314</v>
      </c>
      <c r="AO1664">
        <f>O1664/U1664</f>
        <v>7.1604599729023146</v>
      </c>
    </row>
    <row r="1665" spans="1:41">
      <c r="A1665" s="14" t="s">
        <v>86</v>
      </c>
      <c r="B1665" s="14" t="s">
        <v>99</v>
      </c>
      <c r="C1665" s="15">
        <v>-32.96</v>
      </c>
      <c r="D1665" s="15">
        <v>41</v>
      </c>
      <c r="E1665" s="15">
        <v>3426</v>
      </c>
      <c r="F1665" s="1">
        <v>88</v>
      </c>
      <c r="G1665" s="14">
        <v>19.21</v>
      </c>
      <c r="I1665">
        <f>(E1665*100*Info!$B$11)/AI1665</f>
        <v>1.4422224486569193</v>
      </c>
      <c r="J1665">
        <f>LOG10(I1665)</f>
        <v>0.15903225121100287</v>
      </c>
      <c r="K1665">
        <f>2*((E1665*100*Info!$B$11)/AI1665^2)*(AJ1665/2)</f>
        <v>2.9395198534899497E-2</v>
      </c>
      <c r="L1665">
        <f>(M1665/10.7)/I1665</f>
        <v>0.39709094193295352</v>
      </c>
      <c r="M1665">
        <f>((U1665/0.242530073729142))*I1665</f>
        <v>6.1278201355700856</v>
      </c>
      <c r="N1665">
        <f>2*M1665*SQRT((0.5*K1665/I1665)^2+(0.5*V1665/U1665)^2)</f>
        <v>0.2273301304958367</v>
      </c>
      <c r="O1665" s="1">
        <v>8.1699777521114907</v>
      </c>
      <c r="P1665" s="1">
        <v>0.16923766923249819</v>
      </c>
      <c r="Q1665" s="1">
        <v>8.9268327307582034</v>
      </c>
      <c r="R1665" s="1">
        <v>0.1857307433175982</v>
      </c>
      <c r="S1665" s="1">
        <v>6.9070370992494388</v>
      </c>
      <c r="T1665" s="1">
        <v>0.1013763995255197</v>
      </c>
      <c r="U1665" s="1">
        <v>1.030479501038658</v>
      </c>
      <c r="V1665" s="1">
        <v>3.1942269751506533E-2</v>
      </c>
      <c r="W1665" s="50">
        <f>U1665*Info!$B$2</f>
        <v>0.49463016049855585</v>
      </c>
      <c r="X1665" s="50">
        <f>W1665*SQRT((0.5*V1665/U1665)^2+Info!$B$3^2)</f>
        <v>2.5892417120988168E-2</v>
      </c>
      <c r="Y1665" s="39">
        <f>W1665*Info!$D$2</f>
        <v>0.40065043000383027</v>
      </c>
      <c r="Z1665" s="39">
        <f>Y1665*SQRT(Info!$D$3^2+(X1665/W1665)^2)</f>
        <v>2.900280477483139E-2</v>
      </c>
      <c r="AA1665" s="50">
        <f>IF(O1665-W1665&gt;0,O1665-W1665,0)</f>
        <v>7.675347591612935</v>
      </c>
      <c r="AB1665" s="50">
        <f>SQRT((0.5*P1665)^2+X1665^2)</f>
        <v>8.8491606586044963E-2</v>
      </c>
      <c r="AC1665" s="50">
        <f>(1-EXP(-Info!$B$6*G1665*1000))+(Info!$B$6/(Info!$B$6-Info!$B$7))*(EXP(-Info!$B$7*G1665*1000)-EXP(-Info!$B$6*G1665*1000))*(Info!$B$9-1)</f>
        <v>0.18458325861921968</v>
      </c>
      <c r="AD1665" s="50">
        <f>SQRT((Info!$B$6*EXP(-Info!$B$6*G1665*1000)+(Info!$B$6/(Info!$B$6+Info!$B$7))*(Info!$B$9-1)*(-Info!$B$7*EXP(-Info!$B$7*G1665*1000)+Info!$B$6*EXP(-Info!$B$6*G1665*1000)))^2*(0.01*G1665*1000)^2)</f>
        <v>1.5852878842203726E-3</v>
      </c>
      <c r="AE1665" s="50">
        <f>IF(AA1665&gt;0,AA1665*AC1665*SQRT((AB1665/AA1665)^2+(AD1665/AC1665)^2),AA1665*AC1665*SQRT((AD1665/AC1665)^2))</f>
        <v>2.0367944624659327E-2</v>
      </c>
      <c r="AF1665" s="50">
        <f>IF((S1665-Y1665-AA1665*AC1665)&gt;0,S1665-Y1665-AA1665*AC1665,0)</f>
        <v>5.0896459997505126</v>
      </c>
      <c r="AG1665" s="50">
        <f>SQRT((T1665*0.5)^2+Z1665^2+AE1665^2)</f>
        <v>6.1849086074327882E-2</v>
      </c>
      <c r="AH1665" s="50">
        <f>AF1665/S1665</f>
        <v>0.7368783353289915</v>
      </c>
      <c r="AI1665">
        <f>AF1665*EXP(Info!$B$6*G1665*1000)</f>
        <v>6.0700972670546482</v>
      </c>
      <c r="AJ1665">
        <f>2*SQRT((EXP(Info!$B$6*G1665)*AG1665)^2+(Info!$B$6*G1665*0.01*AI1665)^2)</f>
        <v>0.12371996737215409</v>
      </c>
      <c r="AK1665" s="28">
        <f>AI1665/(E1665/1000)</f>
        <v>1.7717738666242404</v>
      </c>
      <c r="AL1665">
        <f>AA1665/0.752049334436339</f>
        <v>10.205909692567719</v>
      </c>
      <c r="AM1665">
        <f>Q1665/O1665</f>
        <v>1.0926385605457869</v>
      </c>
      <c r="AN1665">
        <f>U1665/0.242530074</f>
        <v>4.2488730739374532</v>
      </c>
      <c r="AO1665">
        <f>O1665/U1665</f>
        <v>7.9283263217528059</v>
      </c>
    </row>
    <row r="1666" spans="1:41">
      <c r="A1666" s="14" t="s">
        <v>86</v>
      </c>
      <c r="B1666" s="14" t="s">
        <v>99</v>
      </c>
      <c r="C1666" s="15">
        <v>-32.96</v>
      </c>
      <c r="D1666" s="15">
        <v>41</v>
      </c>
      <c r="E1666" s="15">
        <v>3426</v>
      </c>
      <c r="F1666" s="1">
        <v>90</v>
      </c>
      <c r="G1666" s="14">
        <v>19.440000000000001</v>
      </c>
      <c r="I1666">
        <f>(E1666*100*Info!$B$11)/AI1666</f>
        <v>1.5526616051285898</v>
      </c>
      <c r="J1666">
        <f>LOG10(I1666)</f>
        <v>0.1910768137201074</v>
      </c>
      <c r="K1666">
        <f>2*((E1666*100*Info!$B$11)/AI1666^2)*(AJ1666/2)</f>
        <v>2.9534269560033643E-2</v>
      </c>
      <c r="L1666">
        <f>(M1666/10.7)/I1666</f>
        <v>0.38482649443064521</v>
      </c>
      <c r="M1666">
        <f>((U1666/0.242530073729142))*I1666</f>
        <v>6.3933069511640248</v>
      </c>
      <c r="N1666">
        <f>2*M1666*SQRT((0.5*K1666/I1666)^2+(0.5*V1666/U1666)^2)</f>
        <v>0.23103313500087175</v>
      </c>
      <c r="O1666" s="1">
        <v>7.6990222335435794</v>
      </c>
      <c r="P1666" s="1">
        <v>0.15898621585412889</v>
      </c>
      <c r="Q1666" s="1">
        <v>8.4293441224779819</v>
      </c>
      <c r="R1666" s="1">
        <v>0.17527147825117059</v>
      </c>
      <c r="S1666" s="1">
        <v>6.4530884963402499</v>
      </c>
      <c r="T1666" s="1">
        <v>8.2699698923814763E-2</v>
      </c>
      <c r="U1666" s="1">
        <v>0.99865237931895046</v>
      </c>
      <c r="V1666" s="1">
        <v>3.0683782702526839E-2</v>
      </c>
      <c r="W1666" s="50">
        <f>U1666*Info!$B$2</f>
        <v>0.47935314207309621</v>
      </c>
      <c r="X1666" s="50">
        <f>W1666*SQRT((0.5*V1666/U1666)^2+Info!$B$3^2)</f>
        <v>2.5073465485334932E-2</v>
      </c>
      <c r="Y1666" s="39">
        <f>W1666*Info!$D$2</f>
        <v>0.38827604507920793</v>
      </c>
      <c r="Z1666" s="39">
        <f>Y1666*SQRT(Info!$D$3^2+(X1666/W1666)^2)</f>
        <v>2.8095761144529812E-2</v>
      </c>
      <c r="AA1666" s="50">
        <f>IF(O1666-W1666&gt;0,O1666-W1666,0)</f>
        <v>7.2196690914704833</v>
      </c>
      <c r="AB1666" s="50">
        <f>SQRT((0.5*P1666)^2+X1666^2)</f>
        <v>8.3353661463358639E-2</v>
      </c>
      <c r="AC1666" s="50">
        <f>(1-EXP(-Info!$B$6*G1666*1000))+(Info!$B$6/(Info!$B$6-Info!$B$7))*(EXP(-Info!$B$7*G1666*1000)-EXP(-Info!$B$6*G1666*1000))*(Info!$B$9-1)</f>
        <v>0.18659423709295961</v>
      </c>
      <c r="AD1666" s="50">
        <f>SQRT((Info!$B$6*EXP(-Info!$B$6*G1666*1000)+(Info!$B$6/(Info!$B$6+Info!$B$7))*(Info!$B$9-1)*(-Info!$B$7*EXP(-Info!$B$7*G1666*1000)+Info!$B$6*EXP(-Info!$B$6*G1666*1000)))^2*(0.01*G1666*1000)^2)</f>
        <v>1.6008031653758016E-3</v>
      </c>
      <c r="AE1666" s="50">
        <f>IF(AA1666&gt;0,AA1666*AC1666*SQRT((AB1666/AA1666)^2+(AD1666/AC1666)^2),AA1666*AC1666*SQRT((AD1666/AC1666)^2))</f>
        <v>1.937720338621976E-2</v>
      </c>
      <c r="AF1666" s="50">
        <f>IF((S1666-Y1666-AA1666*AC1666)&gt;0,S1666-Y1666-AA1666*AC1666,0)</f>
        <v>4.7176638050744861</v>
      </c>
      <c r="AG1666" s="50">
        <f>SQRT((T1666*0.5)^2+Z1666^2+AE1666^2)</f>
        <v>5.3615835868554729E-2</v>
      </c>
      <c r="AH1666" s="50">
        <f>AF1666/S1666</f>
        <v>0.73107068154264765</v>
      </c>
      <c r="AI1666">
        <f>AF1666*EXP(Info!$B$6*G1666*1000)</f>
        <v>5.6383377518710498</v>
      </c>
      <c r="AJ1666">
        <f>2*SQRT((EXP(Info!$B$6*G1666)*AG1666)^2+(Info!$B$6*G1666*0.01*AI1666)^2)</f>
        <v>0.10725079211350905</v>
      </c>
      <c r="AK1666" s="28">
        <f>AI1666/(E1666/1000)</f>
        <v>1.6457494897463658</v>
      </c>
      <c r="AL1666">
        <f>AA1666/0.752049334436339</f>
        <v>9.5999939909283007</v>
      </c>
      <c r="AM1666">
        <f>Q1666/O1666</f>
        <v>1.0948590440163286</v>
      </c>
      <c r="AN1666">
        <f>U1666/0.242530074</f>
        <v>4.1176434858093121</v>
      </c>
      <c r="AO1666">
        <f>O1666/U1666</f>
        <v>7.7094115960491383</v>
      </c>
    </row>
    <row r="1667" spans="1:41">
      <c r="A1667" s="14" t="s">
        <v>86</v>
      </c>
      <c r="B1667" s="14" t="s">
        <v>99</v>
      </c>
      <c r="C1667" s="15">
        <v>-32.96</v>
      </c>
      <c r="D1667" s="15">
        <v>41</v>
      </c>
      <c r="E1667" s="15">
        <v>3426</v>
      </c>
      <c r="F1667" s="1">
        <v>92</v>
      </c>
      <c r="G1667" s="14">
        <v>19.697500000000002</v>
      </c>
      <c r="I1667">
        <f>(E1667*100*Info!$B$11)/AI1667</f>
        <v>1.5912510558803945</v>
      </c>
      <c r="J1667">
        <f>LOG10(I1667)</f>
        <v>0.20173870483948195</v>
      </c>
      <c r="K1667">
        <f>2*((E1667*100*Info!$B$11)/AI1667^2)*(AJ1667/2)</f>
        <v>2.9549022096654845E-2</v>
      </c>
      <c r="L1667">
        <f>(M1667/10.7)/I1667</f>
        <v>0.37416172256992819</v>
      </c>
      <c r="M1667">
        <f>((U1667/0.242530073729142))*I1667</f>
        <v>6.3706220263708522</v>
      </c>
      <c r="N1667">
        <f>2*M1667*SQRT((0.5*K1667/I1667)^2+(0.5*V1667/U1667)^2)</f>
        <v>0.22854995292447061</v>
      </c>
      <c r="O1667" s="1">
        <v>7.2153052687429602</v>
      </c>
      <c r="P1667" s="1">
        <v>0.14883656759123151</v>
      </c>
      <c r="Q1667" s="1">
        <v>7.8656685284467427</v>
      </c>
      <c r="R1667" s="1">
        <v>0.1631170626017672</v>
      </c>
      <c r="S1667" s="1">
        <v>6.2444425356517836</v>
      </c>
      <c r="T1667" s="1">
        <v>7.8083758989212895E-2</v>
      </c>
      <c r="U1667" s="1">
        <v>0.97097653072812973</v>
      </c>
      <c r="V1667" s="1">
        <v>2.980481088286668E-2</v>
      </c>
      <c r="W1667" s="50">
        <f>U1667*Info!$B$2</f>
        <v>0.46606873474950228</v>
      </c>
      <c r="X1667" s="50">
        <f>W1667*SQRT((0.5*V1667/U1667)^2+Info!$B$3^2)</f>
        <v>2.4376582711263684E-2</v>
      </c>
      <c r="Y1667" s="39">
        <f>W1667*Info!$D$2</f>
        <v>0.37751567514709689</v>
      </c>
      <c r="Z1667" s="39">
        <f>Y1667*SQRT(Info!$D$3^2+(X1667/W1667)^2)</f>
        <v>2.7315956893039006E-2</v>
      </c>
      <c r="AA1667" s="50">
        <f>IF(O1667-W1667&gt;0,O1667-W1667,0)</f>
        <v>6.7492365339934581</v>
      </c>
      <c r="AB1667" s="50">
        <f>SQRT((0.5*P1667)^2+X1667^2)</f>
        <v>7.8308995318315033E-2</v>
      </c>
      <c r="AC1667" s="50">
        <f>(1-EXP(-Info!$B$6*G1667*1000))+(Info!$B$6/(Info!$B$6-Info!$B$7))*(EXP(-Info!$B$7*G1667*1000)-EXP(-Info!$B$6*G1667*1000))*(Info!$B$9-1)</f>
        <v>0.18884040625534224</v>
      </c>
      <c r="AD1667" s="50">
        <f>SQRT((Info!$B$6*EXP(-Info!$B$6*G1667*1000)+(Info!$B$6/(Info!$B$6+Info!$B$7))*(Info!$B$9-1)*(-Info!$B$7*EXP(-Info!$B$7*G1667*1000)+Info!$B$6*EXP(-Info!$B$6*G1667*1000)))^2*(0.01*G1667*1000)^2)</f>
        <v>1.6180850888471024E-3</v>
      </c>
      <c r="AE1667" s="50">
        <f>IF(AA1667&gt;0,AA1667*AC1667*SQRT((AB1667/AA1667)^2+(AD1667/AC1667)^2),AA1667*AC1667*SQRT((AD1667/AC1667)^2))</f>
        <v>1.8383328981113733E-2</v>
      </c>
      <c r="AF1667" s="50">
        <f>IF((S1667-Y1667-AA1667*AC1667)&gt;0,S1667-Y1667-AA1667*AC1667,0)</f>
        <v>4.5923982915119641</v>
      </c>
      <c r="AG1667" s="50">
        <f>SQRT((T1667*0.5)^2+Z1667^2+AE1667^2)</f>
        <v>5.107226879512592E-2</v>
      </c>
      <c r="AH1667" s="50">
        <f>AF1667/S1667</f>
        <v>0.73543767362615631</v>
      </c>
      <c r="AI1667">
        <f>AF1667*EXP(Info!$B$6*G1667*1000)</f>
        <v>5.5016023472384425</v>
      </c>
      <c r="AJ1667">
        <f>2*SQRT((EXP(Info!$B$6*G1667)*AG1667)^2+(Info!$B$6*G1667*0.01*AI1667)^2)</f>
        <v>0.10216299227252558</v>
      </c>
      <c r="AK1667" s="28">
        <f>AI1667/(E1667/1000)</f>
        <v>1.6058383967421022</v>
      </c>
      <c r="AL1667">
        <f>AA1667/0.752049334436339</f>
        <v>8.974459819251102</v>
      </c>
      <c r="AM1667">
        <f>Q1667/O1667</f>
        <v>1.0901366242286639</v>
      </c>
      <c r="AN1667">
        <f>U1667/0.242530074</f>
        <v>4.0035304270270817</v>
      </c>
      <c r="AO1667">
        <f>O1667/U1667</f>
        <v>7.4309780312941696</v>
      </c>
    </row>
    <row r="1668" spans="1:41">
      <c r="A1668" s="14" t="s">
        <v>86</v>
      </c>
      <c r="B1668" s="14" t="s">
        <v>99</v>
      </c>
      <c r="C1668" s="15">
        <v>-32.96</v>
      </c>
      <c r="D1668" s="15">
        <v>41</v>
      </c>
      <c r="E1668" s="15">
        <v>3426</v>
      </c>
      <c r="F1668" s="1">
        <v>94</v>
      </c>
      <c r="G1668" s="14">
        <v>19.9725</v>
      </c>
      <c r="I1668">
        <f>(E1668*100*Info!$B$11)/AI1668</f>
        <v>1.488331490639087</v>
      </c>
      <c r="J1668">
        <f>LOG10(I1668)</f>
        <v>0.1726996708078557</v>
      </c>
      <c r="K1668">
        <f>2*((E1668*100*Info!$B$11)/AI1668^2)*(AJ1668/2)</f>
        <v>2.6048828474971281E-2</v>
      </c>
      <c r="L1668">
        <f>(M1668/10.7)/I1668</f>
        <v>0.37861700693945372</v>
      </c>
      <c r="M1668">
        <f>((U1668/0.242530073729142))*I1668</f>
        <v>6.0295314732187206</v>
      </c>
      <c r="N1668">
        <f>2*M1668*SQRT((0.5*K1668/I1668)^2+(0.5*V1668/U1668)^2)</f>
        <v>0.21353591959821772</v>
      </c>
      <c r="O1668" s="1">
        <v>6.4151465094552584</v>
      </c>
      <c r="P1668" s="1">
        <v>0.13284705176053019</v>
      </c>
      <c r="Q1668" s="1">
        <v>7.4367142303627212</v>
      </c>
      <c r="R1668" s="1">
        <v>0.15500825038287691</v>
      </c>
      <c r="S1668" s="1">
        <v>6.4162105200305648</v>
      </c>
      <c r="T1668" s="1">
        <v>8.0153141984253246E-2</v>
      </c>
      <c r="U1668" s="1">
        <v>0.98253831350702059</v>
      </c>
      <c r="V1668" s="1">
        <v>3.0250402646709751E-2</v>
      </c>
      <c r="W1668" s="50">
        <f>U1668*Info!$B$2</f>
        <v>0.47161839048336984</v>
      </c>
      <c r="X1668" s="50">
        <f>W1668*SQRT((0.5*V1668/U1668)^2+Info!$B$3^2)</f>
        <v>2.4673239932321483E-2</v>
      </c>
      <c r="Y1668" s="39">
        <f>W1668*Info!$D$2</f>
        <v>0.38201089629152962</v>
      </c>
      <c r="Z1668" s="39">
        <f>Y1668*SQRT(Info!$D$3^2+(X1668/W1668)^2)</f>
        <v>2.7644963400151306E-2</v>
      </c>
      <c r="AA1668" s="50">
        <f>IF(O1668-W1668&gt;0,O1668-W1668,0)</f>
        <v>5.9435281189718889</v>
      </c>
      <c r="AB1668" s="50">
        <f>SQRT((0.5*P1668)^2+X1668^2)</f>
        <v>7.085798161903957E-2</v>
      </c>
      <c r="AC1668" s="50">
        <f>(1-EXP(-Info!$B$6*G1668*1000))+(Info!$B$6/(Info!$B$6-Info!$B$7))*(EXP(-Info!$B$7*G1668*1000)-EXP(-Info!$B$6*G1668*1000))*(Info!$B$9-1)</f>
        <v>0.19123311500951062</v>
      </c>
      <c r="AD1668" s="50">
        <f>SQRT((Info!$B$6*EXP(-Info!$B$6*G1668*1000)+(Info!$B$6/(Info!$B$6+Info!$B$7))*(Info!$B$9-1)*(-Info!$B$7*EXP(-Info!$B$7*G1668*1000)+Info!$B$6*EXP(-Info!$B$6*G1668*1000)))^2*(0.01*G1668*1000)^2)</f>
        <v>1.6364387113254604E-3</v>
      </c>
      <c r="AE1668" s="50">
        <f>IF(AA1668&gt;0,AA1668*AC1668*SQRT((AB1668/AA1668)^2+(AD1668/AC1668)^2),AA1668*AC1668*SQRT((AD1668/AC1668)^2))</f>
        <v>1.6679702751912544E-2</v>
      </c>
      <c r="AF1668" s="50">
        <f>IF((S1668-Y1668-AA1668*AC1668)&gt;0,S1668-Y1668-AA1668*AC1668,0)</f>
        <v>4.8976002274014228</v>
      </c>
      <c r="AG1668" s="50">
        <f>SQRT((T1668*0.5)^2+Z1668^2+AE1668^2)</f>
        <v>5.1464434591034121E-2</v>
      </c>
      <c r="AH1668" s="50">
        <f>AF1668/S1668</f>
        <v>0.76331663559226426</v>
      </c>
      <c r="AI1668">
        <f>AF1668*EXP(Info!$B$6*G1668*1000)</f>
        <v>5.8820434823414853</v>
      </c>
      <c r="AJ1668">
        <f>2*SQRT((EXP(Info!$B$6*G1668)*AG1668)^2+(Info!$B$6*G1668*0.01*AI1668)^2)</f>
        <v>0.10294772550169153</v>
      </c>
      <c r="AK1668" s="28">
        <f>AI1668/(E1668/1000)</f>
        <v>1.7168836784417645</v>
      </c>
      <c r="AL1668">
        <f>AA1668/0.752049334436339</f>
        <v>7.903109339796921</v>
      </c>
      <c r="AM1668">
        <f>Q1668/O1668</f>
        <v>1.159243085002311</v>
      </c>
      <c r="AN1668">
        <f>U1668/0.242530074</f>
        <v>4.0512019697277646</v>
      </c>
      <c r="AO1668">
        <f>O1668/U1668</f>
        <v>6.5291565949803747</v>
      </c>
    </row>
    <row r="1669" spans="1:41">
      <c r="A1669" s="14" t="s">
        <v>86</v>
      </c>
      <c r="B1669" s="14" t="s">
        <v>99</v>
      </c>
      <c r="C1669" s="15">
        <v>-32.96</v>
      </c>
      <c r="D1669" s="15">
        <v>41</v>
      </c>
      <c r="E1669" s="15">
        <v>3426</v>
      </c>
      <c r="F1669" s="1">
        <v>96</v>
      </c>
      <c r="G1669" s="14">
        <v>20.245000000000001</v>
      </c>
      <c r="I1669">
        <f>(E1669*100*Info!$B$11)/AI1669</f>
        <v>1.6650410189478424</v>
      </c>
      <c r="J1669">
        <f>LOG10(I1669)</f>
        <v>0.22142493699144883</v>
      </c>
      <c r="K1669">
        <f>2*((E1669*100*Info!$B$11)/AI1669^2)*(AJ1669/2)</f>
        <v>3.0478396140790402E-2</v>
      </c>
      <c r="L1669">
        <f>(M1669/10.7)/I1669</f>
        <v>0.35543299927734751</v>
      </c>
      <c r="M1669">
        <f>((U1669/0.242530073729142))*I1669</f>
        <v>6.3323725991435333</v>
      </c>
      <c r="N1669">
        <f>2*M1669*SQRT((0.5*K1669/I1669)^2+(0.5*V1669/U1669)^2)</f>
        <v>0.22676037573779165</v>
      </c>
      <c r="O1669" s="1">
        <v>6.5440064820393458</v>
      </c>
      <c r="P1669" s="1">
        <v>0.13526902987499961</v>
      </c>
      <c r="Q1669" s="1">
        <v>7.2885157212431997</v>
      </c>
      <c r="R1669" s="1">
        <v>0.15146106528212161</v>
      </c>
      <c r="S1669" s="1">
        <v>5.9067065325537653</v>
      </c>
      <c r="T1669" s="1">
        <v>7.3426846773450433E-2</v>
      </c>
      <c r="U1669" s="1">
        <v>0.9223741492694052</v>
      </c>
      <c r="V1669" s="1">
        <v>2.8388537869407551E-2</v>
      </c>
      <c r="W1669" s="50">
        <f>U1669*Info!$B$2</f>
        <v>0.44273959164931448</v>
      </c>
      <c r="X1669" s="50">
        <f>W1669*SQRT((0.5*V1669/U1669)^2+Info!$B$3^2)</f>
        <v>2.3161740612022252E-2</v>
      </c>
      <c r="Y1669" s="39">
        <f>W1669*Info!$D$2</f>
        <v>0.35861906923594478</v>
      </c>
      <c r="Z1669" s="39">
        <f>Y1669*SQRT(Info!$D$3^2+(X1669/W1669)^2)</f>
        <v>2.5951774204418448E-2</v>
      </c>
      <c r="AA1669" s="50">
        <f>IF(O1669-W1669&gt;0,O1669-W1669,0)</f>
        <v>6.1012668903900309</v>
      </c>
      <c r="AB1669" s="50">
        <f>SQRT((0.5*P1669)^2+X1669^2)</f>
        <v>7.1490515727678769E-2</v>
      </c>
      <c r="AC1669" s="50">
        <f>(1-EXP(-Info!$B$6*G1669*1000))+(Info!$B$6/(Info!$B$6-Info!$B$7))*(EXP(-Info!$B$7*G1669*1000)-EXP(-Info!$B$6*G1669*1000))*(Info!$B$9-1)</f>
        <v>0.19359785964014486</v>
      </c>
      <c r="AD1669" s="50">
        <f>SQRT((Info!$B$6*EXP(-Info!$B$6*G1669*1000)+(Info!$B$6/(Info!$B$6+Info!$B$7))*(Info!$B$9-1)*(-Info!$B$7*EXP(-Info!$B$7*G1669*1000)+Info!$B$6*EXP(-Info!$B$6*G1669*1000)))^2*(0.01*G1669*1000)^2)</f>
        <v>1.6545211491134E-3</v>
      </c>
      <c r="AE1669" s="50">
        <f>IF(AA1669&gt;0,AA1669*AC1669*SQRT((AB1669/AA1669)^2+(AD1669/AC1669)^2),AA1669*AC1669*SQRT((AD1669/AC1669)^2))</f>
        <v>1.7130657822583235E-2</v>
      </c>
      <c r="AF1669" s="50">
        <f>IF((S1669-Y1669-AA1669*AC1669)&gt;0,S1669-Y1669-AA1669*AC1669,0)</f>
        <v>4.3668952522450279</v>
      </c>
      <c r="AG1669" s="50">
        <f>SQRT((T1669*0.5)^2+Z1669^2+AE1669^2)</f>
        <v>4.8112674822384308E-2</v>
      </c>
      <c r="AH1669" s="50">
        <f>AF1669/S1669</f>
        <v>0.73931136212331849</v>
      </c>
      <c r="AI1669">
        <f>AF1669*EXP(Info!$B$6*G1669*1000)</f>
        <v>5.2577867118308284</v>
      </c>
      <c r="AJ1669">
        <f>2*SQRT((EXP(Info!$B$6*G1669)*AG1669)^2+(Info!$B$6*G1669*0.01*AI1669)^2)</f>
        <v>9.6243218277124967E-2</v>
      </c>
      <c r="AK1669" s="28">
        <f>AI1669/(E1669/1000)</f>
        <v>1.5346721283802767</v>
      </c>
      <c r="AL1669">
        <f>AA1669/0.752049334436339</f>
        <v>8.1128545841516235</v>
      </c>
      <c r="AM1669">
        <f>Q1669/O1669</f>
        <v>1.1137696365746628</v>
      </c>
      <c r="AN1669">
        <f>U1669/0.242530074</f>
        <v>3.8031330880202723</v>
      </c>
      <c r="AO1669">
        <f>O1669/U1669</f>
        <v>7.094741854184365</v>
      </c>
    </row>
    <row r="1670" spans="1:41">
      <c r="A1670" s="14" t="s">
        <v>86</v>
      </c>
      <c r="B1670" s="14" t="s">
        <v>99</v>
      </c>
      <c r="C1670" s="15">
        <v>-32.96</v>
      </c>
      <c r="D1670" s="15">
        <v>41</v>
      </c>
      <c r="E1670" s="15">
        <v>3426</v>
      </c>
      <c r="F1670" s="1">
        <v>98</v>
      </c>
      <c r="G1670" s="14">
        <v>20.517499999999998</v>
      </c>
      <c r="I1670">
        <f>(E1670*100*Info!$B$11)/AI1670</f>
        <v>1.6722184456471365</v>
      </c>
      <c r="J1670">
        <f>LOG10(I1670)</f>
        <v>0.22329300967139107</v>
      </c>
      <c r="K1670">
        <f>2*((E1670*100*Info!$B$11)/AI1670^2)*(AJ1670/2)</f>
        <v>3.1458664726399126E-2</v>
      </c>
      <c r="L1670">
        <f>(M1670/10.7)/I1670</f>
        <v>0.37433665816480111</v>
      </c>
      <c r="M1670">
        <f>((U1670/0.242530073729142))*I1670</f>
        <v>6.6979075119164317</v>
      </c>
      <c r="N1670">
        <f>2*M1670*SQRT((0.5*K1670/I1670)^2+(0.5*V1670/U1670)^2)</f>
        <v>0.24147932650247647</v>
      </c>
      <c r="O1670" s="1">
        <v>6.6590099663624667</v>
      </c>
      <c r="P1670" s="1">
        <v>0.13756136021199761</v>
      </c>
      <c r="Q1670" s="1">
        <v>7.1128376709935406</v>
      </c>
      <c r="R1670" s="1">
        <v>0.1480767803160975</v>
      </c>
      <c r="S1670" s="1">
        <v>5.9284956551312096</v>
      </c>
      <c r="T1670" s="1">
        <v>7.3899339600601258E-2</v>
      </c>
      <c r="U1670" s="1">
        <v>0.97143050115525909</v>
      </c>
      <c r="V1670" s="1">
        <v>2.987687886635608E-2</v>
      </c>
      <c r="W1670" s="50">
        <f>U1670*Info!$B$2</f>
        <v>0.46628664055452435</v>
      </c>
      <c r="X1670" s="50">
        <f>W1670*SQRT((0.5*V1670/U1670)^2+Info!$B$3^2)</f>
        <v>2.4392077492678799E-2</v>
      </c>
      <c r="Y1670" s="39">
        <f>W1670*Info!$D$2</f>
        <v>0.37769217884916473</v>
      </c>
      <c r="Z1670" s="39">
        <f>Y1670*SQRT(Info!$D$3^2+(X1670/W1670)^2)</f>
        <v>2.7331127524970838E-2</v>
      </c>
      <c r="AA1670" s="50">
        <f>IF(O1670-W1670&gt;0,O1670-W1670,0)</f>
        <v>6.1927233258079424</v>
      </c>
      <c r="AB1670" s="50">
        <f>SQRT((0.5*P1670)^2+X1670^2)</f>
        <v>7.2977773330327012E-2</v>
      </c>
      <c r="AC1670" s="50">
        <f>(1-EXP(-Info!$B$6*G1670*1000))+(Info!$B$6/(Info!$B$6-Info!$B$7))*(EXP(-Info!$B$7*G1670*1000)-EXP(-Info!$B$6*G1670*1000))*(Info!$B$9-1)</f>
        <v>0.19595643609787564</v>
      </c>
      <c r="AD1670" s="50">
        <f>SQRT((Info!$B$6*EXP(-Info!$B$6*G1670*1000)+(Info!$B$6/(Info!$B$6+Info!$B$7))*(Info!$B$9-1)*(-Info!$B$7*EXP(-Info!$B$7*G1670*1000)+Info!$B$6*EXP(-Info!$B$6*G1670*1000)))^2*(0.01*G1670*1000)^2)</f>
        <v>1.6725001359741397E-3</v>
      </c>
      <c r="AE1670" s="50">
        <f>IF(AA1670&gt;0,AA1670*AC1670*SQRT((AB1670/AA1670)^2+(AD1670/AC1670)^2),AA1670*AC1670*SQRT((AD1670/AC1670)^2))</f>
        <v>1.7657224544765215E-2</v>
      </c>
      <c r="AF1670" s="50">
        <f>IF((S1670-Y1670-AA1670*AC1670)&gt;0,S1670-Y1670-AA1670*AC1670,0)</f>
        <v>4.3372994836165368</v>
      </c>
      <c r="AG1670" s="50">
        <f>SQRT((T1670*0.5)^2+Z1670^2+AE1670^2)</f>
        <v>4.9234603773786238E-2</v>
      </c>
      <c r="AH1670" s="50">
        <f>AF1670/S1670</f>
        <v>0.7316020346346267</v>
      </c>
      <c r="AI1670">
        <f>AF1670*EXP(Info!$B$6*G1670*1000)</f>
        <v>5.2352194576404925</v>
      </c>
      <c r="AJ1670">
        <f>2*SQRT((EXP(Info!$B$6*G1670)*AG1670)^2+(Info!$B$6*G1670*0.01*AI1670)^2)</f>
        <v>9.8487738916968076E-2</v>
      </c>
      <c r="AK1670" s="28">
        <f>AI1670/(E1670/1000)</f>
        <v>1.5280850722826889</v>
      </c>
      <c r="AL1670">
        <f>AA1670/0.752049334436339</f>
        <v>8.2344642063268214</v>
      </c>
      <c r="AM1670">
        <f>Q1670/O1670</f>
        <v>1.0681524291033582</v>
      </c>
      <c r="AN1670">
        <f>U1670/0.242530074</f>
        <v>4.0054022378901308</v>
      </c>
      <c r="AO1670">
        <f>O1670/U1670</f>
        <v>6.8548495836226468</v>
      </c>
    </row>
    <row r="1671" spans="1:41">
      <c r="A1671" s="14" t="s">
        <v>86</v>
      </c>
      <c r="B1671" s="14" t="s">
        <v>99</v>
      </c>
      <c r="C1671" s="15">
        <v>-32.96</v>
      </c>
      <c r="D1671" s="15">
        <v>41</v>
      </c>
      <c r="E1671" s="15">
        <v>3426</v>
      </c>
      <c r="F1671" s="1">
        <v>104</v>
      </c>
      <c r="G1671" s="14">
        <v>21.337499999999999</v>
      </c>
      <c r="I1671">
        <f>(E1671*100*Info!$B$11)/AI1671</f>
        <v>1.5223101044145506</v>
      </c>
      <c r="J1671">
        <f>LOG10(I1671)</f>
        <v>0.18250313004156501</v>
      </c>
      <c r="K1671">
        <f>2*((E1671*100*Info!$B$11)/AI1671^2)*(AJ1671/2)</f>
        <v>2.6123300236175682E-2</v>
      </c>
      <c r="L1671">
        <f>(M1671/10.7)/I1671</f>
        <v>0.39794366441076573</v>
      </c>
      <c r="M1671">
        <f>((U1671/0.242530073729142))*I1671</f>
        <v>6.4819921761267993</v>
      </c>
      <c r="N1671">
        <f>2*M1671*SQRT((0.5*K1671/I1671)^2+(0.5*V1671/U1671)^2)</f>
        <v>0.22790904401494572</v>
      </c>
      <c r="O1671" s="1">
        <v>5.3543017097308816</v>
      </c>
      <c r="P1671" s="1">
        <v>0.1103311772556078</v>
      </c>
      <c r="Q1671" s="1">
        <v>5.9214787751687137</v>
      </c>
      <c r="R1671" s="1">
        <v>0.1224931522066172</v>
      </c>
      <c r="S1671" s="1">
        <v>6.1166083690343793</v>
      </c>
      <c r="T1671" s="1">
        <v>7.3925575643856212E-2</v>
      </c>
      <c r="U1671" s="1">
        <v>1.0326923770845911</v>
      </c>
      <c r="V1671" s="1">
        <v>3.1691603015035548E-2</v>
      </c>
      <c r="W1671" s="50">
        <f>U1671*Info!$B$2</f>
        <v>0.49569234100060366</v>
      </c>
      <c r="X1671" s="50">
        <f>W1671*SQRT((0.5*V1671/U1671)^2+Info!$B$3^2)</f>
        <v>2.5925436272749847E-2</v>
      </c>
      <c r="Y1671" s="39">
        <f>W1671*Info!$D$2</f>
        <v>0.40151079621048902</v>
      </c>
      <c r="Z1671" s="39">
        <f>Y1671*SQRT(Info!$D$3^2+(X1671/W1671)^2)</f>
        <v>2.9051861228503222E-2</v>
      </c>
      <c r="AA1671" s="50">
        <f>IF(O1671-W1671&gt;0,O1671-W1671,0)</f>
        <v>4.8586093687302778</v>
      </c>
      <c r="AB1671" s="50">
        <f>SQRT((0.5*P1671)^2+X1671^2)</f>
        <v>6.0953838390904479E-2</v>
      </c>
      <c r="AC1671" s="50">
        <f>(1-EXP(-Info!$B$6*G1671*1000))+(Info!$B$6/(Info!$B$6-Info!$B$7))*(EXP(-Info!$B$7*G1671*1000)-EXP(-Info!$B$6*G1671*1000))*(Info!$B$9-1)</f>
        <v>0.20301675334995284</v>
      </c>
      <c r="AD1671" s="50">
        <f>SQRT((Info!$B$6*EXP(-Info!$B$6*G1671*1000)+(Info!$B$6/(Info!$B$6+Info!$B$7))*(Info!$B$9-1)*(-Info!$B$7*EXP(-Info!$B$7*G1671*1000)+Info!$B$6*EXP(-Info!$B$6*G1671*1000)))^2*(0.01*G1671*1000)^2)</f>
        <v>1.7259820680740957E-3</v>
      </c>
      <c r="AE1671" s="50">
        <f>IF(AA1671&gt;0,AA1671*AC1671*SQRT((AB1671/AA1671)^2+(AD1671/AC1671)^2),AA1671*AC1671*SQRT((AD1671/AC1671)^2))</f>
        <v>1.4948405665003392E-2</v>
      </c>
      <c r="AF1671" s="50">
        <f>IF((S1671-Y1671-AA1671*AC1671)&gt;0,S1671-Y1671-AA1671*AC1671,0)</f>
        <v>4.7287184729886054</v>
      </c>
      <c r="AG1671" s="50">
        <f>SQRT((T1671*0.5)^2+Z1671^2+AE1671^2)</f>
        <v>4.9332678381926426E-2</v>
      </c>
      <c r="AH1671" s="50">
        <f>AF1671/S1671</f>
        <v>0.77309485709890591</v>
      </c>
      <c r="AI1671">
        <f>AF1671*EXP(Info!$B$6*G1671*1000)</f>
        <v>5.7507537516109464</v>
      </c>
      <c r="AJ1671">
        <f>2*SQRT((EXP(Info!$B$6*G1671)*AG1671)^2+(Info!$B$6*G1671*0.01*AI1671)^2)</f>
        <v>9.8684667730968845E-2</v>
      </c>
      <c r="AK1671" s="28">
        <f>AI1671/(E1671/1000)</f>
        <v>1.6785620991275383</v>
      </c>
      <c r="AL1671">
        <f>AA1671/0.752049334436339</f>
        <v>6.4604928776006503</v>
      </c>
      <c r="AM1671">
        <f>Q1671/O1671</f>
        <v>1.105929231519966</v>
      </c>
      <c r="AN1671">
        <f>U1671/0.242530074</f>
        <v>4.257997204439854</v>
      </c>
      <c r="AO1671">
        <f>O1671/U1671</f>
        <v>5.1847983276943408</v>
      </c>
    </row>
    <row r="1672" spans="1:41">
      <c r="A1672" s="14" t="s">
        <v>86</v>
      </c>
      <c r="B1672" s="14" t="s">
        <v>99</v>
      </c>
      <c r="C1672" s="15">
        <v>-32.96</v>
      </c>
      <c r="D1672" s="15">
        <v>41</v>
      </c>
      <c r="E1672" s="15">
        <v>3426</v>
      </c>
      <c r="F1672" s="1">
        <v>108</v>
      </c>
      <c r="G1672" s="14">
        <v>21.885000000000002</v>
      </c>
      <c r="I1672">
        <f>(E1672*100*Info!$B$11)/AI1672</f>
        <v>1.654615152330976</v>
      </c>
      <c r="J1672">
        <f>LOG10(I1672)</f>
        <v>0.21869699711186838</v>
      </c>
      <c r="K1672">
        <f>2*((E1672*100*Info!$B$11)/AI1672^2)*(AJ1672/2)</f>
        <v>2.9373037846616483E-2</v>
      </c>
      <c r="L1672">
        <f>(M1672/10.7)/I1672</f>
        <v>0.40482167864781438</v>
      </c>
      <c r="M1672">
        <f>((U1672/0.242530073729142))*I1672</f>
        <v>7.1671176932652623</v>
      </c>
      <c r="N1672">
        <f>2*M1672*SQRT((0.5*K1672/I1672)^2+(0.5*V1672/U1672)^2)</f>
        <v>0.25411456790744069</v>
      </c>
      <c r="O1672" s="1">
        <v>4.7952424878493147</v>
      </c>
      <c r="P1672" s="1">
        <v>9.8868461404377286E-2</v>
      </c>
      <c r="Q1672" s="1">
        <v>5.1910994712767939</v>
      </c>
      <c r="R1672" s="1">
        <v>0.1074252847215568</v>
      </c>
      <c r="S1672" s="1">
        <v>5.6285028159680008</v>
      </c>
      <c r="T1672" s="1">
        <v>6.7486948770116198E-2</v>
      </c>
      <c r="U1672" s="1">
        <v>1.0505413177948211</v>
      </c>
      <c r="V1672" s="1">
        <v>3.2242557707055752E-2</v>
      </c>
      <c r="W1672" s="50">
        <f>U1672*Info!$B$2</f>
        <v>0.50425983254151407</v>
      </c>
      <c r="X1672" s="50">
        <f>W1672*SQRT((0.5*V1672/U1672)^2+Info!$B$3^2)</f>
        <v>2.637375400602986E-2</v>
      </c>
      <c r="Y1672" s="39">
        <f>W1672*Info!$D$2</f>
        <v>0.40845046435862642</v>
      </c>
      <c r="Z1672" s="39">
        <f>Y1672*SQRT(Info!$D$3^2+(X1672/W1672)^2)</f>
        <v>2.9554122330397142E-2</v>
      </c>
      <c r="AA1672" s="50">
        <f>IF(O1672-W1672&gt;0,O1672-W1672,0)</f>
        <v>4.2909826553078005</v>
      </c>
      <c r="AB1672" s="50">
        <f>SQRT((0.5*P1672)^2+X1672^2)</f>
        <v>5.6029617752468973E-2</v>
      </c>
      <c r="AC1672" s="50">
        <f>(1-EXP(-Info!$B$6*G1672*1000))+(Info!$B$6/(Info!$B$6-Info!$B$7))*(EXP(-Info!$B$7*G1672*1000)-EXP(-Info!$B$6*G1672*1000))*(Info!$B$9-1)</f>
        <v>0.20769999862582889</v>
      </c>
      <c r="AD1672" s="50">
        <f>SQRT((Info!$B$6*EXP(-Info!$B$6*G1672*1000)+(Info!$B$6/(Info!$B$6+Info!$B$7))*(Info!$B$9-1)*(-Info!$B$7*EXP(-Info!$B$7*G1672*1000)+Info!$B$6*EXP(-Info!$B$6*G1672*1000)))^2*(0.01*G1672*1000)^2)</f>
        <v>1.7611769495518678E-3</v>
      </c>
      <c r="AE1672" s="50">
        <f>IF(AA1672&gt;0,AA1672*AC1672*SQRT((AB1672/AA1672)^2+(AD1672/AC1672)^2),AA1672*AC1672*SQRT((AD1672/AC1672)^2))</f>
        <v>1.3875839301180437E-2</v>
      </c>
      <c r="AF1672" s="50">
        <f>IF((S1672-Y1672-AA1672*AC1672)&gt;0,S1672-Y1672-AA1672*AC1672,0)</f>
        <v>4.328815259998489</v>
      </c>
      <c r="AG1672" s="50">
        <f>SQRT((T1672*0.5)^2+Z1672^2+AE1672^2)</f>
        <v>4.6953244047747485E-2</v>
      </c>
      <c r="AH1672" s="50">
        <f>AF1672/S1672</f>
        <v>0.76908822852814207</v>
      </c>
      <c r="AI1672">
        <f>AF1672*EXP(Info!$B$6*G1672*1000)</f>
        <v>5.2909164597847598</v>
      </c>
      <c r="AJ1672">
        <f>2*SQRT((EXP(Info!$B$6*G1672)*AG1672)^2+(Info!$B$6*G1672*0.01*AI1672)^2)</f>
        <v>9.392533919298765E-2</v>
      </c>
      <c r="AK1672" s="28">
        <f>AI1672/(E1672/1000)</f>
        <v>1.5443422241053004</v>
      </c>
      <c r="AL1672">
        <f>AA1672/0.752049334436339</f>
        <v>5.7057196367627823</v>
      </c>
      <c r="AM1672">
        <f>Q1672/O1672</f>
        <v>1.0825520261864845</v>
      </c>
      <c r="AN1672">
        <f>U1672/0.242530074</f>
        <v>4.3315919566940844</v>
      </c>
      <c r="AO1672">
        <f>O1672/U1672</f>
        <v>4.5645443988009458</v>
      </c>
    </row>
    <row r="1673" spans="1:41">
      <c r="A1673" s="14" t="s">
        <v>86</v>
      </c>
      <c r="B1673" s="14" t="s">
        <v>99</v>
      </c>
      <c r="C1673" s="15">
        <v>-32.96</v>
      </c>
      <c r="D1673" s="15">
        <v>41</v>
      </c>
      <c r="E1673" s="15">
        <v>3426</v>
      </c>
      <c r="F1673" s="1">
        <v>112</v>
      </c>
      <c r="G1673" s="14">
        <v>22.434999999999999</v>
      </c>
      <c r="I1673">
        <f>(E1673*100*Info!$B$11)/AI1673</f>
        <v>1.6185538660018788</v>
      </c>
      <c r="J1673">
        <f>LOG10(I1673)</f>
        <v>0.20912715744146415</v>
      </c>
      <c r="K1673">
        <f>2*((E1673*100*Info!$B$11)/AI1673^2)*(AJ1673/2)</f>
        <v>2.8302887765727966E-2</v>
      </c>
      <c r="L1673">
        <f>(M1673/10.7)/I1673</f>
        <v>0.41695135393468397</v>
      </c>
      <c r="M1673">
        <f>((U1673/0.242530073729142))*I1673</f>
        <v>7.2209830165489945</v>
      </c>
      <c r="N1673">
        <f>2*M1673*SQRT((0.5*K1673/I1673)^2+(0.5*V1673/U1673)^2)</f>
        <v>0.25500972681459466</v>
      </c>
      <c r="O1673" s="1">
        <v>4.2604223306030082</v>
      </c>
      <c r="P1673" s="1">
        <v>8.7736542416048169E-2</v>
      </c>
      <c r="Q1673" s="1">
        <v>4.6318217658232186</v>
      </c>
      <c r="R1673" s="1">
        <v>9.5668949361926256E-2</v>
      </c>
      <c r="S1673" s="1">
        <v>5.6182106019171689</v>
      </c>
      <c r="T1673" s="1">
        <v>6.7637167559949696E-2</v>
      </c>
      <c r="U1673" s="1">
        <v>1.082018695940316</v>
      </c>
      <c r="V1673" s="1">
        <v>3.3198363511514548E-2</v>
      </c>
      <c r="W1673" s="50">
        <f>U1673*Info!$B$2</f>
        <v>0.51936897405135163</v>
      </c>
      <c r="X1673" s="50">
        <f>W1673*SQRT((0.5*V1673/U1673)^2+Info!$B$3^2)</f>
        <v>2.7163267351200983E-2</v>
      </c>
      <c r="Y1673" s="39">
        <f>W1673*Info!$D$2</f>
        <v>0.42068886898159485</v>
      </c>
      <c r="Z1673" s="39">
        <f>Y1673*SQRT(Info!$D$3^2+(X1673/W1673)^2)</f>
        <v>3.0439229041753734E-2</v>
      </c>
      <c r="AA1673" s="50">
        <f>IF(O1673-W1673&gt;0,O1673-W1673,0)</f>
        <v>3.7410533565516566</v>
      </c>
      <c r="AB1673" s="50">
        <f>SQRT((0.5*P1673)^2+X1673^2)</f>
        <v>5.1597173488221001E-2</v>
      </c>
      <c r="AC1673" s="50">
        <f>(1-EXP(-Info!$B$6*G1673*1000))+(Info!$B$6/(Info!$B$6-Info!$B$7))*(EXP(-Info!$B$7*G1673*1000)-EXP(-Info!$B$6*G1673*1000))*(Info!$B$9-1)</f>
        <v>0.21237993755719226</v>
      </c>
      <c r="AD1673" s="50">
        <f>SQRT((Info!$B$6*EXP(-Info!$B$6*G1673*1000)+(Info!$B$6/(Info!$B$6+Info!$B$7))*(Info!$B$9-1)*(-Info!$B$7*EXP(-Info!$B$7*G1673*1000)+Info!$B$6*EXP(-Info!$B$6*G1673*1000)))^2*(0.01*G1673*1000)^2)</f>
        <v>1.7961218579484735E-3</v>
      </c>
      <c r="AE1673" s="50">
        <f>IF(AA1673&gt;0,AA1673*AC1673*SQRT((AB1673/AA1673)^2+(AD1673/AC1673)^2),AA1673*AC1673*SQRT((AD1673/AC1673)^2))</f>
        <v>1.2854276200534675E-2</v>
      </c>
      <c r="AF1673" s="50">
        <f>IF((S1673-Y1673-AA1673*AC1673)&gt;0,S1673-Y1673-AA1673*AC1673,0)</f>
        <v>4.4029970546730084</v>
      </c>
      <c r="AG1673" s="50">
        <f>SQRT((T1673*0.5)^2+Z1673^2+AE1673^2)</f>
        <v>4.728081735946571E-2</v>
      </c>
      <c r="AH1673" s="50">
        <f>AF1673/S1673</f>
        <v>0.78370096221927343</v>
      </c>
      <c r="AI1673">
        <f>AF1673*EXP(Info!$B$6*G1673*1000)</f>
        <v>5.4087977718667206</v>
      </c>
      <c r="AJ1673">
        <f>2*SQRT((EXP(Info!$B$6*G1673)*AG1673)^2+(Info!$B$6*G1673*0.01*AI1673)^2)</f>
        <v>9.4581094580935984E-2</v>
      </c>
      <c r="AK1673" s="28">
        <f>AI1673/(E1673/1000)</f>
        <v>1.5787500793539755</v>
      </c>
      <c r="AL1673">
        <f>AA1673/0.752049334436339</f>
        <v>4.9744786482067376</v>
      </c>
      <c r="AM1673">
        <f>Q1673/O1673</f>
        <v>1.0871743236703117</v>
      </c>
      <c r="AN1673">
        <f>U1673/0.242530074</f>
        <v>4.4613794821186419</v>
      </c>
      <c r="AO1673">
        <f>O1673/U1673</f>
        <v>3.9374757077561742</v>
      </c>
    </row>
    <row r="1674" spans="1:41">
      <c r="A1674" s="14" t="s">
        <v>86</v>
      </c>
      <c r="B1674" s="14" t="s">
        <v>99</v>
      </c>
      <c r="C1674" s="15">
        <v>-32.96</v>
      </c>
      <c r="D1674" s="15">
        <v>41</v>
      </c>
      <c r="E1674" s="15">
        <v>3426</v>
      </c>
      <c r="F1674" s="1">
        <v>116</v>
      </c>
      <c r="G1674" s="14">
        <v>22.97</v>
      </c>
      <c r="I1674">
        <f>(E1674*100*Info!$B$11)/AI1674</f>
        <v>1.7188056150598763</v>
      </c>
      <c r="J1674">
        <f>LOG10(I1674)</f>
        <v>0.23522676378399532</v>
      </c>
      <c r="K1674">
        <f>2*((E1674*100*Info!$B$11)/AI1674^2)*(AJ1674/2)</f>
        <v>3.2714395472754516E-2</v>
      </c>
      <c r="L1674">
        <f>(M1674/10.7)/I1674</f>
        <v>0.47296689279313003</v>
      </c>
      <c r="M1674">
        <f>((U1674/0.242530073729142))*I1674</f>
        <v>8.6984382164517218</v>
      </c>
      <c r="N1674">
        <f>2*M1674*SQRT((0.5*K1674/I1674)^2+(0.5*V1674/U1674)^2)</f>
        <v>0.31398345372090442</v>
      </c>
      <c r="O1674" s="1">
        <v>3.81769753716125</v>
      </c>
      <c r="P1674" s="1">
        <v>7.8552393009438296E-2</v>
      </c>
      <c r="Q1674" s="1">
        <v>4.1514779737237752</v>
      </c>
      <c r="R1674" s="1">
        <v>8.6064079158402876E-2</v>
      </c>
      <c r="S1674" s="1">
        <v>5.3034013239410127</v>
      </c>
      <c r="T1674" s="1">
        <v>6.3376147553103584E-2</v>
      </c>
      <c r="U1674" s="1">
        <v>1.227383040572003</v>
      </c>
      <c r="V1674" s="1">
        <v>3.7644787920118328E-2</v>
      </c>
      <c r="W1674" s="50">
        <f>U1674*Info!$B$2</f>
        <v>0.58914385947456138</v>
      </c>
      <c r="X1674" s="50">
        <f>W1674*SQRT((0.5*V1674/U1674)^2+Info!$B$3^2)</f>
        <v>3.0811571027884541E-2</v>
      </c>
      <c r="Y1674" s="39">
        <f>W1674*Info!$D$2</f>
        <v>0.47720652617439474</v>
      </c>
      <c r="Z1674" s="39">
        <f>Y1674*SQRT(Info!$D$3^2+(X1674/W1674)^2)</f>
        <v>3.4528040999872632E-2</v>
      </c>
      <c r="AA1674" s="50">
        <f>IF(O1674-W1674&gt;0,O1674-W1674,0)</f>
        <v>3.2285536776866888</v>
      </c>
      <c r="AB1674" s="50">
        <f>SQRT((0.5*P1674)^2+X1674^2)</f>
        <v>4.99196606667522E-2</v>
      </c>
      <c r="AC1674" s="50">
        <f>(1-EXP(-Info!$B$6*G1674*1000))+(Info!$B$6/(Info!$B$6-Info!$B$7))*(EXP(-Info!$B$7*G1674*1000)-EXP(-Info!$B$6*G1674*1000))*(Info!$B$9-1)</f>
        <v>0.21690861748829529</v>
      </c>
      <c r="AD1674" s="50">
        <f>SQRT((Info!$B$6*EXP(-Info!$B$6*G1674*1000)+(Info!$B$6/(Info!$B$6+Info!$B$7))*(Info!$B$9-1)*(-Info!$B$7*EXP(-Info!$B$7*G1674*1000)+Info!$B$6*EXP(-Info!$B$6*G1674*1000)))^2*(0.01*G1674*1000)^2)</f>
        <v>1.8297218747608827E-3</v>
      </c>
      <c r="AE1674" s="50">
        <f>IF(AA1674&gt;0,AA1674*AC1674*SQRT((AB1674/AA1674)^2+(AD1674/AC1674)^2),AA1674*AC1674*SQRT((AD1674/AC1674)^2))</f>
        <v>1.2334606994038917E-2</v>
      </c>
      <c r="AF1674" s="50">
        <f>IF((S1674-Y1674-AA1674*AC1674)&gt;0,S1674-Y1674-AA1674*AC1674,0)</f>
        <v>4.1258936830528476</v>
      </c>
      <c r="AG1674" s="50">
        <f>SQRT((T1674*0.5)^2+Z1674^2+AE1674^2)</f>
        <v>4.8460934417884155E-2</v>
      </c>
      <c r="AH1674" s="50">
        <f>AF1674/S1674</f>
        <v>0.7779712360117701</v>
      </c>
      <c r="AI1674">
        <f>AF1674*EXP(Info!$B$6*G1674*1000)</f>
        <v>5.0933220530421988</v>
      </c>
      <c r="AJ1674">
        <f>2*SQRT((EXP(Info!$B$6*G1674)*AG1674)^2+(Info!$B$6*G1674*0.01*AI1674)^2)</f>
        <v>9.694228972339021E-2</v>
      </c>
      <c r="AK1674" s="28">
        <f>AI1674/(E1674/1000)</f>
        <v>1.4866672659200812</v>
      </c>
      <c r="AL1674">
        <f>AA1674/0.752049334436339</f>
        <v>4.2930078252199904</v>
      </c>
      <c r="AM1674">
        <f>Q1674/O1674</f>
        <v>1.0874297749660693</v>
      </c>
      <c r="AN1674">
        <f>U1674/0.242530074</f>
        <v>5.060745747234642</v>
      </c>
      <c r="AO1674">
        <f>O1674/U1674</f>
        <v>3.110436930415847</v>
      </c>
    </row>
    <row r="1675" spans="1:41">
      <c r="A1675" s="14" t="s">
        <v>86</v>
      </c>
      <c r="B1675" s="14" t="s">
        <v>99</v>
      </c>
      <c r="C1675" s="15">
        <v>-32.96</v>
      </c>
      <c r="D1675" s="15">
        <v>41</v>
      </c>
      <c r="E1675" s="15">
        <v>3426</v>
      </c>
      <c r="F1675" s="1">
        <v>121</v>
      </c>
      <c r="G1675" s="14">
        <v>23.54</v>
      </c>
      <c r="I1675">
        <f>(E1675*100*Info!$B$11)/AI1675</f>
        <v>1.727133515850884</v>
      </c>
      <c r="J1675">
        <f>LOG10(I1675)</f>
        <v>0.23732591194844221</v>
      </c>
      <c r="K1675">
        <f>2*((E1675*100*Info!$B$11)/AI1675^2)*(AJ1675/2)</f>
        <v>3.0943349500935715E-2</v>
      </c>
      <c r="L1675">
        <f>(M1675/10.7)/I1675</f>
        <v>0.43022090388585255</v>
      </c>
      <c r="M1675">
        <f>((U1675/0.242530073729142))*I1675</f>
        <v>7.9506236828338199</v>
      </c>
      <c r="N1675">
        <f>2*M1675*SQRT((0.5*K1675/I1675)^2+(0.5*V1675/U1675)^2)</f>
        <v>0.28239711511696391</v>
      </c>
      <c r="O1675" s="1">
        <v>3.2599860230301521</v>
      </c>
      <c r="P1675" s="1">
        <v>6.7082852480827238E-2</v>
      </c>
      <c r="Q1675" s="1">
        <v>3.541942099225901</v>
      </c>
      <c r="R1675" s="1">
        <v>7.3283988504578138E-2</v>
      </c>
      <c r="S1675" s="1">
        <v>5.1226221313626423</v>
      </c>
      <c r="T1675" s="1">
        <v>6.1795409803641371E-2</v>
      </c>
      <c r="U1675" s="1">
        <v>1.1164541306700171</v>
      </c>
      <c r="V1675" s="1">
        <v>3.4240868461889777E-2</v>
      </c>
      <c r="W1675" s="50">
        <f>U1675*Info!$B$2</f>
        <v>0.53589798272160816</v>
      </c>
      <c r="X1675" s="50">
        <f>W1675*SQRT((0.5*V1675/U1675)^2+Info!$B$3^2)</f>
        <v>2.8026754987314006E-2</v>
      </c>
      <c r="Y1675" s="39">
        <f>W1675*Info!$D$2</f>
        <v>0.43407736600450264</v>
      </c>
      <c r="Z1675" s="39">
        <f>Y1675*SQRT(Info!$D$3^2+(X1675/W1675)^2)</f>
        <v>3.1407384321064498E-2</v>
      </c>
      <c r="AA1675" s="50">
        <f>IF(O1675-W1675&gt;0,O1675-W1675,0)</f>
        <v>2.7240880403085441</v>
      </c>
      <c r="AB1675" s="50">
        <f>SQRT((0.5*P1675)^2+X1675^2)</f>
        <v>4.3709567252033482E-2</v>
      </c>
      <c r="AC1675" s="50">
        <f>(1-EXP(-Info!$B$6*G1675*1000))+(Info!$B$6/(Info!$B$6-Info!$B$7))*(EXP(-Info!$B$7*G1675*1000)-EXP(-Info!$B$6*G1675*1000))*(Info!$B$9-1)</f>
        <v>0.22170806351963773</v>
      </c>
      <c r="AD1675" s="50">
        <f>SQRT((Info!$B$6*EXP(-Info!$B$6*G1675*1000)+(Info!$B$6/(Info!$B$6+Info!$B$7))*(Info!$B$9-1)*(-Info!$B$7*EXP(-Info!$B$7*G1675*1000)+Info!$B$6*EXP(-Info!$B$6*G1675*1000)))^2*(0.01*G1675*1000)^2)</f>
        <v>1.865098210764475E-3</v>
      </c>
      <c r="AE1675" s="50">
        <f>IF(AA1675&gt;0,AA1675*AC1675*SQRT((AB1675/AA1675)^2+(AD1675/AC1675)^2),AA1675*AC1675*SQRT((AD1675/AC1675)^2))</f>
        <v>1.0941861172322502E-2</v>
      </c>
      <c r="AF1675" s="50">
        <f>IF((S1675-Y1675-AA1675*AC1675)&gt;0,S1675-Y1675-AA1675*AC1675,0)</f>
        <v>4.0845924810843277</v>
      </c>
      <c r="AG1675" s="50">
        <f>SQRT((T1675*0.5)^2+Z1675^2+AE1675^2)</f>
        <v>4.5396214423731644E-2</v>
      </c>
      <c r="AH1675" s="50">
        <f>AF1675/S1675</f>
        <v>0.79736361112347087</v>
      </c>
      <c r="AI1675">
        <f>AF1675*EXP(Info!$B$6*G1675*1000)</f>
        <v>5.0687630479825989</v>
      </c>
      <c r="AJ1675">
        <f>2*SQRT((EXP(Info!$B$6*G1675)*AG1675)^2+(Info!$B$6*G1675*0.01*AI1675)^2)</f>
        <v>9.0812033401993966E-2</v>
      </c>
      <c r="AK1675" s="28">
        <f>AI1675/(E1675/1000)</f>
        <v>1.4794988464631054</v>
      </c>
      <c r="AL1675">
        <f>AA1675/0.752049334436339</f>
        <v>3.6222198671982713</v>
      </c>
      <c r="AM1675">
        <f>Q1675/O1675</f>
        <v>1.0864899647433677</v>
      </c>
      <c r="AN1675">
        <f>U1675/0.242530074</f>
        <v>4.6033636664375779</v>
      </c>
      <c r="AO1675">
        <f>O1675/U1675</f>
        <v>2.9199462239203129</v>
      </c>
    </row>
    <row r="1676" spans="1:41">
      <c r="A1676" s="14" t="s">
        <v>86</v>
      </c>
      <c r="B1676" s="14" t="s">
        <v>99</v>
      </c>
      <c r="C1676" s="15">
        <v>-32.96</v>
      </c>
      <c r="D1676" s="15">
        <v>41</v>
      </c>
      <c r="E1676" s="15">
        <v>3426</v>
      </c>
      <c r="F1676" s="1">
        <v>122</v>
      </c>
      <c r="G1676" s="14">
        <v>23.65</v>
      </c>
      <c r="I1676">
        <f>(E1676*100*Info!$B$11)/AI1676</f>
        <v>1.7144391832364827</v>
      </c>
      <c r="J1676">
        <f>LOG10(I1676)</f>
        <v>0.23412208387892211</v>
      </c>
      <c r="K1676">
        <f>2*((E1676*100*Info!$B$11)/AI1676^2)*(AJ1676/2)</f>
        <v>3.0529214051301583E-2</v>
      </c>
      <c r="L1676">
        <f>(M1676/10.7)/I1676</f>
        <v>0.42890041809396651</v>
      </c>
      <c r="M1676">
        <f>((U1676/0.242530073729142))*I1676</f>
        <v>7.8679634026088223</v>
      </c>
      <c r="N1676">
        <f>2*M1676*SQRT((0.5*K1676/I1676)^2+(0.5*V1676/U1676)^2)</f>
        <v>0.27912069544125018</v>
      </c>
      <c r="O1676" s="1">
        <v>3.223782259182173</v>
      </c>
      <c r="P1676" s="1">
        <v>6.6401781934971787E-2</v>
      </c>
      <c r="Q1676" s="1">
        <v>3.4526660813830148</v>
      </c>
      <c r="R1676" s="1">
        <v>7.1318743352836653E-2</v>
      </c>
      <c r="S1676" s="1">
        <v>5.1422057862301846</v>
      </c>
      <c r="T1676" s="1">
        <v>6.2193274223190133E-2</v>
      </c>
      <c r="U1676" s="1">
        <v>1.113027375243848</v>
      </c>
      <c r="V1676" s="1">
        <v>3.415062268423457E-2</v>
      </c>
      <c r="W1676" s="50">
        <f>U1676*Info!$B$2</f>
        <v>0.53425314011704705</v>
      </c>
      <c r="X1676" s="50">
        <f>W1676*SQRT((0.5*V1676/U1676)^2+Info!$B$3^2)</f>
        <v>2.7941777145060766E-2</v>
      </c>
      <c r="Y1676" s="39">
        <f>W1676*Info!$D$2</f>
        <v>0.43274504349480813</v>
      </c>
      <c r="Z1676" s="39">
        <f>Y1676*SQRT(Info!$D$3^2+(X1676/W1676)^2)</f>
        <v>3.1311596972051943E-2</v>
      </c>
      <c r="AA1676" s="50">
        <f>IF(O1676-W1676&gt;0,O1676-W1676,0)</f>
        <v>2.689529119065126</v>
      </c>
      <c r="AB1676" s="50">
        <f>SQRT((0.5*P1676)^2+X1676^2)</f>
        <v>4.3394032666475311E-2</v>
      </c>
      <c r="AC1676" s="50">
        <f>(1-EXP(-Info!$B$6*G1676*1000))+(Info!$B$6/(Info!$B$6-Info!$B$7))*(EXP(-Info!$B$7*G1676*1000)-EXP(-Info!$B$6*G1676*1000))*(Info!$B$9-1)</f>
        <v>0.22263125512782087</v>
      </c>
      <c r="AD1676" s="50">
        <f>SQRT((Info!$B$6*EXP(-Info!$B$6*G1676*1000)+(Info!$B$6/(Info!$B$6+Info!$B$7))*(Info!$B$9-1)*(-Info!$B$7*EXP(-Info!$B$7*G1676*1000)+Info!$B$6*EXP(-Info!$B$6*G1676*1000)))^2*(0.01*G1676*1000)^2)</f>
        <v>1.8718754210392393E-3</v>
      </c>
      <c r="AE1676" s="50">
        <f>IF(AA1676&gt;0,AA1676*AC1676*SQRT((AB1676/AA1676)^2+(AD1676/AC1676)^2),AA1676*AC1676*SQRT((AD1676/AC1676)^2))</f>
        <v>1.0893952081090411E-2</v>
      </c>
      <c r="AF1676" s="50">
        <f>IF((S1676-Y1676-AA1676*AC1676)&gt;0,S1676-Y1676-AA1676*AC1676,0)</f>
        <v>4.1106874992550848</v>
      </c>
      <c r="AG1676" s="50">
        <f>SQRT((T1676*0.5)^2+Z1676^2+AE1676^2)</f>
        <v>4.5454319228600687E-2</v>
      </c>
      <c r="AH1676" s="50">
        <f>AF1676/S1676</f>
        <v>0.79940159342955452</v>
      </c>
      <c r="AI1676">
        <f>AF1676*EXP(Info!$B$6*G1676*1000)</f>
        <v>5.106294017120395</v>
      </c>
      <c r="AJ1676">
        <f>2*SQRT((EXP(Info!$B$6*G1676)*AG1676)^2+(Info!$B$6*G1676*0.01*AI1676)^2)</f>
        <v>9.0928359886911295E-2</v>
      </c>
      <c r="AK1676" s="28">
        <f>AI1676/(E1676/1000)</f>
        <v>1.4904535951898408</v>
      </c>
      <c r="AL1676">
        <f>AA1676/0.752049334436339</f>
        <v>3.5762668696208979</v>
      </c>
      <c r="AM1676">
        <f>Q1676/O1676</f>
        <v>1.0709985364392776</v>
      </c>
      <c r="AN1676">
        <f>U1676/0.242530074</f>
        <v>4.5892344684801767</v>
      </c>
      <c r="AO1676">
        <f>O1676/U1676</f>
        <v>2.8964087774354064</v>
      </c>
    </row>
    <row r="1677" spans="1:41">
      <c r="A1677" s="14" t="s">
        <v>86</v>
      </c>
      <c r="B1677" s="14" t="s">
        <v>99</v>
      </c>
      <c r="C1677" s="15">
        <v>-32.96</v>
      </c>
      <c r="D1677" s="15">
        <v>41</v>
      </c>
      <c r="E1677" s="15">
        <v>3426</v>
      </c>
      <c r="F1677" s="1">
        <v>123</v>
      </c>
      <c r="G1677" s="14">
        <v>23.76</v>
      </c>
      <c r="I1677">
        <f>(E1677*100*Info!$B$11)/AI1677</f>
        <v>1.8165437759133047</v>
      </c>
      <c r="J1677">
        <f>LOG10(I1677)</f>
        <v>0.25924586815442358</v>
      </c>
      <c r="K1677">
        <f>2*((E1677*100*Info!$B$11)/AI1677^2)*(AJ1677/2)</f>
        <v>3.4607916143452551E-2</v>
      </c>
      <c r="L1677">
        <f>(M1677/10.7)/I1677</f>
        <v>0.4617152480749081</v>
      </c>
      <c r="M1677">
        <f>((U1677/0.242530073729142))*I1677</f>
        <v>8.9743677734417364</v>
      </c>
      <c r="N1677">
        <f>2*M1677*SQRT((0.5*K1677/I1677)^2+(0.5*V1677/U1677)^2)</f>
        <v>0.3240639410498849</v>
      </c>
      <c r="O1677" s="1">
        <v>2.950070439586955</v>
      </c>
      <c r="P1677" s="1">
        <v>6.0728988066542193E-2</v>
      </c>
      <c r="Q1677" s="1">
        <v>3.139315326818346</v>
      </c>
      <c r="R1677" s="1">
        <v>6.4943148303298948E-2</v>
      </c>
      <c r="S1677" s="1">
        <v>4.8725022062971473</v>
      </c>
      <c r="T1677" s="1">
        <v>5.8624515581733101E-2</v>
      </c>
      <c r="U1677" s="1">
        <v>1.198184214784999</v>
      </c>
      <c r="V1677" s="1">
        <v>3.6754540747299842E-2</v>
      </c>
      <c r="W1677" s="50">
        <f>U1677*Info!$B$2</f>
        <v>0.57512842309679957</v>
      </c>
      <c r="X1677" s="50">
        <f>W1677*SQRT((0.5*V1677/U1677)^2+Info!$B$3^2)</f>
        <v>3.007895248391998E-2</v>
      </c>
      <c r="Y1677" s="39">
        <f>W1677*Info!$D$2</f>
        <v>0.4658540227084077</v>
      </c>
      <c r="Z1677" s="39">
        <f>Y1677*SQRT(Info!$D$3^2+(X1677/W1677)^2)</f>
        <v>3.3706854784478067E-2</v>
      </c>
      <c r="AA1677" s="50">
        <f>IF(O1677-W1677&gt;0,O1677-W1677,0)</f>
        <v>2.3749420164901553</v>
      </c>
      <c r="AB1677" s="50">
        <f>SQRT((0.5*P1677)^2+X1677^2)</f>
        <v>4.2740447826695407E-2</v>
      </c>
      <c r="AC1677" s="50">
        <f>(1-EXP(-Info!$B$6*G1677*1000))+(Info!$B$6/(Info!$B$6-Info!$B$7))*(EXP(-Info!$B$7*G1677*1000)-EXP(-Info!$B$6*G1677*1000))*(Info!$B$9-1)</f>
        <v>0.22355347294608857</v>
      </c>
      <c r="AD1677" s="50">
        <f>SQRT((Info!$B$6*EXP(-Info!$B$6*G1677*1000)+(Info!$B$6/(Info!$B$6+Info!$B$7))*(Info!$B$9-1)*(-Info!$B$7*EXP(-Info!$B$7*G1677*1000)+Info!$B$6*EXP(-Info!$B$6*G1677*1000)))^2*(0.01*G1677*1000)^2)</f>
        <v>1.8786365800703034E-3</v>
      </c>
      <c r="AE1677" s="50">
        <f>IF(AA1677&gt;0,AA1677*AC1677*SQRT((AB1677/AA1677)^2+(AD1677/AC1677)^2),AA1677*AC1677*SQRT((AD1677/AC1677)^2))</f>
        <v>1.0545144986112188E-2</v>
      </c>
      <c r="AF1677" s="50">
        <f>IF((S1677-Y1677-AA1677*AC1677)&gt;0,S1677-Y1677-AA1677*AC1677,0)</f>
        <v>3.8757216477567784</v>
      </c>
      <c r="AG1677" s="50">
        <f>SQRT((T1677*0.5)^2+Z1677^2+AE1677^2)</f>
        <v>4.5897283133517125E-2</v>
      </c>
      <c r="AH1677" s="50">
        <f>AF1677/S1677</f>
        <v>0.79542737666652163</v>
      </c>
      <c r="AI1677">
        <f>AF1677*EXP(Info!$B$6*G1677*1000)</f>
        <v>4.8192785993697065</v>
      </c>
      <c r="AJ1677">
        <f>2*SQRT((EXP(Info!$B$6*G1677)*AG1677)^2+(Info!$B$6*G1677*0.01*AI1677)^2)</f>
        <v>9.1814572183963786E-2</v>
      </c>
      <c r="AK1677" s="28">
        <f>AI1677/(E1677/1000)</f>
        <v>1.4066779332661139</v>
      </c>
      <c r="AL1677">
        <f>AA1677/0.752049334436339</f>
        <v>3.1579603993269596</v>
      </c>
      <c r="AM1677">
        <f>Q1677/O1677</f>
        <v>1.0641492774856887</v>
      </c>
      <c r="AN1677">
        <f>U1677/0.242530074</f>
        <v>4.940353148884121</v>
      </c>
      <c r="AO1677">
        <f>O1677/U1677</f>
        <v>2.4621175969308799</v>
      </c>
    </row>
    <row r="1678" spans="1:41">
      <c r="A1678" s="14" t="s">
        <v>86</v>
      </c>
      <c r="B1678" s="14" t="s">
        <v>99</v>
      </c>
      <c r="C1678" s="15">
        <v>-32.96</v>
      </c>
      <c r="D1678" s="15">
        <v>41</v>
      </c>
      <c r="E1678" s="15">
        <v>3426</v>
      </c>
      <c r="F1678" s="1">
        <v>124</v>
      </c>
      <c r="G1678" s="14">
        <v>23.84</v>
      </c>
      <c r="I1678">
        <f>(E1678*100*Info!$B$11)/AI1678</f>
        <v>1.9575266520790338</v>
      </c>
      <c r="J1678">
        <f>LOG10(I1678)</f>
        <v>0.2917076837680696</v>
      </c>
      <c r="K1678">
        <f>2*((E1678*100*Info!$B$11)/AI1678^2)*(AJ1678/2)</f>
        <v>4.0175473840605304E-2</v>
      </c>
      <c r="L1678">
        <f>(M1678/10.7)/I1678</f>
        <v>0.47838196523065357</v>
      </c>
      <c r="M1678">
        <f>((U1678/0.242530073729142))*I1678</f>
        <v>10.019966280898565</v>
      </c>
      <c r="N1678">
        <f>2*M1678*SQRT((0.5*K1678/I1678)^2+(0.5*V1678/U1678)^2)</f>
        <v>0.36960039449263943</v>
      </c>
      <c r="O1678" s="1">
        <v>2.9311194362531401</v>
      </c>
      <c r="P1678" s="1">
        <v>6.025363508593494E-2</v>
      </c>
      <c r="Q1678" s="1">
        <v>3.109535300150656</v>
      </c>
      <c r="R1678" s="1">
        <v>6.4327875539259768E-2</v>
      </c>
      <c r="S1678" s="1">
        <v>4.6002347689637419</v>
      </c>
      <c r="T1678" s="1">
        <v>5.5564438778099128E-2</v>
      </c>
      <c r="U1678" s="1">
        <v>1.2414355422894801</v>
      </c>
      <c r="V1678" s="1">
        <v>3.8049302905223327E-2</v>
      </c>
      <c r="W1678" s="50">
        <f>U1678*Info!$B$2</f>
        <v>0.59588906029895039</v>
      </c>
      <c r="X1678" s="50">
        <f>W1678*SQRT((0.5*V1678/U1678)^2+Info!$B$3^2)</f>
        <v>3.1162474209705259E-2</v>
      </c>
      <c r="Y1678" s="39">
        <f>W1678*Info!$D$2</f>
        <v>0.48267013884214982</v>
      </c>
      <c r="Z1678" s="39">
        <f>Y1678*SQRT(Info!$D$3^2+(X1678/W1678)^2)</f>
        <v>3.4922267042156861E-2</v>
      </c>
      <c r="AA1678" s="50">
        <f>IF(O1678-W1678&gt;0,O1678-W1678,0)</f>
        <v>2.3352303759541897</v>
      </c>
      <c r="AB1678" s="50">
        <f>SQRT((0.5*P1678)^2+X1678^2)</f>
        <v>4.3344260682791645E-2</v>
      </c>
      <c r="AC1678" s="50">
        <f>(1-EXP(-Info!$B$6*G1678*1000))+(Info!$B$6/(Info!$B$6-Info!$B$7))*(EXP(-Info!$B$7*G1678*1000)-EXP(-Info!$B$6*G1678*1000))*(Info!$B$9-1)</f>
        <v>0.2242235657455568</v>
      </c>
      <c r="AD1678" s="50">
        <f>SQRT((Info!$B$6*EXP(-Info!$B$6*G1678*1000)+(Info!$B$6/(Info!$B$6+Info!$B$7))*(Info!$B$9-1)*(-Info!$B$7*EXP(-Info!$B$7*G1678*1000)+Info!$B$6*EXP(-Info!$B$6*G1678*1000)))^2*(0.01*G1678*1000)^2)</f>
        <v>1.8835437194106648E-3</v>
      </c>
      <c r="AE1678" s="50">
        <f>IF(AA1678&gt;0,AA1678*AC1678*SQRT((AB1678/AA1678)^2+(AD1678/AC1678)^2),AA1678*AC1678*SQRT((AD1678/AC1678)^2))</f>
        <v>1.0667803972619695E-2</v>
      </c>
      <c r="AF1678" s="50">
        <f>IF((S1678-Y1678-AA1678*AC1678)&gt;0,S1678-Y1678-AA1678*AC1678,0)</f>
        <v>3.5939509483878065</v>
      </c>
      <c r="AG1678" s="50">
        <f>SQRT((T1678*0.5)^2+Z1678^2+AE1678^2)</f>
        <v>4.5882660026890738E-2</v>
      </c>
      <c r="AH1678" s="50">
        <f>AF1678/S1678</f>
        <v>0.78125381179130282</v>
      </c>
      <c r="AI1678">
        <f>AF1678*EXP(Info!$B$6*G1678*1000)</f>
        <v>4.472189706729865</v>
      </c>
      <c r="AJ1678">
        <f>2*SQRT((EXP(Info!$B$6*G1678)*AG1678)^2+(Info!$B$6*G1678*0.01*AI1678)^2)</f>
        <v>9.1785386616384038E-2</v>
      </c>
      <c r="AK1678" s="28">
        <f>AI1678/(E1678/1000)</f>
        <v>1.3053676902305502</v>
      </c>
      <c r="AL1678">
        <f>AA1678/0.752049334436339</f>
        <v>3.1051558309062859</v>
      </c>
      <c r="AM1678">
        <f>Q1678/O1678</f>
        <v>1.0608695304909121</v>
      </c>
      <c r="AN1678">
        <f>U1678/0.242530074</f>
        <v>5.118687022251434</v>
      </c>
      <c r="AO1678">
        <f>O1678/U1678</f>
        <v>2.3610725941094866</v>
      </c>
    </row>
    <row r="1679" spans="1:41">
      <c r="A1679" s="14" t="s">
        <v>86</v>
      </c>
      <c r="B1679" s="14" t="s">
        <v>99</v>
      </c>
      <c r="C1679" s="15">
        <v>-32.96</v>
      </c>
      <c r="D1679" s="15">
        <v>41</v>
      </c>
      <c r="E1679" s="15">
        <v>3426</v>
      </c>
      <c r="F1679" s="1">
        <v>125</v>
      </c>
      <c r="G1679" s="14">
        <v>23.92</v>
      </c>
      <c r="I1679">
        <f>(E1679*100*Info!$B$11)/AI1679</f>
        <v>1.9872994392173648</v>
      </c>
      <c r="J1679">
        <f>LOG10(I1679)</f>
        <v>0.29826330998949846</v>
      </c>
      <c r="K1679">
        <f>2*((E1679*100*Info!$B$11)/AI1679^2)*(AJ1679/2)</f>
        <v>3.9205065147493896E-2</v>
      </c>
      <c r="L1679">
        <f>(M1679/10.7)/I1679</f>
        <v>0.45174409825808343</v>
      </c>
      <c r="M1679">
        <f>((U1679/0.242530073729142))*I1679</f>
        <v>9.6059334865770634</v>
      </c>
      <c r="N1679">
        <f>2*M1679*SQRT((0.5*K1679/I1679)^2+(0.5*V1679/U1679)^2)</f>
        <v>0.35022213156885373</v>
      </c>
      <c r="O1679" s="1">
        <v>2.565119712145199</v>
      </c>
      <c r="P1679" s="1">
        <v>5.2745839358077383E-2</v>
      </c>
      <c r="Q1679" s="1">
        <v>2.7973673032878672</v>
      </c>
      <c r="R1679" s="1">
        <v>5.8007579231621108E-2</v>
      </c>
      <c r="S1679" s="1">
        <v>4.4436339901355488</v>
      </c>
      <c r="T1679" s="1">
        <v>5.3157872413187597E-2</v>
      </c>
      <c r="U1679" s="1">
        <v>1.172308365192444</v>
      </c>
      <c r="V1679" s="1">
        <v>3.5943587593576902E-2</v>
      </c>
      <c r="W1679" s="50">
        <f>U1679*Info!$B$2</f>
        <v>0.56270801529237313</v>
      </c>
      <c r="X1679" s="50">
        <f>W1679*SQRT((0.5*V1679/U1679)^2+Info!$B$3^2)</f>
        <v>2.9428160084478593E-2</v>
      </c>
      <c r="Y1679" s="39">
        <f>W1679*Info!$D$2</f>
        <v>0.45579349238682226</v>
      </c>
      <c r="Z1679" s="39">
        <f>Y1679*SQRT(Info!$D$3^2+(X1679/W1679)^2)</f>
        <v>3.2978216513697145E-2</v>
      </c>
      <c r="AA1679" s="50">
        <f>IF(O1679-W1679&gt;0,O1679-W1679,0)</f>
        <v>2.0024116968528256</v>
      </c>
      <c r="AB1679" s="50">
        <f>SQRT((0.5*P1679)^2+X1679^2)</f>
        <v>3.9516420616684471E-2</v>
      </c>
      <c r="AC1679" s="50">
        <f>(1-EXP(-Info!$B$6*G1679*1000))+(Info!$B$6/(Info!$B$6-Info!$B$7))*(EXP(-Info!$B$7*G1679*1000)-EXP(-Info!$B$6*G1679*1000))*(Info!$B$9-1)</f>
        <v>0.22489314439145888</v>
      </c>
      <c r="AD1679" s="50">
        <f>SQRT((Info!$B$6*EXP(-Info!$B$6*G1679*1000)+(Info!$B$6/(Info!$B$6+Info!$B$7))*(Info!$B$9-1)*(-Info!$B$7*EXP(-Info!$B$7*G1679*1000)+Info!$B$6*EXP(-Info!$B$6*G1679*1000)))^2*(0.01*G1679*1000)^2)</f>
        <v>1.8884423920962708E-3</v>
      </c>
      <c r="AE1679" s="50">
        <f>IF(AA1679&gt;0,AA1679*AC1679*SQRT((AB1679/AA1679)^2+(AD1679/AC1679)^2),AA1679*AC1679*SQRT((AD1679/AC1679)^2))</f>
        <v>9.6580305867913531E-3</v>
      </c>
      <c r="AF1679" s="50">
        <f>IF((S1679-Y1679-AA1679*AC1679)&gt;0,S1679-Y1679-AA1679*AC1679,0)</f>
        <v>3.5375118348772578</v>
      </c>
      <c r="AG1679" s="50">
        <f>SQRT((T1679*0.5)^2+Z1679^2+AE1679^2)</f>
        <v>4.3442837949584596E-2</v>
      </c>
      <c r="AH1679" s="50">
        <f>AF1679/S1679</f>
        <v>0.79608533077436228</v>
      </c>
      <c r="AI1679">
        <f>AF1679*EXP(Info!$B$6*G1679*1000)</f>
        <v>4.4051894602883221</v>
      </c>
      <c r="AJ1679">
        <f>2*SQRT((EXP(Info!$B$6*G1679)*AG1679)^2+(Info!$B$6*G1679*0.01*AI1679)^2)</f>
        <v>8.6904739351042065E-2</v>
      </c>
      <c r="AK1679" s="28">
        <f>AI1679/(E1679/1000)</f>
        <v>1.2858112843807128</v>
      </c>
      <c r="AL1679">
        <f>AA1679/0.752049334436339</f>
        <v>2.662606833305202</v>
      </c>
      <c r="AM1679">
        <f>Q1679/O1679</f>
        <v>1.090540644182427</v>
      </c>
      <c r="AN1679">
        <f>U1679/0.242530074</f>
        <v>4.8336618459632508</v>
      </c>
      <c r="AO1679">
        <f>O1679/U1679</f>
        <v>2.1880929867152434</v>
      </c>
    </row>
    <row r="1680" spans="1:41">
      <c r="A1680" s="14" t="s">
        <v>86</v>
      </c>
      <c r="B1680" s="14" t="s">
        <v>99</v>
      </c>
      <c r="C1680" s="15">
        <v>-32.96</v>
      </c>
      <c r="D1680" s="15">
        <v>41</v>
      </c>
      <c r="E1680" s="15">
        <v>3426</v>
      </c>
      <c r="F1680" s="1">
        <v>126</v>
      </c>
      <c r="G1680" s="14">
        <v>23.99</v>
      </c>
      <c r="I1680">
        <f>(E1680*100*Info!$B$11)/AI1680</f>
        <v>2.0817492900771106</v>
      </c>
      <c r="J1680">
        <f>LOG10(I1680)</f>
        <v>0.31842842522626624</v>
      </c>
      <c r="K1680">
        <f>2*((E1680*100*Info!$B$11)/AI1680^2)*(AJ1680/2)</f>
        <v>4.4021774395192746E-2</v>
      </c>
      <c r="L1680">
        <f>(M1680/10.7)/I1680</f>
        <v>0.47223198563094598</v>
      </c>
      <c r="M1680">
        <f>((U1680/0.242530073729142))*I1680</f>
        <v>10.518834028976508</v>
      </c>
      <c r="N1680">
        <f>2*M1680*SQRT((0.5*K1680/I1680)^2+(0.5*V1680/U1680)^2)</f>
        <v>0.39185085936409597</v>
      </c>
      <c r="O1680" s="1">
        <v>2.780411677093467</v>
      </c>
      <c r="P1680" s="1">
        <v>5.7185679076626257E-2</v>
      </c>
      <c r="Q1680" s="1">
        <v>2.9773847860590368</v>
      </c>
      <c r="R1680" s="1">
        <v>6.1602538068181903E-2</v>
      </c>
      <c r="S1680" s="1">
        <v>4.3456017270945786</v>
      </c>
      <c r="T1680" s="1">
        <v>5.2184541172660248E-2</v>
      </c>
      <c r="U1680" s="1">
        <v>1.225475903727957</v>
      </c>
      <c r="V1680" s="1">
        <v>3.7583546066918737E-2</v>
      </c>
      <c r="W1680" s="50">
        <f>U1680*Info!$B$2</f>
        <v>0.58822843378941936</v>
      </c>
      <c r="X1680" s="50">
        <f>W1680*SQRT((0.5*V1680/U1680)^2+Info!$B$3^2)</f>
        <v>3.076350186259395E-2</v>
      </c>
      <c r="Y1680" s="39">
        <f>W1680*Info!$D$2</f>
        <v>0.47646503136942969</v>
      </c>
      <c r="Z1680" s="39">
        <f>Y1680*SQRT(Info!$D$3^2+(X1680/W1680)^2)</f>
        <v>3.447427727063828E-2</v>
      </c>
      <c r="AA1680" s="50">
        <f>IF(O1680-W1680&gt;0,O1680-W1680,0)</f>
        <v>2.1921832433040476</v>
      </c>
      <c r="AB1680" s="50">
        <f>SQRT((0.5*P1680)^2+X1680^2)</f>
        <v>4.199932761025519E-2</v>
      </c>
      <c r="AC1680" s="50">
        <f>(1-EXP(-Info!$B$6*G1680*1000))+(Info!$B$6/(Info!$B$6-Info!$B$7))*(EXP(-Info!$B$7*G1680*1000)-EXP(-Info!$B$6*G1680*1000))*(Info!$B$9-1)</f>
        <v>0.2254786042404906</v>
      </c>
      <c r="AD1680" s="50">
        <f>SQRT((Info!$B$6*EXP(-Info!$B$6*G1680*1000)+(Info!$B$6/(Info!$B$6+Info!$B$7))*(Info!$B$9-1)*(-Info!$B$7*EXP(-Info!$B$7*G1680*1000)+Info!$B$6*EXP(-Info!$B$6*G1680*1000)))^2*(0.01*G1680*1000)^2)</f>
        <v>1.8927217930793593E-3</v>
      </c>
      <c r="AE1680" s="50">
        <f>IF(AA1680&gt;0,AA1680*AC1680*SQRT((AB1680/AA1680)^2+(AD1680/AC1680)^2),AA1680*AC1680*SQRT((AD1680/AC1680)^2))</f>
        <v>1.0339040147081079E-2</v>
      </c>
      <c r="AF1680" s="50">
        <f>IF((S1680-Y1680-AA1680*AC1680)&gt;0,S1680-Y1680-AA1680*AC1680,0)</f>
        <v>3.3748462777855601</v>
      </c>
      <c r="AG1680" s="50">
        <f>SQRT((T1680*0.5)^2+Z1680^2+AE1680^2)</f>
        <v>4.4454225095552725E-2</v>
      </c>
      <c r="AH1680" s="50">
        <f>AF1680/S1680</f>
        <v>0.77661196071963667</v>
      </c>
      <c r="AI1680">
        <f>AF1680*EXP(Info!$B$6*G1680*1000)</f>
        <v>4.2053241405226824</v>
      </c>
      <c r="AJ1680">
        <f>2*SQRT((EXP(Info!$B$6*G1680)*AG1680)^2+(Info!$B$6*G1680*0.01*AI1680)^2)</f>
        <v>8.8928014269139058E-2</v>
      </c>
      <c r="AK1680" s="28">
        <f>AI1680/(E1680/1000)</f>
        <v>1.2274734794286872</v>
      </c>
      <c r="AL1680">
        <f>AA1680/0.752049334436339</f>
        <v>2.9149460586213922</v>
      </c>
      <c r="AM1680">
        <f>Q1680/O1680</f>
        <v>1.0708431454911302</v>
      </c>
      <c r="AN1680">
        <f>U1680/0.242530074</f>
        <v>5.0528822406080529</v>
      </c>
      <c r="AO1680">
        <f>O1680/U1680</f>
        <v>2.2688423890141944</v>
      </c>
    </row>
    <row r="1681" spans="1:41">
      <c r="A1681" s="14" t="s">
        <v>86</v>
      </c>
      <c r="B1681" s="14" t="s">
        <v>99</v>
      </c>
      <c r="C1681" s="15">
        <v>-32.96</v>
      </c>
      <c r="D1681" s="15">
        <v>41</v>
      </c>
      <c r="E1681" s="15">
        <v>3426</v>
      </c>
      <c r="F1681" s="1">
        <v>127</v>
      </c>
      <c r="G1681" s="14">
        <v>24.06</v>
      </c>
      <c r="I1681">
        <f>(E1681*100*Info!$B$11)/AI1681</f>
        <v>2.1405055805743456</v>
      </c>
      <c r="J1681">
        <f>LOG10(I1681)</f>
        <v>0.33051636443357735</v>
      </c>
      <c r="K1681">
        <f>2*((E1681*100*Info!$B$11)/AI1681^2)*(AJ1681/2)</f>
        <v>4.6704744325727222E-2</v>
      </c>
      <c r="L1681">
        <f>(M1681/10.7)/I1681</f>
        <v>0.47974380517912651</v>
      </c>
      <c r="M1681">
        <f>((U1681/0.242530073729142))*I1681</f>
        <v>10.987768926881245</v>
      </c>
      <c r="N1681">
        <f>2*M1681*SQRT((0.5*K1681/I1681)^2+(0.5*V1681/U1681)^2)</f>
        <v>0.41363241792748862</v>
      </c>
      <c r="O1681" s="1">
        <v>2.7145255316572152</v>
      </c>
      <c r="P1681" s="1">
        <v>5.5913328818704373E-2</v>
      </c>
      <c r="Q1681" s="1">
        <v>2.85378755600455</v>
      </c>
      <c r="R1681" s="1">
        <v>5.9113867186777497E-2</v>
      </c>
      <c r="S1681" s="1">
        <v>4.2427088139285223</v>
      </c>
      <c r="T1681" s="1">
        <v>5.1280888639145261E-2</v>
      </c>
      <c r="U1681" s="1">
        <v>1.2449696147207621</v>
      </c>
      <c r="V1681" s="1">
        <v>3.8191177607084778E-2</v>
      </c>
      <c r="W1681" s="50">
        <f>U1681*Info!$B$2</f>
        <v>0.59758541506596574</v>
      </c>
      <c r="X1681" s="50">
        <f>W1681*SQRT((0.5*V1681/U1681)^2+Info!$B$3^2)</f>
        <v>3.1253547399567649E-2</v>
      </c>
      <c r="Y1681" s="39">
        <f>W1681*Info!$D$2</f>
        <v>0.48404418620343226</v>
      </c>
      <c r="Z1681" s="39">
        <f>Y1681*SQRT(Info!$D$3^2+(X1681/W1681)^2)</f>
        <v>3.5023064765283884E-2</v>
      </c>
      <c r="AA1681" s="50">
        <f>IF(O1681-W1681&gt;0,O1681-W1681,0)</f>
        <v>2.1169401165912496</v>
      </c>
      <c r="AB1681" s="50">
        <f>SQRT((0.5*P1681)^2+X1681^2)</f>
        <v>4.1932795160281901E-2</v>
      </c>
      <c r="AC1681" s="50">
        <f>(1-EXP(-Info!$B$6*G1681*1000))+(Info!$B$6/(Info!$B$6-Info!$B$7))*(EXP(-Info!$B$7*G1681*1000)-EXP(-Info!$B$6*G1681*1000))*(Info!$B$9-1)</f>
        <v>0.22606367098918784</v>
      </c>
      <c r="AD1681" s="50">
        <f>SQRT((Info!$B$6*EXP(-Info!$B$6*G1681*1000)+(Info!$B$6/(Info!$B$6+Info!$B$7))*(Info!$B$9-1)*(-Info!$B$7*EXP(-Info!$B$7*G1681*1000)+Info!$B$6*EXP(-Info!$B$6*G1681*1000)))^2*(0.01*G1681*1000)^2)</f>
        <v>1.8969947258086154E-3</v>
      </c>
      <c r="AE1681" s="50">
        <f>IF(AA1681&gt;0,AA1681*AC1681*SQRT((AB1681/AA1681)^2+(AD1681/AC1681)^2),AA1681*AC1681*SQRT((AD1681/AC1681)^2))</f>
        <v>1.0295018983259973E-2</v>
      </c>
      <c r="AF1681" s="50">
        <f>IF((S1681-Y1681-AA1681*AC1681)&gt;0,S1681-Y1681-AA1681*AC1681,0)</f>
        <v>3.2801013737041931</v>
      </c>
      <c r="AG1681" s="50">
        <f>SQRT((T1681*0.5)^2+Z1681^2+AE1681^2)</f>
        <v>4.4609806840245979E-2</v>
      </c>
      <c r="AH1681" s="50">
        <f>AF1681/S1681</f>
        <v>0.77311489370560738</v>
      </c>
      <c r="AI1681">
        <f>AF1681*EXP(Info!$B$6*G1681*1000)</f>
        <v>4.0898891474640395</v>
      </c>
      <c r="AJ1681">
        <f>2*SQRT((EXP(Info!$B$6*G1681)*AG1681)^2+(Info!$B$6*G1681*0.01*AI1681)^2)</f>
        <v>8.9239303408692933E-2</v>
      </c>
      <c r="AK1681" s="28">
        <f>AI1681/(E1681/1000)</f>
        <v>1.1937796694290832</v>
      </c>
      <c r="AL1681">
        <f>AA1681/0.752049334436339</f>
        <v>2.8148952730313845</v>
      </c>
      <c r="AM1681">
        <f>Q1681/O1681</f>
        <v>1.0513025288298967</v>
      </c>
      <c r="AN1681">
        <f>U1681/0.242530074</f>
        <v>5.1332587096838225</v>
      </c>
      <c r="AO1681">
        <f>O1681/U1681</f>
        <v>2.1803950068822076</v>
      </c>
    </row>
    <row r="1682" spans="1:41">
      <c r="A1682" s="14" t="s">
        <v>86</v>
      </c>
      <c r="B1682" s="14" t="s">
        <v>99</v>
      </c>
      <c r="C1682" s="15">
        <v>-32.96</v>
      </c>
      <c r="D1682" s="15">
        <v>41</v>
      </c>
      <c r="E1682" s="15">
        <v>3426</v>
      </c>
      <c r="F1682" s="1">
        <v>128</v>
      </c>
      <c r="G1682" s="14">
        <v>24.135000000000002</v>
      </c>
      <c r="I1682">
        <f>(E1682*100*Info!$B$11)/AI1682</f>
        <v>1.9395032725375239</v>
      </c>
      <c r="J1682">
        <f>LOG10(I1682)</f>
        <v>0.28769051672482981</v>
      </c>
      <c r="K1682">
        <f>2*((E1682*100*Info!$B$11)/AI1682^2)*(AJ1682/2)</f>
        <v>4.0850874148240124E-2</v>
      </c>
      <c r="L1682">
        <f>(M1682/10.7)/I1682</f>
        <v>0.51002294972761719</v>
      </c>
      <c r="M1682">
        <f>((U1682/0.242530073729142))*I1682</f>
        <v>10.584345626705712</v>
      </c>
      <c r="N1682">
        <f>2*M1682*SQRT((0.5*K1682/I1682)^2+(0.5*V1682/U1682)^2)</f>
        <v>0.39384646183674155</v>
      </c>
      <c r="O1682" s="1">
        <v>2.6028650364013721</v>
      </c>
      <c r="P1682" s="1">
        <v>5.357252950461501E-2</v>
      </c>
      <c r="Q1682" s="1">
        <v>2.8114118439845659</v>
      </c>
      <c r="R1682" s="1">
        <v>5.8224928217052607E-2</v>
      </c>
      <c r="S1682" s="1">
        <v>4.5781706544896652</v>
      </c>
      <c r="T1682" s="1">
        <v>5.5306100933539722E-2</v>
      </c>
      <c r="U1682" s="1">
        <v>1.32354616853063</v>
      </c>
      <c r="V1682" s="1">
        <v>4.060017805556479E-2</v>
      </c>
      <c r="W1682" s="50">
        <f>U1682*Info!$B$2</f>
        <v>0.63530216089470237</v>
      </c>
      <c r="X1682" s="50">
        <f>W1682*SQRT((0.5*V1682/U1682)^2+Info!$B$3^2)</f>
        <v>3.3226020795195522E-2</v>
      </c>
      <c r="Y1682" s="39">
        <f>W1682*Info!$D$2</f>
        <v>0.51459475032470892</v>
      </c>
      <c r="Z1682" s="39">
        <f>Y1682*SQRT(Info!$D$3^2+(X1682/W1682)^2)</f>
        <v>3.7233494301116256E-2</v>
      </c>
      <c r="AA1682" s="50">
        <f>IF(O1682-W1682&gt;0,O1682-W1682,0)</f>
        <v>1.9675628755066699</v>
      </c>
      <c r="AB1682" s="50">
        <f>SQRT((0.5*P1682)^2+X1682^2)</f>
        <v>4.2678711757309133E-2</v>
      </c>
      <c r="AC1682" s="50">
        <f>(1-EXP(-Info!$B$6*G1682*1000))+(Info!$B$6/(Info!$B$6-Info!$B$7))*(EXP(-Info!$B$7*G1682*1000)-EXP(-Info!$B$6*G1682*1000))*(Info!$B$9-1)</f>
        <v>0.2266900922894021</v>
      </c>
      <c r="AD1682" s="50">
        <f>SQRT((Info!$B$6*EXP(-Info!$B$6*G1682*1000)+(Info!$B$6/(Info!$B$6+Info!$B$7))*(Info!$B$9-1)*(-Info!$B$7*EXP(-Info!$B$7*G1682*1000)+Info!$B$6*EXP(-Info!$B$6*G1682*1000)))^2*(0.01*G1682*1000)^2)</f>
        <v>1.9015656976642857E-3</v>
      </c>
      <c r="AE1682" s="50">
        <f>IF(AA1682&gt;0,AA1682*AC1682*SQRT((AB1682/AA1682)^2+(AD1682/AC1682)^2),AA1682*AC1682*SQRT((AD1682/AC1682)^2))</f>
        <v>1.0373090141733581E-2</v>
      </c>
      <c r="AF1682" s="50">
        <f>IF((S1682-Y1682-AA1682*AC1682)&gt;0,S1682-Y1682-AA1682*AC1682,0)</f>
        <v>3.617548894331148</v>
      </c>
      <c r="AG1682" s="50">
        <f>SQRT((T1682*0.5)^2+Z1682^2+AE1682^2)</f>
        <v>4.7524996549999962E-2</v>
      </c>
      <c r="AH1682" s="50">
        <f>AF1682/S1682</f>
        <v>0.79017344859863048</v>
      </c>
      <c r="AI1682">
        <f>AF1682*EXP(Info!$B$6*G1682*1000)</f>
        <v>4.5137487871435678</v>
      </c>
      <c r="AJ1682">
        <f>2*SQRT((EXP(Info!$B$6*G1682)*AG1682)^2+(Info!$B$6*G1682*0.01*AI1682)^2)</f>
        <v>9.5071035069267187E-2</v>
      </c>
      <c r="AK1682" s="28">
        <f>AI1682/(E1682/1000)</f>
        <v>1.3174981865567914</v>
      </c>
      <c r="AL1682">
        <f>AA1682/0.752049334436339</f>
        <v>2.616268355561219</v>
      </c>
      <c r="AM1682">
        <f>Q1682/O1682</f>
        <v>1.0801220211830587</v>
      </c>
      <c r="AN1682">
        <f>U1682/0.242530074</f>
        <v>5.4572455559908413</v>
      </c>
      <c r="AO1682">
        <f>O1682/U1682</f>
        <v>1.9665842403450209</v>
      </c>
    </row>
    <row r="1683" spans="1:41">
      <c r="A1683" s="14" t="s">
        <v>86</v>
      </c>
      <c r="B1683" s="14" t="s">
        <v>99</v>
      </c>
      <c r="C1683" s="15">
        <v>-32.96</v>
      </c>
      <c r="D1683" s="15">
        <v>41</v>
      </c>
      <c r="E1683" s="15">
        <v>3426</v>
      </c>
      <c r="F1683" s="1">
        <v>129</v>
      </c>
      <c r="G1683" s="14">
        <v>24.21</v>
      </c>
      <c r="I1683">
        <f>(E1683*100*Info!$B$11)/AI1683</f>
        <v>2.229158656999676</v>
      </c>
      <c r="J1683">
        <f>LOG10(I1683)</f>
        <v>0.34814097983391756</v>
      </c>
      <c r="K1683">
        <f>2*((E1683*100*Info!$B$11)/AI1683^2)*(AJ1683/2)</f>
        <v>5.2143409703997085E-2</v>
      </c>
      <c r="L1683">
        <f>(M1683/10.7)/I1683</f>
        <v>0.51349864457680705</v>
      </c>
      <c r="M1683">
        <f>((U1683/0.242530073729142))*I1683</f>
        <v>12.247968453401082</v>
      </c>
      <c r="N1683">
        <f>2*M1683*SQRT((0.5*K1683/I1683)^2+(0.5*V1683/U1683)^2)</f>
        <v>0.47237509244747977</v>
      </c>
      <c r="O1683" s="1">
        <v>2.4629050142314091</v>
      </c>
      <c r="P1683" s="1">
        <v>5.0682395490832782E-2</v>
      </c>
      <c r="Q1683" s="1">
        <v>2.6024071577249468</v>
      </c>
      <c r="R1683" s="1">
        <v>5.403191479951696E-2</v>
      </c>
      <c r="S1683" s="1">
        <v>4.0778838743534136</v>
      </c>
      <c r="T1683" s="1">
        <v>4.9009471198075381E-2</v>
      </c>
      <c r="U1683" s="1">
        <v>1.332565846180594</v>
      </c>
      <c r="V1683" s="1">
        <v>4.0862186438461692E-2</v>
      </c>
      <c r="W1683" s="50">
        <f>U1683*Info!$B$2</f>
        <v>0.63963160616668513</v>
      </c>
      <c r="X1683" s="50">
        <f>W1683*SQRT((0.5*V1683/U1683)^2+Info!$B$3^2)</f>
        <v>3.345141629254364E-2</v>
      </c>
      <c r="Y1683" s="39">
        <f>W1683*Info!$D$2</f>
        <v>0.51810160099501501</v>
      </c>
      <c r="Z1683" s="39">
        <f>Y1683*SQRT(Info!$D$3^2+(X1683/W1683)^2)</f>
        <v>3.7486627874565352E-2</v>
      </c>
      <c r="AA1683" s="50">
        <f>IF(O1683-W1683&gt;0,O1683-W1683,0)</f>
        <v>1.8232734080647239</v>
      </c>
      <c r="AB1683" s="50">
        <f>SQRT((0.5*P1683)^2+X1683^2)</f>
        <v>4.1966338357656972E-2</v>
      </c>
      <c r="AC1683" s="50">
        <f>(1-EXP(-Info!$B$6*G1683*1000))+(Info!$B$6/(Info!$B$6-Info!$B$7))*(EXP(-Info!$B$7*G1683*1000)-EXP(-Info!$B$6*G1683*1000))*(Info!$B$9-1)</f>
        <v>0.22731606293429929</v>
      </c>
      <c r="AD1683" s="50">
        <f>SQRT((Info!$B$6*EXP(-Info!$B$6*G1683*1000)+(Info!$B$6/(Info!$B$6+Info!$B$7))*(Info!$B$9-1)*(-Info!$B$7*EXP(-Info!$B$7*G1683*1000)+Info!$B$6*EXP(-Info!$B$6*G1683*1000)))^2*(0.01*G1683*1000)^2)</f>
        <v>1.9061292597672248E-3</v>
      </c>
      <c r="AE1683" s="50">
        <f>IF(AA1683&gt;0,AA1683*AC1683*SQRT((AB1683/AA1683)^2+(AD1683/AC1683)^2),AA1683*AC1683*SQRT((AD1683/AC1683)^2))</f>
        <v>1.0152968646583837E-2</v>
      </c>
      <c r="AF1683" s="50">
        <f>IF((S1683-Y1683-AA1683*AC1683)&gt;0,S1683-Y1683-AA1683*AC1683,0)</f>
        <v>3.145322940584323</v>
      </c>
      <c r="AG1683" s="50">
        <f>SQRT((T1683*0.5)^2+Z1683^2+AE1683^2)</f>
        <v>4.5921804282098924E-2</v>
      </c>
      <c r="AH1683" s="50">
        <f>AF1683/S1683</f>
        <v>0.77131253304338965</v>
      </c>
      <c r="AI1683">
        <f>AF1683*EXP(Info!$B$6*G1683*1000)</f>
        <v>3.9272352896855747</v>
      </c>
      <c r="AJ1683">
        <f>2*SQRT((EXP(Info!$B$6*G1683)*AG1683)^2+(Info!$B$6*G1683*0.01*AI1683)^2)</f>
        <v>9.1864003520365112E-2</v>
      </c>
      <c r="AK1683" s="28">
        <f>AI1683/(E1683/1000)</f>
        <v>1.1463033536735476</v>
      </c>
      <c r="AL1683">
        <f>AA1683/0.752049334436339</f>
        <v>2.4244066507036632</v>
      </c>
      <c r="AM1683">
        <f>Q1683/O1683</f>
        <v>1.0566413006946886</v>
      </c>
      <c r="AN1683">
        <f>U1683/0.242530074</f>
        <v>5.4944354908356399</v>
      </c>
      <c r="AO1683">
        <f>O1683/U1683</f>
        <v>1.8482426375331455</v>
      </c>
    </row>
    <row r="1684" spans="1:41">
      <c r="A1684" s="14" t="s">
        <v>86</v>
      </c>
      <c r="B1684" s="14" t="s">
        <v>99</v>
      </c>
      <c r="C1684" s="15">
        <v>-32.96</v>
      </c>
      <c r="D1684" s="15">
        <v>41</v>
      </c>
      <c r="E1684" s="15">
        <v>3426</v>
      </c>
      <c r="F1684" s="1">
        <v>130</v>
      </c>
      <c r="G1684" s="14">
        <v>24.285</v>
      </c>
      <c r="I1684">
        <f>(E1684*100*Info!$B$11)/AI1684</f>
        <v>2.0091991338672335</v>
      </c>
      <c r="J1684">
        <f>LOG10(I1684)</f>
        <v>0.30302298227032964</v>
      </c>
      <c r="K1684">
        <f>2*((E1684*100*Info!$B$11)/AI1684^2)*(AJ1684/2)</f>
        <v>4.3058388083715905E-2</v>
      </c>
      <c r="L1684">
        <f>(M1684/10.7)/I1684</f>
        <v>0.50575447972143683</v>
      </c>
      <c r="M1684">
        <f>((U1684/0.242530073729142))*I1684</f>
        <v>10.872927649881889</v>
      </c>
      <c r="N1684">
        <f>2*M1684*SQRT((0.5*K1684/I1684)^2+(0.5*V1684/U1684)^2)</f>
        <v>0.40677945300544827</v>
      </c>
      <c r="O1684" s="1">
        <v>2.570838237515876</v>
      </c>
      <c r="P1684" s="1">
        <v>5.2883299879229052E-2</v>
      </c>
      <c r="Q1684" s="1">
        <v>2.732034538152663</v>
      </c>
      <c r="R1684" s="1">
        <v>5.6566002229986007E-2</v>
      </c>
      <c r="S1684" s="1">
        <v>4.4399507980606554</v>
      </c>
      <c r="T1684" s="1">
        <v>5.3260744182700111E-2</v>
      </c>
      <c r="U1684" s="1">
        <v>1.3124691824358179</v>
      </c>
      <c r="V1684" s="1">
        <v>4.0248026296943101E-2</v>
      </c>
      <c r="W1684" s="50">
        <f>U1684*Info!$B$2</f>
        <v>0.62998520756919252</v>
      </c>
      <c r="X1684" s="50">
        <f>W1684*SQRT((0.5*V1684/U1684)^2+Info!$B$3^2)</f>
        <v>3.2947076546304431E-2</v>
      </c>
      <c r="Y1684" s="39">
        <f>W1684*Info!$D$2</f>
        <v>0.51028801813104596</v>
      </c>
      <c r="Z1684" s="39">
        <f>Y1684*SQRT(Info!$D$3^2+(X1684/W1684)^2)</f>
        <v>3.6921371428205216E-2</v>
      </c>
      <c r="AA1684" s="50">
        <f>IF(O1684-W1684&gt;0,O1684-W1684,0)</f>
        <v>1.9408530299466835</v>
      </c>
      <c r="AB1684" s="50">
        <f>SQRT((0.5*P1684)^2+X1684^2)</f>
        <v>4.2245363112147119E-2</v>
      </c>
      <c r="AC1684" s="50">
        <f>(1-EXP(-Info!$B$6*G1684*1000))+(Info!$B$6/(Info!$B$6-Info!$B$7))*(EXP(-Info!$B$7*G1684*1000)-EXP(-Info!$B$6*G1684*1000))*(Info!$B$9-1)</f>
        <v>0.22794158323795319</v>
      </c>
      <c r="AD1684" s="50">
        <f>SQRT((Info!$B$6*EXP(-Info!$B$6*G1684*1000)+(Info!$B$6/(Info!$B$6+Info!$B$7))*(Info!$B$9-1)*(-Info!$B$7*EXP(-Info!$B$7*G1684*1000)+Info!$B$6*EXP(-Info!$B$6*G1684*1000)))^2*(0.01*G1684*1000)^2)</f>
        <v>1.9106854201436656E-3</v>
      </c>
      <c r="AE1684" s="50">
        <f>IF(AA1684&gt;0,AA1684*AC1684*SQRT((AB1684/AA1684)^2+(AD1684/AC1684)^2),AA1684*AC1684*SQRT((AD1684/AC1684)^2))</f>
        <v>1.0318852585540631E-2</v>
      </c>
      <c r="AF1684" s="50">
        <f>IF((S1684-Y1684-AA1684*AC1684)&gt;0,S1684-Y1684-AA1684*AC1684,0)</f>
        <v>3.4872616674513837</v>
      </c>
      <c r="AG1684" s="50">
        <f>SQRT((T1684*0.5)^2+Z1684^2+AE1684^2)</f>
        <v>4.6678079486471624E-2</v>
      </c>
      <c r="AH1684" s="50">
        <f>AF1684/S1684</f>
        <v>0.78542799820543041</v>
      </c>
      <c r="AI1684">
        <f>AF1684*EXP(Info!$B$6*G1684*1000)</f>
        <v>4.3571741578581209</v>
      </c>
      <c r="AJ1684">
        <f>2*SQRT((EXP(Info!$B$6*G1684)*AG1684)^2+(Info!$B$6*G1684*0.01*AI1684)^2)</f>
        <v>9.3376954367028073E-2</v>
      </c>
      <c r="AK1684" s="28">
        <f>AI1684/(E1684/1000)</f>
        <v>1.2717963099410743</v>
      </c>
      <c r="AL1684">
        <f>AA1684/0.752049334436339</f>
        <v>2.5807522739201052</v>
      </c>
      <c r="AM1684">
        <f>Q1684/O1684</f>
        <v>1.0627018449797705</v>
      </c>
      <c r="AN1684">
        <f>U1684/0.242530074</f>
        <v>5.4115729269757198</v>
      </c>
      <c r="AO1684">
        <f>O1684/U1684</f>
        <v>1.9587798874977354</v>
      </c>
    </row>
    <row r="1685" spans="1:41">
      <c r="A1685" s="14" t="s">
        <v>86</v>
      </c>
      <c r="B1685" s="14" t="s">
        <v>99</v>
      </c>
      <c r="C1685" s="15">
        <v>-32.96</v>
      </c>
      <c r="D1685" s="15">
        <v>41</v>
      </c>
      <c r="E1685" s="15">
        <v>3426</v>
      </c>
      <c r="F1685" s="1">
        <v>131</v>
      </c>
      <c r="G1685" s="14">
        <v>24.36</v>
      </c>
      <c r="I1685">
        <f>(E1685*100*Info!$B$11)/AI1685</f>
        <v>1.928308596158758</v>
      </c>
      <c r="J1685">
        <f>LOG10(I1685)</f>
        <v>0.28517653728686565</v>
      </c>
      <c r="K1685">
        <f>2*((E1685*100*Info!$B$11)/AI1685^2)*(AJ1685/2)</f>
        <v>4.0686024722776784E-2</v>
      </c>
      <c r="L1685">
        <f>(M1685/10.7)/I1685</f>
        <v>0.51939758651315548</v>
      </c>
      <c r="M1685">
        <f>((U1685/0.242530073729142))*I1685</f>
        <v>10.7166794906025</v>
      </c>
      <c r="N1685">
        <f>2*M1685*SQRT((0.5*K1685/I1685)^2+(0.5*V1685/U1685)^2)</f>
        <v>0.39890132703713932</v>
      </c>
      <c r="O1685" s="1">
        <v>2.4523385352920619</v>
      </c>
      <c r="P1685" s="1">
        <v>5.046469181152663E-2</v>
      </c>
      <c r="Q1685" s="1">
        <v>2.6049173085815309</v>
      </c>
      <c r="R1685" s="1">
        <v>5.4118322688142317E-2</v>
      </c>
      <c r="S1685" s="1">
        <v>4.5677486846884863</v>
      </c>
      <c r="T1685" s="1">
        <v>5.4777975654740983E-2</v>
      </c>
      <c r="U1685" s="1">
        <v>1.3478740239839819</v>
      </c>
      <c r="V1685" s="1">
        <v>4.1332304779542181E-2</v>
      </c>
      <c r="W1685" s="50">
        <f>U1685*Info!$B$2</f>
        <v>0.64697953151231136</v>
      </c>
      <c r="X1685" s="50">
        <f>W1685*SQRT((0.5*V1685/U1685)^2+Info!$B$3^2)</f>
        <v>3.3835747191231488E-2</v>
      </c>
      <c r="Y1685" s="39">
        <f>W1685*Info!$D$2</f>
        <v>0.52405342052497228</v>
      </c>
      <c r="Z1685" s="39">
        <f>Y1685*SQRT(Info!$D$3^2+(X1685/W1685)^2)</f>
        <v>3.7917293727392325E-2</v>
      </c>
      <c r="AA1685" s="50">
        <f>IF(O1685-W1685&gt;0,O1685-W1685,0)</f>
        <v>1.8053590037797504</v>
      </c>
      <c r="AB1685" s="50">
        <f>SQRT((0.5*P1685)^2+X1685^2)</f>
        <v>4.2208163521965991E-2</v>
      </c>
      <c r="AC1685" s="50">
        <f>(1-EXP(-Info!$B$6*G1685*1000))+(Info!$B$6/(Info!$B$6-Info!$B$7))*(EXP(-Info!$B$7*G1685*1000)-EXP(-Info!$B$6*G1685*1000))*(Info!$B$9-1)</f>
        <v>0.22856665351422045</v>
      </c>
      <c r="AD1685" s="50">
        <f>SQRT((Info!$B$6*EXP(-Info!$B$6*G1685*1000)+(Info!$B$6/(Info!$B$6+Info!$B$7))*(Info!$B$9-1)*(-Info!$B$7*EXP(-Info!$B$7*G1685*1000)+Info!$B$6*EXP(-Info!$B$6*G1685*1000)))^2*(0.01*G1685*1000)^2)</f>
        <v>1.9152341868123176E-3</v>
      </c>
      <c r="AE1685" s="50">
        <f>IF(AA1685&gt;0,AA1685*AC1685*SQRT((AB1685/AA1685)^2+(AD1685/AC1685)^2),AA1685*AC1685*SQRT((AD1685/AC1685)^2))</f>
        <v>1.0248292689710265E-2</v>
      </c>
      <c r="AF1685" s="50">
        <f>IF((S1685-Y1685-AA1685*AC1685)&gt;0,S1685-Y1685-AA1685*AC1685,0)</f>
        <v>3.6310503982778095</v>
      </c>
      <c r="AG1685" s="50">
        <f>SQRT((T1685*0.5)^2+Z1685^2+AE1685^2)</f>
        <v>4.7884290961349357E-2</v>
      </c>
      <c r="AH1685" s="50">
        <f>AF1685/S1685</f>
        <v>0.79493217532948435</v>
      </c>
      <c r="AI1685">
        <f>AF1685*EXP(Info!$B$6*G1685*1000)</f>
        <v>4.539953076761825</v>
      </c>
      <c r="AJ1685">
        <f>2*SQRT((EXP(Info!$B$6*G1685)*AG1685)^2+(Info!$B$6*G1685*0.01*AI1685)^2)</f>
        <v>9.5789980654201634E-2</v>
      </c>
      <c r="AK1685" s="28">
        <f>AI1685/(E1685/1000)</f>
        <v>1.3251468408528386</v>
      </c>
      <c r="AL1685">
        <f>AA1685/0.752049334436339</f>
        <v>2.4005858673259342</v>
      </c>
      <c r="AM1685">
        <f>Q1685/O1685</f>
        <v>1.0622176633012446</v>
      </c>
      <c r="AN1685">
        <f>U1685/0.242530074</f>
        <v>5.5575541694840771</v>
      </c>
      <c r="AO1685">
        <f>O1685/U1685</f>
        <v>1.819412268250082</v>
      </c>
    </row>
    <row r="1686" spans="1:41">
      <c r="A1686" s="14" t="s">
        <v>86</v>
      </c>
      <c r="B1686" s="14" t="s">
        <v>99</v>
      </c>
      <c r="C1686" s="15">
        <v>-32.96</v>
      </c>
      <c r="D1686" s="15">
        <v>41</v>
      </c>
      <c r="E1686" s="15">
        <v>3426</v>
      </c>
      <c r="F1686" s="1">
        <v>132</v>
      </c>
      <c r="G1686" s="14">
        <v>24.43</v>
      </c>
      <c r="I1686">
        <f>(E1686*100*Info!$B$11)/AI1686</f>
        <v>2.0627410995092759</v>
      </c>
      <c r="J1686">
        <f>LOG10(I1686)</f>
        <v>0.31444472186047062</v>
      </c>
      <c r="K1686">
        <f>2*((E1686*100*Info!$B$11)/AI1686^2)*(AJ1686/2)</f>
        <v>4.6118982765607781E-2</v>
      </c>
      <c r="L1686">
        <f>(M1686/10.7)/I1686</f>
        <v>0.5237007535134135</v>
      </c>
      <c r="M1686">
        <f>((U1686/0.242530073729142))*I1686</f>
        <v>11.558772028842215</v>
      </c>
      <c r="N1686">
        <f>2*M1686*SQRT((0.5*K1686/I1686)^2+(0.5*V1686/U1686)^2)</f>
        <v>0.43860185162359866</v>
      </c>
      <c r="O1686" s="1">
        <v>2.377242268207072</v>
      </c>
      <c r="P1686" s="1">
        <v>4.8926180495181437E-2</v>
      </c>
      <c r="Q1686" s="1">
        <v>2.500433261165985</v>
      </c>
      <c r="R1686" s="1">
        <v>5.1778099029838549E-2</v>
      </c>
      <c r="S1686" s="1">
        <v>4.315886061268543</v>
      </c>
      <c r="T1686" s="1">
        <v>5.2340370267445223E-2</v>
      </c>
      <c r="U1686" s="1">
        <v>1.359041051269285</v>
      </c>
      <c r="V1686" s="1">
        <v>4.1666656833014321E-2</v>
      </c>
      <c r="W1686" s="50">
        <f>U1686*Info!$B$2</f>
        <v>0.65233970460925672</v>
      </c>
      <c r="X1686" s="50">
        <f>W1686*SQRT((0.5*V1686/U1686)^2+Info!$B$3^2)</f>
        <v>3.4115504954825238E-2</v>
      </c>
      <c r="Y1686" s="39">
        <f>W1686*Info!$D$2</f>
        <v>0.52839516073349801</v>
      </c>
      <c r="Z1686" s="39">
        <f>Y1686*SQRT(Info!$D$3^2+(X1686/W1686)^2)</f>
        <v>3.8231102501287806E-2</v>
      </c>
      <c r="AA1686" s="50">
        <f>IF(O1686-W1686&gt;0,O1686-W1686,0)</f>
        <v>1.7249025635978152</v>
      </c>
      <c r="AB1686" s="50">
        <f>SQRT((0.5*P1686)^2+X1686^2)</f>
        <v>4.1979881643288058E-2</v>
      </c>
      <c r="AC1686" s="50">
        <f>(1-EXP(-Info!$B$6*G1686*1000))+(Info!$B$6/(Info!$B$6-Info!$B$7))*(EXP(-Info!$B$7*G1686*1000)-EXP(-Info!$B$6*G1686*1000))*(Info!$B$9-1)</f>
        <v>0.22914964669071577</v>
      </c>
      <c r="AD1686" s="50">
        <f>SQRT((Info!$B$6*EXP(-Info!$B$6*G1686*1000)+(Info!$B$6/(Info!$B$6+Info!$B$7))*(Info!$B$9-1)*(-Info!$B$7*EXP(-Info!$B$7*G1686*1000)+Info!$B$6*EXP(-Info!$B$6*G1686*1000)))^2*(0.01*G1686*1000)^2)</f>
        <v>1.9194730386696212E-3</v>
      </c>
      <c r="AE1686" s="50">
        <f>IF(AA1686&gt;0,AA1686*AC1686*SQRT((AB1686/AA1686)^2+(AD1686/AC1686)^2),AA1686*AC1686*SQRT((AD1686/AC1686)^2))</f>
        <v>1.017350642945538E-2</v>
      </c>
      <c r="AF1686" s="50">
        <f>IF((S1686-Y1686-AA1686*AC1686)&gt;0,S1686-Y1686-AA1686*AC1686,0)</f>
        <v>3.3922300875106957</v>
      </c>
      <c r="AG1686" s="50">
        <f>SQRT((T1686*0.5)^2+Z1686^2+AE1686^2)</f>
        <v>4.7434122965091918E-2</v>
      </c>
      <c r="AH1686" s="50">
        <f>AF1686/S1686</f>
        <v>0.78598694204490593</v>
      </c>
      <c r="AI1686">
        <f>AF1686*EXP(Info!$B$6*G1686*1000)</f>
        <v>4.24407626636222</v>
      </c>
      <c r="AJ1686">
        <f>2*SQRT((EXP(Info!$B$6*G1686)*AG1686)^2+(Info!$B$6*G1686*0.01*AI1686)^2)</f>
        <v>9.4889504180068363E-2</v>
      </c>
      <c r="AK1686" s="28">
        <f>AI1686/(E1686/1000)</f>
        <v>1.2387846661886222</v>
      </c>
      <c r="AL1686">
        <f>AA1686/0.752049334436339</f>
        <v>2.2936029388160151</v>
      </c>
      <c r="AM1686">
        <f>Q1686/O1686</f>
        <v>1.0518209669272893</v>
      </c>
      <c r="AN1686">
        <f>U1686/0.242530074</f>
        <v>5.6035980563354171</v>
      </c>
      <c r="AO1686">
        <f>O1686/U1686</f>
        <v>1.7492056373034732</v>
      </c>
    </row>
    <row r="1687" spans="1:41">
      <c r="A1687" s="14" t="s">
        <v>86</v>
      </c>
      <c r="B1687" s="14" t="s">
        <v>99</v>
      </c>
      <c r="C1687" s="15">
        <v>-32.96</v>
      </c>
      <c r="D1687" s="15">
        <v>41</v>
      </c>
      <c r="E1687" s="15">
        <v>3426</v>
      </c>
      <c r="F1687" s="1">
        <v>133</v>
      </c>
      <c r="G1687" s="14">
        <v>24.5</v>
      </c>
      <c r="I1687">
        <f>(E1687*100*Info!$B$11)/AI1687</f>
        <v>1.9409131445927825</v>
      </c>
      <c r="J1687">
        <f>LOG10(I1687)</f>
        <v>0.2880061012471653</v>
      </c>
      <c r="K1687">
        <f>2*((E1687*100*Info!$B$11)/AI1687^2)*(AJ1687/2)</f>
        <v>4.2135212150386514E-2</v>
      </c>
      <c r="L1687">
        <f>(M1687/10.7)/I1687</f>
        <v>0.53560239426445588</v>
      </c>
      <c r="M1687">
        <f>((U1687/0.242530073729142))*I1687</f>
        <v>11.123267682144757</v>
      </c>
      <c r="N1687">
        <f>2*M1687*SQRT((0.5*K1687/I1687)^2+(0.5*V1687/U1687)^2)</f>
        <v>0.4179456227684587</v>
      </c>
      <c r="O1687" s="1">
        <v>2.511093762724149</v>
      </c>
      <c r="P1687" s="1">
        <v>5.1628412833870582E-2</v>
      </c>
      <c r="Q1687" s="1">
        <v>2.6825996609688612</v>
      </c>
      <c r="R1687" s="1">
        <v>5.5719412692333513E-2</v>
      </c>
      <c r="S1687" s="1">
        <v>4.5668547290820296</v>
      </c>
      <c r="T1687" s="1">
        <v>5.4955915975374553E-2</v>
      </c>
      <c r="U1687" s="1">
        <v>1.3899266634239591</v>
      </c>
      <c r="V1687" s="1">
        <v>4.2626268994805767E-2</v>
      </c>
      <c r="W1687" s="50">
        <f>U1687*Info!$B$2</f>
        <v>0.6671647984435003</v>
      </c>
      <c r="X1687" s="50">
        <f>W1687*SQRT((0.5*V1687/U1687)^2+Info!$B$3^2)</f>
        <v>3.4891708213703743E-2</v>
      </c>
      <c r="Y1687" s="39">
        <f>W1687*Info!$D$2</f>
        <v>0.54040348673923533</v>
      </c>
      <c r="Z1687" s="39">
        <f>Y1687*SQRT(Info!$D$3^2+(X1687/W1687)^2)</f>
        <v>3.9100466729798673E-2</v>
      </c>
      <c r="AA1687" s="50">
        <f>IF(O1687-W1687&gt;0,O1687-W1687,0)</f>
        <v>1.8439289642806487</v>
      </c>
      <c r="AB1687" s="50">
        <f>SQRT((0.5*P1687)^2+X1687^2)</f>
        <v>4.3402817362544387E-2</v>
      </c>
      <c r="AC1687" s="50">
        <f>(1-EXP(-Info!$B$6*G1687*1000))+(Info!$B$6/(Info!$B$6-Info!$B$7))*(EXP(-Info!$B$7*G1687*1000)-EXP(-Info!$B$6*G1687*1000))*(Info!$B$9-1)</f>
        <v>0.22973224837140271</v>
      </c>
      <c r="AD1687" s="50">
        <f>SQRT((Info!$B$6*EXP(-Info!$B$6*G1687*1000)+(Info!$B$6/(Info!$B$6+Info!$B$7))*(Info!$B$9-1)*(-Info!$B$7*EXP(-Info!$B$7*G1687*1000)+Info!$B$6*EXP(-Info!$B$6*G1687*1000)))^2*(0.01*G1687*1000)^2)</f>
        <v>1.923705463272122E-3</v>
      </c>
      <c r="AE1687" s="50">
        <f>IF(AA1687&gt;0,AA1687*AC1687*SQRT((AB1687/AA1687)^2+(AD1687/AC1687)^2),AA1687*AC1687*SQRT((AD1687/AC1687)^2))</f>
        <v>1.0583186427798668E-2</v>
      </c>
      <c r="AF1687" s="50">
        <f>IF((S1687-Y1687-AA1687*AC1687)&gt;0,S1687-Y1687-AA1687*AC1687,0)</f>
        <v>3.6028412955414493</v>
      </c>
      <c r="AG1687" s="50">
        <f>SQRT((T1687*0.5)^2+Z1687^2+AE1687^2)</f>
        <v>4.8947814135329289E-2</v>
      </c>
      <c r="AH1687" s="50">
        <f>AF1687/S1687</f>
        <v>0.78891086081593975</v>
      </c>
      <c r="AI1687">
        <f>AF1687*EXP(Info!$B$6*G1687*1000)</f>
        <v>4.5104700168919569</v>
      </c>
      <c r="AJ1687">
        <f>2*SQRT((EXP(Info!$B$6*G1687)*AG1687)^2+(Info!$B$6*G1687*0.01*AI1687)^2)</f>
        <v>9.7917627890337061E-2</v>
      </c>
      <c r="AK1687" s="28">
        <f>AI1687/(E1687/1000)</f>
        <v>1.3165411607974187</v>
      </c>
      <c r="AL1687">
        <f>AA1687/0.752049334436339</f>
        <v>2.4518723438039784</v>
      </c>
      <c r="AM1687">
        <f>Q1687/O1687</f>
        <v>1.0682992808913097</v>
      </c>
      <c r="AN1687">
        <f>U1687/0.242530074</f>
        <v>5.7309456122293474</v>
      </c>
      <c r="AO1687">
        <f>O1687/U1687</f>
        <v>1.8066375937693688</v>
      </c>
    </row>
    <row r="1688" spans="1:41">
      <c r="A1688" s="14" t="s">
        <v>86</v>
      </c>
      <c r="B1688" s="14" t="s">
        <v>99</v>
      </c>
      <c r="C1688" s="15">
        <v>-32.96</v>
      </c>
      <c r="D1688" s="15">
        <v>41</v>
      </c>
      <c r="E1688" s="15">
        <v>3426</v>
      </c>
      <c r="F1688" s="1">
        <v>135</v>
      </c>
      <c r="G1688" s="14">
        <v>24.65</v>
      </c>
      <c r="I1688">
        <f>(E1688*100*Info!$B$11)/AI1688</f>
        <v>1.7919968673665392</v>
      </c>
      <c r="J1688">
        <f>LOG10(I1688)</f>
        <v>0.2533372461259864</v>
      </c>
      <c r="K1688">
        <f>2*((E1688*100*Info!$B$11)/AI1688^2)*(AJ1688/2)</f>
        <v>3.7479295292883276E-2</v>
      </c>
      <c r="L1688">
        <f>(M1688/10.7)/I1688</f>
        <v>0.55076903556199419</v>
      </c>
      <c r="M1688">
        <f>((U1688/0.242530073729142))*I1688</f>
        <v>10.560647334154543</v>
      </c>
      <c r="N1688">
        <f>2*M1688*SQRT((0.5*K1688/I1688)^2+(0.5*V1688/U1688)^2)</f>
        <v>0.3921687387441169</v>
      </c>
      <c r="O1688" s="1">
        <v>2.6640651252004708</v>
      </c>
      <c r="P1688" s="1">
        <v>5.487161970597302E-2</v>
      </c>
      <c r="Q1688" s="1">
        <v>2.7415996976484771</v>
      </c>
      <c r="R1688" s="1">
        <v>5.6651466759931331E-2</v>
      </c>
      <c r="S1688" s="1">
        <v>4.9094610945096813</v>
      </c>
      <c r="T1688" s="1">
        <v>5.89424829970338E-2</v>
      </c>
      <c r="U1688" s="1">
        <v>1.4292851863875939</v>
      </c>
      <c r="V1688" s="1">
        <v>4.3857683394993248E-2</v>
      </c>
      <c r="W1688" s="50">
        <f>U1688*Info!$B$2</f>
        <v>0.68605688946604504</v>
      </c>
      <c r="X1688" s="50">
        <f>W1688*SQRT((0.5*V1688/U1688)^2+Info!$B$3^2)</f>
        <v>3.5881451074105543E-2</v>
      </c>
      <c r="Y1688" s="39">
        <f>W1688*Info!$D$2</f>
        <v>0.55570608046749648</v>
      </c>
      <c r="Z1688" s="39">
        <f>Y1688*SQRT(Info!$D$3^2+(X1688/W1688)^2)</f>
        <v>4.0208677968578091E-2</v>
      </c>
      <c r="AA1688" s="50">
        <f>IF(O1688-W1688&gt;0,O1688-W1688,0)</f>
        <v>1.9780082357344257</v>
      </c>
      <c r="AB1688" s="50">
        <f>SQRT((0.5*P1688)^2+X1688^2)</f>
        <v>4.5168597426449512E-2</v>
      </c>
      <c r="AC1688" s="50">
        <f>(1-EXP(-Info!$B$6*G1688*1000))+(Info!$B$6/(Info!$B$6-Info!$B$7))*(EXP(-Info!$B$7*G1688*1000)-EXP(-Info!$B$6*G1688*1000))*(Info!$B$9-1)</f>
        <v>0.23097936342611053</v>
      </c>
      <c r="AD1688" s="50">
        <f>SQRT((Info!$B$6*EXP(-Info!$B$6*G1688*1000)+(Info!$B$6/(Info!$B$6+Info!$B$7))*(Info!$B$9-1)*(-Info!$B$7*EXP(-Info!$B$7*G1688*1000)+Info!$B$6*EXP(-Info!$B$6*G1688*1000)))^2*(0.01*G1688*1000)^2)</f>
        <v>1.9327533319931651E-3</v>
      </c>
      <c r="AE1688" s="50">
        <f>IF(AA1688&gt;0,AA1688*AC1688*SQRT((AB1688/AA1688)^2+(AD1688/AC1688)^2),AA1688*AC1688*SQRT((AD1688/AC1688)^2))</f>
        <v>1.1111396086204567E-2</v>
      </c>
      <c r="AF1688" s="50">
        <f>IF((S1688-Y1688-AA1688*AC1688)&gt;0,S1688-Y1688-AA1688*AC1688,0)</f>
        <v>3.8968759309006433</v>
      </c>
      <c r="AG1688" s="50">
        <f>SQRT((T1688*0.5)^2+Z1688^2+AE1688^2)</f>
        <v>5.1075972652796772E-2</v>
      </c>
      <c r="AH1688" s="50">
        <f>AF1688/S1688</f>
        <v>0.79374820492183429</v>
      </c>
      <c r="AI1688">
        <f>AF1688*EXP(Info!$B$6*G1688*1000)</f>
        <v>4.8852934419145821</v>
      </c>
      <c r="AJ1688">
        <f>2*SQRT((EXP(Info!$B$6*G1688)*AG1688)^2+(Info!$B$6*G1688*0.01*AI1688)^2)</f>
        <v>0.10217504217570242</v>
      </c>
      <c r="AK1688" s="28">
        <f>AI1688/(E1688/1000)</f>
        <v>1.4259467139271984</v>
      </c>
      <c r="AL1688">
        <f>AA1688/0.752049334436339</f>
        <v>2.6301575510560657</v>
      </c>
      <c r="AM1688">
        <f>Q1688/O1688</f>
        <v>1.0291038577527911</v>
      </c>
      <c r="AN1688">
        <f>U1688/0.242530074</f>
        <v>5.8932286739317696</v>
      </c>
      <c r="AO1688">
        <f>O1688/U1688</f>
        <v>1.8639143192505103</v>
      </c>
    </row>
    <row r="1689" spans="1:41">
      <c r="A1689" s="14" t="s">
        <v>86</v>
      </c>
      <c r="B1689" s="14" t="s">
        <v>99</v>
      </c>
      <c r="C1689" s="15">
        <v>-32.96</v>
      </c>
      <c r="D1689" s="15">
        <v>41</v>
      </c>
      <c r="E1689" s="15">
        <v>3426</v>
      </c>
      <c r="F1689" s="1">
        <v>137</v>
      </c>
      <c r="G1689" s="14">
        <v>24.79</v>
      </c>
      <c r="I1689">
        <f>(E1689*100*Info!$B$11)/AI1689</f>
        <v>1.6033533572265903</v>
      </c>
      <c r="J1689">
        <f>LOG10(I1689)</f>
        <v>0.20502924548704546</v>
      </c>
      <c r="K1689">
        <f>2*((E1689*100*Info!$B$11)/AI1689^2)*(AJ1689/2)</f>
        <v>2.9430125082586935E-2</v>
      </c>
      <c r="L1689">
        <f>(M1689/10.7)/I1689</f>
        <v>0.49562655079439227</v>
      </c>
      <c r="M1689">
        <f>((U1689/0.242530073729142))*I1689</f>
        <v>8.5029100873710171</v>
      </c>
      <c r="N1689">
        <f>2*M1689*SQRT((0.5*K1689/I1689)^2+(0.5*V1689/U1689)^2)</f>
        <v>0.30421725961771945</v>
      </c>
      <c r="O1689" s="1">
        <v>2.524005659500232</v>
      </c>
      <c r="P1689" s="1">
        <v>5.1984927548017833E-2</v>
      </c>
      <c r="Q1689" s="1">
        <v>2.7780070612270711</v>
      </c>
      <c r="R1689" s="1">
        <v>5.7788745603850479E-2</v>
      </c>
      <c r="S1689" s="1">
        <v>5.2924561565981003</v>
      </c>
      <c r="T1689" s="1">
        <v>6.61617430202118E-2</v>
      </c>
      <c r="U1689" s="1">
        <v>1.286186479797242</v>
      </c>
      <c r="V1689" s="1">
        <v>3.9499691662744023E-2</v>
      </c>
      <c r="W1689" s="50">
        <f>U1689*Info!$B$2</f>
        <v>0.61736951030267617</v>
      </c>
      <c r="X1689" s="50">
        <f>W1689*SQRT((0.5*V1689/U1689)^2+Info!$B$3^2)</f>
        <v>3.2291357629806186E-2</v>
      </c>
      <c r="Y1689" s="39">
        <f>W1689*Info!$D$2</f>
        <v>0.50006930334516775</v>
      </c>
      <c r="Z1689" s="39">
        <f>Y1689*SQRT(Info!$D$3^2+(X1689/W1689)^2)</f>
        <v>3.6184383228651897E-2</v>
      </c>
      <c r="AA1689" s="50">
        <f>IF(O1689-W1689&gt;0,O1689-W1689,0)</f>
        <v>1.9066361491975559</v>
      </c>
      <c r="AB1689" s="50">
        <f>SQRT((0.5*P1689)^2+X1689^2)</f>
        <v>4.1452864202841375E-2</v>
      </c>
      <c r="AC1689" s="50">
        <f>(1-EXP(-Info!$B$6*G1689*1000))+(Info!$B$6/(Info!$B$6-Info!$B$7))*(EXP(-Info!$B$7*G1689*1000)-EXP(-Info!$B$6*G1689*1000))*(Info!$B$9-1)</f>
        <v>0.23214171882919826</v>
      </c>
      <c r="AD1689" s="50">
        <f>SQRT((Info!$B$6*EXP(-Info!$B$6*G1689*1000)+(Info!$B$6/(Info!$B$6+Info!$B$7))*(Info!$B$9-1)*(-Info!$B$7*EXP(-Info!$B$7*G1689*1000)+Info!$B$6*EXP(-Info!$B$6*G1689*1000)))^2*(0.01*G1689*1000)^2)</f>
        <v>1.9411714655582217E-3</v>
      </c>
      <c r="AE1689" s="50">
        <f>IF(AA1689&gt;0,AA1689*AC1689*SQRT((AB1689/AA1689)^2+(AD1689/AC1689)^2),AA1689*AC1689*SQRT((AD1689/AC1689)^2))</f>
        <v>1.0310148201381812E-2</v>
      </c>
      <c r="AF1689" s="50">
        <f>IF((S1689-Y1689-AA1689*AC1689)&gt;0,S1689-Y1689-AA1689*AC1689,0)</f>
        <v>4.3497770603963284</v>
      </c>
      <c r="AG1689" s="50">
        <f>SQRT((T1689*0.5)^2+Z1689^2+AE1689^2)</f>
        <v>5.0099429192761641E-2</v>
      </c>
      <c r="AH1689" s="50">
        <f>AF1689/S1689</f>
        <v>0.82188249306013905</v>
      </c>
      <c r="AI1689">
        <f>AF1689*EXP(Info!$B$6*G1689*1000)</f>
        <v>5.4600756000662605</v>
      </c>
      <c r="AJ1689">
        <f>2*SQRT((EXP(Info!$B$6*G1689)*AG1689)^2+(Info!$B$6*G1689*0.01*AI1689)^2)</f>
        <v>0.10022164306206752</v>
      </c>
      <c r="AK1689" s="28">
        <f>AI1689/(E1689/1000)</f>
        <v>1.5937173380228431</v>
      </c>
      <c r="AL1689">
        <f>AA1689/0.752049334436339</f>
        <v>2.5352540875879899</v>
      </c>
      <c r="AM1689">
        <f>Q1689/O1689</f>
        <v>1.1006342441312642</v>
      </c>
      <c r="AN1689">
        <f>U1689/0.242530074</f>
        <v>5.3032040875773694</v>
      </c>
      <c r="AO1689">
        <f>O1689/U1689</f>
        <v>1.9623947997790516</v>
      </c>
    </row>
    <row r="1690" spans="1:41">
      <c r="A1690" s="14" t="s">
        <v>86</v>
      </c>
      <c r="B1690" s="14" t="s">
        <v>99</v>
      </c>
      <c r="C1690" s="15">
        <v>-32.96</v>
      </c>
      <c r="D1690" s="15">
        <v>41</v>
      </c>
      <c r="E1690" s="15">
        <v>3426</v>
      </c>
      <c r="F1690" s="1">
        <v>139</v>
      </c>
      <c r="G1690" s="14">
        <v>24.94</v>
      </c>
      <c r="I1690">
        <f>(E1690*100*Info!$B$11)/AI1690</f>
        <v>1.5977244345498365</v>
      </c>
      <c r="J1690">
        <f>LOG10(I1690)</f>
        <v>0.20350187705910827</v>
      </c>
      <c r="K1690">
        <f>2*((E1690*100*Info!$B$11)/AI1690^2)*(AJ1690/2)</f>
        <v>2.7989892479547553E-2</v>
      </c>
      <c r="L1690">
        <f>(M1690/10.7)/I1690</f>
        <v>0.47623403203904235</v>
      </c>
      <c r="M1690">
        <f>((U1690/0.242530073729142))*I1690</f>
        <v>8.1415310202167532</v>
      </c>
      <c r="N1690">
        <f>2*M1690*SQRT((0.5*K1690/I1690)^2+(0.5*V1690/U1690)^2)</f>
        <v>0.28762707750470023</v>
      </c>
      <c r="O1690" s="1">
        <v>2.525206445567731</v>
      </c>
      <c r="P1690" s="1">
        <v>5.1983487625693298E-2</v>
      </c>
      <c r="Q1690" s="1">
        <v>2.7440190591807792</v>
      </c>
      <c r="R1690" s="1">
        <v>5.6914091573512009E-2</v>
      </c>
      <c r="S1690" s="1">
        <v>5.2905031033349728</v>
      </c>
      <c r="T1690" s="1">
        <v>6.2937929682801694E-2</v>
      </c>
      <c r="U1690" s="1">
        <v>1.235861501459484</v>
      </c>
      <c r="V1690" s="1">
        <v>3.7914831817747088E-2</v>
      </c>
      <c r="W1690" s="50">
        <f>U1690*Info!$B$2</f>
        <v>0.59321352070055233</v>
      </c>
      <c r="X1690" s="50">
        <f>W1690*SQRT((0.5*V1690/U1690)^2+Info!$B$3^2)</f>
        <v>3.1025113834258551E-2</v>
      </c>
      <c r="Y1690" s="39">
        <f>W1690*Info!$D$2</f>
        <v>0.48050295176744739</v>
      </c>
      <c r="Z1690" s="39">
        <f>Y1690*SQRT(Info!$D$3^2+(X1690/W1690)^2)</f>
        <v>3.4766964434950968E-2</v>
      </c>
      <c r="AA1690" s="50">
        <f>IF(O1690-W1690&gt;0,O1690-W1690,0)</f>
        <v>1.9319929248671786</v>
      </c>
      <c r="AB1690" s="50">
        <f>SQRT((0.5*P1690)^2+X1690^2)</f>
        <v>4.0473799362814381E-2</v>
      </c>
      <c r="AC1690" s="50">
        <f>(1-EXP(-Info!$B$6*G1690*1000))+(Info!$B$6/(Info!$B$6-Info!$B$7))*(EXP(-Info!$B$7*G1690*1000)-EXP(-Info!$B$6*G1690*1000))*(Info!$B$9-1)</f>
        <v>0.23338536771545496</v>
      </c>
      <c r="AD1690" s="50">
        <f>SQRT((Info!$B$6*EXP(-Info!$B$6*G1690*1000)+(Info!$B$6/(Info!$B$6+Info!$B$7))*(Info!$B$9-1)*(-Info!$B$7*EXP(-Info!$B$7*G1690*1000)+Info!$B$6*EXP(-Info!$B$6*G1690*1000)))^2*(0.01*G1690*1000)^2)</f>
        <v>1.9501625147526846E-3</v>
      </c>
      <c r="AE1690" s="50">
        <f>IF(AA1690&gt;0,AA1690*AC1690*SQRT((AB1690/AA1690)^2+(AD1690/AC1690)^2),AA1690*AC1690*SQRT((AD1690/AC1690)^2))</f>
        <v>1.0169677470460903E-2</v>
      </c>
      <c r="AF1690" s="50">
        <f>IF((S1690-Y1690-AA1690*AC1690)&gt;0,S1690-Y1690-AA1690*AC1690,0)</f>
        <v>4.3591012723737412</v>
      </c>
      <c r="AG1690" s="50">
        <f>SQRT((T1690*0.5)^2+Z1690^2+AE1690^2)</f>
        <v>4.7983954652192524E-2</v>
      </c>
      <c r="AH1690" s="50">
        <f>AF1690/S1690</f>
        <v>0.82394834427483765</v>
      </c>
      <c r="AI1690">
        <f>AF1690*EXP(Info!$B$6*G1690*1000)</f>
        <v>5.4793119231125829</v>
      </c>
      <c r="AJ1690">
        <f>2*SQRT((EXP(Info!$B$6*G1690)*AG1690)^2+(Info!$B$6*G1690*0.01*AI1690)^2)</f>
        <v>9.5989864255305868E-2</v>
      </c>
      <c r="AK1690" s="28">
        <f>AI1690/(E1690/1000)</f>
        <v>1.5993321433486813</v>
      </c>
      <c r="AL1690">
        <f>AA1690/0.752049334436339</f>
        <v>2.5689709921958874</v>
      </c>
      <c r="AM1690">
        <f>Q1690/O1690</f>
        <v>1.0866513761665351</v>
      </c>
      <c r="AN1690">
        <f>U1690/0.242530074</f>
        <v>5.0957041371268623</v>
      </c>
      <c r="AO1690">
        <f>O1690/U1690</f>
        <v>2.0432762429977807</v>
      </c>
    </row>
    <row r="1691" spans="1:41">
      <c r="A1691" s="14" t="s">
        <v>86</v>
      </c>
      <c r="B1691" s="14" t="s">
        <v>99</v>
      </c>
      <c r="C1691" s="15">
        <v>-32.96</v>
      </c>
      <c r="D1691" s="15">
        <v>41</v>
      </c>
      <c r="E1691" s="15">
        <v>3426</v>
      </c>
      <c r="F1691" s="1">
        <v>141</v>
      </c>
      <c r="G1691" s="14">
        <v>25.13</v>
      </c>
      <c r="I1691">
        <f>(E1691*100*Info!$B$11)/AI1691</f>
        <v>1.2817007790214991</v>
      </c>
      <c r="J1691">
        <f>LOG10(I1691)</f>
        <v>0.10778664828149559</v>
      </c>
      <c r="K1691">
        <f>2*((E1691*100*Info!$B$11)/AI1691^2)*(AJ1691/2)</f>
        <v>1.9840867300390121E-2</v>
      </c>
      <c r="L1691">
        <f>(M1691/10.7)/I1691</f>
        <v>0.47146536368556885</v>
      </c>
      <c r="M1691">
        <f>((U1691/0.242530073729142))*I1691</f>
        <v>6.4657695059166933</v>
      </c>
      <c r="N1691">
        <f>2*M1691*SQRT((0.5*K1691/I1691)^2+(0.5*V1691/U1691)^2)</f>
        <v>0.2223669378847174</v>
      </c>
      <c r="O1691" s="1">
        <v>2.5050583411329952</v>
      </c>
      <c r="P1691" s="1">
        <v>5.1613810218999169E-2</v>
      </c>
      <c r="Q1691" s="1">
        <v>2.8514434984823991</v>
      </c>
      <c r="R1691" s="1">
        <v>5.9048684462181388E-2</v>
      </c>
      <c r="S1691" s="1">
        <v>6.350737600894548</v>
      </c>
      <c r="T1691" s="1">
        <v>7.7611010730243873E-2</v>
      </c>
      <c r="U1691" s="1">
        <v>1.2234864647447561</v>
      </c>
      <c r="V1691" s="1">
        <v>3.7573892858338412E-2</v>
      </c>
      <c r="W1691" s="50">
        <f>U1691*Info!$B$2</f>
        <v>0.58727350307748294</v>
      </c>
      <c r="X1691" s="50">
        <f>W1691*SQRT((0.5*V1691/U1691)^2+Info!$B$3^2)</f>
        <v>3.0717176794021417E-2</v>
      </c>
      <c r="Y1691" s="39">
        <f>W1691*Info!$D$2</f>
        <v>0.47569153749276122</v>
      </c>
      <c r="Z1691" s="39">
        <f>Y1691*SQRT(Info!$D$3^2+(X1691/W1691)^2)</f>
        <v>3.4420429092744002E-2</v>
      </c>
      <c r="AA1691" s="50">
        <f>IF(O1691-W1691&gt;0,O1691-W1691,0)</f>
        <v>1.9177848380555123</v>
      </c>
      <c r="AB1691" s="50">
        <f>SQRT((0.5*P1691)^2+X1691^2)</f>
        <v>4.0119088991724172E-2</v>
      </c>
      <c r="AC1691" s="50">
        <f>(1-EXP(-Info!$B$6*G1691*1000))+(Info!$B$6/(Info!$B$6-Info!$B$7))*(EXP(-Info!$B$7*G1691*1000)-EXP(-Info!$B$6*G1691*1000))*(Info!$B$9-1)</f>
        <v>0.23495808815210129</v>
      </c>
      <c r="AD1691" s="50">
        <f>SQRT((Info!$B$6*EXP(-Info!$B$6*G1691*1000)+(Info!$B$6/(Info!$B$6+Info!$B$7))*(Info!$B$9-1)*(-Info!$B$7*EXP(-Info!$B$7*G1691*1000)+Info!$B$6*EXP(-Info!$B$6*G1691*1000)))^2*(0.01*G1691*1000)^2)</f>
        <v>1.961509129150032E-3</v>
      </c>
      <c r="AE1691" s="50">
        <f>IF(AA1691&gt;0,AA1691*AC1691*SQRT((AB1691/AA1691)^2+(AD1691/AC1691)^2),AA1691*AC1691*SQRT((AD1691/AC1691)^2))</f>
        <v>1.0149187020245531E-2</v>
      </c>
      <c r="AF1691" s="50">
        <f>IF((S1691-Y1691-AA1691*AC1691)&gt;0,S1691-Y1691-AA1691*AC1691,0)</f>
        <v>5.4244470043651765</v>
      </c>
      <c r="AG1691" s="50">
        <f>SQRT((T1691*0.5)^2+Z1691^2+AE1691^2)</f>
        <v>5.2854887973990121E-2</v>
      </c>
      <c r="AH1691" s="50">
        <f>AF1691/S1691</f>
        <v>0.85414440735216379</v>
      </c>
      <c r="AI1691">
        <f>AF1691*EXP(Info!$B$6*G1691*1000)</f>
        <v>6.8303231825767519</v>
      </c>
      <c r="AJ1691">
        <f>2*SQRT((EXP(Info!$B$6*G1691)*AG1691)^2+(Info!$B$6*G1691*0.01*AI1691)^2)</f>
        <v>0.10573414489748895</v>
      </c>
      <c r="AK1691" s="28">
        <f>AI1691/(E1691/1000)</f>
        <v>1.9936728495553857</v>
      </c>
      <c r="AL1691">
        <f>AA1691/0.752049334436339</f>
        <v>2.5500784991624146</v>
      </c>
      <c r="AM1691">
        <f>Q1691/O1691</f>
        <v>1.1382742875332554</v>
      </c>
      <c r="AN1691">
        <f>U1691/0.242530074</f>
        <v>5.0446793858016798</v>
      </c>
      <c r="AO1691">
        <f>O1691/U1691</f>
        <v>2.0474753201749567</v>
      </c>
    </row>
    <row r="1692" spans="1:41">
      <c r="A1692" s="14" t="s">
        <v>86</v>
      </c>
      <c r="B1692" s="14" t="s">
        <v>99</v>
      </c>
      <c r="C1692" s="15">
        <v>-32.96</v>
      </c>
      <c r="D1692" s="15">
        <v>41</v>
      </c>
      <c r="E1692" s="15">
        <v>3426</v>
      </c>
      <c r="F1692" s="1">
        <v>143</v>
      </c>
      <c r="G1692" s="14">
        <v>25.35</v>
      </c>
      <c r="I1692">
        <f>(E1692*100*Info!$B$11)/AI1692</f>
        <v>1.336105784083288</v>
      </c>
      <c r="J1692">
        <f>LOG10(I1692)</f>
        <v>0.12584084408632792</v>
      </c>
      <c r="K1692">
        <f>2*((E1692*100*Info!$B$11)/AI1692^2)*(AJ1692/2)</f>
        <v>2.2093286448056026E-2</v>
      </c>
      <c r="L1692">
        <f>(M1692/10.7)/I1692</f>
        <v>0.49732090966638237</v>
      </c>
      <c r="M1692">
        <f>((U1692/0.242530073729142))*I1692</f>
        <v>7.1098647802737283</v>
      </c>
      <c r="N1692">
        <f>2*M1692*SQRT((0.5*K1692/I1692)^2+(0.5*V1692/U1692)^2)</f>
        <v>0.24810326960098664</v>
      </c>
      <c r="O1692" s="1">
        <v>2.5501214834218549</v>
      </c>
      <c r="P1692" s="1">
        <v>5.2516557640742097E-2</v>
      </c>
      <c r="Q1692" s="1">
        <v>2.7476606839557278</v>
      </c>
      <c r="R1692" s="1">
        <v>5.7128880578887591E-2</v>
      </c>
      <c r="S1692" s="1">
        <v>6.1519882958063414</v>
      </c>
      <c r="T1692" s="1">
        <v>7.7533545417619809E-2</v>
      </c>
      <c r="U1692" s="1">
        <v>1.2905834627062189</v>
      </c>
      <c r="V1692" s="1">
        <v>3.9658521196428653E-2</v>
      </c>
      <c r="W1692" s="50">
        <f>U1692*Info!$B$2</f>
        <v>0.6194800620989851</v>
      </c>
      <c r="X1692" s="50">
        <f>W1692*SQRT((0.5*V1692/U1692)^2+Info!$B$3^2)</f>
        <v>3.2403426526006335E-2</v>
      </c>
      <c r="Y1692" s="39">
        <f>W1692*Info!$D$2</f>
        <v>0.50177885030017799</v>
      </c>
      <c r="Z1692" s="39">
        <f>Y1692*SQRT(Info!$D$3^2+(X1692/W1692)^2)</f>
        <v>3.6309065809207092E-2</v>
      </c>
      <c r="AA1692" s="50">
        <f>IF(O1692-W1692&gt;0,O1692-W1692,0)</f>
        <v>1.9306414213228698</v>
      </c>
      <c r="AB1692" s="50">
        <f>SQRT((0.5*P1692)^2+X1692^2)</f>
        <v>4.1707064836003956E-2</v>
      </c>
      <c r="AC1692" s="50">
        <f>(1-EXP(-Info!$B$6*G1692*1000))+(Info!$B$6/(Info!$B$6-Info!$B$7))*(EXP(-Info!$B$7*G1692*1000)-EXP(-Info!$B$6*G1692*1000))*(Info!$B$9-1)</f>
        <v>0.23677555321255661</v>
      </c>
      <c r="AD1692" s="50">
        <f>SQRT((Info!$B$6*EXP(-Info!$B$6*G1692*1000)+(Info!$B$6/(Info!$B$6+Info!$B$7))*(Info!$B$9-1)*(-Info!$B$7*EXP(-Info!$B$7*G1692*1000)+Info!$B$6*EXP(-Info!$B$6*G1692*1000)))^2*(0.01*G1692*1000)^2)</f>
        <v>1.9745887617881363E-3</v>
      </c>
      <c r="AE1692" s="50">
        <f>IF(AA1692&gt;0,AA1692*AC1692*SQRT((AB1692/AA1692)^2+(AD1692/AC1692)^2),AA1692*AC1692*SQRT((AD1692/AC1692)^2))</f>
        <v>1.0585503378768032E-2</v>
      </c>
      <c r="AF1692" s="50">
        <f>IF((S1692-Y1692-AA1692*AC1692)&gt;0,S1692-Y1692-AA1692*AC1692,0)</f>
        <v>5.1930807549173643</v>
      </c>
      <c r="AG1692" s="50">
        <f>SQRT((T1692*0.5)^2+Z1692^2+AE1692^2)</f>
        <v>5.4159614178608852E-2</v>
      </c>
      <c r="AH1692" s="50">
        <f>AF1692/S1692</f>
        <v>0.84413046729255958</v>
      </c>
      <c r="AI1692">
        <f>AF1692*EXP(Info!$B$6*G1692*1000)</f>
        <v>6.5521986719664627</v>
      </c>
      <c r="AJ1692">
        <f>2*SQRT((EXP(Info!$B$6*G1692)*AG1692)^2+(Info!$B$6*G1692*0.01*AI1692)^2)</f>
        <v>0.10834441692328124</v>
      </c>
      <c r="AK1692" s="28">
        <f>AI1692/(E1692/1000)</f>
        <v>1.9124923152266382</v>
      </c>
      <c r="AL1692">
        <f>AA1692/0.752049334436339</f>
        <v>2.5671738979330199</v>
      </c>
      <c r="AM1692">
        <f>Q1692/O1692</f>
        <v>1.0774626627860908</v>
      </c>
      <c r="AN1692">
        <f>U1692/0.242530074</f>
        <v>5.3213337274874162</v>
      </c>
      <c r="AO1692">
        <f>O1692/U1692</f>
        <v>1.9759446460552934</v>
      </c>
    </row>
    <row r="1693" spans="1:41">
      <c r="A1693" s="14" t="s">
        <v>86</v>
      </c>
      <c r="B1693" s="14" t="s">
        <v>99</v>
      </c>
      <c r="C1693" s="15">
        <v>-32.96</v>
      </c>
      <c r="D1693" s="15">
        <v>41</v>
      </c>
      <c r="E1693" s="15">
        <v>3426</v>
      </c>
      <c r="F1693" s="1">
        <v>145</v>
      </c>
      <c r="G1693" s="14">
        <v>25.6</v>
      </c>
      <c r="I1693">
        <f>(E1693*100*Info!$B$11)/AI1693</f>
        <v>1.2095880265292005</v>
      </c>
      <c r="J1693">
        <f>LOG10(I1693)</f>
        <v>8.2637479183888668E-2</v>
      </c>
      <c r="K1693">
        <f>2*((E1693*100*Info!$B$11)/AI1693^2)*(AJ1693/2)</f>
        <v>1.875197789816534E-2</v>
      </c>
      <c r="L1693">
        <f>(M1693/10.7)/I1693</f>
        <v>0.50263990717915041</v>
      </c>
      <c r="M1693">
        <f>((U1693/0.242530073729142))*I1693</f>
        <v>6.5054631831622434</v>
      </c>
      <c r="N1693">
        <f>2*M1693*SQRT((0.5*K1693/I1693)^2+(0.5*V1693/U1693)^2)</f>
        <v>0.22362085799173728</v>
      </c>
      <c r="O1693" s="1">
        <v>3.105703677613584</v>
      </c>
      <c r="P1693" s="1">
        <v>6.3924333219094645E-2</v>
      </c>
      <c r="Q1693" s="1">
        <v>3.2985130760352082</v>
      </c>
      <c r="R1693" s="1">
        <v>6.7953775024660087E-2</v>
      </c>
      <c r="S1693" s="1">
        <v>6.8224821101468924</v>
      </c>
      <c r="T1693" s="1">
        <v>8.1377134214323549E-2</v>
      </c>
      <c r="U1693" s="1">
        <v>1.304386643096842</v>
      </c>
      <c r="V1693" s="1">
        <v>4.0018478165610598E-2</v>
      </c>
      <c r="W1693" s="50">
        <f>U1693*Info!$B$2</f>
        <v>0.62610558868648414</v>
      </c>
      <c r="X1693" s="50">
        <f>W1693*SQRT((0.5*V1693/U1693)^2+Info!$B$3^2)</f>
        <v>3.2745468198139269E-2</v>
      </c>
      <c r="Y1693" s="39">
        <f>W1693*Info!$D$2</f>
        <v>0.50714552683605219</v>
      </c>
      <c r="Z1693" s="39">
        <f>Y1693*SQRT(Info!$D$3^2+(X1693/W1693)^2)</f>
        <v>3.6694754135344246E-2</v>
      </c>
      <c r="AA1693" s="50">
        <f>IF(O1693-W1693&gt;0,O1693-W1693,0)</f>
        <v>2.4795980889270997</v>
      </c>
      <c r="AB1693" s="50">
        <f>SQRT((0.5*P1693)^2+X1693^2)</f>
        <v>4.57585596570938E-2</v>
      </c>
      <c r="AC1693" s="50">
        <f>(1-EXP(-Info!$B$6*G1693*1000))+(Info!$B$6/(Info!$B$6-Info!$B$7))*(EXP(-Info!$B$7*G1693*1000)-EXP(-Info!$B$6*G1693*1000))*(Info!$B$9-1)</f>
        <v>0.23883620086752622</v>
      </c>
      <c r="AD1693" s="50">
        <f>SQRT((Info!$B$6*EXP(-Info!$B$6*G1693*1000)+(Info!$B$6/(Info!$B$6+Info!$B$7))*(Info!$B$9-1)*(-Info!$B$7*EXP(-Info!$B$7*G1693*1000)+Info!$B$6*EXP(-Info!$B$6*G1693*1000)))^2*(0.01*G1693*1000)^2)</f>
        <v>1.9893759493046785E-3</v>
      </c>
      <c r="AE1693" s="50">
        <f>IF(AA1693&gt;0,AA1693*AC1693*SQRT((AB1693/AA1693)^2+(AD1693/AC1693)^2),AA1693*AC1693*SQRT((AD1693/AC1693)^2))</f>
        <v>1.1990484482862669E-2</v>
      </c>
      <c r="AF1693" s="50">
        <f>IF((S1693-Y1693-AA1693*AC1693)&gt;0,S1693-Y1693-AA1693*AC1693,0)</f>
        <v>5.7231187960731127</v>
      </c>
      <c r="AG1693" s="50">
        <f>SQRT((T1693*0.5)^2+Z1693^2+AE1693^2)</f>
        <v>5.6087754389181434E-2</v>
      </c>
      <c r="AH1693" s="50">
        <f>AF1693/S1693</f>
        <v>0.83886167873731377</v>
      </c>
      <c r="AI1693">
        <f>AF1693*EXP(Info!$B$6*G1693*1000)</f>
        <v>7.2375307559857776</v>
      </c>
      <c r="AJ1693">
        <f>2*SQRT((EXP(Info!$B$6*G1693)*AG1693)^2+(Info!$B$6*G1693*0.01*AI1693)^2)</f>
        <v>0.11220185203301601</v>
      </c>
      <c r="AK1693" s="28">
        <f>AI1693/(E1693/1000)</f>
        <v>2.1125308686473372</v>
      </c>
      <c r="AL1693">
        <f>AA1693/0.752049334436339</f>
        <v>3.2971215788463644</v>
      </c>
      <c r="AM1693">
        <f>Q1693/O1693</f>
        <v>1.0620823550589922</v>
      </c>
      <c r="AN1693">
        <f>U1693/0.242530074</f>
        <v>5.3782470008104726</v>
      </c>
      <c r="AO1693">
        <f>O1693/U1693</f>
        <v>2.3809686292402539</v>
      </c>
    </row>
    <row r="1694" spans="1:41">
      <c r="A1694" s="14" t="s">
        <v>86</v>
      </c>
      <c r="B1694" s="14" t="s">
        <v>99</v>
      </c>
      <c r="C1694" s="15">
        <v>-32.96</v>
      </c>
      <c r="D1694" s="15">
        <v>41</v>
      </c>
      <c r="E1694" s="15">
        <v>3426</v>
      </c>
      <c r="F1694" s="1">
        <v>147</v>
      </c>
      <c r="G1694" s="14">
        <v>25.87</v>
      </c>
      <c r="I1694">
        <f>(E1694*100*Info!$B$11)/AI1694</f>
        <v>1.3071860648876295</v>
      </c>
      <c r="J1694">
        <f>LOG10(I1694)</f>
        <v>0.11633740946475922</v>
      </c>
      <c r="K1694">
        <f>2*((E1694*100*Info!$B$11)/AI1694^2)*(AJ1694/2)</f>
        <v>1.9828672191973956E-2</v>
      </c>
      <c r="L1694">
        <f>(M1694/10.7)/I1694</f>
        <v>0.4501161234724026</v>
      </c>
      <c r="M1694">
        <f>((U1694/0.242530073729142))*I1694</f>
        <v>6.2957251087726975</v>
      </c>
      <c r="N1694">
        <f>2*M1694*SQRT((0.5*K1694/I1694)^2+(0.5*V1694/U1694)^2)</f>
        <v>0.21557241839122757</v>
      </c>
      <c r="O1694" s="1">
        <v>2.701729504985142</v>
      </c>
      <c r="P1694" s="1">
        <v>5.5710578079206152E-2</v>
      </c>
      <c r="Q1694" s="1">
        <v>2.911788745128673</v>
      </c>
      <c r="R1694" s="1">
        <v>6.0210852284042653E-2</v>
      </c>
      <c r="S1694" s="1">
        <v>6.2529828682638797</v>
      </c>
      <c r="T1694" s="1">
        <v>7.4444890211110906E-2</v>
      </c>
      <c r="U1694" s="1">
        <v>1.1680836537530801</v>
      </c>
      <c r="V1694" s="1">
        <v>3.5857574605236787E-2</v>
      </c>
      <c r="W1694" s="50">
        <f>U1694*Info!$B$2</f>
        <v>0.5606801538014784</v>
      </c>
      <c r="X1694" s="50">
        <f>W1694*SQRT((0.5*V1694/U1694)^2+Info!$B$3^2)</f>
        <v>2.9325171593454706E-2</v>
      </c>
      <c r="Y1694" s="39">
        <f>W1694*Info!$D$2</f>
        <v>0.45415092457919753</v>
      </c>
      <c r="Z1694" s="39">
        <f>Y1694*SQRT(Info!$D$3^2+(X1694/W1694)^2)</f>
        <v>3.2861164682399462E-2</v>
      </c>
      <c r="AA1694" s="50">
        <f>IF(O1694-W1694&gt;0,O1694-W1694,0)</f>
        <v>2.1410493511836637</v>
      </c>
      <c r="AB1694" s="50">
        <f>SQRT((0.5*P1694)^2+X1694^2)</f>
        <v>4.0446048218155922E-2</v>
      </c>
      <c r="AC1694" s="50">
        <f>(1-EXP(-Info!$B$6*G1694*1000))+(Info!$B$6/(Info!$B$6-Info!$B$7))*(EXP(-Info!$B$7*G1694*1000)-EXP(-Info!$B$6*G1694*1000))*(Info!$B$9-1)</f>
        <v>0.24105615257369273</v>
      </c>
      <c r="AD1694" s="50">
        <f>SQRT((Info!$B$6*EXP(-Info!$B$6*G1694*1000)+(Info!$B$6/(Info!$B$6+Info!$B$7))*(Info!$B$9-1)*(-Info!$B$7*EXP(-Info!$B$7*G1694*1000)+Info!$B$6*EXP(-Info!$B$6*G1694*1000)))^2*(0.01*G1694*1000)^2)</f>
        <v>2.0052555864639244E-3</v>
      </c>
      <c r="AE1694" s="50">
        <f>IF(AA1694&gt;0,AA1694*AC1694*SQRT((AB1694/AA1694)^2+(AD1694/AC1694)^2),AA1694*AC1694*SQRT((AD1694/AC1694)^2))</f>
        <v>1.0653208688609878E-2</v>
      </c>
      <c r="AF1694" s="50">
        <f>IF((S1694-Y1694-AA1694*AC1694)&gt;0,S1694-Y1694-AA1694*AC1694,0)</f>
        <v>5.2827188246179473</v>
      </c>
      <c r="AG1694" s="50">
        <f>SQRT((T1694*0.5)^2+Z1694^2+AE1694^2)</f>
        <v>5.0782451883332094E-2</v>
      </c>
      <c r="AH1694" s="50">
        <f>AF1694/S1694</f>
        <v>0.84483180842052696</v>
      </c>
      <c r="AI1694">
        <f>AF1694*EXP(Info!$B$6*G1694*1000)</f>
        <v>6.6971571830746166</v>
      </c>
      <c r="AJ1694">
        <f>2*SQRT((EXP(Info!$B$6*G1694)*AG1694)^2+(Info!$B$6*G1694*0.01*AI1694)^2)</f>
        <v>0.10158900708043113</v>
      </c>
      <c r="AK1694" s="28">
        <f>AI1694/(E1694/1000)</f>
        <v>1.9548036144409271</v>
      </c>
      <c r="AL1694">
        <f>AA1694/0.752049334436339</f>
        <v>2.8469533222689174</v>
      </c>
      <c r="AM1694">
        <f>Q1694/O1694</f>
        <v>1.0777499152879431</v>
      </c>
      <c r="AN1694">
        <f>U1694/0.242530074</f>
        <v>4.8162425157759197</v>
      </c>
      <c r="AO1694">
        <f>O1694/U1694</f>
        <v>2.3129589189134032</v>
      </c>
    </row>
    <row r="1695" spans="1:41">
      <c r="A1695" s="14" t="s">
        <v>86</v>
      </c>
      <c r="B1695" s="14" t="s">
        <v>99</v>
      </c>
      <c r="C1695" s="15">
        <v>-32.96</v>
      </c>
      <c r="D1695" s="15">
        <v>41</v>
      </c>
      <c r="E1695" s="15">
        <v>3426</v>
      </c>
      <c r="F1695" s="1">
        <v>149</v>
      </c>
      <c r="G1695" s="14">
        <v>26.16</v>
      </c>
      <c r="I1695">
        <f>(E1695*100*Info!$B$11)/AI1695</f>
        <v>1.211476776004921</v>
      </c>
      <c r="J1695">
        <f>LOG10(I1695)</f>
        <v>8.3315093133380813E-2</v>
      </c>
      <c r="K1695">
        <f>2*((E1695*100*Info!$B$11)/AI1695^2)*(AJ1695/2)</f>
        <v>1.7654786345528795E-2</v>
      </c>
      <c r="L1695">
        <f>(M1695/10.7)/I1695</f>
        <v>0.44763467643078531</v>
      </c>
      <c r="M1695">
        <f>((U1695/0.242530073729142))*I1695</f>
        <v>5.802599456544999</v>
      </c>
      <c r="N1695">
        <f>2*M1695*SQRT((0.5*K1695/I1695)^2+(0.5*V1695/U1695)^2)</f>
        <v>0.19724269522641161</v>
      </c>
      <c r="O1695" s="1">
        <v>2.6355023401716089</v>
      </c>
      <c r="P1695" s="1">
        <v>5.4297131766162007E-2</v>
      </c>
      <c r="Q1695" s="1">
        <v>3.023805182180197</v>
      </c>
      <c r="R1695" s="1">
        <v>6.2562000485395911E-2</v>
      </c>
      <c r="S1695" s="1">
        <v>6.6424083387220234</v>
      </c>
      <c r="T1695" s="1">
        <v>7.9783187027359981E-2</v>
      </c>
      <c r="U1695" s="1">
        <v>1.161644120539725</v>
      </c>
      <c r="V1695" s="1">
        <v>3.5673897977098391E-2</v>
      </c>
      <c r="W1695" s="50">
        <f>U1695*Info!$B$2</f>
        <v>0.55758917785906792</v>
      </c>
      <c r="X1695" s="50">
        <f>W1695*SQRT((0.5*V1695/U1695)^2+Info!$B$3^2)</f>
        <v>2.9164491135354836E-2</v>
      </c>
      <c r="Y1695" s="39">
        <f>W1695*Info!$D$2</f>
        <v>0.45164723406584506</v>
      </c>
      <c r="Z1695" s="39">
        <f>Y1695*SQRT(Info!$D$3^2+(X1695/W1695)^2)</f>
        <v>3.2680581775443779E-2</v>
      </c>
      <c r="AA1695" s="50">
        <f>IF(O1695-W1695&gt;0,O1695-W1695,0)</f>
        <v>2.0779131623125409</v>
      </c>
      <c r="AB1695" s="50">
        <f>SQRT((0.5*P1695)^2+X1695^2)</f>
        <v>3.9844851269545234E-2</v>
      </c>
      <c r="AC1695" s="50">
        <f>(1-EXP(-Info!$B$6*G1695*1000))+(Info!$B$6/(Info!$B$6-Info!$B$7))*(EXP(-Info!$B$7*G1695*1000)-EXP(-Info!$B$6*G1695*1000))*(Info!$B$9-1)</f>
        <v>0.2434341441656164</v>
      </c>
      <c r="AD1695" s="50">
        <f>SQRT((Info!$B$6*EXP(-Info!$B$6*G1695*1000)+(Info!$B$6/(Info!$B$6+Info!$B$7))*(Info!$B$9-1)*(-Info!$B$7*EXP(-Info!$B$7*G1695*1000)+Info!$B$6*EXP(-Info!$B$6*G1695*1000)))^2*(0.01*G1695*1000)^2)</f>
        <v>2.0222071917800218E-3</v>
      </c>
      <c r="AE1695" s="50">
        <f>IF(AA1695&gt;0,AA1695*AC1695*SQRT((AB1695/AA1695)^2+(AD1695/AC1695)^2),AA1695*AC1695*SQRT((AD1695/AC1695)^2))</f>
        <v>1.0570654991631654E-2</v>
      </c>
      <c r="AF1695" s="50">
        <f>IF((S1695-Y1695-AA1695*AC1695)&gt;0,S1695-Y1695-AA1695*AC1695,0)</f>
        <v>5.6849260923381548</v>
      </c>
      <c r="AG1695" s="50">
        <f>SQRT((T1695*0.5)^2+Z1695^2+AE1695^2)</f>
        <v>5.2641223439375447E-2</v>
      </c>
      <c r="AH1695" s="50">
        <f>AF1695/S1695</f>
        <v>0.8558531488041452</v>
      </c>
      <c r="AI1695">
        <f>AF1695*EXP(Info!$B$6*G1695*1000)</f>
        <v>7.2262471039243996</v>
      </c>
      <c r="AJ1695">
        <f>2*SQRT((EXP(Info!$B$6*G1695)*AG1695)^2+(Info!$B$6*G1695*0.01*AI1695)^2)</f>
        <v>0.10530771305455325</v>
      </c>
      <c r="AK1695" s="28">
        <f>AI1695/(E1695/1000)</f>
        <v>2.1092373333112664</v>
      </c>
      <c r="AL1695">
        <f>AA1695/0.752049334436339</f>
        <v>2.7630011319269854</v>
      </c>
      <c r="AM1695">
        <f>Q1695/O1695</f>
        <v>1.1473354191684397</v>
      </c>
      <c r="AN1695">
        <f>U1695/0.242530074</f>
        <v>4.7896910324602668</v>
      </c>
      <c r="AO1695">
        <f>O1695/U1695</f>
        <v>2.2687691467392761</v>
      </c>
    </row>
    <row r="1696" spans="1:41">
      <c r="A1696" s="14" t="s">
        <v>86</v>
      </c>
      <c r="B1696" s="14" t="s">
        <v>99</v>
      </c>
      <c r="C1696" s="15">
        <v>-32.96</v>
      </c>
      <c r="D1696" s="15">
        <v>41</v>
      </c>
      <c r="E1696" s="15">
        <v>3426</v>
      </c>
      <c r="F1696" s="1">
        <v>150</v>
      </c>
      <c r="G1696" s="14">
        <v>26.355</v>
      </c>
      <c r="I1696">
        <f>(E1696*100*Info!$B$11)/AI1696</f>
        <v>1.2169117072158797</v>
      </c>
      <c r="J1696">
        <f>LOG10(I1696)</f>
        <v>8.5259069224345146E-2</v>
      </c>
      <c r="K1696">
        <f>2*((E1696*100*Info!$B$11)/AI1696^2)*(AJ1696/2)</f>
        <v>1.8130830247944055E-2</v>
      </c>
      <c r="L1696">
        <f>(M1696/10.7)/I1696</f>
        <v>0.48902223305794162</v>
      </c>
      <c r="M1696">
        <f>((U1696/0.242530073729142))*I1696</f>
        <v>6.3675366213185587</v>
      </c>
      <c r="N1696">
        <f>2*M1696*SQRT((0.5*K1696/I1696)^2+(0.5*V1696/U1696)^2)</f>
        <v>0.21725164454824705</v>
      </c>
      <c r="O1696" s="1">
        <v>2.0831639262381461</v>
      </c>
      <c r="P1696" s="1">
        <v>4.2872089722569208E-2</v>
      </c>
      <c r="Q1696" s="1">
        <v>2.1807111469136178</v>
      </c>
      <c r="R1696" s="1">
        <v>4.5323893064206103E-2</v>
      </c>
      <c r="S1696" s="1">
        <v>6.504008884533647</v>
      </c>
      <c r="T1696" s="1">
        <v>7.7423025830934605E-2</v>
      </c>
      <c r="U1696" s="1">
        <v>1.2690478011544351</v>
      </c>
      <c r="V1696" s="1">
        <v>3.8951693014985252E-2</v>
      </c>
      <c r="W1696" s="50">
        <f>U1696*Info!$B$2</f>
        <v>0.60914294455412876</v>
      </c>
      <c r="X1696" s="50">
        <f>W1696*SQRT((0.5*V1696/U1696)^2+Info!$B$3^2)</f>
        <v>3.1859543594365006E-2</v>
      </c>
      <c r="Y1696" s="39">
        <f>W1696*Info!$D$2</f>
        <v>0.49340578508884431</v>
      </c>
      <c r="Z1696" s="39">
        <f>Y1696*SQRT(Info!$D$3^2+(X1696/W1696)^2)</f>
        <v>3.5701326232854533E-2</v>
      </c>
      <c r="AA1696" s="50">
        <f>IF(O1696-W1696&gt;0,O1696-W1696,0)</f>
        <v>1.4740209816840173</v>
      </c>
      <c r="AB1696" s="50">
        <f>SQRT((0.5*P1696)^2+X1696^2)</f>
        <v>3.8399668453467803E-2</v>
      </c>
      <c r="AC1696" s="50">
        <f>(1-EXP(-Info!$B$6*G1696*1000))+(Info!$B$6/(Info!$B$6-Info!$B$7))*(EXP(-Info!$B$7*G1696*1000)-EXP(-Info!$B$6*G1696*1000))*(Info!$B$9-1)</f>
        <v>0.24502941955897722</v>
      </c>
      <c r="AD1696" s="50">
        <f>SQRT((Info!$B$6*EXP(-Info!$B$6*G1696*1000)+(Info!$B$6/(Info!$B$6+Info!$B$7))*(Info!$B$9-1)*(-Info!$B$7*EXP(-Info!$B$7*G1696*1000)+Info!$B$6*EXP(-Info!$B$6*G1696*1000)))^2*(0.01*G1696*1000)^2)</f>
        <v>2.0335451656003584E-3</v>
      </c>
      <c r="AE1696" s="50">
        <f>IF(AA1696&gt;0,AA1696*AC1696*SQRT((AB1696/AA1696)^2+(AD1696/AC1696)^2),AA1696*AC1696*SQRT((AD1696/AC1696)^2))</f>
        <v>9.8749748816329714E-3</v>
      </c>
      <c r="AF1696" s="50">
        <f>IF((S1696-Y1696-AA1696*AC1696)&gt;0,S1696-Y1696-AA1696*AC1696,0)</f>
        <v>5.6494245938850138</v>
      </c>
      <c r="AG1696" s="50">
        <f>SQRT((T1696*0.5)^2+Z1696^2+AE1696^2)</f>
        <v>5.3578736975613571E-2</v>
      </c>
      <c r="AH1696" s="50">
        <f>AF1696/S1696</f>
        <v>0.86860653086117223</v>
      </c>
      <c r="AI1696">
        <f>AF1696*EXP(Info!$B$6*G1696*1000)</f>
        <v>7.1939734757800267</v>
      </c>
      <c r="AJ1696">
        <f>2*SQRT((EXP(Info!$B$6*G1696)*AG1696)^2+(Info!$B$6*G1696*0.01*AI1696)^2)</f>
        <v>0.10718338160784989</v>
      </c>
      <c r="AK1696" s="28">
        <f>AI1696/(E1696/1000)</f>
        <v>2.099817126614135</v>
      </c>
      <c r="AL1696">
        <f>AA1696/0.752049334436339</f>
        <v>1.9600056993452377</v>
      </c>
      <c r="AM1696">
        <f>Q1696/O1696</f>
        <v>1.0468264736379274</v>
      </c>
      <c r="AN1696">
        <f>U1696/0.242530074</f>
        <v>5.2325378878762683</v>
      </c>
      <c r="AO1696">
        <f>O1696/U1696</f>
        <v>1.641517304819504</v>
      </c>
    </row>
    <row r="1697" spans="1:41">
      <c r="A1697" s="14" t="s">
        <v>86</v>
      </c>
      <c r="B1697" s="14" t="s">
        <v>99</v>
      </c>
      <c r="C1697" s="15">
        <v>-32.96</v>
      </c>
      <c r="D1697" s="15">
        <v>41</v>
      </c>
      <c r="E1697" s="15">
        <v>3426</v>
      </c>
      <c r="F1697" s="1">
        <v>155</v>
      </c>
      <c r="G1697" s="14">
        <v>27.46</v>
      </c>
      <c r="I1697">
        <f>(E1697*100*Info!$B$11)/AI1697</f>
        <v>1.2862432992595036</v>
      </c>
      <c r="J1697">
        <f>LOG10(I1697)</f>
        <v>0.10932312530036117</v>
      </c>
      <c r="K1697">
        <f>2*((E1697*100*Info!$B$11)/AI1697^2)*(AJ1697/2)</f>
        <v>1.9218191286780685E-2</v>
      </c>
      <c r="L1697">
        <f>(M1697/10.7)/I1697</f>
        <v>0.4741864183909234</v>
      </c>
      <c r="M1697">
        <f>((U1697/0.242530073729142))*I1697</f>
        <v>6.5261344048305183</v>
      </c>
      <c r="N1697">
        <f>2*M1697*SQRT((0.5*K1697/I1697)^2+(0.5*V1697/U1697)^2)</f>
        <v>0.22268084070038643</v>
      </c>
      <c r="O1697" s="1">
        <v>1.6319563139289499</v>
      </c>
      <c r="P1697" s="1">
        <v>3.3573702255613812E-2</v>
      </c>
      <c r="Q1697" s="1">
        <v>1.669939978000091</v>
      </c>
      <c r="R1697" s="1">
        <v>3.4638608432738152E-2</v>
      </c>
      <c r="S1697" s="1">
        <v>6.0339573187398798</v>
      </c>
      <c r="T1697" s="1">
        <v>7.2144802802167909E-2</v>
      </c>
      <c r="U1697" s="1">
        <v>1.23054779704668</v>
      </c>
      <c r="V1697" s="1">
        <v>3.7748474141636602E-2</v>
      </c>
      <c r="W1697" s="50">
        <f>U1697*Info!$B$2</f>
        <v>0.59066294258240637</v>
      </c>
      <c r="X1697" s="50">
        <f>W1697*SQRT((0.5*V1697/U1697)^2+Info!$B$3^2)</f>
        <v>3.089148335434095E-2</v>
      </c>
      <c r="Y1697" s="39">
        <f>W1697*Info!$D$2</f>
        <v>0.47843698349174918</v>
      </c>
      <c r="Z1697" s="39">
        <f>Y1697*SQRT(Info!$D$3^2+(X1697/W1697)^2)</f>
        <v>3.4617342940491173E-2</v>
      </c>
      <c r="AA1697" s="50">
        <f>IF(O1697-W1697&gt;0,O1697-W1697,0)</f>
        <v>1.0412933713465435</v>
      </c>
      <c r="AB1697" s="50">
        <f>SQRT((0.5*P1697)^2+X1697^2)</f>
        <v>3.515795947745938E-2</v>
      </c>
      <c r="AC1697" s="50">
        <f>(1-EXP(-Info!$B$6*G1697*1000))+(Info!$B$6/(Info!$B$6-Info!$B$7))*(EXP(-Info!$B$7*G1697*1000)-EXP(-Info!$B$6*G1697*1000))*(Info!$B$9-1)</f>
        <v>0.25401310375566277</v>
      </c>
      <c r="AD1697" s="50">
        <f>SQRT((Info!$B$6*EXP(-Info!$B$6*G1697*1000)+(Info!$B$6/(Info!$B$6+Info!$B$7))*(Info!$B$9-1)*(-Info!$B$7*EXP(-Info!$B$7*G1697*1000)+Info!$B$6*EXP(-Info!$B$6*G1697*1000)))^2*(0.01*G1697*1000)^2)</f>
        <v>2.0968814922661034E-3</v>
      </c>
      <c r="AE1697" s="50">
        <f>IF(AA1697&gt;0,AA1697*AC1697*SQRT((AB1697/AA1697)^2+(AD1697/AC1697)^2),AA1697*AC1697*SQRT((AD1697/AC1697)^2))</f>
        <v>9.1936303031012398E-3</v>
      </c>
      <c r="AF1697" s="50">
        <f>IF((S1697-Y1697-AA1697*AC1697)&gt;0,S1697-Y1697-AA1697*AC1697,0)</f>
        <v>5.2910181740721978</v>
      </c>
      <c r="AG1697" s="50">
        <f>SQRT((T1697*0.5)^2+Z1697^2+AE1697^2)</f>
        <v>5.0834057611512766E-2</v>
      </c>
      <c r="AH1697" s="50">
        <f>AF1697/S1697</f>
        <v>0.87687364934446765</v>
      </c>
      <c r="AI1697">
        <f>AF1697*EXP(Info!$B$6*G1697*1000)</f>
        <v>6.8062010889519859</v>
      </c>
      <c r="AJ1697">
        <f>2*SQRT((EXP(Info!$B$6*G1697)*AG1697)^2+(Info!$B$6*G1697*0.01*AI1697)^2)</f>
        <v>0.10169372663715963</v>
      </c>
      <c r="AK1697" s="28">
        <f>AI1697/(E1697/1000)</f>
        <v>1.9866319582463472</v>
      </c>
      <c r="AL1697">
        <f>AA1697/0.752049334436339</f>
        <v>1.3846077958794989</v>
      </c>
      <c r="AM1697">
        <f>Q1697/O1697</f>
        <v>1.0232749269983183</v>
      </c>
      <c r="AN1697">
        <f>U1697/0.242530074</f>
        <v>5.073794671116457</v>
      </c>
      <c r="AO1697">
        <f>O1697/U1697</f>
        <v>1.3262031087663981</v>
      </c>
    </row>
    <row r="1698" spans="1:41">
      <c r="A1698" s="14" t="s">
        <v>86</v>
      </c>
      <c r="B1698" s="14" t="s">
        <v>99</v>
      </c>
      <c r="C1698" s="15">
        <v>-32.96</v>
      </c>
      <c r="D1698" s="15">
        <v>41</v>
      </c>
      <c r="E1698" s="15">
        <v>3426</v>
      </c>
      <c r="F1698" s="1">
        <v>158</v>
      </c>
      <c r="G1698" s="14">
        <v>28.15</v>
      </c>
      <c r="I1698">
        <f>(E1698*100*Info!$B$11)/AI1698</f>
        <v>1.3976463224165914</v>
      </c>
      <c r="J1698">
        <f>LOG10(I1698)</f>
        <v>0.14539728610519109</v>
      </c>
      <c r="K1698">
        <f>2*((E1698*100*Info!$B$11)/AI1698^2)*(AJ1698/2)</f>
        <v>2.1477465910774207E-2</v>
      </c>
      <c r="L1698">
        <f>(M1698/10.7)/I1698</f>
        <v>0.45835771530393216</v>
      </c>
      <c r="M1698">
        <f>((U1698/0.242530073729142))*I1698</f>
        <v>6.8546551340601853</v>
      </c>
      <c r="N1698">
        <f>2*M1698*SQRT((0.5*K1698/I1698)^2+(0.5*V1698/U1698)^2)</f>
        <v>0.23523303717211536</v>
      </c>
      <c r="O1698" s="1">
        <v>1.5750744333240989</v>
      </c>
      <c r="P1698" s="1">
        <v>3.2420214726247253E-2</v>
      </c>
      <c r="Q1698" s="1">
        <v>1.6081879438898541</v>
      </c>
      <c r="R1698" s="1">
        <v>3.3334788929897163E-2</v>
      </c>
      <c r="S1698" s="1">
        <v>5.561682495645103</v>
      </c>
      <c r="T1698" s="1">
        <v>6.6719826784362668E-2</v>
      </c>
      <c r="U1698" s="1">
        <v>1.189471176210726</v>
      </c>
      <c r="V1698" s="1">
        <v>3.6498236893598331E-2</v>
      </c>
      <c r="W1698" s="50">
        <f>U1698*Info!$B$2</f>
        <v>0.57094616458114844</v>
      </c>
      <c r="X1698" s="50">
        <f>W1698*SQRT((0.5*V1698/U1698)^2+Info!$B$3^2)</f>
        <v>2.9860994521182044E-2</v>
      </c>
      <c r="Y1698" s="39">
        <f>W1698*Info!$D$2</f>
        <v>0.46246639331073025</v>
      </c>
      <c r="Z1698" s="39">
        <f>Y1698*SQRT(Info!$D$3^2+(X1698/W1698)^2)</f>
        <v>3.3462195089128163E-2</v>
      </c>
      <c r="AA1698" s="50">
        <f>IF(O1698-W1698&gt;0,O1698-W1698,0)</f>
        <v>1.0041282687429505</v>
      </c>
      <c r="AB1698" s="50">
        <f>SQRT((0.5*P1698)^2+X1698^2)</f>
        <v>3.3977147827886592E-2</v>
      </c>
      <c r="AC1698" s="50">
        <f>(1-EXP(-Info!$B$6*G1698*1000))+(Info!$B$6/(Info!$B$6-Info!$B$7))*(EXP(-Info!$B$7*G1698*1000)-EXP(-Info!$B$6*G1698*1000))*(Info!$B$9-1)</f>
        <v>0.25957465899233045</v>
      </c>
      <c r="AD1698" s="50">
        <f>SQRT((Info!$B$6*EXP(-Info!$B$6*G1698*1000)+(Info!$B$6/(Info!$B$6+Info!$B$7))*(Info!$B$9-1)*(-Info!$B$7*EXP(-Info!$B$7*G1698*1000)+Info!$B$6*EXP(-Info!$B$6*G1698*1000)))^2*(0.01*G1698*1000)^2)</f>
        <v>2.1356519218469331E-3</v>
      </c>
      <c r="AE1698" s="50">
        <f>IF(AA1698&gt;0,AA1698*AC1698*SQRT((AB1698/AA1698)^2+(AD1698/AC1698)^2),AA1698*AC1698*SQRT((AD1698/AC1698)^2))</f>
        <v>9.0765745133102801E-3</v>
      </c>
      <c r="AF1698" s="50">
        <f>IF((S1698-Y1698-AA1698*AC1698)&gt;0,S1698-Y1698-AA1698*AC1698,0)</f>
        <v>4.8385698493908613</v>
      </c>
      <c r="AG1698" s="50">
        <f>SQRT((T1698*0.5)^2+Z1698^2+AE1698^2)</f>
        <v>4.8114306880722976E-2</v>
      </c>
      <c r="AH1698" s="50">
        <f>AF1698/S1698</f>
        <v>0.86998311269648132</v>
      </c>
      <c r="AI1698">
        <f>AF1698*EXP(Info!$B$6*G1698*1000)</f>
        <v>6.2636951878787457</v>
      </c>
      <c r="AJ1698">
        <f>2*SQRT((EXP(Info!$B$6*G1698)*AG1698)^2+(Info!$B$6*G1698*0.01*AI1698)^2)</f>
        <v>9.6253463923935287E-2</v>
      </c>
      <c r="AK1698" s="28">
        <f>AI1698/(E1698/1000)</f>
        <v>1.8282823081957809</v>
      </c>
      <c r="AL1698">
        <f>AA1698/0.752049334436339</f>
        <v>1.3351893589475012</v>
      </c>
      <c r="AM1698">
        <f>Q1698/O1698</f>
        <v>1.0210234575999504</v>
      </c>
      <c r="AN1698">
        <f>U1698/0.242530074</f>
        <v>4.9044275482748008</v>
      </c>
      <c r="AO1698">
        <f>O1698/U1698</f>
        <v>1.3241804129645087</v>
      </c>
    </row>
    <row r="1699" spans="1:41">
      <c r="A1699" s="14" t="s">
        <v>86</v>
      </c>
      <c r="B1699" s="14" t="s">
        <v>99</v>
      </c>
      <c r="C1699" s="15">
        <v>-32.96</v>
      </c>
      <c r="D1699" s="15">
        <v>41</v>
      </c>
      <c r="E1699" s="15">
        <v>3426</v>
      </c>
      <c r="F1699" s="99">
        <v>160</v>
      </c>
      <c r="G1699" s="14">
        <v>28.61</v>
      </c>
      <c r="I1699">
        <f>(E1699*100*Info!$B$11)/AI1699</f>
        <v>1.4074184865595187</v>
      </c>
      <c r="J1699">
        <f>LOG10(I1699)</f>
        <v>0.14842325122317984</v>
      </c>
      <c r="K1699">
        <f>2*((E1699*100*Info!$B$11)/AI1699^2)*(AJ1699/2)</f>
        <v>2.0909525365670312E-2</v>
      </c>
      <c r="L1699">
        <f>(M1699/10.7)/I1699</f>
        <v>0.42750776160100012</v>
      </c>
      <c r="M1699">
        <f>((U1699/0.242530073729142))*I1699</f>
        <v>6.4380008970267202</v>
      </c>
      <c r="N1699">
        <f>2*M1699*SQRT((0.5*K1699/I1699)^2+(0.5*V1699/U1699)^2)</f>
        <v>0.2195259659641132</v>
      </c>
      <c r="O1699" s="1">
        <v>1.3824601181179841</v>
      </c>
      <c r="P1699" s="1">
        <v>2.850316677722323E-2</v>
      </c>
      <c r="Q1699" s="1">
        <v>1.533710621706772</v>
      </c>
      <c r="R1699" s="1">
        <v>3.2390410033123027E-2</v>
      </c>
      <c r="S1699" s="1">
        <v>5.4398444155032966</v>
      </c>
      <c r="T1699" s="1">
        <v>6.59862852511586E-2</v>
      </c>
      <c r="U1699" s="1">
        <v>1.10941333166732</v>
      </c>
      <c r="V1699" s="1">
        <v>3.4049871030749163E-2</v>
      </c>
      <c r="W1699" s="50">
        <f>U1699*Info!$B$2</f>
        <v>0.53251839920031363</v>
      </c>
      <c r="X1699" s="50">
        <f>W1699*SQRT((0.5*V1699/U1699)^2+Info!$B$3^2)</f>
        <v>2.7851762813662174E-2</v>
      </c>
      <c r="Y1699" s="39">
        <f>W1699*Info!$D$2</f>
        <v>0.43133990335225408</v>
      </c>
      <c r="Z1699" s="39">
        <f>Y1699*SQRT(Info!$D$3^2+(X1699/W1699)^2)</f>
        <v>3.1210344863017866E-2</v>
      </c>
      <c r="AA1699" s="50">
        <f>IF(O1699-W1699&gt;0,O1699-W1699,0)</f>
        <v>0.84994171891767045</v>
      </c>
      <c r="AB1699" s="50">
        <f>SQRT((0.5*P1699)^2+X1699^2)</f>
        <v>3.1286232130300476E-2</v>
      </c>
      <c r="AC1699" s="50">
        <f>(1-EXP(-Info!$B$6*G1699*1000))+(Info!$B$6/(Info!$B$6-Info!$B$7))*(EXP(-Info!$B$7*G1699*1000)-EXP(-Info!$B$6*G1699*1000))*(Info!$B$9-1)</f>
        <v>0.2632619334969506</v>
      </c>
      <c r="AD1699" s="50">
        <f>SQRT((Info!$B$6*EXP(-Info!$B$6*G1699*1000)+(Info!$B$6/(Info!$B$6+Info!$B$7))*(Info!$B$9-1)*(-Info!$B$7*EXP(-Info!$B$7*G1699*1000)+Info!$B$6*EXP(-Info!$B$6*G1699*1000)))^2*(0.01*G1699*1000)^2)</f>
        <v>2.1611697970044712E-3</v>
      </c>
      <c r="AE1699" s="50">
        <f>IF(AA1699&gt;0,AA1699*AC1699*SQRT((AB1699/AA1699)^2+(AD1699/AC1699)^2),AA1699*AC1699*SQRT((AD1699/AC1699)^2))</f>
        <v>8.4388144161844092E-3</v>
      </c>
      <c r="AF1699" s="50">
        <f>IF((S1699-Y1699-AA1699*AC1699)&gt;0,S1699-Y1699-AA1699*AC1699,0)</f>
        <v>4.7847472118690551</v>
      </c>
      <c r="AG1699" s="50">
        <f>SQRT((T1699*0.5)^2+Z1699^2+AE1699^2)</f>
        <v>4.6193578293212204E-2</v>
      </c>
      <c r="AH1699" s="50">
        <f>AF1699/S1699</f>
        <v>0.87957427573346658</v>
      </c>
      <c r="AI1699">
        <f>AF1699*EXP(Info!$B$6*G1699*1000)</f>
        <v>6.220204315688453</v>
      </c>
      <c r="AJ1699">
        <f>2*SQRT((EXP(Info!$B$6*G1699)*AG1699)^2+(Info!$B$6*G1699*0.01*AI1699)^2)</f>
        <v>9.2411405108426131E-2</v>
      </c>
      <c r="AK1699" s="28">
        <f>AI1699/(E1699/1000)</f>
        <v>1.815587949704744</v>
      </c>
      <c r="AL1699">
        <f>AA1699/0.752049334436339</f>
        <v>1.1301675036448264</v>
      </c>
      <c r="AM1699">
        <f>Q1699/O1699</f>
        <v>1.1094067753612258</v>
      </c>
      <c r="AN1699">
        <f>U1699/0.242530074</f>
        <v>4.5743330440220786</v>
      </c>
      <c r="AO1699">
        <f>O1699/U1699</f>
        <v>1.2461181767487022</v>
      </c>
    </row>
    <row r="1700" spans="1:41">
      <c r="A1700" s="14" t="s">
        <v>86</v>
      </c>
      <c r="B1700" s="14" t="s">
        <v>99</v>
      </c>
      <c r="C1700" s="15">
        <v>-32.96</v>
      </c>
      <c r="D1700" s="15">
        <v>41</v>
      </c>
      <c r="E1700" s="15">
        <v>3426</v>
      </c>
      <c r="F1700" s="1">
        <v>162</v>
      </c>
      <c r="G1700" s="14">
        <v>29.094999999999999</v>
      </c>
      <c r="I1700">
        <f>(E1700*100*Info!$B$11)/AI1700</f>
        <v>1.4862168126850215</v>
      </c>
      <c r="J1700">
        <f>LOG10(I1700)</f>
        <v>0.17208216991190492</v>
      </c>
      <c r="K1700">
        <f>2*((E1700*100*Info!$B$11)/AI1700^2)*(AJ1700/2)</f>
        <v>2.4699749527759655E-2</v>
      </c>
      <c r="L1700">
        <f>(M1700/10.7)/I1700</f>
        <v>0.4930228447244665</v>
      </c>
      <c r="M1700">
        <f>((U1700/0.242530073729142))*I1700</f>
        <v>7.8403055972800972</v>
      </c>
      <c r="N1700">
        <f>2*M1700*SQRT((0.5*K1700/I1700)^2+(0.5*V1700/U1700)^2)</f>
        <v>0.27359073291738689</v>
      </c>
      <c r="O1700" s="1">
        <v>1.5802334841218919</v>
      </c>
      <c r="P1700" s="1">
        <v>3.2537632527553227E-2</v>
      </c>
      <c r="Q1700" s="1">
        <v>1.623217465355997</v>
      </c>
      <c r="R1700" s="1">
        <v>3.3701887764788663E-2</v>
      </c>
      <c r="S1700" s="1">
        <v>5.2664750456051257</v>
      </c>
      <c r="T1700" s="1">
        <v>6.3311029049097745E-2</v>
      </c>
      <c r="U1700" s="1">
        <v>1.279429675628585</v>
      </c>
      <c r="V1700" s="1">
        <v>3.925768915631344E-2</v>
      </c>
      <c r="W1700" s="50">
        <f>U1700*Info!$B$2</f>
        <v>0.6141262443017208</v>
      </c>
      <c r="X1700" s="50">
        <f>W1700*SQRT((0.5*V1700/U1700)^2+Info!$B$3^2)</f>
        <v>3.2119289851194111E-2</v>
      </c>
      <c r="Y1700" s="39">
        <f>W1700*Info!$D$2</f>
        <v>0.49744225788439389</v>
      </c>
      <c r="Z1700" s="39">
        <f>Y1700*SQRT(Info!$D$3^2+(X1700/W1700)^2)</f>
        <v>3.5992871026613013E-2</v>
      </c>
      <c r="AA1700" s="50">
        <f>IF(O1700-W1700&gt;0,O1700-W1700,0)</f>
        <v>0.9661072398201711</v>
      </c>
      <c r="AB1700" s="50">
        <f>SQRT((0.5*P1700)^2+X1700^2)</f>
        <v>3.6004488097590603E-2</v>
      </c>
      <c r="AC1700" s="50">
        <f>(1-EXP(-Info!$B$6*G1700*1000))+(Info!$B$6/(Info!$B$6-Info!$B$7))*(EXP(-Info!$B$7*G1700*1000)-EXP(-Info!$B$6*G1700*1000))*(Info!$B$9-1)</f>
        <v>0.26713199319270636</v>
      </c>
      <c r="AD1700" s="50">
        <f>SQRT((Info!$B$6*EXP(-Info!$B$6*G1700*1000)+(Info!$B$6/(Info!$B$6+Info!$B$7))*(Info!$B$9-1)*(-Info!$B$7*EXP(-Info!$B$7*G1700*1000)+Info!$B$6*EXP(-Info!$B$6*G1700*1000)))^2*(0.01*G1700*1000)^2)</f>
        <v>2.1877916560747897E-3</v>
      </c>
      <c r="AE1700" s="50">
        <f>IF(AA1700&gt;0,AA1700*AC1700*SQRT((AB1700/AA1700)^2+(AD1700/AC1700)^2),AA1700*AC1700*SQRT((AD1700/AC1700)^2))</f>
        <v>9.8474593103885111E-3</v>
      </c>
      <c r="AF1700" s="50">
        <f>IF((S1700-Y1700-AA1700*AC1700)&gt;0,S1700-Y1700-AA1700*AC1700,0)</f>
        <v>4.5109546351096652</v>
      </c>
      <c r="AG1700" s="50">
        <f>SQRT((T1700*0.5)^2+Z1700^2+AE1700^2)</f>
        <v>4.8933943428075367E-2</v>
      </c>
      <c r="AH1700" s="50">
        <f>AF1700/S1700</f>
        <v>0.85654153794463672</v>
      </c>
      <c r="AI1700">
        <f>AF1700*EXP(Info!$B$6*G1700*1000)</f>
        <v>5.8904128047517803</v>
      </c>
      <c r="AJ1700">
        <f>2*SQRT((EXP(Info!$B$6*G1700)*AG1700)^2+(Info!$B$6*G1700*0.01*AI1700)^2)</f>
        <v>9.7894008229949772E-2</v>
      </c>
      <c r="AK1700" s="28">
        <f>AI1700/(E1700/1000)</f>
        <v>1.7193265629748335</v>
      </c>
      <c r="AL1700">
        <f>AA1700/0.752049334436339</f>
        <v>1.2846327967888815</v>
      </c>
      <c r="AM1700">
        <f>Q1700/O1700</f>
        <v>1.0272010317880276</v>
      </c>
      <c r="AN1700">
        <f>U1700/0.242530074</f>
        <v>5.275344432660277</v>
      </c>
      <c r="AO1700">
        <f>O1700/U1700</f>
        <v>1.2351077313768901</v>
      </c>
    </row>
    <row r="1701" spans="1:41">
      <c r="A1701" s="14" t="s">
        <v>86</v>
      </c>
      <c r="B1701" s="14" t="s">
        <v>99</v>
      </c>
      <c r="C1701" s="15">
        <v>-32.96</v>
      </c>
      <c r="D1701" s="15">
        <v>41</v>
      </c>
      <c r="E1701" s="15">
        <v>3426</v>
      </c>
      <c r="F1701" s="1">
        <v>162</v>
      </c>
      <c r="G1701" s="14">
        <v>29.094999999999999</v>
      </c>
      <c r="I1701">
        <f>(E1701*100*Info!$B$11)/AI1701</f>
        <v>1.4767638942777361</v>
      </c>
      <c r="J1701">
        <f>LOG10(I1701)</f>
        <v>0.16931106565120918</v>
      </c>
      <c r="K1701">
        <f>2*((E1701*100*Info!$B$11)/AI1701^2)*(AJ1701/2)</f>
        <v>2.3343887165507778E-2</v>
      </c>
      <c r="L1701">
        <f>(M1701/10.7)/I1701</f>
        <v>0.46106890743073586</v>
      </c>
      <c r="M1701">
        <f>((U1701/0.242530073729142))*I1701</f>
        <v>7.285522093365401</v>
      </c>
      <c r="N1701">
        <f>2*M1701*SQRT((0.5*K1701/I1701)^2+(0.5*V1701/U1701)^2)</f>
        <v>0.25146927933247126</v>
      </c>
      <c r="O1701" s="1">
        <v>1.4220875745862569</v>
      </c>
      <c r="P1701" s="1">
        <v>2.9273199385636051E-2</v>
      </c>
      <c r="Q1701" s="1">
        <v>1.475453978758611</v>
      </c>
      <c r="R1701" s="1">
        <v>3.0807149390548391E-2</v>
      </c>
      <c r="S1701" s="1">
        <v>5.231496565928806</v>
      </c>
      <c r="T1701" s="1">
        <v>6.2547098288907824E-2</v>
      </c>
      <c r="U1701" s="1">
        <v>1.1965069144132869</v>
      </c>
      <c r="V1701" s="1">
        <v>3.671345089958912E-2</v>
      </c>
      <c r="W1701" s="50">
        <f>U1701*Info!$B$2</f>
        <v>0.57432331891837773</v>
      </c>
      <c r="X1701" s="50">
        <f>W1701*SQRT((0.5*V1701/U1701)^2+Info!$B$3^2)</f>
        <v>3.0037575290063751E-2</v>
      </c>
      <c r="Y1701" s="39">
        <f>W1701*Info!$D$2</f>
        <v>0.46520188832388598</v>
      </c>
      <c r="Z1701" s="39">
        <f>Y1701*SQRT(Info!$D$3^2+(X1701/W1701)^2)</f>
        <v>3.3660096664568609E-2</v>
      </c>
      <c r="AA1701" s="50">
        <f>IF(O1701-W1701&gt;0,O1701-W1701,0)</f>
        <v>0.84776425566787916</v>
      </c>
      <c r="AB1701" s="50">
        <f>SQRT((0.5*P1701)^2+X1701^2)</f>
        <v>3.3413859098793859E-2</v>
      </c>
      <c r="AC1701" s="50">
        <f>(1-EXP(-Info!$B$6*G1701*1000))+(Info!$B$6/(Info!$B$6-Info!$B$7))*(EXP(-Info!$B$7*G1701*1000)-EXP(-Info!$B$6*G1701*1000))*(Info!$B$9-1)</f>
        <v>0.26713199319270636</v>
      </c>
      <c r="AD1701" s="50">
        <f>SQRT((Info!$B$6*EXP(-Info!$B$6*G1701*1000)+(Info!$B$6/(Info!$B$6+Info!$B$7))*(Info!$B$9-1)*(-Info!$B$7*EXP(-Info!$B$7*G1701*1000)+Info!$B$6*EXP(-Info!$B$6*G1701*1000)))^2*(0.01*G1701*1000)^2)</f>
        <v>2.1877916560747897E-3</v>
      </c>
      <c r="AE1701" s="50">
        <f>IF(AA1701&gt;0,AA1701*AC1701*SQRT((AB1701/AA1701)^2+(AD1701/AC1701)^2),AA1701*AC1701*SQRT((AD1701/AC1701)^2))</f>
        <v>9.1165735039993746E-3</v>
      </c>
      <c r="AF1701" s="50">
        <f>IF((S1701-Y1701-AA1701*AC1701)&gt;0,S1701-Y1701-AA1701*AC1701,0)</f>
        <v>4.5398297222308281</v>
      </c>
      <c r="AG1701" s="50">
        <f>SQRT((T1701*0.5)^2+Z1701^2+AE1701^2)</f>
        <v>4.684174309323362E-2</v>
      </c>
      <c r="AH1701" s="50">
        <f>AF1701/S1701</f>
        <v>0.86778795799989628</v>
      </c>
      <c r="AI1701">
        <f>AF1701*EXP(Info!$B$6*G1701*1000)</f>
        <v>5.9281179462739333</v>
      </c>
      <c r="AJ1701">
        <f>2*SQRT((EXP(Info!$B$6*G1701)*AG1701)^2+(Info!$B$6*G1701*0.01*AI1701)^2)</f>
        <v>9.3708491234018601E-2</v>
      </c>
      <c r="AK1701" s="28">
        <f>AI1701/(E1701/1000)</f>
        <v>1.7303321501091458</v>
      </c>
      <c r="AL1701">
        <f>AA1701/0.752049334436339</f>
        <v>1.1272721307615789</v>
      </c>
      <c r="AM1701">
        <f>Q1701/O1701</f>
        <v>1.0375268057509612</v>
      </c>
      <c r="AN1701">
        <f>U1701/0.242530074</f>
        <v>4.9334373039992014</v>
      </c>
      <c r="AO1701">
        <f>O1701/U1701</f>
        <v>1.1885326841454857</v>
      </c>
    </row>
    <row r="1702" spans="1:41">
      <c r="A1702" s="14" t="s">
        <v>86</v>
      </c>
      <c r="B1702" s="14" t="s">
        <v>99</v>
      </c>
      <c r="C1702" s="15">
        <v>-32.96</v>
      </c>
      <c r="D1702" s="15">
        <v>41</v>
      </c>
      <c r="E1702" s="15">
        <v>3426</v>
      </c>
      <c r="F1702" s="1">
        <v>164</v>
      </c>
      <c r="G1702" s="14">
        <v>29.645</v>
      </c>
      <c r="I1702">
        <f>(E1702*100*Info!$B$11)/AI1702</f>
        <v>1.4975946686461954</v>
      </c>
      <c r="J1702">
        <f>LOG10(I1702)</f>
        <v>0.17539428533255852</v>
      </c>
      <c r="K1702">
        <f>2*((E1702*100*Info!$B$11)/AI1702^2)*(AJ1702/2)</f>
        <v>2.6018824132964663E-2</v>
      </c>
      <c r="L1702">
        <f>(M1702/10.7)/I1702</f>
        <v>0.53032102543260951</v>
      </c>
      <c r="M1702">
        <f>((U1702/0.242530073729142))*I1702</f>
        <v>8.4980035618397949</v>
      </c>
      <c r="N1702">
        <f>2*M1702*SQRT((0.5*K1702/I1702)^2+(0.5*V1702/U1702)^2)</f>
        <v>0.29959261442216073</v>
      </c>
      <c r="O1702" s="1">
        <v>1.563358903782176</v>
      </c>
      <c r="P1702" s="1">
        <v>3.2207998843862599E-2</v>
      </c>
      <c r="Q1702" s="1">
        <v>1.5974017839900161</v>
      </c>
      <c r="R1702" s="1">
        <v>3.3310942310549242E-2</v>
      </c>
      <c r="S1702" s="1">
        <v>5.2343369816473544</v>
      </c>
      <c r="T1702" s="1">
        <v>6.2201952609447629E-2</v>
      </c>
      <c r="U1702" s="1">
        <v>1.3762211321616491</v>
      </c>
      <c r="V1702" s="1">
        <v>4.2217268419244378E-2</v>
      </c>
      <c r="W1702" s="50">
        <f>U1702*Info!$B$2</f>
        <v>0.66058614343759159</v>
      </c>
      <c r="X1702" s="50">
        <f>W1702*SQRT((0.5*V1702/U1702)^2+Info!$B$3^2)</f>
        <v>3.4548451236121276E-2</v>
      </c>
      <c r="Y1702" s="39">
        <f>W1702*Info!$D$2</f>
        <v>0.53507477618444921</v>
      </c>
      <c r="Z1702" s="39">
        <f>Y1702*SQRT(Info!$D$3^2+(X1702/W1702)^2)</f>
        <v>3.8715378553577227E-2</v>
      </c>
      <c r="AA1702" s="50">
        <f>IF(O1702-W1702&gt;0,O1702-W1702,0)</f>
        <v>0.90277276034458442</v>
      </c>
      <c r="AB1702" s="50">
        <f>SQRT((0.5*P1702)^2+X1702^2)</f>
        <v>3.811737504336065E-2</v>
      </c>
      <c r="AC1702" s="50">
        <f>(1-EXP(-Info!$B$6*G1702*1000))+(Info!$B$6/(Info!$B$6-Info!$B$7))*(EXP(-Info!$B$7*G1702*1000)-EXP(-Info!$B$6*G1702*1000))*(Info!$B$9-1)</f>
        <v>0.27149894958277049</v>
      </c>
      <c r="AD1702" s="50">
        <f>SQRT((Info!$B$6*EXP(-Info!$B$6*G1702*1000)+(Info!$B$6/(Info!$B$6+Info!$B$7))*(Info!$B$9-1)*(-Info!$B$7*EXP(-Info!$B$7*G1702*1000)+Info!$B$6*EXP(-Info!$B$6*G1702*1000)))^2*(0.01*G1702*1000)^2)</f>
        <v>2.2176326223243719E-3</v>
      </c>
      <c r="AE1702" s="50">
        <f>IF(AA1702&gt;0,AA1702*AC1702*SQRT((AB1702/AA1702)^2+(AD1702/AC1702)^2),AA1702*AC1702*SQRT((AD1702/AC1702)^2))</f>
        <v>1.0540697488616272E-2</v>
      </c>
      <c r="AF1702" s="50">
        <f>IF((S1702-Y1702-AA1702*AC1702)&gt;0,S1702-Y1702-AA1702*AC1702,0)</f>
        <v>4.4541603493174122</v>
      </c>
      <c r="AG1702" s="50">
        <f>SQRT((T1702*0.5)^2+Z1702^2+AE1702^2)</f>
        <v>5.0766697422624421E-2</v>
      </c>
      <c r="AH1702" s="50">
        <f>AF1702/S1702</f>
        <v>0.8509502473636299</v>
      </c>
      <c r="AI1702">
        <f>AF1702*EXP(Info!$B$6*G1702*1000)</f>
        <v>5.8456608636241416</v>
      </c>
      <c r="AJ1702">
        <f>2*SQRT((EXP(Info!$B$6*G1702)*AG1702)^2+(Info!$B$6*G1702*0.01*AI1702)^2)</f>
        <v>0.10156100654997967</v>
      </c>
      <c r="AK1702" s="28">
        <f>AI1702/(E1702/1000)</f>
        <v>1.7062641166445247</v>
      </c>
      <c r="AL1702">
        <f>AA1702/0.752049334436339</f>
        <v>1.2004169394301938</v>
      </c>
      <c r="AM1702">
        <f>Q1702/O1702</f>
        <v>1.0217754733896878</v>
      </c>
      <c r="AN1702">
        <f>U1702/0.242530074</f>
        <v>5.6744349657917024</v>
      </c>
      <c r="AO1702">
        <f>O1702/U1702</f>
        <v>1.1359794347341456</v>
      </c>
    </row>
    <row r="1703" spans="1:41">
      <c r="A1703" s="14" t="s">
        <v>86</v>
      </c>
      <c r="B1703" s="14" t="s">
        <v>99</v>
      </c>
      <c r="C1703" s="15">
        <v>-32.96</v>
      </c>
      <c r="D1703" s="15">
        <v>41</v>
      </c>
      <c r="E1703" s="15">
        <v>3426</v>
      </c>
      <c r="F1703" s="1">
        <v>167</v>
      </c>
      <c r="G1703" s="14">
        <v>30.55</v>
      </c>
      <c r="I1703">
        <f>(E1703*100*Info!$B$11)/AI1703</f>
        <v>1.4276248371872531</v>
      </c>
      <c r="J1703">
        <f>LOG10(I1703)</f>
        <v>0.15461409501319606</v>
      </c>
      <c r="K1703">
        <f>2*((E1703*100*Info!$B$11)/AI1703^2)*(AJ1703/2)</f>
        <v>2.2983085503412475E-2</v>
      </c>
      <c r="L1703">
        <f>(M1703/10.7)/I1703</f>
        <v>0.48793062403995074</v>
      </c>
      <c r="M1703">
        <f>((U1703/0.242530073729142))*I1703</f>
        <v>7.4534260914296908</v>
      </c>
      <c r="N1703">
        <f>2*M1703*SQRT((0.5*K1703/I1703)^2+(0.5*V1703/U1703)^2)</f>
        <v>0.25850620715468708</v>
      </c>
      <c r="O1703" s="1">
        <v>1.0899809722153111</v>
      </c>
      <c r="P1703" s="1">
        <v>2.242327534219098E-2</v>
      </c>
      <c r="Q1703" s="1">
        <v>1.1263409176664529</v>
      </c>
      <c r="R1703" s="1">
        <v>2.3680159872103371E-2</v>
      </c>
      <c r="S1703" s="1">
        <v>5.260508176003631</v>
      </c>
      <c r="T1703" s="1">
        <v>6.5625002997577703E-2</v>
      </c>
      <c r="U1703" s="1">
        <v>1.266214997387336</v>
      </c>
      <c r="V1703" s="1">
        <v>3.8898347830310383E-2</v>
      </c>
      <c r="W1703" s="50">
        <f>U1703*Info!$B$2</f>
        <v>0.60778319874592124</v>
      </c>
      <c r="X1703" s="50">
        <f>W1703*SQRT((0.5*V1703/U1703)^2+Info!$B$3^2)</f>
        <v>3.1790793227234868E-2</v>
      </c>
      <c r="Y1703" s="39">
        <f>W1703*Info!$D$2</f>
        <v>0.49230439098419626</v>
      </c>
      <c r="Z1703" s="39">
        <f>Y1703*SQRT(Info!$D$3^2+(X1703/W1703)^2)</f>
        <v>3.5623018867359142E-2</v>
      </c>
      <c r="AA1703" s="50">
        <f>IF(O1703-W1703&gt;0,O1703-W1703,0)</f>
        <v>0.48219777346938986</v>
      </c>
      <c r="AB1703" s="50">
        <f>SQRT((0.5*P1703)^2+X1703^2)</f>
        <v>3.3709870265023707E-2</v>
      </c>
      <c r="AC1703" s="50">
        <f>(1-EXP(-Info!$B$6*G1703*1000))+(Info!$B$6/(Info!$B$6-Info!$B$7))*(EXP(-Info!$B$7*G1703*1000)-EXP(-Info!$B$6*G1703*1000))*(Info!$B$9-1)</f>
        <v>0.27863451931460032</v>
      </c>
      <c r="AD1703" s="50">
        <f>SQRT((Info!$B$6*EXP(-Info!$B$6*G1703*1000)+(Info!$B$6/(Info!$B$6+Info!$B$7))*(Info!$B$9-1)*(-Info!$B$7*EXP(-Info!$B$7*G1703*1000)+Info!$B$6*EXP(-Info!$B$6*G1703*1000)))^2*(0.01*G1703*1000)^2)</f>
        <v>2.2659353871594817E-3</v>
      </c>
      <c r="AE1703" s="50">
        <f>IF(AA1703&gt;0,AA1703*AC1703*SQRT((AB1703/AA1703)^2+(AD1703/AC1703)^2),AA1703*AC1703*SQRT((AD1703/AC1703)^2))</f>
        <v>9.4560711018137986E-3</v>
      </c>
      <c r="AF1703" s="50">
        <f>IF((S1703-Y1703-AA1703*AC1703)&gt;0,S1703-Y1703-AA1703*AC1703,0)</f>
        <v>4.633846840194221</v>
      </c>
      <c r="AG1703" s="50">
        <f>SQRT((T1703*0.5)^2+Z1703^2+AE1703^2)</f>
        <v>4.9346499455531836E-2</v>
      </c>
      <c r="AH1703" s="50">
        <f>AF1703/S1703</f>
        <v>0.88087437280907721</v>
      </c>
      <c r="AI1703">
        <f>AF1703*EXP(Info!$B$6*G1703*1000)</f>
        <v>6.1321646388034656</v>
      </c>
      <c r="AJ1703">
        <f>2*SQRT((EXP(Info!$B$6*G1703)*AG1703)^2+(Info!$B$6*G1703*0.01*AI1703)^2)</f>
        <v>9.872065863767035E-2</v>
      </c>
      <c r="AK1703" s="28">
        <f>AI1703/(E1703/1000)</f>
        <v>1.78989043747912</v>
      </c>
      <c r="AL1703">
        <f>AA1703/0.752049334436339</f>
        <v>0.64117837938224764</v>
      </c>
      <c r="AM1703">
        <f>Q1703/O1703</f>
        <v>1.0333583304461202</v>
      </c>
      <c r="AN1703">
        <f>U1703/0.242530074</f>
        <v>5.2208576713968098</v>
      </c>
      <c r="AO1703">
        <f>O1703/U1703</f>
        <v>0.86081824529352435</v>
      </c>
    </row>
    <row r="1704" spans="1:41">
      <c r="A1704" s="14" t="s">
        <v>86</v>
      </c>
      <c r="B1704" s="14" t="s">
        <v>99</v>
      </c>
      <c r="C1704" s="15">
        <v>-32.96</v>
      </c>
      <c r="D1704" s="15">
        <v>41</v>
      </c>
      <c r="E1704" s="15">
        <v>3426</v>
      </c>
      <c r="F1704" s="1">
        <v>169</v>
      </c>
      <c r="G1704" s="14">
        <v>31.16</v>
      </c>
      <c r="I1704">
        <f>(E1704*100*Info!$B$11)/AI1704</f>
        <v>1.3921085779018991</v>
      </c>
      <c r="J1704">
        <f>LOG10(I1704)</f>
        <v>0.14367310951640988</v>
      </c>
      <c r="K1704">
        <f>2*((E1704*100*Info!$B$11)/AI1704^2)*(AJ1704/2)</f>
        <v>2.3390690849514475E-2</v>
      </c>
      <c r="L1704">
        <f>(M1704/10.7)/I1704</f>
        <v>0.55342312333054133</v>
      </c>
      <c r="M1704">
        <f>((U1704/0.242530073729142))*I1704</f>
        <v>8.2435483260154676</v>
      </c>
      <c r="N1704">
        <f>2*M1704*SQRT((0.5*K1704/I1704)^2+(0.5*V1704/U1704)^2)</f>
        <v>0.28834672914124093</v>
      </c>
      <c r="O1704" s="1">
        <v>1.1077715784026829</v>
      </c>
      <c r="P1704" s="1">
        <v>2.2802297228946229E-2</v>
      </c>
      <c r="Q1704" s="1">
        <v>1.0936197419091951</v>
      </c>
      <c r="R1704" s="1">
        <v>2.294919717089839E-2</v>
      </c>
      <c r="S1704" s="1">
        <v>5.4025239529105153</v>
      </c>
      <c r="T1704" s="1">
        <v>6.454448857195097E-2</v>
      </c>
      <c r="U1704" s="1">
        <v>1.43617273468102</v>
      </c>
      <c r="V1704" s="1">
        <v>4.4059726605248151E-2</v>
      </c>
      <c r="W1704" s="50">
        <f>U1704*Info!$B$2</f>
        <v>0.68936291264688954</v>
      </c>
      <c r="X1704" s="50">
        <f>W1704*SQRT((0.5*V1704/U1704)^2+Info!$B$3^2)</f>
        <v>3.6053704539530891E-2</v>
      </c>
      <c r="Y1704" s="39">
        <f>W1704*Info!$D$2</f>
        <v>0.55838395924398054</v>
      </c>
      <c r="Z1704" s="39">
        <f>Y1704*SQRT(Info!$D$3^2+(X1704/W1704)^2)</f>
        <v>4.0402055227985213E-2</v>
      </c>
      <c r="AA1704" s="50">
        <f>IF(O1704-W1704&gt;0,O1704-W1704,0)</f>
        <v>0.41840866575579339</v>
      </c>
      <c r="AB1704" s="50">
        <f>SQRT((0.5*P1704)^2+X1704^2)</f>
        <v>3.7813434130651143E-2</v>
      </c>
      <c r="AC1704" s="50">
        <f>(1-EXP(-Info!$B$6*G1704*1000))+(Info!$B$6/(Info!$B$6-Info!$B$7))*(EXP(-Info!$B$7*G1704*1000)-EXP(-Info!$B$6*G1704*1000))*(Info!$B$9-1)</f>
        <v>0.2834092215553386</v>
      </c>
      <c r="AD1704" s="50">
        <f>SQRT((Info!$B$6*EXP(-Info!$B$6*G1704*1000)+(Info!$B$6/(Info!$B$6+Info!$B$7))*(Info!$B$9-1)*(-Info!$B$7*EXP(-Info!$B$7*G1704*1000)+Info!$B$6*EXP(-Info!$B$6*G1704*1000)))^2*(0.01*G1704*1000)^2)</f>
        <v>2.2979377755439276E-3</v>
      </c>
      <c r="AE1704" s="50">
        <f>IF(AA1704&gt;0,AA1704*AC1704*SQRT((AB1704/AA1704)^2+(AD1704/AC1704)^2),AA1704*AC1704*SQRT((AD1704/AC1704)^2))</f>
        <v>1.0759720311854067E-2</v>
      </c>
      <c r="AF1704" s="50">
        <f>IF((S1704-Y1704-AA1704*AC1704)&gt;0,S1704-Y1704-AA1704*AC1704,0)</f>
        <v>4.7255591194126776</v>
      </c>
      <c r="AG1704" s="50">
        <f>SQRT((T1704*0.5)^2+Z1704^2+AE1704^2)</f>
        <v>5.2816620481512914E-2</v>
      </c>
      <c r="AH1704" s="50">
        <f>AF1704/S1704</f>
        <v>0.87469470947312788</v>
      </c>
      <c r="AI1704">
        <f>AF1704*EXP(Info!$B$6*G1704*1000)</f>
        <v>6.2886118820353589</v>
      </c>
      <c r="AJ1704">
        <f>2*SQRT((EXP(Info!$B$6*G1704)*AG1704)^2+(Info!$B$6*G1704*0.01*AI1704)^2)</f>
        <v>0.10566343655964323</v>
      </c>
      <c r="AK1704" s="28">
        <f>AI1704/(E1704/1000)</f>
        <v>1.8355551319426031</v>
      </c>
      <c r="AL1704">
        <f>AA1704/0.752049334436339</f>
        <v>0.55635800285547843</v>
      </c>
      <c r="AM1704">
        <f>Q1704/O1704</f>
        <v>0.98722495073046224</v>
      </c>
      <c r="AN1704">
        <f>U1704/0.242530074</f>
        <v>5.9216274130235078</v>
      </c>
      <c r="AO1704">
        <f>O1704/U1704</f>
        <v>0.77133589271817193</v>
      </c>
    </row>
    <row r="1705" spans="1:41">
      <c r="A1705" s="14" t="s">
        <v>86</v>
      </c>
      <c r="B1705" s="14" t="s">
        <v>99</v>
      </c>
      <c r="C1705" s="15">
        <v>-32.96</v>
      </c>
      <c r="D1705" s="15">
        <v>41</v>
      </c>
      <c r="E1705" s="15">
        <v>3426</v>
      </c>
      <c r="F1705" s="1">
        <v>171</v>
      </c>
      <c r="G1705" s="14">
        <v>31.77</v>
      </c>
      <c r="I1705">
        <f>(E1705*100*Info!$B$11)/AI1705</f>
        <v>1.3832323723008213</v>
      </c>
      <c r="J1705">
        <f>LOG10(I1705)</f>
        <v>0.14089514433982264</v>
      </c>
      <c r="K1705">
        <f>2*((E1705*100*Info!$B$11)/AI1705^2)*(AJ1705/2)</f>
        <v>2.3049624536216857E-2</v>
      </c>
      <c r="L1705">
        <f>(M1705/10.7)/I1705</f>
        <v>0.5530063204221054</v>
      </c>
      <c r="M1705">
        <f>((U1705/0.242530073729142))*I1705</f>
        <v>8.184817816094542</v>
      </c>
      <c r="N1705">
        <f>2*M1705*SQRT((0.5*K1705/I1705)^2+(0.5*V1705/U1705)^2)</f>
        <v>0.28580288551167821</v>
      </c>
      <c r="O1705" s="1">
        <v>1.0371596705669439</v>
      </c>
      <c r="P1705" s="1">
        <v>2.1360466553192941E-2</v>
      </c>
      <c r="Q1705" s="1">
        <v>1.01988666842016</v>
      </c>
      <c r="R1705" s="1">
        <v>2.1425313208841671E-2</v>
      </c>
      <c r="S1705" s="1">
        <v>5.3876854757363022</v>
      </c>
      <c r="T1705" s="1">
        <v>6.4224569541611515E-2</v>
      </c>
      <c r="U1705" s="1">
        <v>1.4350911012118059</v>
      </c>
      <c r="V1705" s="1">
        <v>4.4037367771377282E-2</v>
      </c>
      <c r="W1705" s="50">
        <f>U1705*Info!$B$2</f>
        <v>0.68884372858166687</v>
      </c>
      <c r="X1705" s="50">
        <f>W1705*SQRT((0.5*V1705/U1705)^2+Info!$B$3^2)</f>
        <v>3.6027313197143487E-2</v>
      </c>
      <c r="Y1705" s="39">
        <f>W1705*Info!$D$2</f>
        <v>0.55796342015115019</v>
      </c>
      <c r="Z1705" s="39">
        <f>Y1705*SQRT(Info!$D$3^2+(X1705/W1705)^2)</f>
        <v>4.0372073127436348E-2</v>
      </c>
      <c r="AA1705" s="50">
        <f>IF(O1705-W1705&gt;0,O1705-W1705,0)</f>
        <v>0.34831594198527704</v>
      </c>
      <c r="AB1705" s="50">
        <f>SQRT((0.5*P1705)^2+X1705^2)</f>
        <v>3.7577049898143783E-2</v>
      </c>
      <c r="AC1705" s="50">
        <f>(1-EXP(-Info!$B$6*G1705*1000))+(Info!$B$6/(Info!$B$6-Info!$B$7))*(EXP(-Info!$B$7*G1705*1000)-EXP(-Info!$B$6*G1705*1000))*(Info!$B$9-1)</f>
        <v>0.28815599745996501</v>
      </c>
      <c r="AD1705" s="50">
        <f>SQRT((Info!$B$6*EXP(-Info!$B$6*G1705*1000)+(Info!$B$6/(Info!$B$6+Info!$B$7))*(Info!$B$9-1)*(-Info!$B$7*EXP(-Info!$B$7*G1705*1000)+Info!$B$6*EXP(-Info!$B$6*G1705*1000)))^2*(0.01*G1705*1000)^2)</f>
        <v>2.3294976264140554E-3</v>
      </c>
      <c r="AE1705" s="50">
        <f>IF(AA1705&gt;0,AA1705*AC1705*SQRT((AB1705/AA1705)^2+(AD1705/AC1705)^2),AA1705*AC1705*SQRT((AD1705/AC1705)^2))</f>
        <v>1.0858410949393812E-2</v>
      </c>
      <c r="AF1705" s="50">
        <f>IF((S1705-Y1705-AA1705*AC1705)&gt;0,S1705-Y1705-AA1705*AC1705,0)</f>
        <v>4.7293527278911771</v>
      </c>
      <c r="AG1705" s="50">
        <f>SQRT((T1705*0.5)^2+Z1705^2+AE1705^2)</f>
        <v>5.2716299283564153E-2</v>
      </c>
      <c r="AH1705" s="50">
        <f>AF1705/S1705</f>
        <v>0.87780787300781427</v>
      </c>
      <c r="AI1705">
        <f>AF1705*EXP(Info!$B$6*G1705*1000)</f>
        <v>6.3289659202491109</v>
      </c>
      <c r="AJ1705">
        <f>2*SQRT((EXP(Info!$B$6*G1705)*AG1705)^2+(Info!$B$6*G1705*0.01*AI1705)^2)</f>
        <v>0.10546332712095362</v>
      </c>
      <c r="AK1705" s="28">
        <f>AI1705/(E1705/1000)</f>
        <v>1.8473338938263604</v>
      </c>
      <c r="AL1705">
        <f>AA1705/0.752049334436339</f>
        <v>0.46315570805782286</v>
      </c>
      <c r="AM1705">
        <f>Q1705/O1705</f>
        <v>0.98334586020169679</v>
      </c>
      <c r="AN1705">
        <f>U1705/0.242530074</f>
        <v>5.9171676219082254</v>
      </c>
      <c r="AO1705">
        <f>O1705/U1705</f>
        <v>0.72271347072750669</v>
      </c>
    </row>
    <row r="1706" spans="1:41">
      <c r="A1706" s="14" t="s">
        <v>86</v>
      </c>
      <c r="B1706" s="14" t="s">
        <v>99</v>
      </c>
      <c r="C1706" s="15">
        <v>-32.96</v>
      </c>
      <c r="D1706" s="15">
        <v>41</v>
      </c>
      <c r="E1706" s="15">
        <v>3426</v>
      </c>
      <c r="F1706" s="1">
        <v>173</v>
      </c>
      <c r="G1706" s="14">
        <v>32.61</v>
      </c>
      <c r="I1706">
        <f>(E1706*100*Info!$B$11)/AI1706</f>
        <v>1.2965805368357901</v>
      </c>
      <c r="J1706">
        <f>LOG10(I1706)</f>
        <v>0.11279949805644295</v>
      </c>
      <c r="K1706">
        <f>2*((E1706*100*Info!$B$11)/AI1706^2)*(AJ1706/2)</f>
        <v>2.0853323243195328E-2</v>
      </c>
      <c r="L1706">
        <f>(M1706/10.7)/I1706</f>
        <v>0.56315488768051913</v>
      </c>
      <c r="M1706">
        <f>((U1706/0.242530073729142))*I1706</f>
        <v>7.8128796325184204</v>
      </c>
      <c r="N1706">
        <f>2*M1706*SQRT((0.5*K1706/I1706)^2+(0.5*V1706/U1706)^2)</f>
        <v>0.27080908177302276</v>
      </c>
      <c r="O1706" s="1">
        <v>0.76247857990414725</v>
      </c>
      <c r="P1706" s="1">
        <v>1.5704572149324539E-2</v>
      </c>
      <c r="Q1706" s="1">
        <v>0.73780656576226</v>
      </c>
      <c r="R1706" s="1">
        <v>1.5474046097418641E-2</v>
      </c>
      <c r="S1706" s="1">
        <v>5.592877928305013</v>
      </c>
      <c r="T1706" s="1">
        <v>6.7342870501414548E-2</v>
      </c>
      <c r="U1706" s="1">
        <v>1.461427361801888</v>
      </c>
      <c r="V1706" s="1">
        <v>4.4872544111824383E-2</v>
      </c>
      <c r="W1706" s="50">
        <f>U1706*Info!$B$2</f>
        <v>0.70148513366490628</v>
      </c>
      <c r="X1706" s="50">
        <f>W1706*SQRT((0.5*V1706/U1706)^2+Info!$B$3^2)</f>
        <v>3.6690375935251388E-2</v>
      </c>
      <c r="Y1706" s="39">
        <f>W1706*Info!$D$2</f>
        <v>0.56820295826857414</v>
      </c>
      <c r="Z1706" s="39">
        <f>Y1706*SQRT(Info!$D$3^2+(X1706/W1706)^2)</f>
        <v>4.1114080568884104E-2</v>
      </c>
      <c r="AA1706" s="50">
        <f>IF(O1706-W1706&gt;0,O1706-W1706,0)</f>
        <v>6.0993446239240967E-2</v>
      </c>
      <c r="AB1706" s="50">
        <f>SQRT((0.5*P1706)^2+X1706^2)</f>
        <v>3.7521221766733677E-2</v>
      </c>
      <c r="AC1706" s="50">
        <f>(1-EXP(-Info!$B$6*G1706*1000))+(Info!$B$6/(Info!$B$6-Info!$B$7))*(EXP(-Info!$B$7*G1706*1000)-EXP(-Info!$B$6*G1706*1000))*(Info!$B$9-1)</f>
        <v>0.29464712644883595</v>
      </c>
      <c r="AD1706" s="50">
        <f>SQRT((Info!$B$6*EXP(-Info!$B$6*G1706*1000)+(Info!$B$6/(Info!$B$6+Info!$B$7))*(Info!$B$9-1)*(-Info!$B$7*EXP(-Info!$B$7*G1706*1000)+Info!$B$6*EXP(-Info!$B$6*G1706*1000)))^2*(0.01*G1706*1000)^2)</f>
        <v>2.3722400663800693E-3</v>
      </c>
      <c r="AE1706" s="50">
        <f>IF(AA1706&gt;0,AA1706*AC1706*SQRT((AB1706/AA1706)^2+(AD1706/AC1706)^2),AA1706*AC1706*SQRT((AD1706/AC1706)^2))</f>
        <v>1.1056466969176571E-2</v>
      </c>
      <c r="AF1706" s="50">
        <f>IF((S1706-Y1706-AA1706*AC1706)&gt;0,S1706-Y1706-AA1706*AC1706,0)</f>
        <v>5.0067034263698353</v>
      </c>
      <c r="AG1706" s="50">
        <f>SQRT((T1706*0.5)^2+Z1706^2+AE1706^2)</f>
        <v>5.4280554848930559E-2</v>
      </c>
      <c r="AH1706" s="50">
        <f>AF1706/S1706</f>
        <v>0.89519268801333829</v>
      </c>
      <c r="AI1706">
        <f>AF1706*EXP(Info!$B$6*G1706*1000)</f>
        <v>6.7519373423896791</v>
      </c>
      <c r="AJ1706">
        <f>2*SQRT((EXP(Info!$B$6*G1706)*AG1706)^2+(Info!$B$6*G1706*0.01*AI1706)^2)</f>
        <v>0.10859358745447938</v>
      </c>
      <c r="AK1706" s="28">
        <f>AI1706/(E1706/1000)</f>
        <v>1.9707931530617859</v>
      </c>
      <c r="AL1706">
        <f>AA1706/0.752049334436339</f>
        <v>8.1102985464318711E-2</v>
      </c>
      <c r="AM1706">
        <f>Q1706/O1706</f>
        <v>0.96764235115301367</v>
      </c>
      <c r="AN1706">
        <f>U1706/0.242530074</f>
        <v>6.0257572914519786</v>
      </c>
      <c r="AO1706">
        <f>O1706/U1706</f>
        <v>0.52173553050494292</v>
      </c>
    </row>
    <row r="1707" spans="1:41">
      <c r="A1707" s="14" t="s">
        <v>86</v>
      </c>
      <c r="B1707" s="14" t="s">
        <v>99</v>
      </c>
      <c r="C1707" s="15">
        <v>-32.96</v>
      </c>
      <c r="D1707" s="15">
        <v>41</v>
      </c>
      <c r="E1707" s="15">
        <v>3426</v>
      </c>
      <c r="F1707" s="1">
        <v>175</v>
      </c>
      <c r="G1707" s="14">
        <v>33.53</v>
      </c>
      <c r="I1707">
        <f>(E1707*100*Info!$B$11)/AI1707</f>
        <v>1.2103248438707142</v>
      </c>
      <c r="J1707">
        <f>LOG10(I1707)</f>
        <v>8.2901947974805018E-2</v>
      </c>
      <c r="K1707">
        <f>2*((E1707*100*Info!$B$11)/AI1707^2)*(AJ1707/2)</f>
        <v>1.8421114543821483E-2</v>
      </c>
      <c r="L1707">
        <f>(M1707/10.7)/I1707</f>
        <v>0.55492516392635061</v>
      </c>
      <c r="M1707">
        <f>((U1707/0.242530073729142))*I1707</f>
        <v>7.1865449225632707</v>
      </c>
      <c r="N1707">
        <f>2*M1707*SQRT((0.5*K1707/I1707)^2+(0.5*V1707/U1707)^2)</f>
        <v>0.24653610674406173</v>
      </c>
      <c r="O1707" s="1">
        <v>0.89525714978276316</v>
      </c>
      <c r="P1707" s="1">
        <v>1.8487583772745401E-2</v>
      </c>
      <c r="Q1707" s="1">
        <v>0.91025534182340673</v>
      </c>
      <c r="R1707" s="1">
        <v>1.9281642570355719E-2</v>
      </c>
      <c r="S1707" s="1">
        <v>5.9399054153061774</v>
      </c>
      <c r="T1707" s="1">
        <v>7.09771937368123E-2</v>
      </c>
      <c r="U1707" s="1">
        <v>1.4400706378569901</v>
      </c>
      <c r="V1707" s="1">
        <v>4.4273716764221517E-2</v>
      </c>
      <c r="W1707" s="50">
        <f>U1707*Info!$B$2</f>
        <v>0.69123390617135516</v>
      </c>
      <c r="X1707" s="50">
        <f>W1707*SQRT((0.5*V1707/U1707)^2+Info!$B$3^2)</f>
        <v>3.6158209490774029E-2</v>
      </c>
      <c r="Y1707" s="39">
        <f>W1707*Info!$D$2</f>
        <v>0.55989946399879775</v>
      </c>
      <c r="Z1707" s="39">
        <f>Y1707*SQRT(Info!$D$3^2+(X1707/W1707)^2)</f>
        <v>4.051560485275197E-2</v>
      </c>
      <c r="AA1707" s="50">
        <f>IF(O1707-W1707&gt;0,O1707-W1707,0)</f>
        <v>0.204023243611408</v>
      </c>
      <c r="AB1707" s="50">
        <f>SQRT((0.5*P1707)^2+X1707^2)</f>
        <v>3.732109057915204E-2</v>
      </c>
      <c r="AC1707" s="50">
        <f>(1-EXP(-Info!$B$6*G1707*1000))+(Info!$B$6/(Info!$B$6-Info!$B$7))*(EXP(-Info!$B$7*G1707*1000)-EXP(-Info!$B$6*G1707*1000))*(Info!$B$9-1)</f>
        <v>0.30169652594836688</v>
      </c>
      <c r="AD1707" s="50">
        <f>SQRT((Info!$B$6*EXP(-Info!$B$6*G1707*1000)+(Info!$B$6/(Info!$B$6+Info!$B$7))*(Info!$B$9-1)*(-Info!$B$7*EXP(-Info!$B$7*G1707*1000)+Info!$B$6*EXP(-Info!$B$6*G1707*1000)))^2*(0.01*G1707*1000)^2)</f>
        <v>2.4181109978117506E-3</v>
      </c>
      <c r="AE1707" s="50">
        <f>IF(AA1707&gt;0,AA1707*AC1707*SQRT((AB1707/AA1707)^2+(AD1707/AC1707)^2),AA1707*AC1707*SQRT((AD1707/AC1707)^2))</f>
        <v>1.127044648328311E-2</v>
      </c>
      <c r="AF1707" s="50">
        <f>IF((S1707-Y1707-AA1707*AC1707)&gt;0,S1707-Y1707-AA1707*AC1707,0)</f>
        <v>5.3184528474971007</v>
      </c>
      <c r="AG1707" s="50">
        <f>SQRT((T1707*0.5)^2+Z1707^2+AE1707^2)</f>
        <v>5.5027063416151274E-2</v>
      </c>
      <c r="AH1707" s="50">
        <f>AF1707/S1707</f>
        <v>0.89537668963419959</v>
      </c>
      <c r="AI1707">
        <f>AF1707*EXP(Info!$B$6*G1707*1000)</f>
        <v>7.2331247172286997</v>
      </c>
      <c r="AJ1707">
        <f>2*SQRT((EXP(Info!$B$6*G1707)*AG1707)^2+(Info!$B$6*G1707*0.01*AI1707)^2)</f>
        <v>0.11008798142133243</v>
      </c>
      <c r="AK1707" s="28">
        <f>AI1707/(E1707/1000)</f>
        <v>2.1112448094654699</v>
      </c>
      <c r="AL1707">
        <f>AA1707/0.752049334436339</f>
        <v>0.2712897070300892</v>
      </c>
      <c r="AM1707">
        <f>Q1707/O1707</f>
        <v>1.0167529430446693</v>
      </c>
      <c r="AN1707">
        <f>U1707/0.242530074</f>
        <v>5.9376992473807189</v>
      </c>
      <c r="AO1707">
        <f>O1707/U1707</f>
        <v>0.62167585828638283</v>
      </c>
    </row>
    <row r="1708" spans="1:41">
      <c r="A1708" s="14" t="s">
        <v>86</v>
      </c>
      <c r="B1708" s="14" t="s">
        <v>99</v>
      </c>
      <c r="C1708" s="15">
        <v>-32.96</v>
      </c>
      <c r="D1708" s="15">
        <v>41</v>
      </c>
      <c r="E1708" s="15">
        <v>3426</v>
      </c>
      <c r="F1708" s="1">
        <v>178</v>
      </c>
      <c r="G1708" s="14">
        <v>34.83</v>
      </c>
      <c r="I1708">
        <f>(E1708*100*Info!$B$11)/AI1708</f>
        <v>1.2019119340339048</v>
      </c>
      <c r="J1708">
        <f>LOG10(I1708)</f>
        <v>7.9872647396939417E-2</v>
      </c>
      <c r="K1708">
        <f>2*((E1708*100*Info!$B$11)/AI1708^2)*(AJ1708/2)</f>
        <v>1.7723234287600472E-2</v>
      </c>
      <c r="L1708">
        <f>(M1708/10.7)/I1708</f>
        <v>0.53535135474368345</v>
      </c>
      <c r="M1708">
        <f>((U1708/0.242530073729142))*I1708</f>
        <v>6.8848634491938725</v>
      </c>
      <c r="N1708">
        <f>2*M1708*SQRT((0.5*K1708/I1708)^2+(0.5*V1708/U1708)^2)</f>
        <v>0.23463634674059694</v>
      </c>
      <c r="O1708" s="1">
        <v>0.79400132489916386</v>
      </c>
      <c r="P1708" s="1">
        <v>1.637416569903152E-2</v>
      </c>
      <c r="Q1708" s="1">
        <v>0.77875832708508042</v>
      </c>
      <c r="R1708" s="1">
        <v>1.6482112873149969E-2</v>
      </c>
      <c r="S1708" s="1">
        <v>5.8719738589644148</v>
      </c>
      <c r="T1708" s="1">
        <v>7.0135901329992631E-2</v>
      </c>
      <c r="U1708" s="1">
        <v>1.389275197845703</v>
      </c>
      <c r="V1708" s="1">
        <v>4.2685076817911533E-2</v>
      </c>
      <c r="W1708" s="50">
        <f>U1708*Info!$B$2</f>
        <v>0.66685209496593745</v>
      </c>
      <c r="X1708" s="50">
        <f>W1708*SQRT((0.5*V1708/U1708)^2+Info!$B$3^2)</f>
        <v>3.4880903091794049E-2</v>
      </c>
      <c r="Y1708" s="39">
        <f>W1708*Info!$D$2</f>
        <v>0.5401501969224094</v>
      </c>
      <c r="Z1708" s="39">
        <f>Y1708*SQRT(Info!$D$3^2+(X1708/W1708)^2)</f>
        <v>3.9085388965133402E-2</v>
      </c>
      <c r="AA1708" s="50">
        <f>IF(O1708-W1708&gt;0,O1708-W1708,0)</f>
        <v>0.12714922993322642</v>
      </c>
      <c r="AB1708" s="50">
        <f>SQRT((0.5*P1708)^2+X1708^2)</f>
        <v>3.5828839306960014E-2</v>
      </c>
      <c r="AC1708" s="50">
        <f>(1-EXP(-Info!$B$6*G1708*1000))+(Info!$B$6/(Info!$B$6-Info!$B$7))*(EXP(-Info!$B$7*G1708*1000)-EXP(-Info!$B$6*G1708*1000))*(Info!$B$9-1)</f>
        <v>0.31155182148226673</v>
      </c>
      <c r="AD1708" s="50">
        <f>SQRT((Info!$B$6*EXP(-Info!$B$6*G1708*1000)+(Info!$B$6/(Info!$B$6+Info!$B$7))*(Info!$B$9-1)*(-Info!$B$7*EXP(-Info!$B$7*G1708*1000)+Info!$B$6*EXP(-Info!$B$6*G1708*1000)))^2*(0.01*G1708*1000)^2)</f>
        <v>2.4812742537981378E-3</v>
      </c>
      <c r="AE1708" s="50">
        <f>IF(AA1708&gt;0,AA1708*AC1708*SQRT((AB1708/AA1708)^2+(AD1708/AC1708)^2),AA1708*AC1708*SQRT((AD1708/AC1708)^2))</f>
        <v>1.1166997708444619E-2</v>
      </c>
      <c r="AF1708" s="50">
        <f>IF((S1708-Y1708-AA1708*AC1708)&gt;0,S1708-Y1708-AA1708*AC1708,0)</f>
        <v>5.2922100878562413</v>
      </c>
      <c r="AG1708" s="50">
        <f>SQRT((T1708*0.5)^2+Z1708^2+AE1708^2)</f>
        <v>5.3685478783548117E-2</v>
      </c>
      <c r="AH1708" s="50">
        <f>AF1708/S1708</f>
        <v>0.90126594820869632</v>
      </c>
      <c r="AI1708">
        <f>AF1708*EXP(Info!$B$6*G1708*1000)</f>
        <v>7.2837537395067367</v>
      </c>
      <c r="AJ1708">
        <f>2*SQRT((EXP(Info!$B$6*G1708)*AG1708)^2+(Info!$B$6*G1708*0.01*AI1708)^2)</f>
        <v>0.10740526852512507</v>
      </c>
      <c r="AK1708" s="28">
        <f>AI1708/(E1708/1000)</f>
        <v>2.1260226910410789</v>
      </c>
      <c r="AL1708">
        <f>AA1708/0.752049334436339</f>
        <v>0.16907033104221117</v>
      </c>
      <c r="AM1708">
        <f>Q1708/O1708</f>
        <v>0.9808023017895855</v>
      </c>
      <c r="AN1708">
        <f>U1708/0.242530074</f>
        <v>5.7282594893600818</v>
      </c>
      <c r="AO1708">
        <f>O1708/U1708</f>
        <v>0.5715219894016621</v>
      </c>
    </row>
    <row r="1709" spans="1:41">
      <c r="A1709" s="14" t="s">
        <v>86</v>
      </c>
      <c r="B1709" s="14" t="s">
        <v>99</v>
      </c>
      <c r="C1709" s="15">
        <v>-32.96</v>
      </c>
      <c r="D1709" s="15">
        <v>41</v>
      </c>
      <c r="E1709" s="15">
        <v>3426</v>
      </c>
      <c r="F1709" s="1">
        <v>180</v>
      </c>
      <c r="G1709" s="14">
        <v>35.505000000000003</v>
      </c>
      <c r="I1709">
        <f>(E1709*100*Info!$B$11)/AI1709</f>
        <v>1.1561986478672195</v>
      </c>
      <c r="J1709">
        <f>LOG10(I1709)</f>
        <v>6.3032457147599669E-2</v>
      </c>
      <c r="K1709">
        <f>2*((E1709*100*Info!$B$11)/AI1709^2)*(AJ1709/2)</f>
        <v>1.7475823600088269E-2</v>
      </c>
      <c r="L1709">
        <f>(M1709/10.7)/I1709</f>
        <v>0.57879453262149028</v>
      </c>
      <c r="M1709">
        <f>((U1709/0.242530073729142))*I1709</f>
        <v>7.1604555793059967</v>
      </c>
      <c r="N1709">
        <f>2*M1709*SQRT((0.5*K1709/I1709)^2+(0.5*V1709/U1709)^2)</f>
        <v>0.24510558391150397</v>
      </c>
      <c r="O1709" s="1">
        <v>0.82058321572465975</v>
      </c>
      <c r="P1709" s="1">
        <v>1.690960118494543E-2</v>
      </c>
      <c r="Q1709" s="1">
        <v>0.82794884429877758</v>
      </c>
      <c r="R1709" s="1">
        <v>1.7564019504580579E-2</v>
      </c>
      <c r="S1709" s="1">
        <v>6.0830252603802029</v>
      </c>
      <c r="T1709" s="1">
        <v>7.3128670893902056E-2</v>
      </c>
      <c r="U1709" s="1">
        <v>1.502013363176643</v>
      </c>
      <c r="V1709" s="1">
        <v>4.6130722914304118E-2</v>
      </c>
      <c r="W1709" s="50">
        <f>U1709*Info!$B$2</f>
        <v>0.72096641432478858</v>
      </c>
      <c r="X1709" s="50">
        <f>W1709*SQRT((0.5*V1709/U1709)^2+Info!$B$3^2)</f>
        <v>3.7710167562937241E-2</v>
      </c>
      <c r="Y1709" s="39">
        <f>W1709*Info!$D$2</f>
        <v>0.58398279560307875</v>
      </c>
      <c r="Z1709" s="39">
        <f>Y1709*SQRT(Info!$D$3^2+(X1709/W1709)^2)</f>
        <v>4.2256374542269978E-2</v>
      </c>
      <c r="AA1709" s="50">
        <f>IF(O1709-W1709&gt;0,O1709-W1709,0)</f>
        <v>9.9616801399871169E-2</v>
      </c>
      <c r="AB1709" s="50">
        <f>SQRT((0.5*P1709)^2+X1709^2)</f>
        <v>3.8646350289300031E-2</v>
      </c>
      <c r="AC1709" s="50">
        <f>(1-EXP(-Info!$B$6*G1709*1000))+(Info!$B$6/(Info!$B$6-Info!$B$7))*(EXP(-Info!$B$7*G1709*1000)-EXP(-Info!$B$6*G1709*1000))*(Info!$B$9-1)</f>
        <v>0.31662055335519762</v>
      </c>
      <c r="AD1709" s="50">
        <f>SQRT((Info!$B$6*EXP(-Info!$B$6*G1709*1000)+(Info!$B$6/(Info!$B$6+Info!$B$7))*(Info!$B$9-1)*(-Info!$B$7*EXP(-Info!$B$7*G1709*1000)+Info!$B$6*EXP(-Info!$B$6*G1709*1000)))^2*(0.01*G1709*1000)^2)</f>
        <v>2.5133171627128789E-3</v>
      </c>
      <c r="AE1709" s="50">
        <f>IF(AA1709&gt;0,AA1709*AC1709*SQRT((AB1709/AA1709)^2+(AD1709/AC1709)^2),AA1709*AC1709*SQRT((AD1709/AC1709)^2))</f>
        <v>1.2238789973964794E-2</v>
      </c>
      <c r="AF1709" s="50">
        <f>IF((S1709-Y1709-AA1709*AC1709)&gt;0,S1709-Y1709-AA1709*AC1709,0)</f>
        <v>5.4675017379944224</v>
      </c>
      <c r="AG1709" s="50">
        <f>SQRT((T1709*0.5)^2+Z1709^2+AE1709^2)</f>
        <v>5.7204368680727376E-2</v>
      </c>
      <c r="AH1709" s="50">
        <f>AF1709/S1709</f>
        <v>0.89881292678582292</v>
      </c>
      <c r="AI1709">
        <f>AF1709*EXP(Info!$B$6*G1709*1000)</f>
        <v>7.5717356703591374</v>
      </c>
      <c r="AJ1709">
        <f>2*SQRT((EXP(Info!$B$6*G1709)*AG1709)^2+(Info!$B$6*G1709*0.01*AI1709)^2)</f>
        <v>0.11444600559409113</v>
      </c>
      <c r="AK1709" s="28">
        <f>AI1709/(E1709/1000)</f>
        <v>2.2100804642029006</v>
      </c>
      <c r="AL1709">
        <f>AA1709/0.752049334436339</f>
        <v>0.13246046082140869</v>
      </c>
      <c r="AM1709">
        <f>Q1709/O1709</f>
        <v>1.008976089728588</v>
      </c>
      <c r="AN1709">
        <f>U1709/0.242530074</f>
        <v>6.1931014921334784</v>
      </c>
      <c r="AO1709">
        <f>O1709/U1709</f>
        <v>0.5463221805092261</v>
      </c>
    </row>
    <row r="1710" spans="1:41">
      <c r="A1710" s="14" t="s">
        <v>86</v>
      </c>
      <c r="B1710" s="14" t="s">
        <v>99</v>
      </c>
      <c r="C1710" s="15">
        <v>-32.96</v>
      </c>
      <c r="D1710" s="15">
        <v>41</v>
      </c>
      <c r="E1710" s="15">
        <v>3426</v>
      </c>
      <c r="F1710" s="1">
        <v>182</v>
      </c>
      <c r="G1710" s="14">
        <v>36.024999999999999</v>
      </c>
      <c r="I1710">
        <f>(E1710*100*Info!$B$11)/AI1710</f>
        <v>1.2189017912942866</v>
      </c>
      <c r="J1710">
        <f>LOG10(I1710)</f>
        <v>8.59687152843647E-2</v>
      </c>
      <c r="K1710">
        <f>2*((E1710*100*Info!$B$11)/AI1710^2)*(AJ1710/2)</f>
        <v>1.7857555541890096E-2</v>
      </c>
      <c r="L1710">
        <f>(M1710/10.7)/I1710</f>
        <v>0.52007126953025229</v>
      </c>
      <c r="M1710">
        <f>((U1710/0.242530073729142))*I1710</f>
        <v>6.782899081732964</v>
      </c>
      <c r="N1710">
        <f>2*M1710*SQRT((0.5*K1710/I1710)^2+(0.5*V1710/U1710)^2)</f>
        <v>0.23073959532512567</v>
      </c>
      <c r="O1710" s="1">
        <v>0.74494022974861895</v>
      </c>
      <c r="P1710" s="1">
        <v>1.5344267982082421E-2</v>
      </c>
      <c r="Q1710" s="1">
        <v>0.71999272849186424</v>
      </c>
      <c r="R1710" s="1">
        <v>1.521686389681553E-2</v>
      </c>
      <c r="S1710" s="1">
        <v>5.7174289211820311</v>
      </c>
      <c r="T1710" s="1">
        <v>6.9296968768272321E-2</v>
      </c>
      <c r="U1710" s="1">
        <v>1.349622279776312</v>
      </c>
      <c r="V1710" s="1">
        <v>4.1435286541077303E-2</v>
      </c>
      <c r="W1710" s="50">
        <f>U1710*Info!$B$2</f>
        <v>0.64781869429262973</v>
      </c>
      <c r="X1710" s="50">
        <f>W1710*SQRT((0.5*V1710/U1710)^2+Info!$B$3^2)</f>
        <v>3.3883109520854361E-2</v>
      </c>
      <c r="Y1710" s="39">
        <f>W1710*Info!$D$2</f>
        <v>0.52473314237703006</v>
      </c>
      <c r="Z1710" s="39">
        <f>Y1710*SQRT(Info!$D$3^2+(X1710/W1710)^2)</f>
        <v>3.7968509267148114E-2</v>
      </c>
      <c r="AA1710" s="50">
        <f>IF(O1710-W1710&gt;0,O1710-W1710,0)</f>
        <v>9.7121535455989227E-2</v>
      </c>
      <c r="AB1710" s="50">
        <f>SQRT((0.5*P1710)^2+X1710^2)</f>
        <v>3.4740851324898493E-2</v>
      </c>
      <c r="AC1710" s="50">
        <f>(1-EXP(-Info!$B$6*G1710*1000))+(Info!$B$6/(Info!$B$6-Info!$B$7))*(EXP(-Info!$B$7*G1710*1000)-EXP(-Info!$B$6*G1710*1000))*(Info!$B$9-1)</f>
        <v>0.32050294899693377</v>
      </c>
      <c r="AD1710" s="50">
        <f>SQRT((Info!$B$6*EXP(-Info!$B$6*G1710*1000)+(Info!$B$6/(Info!$B$6+Info!$B$7))*(Info!$B$9-1)*(-Info!$B$7*EXP(-Info!$B$7*G1710*1000)+Info!$B$6*EXP(-Info!$B$6*G1710*1000)))^2*(0.01*G1710*1000)^2)</f>
        <v>2.5376551870412807E-3</v>
      </c>
      <c r="AE1710" s="50">
        <f>IF(AA1710&gt;0,AA1710*AC1710*SQRT((AB1710/AA1710)^2+(AD1710/AC1710)^2),AA1710*AC1710*SQRT((AD1710/AC1710)^2))</f>
        <v>1.1137272648775228E-2</v>
      </c>
      <c r="AF1710" s="50">
        <f>IF((S1710-Y1710-AA1710*AC1710)&gt;0,S1710-Y1710-AA1710*AC1710,0)</f>
        <v>5.1615680402802466</v>
      </c>
      <c r="AG1710" s="50">
        <f>SQRT((T1710*0.5)^2+Z1710^2+AE1710^2)</f>
        <v>5.2594334373013946E-2</v>
      </c>
      <c r="AH1710" s="50">
        <f>AF1710/S1710</f>
        <v>0.90277782398965711</v>
      </c>
      <c r="AI1710">
        <f>AF1710*EXP(Info!$B$6*G1710*1000)</f>
        <v>7.1822279748898952</v>
      </c>
      <c r="AJ1710">
        <f>2*SQRT((EXP(Info!$B$6*G1710)*AG1710)^2+(Info!$B$6*G1710*0.01*AI1710)^2)</f>
        <v>0.10522343628679376</v>
      </c>
      <c r="AK1710" s="28">
        <f>AI1710/(E1710/1000)</f>
        <v>2.0963887842644175</v>
      </c>
      <c r="AL1710">
        <f>AA1710/0.752049334436339</f>
        <v>0.12914250569582889</v>
      </c>
      <c r="AM1710">
        <f>Q1710/O1710</f>
        <v>0.96651073433747392</v>
      </c>
      <c r="AN1710">
        <f>U1710/0.242530074</f>
        <v>5.5647625777589624</v>
      </c>
      <c r="AO1710">
        <f>O1710/U1710</f>
        <v>0.55196201256553523</v>
      </c>
    </row>
    <row r="1711" spans="1:41">
      <c r="A1711" s="14" t="s">
        <v>86</v>
      </c>
      <c r="B1711" s="14" t="s">
        <v>99</v>
      </c>
      <c r="C1711" s="15">
        <v>-32.96</v>
      </c>
      <c r="D1711" s="15">
        <v>41</v>
      </c>
      <c r="E1711" s="15">
        <v>3426</v>
      </c>
      <c r="F1711" s="1">
        <v>184</v>
      </c>
      <c r="G1711" s="14">
        <v>36.4</v>
      </c>
      <c r="I1711">
        <f>(E1711*100*Info!$B$11)/AI1711</f>
        <v>1.2000313099888835</v>
      </c>
      <c r="J1711">
        <f>LOG10(I1711)</f>
        <v>7.9192577362632882E-2</v>
      </c>
      <c r="K1711">
        <f>2*((E1711*100*Info!$B$11)/AI1711^2)*(AJ1711/2)</f>
        <v>1.6484869715413693E-2</v>
      </c>
      <c r="L1711">
        <f>(M1711/10.7)/I1711</f>
        <v>0.47925523830683997</v>
      </c>
      <c r="M1711">
        <f>((U1711/0.242530073729142))*I1711</f>
        <v>6.1537978184549909</v>
      </c>
      <c r="N1711">
        <f>2*M1711*SQRT((0.5*K1711/I1711)^2+(0.5*V1711/U1711)^2)</f>
        <v>0.20709014773886122</v>
      </c>
      <c r="O1711" s="1">
        <v>0.64239192945987955</v>
      </c>
      <c r="P1711" s="1">
        <v>1.325634475350595E-2</v>
      </c>
      <c r="Q1711" s="1">
        <v>0.64627387965494021</v>
      </c>
      <c r="R1711" s="1">
        <v>1.376394343947851E-2</v>
      </c>
      <c r="S1711" s="1">
        <v>5.7229685925375939</v>
      </c>
      <c r="T1711" s="1">
        <v>6.8651071493531543E-2</v>
      </c>
      <c r="U1711" s="1">
        <v>1.2437017486134989</v>
      </c>
      <c r="V1711" s="1">
        <v>3.8207741301045893E-2</v>
      </c>
      <c r="W1711" s="50">
        <f>U1711*Info!$B$2</f>
        <v>0.59697683933447943</v>
      </c>
      <c r="X1711" s="50">
        <f>W1711*SQRT((0.5*V1711/U1711)^2+Info!$B$3^2)</f>
        <v>3.1225625067968374E-2</v>
      </c>
      <c r="Y1711" s="39">
        <f>W1711*Info!$D$2</f>
        <v>0.48355123986092835</v>
      </c>
      <c r="Z1711" s="39">
        <f>Y1711*SQRT(Info!$D$3^2+(X1711/W1711)^2)</f>
        <v>3.4989684557515964E-2</v>
      </c>
      <c r="AA1711" s="50">
        <f>IF(O1711-W1711&gt;0,O1711-W1711,0)</f>
        <v>4.5415090125400126E-2</v>
      </c>
      <c r="AB1711" s="50">
        <f>SQRT((0.5*P1711)^2+X1711^2)</f>
        <v>3.1921345992004878E-2</v>
      </c>
      <c r="AC1711" s="50">
        <f>(1-EXP(-Info!$B$6*G1711*1000))+(Info!$B$6/(Info!$B$6-Info!$B$7))*(EXP(-Info!$B$7*G1711*1000)-EXP(-Info!$B$6*G1711*1000))*(Info!$B$9-1)</f>
        <v>0.32329071104665663</v>
      </c>
      <c r="AD1711" s="50">
        <f>SQRT((Info!$B$6*EXP(-Info!$B$6*G1711*1000)+(Info!$B$6/(Info!$B$6+Info!$B$7))*(Info!$B$9-1)*(-Info!$B$7*EXP(-Info!$B$7*G1711*1000)+Info!$B$6*EXP(-Info!$B$6*G1711*1000)))^2*(0.01*G1711*1000)^2)</f>
        <v>2.5550207370518331E-3</v>
      </c>
      <c r="AE1711" s="50">
        <f>IF(AA1711&gt;0,AA1711*AC1711*SQRT((AB1711/AA1711)^2+(AD1711/AC1711)^2),AA1711*AC1711*SQRT((AD1711/AC1711)^2))</f>
        <v>1.0320526978915306E-2</v>
      </c>
      <c r="AF1711" s="50">
        <f>IF((S1711-Y1711-AA1711*AC1711)&gt;0,S1711-Y1711-AA1711*AC1711,0)</f>
        <v>5.2247350758977769</v>
      </c>
      <c r="AG1711" s="50">
        <f>SQRT((T1711*0.5)^2+Z1711^2+AE1711^2)</f>
        <v>5.0090255607847363E-2</v>
      </c>
      <c r="AH1711" s="50">
        <f>AF1711/S1711</f>
        <v>0.91294142042130311</v>
      </c>
      <c r="AI1711">
        <f>AF1711*EXP(Info!$B$6*G1711*1000)</f>
        <v>7.295168443695295</v>
      </c>
      <c r="AJ1711">
        <f>2*SQRT((EXP(Info!$B$6*G1711)*AG1711)^2+(Info!$B$6*G1711*0.01*AI1711)^2)</f>
        <v>0.10021396970669727</v>
      </c>
      <c r="AK1711" s="28">
        <f>AI1711/(E1711/1000)</f>
        <v>2.1293544786034135</v>
      </c>
      <c r="AL1711">
        <f>AA1711/0.752049334436339</f>
        <v>6.0388445339744544E-2</v>
      </c>
      <c r="AM1711">
        <f>Q1711/O1711</f>
        <v>1.0060429622743308</v>
      </c>
      <c r="AN1711">
        <f>U1711/0.242530074</f>
        <v>5.1280310441561934</v>
      </c>
      <c r="AO1711">
        <f>O1711/U1711</f>
        <v>0.51651606197066913</v>
      </c>
    </row>
    <row r="1712" spans="1:41">
      <c r="A1712" s="14" t="s">
        <v>86</v>
      </c>
      <c r="B1712" s="14" t="s">
        <v>99</v>
      </c>
      <c r="C1712" s="15">
        <v>-32.96</v>
      </c>
      <c r="D1712" s="15">
        <v>41</v>
      </c>
      <c r="E1712" s="15">
        <v>3426</v>
      </c>
      <c r="F1712" s="1">
        <v>186</v>
      </c>
      <c r="G1712" s="14">
        <v>36.659999999999997</v>
      </c>
      <c r="I1712">
        <f>(E1712*100*Info!$B$11)/AI1712</f>
        <v>1.2731786039879516</v>
      </c>
      <c r="J1712">
        <f>LOG10(I1712)</f>
        <v>0.10488933160774237</v>
      </c>
      <c r="K1712">
        <f>2*((E1712*100*Info!$B$11)/AI1712^2)*(AJ1712/2)</f>
        <v>1.818904274612039E-2</v>
      </c>
      <c r="L1712">
        <f>(M1712/10.7)/I1712</f>
        <v>0.4820720243329778</v>
      </c>
      <c r="M1712">
        <f>((U1712/0.242530073729142))*I1712</f>
        <v>6.5672725204923985</v>
      </c>
      <c r="N1712">
        <f>2*M1712*SQRT((0.5*K1712/I1712)^2+(0.5*V1712/U1712)^2)</f>
        <v>0.2223849942554369</v>
      </c>
      <c r="O1712" s="1">
        <v>0.63509574330708574</v>
      </c>
      <c r="P1712" s="1">
        <v>1.3094337199261249E-2</v>
      </c>
      <c r="Q1712" s="1">
        <v>0.61893982366238209</v>
      </c>
      <c r="R1712" s="1">
        <v>1.330284015446645E-2</v>
      </c>
      <c r="S1712" s="1">
        <v>5.4104822513861954</v>
      </c>
      <c r="T1712" s="1">
        <v>6.5216995202846711E-2</v>
      </c>
      <c r="U1712" s="1">
        <v>1.2510115105653019</v>
      </c>
      <c r="V1712" s="1">
        <v>3.8407833072128972E-2</v>
      </c>
      <c r="W1712" s="50">
        <f>U1712*Info!$B$2</f>
        <v>0.60048552507134489</v>
      </c>
      <c r="X1712" s="50">
        <f>W1712*SQRT((0.5*V1712/U1712)^2+Info!$B$3^2)</f>
        <v>3.1407427068914799E-2</v>
      </c>
      <c r="Y1712" s="39">
        <f>W1712*Info!$D$2</f>
        <v>0.48639327530778942</v>
      </c>
      <c r="Z1712" s="39">
        <f>Y1712*SQRT(Info!$D$3^2+(X1712/W1712)^2)</f>
        <v>3.519432420103593E-2</v>
      </c>
      <c r="AA1712" s="50">
        <f>IF(O1712-W1712&gt;0,O1712-W1712,0)</f>
        <v>3.4610218235740842E-2</v>
      </c>
      <c r="AB1712" s="50">
        <f>SQRT((0.5*P1712)^2+X1712^2)</f>
        <v>3.2082579256680586E-2</v>
      </c>
      <c r="AC1712" s="50">
        <f>(1-EXP(-Info!$B$6*G1712*1000))+(Info!$B$6/(Info!$B$6-Info!$B$7))*(EXP(-Info!$B$7*G1712*1000)-EXP(-Info!$B$6*G1712*1000))*(Info!$B$9-1)</f>
        <v>0.32521765666790214</v>
      </c>
      <c r="AD1712" s="50">
        <f>SQRT((Info!$B$6*EXP(-Info!$B$6*G1712*1000)+(Info!$B$6/(Info!$B$6+Info!$B$7))*(Info!$B$9-1)*(-Info!$B$7*EXP(-Info!$B$7*G1712*1000)+Info!$B$6*EXP(-Info!$B$6*G1712*1000)))^2*(0.01*G1712*1000)^2)</f>
        <v>2.5669699194622603E-3</v>
      </c>
      <c r="AE1712" s="50">
        <f>IF(AA1712&gt;0,AA1712*AC1712*SQRT((AB1712/AA1712)^2+(AD1712/AC1712)^2),AA1712*AC1712*SQRT((AD1712/AC1712)^2))</f>
        <v>1.0434199487043839E-2</v>
      </c>
      <c r="AF1712" s="50">
        <f>IF((S1712-Y1712-AA1712*AC1712)&gt;0,S1712-Y1712-AA1712*AC1712,0)</f>
        <v>4.9128331220070134</v>
      </c>
      <c r="AG1712" s="50">
        <f>SQRT((T1712*0.5)^2+Z1712^2+AE1712^2)</f>
        <v>4.9100174039661833E-2</v>
      </c>
      <c r="AH1712" s="50">
        <f>AF1712/S1712</f>
        <v>0.90802129897909167</v>
      </c>
      <c r="AI1712">
        <f>AF1712*EXP(Info!$B$6*G1712*1000)</f>
        <v>6.8760427772316497</v>
      </c>
      <c r="AJ1712">
        <f>2*SQRT((EXP(Info!$B$6*G1712)*AG1712)^2+(Info!$B$6*G1712*0.01*AI1712)^2)</f>
        <v>9.8233378732150309E-2</v>
      </c>
      <c r="AK1712" s="28">
        <f>AI1712/(E1712/1000)</f>
        <v>2.0070177399975626</v>
      </c>
      <c r="AL1712">
        <f>AA1712/0.752049334436339</f>
        <v>4.6021207188064593E-2</v>
      </c>
      <c r="AM1712">
        <f>Q1712/O1712</f>
        <v>0.97456144240461107</v>
      </c>
      <c r="AN1712">
        <f>U1712/0.242530074</f>
        <v>5.1581706546022073</v>
      </c>
      <c r="AO1712">
        <f>O1712/U1712</f>
        <v>0.50766578719975275</v>
      </c>
    </row>
    <row r="1713" spans="1:41">
      <c r="A1713" s="14" t="s">
        <v>86</v>
      </c>
      <c r="B1713" s="14" t="s">
        <v>99</v>
      </c>
      <c r="C1713" s="15">
        <v>-32.96</v>
      </c>
      <c r="D1713" s="15">
        <v>41</v>
      </c>
      <c r="E1713" s="15">
        <v>3426</v>
      </c>
      <c r="F1713" s="1">
        <v>188</v>
      </c>
      <c r="G1713" s="14">
        <v>36.9</v>
      </c>
      <c r="I1713">
        <f>(E1713*100*Info!$B$11)/AI1713</f>
        <v>1.3736596973713096</v>
      </c>
      <c r="J1713">
        <f>LOG10(I1713)</f>
        <v>0.1378791564070653</v>
      </c>
      <c r="K1713">
        <f>2*((E1713*100*Info!$B$11)/AI1713^2)*(AJ1713/2)</f>
        <v>1.9571276773067643E-2</v>
      </c>
      <c r="L1713">
        <f>(M1713/10.7)/I1713</f>
        <v>0.4462338981298215</v>
      </c>
      <c r="M1713">
        <f>((U1713/0.242530073729142))*I1713</f>
        <v>6.5588166796415841</v>
      </c>
      <c r="N1713">
        <f>2*M1713*SQRT((0.5*K1713/I1713)^2+(0.5*V1713/U1713)^2)</f>
        <v>0.22204878312654427</v>
      </c>
      <c r="O1713" s="1">
        <v>0.58078915079354565</v>
      </c>
      <c r="P1713" s="1">
        <v>1.1957618191814E-2</v>
      </c>
      <c r="Q1713" s="1">
        <v>0.56618887976398302</v>
      </c>
      <c r="R1713" s="1">
        <v>1.208760007029319E-2</v>
      </c>
      <c r="S1713" s="1">
        <v>5.0018467444913872</v>
      </c>
      <c r="T1713" s="1">
        <v>6.0141088393106397E-2</v>
      </c>
      <c r="U1713" s="1">
        <v>1.158009000288388</v>
      </c>
      <c r="V1713" s="1">
        <v>3.5563679583657082E-2</v>
      </c>
      <c r="W1713" s="50">
        <f>U1713*Info!$B$2</f>
        <v>0.55584432013842622</v>
      </c>
      <c r="X1713" s="50">
        <f>W1713*SQRT((0.5*V1713/U1713)^2+Info!$B$3^2)</f>
        <v>2.9073326747619463E-2</v>
      </c>
      <c r="Y1713" s="39">
        <f>W1713*Info!$D$2</f>
        <v>0.45023389931212526</v>
      </c>
      <c r="Z1713" s="39">
        <f>Y1713*SQRT(Info!$D$3^2+(X1713/W1713)^2)</f>
        <v>3.2578373184359008E-2</v>
      </c>
      <c r="AA1713" s="50">
        <f>IF(O1713-W1713&gt;0,O1713-W1713,0)</f>
        <v>2.4944830655119432E-2</v>
      </c>
      <c r="AB1713" s="50">
        <f>SQRT((0.5*P1713)^2+X1713^2)</f>
        <v>2.9681719734192383E-2</v>
      </c>
      <c r="AC1713" s="50">
        <f>(1-EXP(-Info!$B$6*G1713*1000))+(Info!$B$6/(Info!$B$6-Info!$B$7))*(EXP(-Info!$B$7*G1713*1000)-EXP(-Info!$B$6*G1713*1000))*(Info!$B$9-1)</f>
        <v>0.32699209703653226</v>
      </c>
      <c r="AD1713" s="50">
        <f>SQRT((Info!$B$6*EXP(-Info!$B$6*G1713*1000)+(Info!$B$6/(Info!$B$6+Info!$B$7))*(Info!$B$9-1)*(-Info!$B$7*EXP(-Info!$B$7*G1713*1000)+Info!$B$6*EXP(-Info!$B$6*G1713*1000)))^2*(0.01*G1713*1000)^2)</f>
        <v>2.5779341266431921E-3</v>
      </c>
      <c r="AE1713" s="50">
        <f>IF(AA1713&gt;0,AA1713*AC1713*SQRT((AB1713/AA1713)^2+(AD1713/AC1713)^2),AA1713*AC1713*SQRT((AD1713/AC1713)^2))</f>
        <v>9.7059008109595061E-3</v>
      </c>
      <c r="AF1713" s="50">
        <f>IF((S1713-Y1713-AA1713*AC1713)&gt;0,S1713-Y1713-AA1713*AC1713,0)</f>
        <v>4.5434560826931234</v>
      </c>
      <c r="AG1713" s="50">
        <f>SQRT((T1713*0.5)^2+Z1713^2+AE1713^2)</f>
        <v>4.5384937348953186E-2</v>
      </c>
      <c r="AH1713" s="50">
        <f>AF1713/S1713</f>
        <v>0.9083557163555448</v>
      </c>
      <c r="AI1713">
        <f>AF1713*EXP(Info!$B$6*G1713*1000)</f>
        <v>6.373070827389097</v>
      </c>
      <c r="AJ1713">
        <f>2*SQRT((EXP(Info!$B$6*G1713)*AG1713)^2+(Info!$B$6*G1713*0.01*AI1713)^2)</f>
        <v>9.0800606071417767E-2</v>
      </c>
      <c r="AK1713" s="28">
        <f>AI1713/(E1713/1000)</f>
        <v>1.8602074802653523</v>
      </c>
      <c r="AL1713">
        <f>AA1713/0.752049334436339</f>
        <v>3.3169141322112308E-2</v>
      </c>
      <c r="AM1713">
        <f>Q1713/O1713</f>
        <v>0.97486132271993386</v>
      </c>
      <c r="AN1713">
        <f>U1713/0.242530074</f>
        <v>4.7747027046566934</v>
      </c>
      <c r="AO1713">
        <f>O1713/U1713</f>
        <v>0.50154113711457093</v>
      </c>
    </row>
    <row r="1714" spans="1:41">
      <c r="A1714" s="14" t="s">
        <v>86</v>
      </c>
      <c r="B1714" s="14" t="s">
        <v>99</v>
      </c>
      <c r="C1714" s="15">
        <v>-32.96</v>
      </c>
      <c r="D1714" s="15">
        <v>41</v>
      </c>
      <c r="E1714" s="15">
        <v>3426</v>
      </c>
      <c r="F1714" s="1">
        <v>190</v>
      </c>
      <c r="G1714" s="14">
        <v>37.130000000000003</v>
      </c>
      <c r="I1714">
        <f>(E1714*100*Info!$B$11)/AI1714</f>
        <v>1.4061679579436484</v>
      </c>
      <c r="J1714">
        <f>LOG10(I1714)</f>
        <v>0.14803719753418956</v>
      </c>
      <c r="K1714">
        <f>2*((E1714*100*Info!$B$11)/AI1714^2)*(AJ1714/2)</f>
        <v>2.041919625146903E-2</v>
      </c>
      <c r="L1714">
        <f>(M1714/10.7)/I1714</f>
        <v>0.4485204478433491</v>
      </c>
      <c r="M1714">
        <f>((U1714/0.242530073729142))*I1714</f>
        <v>6.7484373799664246</v>
      </c>
      <c r="N1714">
        <f>2*M1714*SQRT((0.5*K1714/I1714)^2+(0.5*V1714/U1714)^2)</f>
        <v>0.22922265768858183</v>
      </c>
      <c r="O1714" s="1">
        <v>0.6228478239198536</v>
      </c>
      <c r="P1714" s="1">
        <v>1.2844660183532169E-2</v>
      </c>
      <c r="Q1714" s="1">
        <v>0.62128946761856485</v>
      </c>
      <c r="R1714" s="1">
        <v>1.3190520600005629E-2</v>
      </c>
      <c r="S1714" s="1">
        <v>4.9026952487374507</v>
      </c>
      <c r="T1714" s="1">
        <v>5.908953824769074E-2</v>
      </c>
      <c r="U1714" s="1">
        <v>1.163942760943885</v>
      </c>
      <c r="V1714" s="1">
        <v>3.5740390035366193E-2</v>
      </c>
      <c r="W1714" s="50">
        <f>U1714*Info!$B$2</f>
        <v>0.55869252525306479</v>
      </c>
      <c r="X1714" s="50">
        <f>W1714*SQRT((0.5*V1714/U1714)^2+Info!$B$3^2)</f>
        <v>2.9221912532810208E-2</v>
      </c>
      <c r="Y1714" s="39">
        <f>W1714*Info!$D$2</f>
        <v>0.45254094545498252</v>
      </c>
      <c r="Z1714" s="39">
        <f>Y1714*SQRT(Info!$D$3^2+(X1714/W1714)^2)</f>
        <v>3.2745080442438519E-2</v>
      </c>
      <c r="AA1714" s="50">
        <f>IF(O1714-W1714&gt;0,O1714-W1714,0)</f>
        <v>6.4155298666788818E-2</v>
      </c>
      <c r="AB1714" s="50">
        <f>SQRT((0.5*P1714)^2+X1714^2)</f>
        <v>2.9919333145690504E-2</v>
      </c>
      <c r="AC1714" s="50">
        <f>(1-EXP(-Info!$B$6*G1714*1000))+(Info!$B$6/(Info!$B$6-Info!$B$7))*(EXP(-Info!$B$7*G1714*1000)-EXP(-Info!$B$6*G1714*1000))*(Info!$B$9-1)</f>
        <v>0.32868875674311759</v>
      </c>
      <c r="AD1714" s="50">
        <f>SQRT((Info!$B$6*EXP(-Info!$B$6*G1714*1000)+(Info!$B$6/(Info!$B$6+Info!$B$7))*(Info!$B$9-1)*(-Info!$B$7*EXP(-Info!$B$7*G1714*1000)+Info!$B$6*EXP(-Info!$B$6*G1714*1000)))^2*(0.01*G1714*1000)^2)</f>
        <v>2.5883824239578586E-3</v>
      </c>
      <c r="AE1714" s="50">
        <f>IF(AA1714&gt;0,AA1714*AC1714*SQRT((AB1714/AA1714)^2+(AD1714/AC1714)^2),AA1714*AC1714*SQRT((AD1714/AC1714)^2))</f>
        <v>9.8355503374889675E-3</v>
      </c>
      <c r="AF1714" s="50">
        <f>IF((S1714-Y1714-AA1714*AC1714)&gt;0,S1714-Y1714-AA1714*AC1714,0)</f>
        <v>4.429067177925198</v>
      </c>
      <c r="AG1714" s="50">
        <f>SQRT((T1714*0.5)^2+Z1714^2+AE1714^2)</f>
        <v>4.5187074769278607E-2</v>
      </c>
      <c r="AH1714" s="50">
        <f>AF1714/S1714</f>
        <v>0.90339434805085594</v>
      </c>
      <c r="AI1714">
        <f>AF1714*EXP(Info!$B$6*G1714*1000)</f>
        <v>6.2257360471216625</v>
      </c>
      <c r="AJ1714">
        <f>2*SQRT((EXP(Info!$B$6*G1714)*AG1714)^2+(Info!$B$6*G1714*0.01*AI1714)^2)</f>
        <v>9.0404937360346799E-2</v>
      </c>
      <c r="AK1714" s="28">
        <f>AI1714/(E1714/1000)</f>
        <v>1.8172025823472453</v>
      </c>
      <c r="AL1714">
        <f>AA1714/0.752049334436339</f>
        <v>8.5307300637229092E-2</v>
      </c>
      <c r="AM1714">
        <f>Q1714/O1714</f>
        <v>0.99749801437615804</v>
      </c>
      <c r="AN1714">
        <f>U1714/0.242530074</f>
        <v>4.7991687865641151</v>
      </c>
      <c r="AO1714">
        <f>O1714/U1714</f>
        <v>0.53511894641173152</v>
      </c>
    </row>
    <row r="1715" spans="1:41">
      <c r="A1715" s="14" t="s">
        <v>86</v>
      </c>
      <c r="B1715" s="14" t="s">
        <v>99</v>
      </c>
      <c r="C1715" s="15">
        <v>-32.96</v>
      </c>
      <c r="D1715" s="15">
        <v>41</v>
      </c>
      <c r="E1715" s="15">
        <v>3426</v>
      </c>
      <c r="F1715" s="1">
        <v>195</v>
      </c>
      <c r="G1715" s="14">
        <v>37.54</v>
      </c>
      <c r="I1715">
        <f>(E1715*100*Info!$B$11)/AI1715</f>
        <v>1.33885735819447</v>
      </c>
      <c r="J1715">
        <f>LOG10(I1715)</f>
        <v>0.12673430976114186</v>
      </c>
      <c r="K1715">
        <f>2*((E1715*100*Info!$B$11)/AI1715^2)*(AJ1715/2)</f>
        <v>1.9008034105725467E-2</v>
      </c>
      <c r="L1715">
        <f>(M1715/10.7)/I1715</f>
        <v>0.47817747370553454</v>
      </c>
      <c r="M1715">
        <f>((U1715/0.242530073729142))*I1715</f>
        <v>6.8502622923704237</v>
      </c>
      <c r="N1715">
        <f>2*M1715*SQRT((0.5*K1715/I1715)^2+(0.5*V1715/U1715)^2)</f>
        <v>0.23162169979754935</v>
      </c>
      <c r="O1715" s="1">
        <v>0.56982073739021666</v>
      </c>
      <c r="P1715" s="1">
        <v>1.173559931075684E-2</v>
      </c>
      <c r="Q1715" s="1">
        <v>0.54273004532991309</v>
      </c>
      <c r="R1715" s="1">
        <v>1.172394821895446E-2</v>
      </c>
      <c r="S1715" s="1">
        <v>5.1167434896832242</v>
      </c>
      <c r="T1715" s="1">
        <v>6.1132409636471707E-2</v>
      </c>
      <c r="U1715" s="1">
        <v>1.2409048721015741</v>
      </c>
      <c r="V1715" s="1">
        <v>3.8079747676935082E-2</v>
      </c>
      <c r="W1715" s="50">
        <f>U1715*Info!$B$2</f>
        <v>0.59563433860875559</v>
      </c>
      <c r="X1715" s="50">
        <f>W1715*SQRT((0.5*V1715/U1715)^2+Info!$B$3^2)</f>
        <v>3.1152440242676549E-2</v>
      </c>
      <c r="Y1715" s="39">
        <f>W1715*Info!$D$2</f>
        <v>0.48246381427309204</v>
      </c>
      <c r="Z1715" s="39">
        <f>Y1715*SQRT(Info!$D$3^2+(X1715/W1715)^2)</f>
        <v>3.4909263403241506E-2</v>
      </c>
      <c r="AA1715" s="50">
        <f>IF(O1715-W1715&gt;0,O1715-W1715,0)</f>
        <v>0</v>
      </c>
      <c r="AB1715" s="50">
        <f>SQRT((0.5*P1715)^2+X1715^2)</f>
        <v>3.1700246148400682E-2</v>
      </c>
      <c r="AC1715" s="50">
        <f>(1-EXP(-Info!$B$6*G1715*1000))+(Info!$B$6/(Info!$B$6-Info!$B$7))*(EXP(-Info!$B$7*G1715*1000)-EXP(-Info!$B$6*G1715*1000))*(Info!$B$9-1)</f>
        <v>0.33170392768101592</v>
      </c>
      <c r="AD1715" s="50">
        <f>SQRT((Info!$B$6*EXP(-Info!$B$6*G1715*1000)+(Info!$B$6/(Info!$B$6+Info!$B$7))*(Info!$B$9-1)*(-Info!$B$7*EXP(-Info!$B$7*G1715*1000)+Info!$B$6*EXP(-Info!$B$6*G1715*1000)))^2*(0.01*G1715*1000)^2)</f>
        <v>2.6068648918933126E-3</v>
      </c>
      <c r="AE1715" s="50">
        <f>IF(AA1715&gt;0,AA1715*AC1715*SQRT((AB1715/AA1715)^2+(AD1715/AC1715)^2),AA1715*AC1715*SQRT((AD1715/AC1715)^2))</f>
        <v>0</v>
      </c>
      <c r="AF1715" s="50">
        <f>IF((S1715-Y1715-AA1715*AC1715)&gt;0,S1715-Y1715-AA1715*AC1715,0)</f>
        <v>4.6342796754101325</v>
      </c>
      <c r="AG1715" s="50">
        <f>SQRT((T1715*0.5)^2+Z1715^2+AE1715^2)</f>
        <v>4.639988737429479E-2</v>
      </c>
      <c r="AH1715" s="50">
        <f>AF1715/S1715</f>
        <v>0.90570881357529986</v>
      </c>
      <c r="AI1715">
        <f>AF1715*EXP(Info!$B$6*G1715*1000)</f>
        <v>6.5387328160806515</v>
      </c>
      <c r="AJ1715">
        <f>2*SQRT((EXP(Info!$B$6*G1715)*AG1715)^2+(Info!$B$6*G1715*0.01*AI1715)^2)</f>
        <v>9.2831738658028393E-2</v>
      </c>
      <c r="AK1715" s="28">
        <f>AI1715/(E1715/1000)</f>
        <v>1.9085618260597348</v>
      </c>
      <c r="AL1715">
        <f>AA1715/0.752049334436339</f>
        <v>0</v>
      </c>
      <c r="AM1715">
        <f>Q1715/O1715</f>
        <v>0.95245751815846658</v>
      </c>
      <c r="AN1715">
        <f>U1715/0.242530074</f>
        <v>5.1164989629351041</v>
      </c>
      <c r="AO1715">
        <f>O1715/U1715</f>
        <v>0.45919775979699279</v>
      </c>
    </row>
    <row r="1716" spans="1:41">
      <c r="A1716" s="14" t="s">
        <v>86</v>
      </c>
      <c r="B1716" s="14" t="s">
        <v>99</v>
      </c>
      <c r="C1716" s="15">
        <v>-32.96</v>
      </c>
      <c r="D1716" s="15">
        <v>41</v>
      </c>
      <c r="E1716" s="15">
        <v>3426</v>
      </c>
      <c r="F1716" s="1">
        <v>199</v>
      </c>
      <c r="G1716" s="14">
        <v>37.840000000000003</v>
      </c>
      <c r="I1716">
        <f>(E1716*100*Info!$B$11)/AI1716</f>
        <v>1.3253251126958794</v>
      </c>
      <c r="J1716">
        <f>LOG10(I1716)</f>
        <v>0.12232242720137051</v>
      </c>
      <c r="K1716">
        <f>2*((E1716*100*Info!$B$11)/AI1716^2)*(AJ1716/2)</f>
        <v>1.8586324282807633E-2</v>
      </c>
      <c r="L1716">
        <f>(M1716/10.7)/I1716</f>
        <v>0.47328216516892097</v>
      </c>
      <c r="M1716">
        <f>((U1716/0.242530073729142))*I1716</f>
        <v>6.7116043061171142</v>
      </c>
      <c r="N1716">
        <f>2*M1716*SQRT((0.5*K1716/I1716)^2+(0.5*V1716/U1716)^2)</f>
        <v>0.22649639211644107</v>
      </c>
      <c r="O1716" s="1">
        <v>0.56962289991636184</v>
      </c>
      <c r="P1716" s="1">
        <v>1.1733818596849001E-2</v>
      </c>
      <c r="Q1716" s="1">
        <v>0.56421903592444311</v>
      </c>
      <c r="R1716" s="1">
        <v>1.19206083053647E-2</v>
      </c>
      <c r="S1716" s="1">
        <v>5.1462605059361222</v>
      </c>
      <c r="T1716" s="1">
        <v>6.1643352174172092E-2</v>
      </c>
      <c r="U1716" s="1">
        <v>1.2282011950202381</v>
      </c>
      <c r="V1716" s="1">
        <v>3.7699714908666082E-2</v>
      </c>
      <c r="W1716" s="50">
        <f>U1716*Info!$B$2</f>
        <v>0.58953657360971423</v>
      </c>
      <c r="X1716" s="50">
        <f>W1716*SQRT((0.5*V1716/U1716)^2+Info!$B$3^2)</f>
        <v>3.0834209814754775E-2</v>
      </c>
      <c r="Y1716" s="39">
        <f>W1716*Info!$D$2</f>
        <v>0.47752462462386858</v>
      </c>
      <c r="Z1716" s="39">
        <f>Y1716*SQRT(Info!$D$3^2+(X1716/W1716)^2)</f>
        <v>3.4552286542420263E-2</v>
      </c>
      <c r="AA1716" s="50">
        <f>IF(O1716-W1716&gt;0,O1716-W1716,0)</f>
        <v>0</v>
      </c>
      <c r="AB1716" s="50">
        <f>SQRT((0.5*P1716)^2+X1716^2)</f>
        <v>3.1387403836830141E-2</v>
      </c>
      <c r="AC1716" s="50">
        <f>(1-EXP(-Info!$B$6*G1716*1000))+(Info!$B$6/(Info!$B$6-Info!$B$7))*(EXP(-Info!$B$7*G1716*1000)-EXP(-Info!$B$6*G1716*1000))*(Info!$B$9-1)</f>
        <v>0.33390261552276246</v>
      </c>
      <c r="AD1716" s="50">
        <f>SQRT((Info!$B$6*EXP(-Info!$B$6*G1716*1000)+(Info!$B$6/(Info!$B$6+Info!$B$7))*(Info!$B$9-1)*(-Info!$B$7*EXP(-Info!$B$7*G1716*1000)+Info!$B$6*EXP(-Info!$B$6*G1716*1000)))^2*(0.01*G1716*1000)^2)</f>
        <v>2.6202733049641379E-3</v>
      </c>
      <c r="AE1716" s="50">
        <f>IF(AA1716&gt;0,AA1716*AC1716*SQRT((AB1716/AA1716)^2+(AD1716/AC1716)^2),AA1716*AC1716*SQRT((AD1716/AC1716)^2))</f>
        <v>0</v>
      </c>
      <c r="AF1716" s="50">
        <f>IF((S1716-Y1716-AA1716*AC1716)&gt;0,S1716-Y1716-AA1716*AC1716,0)</f>
        <v>4.6687358813122533</v>
      </c>
      <c r="AG1716" s="50">
        <f>SQRT((T1716*0.5)^2+Z1716^2+AE1716^2)</f>
        <v>4.6301579045716877E-2</v>
      </c>
      <c r="AH1716" s="50">
        <f>AF1716/S1716</f>
        <v>0.90720939523503474</v>
      </c>
      <c r="AI1716">
        <f>AF1716*EXP(Info!$B$6*G1716*1000)</f>
        <v>6.6054966137852826</v>
      </c>
      <c r="AJ1716">
        <f>2*SQRT((EXP(Info!$B$6*G1716)*AG1716)^2+(Info!$B$6*G1716*0.01*AI1716)^2)</f>
        <v>9.2635309583070813E-2</v>
      </c>
      <c r="AK1716" s="28">
        <f>AI1716/(E1716/1000)</f>
        <v>1.9280492159326568</v>
      </c>
      <c r="AL1716">
        <f>AA1716/0.752049334436339</f>
        <v>0</v>
      </c>
      <c r="AM1716">
        <f>Q1716/O1716</f>
        <v>0.99051326062784317</v>
      </c>
      <c r="AN1716">
        <f>U1716/0.242530074</f>
        <v>5.0641191616518366</v>
      </c>
      <c r="AO1716">
        <f>O1716/U1716</f>
        <v>0.46378630978858126</v>
      </c>
    </row>
    <row r="1717" spans="1:41">
      <c r="A1717" s="14" t="s">
        <v>86</v>
      </c>
      <c r="B1717" s="14" t="s">
        <v>99</v>
      </c>
      <c r="C1717" s="15">
        <v>-32.96</v>
      </c>
      <c r="D1717" s="15">
        <v>41</v>
      </c>
      <c r="E1717" s="15">
        <v>3426</v>
      </c>
      <c r="F1717" s="1">
        <v>203</v>
      </c>
      <c r="G1717" s="14">
        <v>38.130000000000003</v>
      </c>
      <c r="I1717">
        <f>(E1717*100*Info!$B$11)/AI1717</f>
        <v>1.3604020490874824</v>
      </c>
      <c r="J1717">
        <f>LOG10(I1717)</f>
        <v>0.13366727741146101</v>
      </c>
      <c r="K1717">
        <f>2*((E1717*100*Info!$B$11)/AI1717^2)*(AJ1717/2)</f>
        <v>1.8882787202883201E-2</v>
      </c>
      <c r="L1717">
        <f>(M1717/10.7)/I1717</f>
        <v>0.45367559261239387</v>
      </c>
      <c r="M1717">
        <f>((U1717/0.242530073729142))*I1717</f>
        <v>6.6038389021763999</v>
      </c>
      <c r="N1717">
        <f>2*M1717*SQRT((0.5*K1717/I1717)^2+(0.5*V1717/U1717)^2)</f>
        <v>0.22249874202478467</v>
      </c>
      <c r="O1717" s="1">
        <v>0.51662026029671049</v>
      </c>
      <c r="P1717" s="1">
        <v>1.0649777509556179E-2</v>
      </c>
      <c r="Q1717" s="1">
        <v>0.50707668437395581</v>
      </c>
      <c r="R1717" s="1">
        <v>1.0979781238542419E-2</v>
      </c>
      <c r="S1717" s="1">
        <v>4.9940182593708977</v>
      </c>
      <c r="T1717" s="1">
        <v>5.9873485324058048E-2</v>
      </c>
      <c r="U1717" s="1">
        <v>1.177320731701738</v>
      </c>
      <c r="V1717" s="1">
        <v>3.6144142027621132E-2</v>
      </c>
      <c r="W1717" s="50">
        <f>U1717*Info!$B$2</f>
        <v>0.56511395121683428</v>
      </c>
      <c r="X1717" s="50">
        <f>W1717*SQRT((0.5*V1717/U1717)^2+Info!$B$3^2)</f>
        <v>2.9557283826791944E-2</v>
      </c>
      <c r="Y1717" s="39">
        <f>W1717*Info!$D$2</f>
        <v>0.4577423004856358</v>
      </c>
      <c r="Z1717" s="39">
        <f>Y1717*SQRT(Info!$D$3^2+(X1717/W1717)^2)</f>
        <v>3.3121151297805622E-2</v>
      </c>
      <c r="AA1717" s="50">
        <f>IF(O1717-W1717&gt;0,O1717-W1717,0)</f>
        <v>0</v>
      </c>
      <c r="AB1717" s="50">
        <f>SQRT((0.5*P1717)^2+X1717^2)</f>
        <v>3.0033106190807152E-2</v>
      </c>
      <c r="AC1717" s="50">
        <f>(1-EXP(-Info!$B$6*G1717*1000))+(Info!$B$6/(Info!$B$6-Info!$B$7))*(EXP(-Info!$B$7*G1717*1000)-EXP(-Info!$B$6*G1717*1000))*(Info!$B$9-1)</f>
        <v>0.33602197992080363</v>
      </c>
      <c r="AD1717" s="50">
        <f>SQRT((Info!$B$6*EXP(-Info!$B$6*G1717*1000)+(Info!$B$6/(Info!$B$6+Info!$B$7))*(Info!$B$9-1)*(-Info!$B$7*EXP(-Info!$B$7*G1717*1000)+Info!$B$6*EXP(-Info!$B$6*G1717*1000)))^2*(0.01*G1717*1000)^2)</f>
        <v>2.6331425745662568E-3</v>
      </c>
      <c r="AE1717" s="50">
        <f>IF(AA1717&gt;0,AA1717*AC1717*SQRT((AB1717/AA1717)^2+(AD1717/AC1717)^2),AA1717*AC1717*SQRT((AD1717/AC1717)^2))</f>
        <v>0</v>
      </c>
      <c r="AF1717" s="50">
        <f>IF((S1717-Y1717-AA1717*AC1717)&gt;0,S1717-Y1717-AA1717*AC1717,0)</f>
        <v>4.5362759588852617</v>
      </c>
      <c r="AG1717" s="50">
        <f>SQRT((T1717*0.5)^2+Z1717^2+AE1717^2)</f>
        <v>4.4645483808608007E-2</v>
      </c>
      <c r="AH1717" s="50">
        <f>AF1717/S1717</f>
        <v>0.90834188488864309</v>
      </c>
      <c r="AI1717">
        <f>AF1717*EXP(Info!$B$6*G1717*1000)</f>
        <v>6.4351788869690711</v>
      </c>
      <c r="AJ1717">
        <f>2*SQRT((EXP(Info!$B$6*G1717)*AG1717)^2+(Info!$B$6*G1717*0.01*AI1717)^2)</f>
        <v>8.9322207075938936E-2</v>
      </c>
      <c r="AK1717" s="28">
        <f>AI1717/(E1717/1000)</f>
        <v>1.8783359273114626</v>
      </c>
      <c r="AL1717">
        <f>AA1717/0.752049334436339</f>
        <v>0</v>
      </c>
      <c r="AM1717">
        <f>Q1717/O1717</f>
        <v>0.98152690349915139</v>
      </c>
      <c r="AN1717">
        <f>U1717/0.242530074</f>
        <v>4.8543288355312919</v>
      </c>
      <c r="AO1717">
        <f>O1717/U1717</f>
        <v>0.438810127423791</v>
      </c>
    </row>
    <row r="1718" spans="1:41">
      <c r="A1718" s="14" t="s">
        <v>86</v>
      </c>
      <c r="B1718" s="14" t="s">
        <v>99</v>
      </c>
      <c r="C1718" s="15">
        <v>-32.96</v>
      </c>
      <c r="D1718" s="15">
        <v>41</v>
      </c>
      <c r="E1718" s="15">
        <v>3426</v>
      </c>
      <c r="F1718" s="1">
        <v>207</v>
      </c>
      <c r="G1718" s="14">
        <v>38.42</v>
      </c>
      <c r="I1718">
        <f>(E1718*100*Info!$B$11)/AI1718</f>
        <v>1.5415032367857846</v>
      </c>
      <c r="J1718">
        <f>LOG10(I1718)</f>
        <v>0.18794444097736943</v>
      </c>
      <c r="K1718">
        <f>2*((E1718*100*Info!$B$11)/AI1718^2)*(AJ1718/2)</f>
        <v>2.3576025517058841E-2</v>
      </c>
      <c r="L1718">
        <f>(M1718/10.7)/I1718</f>
        <v>0.46891360527811676</v>
      </c>
      <c r="M1718">
        <f>((U1718/0.242530073729142))*I1718</f>
        <v>7.734300691307463</v>
      </c>
      <c r="N1718">
        <f>2*M1718*SQRT((0.5*K1718/I1718)^2+(0.5*V1718/U1718)^2)</f>
        <v>0.26505618991856417</v>
      </c>
      <c r="O1718" s="1">
        <v>0.52140475628323679</v>
      </c>
      <c r="P1718" s="1">
        <v>1.072917089225674E-2</v>
      </c>
      <c r="Q1718" s="1">
        <v>0.47848165398409748</v>
      </c>
      <c r="R1718" s="1">
        <v>1.0115271795478491E-2</v>
      </c>
      <c r="S1718" s="1">
        <v>4.4658227339469239</v>
      </c>
      <c r="T1718" s="1">
        <v>5.3401006369765101E-2</v>
      </c>
      <c r="U1718" s="1">
        <v>1.216864468489484</v>
      </c>
      <c r="V1718" s="1">
        <v>3.7318995816335541E-2</v>
      </c>
      <c r="W1718" s="50">
        <f>U1718*Info!$B$2</f>
        <v>0.58409494487495228</v>
      </c>
      <c r="X1718" s="50">
        <f>W1718*SQRT((0.5*V1718/U1718)^2+Info!$B$3^2)</f>
        <v>3.0547294653022694E-2</v>
      </c>
      <c r="Y1718" s="39">
        <f>W1718*Info!$D$2</f>
        <v>0.47311690534871137</v>
      </c>
      <c r="Z1718" s="39">
        <f>Y1718*SQRT(Info!$D$3^2+(X1718/W1718)^2)</f>
        <v>3.4232007525176057E-2</v>
      </c>
      <c r="AA1718" s="50">
        <f>IF(O1718-W1718&gt;0,O1718-W1718,0)</f>
        <v>0</v>
      </c>
      <c r="AB1718" s="50">
        <f>SQRT((0.5*P1718)^2+X1718^2)</f>
        <v>3.1014770475168783E-2</v>
      </c>
      <c r="AC1718" s="50">
        <f>(1-EXP(-Info!$B$6*G1718*1000))+(Info!$B$6/(Info!$B$6-Info!$B$7))*(EXP(-Info!$B$7*G1718*1000)-EXP(-Info!$B$6*G1718*1000))*(Info!$B$9-1)</f>
        <v>0.33813542891058113</v>
      </c>
      <c r="AD1718" s="50">
        <f>SQRT((Info!$B$6*EXP(-Info!$B$6*G1718*1000)+(Info!$B$6/(Info!$B$6+Info!$B$7))*(Info!$B$9-1)*(-Info!$B$7*EXP(-Info!$B$7*G1718*1000)+Info!$B$6*EXP(-Info!$B$6*G1718*1000)))^2*(0.01*G1718*1000)^2)</f>
        <v>2.6459216049276187E-3</v>
      </c>
      <c r="AE1718" s="50">
        <f>IF(AA1718&gt;0,AA1718*AC1718*SQRT((AB1718/AA1718)^2+(AD1718/AC1718)^2),AA1718*AC1718*SQRT((AD1718/AC1718)^2))</f>
        <v>0</v>
      </c>
      <c r="AF1718" s="50">
        <f>IF((S1718-Y1718-AA1718*AC1718)&gt;0,S1718-Y1718-AA1718*AC1718,0)</f>
        <v>3.9927058285982127</v>
      </c>
      <c r="AG1718" s="50">
        <f>SQRT((T1718*0.5)^2+Z1718^2+AE1718^2)</f>
        <v>4.341367537458253E-2</v>
      </c>
      <c r="AH1718" s="50">
        <f>AF1718/S1718</f>
        <v>0.89405828812856458</v>
      </c>
      <c r="AI1718">
        <f>AF1718*EXP(Info!$B$6*G1718*1000)</f>
        <v>5.6791515808499016</v>
      </c>
      <c r="AJ1718">
        <f>2*SQRT((EXP(Info!$B$6*G1718)*AG1718)^2+(Info!$B$6*G1718*0.01*AI1718)^2)</f>
        <v>8.6857957473084849E-2</v>
      </c>
      <c r="AK1718" s="28">
        <f>AI1718/(E1718/1000)</f>
        <v>1.6576624579246648</v>
      </c>
      <c r="AL1718">
        <f>AA1718/0.752049334436339</f>
        <v>0</v>
      </c>
      <c r="AM1718">
        <f>Q1718/O1718</f>
        <v>0.91767796173339333</v>
      </c>
      <c r="AN1718">
        <f>U1718/0.242530074</f>
        <v>5.017375570872435</v>
      </c>
      <c r="AO1718">
        <f>O1718/U1718</f>
        <v>0.42848219319811842</v>
      </c>
    </row>
    <row r="1719" spans="1:41">
      <c r="A1719" s="14" t="s">
        <v>86</v>
      </c>
      <c r="B1719" s="14" t="s">
        <v>99</v>
      </c>
      <c r="C1719" s="15">
        <v>-32.96</v>
      </c>
      <c r="D1719" s="15">
        <v>41</v>
      </c>
      <c r="E1719" s="15">
        <v>3426</v>
      </c>
      <c r="F1719" s="1">
        <v>211</v>
      </c>
      <c r="G1719" s="14">
        <v>38.71</v>
      </c>
      <c r="I1719">
        <f>(E1719*100*Info!$B$11)/AI1719</f>
        <v>1.386785430424984</v>
      </c>
      <c r="J1719">
        <f>LOG10(I1719)</f>
        <v>0.14200927030821883</v>
      </c>
      <c r="K1719">
        <f>2*((E1719*100*Info!$B$11)/AI1719^2)*(AJ1719/2)</f>
        <v>1.8844972073777187E-2</v>
      </c>
      <c r="L1719">
        <f>(M1719/10.7)/I1719</f>
        <v>0.43361921299730832</v>
      </c>
      <c r="M1719">
        <f>((U1719/0.242530073729142))*I1719</f>
        <v>6.4343038342260614</v>
      </c>
      <c r="N1719">
        <f>2*M1719*SQRT((0.5*K1719/I1719)^2+(0.5*V1719/U1719)^2)</f>
        <v>0.2160484983540035</v>
      </c>
      <c r="O1719" s="1">
        <v>0.50899184915594586</v>
      </c>
      <c r="P1719" s="1">
        <v>1.0474006311223499E-2</v>
      </c>
      <c r="Q1719" s="1">
        <v>0.51616239202111314</v>
      </c>
      <c r="R1719" s="1">
        <v>1.1024463337314241E-2</v>
      </c>
      <c r="S1719" s="1">
        <v>4.8638739107604971</v>
      </c>
      <c r="T1719" s="1">
        <v>5.7835342253116762E-2</v>
      </c>
      <c r="U1719" s="1">
        <v>1.1252729867751241</v>
      </c>
      <c r="V1719" s="1">
        <v>3.4551480370544271E-2</v>
      </c>
      <c r="W1719" s="50">
        <f>U1719*Info!$B$2</f>
        <v>0.5401310336520595</v>
      </c>
      <c r="X1719" s="50">
        <f>W1719*SQRT((0.5*V1719/U1719)^2+Info!$B$3^2)</f>
        <v>2.8250964408723492E-2</v>
      </c>
      <c r="Y1719" s="39">
        <f>W1719*Info!$D$2</f>
        <v>0.43750613725816823</v>
      </c>
      <c r="Z1719" s="39">
        <f>Y1719*SQRT(Info!$D$3^2+(X1719/W1719)^2)</f>
        <v>3.1657125698655482E-2</v>
      </c>
      <c r="AA1719" s="50">
        <f>IF(O1719-W1719&gt;0,O1719-W1719,0)</f>
        <v>0</v>
      </c>
      <c r="AB1719" s="50">
        <f>SQRT((0.5*P1719)^2+X1719^2)</f>
        <v>2.8732267437061924E-2</v>
      </c>
      <c r="AC1719" s="50">
        <f>(1-EXP(-Info!$B$6*G1719*1000))+(Info!$B$6/(Info!$B$6-Info!$B$7))*(EXP(-Info!$B$7*G1719*1000)-EXP(-Info!$B$6*G1719*1000))*(Info!$B$9-1)</f>
        <v>0.34024297843738743</v>
      </c>
      <c r="AD1719" s="50">
        <f>SQRT((Info!$B$6*EXP(-Info!$B$6*G1719*1000)+(Info!$B$6/(Info!$B$6+Info!$B$7))*(Info!$B$9-1)*(-Info!$B$7*EXP(-Info!$B$7*G1719*1000)+Info!$B$6*EXP(-Info!$B$6*G1719*1000)))^2*(0.01*G1719*1000)^2)</f>
        <v>2.6586107845985663E-3</v>
      </c>
      <c r="AE1719" s="50">
        <f>IF(AA1719&gt;0,AA1719*AC1719*SQRT((AB1719/AA1719)^2+(AD1719/AC1719)^2),AA1719*AC1719*SQRT((AD1719/AC1719)^2))</f>
        <v>0</v>
      </c>
      <c r="AF1719" s="50">
        <f>IF((S1719-Y1719-AA1719*AC1719)&gt;0,S1719-Y1719-AA1719*AC1719,0)</f>
        <v>4.4263677735023288</v>
      </c>
      <c r="AG1719" s="50">
        <f>SQRT((T1719*0.5)^2+Z1719^2+AE1719^2)</f>
        <v>4.2876628958959231E-2</v>
      </c>
      <c r="AH1719" s="50">
        <f>AF1719/S1719</f>
        <v>0.91004986040237179</v>
      </c>
      <c r="AI1719">
        <f>AF1719*EXP(Info!$B$6*G1719*1000)</f>
        <v>6.3127505899700793</v>
      </c>
      <c r="AJ1719">
        <f>2*SQRT((EXP(Info!$B$6*G1719)*AG1719)^2+(Info!$B$6*G1719*0.01*AI1719)^2)</f>
        <v>8.578371676449606E-2</v>
      </c>
      <c r="AK1719" s="28">
        <f>AI1719/(E1719/1000)</f>
        <v>1.8426008727291532</v>
      </c>
      <c r="AL1719">
        <f>AA1719/0.752049334436339</f>
        <v>0</v>
      </c>
      <c r="AM1719">
        <f>Q1719/O1719</f>
        <v>1.0140877361338065</v>
      </c>
      <c r="AN1719">
        <f>U1719/0.242530074</f>
        <v>4.639725573889546</v>
      </c>
      <c r="AO1719">
        <f>O1719/U1719</f>
        <v>0.45232743977498802</v>
      </c>
    </row>
    <row r="1720" spans="1:41">
      <c r="A1720" s="14" t="s">
        <v>86</v>
      </c>
      <c r="B1720" s="14" t="s">
        <v>99</v>
      </c>
      <c r="C1720" s="15">
        <v>-32.96</v>
      </c>
      <c r="D1720" s="15">
        <v>41</v>
      </c>
      <c r="E1720" s="15">
        <v>3426</v>
      </c>
      <c r="F1720" s="1">
        <v>215</v>
      </c>
      <c r="G1720" s="14">
        <v>39</v>
      </c>
      <c r="I1720">
        <f>(E1720*100*Info!$B$11)/AI1720</f>
        <v>1.7772255332909159</v>
      </c>
      <c r="J1720">
        <f>LOG10(I1720)</f>
        <v>0.24974254409600638</v>
      </c>
      <c r="K1720">
        <f>2*((E1720*100*Info!$B$11)/AI1720^2)*(AJ1720/2)</f>
        <v>2.8298313591761076E-2</v>
      </c>
      <c r="L1720">
        <f>(M1720/10.7)/I1720</f>
        <v>0.43233909785939423</v>
      </c>
      <c r="M1720">
        <f>((U1720/0.242530073729142))*I1720</f>
        <v>8.2214956961857268</v>
      </c>
      <c r="N1720">
        <f>2*M1720*SQRT((0.5*K1720/I1720)^2+(0.5*V1720/U1720)^2)</f>
        <v>0.28429128400502224</v>
      </c>
      <c r="O1720" s="1">
        <v>0.50130275214474218</v>
      </c>
      <c r="P1720" s="1">
        <v>1.032479774823539E-2</v>
      </c>
      <c r="Q1720" s="1">
        <v>0.50280450149910838</v>
      </c>
      <c r="R1720" s="1">
        <v>1.0702019499506849E-2</v>
      </c>
      <c r="S1720" s="1">
        <v>3.8809766320216261</v>
      </c>
      <c r="T1720" s="1">
        <v>4.65029183924872E-2</v>
      </c>
      <c r="U1720" s="1">
        <v>1.1219509960941769</v>
      </c>
      <c r="V1720" s="1">
        <v>3.4438137342205487E-2</v>
      </c>
      <c r="W1720" s="50">
        <f>U1720*Info!$B$2</f>
        <v>0.53853647812520489</v>
      </c>
      <c r="X1720" s="50">
        <f>W1720*SQRT((0.5*V1720/U1720)^2+Info!$B$3^2)</f>
        <v>2.8166764087593436E-2</v>
      </c>
      <c r="Y1720" s="39">
        <f>W1720*Info!$D$2</f>
        <v>0.43621454728141601</v>
      </c>
      <c r="Z1720" s="39">
        <f>Y1720*SQRT(Info!$D$3^2+(X1720/W1720)^2)</f>
        <v>3.1563200944497591E-2</v>
      </c>
      <c r="AA1720" s="50">
        <f>IF(O1720-W1720&gt;0,O1720-W1720,0)</f>
        <v>0</v>
      </c>
      <c r="AB1720" s="50">
        <f>SQRT((0.5*P1720)^2+X1720^2)</f>
        <v>2.8635938282194195E-2</v>
      </c>
      <c r="AC1720" s="50">
        <f>(1-EXP(-Info!$B$6*G1720*1000))+(Info!$B$6/(Info!$B$6-Info!$B$7))*(EXP(-Info!$B$7*G1720*1000)-EXP(-Info!$B$6*G1720*1000))*(Info!$B$9-1)</f>
        <v>0.34234464440397405</v>
      </c>
      <c r="AD1720" s="50">
        <f>SQRT((Info!$B$6*EXP(-Info!$B$6*G1720*1000)+(Info!$B$6/(Info!$B$6+Info!$B$7))*(Info!$B$9-1)*(-Info!$B$7*EXP(-Info!$B$7*G1720*1000)+Info!$B$6*EXP(-Info!$B$6*G1720*1000)))^2*(0.01*G1720*1000)^2)</f>
        <v>2.6712105007043485E-3</v>
      </c>
      <c r="AE1720" s="50">
        <f>IF(AA1720&gt;0,AA1720*AC1720*SQRT((AB1720/AA1720)^2+(AD1720/AC1720)^2),AA1720*AC1720*SQRT((AD1720/AC1720)^2))</f>
        <v>0</v>
      </c>
      <c r="AF1720" s="50">
        <f>IF((S1720-Y1720-AA1720*AC1720)&gt;0,S1720-Y1720-AA1720*AC1720,0)</f>
        <v>3.4447620847402103</v>
      </c>
      <c r="AG1720" s="50">
        <f>SQRT((T1720*0.5)^2+Z1720^2+AE1720^2)</f>
        <v>3.9202882656984739E-2</v>
      </c>
      <c r="AH1720" s="50">
        <f>AF1720/S1720</f>
        <v>0.88760186194313961</v>
      </c>
      <c r="AI1720">
        <f>AF1720*EXP(Info!$B$6*G1720*1000)</f>
        <v>4.925897349598908</v>
      </c>
      <c r="AJ1720">
        <f>2*SQRT((EXP(Info!$B$6*G1720)*AG1720)^2+(Info!$B$6*G1720*0.01*AI1720)^2)</f>
        <v>7.8433820192564715E-2</v>
      </c>
      <c r="AK1720" s="28">
        <f>AI1720/(E1720/1000)</f>
        <v>1.4377984091065112</v>
      </c>
      <c r="AL1720">
        <f>AA1720/0.752049334436339</f>
        <v>0</v>
      </c>
      <c r="AM1720">
        <f>Q1720/O1720</f>
        <v>1.0029956934166853</v>
      </c>
      <c r="AN1720">
        <f>U1720/0.242530074</f>
        <v>4.6260283419291612</v>
      </c>
      <c r="AO1720">
        <f>O1720/U1720</f>
        <v>0.44681341153928855</v>
      </c>
    </row>
    <row r="1721" spans="1:41">
      <c r="A1721" s="14" t="s">
        <v>86</v>
      </c>
      <c r="B1721" s="14" t="s">
        <v>99</v>
      </c>
      <c r="C1721" s="15">
        <v>-32.96</v>
      </c>
      <c r="D1721" s="15">
        <v>41</v>
      </c>
      <c r="E1721" s="15">
        <v>3426</v>
      </c>
      <c r="F1721" s="1">
        <v>215</v>
      </c>
      <c r="G1721" s="14">
        <v>39</v>
      </c>
      <c r="I1721">
        <f>(E1721*100*Info!$B$11)/AI1721</f>
        <v>1.7773222361088632</v>
      </c>
      <c r="J1721">
        <f>LOG10(I1721)</f>
        <v>0.24976617438765186</v>
      </c>
      <c r="K1721">
        <f>2*((E1721*100*Info!$B$11)/AI1721^2)*(AJ1721/2)</f>
        <v>3.0910904473801192E-2</v>
      </c>
      <c r="L1721">
        <f>(M1721/10.7)/I1721</f>
        <v>0.49024029819855836</v>
      </c>
      <c r="M1721">
        <f>((U1721/0.242530073729142))*I1721</f>
        <v>9.3230703183668311</v>
      </c>
      <c r="N1721">
        <f>2*M1721*SQRT((0.5*K1721/I1721)^2+(0.5*V1721/U1721)^2)</f>
        <v>0.32875556610567397</v>
      </c>
      <c r="O1721" s="1">
        <v>0.53064331196322412</v>
      </c>
      <c r="P1721" s="1">
        <v>1.091690270932289E-2</v>
      </c>
      <c r="Q1721" s="1">
        <v>0.48390472047334321</v>
      </c>
      <c r="R1721" s="1">
        <v>1.032511948712408E-2</v>
      </c>
      <c r="S1721" s="1">
        <v>3.9392094265831918</v>
      </c>
      <c r="T1721" s="1">
        <v>4.7009365211466717E-2</v>
      </c>
      <c r="U1721" s="1">
        <v>1.2722087676378939</v>
      </c>
      <c r="V1721" s="1">
        <v>3.9025381703664083E-2</v>
      </c>
      <c r="W1721" s="50">
        <f>U1721*Info!$B$2</f>
        <v>0.61066020846618907</v>
      </c>
      <c r="X1721" s="50">
        <f>W1721*SQRT((0.5*V1721/U1721)^2+Info!$B$3^2)</f>
        <v>3.1937257201203807E-2</v>
      </c>
      <c r="Y1721" s="39">
        <f>W1721*Info!$D$2</f>
        <v>0.49463476885761321</v>
      </c>
      <c r="Z1721" s="39">
        <f>Y1721*SQRT(Info!$D$3^2+(X1721/W1721)^2)</f>
        <v>3.578928993470433E-2</v>
      </c>
      <c r="AA1721" s="50">
        <f>IF(O1721-W1721&gt;0,O1721-W1721,0)</f>
        <v>0</v>
      </c>
      <c r="AB1721" s="50">
        <f>SQRT((0.5*P1721)^2+X1721^2)</f>
        <v>3.2400356305557036E-2</v>
      </c>
      <c r="AC1721" s="50">
        <f>(1-EXP(-Info!$B$6*G1721*1000))+(Info!$B$6/(Info!$B$6-Info!$B$7))*(EXP(-Info!$B$7*G1721*1000)-EXP(-Info!$B$6*G1721*1000))*(Info!$B$9-1)</f>
        <v>0.34234464440397405</v>
      </c>
      <c r="AD1721" s="50">
        <f>SQRT((Info!$B$6*EXP(-Info!$B$6*G1721*1000)+(Info!$B$6/(Info!$B$6+Info!$B$7))*(Info!$B$9-1)*(-Info!$B$7*EXP(-Info!$B$7*G1721*1000)+Info!$B$6*EXP(-Info!$B$6*G1721*1000)))^2*(0.01*G1721*1000)^2)</f>
        <v>2.6712105007043485E-3</v>
      </c>
      <c r="AE1721" s="50">
        <f>IF(AA1721&gt;0,AA1721*AC1721*SQRT((AB1721/AA1721)^2+(AD1721/AC1721)^2),AA1721*AC1721*SQRT((AD1721/AC1721)^2))</f>
        <v>0</v>
      </c>
      <c r="AF1721" s="50">
        <f>IF((S1721-Y1721-AA1721*AC1721)&gt;0,S1721-Y1721-AA1721*AC1721,0)</f>
        <v>3.4445746577255787</v>
      </c>
      <c r="AG1721" s="50">
        <f>SQRT((T1721*0.5)^2+Z1721^2+AE1721^2)</f>
        <v>4.2817559230140537E-2</v>
      </c>
      <c r="AH1721" s="50">
        <f>AF1721/S1721</f>
        <v>0.87443298507572587</v>
      </c>
      <c r="AI1721">
        <f>AF1721*EXP(Info!$B$6*G1721*1000)</f>
        <v>4.925629335085306</v>
      </c>
      <c r="AJ1721">
        <f>2*SQRT((EXP(Info!$B$6*G1721)*AG1721)^2+(Info!$B$6*G1721*0.01*AI1721)^2)</f>
        <v>8.566575872224047E-2</v>
      </c>
      <c r="AK1721" s="28">
        <f>AI1721/(E1721/1000)</f>
        <v>1.4377201795345318</v>
      </c>
      <c r="AL1721">
        <f>AA1721/0.752049334436339</f>
        <v>0</v>
      </c>
      <c r="AM1721">
        <f>Q1721/O1721</f>
        <v>0.91192088840814389</v>
      </c>
      <c r="AN1721">
        <f>U1721/0.242530074</f>
        <v>5.2455711848663098</v>
      </c>
      <c r="AO1721">
        <f>O1721/U1721</f>
        <v>0.41710395766920227</v>
      </c>
    </row>
    <row r="1722" spans="1:41">
      <c r="A1722" s="14" t="s">
        <v>86</v>
      </c>
      <c r="B1722" s="14" t="s">
        <v>99</v>
      </c>
      <c r="C1722" s="15">
        <v>-32.96</v>
      </c>
      <c r="D1722" s="15">
        <v>41</v>
      </c>
      <c r="E1722" s="15">
        <v>3426</v>
      </c>
      <c r="F1722" s="1">
        <v>217</v>
      </c>
      <c r="G1722" s="14">
        <v>39.15</v>
      </c>
      <c r="I1722">
        <f>(E1722*100*Info!$B$11)/AI1722</f>
        <v>1.9903161584361502</v>
      </c>
      <c r="J1722">
        <f>LOG10(I1722)</f>
        <v>0.29892206885103567</v>
      </c>
      <c r="K1722">
        <f>2*((E1722*100*Info!$B$11)/AI1722^2)*(AJ1722/2)</f>
        <v>3.6940594922027919E-2</v>
      </c>
      <c r="L1722">
        <f>(M1722/10.7)/I1722</f>
        <v>0.47474308096807982</v>
      </c>
      <c r="M1722">
        <f>((U1722/0.242530073729142))*I1722</f>
        <v>10.110310429174879</v>
      </c>
      <c r="N1722">
        <f>2*M1722*SQRT((0.5*K1722/I1722)^2+(0.5*V1722/U1722)^2)</f>
        <v>0.36270437965985391</v>
      </c>
      <c r="O1722" s="1">
        <v>0.55450886370032193</v>
      </c>
      <c r="P1722" s="1">
        <v>1.141454848228057E-2</v>
      </c>
      <c r="Q1722" s="1">
        <v>0.55110407600504596</v>
      </c>
      <c r="R1722" s="1">
        <v>1.1706913475946381E-2</v>
      </c>
      <c r="S1722" s="1">
        <v>3.5507234033001458</v>
      </c>
      <c r="T1722" s="1">
        <v>4.306726832915108E-2</v>
      </c>
      <c r="U1722" s="1">
        <v>1.2319923763965961</v>
      </c>
      <c r="V1722" s="1">
        <v>3.7822659276445972E-2</v>
      </c>
      <c r="W1722" s="50">
        <f>U1722*Info!$B$2</f>
        <v>0.59135634067036613</v>
      </c>
      <c r="X1722" s="50">
        <f>W1722*SQRT((0.5*V1722/U1722)^2+Info!$B$3^2)</f>
        <v>3.0929851096970416E-2</v>
      </c>
      <c r="Y1722" s="39">
        <f>W1722*Info!$D$2</f>
        <v>0.47899863594299658</v>
      </c>
      <c r="Z1722" s="39">
        <f>Y1722*SQRT(Info!$D$3^2+(X1722/W1722)^2)</f>
        <v>3.4659212780483006E-2</v>
      </c>
      <c r="AA1722" s="50">
        <f>IF(O1722-W1722&gt;0,O1722-W1722,0)</f>
        <v>0</v>
      </c>
      <c r="AB1722" s="50">
        <f>SQRT((0.5*P1722)^2+X1722^2)</f>
        <v>3.1452005788889605E-2</v>
      </c>
      <c r="AC1722" s="50">
        <f>(1-EXP(-Info!$B$6*G1722*1000))+(Info!$B$6/(Info!$B$6-Info!$B$7))*(EXP(-Info!$B$7*G1722*1000)-EXP(-Info!$B$6*G1722*1000))*(Info!$B$9-1)</f>
        <v>0.34342940958075963</v>
      </c>
      <c r="AD1722" s="50">
        <f>SQRT((Info!$B$6*EXP(-Info!$B$6*G1722*1000)+(Info!$B$6/(Info!$B$6+Info!$B$7))*(Info!$B$9-1)*(-Info!$B$7*EXP(-Info!$B$7*G1722*1000)+Info!$B$6*EXP(-Info!$B$6*G1722*1000)))^2*(0.01*G1722*1000)^2)</f>
        <v>2.6776926176808533E-3</v>
      </c>
      <c r="AE1722" s="50">
        <f>IF(AA1722&gt;0,AA1722*AC1722*SQRT((AB1722/AA1722)^2+(AD1722/AC1722)^2),AA1722*AC1722*SQRT((AD1722/AC1722)^2))</f>
        <v>0</v>
      </c>
      <c r="AF1722" s="50">
        <f>IF((S1722-Y1722-AA1722*AC1722)&gt;0,S1722-Y1722-AA1722*AC1722,0)</f>
        <v>3.0717247673571491</v>
      </c>
      <c r="AG1722" s="50">
        <f>SQRT((T1722*0.5)^2+Z1722^2+AE1722^2)</f>
        <v>4.0803902152815867E-2</v>
      </c>
      <c r="AH1722" s="50">
        <f>AF1722/S1722</f>
        <v>0.86509829644916825</v>
      </c>
      <c r="AI1722">
        <f>AF1722*EXP(Info!$B$6*G1722*1000)</f>
        <v>4.3985125212246894</v>
      </c>
      <c r="AJ1722">
        <f>2*SQRT((EXP(Info!$B$6*G1722)*AG1722)^2+(Info!$B$6*G1722*0.01*AI1722)^2)</f>
        <v>8.1637115097179941E-2</v>
      </c>
      <c r="AK1722" s="28">
        <f>AI1722/(E1722/1000)</f>
        <v>1.2838623821438089</v>
      </c>
      <c r="AL1722">
        <f>AA1722/0.752049334436339</f>
        <v>0</v>
      </c>
      <c r="AM1722">
        <f>Q1722/O1722</f>
        <v>0.99385981375923316</v>
      </c>
      <c r="AN1722">
        <f>U1722/0.242530074</f>
        <v>5.079750960685379</v>
      </c>
      <c r="AO1722">
        <f>O1722/U1722</f>
        <v>0.4500911485525439</v>
      </c>
    </row>
    <row r="1723" spans="1:41">
      <c r="A1723" s="14" t="s">
        <v>86</v>
      </c>
      <c r="B1723" s="14" t="s">
        <v>99</v>
      </c>
      <c r="C1723" s="15">
        <v>-32.96</v>
      </c>
      <c r="D1723" s="15">
        <v>41</v>
      </c>
      <c r="E1723" s="15">
        <v>3426</v>
      </c>
      <c r="F1723" s="1">
        <v>219</v>
      </c>
      <c r="G1723" s="14">
        <v>39.299999999999997</v>
      </c>
      <c r="I1723">
        <f>(E1723*100*Info!$B$11)/AI1723</f>
        <v>2.099557698714539</v>
      </c>
      <c r="J1723">
        <f>LOG10(I1723)</f>
        <v>0.32212781414376879</v>
      </c>
      <c r="K1723">
        <f>2*((E1723*100*Info!$B$11)/AI1723^2)*(AJ1723/2)</f>
        <v>4.4328735616764231E-2</v>
      </c>
      <c r="L1723">
        <f>(M1723/10.7)/I1723</f>
        <v>0.53153876205054562</v>
      </c>
      <c r="M1723">
        <f>((U1723/0.242530073729142))*I1723</f>
        <v>11.941160410304079</v>
      </c>
      <c r="N1723">
        <f>2*M1723*SQRT((0.5*K1723/I1723)^2+(0.5*V1723/U1723)^2)</f>
        <v>0.44492219496339463</v>
      </c>
      <c r="O1723" s="1">
        <v>0.55243862695515955</v>
      </c>
      <c r="P1723" s="1">
        <v>1.13760272260044E-2</v>
      </c>
      <c r="Q1723" s="1">
        <v>0.53402798574385402</v>
      </c>
      <c r="R1723" s="1">
        <v>1.1303247352469809E-2</v>
      </c>
      <c r="S1723" s="1">
        <v>3.4442012760337719</v>
      </c>
      <c r="T1723" s="1">
        <v>4.148669535127935E-2</v>
      </c>
      <c r="U1723" s="1">
        <v>1.379381246105168</v>
      </c>
      <c r="V1723" s="1">
        <v>4.2347213299844103E-2</v>
      </c>
      <c r="W1723" s="50">
        <f>U1723*Info!$B$2</f>
        <v>0.66210299813048057</v>
      </c>
      <c r="X1723" s="50">
        <f>W1723*SQRT((0.5*V1723/U1723)^2+Info!$B$3^2)</f>
        <v>3.4630106139758622E-2</v>
      </c>
      <c r="Y1723" s="39">
        <f>W1723*Info!$D$2</f>
        <v>0.53630342848568935</v>
      </c>
      <c r="Z1723" s="39">
        <f>Y1723*SQRT(Info!$D$3^2+(X1723/W1723)^2)</f>
        <v>3.8805638401648662E-2</v>
      </c>
      <c r="AA1723" s="50">
        <f>IF(O1723-W1723&gt;0,O1723-W1723,0)</f>
        <v>0</v>
      </c>
      <c r="AB1723" s="50">
        <f>SQRT((0.5*P1723)^2+X1723^2)</f>
        <v>3.5094127003141795E-2</v>
      </c>
      <c r="AC1723" s="50">
        <f>(1-EXP(-Info!$B$6*G1723*1000))+(Info!$B$6/(Info!$B$6-Info!$B$7))*(EXP(-Info!$B$7*G1723*1000)-EXP(-Info!$B$6*G1723*1000))*(Info!$B$9-1)</f>
        <v>0.34451260711209897</v>
      </c>
      <c r="AD1723" s="50">
        <f>SQRT((Info!$B$6*EXP(-Info!$B$6*G1723*1000)+(Info!$B$6/(Info!$B$6+Info!$B$7))*(Info!$B$9-1)*(-Info!$B$7*EXP(-Info!$B$7*G1723*1000)+Info!$B$6*EXP(-Info!$B$6*G1723*1000)))^2*(0.01*G1723*1000)^2)</f>
        <v>2.684150956136438E-3</v>
      </c>
      <c r="AE1723" s="50">
        <f>IF(AA1723&gt;0,AA1723*AC1723*SQRT((AB1723/AA1723)^2+(AD1723/AC1723)^2),AA1723*AC1723*SQRT((AD1723/AC1723)^2))</f>
        <v>0</v>
      </c>
      <c r="AF1723" s="50">
        <f>IF((S1723-Y1723-AA1723*AC1723)&gt;0,S1723-Y1723-AA1723*AC1723,0)</f>
        <v>2.9078978475480826</v>
      </c>
      <c r="AG1723" s="50">
        <f>SQRT((T1723*0.5)^2+Z1723^2+AE1723^2)</f>
        <v>4.4001864103148804E-2</v>
      </c>
      <c r="AH1723" s="50">
        <f>AF1723/S1723</f>
        <v>0.84428801179027535</v>
      </c>
      <c r="AI1723">
        <f>AF1723*EXP(Info!$B$6*G1723*1000)</f>
        <v>4.1696546608064917</v>
      </c>
      <c r="AJ1723">
        <f>2*SQRT((EXP(Info!$B$6*G1723)*AG1723)^2+(Info!$B$6*G1723*0.01*AI1723)^2)</f>
        <v>8.8035455841611723E-2</v>
      </c>
      <c r="AK1723" s="28">
        <f>AI1723/(E1723/1000)</f>
        <v>1.2170620726230272</v>
      </c>
      <c r="AL1723">
        <f>AA1723/0.752049334436339</f>
        <v>0</v>
      </c>
      <c r="AM1723">
        <f>Q1723/O1723</f>
        <v>0.96667387052064357</v>
      </c>
      <c r="AN1723">
        <f>U1723/0.242530074</f>
        <v>5.6874647475890674</v>
      </c>
      <c r="AO1723">
        <f>O1723/U1723</f>
        <v>0.40049741760302288</v>
      </c>
    </row>
    <row r="1724" spans="1:41">
      <c r="A1724" s="14" t="s">
        <v>86</v>
      </c>
      <c r="B1724" s="14" t="s">
        <v>99</v>
      </c>
      <c r="C1724" s="15">
        <v>-32.96</v>
      </c>
      <c r="D1724" s="15">
        <v>41</v>
      </c>
      <c r="E1724" s="15">
        <v>3426</v>
      </c>
      <c r="F1724" s="1">
        <v>221</v>
      </c>
      <c r="G1724" s="14">
        <v>39.44</v>
      </c>
      <c r="I1724">
        <f>(E1724*100*Info!$B$11)/AI1724</f>
        <v>1.935187727042416</v>
      </c>
      <c r="J1724">
        <f>LOG10(I1724)</f>
        <v>0.28672310106762183</v>
      </c>
      <c r="K1724">
        <f>2*((E1724*100*Info!$B$11)/AI1724^2)*(AJ1724/2)</f>
        <v>3.7211889798373393E-2</v>
      </c>
      <c r="L1724">
        <f>(M1724/10.7)/I1724</f>
        <v>0.51042960397875126</v>
      </c>
      <c r="M1724">
        <f>((U1724/0.242530073729142))*I1724</f>
        <v>10.569215024985162</v>
      </c>
      <c r="N1724">
        <f>2*M1724*SQRT((0.5*K1724/I1724)^2+(0.5*V1724/U1724)^2)</f>
        <v>0.38346507297739235</v>
      </c>
      <c r="O1724" s="1">
        <v>0.51267217301413581</v>
      </c>
      <c r="P1724" s="1">
        <v>1.0577228754371591E-2</v>
      </c>
      <c r="Q1724" s="1">
        <v>0.49984462967252979</v>
      </c>
      <c r="R1724" s="1">
        <v>1.1015053118208501E-2</v>
      </c>
      <c r="S1724" s="1">
        <v>3.6658445266285962</v>
      </c>
      <c r="T1724" s="1">
        <v>4.4787461647289098E-2</v>
      </c>
      <c r="U1724" s="1">
        <v>1.3246014655055851</v>
      </c>
      <c r="V1724" s="1">
        <v>4.0753328217937528E-2</v>
      </c>
      <c r="W1724" s="50">
        <f>U1724*Info!$B$2</f>
        <v>0.63580870344268081</v>
      </c>
      <c r="X1724" s="50">
        <f>W1724*SQRT((0.5*V1724/U1724)^2+Info!$B$3^2)</f>
        <v>3.3261025135404056E-2</v>
      </c>
      <c r="Y1724" s="39">
        <f>W1724*Info!$D$2</f>
        <v>0.51500504978857153</v>
      </c>
      <c r="Z1724" s="39">
        <f>Y1724*SQRT(Info!$D$3^2+(X1724/W1724)^2)</f>
        <v>3.7268165679231705E-2</v>
      </c>
      <c r="AA1724" s="50">
        <f>IF(O1724-W1724&gt;0,O1724-W1724,0)</f>
        <v>0</v>
      </c>
      <c r="AB1724" s="50">
        <f>SQRT((0.5*P1724)^2+X1724^2)</f>
        <v>3.367885442066812E-2</v>
      </c>
      <c r="AC1724" s="50">
        <f>(1-EXP(-Info!$B$6*G1724*1000))+(Info!$B$6/(Info!$B$6-Info!$B$7))*(EXP(-Info!$B$7*G1724*1000)-EXP(-Info!$B$6*G1724*1000))*(Info!$B$9-1)</f>
        <v>0.34552217903975785</v>
      </c>
      <c r="AD1724" s="50">
        <f>SQRT((Info!$B$6*EXP(-Info!$B$6*G1724*1000)+(Info!$B$6/(Info!$B$6+Info!$B$7))*(Info!$B$9-1)*(-Info!$B$7*EXP(-Info!$B$7*G1724*1000)+Info!$B$6*EXP(-Info!$B$6*G1724*1000)))^2*(0.01*G1724*1000)^2)</f>
        <v>2.690157332051738E-3</v>
      </c>
      <c r="AE1724" s="50">
        <f>IF(AA1724&gt;0,AA1724*AC1724*SQRT((AB1724/AA1724)^2+(AD1724/AC1724)^2),AA1724*AC1724*SQRT((AD1724/AC1724)^2))</f>
        <v>0</v>
      </c>
      <c r="AF1724" s="50">
        <f>IF((S1724-Y1724-AA1724*AC1724)&gt;0,S1724-Y1724-AA1724*AC1724,0)</f>
        <v>3.1508394768400247</v>
      </c>
      <c r="AG1724" s="50">
        <f>SQRT((T1724*0.5)^2+Z1724^2+AE1724^2)</f>
        <v>4.347867699570114E-2</v>
      </c>
      <c r="AH1724" s="50">
        <f>AF1724/S1724</f>
        <v>0.85951257723899943</v>
      </c>
      <c r="AI1724">
        <f>AF1724*EXP(Info!$B$6*G1724*1000)</f>
        <v>4.5238146262206769</v>
      </c>
      <c r="AJ1724">
        <f>2*SQRT((EXP(Info!$B$6*G1724)*AG1724)^2+(Info!$B$6*G1724*0.01*AI1724)^2)</f>
        <v>8.698881715029802E-2</v>
      </c>
      <c r="AK1724" s="28">
        <f>AI1724/(E1724/1000)</f>
        <v>1.3204362598425794</v>
      </c>
      <c r="AL1724">
        <f>AA1724/0.752049334436339</f>
        <v>0</v>
      </c>
      <c r="AM1724">
        <f>Q1724/O1724</f>
        <v>0.97497905285908248</v>
      </c>
      <c r="AN1724">
        <f>U1724/0.242530074</f>
        <v>5.4615967564731172</v>
      </c>
      <c r="AO1724">
        <f>O1724/U1724</f>
        <v>0.38703880855095896</v>
      </c>
    </row>
    <row r="1725" spans="1:41">
      <c r="A1725" s="14" t="s">
        <v>86</v>
      </c>
      <c r="B1725" s="14" t="s">
        <v>99</v>
      </c>
      <c r="C1725" s="15">
        <v>-32.96</v>
      </c>
      <c r="D1725" s="15">
        <v>41</v>
      </c>
      <c r="E1725" s="15">
        <v>3426</v>
      </c>
      <c r="F1725" s="1">
        <v>223</v>
      </c>
      <c r="G1725" s="14">
        <v>39.590000000000003</v>
      </c>
      <c r="I1725">
        <f>(E1725*100*Info!$B$11)/AI1725</f>
        <v>1.9973864728667479</v>
      </c>
      <c r="J1725">
        <f>LOG10(I1725)</f>
        <v>0.30046210432712361</v>
      </c>
      <c r="K1725">
        <f>2*((E1725*100*Info!$B$11)/AI1725^2)*(AJ1725/2)</f>
        <v>3.8878840960893689E-2</v>
      </c>
      <c r="L1725">
        <f>(M1725/10.7)/I1725</f>
        <v>0.5048389853219396</v>
      </c>
      <c r="M1725">
        <f>((U1725/0.242530073729142))*I1725</f>
        <v>10.789436594758639</v>
      </c>
      <c r="N1725">
        <f>2*M1725*SQRT((0.5*K1725/I1725)^2+(0.5*V1725/U1725)^2)</f>
        <v>0.39224751494752441</v>
      </c>
      <c r="O1725" s="1">
        <v>0.5827172550345936</v>
      </c>
      <c r="P1725" s="1">
        <v>1.200872849365436E-2</v>
      </c>
      <c r="Q1725" s="1">
        <v>0.56534438983611013</v>
      </c>
      <c r="R1725" s="1">
        <v>1.193476799906212E-2</v>
      </c>
      <c r="S1725" s="1">
        <v>3.5578900598762031</v>
      </c>
      <c r="T1725" s="1">
        <v>4.2888637115299333E-2</v>
      </c>
      <c r="U1725" s="1">
        <v>1.310093408746785</v>
      </c>
      <c r="V1725" s="1">
        <v>4.0226243958957353E-2</v>
      </c>
      <c r="W1725" s="50">
        <f>U1725*Info!$B$2</f>
        <v>0.62884483619845677</v>
      </c>
      <c r="X1725" s="50">
        <f>W1725*SQRT((0.5*V1725/U1725)^2+Info!$B$3^2)</f>
        <v>3.2891032980572131E-2</v>
      </c>
      <c r="Y1725" s="39">
        <f>W1725*Info!$D$2</f>
        <v>0.50936431732075005</v>
      </c>
      <c r="Z1725" s="39">
        <f>Y1725*SQRT(Info!$D$3^2+(X1725/W1725)^2)</f>
        <v>3.68566432892527E-2</v>
      </c>
      <c r="AA1725" s="50">
        <f>IF(O1725-W1725&gt;0,O1725-W1725,0)</f>
        <v>0</v>
      </c>
      <c r="AB1725" s="50">
        <f>SQRT((0.5*P1725)^2+X1725^2)</f>
        <v>3.3434599452328725E-2</v>
      </c>
      <c r="AC1725" s="50">
        <f>(1-EXP(-Info!$B$6*G1725*1000))+(Info!$B$6/(Info!$B$6-Info!$B$7))*(EXP(-Info!$B$7*G1725*1000)-EXP(-Info!$B$6*G1725*1000))*(Info!$B$9-1)</f>
        <v>0.34660235198948786</v>
      </c>
      <c r="AD1725" s="50">
        <f>SQRT((Info!$B$6*EXP(-Info!$B$6*G1725*1000)+(Info!$B$6/(Info!$B$6+Info!$B$7))*(Info!$B$9-1)*(-Info!$B$7*EXP(-Info!$B$7*G1725*1000)+Info!$B$6*EXP(-Info!$B$6*G1725*1000)))^2*(0.01*G1725*1000)^2)</f>
        <v>2.6965698492494618E-3</v>
      </c>
      <c r="AE1725" s="50">
        <f>IF(AA1725&gt;0,AA1725*AC1725*SQRT((AB1725/AA1725)^2+(AD1725/AC1725)^2),AA1725*AC1725*SQRT((AD1725/AC1725)^2))</f>
        <v>0</v>
      </c>
      <c r="AF1725" s="50">
        <f>IF((S1725-Y1725-AA1725*AC1725)&gt;0,S1725-Y1725-AA1725*AC1725,0)</f>
        <v>3.0485257425554533</v>
      </c>
      <c r="AG1725" s="50">
        <f>SQRT((T1725*0.5)^2+Z1725^2+AE1725^2)</f>
        <v>4.2641188456153209E-2</v>
      </c>
      <c r="AH1725" s="50">
        <f>AF1725/S1725</f>
        <v>0.85683528474781678</v>
      </c>
      <c r="AI1725">
        <f>AF1725*EXP(Info!$B$6*G1725*1000)</f>
        <v>4.3829427419283746</v>
      </c>
      <c r="AJ1725">
        <f>2*SQRT((EXP(Info!$B$6*G1725)*AG1725)^2+(Info!$B$6*G1725*0.01*AI1725)^2)</f>
        <v>8.531335128126942E-2</v>
      </c>
      <c r="AK1725" s="28">
        <f>AI1725/(E1725/1000)</f>
        <v>1.2793177880701618</v>
      </c>
      <c r="AL1725">
        <f>AA1725/0.752049334436339</f>
        <v>0</v>
      </c>
      <c r="AM1725">
        <f>Q1725/O1725</f>
        <v>0.97018645827219907</v>
      </c>
      <c r="AN1725">
        <f>U1725/0.242530074</f>
        <v>5.4017771369120391</v>
      </c>
      <c r="AO1725">
        <f>O1725/U1725</f>
        <v>0.44479061656528129</v>
      </c>
    </row>
    <row r="1726" spans="1:41">
      <c r="A1726" s="14" t="s">
        <v>86</v>
      </c>
      <c r="B1726" s="14" t="s">
        <v>99</v>
      </c>
      <c r="C1726" s="15">
        <v>-32.96</v>
      </c>
      <c r="D1726" s="15">
        <v>41</v>
      </c>
      <c r="E1726" s="15">
        <v>3426</v>
      </c>
      <c r="F1726" s="1">
        <v>225</v>
      </c>
      <c r="G1726" s="14">
        <v>39.729999999999997</v>
      </c>
      <c r="I1726">
        <f>(E1726*100*Info!$B$11)/AI1726</f>
        <v>1.9602766590408869</v>
      </c>
      <c r="J1726">
        <f>LOG10(I1726)</f>
        <v>0.29231736881350534</v>
      </c>
      <c r="K1726">
        <f>2*((E1726*100*Info!$B$11)/AI1726^2)*(AJ1726/2)</f>
        <v>3.6836853752308447E-2</v>
      </c>
      <c r="L1726">
        <f>(M1726/10.7)/I1726</f>
        <v>0.49057883142857367</v>
      </c>
      <c r="M1726">
        <f>((U1726/0.242530073729142))*I1726</f>
        <v>10.289871489558159</v>
      </c>
      <c r="N1726">
        <f>2*M1726*SQRT((0.5*K1726/I1726)^2+(0.5*V1726/U1726)^2)</f>
        <v>0.37043133895487912</v>
      </c>
      <c r="O1726" s="1">
        <v>0.52816181705363652</v>
      </c>
      <c r="P1726" s="1">
        <v>1.088544878947182E-2</v>
      </c>
      <c r="Q1726" s="1">
        <v>0.50916243125473803</v>
      </c>
      <c r="R1726" s="1">
        <v>1.08223751238692E-2</v>
      </c>
      <c r="S1726" s="1">
        <v>3.5972279652350112</v>
      </c>
      <c r="T1726" s="1">
        <v>4.3666193717196551E-2</v>
      </c>
      <c r="U1726" s="1">
        <v>1.2730872856727129</v>
      </c>
      <c r="V1726" s="1">
        <v>3.9091145029764983E-2</v>
      </c>
      <c r="W1726" s="50">
        <f>U1726*Info!$B$2</f>
        <v>0.61108189712290217</v>
      </c>
      <c r="X1726" s="50">
        <f>W1726*SQRT((0.5*V1726/U1726)^2+Info!$B$3^2)</f>
        <v>3.1962044480527661E-2</v>
      </c>
      <c r="Y1726" s="39">
        <f>W1726*Info!$D$2</f>
        <v>0.49497633666955082</v>
      </c>
      <c r="Z1726" s="39">
        <f>Y1726*SQRT(Info!$D$3^2+(X1726/W1726)^2)</f>
        <v>3.581560431437545E-2</v>
      </c>
      <c r="AA1726" s="50">
        <f>IF(O1726-W1726&gt;0,O1726-W1726,0)</f>
        <v>0</v>
      </c>
      <c r="AB1726" s="50">
        <f>SQRT((0.5*P1726)^2+X1726^2)</f>
        <v>3.2422145768167196E-2</v>
      </c>
      <c r="AC1726" s="50">
        <f>(1-EXP(-Info!$B$6*G1726*1000))+(Info!$B$6/(Info!$B$6-Info!$B$7))*(EXP(-Info!$B$7*G1726*1000)-EXP(-Info!$B$6*G1726*1000))*(Info!$B$9-1)</f>
        <v>0.34760910478202867</v>
      </c>
      <c r="AD1726" s="50">
        <f>SQRT((Info!$B$6*EXP(-Info!$B$6*G1726*1000)+(Info!$B$6/(Info!$B$6+Info!$B$7))*(Info!$B$9-1)*(-Info!$B$7*EXP(-Info!$B$7*G1726*1000)+Info!$B$6*EXP(-Info!$B$6*G1726*1000)))^2*(0.01*G1726*1000)^2)</f>
        <v>2.7025335510685719E-3</v>
      </c>
      <c r="AE1726" s="50">
        <f>IF(AA1726&gt;0,AA1726*AC1726*SQRT((AB1726/AA1726)^2+(AD1726/AC1726)^2),AA1726*AC1726*SQRT((AD1726/AC1726)^2))</f>
        <v>0</v>
      </c>
      <c r="AF1726" s="50">
        <f>IF((S1726-Y1726-AA1726*AC1726)&gt;0,S1726-Y1726-AA1726*AC1726,0)</f>
        <v>3.1022516285654604</v>
      </c>
      <c r="AG1726" s="50">
        <f>SQRT((T1726*0.5)^2+Z1726^2+AE1726^2)</f>
        <v>4.1945698597601673E-2</v>
      </c>
      <c r="AH1726" s="50">
        <f>AF1726/S1726</f>
        <v>0.86240062029618592</v>
      </c>
      <c r="AI1726">
        <f>AF1726*EXP(Info!$B$6*G1726*1000)</f>
        <v>4.4659158204539082</v>
      </c>
      <c r="AJ1726">
        <f>2*SQRT((EXP(Info!$B$6*G1726)*AG1726)^2+(Info!$B$6*G1726*0.01*AI1726)^2)</f>
        <v>8.3921974579175912E-2</v>
      </c>
      <c r="AK1726" s="28">
        <f>AI1726/(E1726/1000)</f>
        <v>1.3035364332906911</v>
      </c>
      <c r="AL1726">
        <f>AA1726/0.752049334436339</f>
        <v>0</v>
      </c>
      <c r="AM1726">
        <f>Q1726/O1726</f>
        <v>0.96402733937699814</v>
      </c>
      <c r="AN1726">
        <f>U1726/0.242530074</f>
        <v>5.2491934904234299</v>
      </c>
      <c r="AO1726">
        <f>O1726/U1726</f>
        <v>0.41486693253287044</v>
      </c>
    </row>
    <row r="1727" spans="1:41">
      <c r="A1727" s="14" t="s">
        <v>86</v>
      </c>
      <c r="B1727" s="14" t="s">
        <v>99</v>
      </c>
      <c r="C1727" s="15">
        <v>-32.96</v>
      </c>
      <c r="D1727" s="15">
        <v>41</v>
      </c>
      <c r="E1727" s="15">
        <v>3426</v>
      </c>
      <c r="F1727" s="1">
        <v>227</v>
      </c>
      <c r="G1727" s="14">
        <v>39.909999999999997</v>
      </c>
      <c r="I1727">
        <f>(E1727*100*Info!$B$11)/AI1727</f>
        <v>1.7962288497992405</v>
      </c>
      <c r="J1727">
        <f>LOG10(I1727)</f>
        <v>0.25436166745011285</v>
      </c>
      <c r="K1727">
        <f>2*((E1727*100*Info!$B$11)/AI1727^2)*(AJ1727/2)</f>
        <v>3.1525122559614316E-2</v>
      </c>
      <c r="L1727">
        <f>(M1727/10.7)/I1727</f>
        <v>0.48862377906113008</v>
      </c>
      <c r="M1727">
        <f>((U1727/0.242530073729142))*I1727</f>
        <v>9.3911773765285904</v>
      </c>
      <c r="N1727">
        <f>2*M1727*SQRT((0.5*K1727/I1727)^2+(0.5*V1727/U1727)^2)</f>
        <v>0.33241884647377928</v>
      </c>
      <c r="O1727" s="1">
        <v>0.581410961655212</v>
      </c>
      <c r="P1727" s="1">
        <v>1.2000154169411369E-2</v>
      </c>
      <c r="Q1727" s="1">
        <v>0.5681698158303663</v>
      </c>
      <c r="R1727" s="1">
        <v>1.225769938610225E-2</v>
      </c>
      <c r="S1727" s="1">
        <v>3.8729970078739289</v>
      </c>
      <c r="T1727" s="1">
        <v>4.7124857298513623E-2</v>
      </c>
      <c r="U1727" s="1">
        <v>1.2680137844281341</v>
      </c>
      <c r="V1727" s="1">
        <v>3.8978063407585743E-2</v>
      </c>
      <c r="W1727" s="50">
        <f>U1727*Info!$B$2</f>
        <v>0.60864661652550434</v>
      </c>
      <c r="X1727" s="50">
        <f>W1727*SQRT((0.5*V1727/U1727)^2+Info!$B$3^2)</f>
        <v>3.1837679414734255E-2</v>
      </c>
      <c r="Y1727" s="39">
        <f>W1727*Info!$D$2</f>
        <v>0.49300375938565855</v>
      </c>
      <c r="Z1727" s="39">
        <f>Y1727*SQRT(Info!$D$3^2+(X1727/W1727)^2)</f>
        <v>3.5674634511402223E-2</v>
      </c>
      <c r="AA1727" s="50">
        <f>IF(O1727-W1727&gt;0,O1727-W1727,0)</f>
        <v>0</v>
      </c>
      <c r="AB1727" s="50">
        <f>SQRT((0.5*P1727)^2+X1727^2)</f>
        <v>3.2398128889456E-2</v>
      </c>
      <c r="AC1727" s="50">
        <f>(1-EXP(-Info!$B$6*G1727*1000))+(Info!$B$6/(Info!$B$6-Info!$B$7))*(EXP(-Info!$B$7*G1727*1000)-EXP(-Info!$B$6*G1727*1000))*(Info!$B$9-1)</f>
        <v>0.34890150569540063</v>
      </c>
      <c r="AD1727" s="50">
        <f>SQRT((Info!$B$6*EXP(-Info!$B$6*G1727*1000)+(Info!$B$6/(Info!$B$6+Info!$B$7))*(Info!$B$9-1)*(-Info!$B$7*EXP(-Info!$B$7*G1727*1000)+Info!$B$6*EXP(-Info!$B$6*G1727*1000)))^2*(0.01*G1727*1000)^2)</f>
        <v>2.7101709994070472E-3</v>
      </c>
      <c r="AE1727" s="50">
        <f>IF(AA1727&gt;0,AA1727*AC1727*SQRT((AB1727/AA1727)^2+(AD1727/AC1727)^2),AA1727*AC1727*SQRT((AD1727/AC1727)^2))</f>
        <v>0</v>
      </c>
      <c r="AF1727" s="50">
        <f>IF((S1727-Y1727-AA1727*AC1727)&gt;0,S1727-Y1727-AA1727*AC1727,0)</f>
        <v>3.3799932484882702</v>
      </c>
      <c r="AG1727" s="50">
        <f>SQRT((T1727*0.5)^2+Z1727^2+AE1727^2)</f>
        <v>4.2753568171246814E-2</v>
      </c>
      <c r="AH1727" s="50">
        <f>AF1727/S1727</f>
        <v>0.87270742570072579</v>
      </c>
      <c r="AI1727">
        <f>AF1727*EXP(Info!$B$6*G1727*1000)</f>
        <v>4.873783507628044</v>
      </c>
      <c r="AJ1727">
        <f>2*SQRT((EXP(Info!$B$6*G1727)*AG1727)^2+(Info!$B$6*G1727*0.01*AI1727)^2)</f>
        <v>8.5538444850261533E-2</v>
      </c>
      <c r="AK1727" s="28">
        <f>AI1727/(E1727/1000)</f>
        <v>1.4225871300724005</v>
      </c>
      <c r="AL1727">
        <f>AA1727/0.752049334436339</f>
        <v>0</v>
      </c>
      <c r="AM1727">
        <f>Q1727/O1727</f>
        <v>0.97722584075960717</v>
      </c>
      <c r="AN1727">
        <f>U1727/0.242530074</f>
        <v>5.2282744301151451</v>
      </c>
      <c r="AO1727">
        <f>O1727/U1727</f>
        <v>0.45852101041427129</v>
      </c>
    </row>
    <row r="1728" spans="1:41">
      <c r="A1728" s="14" t="s">
        <v>86</v>
      </c>
      <c r="B1728" s="14" t="s">
        <v>99</v>
      </c>
      <c r="C1728" s="15">
        <v>-32.96</v>
      </c>
      <c r="D1728" s="15">
        <v>41</v>
      </c>
      <c r="E1728" s="15">
        <v>3426</v>
      </c>
      <c r="F1728" s="1">
        <v>229</v>
      </c>
      <c r="G1728" s="14">
        <v>40.159999999999997</v>
      </c>
      <c r="I1728">
        <f>(E1728*100*Info!$B$11)/AI1728</f>
        <v>1.9733449618999597</v>
      </c>
      <c r="J1728">
        <f>LOG10(I1728)</f>
        <v>0.2952030112299997</v>
      </c>
      <c r="K1728">
        <f>2*((E1728*100*Info!$B$11)/AI1728^2)*(AJ1728/2)</f>
        <v>4.3110375921237204E-2</v>
      </c>
      <c r="L1728">
        <f>(M1728/10.7)/I1728</f>
        <v>0.58888356901704153</v>
      </c>
      <c r="M1728">
        <f>((U1728/0.242530073729142))*I1728</f>
        <v>12.434153537500272</v>
      </c>
      <c r="N1728">
        <f>2*M1728*SQRT((0.5*K1728/I1728)^2+(0.5*V1728/U1728)^2)</f>
        <v>0.46894022281480974</v>
      </c>
      <c r="O1728" s="1">
        <v>0.61630893601381564</v>
      </c>
      <c r="P1728" s="1">
        <v>1.272132334506538E-2</v>
      </c>
      <c r="Q1728" s="1">
        <v>0.57971568822017239</v>
      </c>
      <c r="R1728" s="1">
        <v>1.224853700198901E-2</v>
      </c>
      <c r="S1728" s="1">
        <v>3.6637412244262322</v>
      </c>
      <c r="T1728" s="1">
        <v>4.463109191765717E-2</v>
      </c>
      <c r="U1728" s="1">
        <v>1.5281951369039419</v>
      </c>
      <c r="V1728" s="1">
        <v>4.6979865880830383E-2</v>
      </c>
      <c r="W1728" s="50">
        <f>U1728*Info!$B$2</f>
        <v>0.73353366571389211</v>
      </c>
      <c r="X1728" s="50">
        <f>W1728*SQRT((0.5*V1728/U1728)^2+Info!$B$3^2)</f>
        <v>3.8370672472793133E-2</v>
      </c>
      <c r="Y1728" s="39">
        <f>W1728*Info!$D$2</f>
        <v>0.59416226922825266</v>
      </c>
      <c r="Z1728" s="39">
        <f>Y1728*SQRT(Info!$D$3^2+(X1728/W1728)^2)</f>
        <v>4.2994809177762279E-2</v>
      </c>
      <c r="AA1728" s="50">
        <f>IF(O1728-W1728&gt;0,O1728-W1728,0)</f>
        <v>0</v>
      </c>
      <c r="AB1728" s="50">
        <f>SQRT((0.5*P1728)^2+X1728^2)</f>
        <v>3.8894299362847391E-2</v>
      </c>
      <c r="AC1728" s="50">
        <f>(1-EXP(-Info!$B$6*G1728*1000))+(Info!$B$6/(Info!$B$6-Info!$B$7))*(EXP(-Info!$B$7*G1728*1000)-EXP(-Info!$B$6*G1728*1000))*(Info!$B$9-1)</f>
        <v>0.35069278924053426</v>
      </c>
      <c r="AD1728" s="50">
        <f>SQRT((Info!$B$6*EXP(-Info!$B$6*G1728*1000)+(Info!$B$6/(Info!$B$6+Info!$B$7))*(Info!$B$9-1)*(-Info!$B$7*EXP(-Info!$B$7*G1728*1000)+Info!$B$6*EXP(-Info!$B$6*G1728*1000)))^2*(0.01*G1728*1000)^2)</f>
        <v>2.7207224223723099E-3</v>
      </c>
      <c r="AE1728" s="50">
        <f>IF(AA1728&gt;0,AA1728*AC1728*SQRT((AB1728/AA1728)^2+(AD1728/AC1728)^2),AA1728*AC1728*SQRT((AD1728/AC1728)^2))</f>
        <v>0</v>
      </c>
      <c r="AF1728" s="50">
        <f>IF((S1728-Y1728-AA1728*AC1728)&gt;0,S1728-Y1728-AA1728*AC1728,0)</f>
        <v>3.0695789551979793</v>
      </c>
      <c r="AG1728" s="50">
        <f>SQRT((T1728*0.5)^2+Z1728^2+AE1728^2)</f>
        <v>4.8441069431555517E-2</v>
      </c>
      <c r="AH1728" s="50">
        <f>AF1728/S1728</f>
        <v>0.83782635485635237</v>
      </c>
      <c r="AI1728">
        <f>AF1728*EXP(Info!$B$6*G1728*1000)</f>
        <v>4.436340687057756</v>
      </c>
      <c r="AJ1728">
        <f>2*SQRT((EXP(Info!$B$6*G1728)*AG1728)^2+(Info!$B$6*G1728*0.01*AI1728)^2)</f>
        <v>9.6917831613991923E-2</v>
      </c>
      <c r="AK1728" s="28">
        <f>AI1728/(E1728/1000)</f>
        <v>1.2949038783005709</v>
      </c>
      <c r="AL1728">
        <f>AA1728/0.752049334436339</f>
        <v>0</v>
      </c>
      <c r="AM1728">
        <f>Q1728/O1728</f>
        <v>0.94062515460132323</v>
      </c>
      <c r="AN1728">
        <f>U1728/0.242530074</f>
        <v>6.3010541814453154</v>
      </c>
      <c r="AO1728">
        <f>O1728/U1728</f>
        <v>0.4032920411345054</v>
      </c>
    </row>
    <row r="1729" spans="1:41">
      <c r="A1729" s="14" t="s">
        <v>86</v>
      </c>
      <c r="B1729" s="14" t="s">
        <v>99</v>
      </c>
      <c r="C1729" s="15">
        <v>-32.96</v>
      </c>
      <c r="D1729" s="15">
        <v>41</v>
      </c>
      <c r="E1729" s="15">
        <v>3426</v>
      </c>
      <c r="F1729" s="1">
        <v>231</v>
      </c>
      <c r="G1729" s="14">
        <v>40.450000000000003</v>
      </c>
      <c r="I1729">
        <f>(E1729*100*Info!$B$11)/AI1729</f>
        <v>1.7249205425304461</v>
      </c>
      <c r="J1729">
        <f>LOG10(I1729)</f>
        <v>0.23676909434531887</v>
      </c>
      <c r="K1729">
        <f>2*((E1729*100*Info!$B$11)/AI1729^2)*(AJ1729/2)</f>
        <v>2.7882070386423694E-2</v>
      </c>
      <c r="L1729">
        <f>(M1729/10.7)/I1729</f>
        <v>0.45786782750921773</v>
      </c>
      <c r="M1729">
        <f>((U1729/0.242530073729142))*I1729</f>
        <v>8.4507061493484699</v>
      </c>
      <c r="N1729">
        <f>2*M1729*SQRT((0.5*K1729/I1729)^2+(0.5*V1729/U1729)^2)</f>
        <v>0.29324198010610369</v>
      </c>
      <c r="O1729" s="1">
        <v>0.48037097341335999</v>
      </c>
      <c r="P1729" s="1">
        <v>9.9007043629558093E-3</v>
      </c>
      <c r="Q1729" s="1">
        <v>0.45595454806858837</v>
      </c>
      <c r="R1729" s="1">
        <v>9.9209152926954605E-3</v>
      </c>
      <c r="S1729" s="1">
        <v>3.9643075355993092</v>
      </c>
      <c r="T1729" s="1">
        <v>4.7493676442220321E-2</v>
      </c>
      <c r="U1729" s="1">
        <v>1.1881998822149351</v>
      </c>
      <c r="V1729" s="1">
        <v>3.6484255828305681E-2</v>
      </c>
      <c r="W1729" s="50">
        <f>U1729*Info!$B$2</f>
        <v>0.57033594346316885</v>
      </c>
      <c r="X1729" s="50">
        <f>W1729*SQRT((0.5*V1729/U1729)^2+Info!$B$3^2)</f>
        <v>2.9830841996158007E-2</v>
      </c>
      <c r="Y1729" s="39">
        <f>W1729*Info!$D$2</f>
        <v>0.46197211420516682</v>
      </c>
      <c r="Z1729" s="39">
        <f>Y1729*SQRT(Info!$D$3^2+(X1729/W1729)^2)</f>
        <v>3.3427463046220421E-2</v>
      </c>
      <c r="AA1729" s="50">
        <f>IF(O1729-W1729&gt;0,O1729-W1729,0)</f>
        <v>0</v>
      </c>
      <c r="AB1729" s="50">
        <f>SQRT((0.5*P1729)^2+X1729^2)</f>
        <v>3.0238801578773046E-2</v>
      </c>
      <c r="AC1729" s="50">
        <f>(1-EXP(-Info!$B$6*G1729*1000))+(Info!$B$6/(Info!$B$6-Info!$B$7))*(EXP(-Info!$B$7*G1729*1000)-EXP(-Info!$B$6*G1729*1000))*(Info!$B$9-1)</f>
        <v>0.35276527446625189</v>
      </c>
      <c r="AD1729" s="50">
        <f>SQRT((Info!$B$6*EXP(-Info!$B$6*G1729*1000)+(Info!$B$6/(Info!$B$6+Info!$B$7))*(Info!$B$9-1)*(-Info!$B$7*EXP(-Info!$B$7*G1729*1000)+Info!$B$6*EXP(-Info!$B$6*G1729*1000)))^2*(0.01*G1729*1000)^2)</f>
        <v>2.7328805779896258E-3</v>
      </c>
      <c r="AE1729" s="50">
        <f>IF(AA1729&gt;0,AA1729*AC1729*SQRT((AB1729/AA1729)^2+(AD1729/AC1729)^2),AA1729*AC1729*SQRT((AD1729/AC1729)^2))</f>
        <v>0</v>
      </c>
      <c r="AF1729" s="50">
        <f>IF((S1729-Y1729-AA1729*AC1729)&gt;0,S1729-Y1729-AA1729*AC1729,0)</f>
        <v>3.5023354213941422</v>
      </c>
      <c r="AG1729" s="50">
        <f>SQRT((T1729*0.5)^2+Z1729^2+AE1729^2)</f>
        <v>4.1003751184568595E-2</v>
      </c>
      <c r="AH1729" s="50">
        <f>AF1729/S1729</f>
        <v>0.88346713516631148</v>
      </c>
      <c r="AI1729">
        <f>AF1729*EXP(Info!$B$6*G1729*1000)</f>
        <v>5.0752659778951568</v>
      </c>
      <c r="AJ1729">
        <f>2*SQRT((EXP(Info!$B$6*G1729)*AG1729)^2+(Info!$B$6*G1729*0.01*AI1729)^2)</f>
        <v>8.2037937247765438E-2</v>
      </c>
      <c r="AK1729" s="28">
        <f>AI1729/(E1729/1000)</f>
        <v>1.4813969579378741</v>
      </c>
      <c r="AL1729">
        <f>AA1729/0.752049334436339</f>
        <v>0</v>
      </c>
      <c r="AM1729">
        <f>Q1729/O1729</f>
        <v>0.94917173039978575</v>
      </c>
      <c r="AN1729">
        <f>U1729/0.242530074</f>
        <v>4.8991857488772093</v>
      </c>
      <c r="AO1729">
        <f>O1729/U1729</f>
        <v>0.40428464991756752</v>
      </c>
    </row>
    <row r="1730" spans="1:41">
      <c r="A1730" s="14" t="s">
        <v>86</v>
      </c>
      <c r="B1730" s="14" t="s">
        <v>99</v>
      </c>
      <c r="C1730" s="15">
        <v>-32.96</v>
      </c>
      <c r="D1730" s="15">
        <v>41</v>
      </c>
      <c r="E1730" s="15">
        <v>3426</v>
      </c>
      <c r="F1730" s="1">
        <v>234</v>
      </c>
      <c r="G1730" s="14">
        <v>41.155000000000001</v>
      </c>
      <c r="I1730">
        <f>(E1730*100*Info!$B$11)/AI1730</f>
        <v>1.5554493115856831</v>
      </c>
      <c r="J1730">
        <f>LOG10(I1730)</f>
        <v>0.19185586304528951</v>
      </c>
      <c r="K1730">
        <f>2*((E1730*100*Info!$B$11)/AI1730^2)*(AJ1730/2)</f>
        <v>2.289583856149368E-2</v>
      </c>
      <c r="L1730">
        <f>(M1730/10.7)/I1730</f>
        <v>0.44111389442738647</v>
      </c>
      <c r="M1730">
        <f>((U1730/0.242530073729142))*I1730</f>
        <v>7.34159424657215</v>
      </c>
      <c r="N1730">
        <f>2*M1730*SQRT((0.5*K1730/I1730)^2+(0.5*V1730/U1730)^2)</f>
        <v>0.24981532117574792</v>
      </c>
      <c r="O1730" s="1">
        <v>0.45921762663034332</v>
      </c>
      <c r="P1730" s="1">
        <v>9.4433842517906118E-3</v>
      </c>
      <c r="Q1730" s="1">
        <v>0.44639164301013329</v>
      </c>
      <c r="R1730" s="1">
        <v>9.8141322669659387E-3</v>
      </c>
      <c r="S1730" s="1">
        <v>4.3039646682163619</v>
      </c>
      <c r="T1730" s="1">
        <v>5.2059288335482817E-2</v>
      </c>
      <c r="U1730" s="1">
        <v>1.144722223121126</v>
      </c>
      <c r="V1730" s="1">
        <v>3.511876919562102E-2</v>
      </c>
      <c r="W1730" s="50">
        <f>U1730*Info!$B$2</f>
        <v>0.54946666709814052</v>
      </c>
      <c r="X1730" s="50">
        <f>W1730*SQRT((0.5*V1730/U1730)^2+Info!$B$3^2)</f>
        <v>2.8737149050300875E-2</v>
      </c>
      <c r="Y1730" s="39">
        <f>W1730*Info!$D$2</f>
        <v>0.44506800034949384</v>
      </c>
      <c r="Z1730" s="39">
        <f>Y1730*SQRT(Info!$D$3^2+(X1730/W1730)^2)</f>
        <v>3.2203055215693707E-2</v>
      </c>
      <c r="AA1730" s="50">
        <f>IF(O1730-W1730&gt;0,O1730-W1730,0)</f>
        <v>0</v>
      </c>
      <c r="AB1730" s="50">
        <f>SQRT((0.5*P1730)^2+X1730^2)</f>
        <v>2.9122467479095075E-2</v>
      </c>
      <c r="AC1730" s="50">
        <f>(1-EXP(-Info!$B$6*G1730*1000))+(Info!$B$6/(Info!$B$6-Info!$B$7))*(EXP(-Info!$B$7*G1730*1000)-EXP(-Info!$B$6*G1730*1000))*(Info!$B$9-1)</f>
        <v>0.35777944551022134</v>
      </c>
      <c r="AD1730" s="50">
        <f>SQRT((Info!$B$6*EXP(-Info!$B$6*G1730*1000)+(Info!$B$6/(Info!$B$6+Info!$B$7))*(Info!$B$9-1)*(-Info!$B$7*EXP(-Info!$B$7*G1730*1000)+Info!$B$6*EXP(-Info!$B$6*G1730*1000)))^2*(0.01*G1730*1000)^2)</f>
        <v>2.7620746809560604E-3</v>
      </c>
      <c r="AE1730" s="50">
        <f>IF(AA1730&gt;0,AA1730*AC1730*SQRT((AB1730/AA1730)^2+(AD1730/AC1730)^2),AA1730*AC1730*SQRT((AD1730/AC1730)^2))</f>
        <v>0</v>
      </c>
      <c r="AF1730" s="50">
        <f>IF((S1730-Y1730-AA1730*AC1730)&gt;0,S1730-Y1730-AA1730*AC1730,0)</f>
        <v>3.8588966678668681</v>
      </c>
      <c r="AG1730" s="50">
        <f>SQRT((T1730*0.5)^2+Z1730^2+AE1730^2)</f>
        <v>4.1407476869814851E-2</v>
      </c>
      <c r="AH1730" s="50">
        <f>AF1730/S1730</f>
        <v>0.89659115846461213</v>
      </c>
      <c r="AI1730">
        <f>AF1730*EXP(Info!$B$6*G1730*1000)</f>
        <v>5.628232613477218</v>
      </c>
      <c r="AJ1730">
        <f>2*SQRT((EXP(Info!$B$6*G1730)*AG1730)^2+(Info!$B$6*G1730*0.01*AI1730)^2)</f>
        <v>8.2846226067849291E-2</v>
      </c>
      <c r="AK1730" s="28">
        <f>AI1730/(E1730/1000)</f>
        <v>1.6427999455566893</v>
      </c>
      <c r="AL1730">
        <f>AA1730/0.752049334436339</f>
        <v>0</v>
      </c>
      <c r="AM1730">
        <f>Q1730/O1730</f>
        <v>0.97206992311178297</v>
      </c>
      <c r="AN1730">
        <f>U1730/0.242530074</f>
        <v>4.7199186651018215</v>
      </c>
      <c r="AO1730">
        <f>O1730/U1730</f>
        <v>0.40116075092721626</v>
      </c>
    </row>
    <row r="1731" spans="1:41">
      <c r="A1731" s="14" t="s">
        <v>86</v>
      </c>
      <c r="B1731" s="14" t="s">
        <v>99</v>
      </c>
      <c r="C1731" s="15">
        <v>-32.96</v>
      </c>
      <c r="D1731" s="15">
        <v>41</v>
      </c>
      <c r="E1731" s="15">
        <v>3426</v>
      </c>
      <c r="F1731" s="1">
        <v>236</v>
      </c>
      <c r="G1731" s="14">
        <v>41.674999999999997</v>
      </c>
      <c r="I1731">
        <f>(E1731*100*Info!$B$11)/AI1731</f>
        <v>1.4010544007484709</v>
      </c>
      <c r="J1731">
        <f>LOG10(I1731)</f>
        <v>0.14645499858783537</v>
      </c>
      <c r="K1731">
        <f>2*((E1731*100*Info!$B$11)/AI1731^2)*(AJ1731/2)</f>
        <v>1.8576977743750268E-2</v>
      </c>
      <c r="L1731">
        <f>(M1731/10.7)/I1731</f>
        <v>0.41334716501641056</v>
      </c>
      <c r="M1731">
        <f>((U1731/0.242530073729142))*I1731</f>
        <v>6.1966039510396662</v>
      </c>
      <c r="N1731">
        <f>2*M1731*SQRT((0.5*K1731/I1731)^2+(0.5*V1731/U1731)^2)</f>
        <v>0.20717579343067041</v>
      </c>
      <c r="O1731" s="1">
        <v>0.46207128198092601</v>
      </c>
      <c r="P1731" s="1">
        <v>9.5168008686879538E-3</v>
      </c>
      <c r="Q1731" s="1">
        <v>0.45261095161273801</v>
      </c>
      <c r="R1731" s="1">
        <v>9.9354289681685172E-3</v>
      </c>
      <c r="S1731" s="1">
        <v>4.6808148054154444</v>
      </c>
      <c r="T1731" s="1">
        <v>5.6713227861948177E-2</v>
      </c>
      <c r="U1731" s="1">
        <v>1.0726655669566321</v>
      </c>
      <c r="V1731" s="1">
        <v>3.2922410607249077E-2</v>
      </c>
      <c r="W1731" s="50">
        <f>U1731*Info!$B$2</f>
        <v>0.51487947213918339</v>
      </c>
      <c r="X1731" s="50">
        <f>W1731*SQRT((0.5*V1731/U1731)^2+Info!$B$3^2)</f>
        <v>2.6929239870424997E-2</v>
      </c>
      <c r="Y1731" s="39">
        <f>W1731*Info!$D$2</f>
        <v>0.41705237243273857</v>
      </c>
      <c r="Z1731" s="39">
        <f>Y1731*SQRT(Info!$D$3^2+(X1731/W1731)^2)</f>
        <v>3.0176562089388334E-2</v>
      </c>
      <c r="AA1731" s="50">
        <f>IF(O1731-W1731&gt;0,O1731-W1731,0)</f>
        <v>0</v>
      </c>
      <c r="AB1731" s="50">
        <f>SQRT((0.5*P1731)^2+X1731^2)</f>
        <v>2.7346413561790003E-2</v>
      </c>
      <c r="AC1731" s="50">
        <f>(1-EXP(-Info!$B$6*G1731*1000))+(Info!$B$6/(Info!$B$6-Info!$B$7))*(EXP(-Info!$B$7*G1731*1000)-EXP(-Info!$B$6*G1731*1000))*(Info!$B$9-1)</f>
        <v>0.36145604806991943</v>
      </c>
      <c r="AD1731" s="50">
        <f>SQRT((Info!$B$6*EXP(-Info!$B$6*G1731*1000)+(Info!$B$6/(Info!$B$6+Info!$B$7))*(Info!$B$9-1)*(-Info!$B$7*EXP(-Info!$B$7*G1731*1000)+Info!$B$6*EXP(-Info!$B$6*G1731*1000)))^2*(0.01*G1731*1000)^2)</f>
        <v>2.7832809527532274E-3</v>
      </c>
      <c r="AE1731" s="50">
        <f>IF(AA1731&gt;0,AA1731*AC1731*SQRT((AB1731/AA1731)^2+(AD1731/AC1731)^2),AA1731*AC1731*SQRT((AD1731/AC1731)^2))</f>
        <v>0</v>
      </c>
      <c r="AF1731" s="50">
        <f>IF((S1731-Y1731-AA1731*AC1731)&gt;0,S1731-Y1731-AA1731*AC1731,0)</f>
        <v>4.2637624329827055</v>
      </c>
      <c r="AG1731" s="50">
        <f>SQRT((T1731*0.5)^2+Z1731^2+AE1731^2)</f>
        <v>4.1409207347702551E-2</v>
      </c>
      <c r="AH1731" s="50">
        <f>AF1731/S1731</f>
        <v>0.91090175754224834</v>
      </c>
      <c r="AI1731">
        <f>AF1731*EXP(Info!$B$6*G1731*1000)</f>
        <v>6.2484586889705636</v>
      </c>
      <c r="AJ1731">
        <f>2*SQRT((EXP(Info!$B$6*G1731)*AG1731)^2+(Info!$B$6*G1731*0.01*AI1731)^2)</f>
        <v>8.2850086289110739E-2</v>
      </c>
      <c r="AK1731" s="28">
        <f>AI1731/(E1731/1000)</f>
        <v>1.8238349938618106</v>
      </c>
      <c r="AL1731">
        <f>AA1731/0.752049334436339</f>
        <v>0</v>
      </c>
      <c r="AM1731">
        <f>Q1731/O1731</f>
        <v>0.97952625333556542</v>
      </c>
      <c r="AN1731">
        <f>U1731/0.242530074</f>
        <v>4.4228146607361856</v>
      </c>
      <c r="AO1731">
        <f>O1731/U1731</f>
        <v>0.43076919425307475</v>
      </c>
    </row>
    <row r="1732" spans="1:41">
      <c r="A1732" s="14" t="s">
        <v>86</v>
      </c>
      <c r="B1732" s="14" t="s">
        <v>99</v>
      </c>
      <c r="C1732" s="15">
        <v>-32.96</v>
      </c>
      <c r="D1732" s="15">
        <v>41</v>
      </c>
      <c r="E1732" s="15">
        <v>3426</v>
      </c>
      <c r="F1732" s="1">
        <v>238</v>
      </c>
      <c r="G1732" s="14">
        <v>42.24</v>
      </c>
      <c r="I1732">
        <f>(E1732*100*Info!$B$11)/AI1732</f>
        <v>1.5956213744544103</v>
      </c>
      <c r="J1732">
        <f>LOG10(I1732)</f>
        <v>0.20292984535241024</v>
      </c>
      <c r="K1732">
        <f>2*((E1732*100*Info!$B$11)/AI1732^2)*(AJ1732/2)</f>
        <v>2.3618956670848481E-2</v>
      </c>
      <c r="L1732">
        <f>(M1732/10.7)/I1732</f>
        <v>0.43904618216226726</v>
      </c>
      <c r="M1732">
        <f>((U1732/0.242530073729142))*I1732</f>
        <v>7.4959007571486849</v>
      </c>
      <c r="N1732">
        <f>2*M1732*SQRT((0.5*K1732/I1732)^2+(0.5*V1732/U1732)^2)</f>
        <v>0.25530827040191223</v>
      </c>
      <c r="O1732" s="1">
        <v>0.465441390403254</v>
      </c>
      <c r="P1732" s="1">
        <v>9.5748634181823857E-3</v>
      </c>
      <c r="Q1732" s="1">
        <v>0.43242204355601987</v>
      </c>
      <c r="R1732" s="1">
        <v>9.1601422899410759E-3</v>
      </c>
      <c r="S1732" s="1">
        <v>4.1674812042463092</v>
      </c>
      <c r="T1732" s="1">
        <v>4.9812057611813197E-2</v>
      </c>
      <c r="U1732" s="1">
        <v>1.1393563613543489</v>
      </c>
      <c r="V1732" s="1">
        <v>3.494973861555916E-2</v>
      </c>
      <c r="W1732" s="50">
        <f>U1732*Info!$B$2</f>
        <v>0.54689105345008748</v>
      </c>
      <c r="X1732" s="50">
        <f>W1732*SQRT((0.5*V1732/U1732)^2+Info!$B$3^2)</f>
        <v>2.8602133704792209E-2</v>
      </c>
      <c r="Y1732" s="39">
        <f>W1732*Info!$D$2</f>
        <v>0.4429817532945709</v>
      </c>
      <c r="Z1732" s="39">
        <f>Y1732*SQRT(Info!$D$3^2+(X1732/W1732)^2)</f>
        <v>3.2051922235699137E-2</v>
      </c>
      <c r="AA1732" s="50">
        <f>IF(O1732-W1732&gt;0,O1732-W1732,0)</f>
        <v>0</v>
      </c>
      <c r="AB1732" s="50">
        <f>SQRT((0.5*P1732)^2+X1732^2)</f>
        <v>2.9000026807505238E-2</v>
      </c>
      <c r="AC1732" s="50">
        <f>(1-EXP(-Info!$B$6*G1732*1000))+(Info!$B$6/(Info!$B$6-Info!$B$7))*(EXP(-Info!$B$7*G1732*1000)-EXP(-Info!$B$6*G1732*1000))*(Info!$B$9-1)</f>
        <v>0.36542996148733242</v>
      </c>
      <c r="AD1732" s="50">
        <f>SQRT((Info!$B$6*EXP(-Info!$B$6*G1732*1000)+(Info!$B$6/(Info!$B$6+Info!$B$7))*(Info!$B$9-1)*(-Info!$B$7*EXP(-Info!$B$7*G1732*1000)+Info!$B$6*EXP(-Info!$B$6*G1732*1000)))^2*(0.01*G1732*1000)^2)</f>
        <v>2.8060105226834866E-3</v>
      </c>
      <c r="AE1732" s="50">
        <f>IF(AA1732&gt;0,AA1732*AC1732*SQRT((AB1732/AA1732)^2+(AD1732/AC1732)^2),AA1732*AC1732*SQRT((AD1732/AC1732)^2))</f>
        <v>0</v>
      </c>
      <c r="AF1732" s="50">
        <f>IF((S1732-Y1732-AA1732*AC1732)&gt;0,S1732-Y1732-AA1732*AC1732,0)</f>
        <v>3.7244994509517384</v>
      </c>
      <c r="AG1732" s="50">
        <f>SQRT((T1732*0.5)^2+Z1732^2+AE1732^2)</f>
        <v>4.059108263995867E-2</v>
      </c>
      <c r="AH1732" s="50">
        <f>AF1732/S1732</f>
        <v>0.89370515868356881</v>
      </c>
      <c r="AI1732">
        <f>AF1732*EXP(Info!$B$6*G1732*1000)</f>
        <v>5.4865337631056894</v>
      </c>
      <c r="AJ1732">
        <f>2*SQRT((EXP(Info!$B$6*G1732)*AG1732)^2+(Info!$B$6*G1732*0.01*AI1732)^2)</f>
        <v>8.1213629560615438E-2</v>
      </c>
      <c r="AK1732" s="28">
        <f>AI1732/(E1732/1000)</f>
        <v>1.6014400943098916</v>
      </c>
      <c r="AL1732">
        <f>AA1732/0.752049334436339</f>
        <v>0</v>
      </c>
      <c r="AM1732">
        <f>Q1732/O1732</f>
        <v>0.92905799198772054</v>
      </c>
      <c r="AN1732">
        <f>U1732/0.242530074</f>
        <v>4.6977941438897544</v>
      </c>
      <c r="AO1732">
        <f>O1732/U1732</f>
        <v>0.40851256568224664</v>
      </c>
    </row>
    <row r="1733" spans="1:41">
      <c r="A1733" s="14" t="s">
        <v>86</v>
      </c>
      <c r="B1733" s="14" t="s">
        <v>99</v>
      </c>
      <c r="C1733" s="15">
        <v>-32.96</v>
      </c>
      <c r="D1733" s="15">
        <v>41</v>
      </c>
      <c r="E1733" s="15">
        <v>3426</v>
      </c>
      <c r="F1733" s="1">
        <v>240</v>
      </c>
      <c r="G1733" s="14">
        <v>42.835000000000001</v>
      </c>
      <c r="I1733">
        <f>(E1733*100*Info!$B$11)/AI1733</f>
        <v>1.5262289926550614</v>
      </c>
      <c r="J1733">
        <f>LOG10(I1733)</f>
        <v>0.18361969927118688</v>
      </c>
      <c r="K1733">
        <f>2*((E1733*100*Info!$B$11)/AI1733^2)*(AJ1733/2)</f>
        <v>2.0668759105128314E-2</v>
      </c>
      <c r="L1733">
        <f>(M1733/10.7)/I1733</f>
        <v>0.3989932913442702</v>
      </c>
      <c r="M1733">
        <f>((U1733/0.242530073729142))*I1733</f>
        <v>6.5158198816320736</v>
      </c>
      <c r="N1733">
        <f>2*M1733*SQRT((0.5*K1733/I1733)^2+(0.5*V1733/U1733)^2)</f>
        <v>0.21854114947464184</v>
      </c>
      <c r="O1733" s="1">
        <v>0.48143293368804252</v>
      </c>
      <c r="P1733" s="1">
        <v>9.9114012343735521E-3</v>
      </c>
      <c r="Q1733" s="1">
        <v>0.46497638320230128</v>
      </c>
      <c r="R1733" s="1">
        <v>9.9104047971654667E-3</v>
      </c>
      <c r="S1733" s="1">
        <v>4.2752206632103773</v>
      </c>
      <c r="T1733" s="1">
        <v>5.1336423598073021E-2</v>
      </c>
      <c r="U1733" s="1">
        <v>1.0354162343286</v>
      </c>
      <c r="V1733" s="1">
        <v>3.1771278689381788E-2</v>
      </c>
      <c r="W1733" s="50">
        <f>U1733*Info!$B$2</f>
        <v>0.49699979247772796</v>
      </c>
      <c r="X1733" s="50">
        <f>W1733*SQRT((0.5*V1733/U1733)^2+Info!$B$3^2)</f>
        <v>2.5993542261912354E-2</v>
      </c>
      <c r="Y1733" s="39">
        <f>W1733*Info!$D$2</f>
        <v>0.40256983190695966</v>
      </c>
      <c r="Z1733" s="39">
        <f>Y1733*SQRT(Info!$D$3^2+(X1733/W1733)^2)</f>
        <v>2.9128327815428109E-2</v>
      </c>
      <c r="AA1733" s="50">
        <f>IF(O1733-W1733&gt;0,O1733-W1733,0)</f>
        <v>0</v>
      </c>
      <c r="AB1733" s="50">
        <f>SQRT((0.5*P1733)^2+X1733^2)</f>
        <v>2.6461731007797071E-2</v>
      </c>
      <c r="AC1733" s="50">
        <f>(1-EXP(-Info!$B$6*G1733*1000))+(Info!$B$6/(Info!$B$6-Info!$B$7))*(EXP(-Info!$B$7*G1733*1000)-EXP(-Info!$B$6*G1733*1000))*(Info!$B$9-1)</f>
        <v>0.36959151890906267</v>
      </c>
      <c r="AD1733" s="50">
        <f>SQRT((Info!$B$6*EXP(-Info!$B$6*G1733*1000)+(Info!$B$6/(Info!$B$6+Info!$B$7))*(Info!$B$9-1)*(-Info!$B$7*EXP(-Info!$B$7*G1733*1000)+Info!$B$6*EXP(-Info!$B$6*G1733*1000)))^2*(0.01*G1733*1000)^2)</f>
        <v>2.8295987892825009E-3</v>
      </c>
      <c r="AE1733" s="50">
        <f>IF(AA1733&gt;0,AA1733*AC1733*SQRT((AB1733/AA1733)^2+(AD1733/AC1733)^2),AA1733*AC1733*SQRT((AD1733/AC1733)^2))</f>
        <v>0</v>
      </c>
      <c r="AF1733" s="50">
        <f>IF((S1733-Y1733-AA1733*AC1733)&gt;0,S1733-Y1733-AA1733*AC1733,0)</f>
        <v>3.8726508313034178</v>
      </c>
      <c r="AG1733" s="50">
        <f>SQRT((T1733*0.5)^2+Z1733^2+AE1733^2)</f>
        <v>3.8824175178401928E-2</v>
      </c>
      <c r="AH1733" s="50">
        <f>AF1733/S1733</f>
        <v>0.9058364787176485</v>
      </c>
      <c r="AI1733">
        <f>AF1733*EXP(Info!$B$6*G1733*1000)</f>
        <v>5.7359875786711596</v>
      </c>
      <c r="AJ1733">
        <f>2*SQRT((EXP(Info!$B$6*G1733)*AG1733)^2+(Info!$B$6*G1733*0.01*AI1733)^2)</f>
        <v>7.7678871299201493E-2</v>
      </c>
      <c r="AK1733" s="28">
        <f>AI1733/(E1733/1000)</f>
        <v>1.674252066162043</v>
      </c>
      <c r="AL1733">
        <f>AA1733/0.752049334436339</f>
        <v>0</v>
      </c>
      <c r="AM1733">
        <f>Q1733/O1733</f>
        <v>0.96581756391347184</v>
      </c>
      <c r="AN1733">
        <f>U1733/0.242530074</f>
        <v>4.2692282126158094</v>
      </c>
      <c r="AO1733">
        <f>O1733/U1733</f>
        <v>0.46496560293959505</v>
      </c>
    </row>
    <row r="1734" spans="1:41">
      <c r="A1734" s="14" t="s">
        <v>86</v>
      </c>
      <c r="B1734" s="14" t="s">
        <v>99</v>
      </c>
      <c r="C1734" s="15">
        <v>-32.96</v>
      </c>
      <c r="D1734" s="15">
        <v>41</v>
      </c>
      <c r="E1734" s="15">
        <v>3426</v>
      </c>
      <c r="F1734" s="1">
        <v>241</v>
      </c>
      <c r="G1734" s="14">
        <v>43.14</v>
      </c>
      <c r="I1734">
        <f>(E1734*100*Info!$B$11)/AI1734</f>
        <v>1.4857501383813128</v>
      </c>
      <c r="J1734">
        <f>LOG10(I1734)</f>
        <v>0.17194577938001171</v>
      </c>
      <c r="K1734">
        <f>2*((E1734*100*Info!$B$11)/AI1734^2)*(AJ1734/2)</f>
        <v>1.9344937988349208E-2</v>
      </c>
      <c r="L1734">
        <f>(M1734/10.7)/I1734</f>
        <v>0.38336053960273808</v>
      </c>
      <c r="M1734">
        <f>((U1734/0.242530073729142))*I1734</f>
        <v>6.0944843299823201</v>
      </c>
      <c r="N1734">
        <f>2*M1734*SQRT((0.5*K1734/I1734)^2+(0.5*V1734/U1734)^2)</f>
        <v>0.20346489638376572</v>
      </c>
      <c r="O1734" s="1">
        <v>0.47605684493199529</v>
      </c>
      <c r="P1734" s="1">
        <v>9.825670395334718E-3</v>
      </c>
      <c r="Q1734" s="1">
        <v>0.46304308887326961</v>
      </c>
      <c r="R1734" s="1">
        <v>1.029498130966148E-2</v>
      </c>
      <c r="S1734" s="1">
        <v>4.3538456455526342</v>
      </c>
      <c r="T1734" s="1">
        <v>5.2416999016095117E-2</v>
      </c>
      <c r="U1734" s="1">
        <v>0.99484812130124434</v>
      </c>
      <c r="V1734" s="1">
        <v>3.0583052777718431E-2</v>
      </c>
      <c r="W1734" s="50">
        <f>U1734*Info!$B$2</f>
        <v>0.47752709822459727</v>
      </c>
      <c r="X1734" s="50">
        <f>W1734*SQRT((0.5*V1734/U1734)^2+Info!$B$3^2)</f>
        <v>2.4979089963367399E-2</v>
      </c>
      <c r="Y1734" s="39">
        <f>W1734*Info!$D$2</f>
        <v>0.38679694956192379</v>
      </c>
      <c r="Z1734" s="39">
        <f>Y1734*SQRT(Info!$D$3^2+(X1734/W1734)^2)</f>
        <v>2.7989400379262376E-2</v>
      </c>
      <c r="AA1734" s="50">
        <f>IF(O1734-W1734&gt;0,O1734-W1734,0)</f>
        <v>0</v>
      </c>
      <c r="AB1734" s="50">
        <f>SQRT((0.5*P1734)^2+X1734^2)</f>
        <v>2.5457629211641863E-2</v>
      </c>
      <c r="AC1734" s="50">
        <f>(1-EXP(-Info!$B$6*G1734*1000))+(Info!$B$6/(Info!$B$6-Info!$B$7))*(EXP(-Info!$B$7*G1734*1000)-EXP(-Info!$B$6*G1734*1000))*(Info!$B$9-1)</f>
        <v>0.37171550576038864</v>
      </c>
      <c r="AD1734" s="50">
        <f>SQRT((Info!$B$6*EXP(-Info!$B$6*G1734*1000)+(Info!$B$6/(Info!$B$6+Info!$B$7))*(Info!$B$9-1)*(-Info!$B$7*EXP(-Info!$B$7*G1734*1000)+Info!$B$6*EXP(-Info!$B$6*G1734*1000)))^2*(0.01*G1734*1000)^2)</f>
        <v>2.8415527898456223E-3</v>
      </c>
      <c r="AE1734" s="50">
        <f>IF(AA1734&gt;0,AA1734*AC1734*SQRT((AB1734/AA1734)^2+(AD1734/AC1734)^2),AA1734*AC1734*SQRT((AD1734/AC1734)^2))</f>
        <v>0</v>
      </c>
      <c r="AF1734" s="50">
        <f>IF((S1734-Y1734-AA1734*AC1734)&gt;0,S1734-Y1734-AA1734*AC1734,0)</f>
        <v>3.9670486959907105</v>
      </c>
      <c r="AG1734" s="50">
        <f>SQRT((T1734*0.5)^2+Z1734^2+AE1734^2)</f>
        <v>3.8344386552062376E-2</v>
      </c>
      <c r="AH1734" s="50">
        <f>AF1734/S1734</f>
        <v>0.91115970085962306</v>
      </c>
      <c r="AI1734">
        <f>AF1734*EXP(Info!$B$6*G1734*1000)</f>
        <v>5.8922629841481688</v>
      </c>
      <c r="AJ1734">
        <f>2*SQRT((EXP(Info!$B$6*G1734)*AG1734)^2+(Info!$B$6*G1734*0.01*AI1734)^2)</f>
        <v>7.6719132709337029E-2</v>
      </c>
      <c r="AK1734" s="28">
        <f>AI1734/(E1734/1000)</f>
        <v>1.7198666036626296</v>
      </c>
      <c r="AL1734">
        <f>AA1734/0.752049334436339</f>
        <v>0</v>
      </c>
      <c r="AM1734">
        <f>Q1734/O1734</f>
        <v>0.97266344093721691</v>
      </c>
      <c r="AN1734">
        <f>U1734/0.242530074</f>
        <v>4.1019577691682239</v>
      </c>
      <c r="AO1734">
        <f>O1734/U1734</f>
        <v>0.47852213291544549</v>
      </c>
    </row>
    <row r="1735" spans="1:41">
      <c r="A1735" s="14" t="s">
        <v>86</v>
      </c>
      <c r="B1735" s="14" t="s">
        <v>99</v>
      </c>
      <c r="C1735" s="15">
        <v>-32.96</v>
      </c>
      <c r="D1735" s="15">
        <v>41</v>
      </c>
      <c r="E1735" s="15">
        <v>3426</v>
      </c>
      <c r="F1735" s="1">
        <v>243</v>
      </c>
      <c r="G1735" s="14">
        <v>43.75</v>
      </c>
      <c r="I1735">
        <f>(E1735*100*Info!$B$11)/AI1735</f>
        <v>1.6048320006702557</v>
      </c>
      <c r="J1735">
        <f>LOG10(I1735)</f>
        <v>0.20542957568129475</v>
      </c>
      <c r="K1735">
        <f>2*((E1735*100*Info!$B$11)/AI1735^2)*(AJ1735/2)</f>
        <v>2.1624237286714164E-2</v>
      </c>
      <c r="L1735">
        <f>(M1735/10.7)/I1735</f>
        <v>0.38035771131759327</v>
      </c>
      <c r="M1735">
        <f>((U1735/0.242530073729142))*I1735</f>
        <v>6.5313894270186488</v>
      </c>
      <c r="N1735">
        <f>2*M1735*SQRT((0.5*K1735/I1735)^2+(0.5*V1735/U1735)^2)</f>
        <v>0.21909561242489164</v>
      </c>
      <c r="O1735" s="1">
        <v>0.41967780809511213</v>
      </c>
      <c r="P1735" s="1">
        <v>8.6561824010334357E-3</v>
      </c>
      <c r="Q1735" s="1">
        <v>0.41233314417426792</v>
      </c>
      <c r="R1735" s="1">
        <v>9.0356908320973241E-3</v>
      </c>
      <c r="S1735" s="1">
        <v>4.0359648762833542</v>
      </c>
      <c r="T1735" s="1">
        <v>4.8103378485816681E-2</v>
      </c>
      <c r="U1735" s="1">
        <v>0.98705556633154856</v>
      </c>
      <c r="V1735" s="1">
        <v>3.032217442911038E-2</v>
      </c>
      <c r="W1735" s="50">
        <f>U1735*Info!$B$2</f>
        <v>0.4737866718391433</v>
      </c>
      <c r="X1735" s="50">
        <f>W1735*SQRT((0.5*V1735/U1735)^2+Info!$B$3^2)</f>
        <v>2.4781927679834177E-2</v>
      </c>
      <c r="Y1735" s="39">
        <f>W1735*Info!$D$2</f>
        <v>0.38376720418970611</v>
      </c>
      <c r="Z1735" s="39">
        <f>Y1735*SQRT(Info!$D$3^2+(X1735/W1735)^2)</f>
        <v>2.7769281702154786E-2</v>
      </c>
      <c r="AA1735" s="50">
        <f>IF(O1735-W1735&gt;0,O1735-W1735,0)</f>
        <v>0</v>
      </c>
      <c r="AB1735" s="50">
        <f>SQRT((0.5*P1735)^2+X1735^2)</f>
        <v>2.5157033071658542E-2</v>
      </c>
      <c r="AC1735" s="50">
        <f>(1-EXP(-Info!$B$6*G1735*1000))+(Info!$B$6/(Info!$B$6-Info!$B$7))*(EXP(-Info!$B$7*G1735*1000)-EXP(-Info!$B$6*G1735*1000))*(Info!$B$9-1)</f>
        <v>0.3759447621812565</v>
      </c>
      <c r="AD1735" s="50">
        <f>SQRT((Info!$B$6*EXP(-Info!$B$6*G1735*1000)+(Info!$B$6/(Info!$B$6+Info!$B$7))*(Info!$B$9-1)*(-Info!$B$7*EXP(-Info!$B$7*G1735*1000)+Info!$B$6*EXP(-Info!$B$6*G1735*1000)))^2*(0.01*G1735*1000)^2)</f>
        <v>2.8651833889531161E-3</v>
      </c>
      <c r="AE1735" s="50">
        <f>IF(AA1735&gt;0,AA1735*AC1735*SQRT((AB1735/AA1735)^2+(AD1735/AC1735)^2),AA1735*AC1735*SQRT((AD1735/AC1735)^2))</f>
        <v>0</v>
      </c>
      <c r="AF1735" s="50">
        <f>IF((S1735-Y1735-AA1735*AC1735)&gt;0,S1735-Y1735-AA1735*AC1735,0)</f>
        <v>3.652197672093648</v>
      </c>
      <c r="AG1735" s="50">
        <f>SQRT((T1735*0.5)^2+Z1735^2+AE1735^2)</f>
        <v>3.6737130558755694E-2</v>
      </c>
      <c r="AH1735" s="50">
        <f>AF1735/S1735</f>
        <v>0.90491314569042769</v>
      </c>
      <c r="AI1735">
        <f>AF1735*EXP(Info!$B$6*G1735*1000)</f>
        <v>5.4550448523091228</v>
      </c>
      <c r="AJ1735">
        <f>2*SQRT((EXP(Info!$B$6*G1735)*AG1735)^2+(Info!$B$6*G1735*0.01*AI1735)^2)</f>
        <v>7.3503758802625302E-2</v>
      </c>
      <c r="AK1735" s="28">
        <f>AI1735/(E1735/1000)</f>
        <v>1.5922489352916296</v>
      </c>
      <c r="AL1735">
        <f>AA1735/0.752049334436339</f>
        <v>0</v>
      </c>
      <c r="AM1735">
        <f>Q1735/O1735</f>
        <v>0.98249927973513507</v>
      </c>
      <c r="AN1735">
        <f>U1735/0.242530074</f>
        <v>4.0698275065530574</v>
      </c>
      <c r="AO1735">
        <f>O1735/U1735</f>
        <v>0.42518154236733596</v>
      </c>
    </row>
    <row r="1736" spans="1:41">
      <c r="A1736" s="14" t="s">
        <v>86</v>
      </c>
      <c r="B1736" s="14" t="s">
        <v>99</v>
      </c>
      <c r="C1736" s="15">
        <v>-32.96</v>
      </c>
      <c r="D1736" s="15">
        <v>41</v>
      </c>
      <c r="E1736" s="15">
        <v>3426</v>
      </c>
      <c r="F1736" s="1">
        <v>245</v>
      </c>
      <c r="G1736" s="14">
        <v>44.36</v>
      </c>
      <c r="I1736">
        <f>(E1736*100*Info!$B$11)/AI1736</f>
        <v>1.5253681160386539</v>
      </c>
      <c r="J1736">
        <f>LOG10(I1736)</f>
        <v>0.18337466432017163</v>
      </c>
      <c r="K1736">
        <f>2*((E1736*100*Info!$B$11)/AI1736^2)*(AJ1736/2)</f>
        <v>2.00442052949425E-2</v>
      </c>
      <c r="L1736">
        <f>(M1736/10.7)/I1736</f>
        <v>0.38222771310984072</v>
      </c>
      <c r="M1736">
        <f>((U1736/0.242530073729142))*I1736</f>
        <v>6.2385062430920923</v>
      </c>
      <c r="N1736">
        <f>2*M1736*SQRT((0.5*K1736/I1736)^2+(0.5*V1736/U1736)^2)</f>
        <v>0.20842340825408459</v>
      </c>
      <c r="O1736" s="1">
        <v>0.44801651213168542</v>
      </c>
      <c r="P1736" s="1">
        <v>9.2434411737868857E-3</v>
      </c>
      <c r="Q1736" s="1">
        <v>0.43729703274507309</v>
      </c>
      <c r="R1736" s="1">
        <v>9.5677419467221411E-3</v>
      </c>
      <c r="S1736" s="1">
        <v>4.2066776276514863</v>
      </c>
      <c r="T1736" s="1">
        <v>5.0676844543396937E-2</v>
      </c>
      <c r="U1736" s="1">
        <v>0.99190835522780574</v>
      </c>
      <c r="V1736" s="1">
        <v>3.0467883579366761E-2</v>
      </c>
      <c r="W1736" s="50">
        <f>U1736*Info!$B$2</f>
        <v>0.47611601050934671</v>
      </c>
      <c r="X1736" s="50">
        <f>W1736*SQRT((0.5*V1736/U1736)^2+Info!$B$3^2)</f>
        <v>2.4903528943006407E-2</v>
      </c>
      <c r="Y1736" s="39">
        <f>W1736*Info!$D$2</f>
        <v>0.38565396851257083</v>
      </c>
      <c r="Z1736" s="39">
        <f>Y1736*SQRT(Info!$D$3^2+(X1736/W1736)^2)</f>
        <v>2.7905668450188797E-2</v>
      </c>
      <c r="AA1736" s="50">
        <f>IF(O1736-W1736&gt;0,O1736-W1736,0)</f>
        <v>0</v>
      </c>
      <c r="AB1736" s="50">
        <f>SQRT((0.5*P1736)^2+X1736^2)</f>
        <v>2.53287594445222E-2</v>
      </c>
      <c r="AC1736" s="50">
        <f>(1-EXP(-Info!$B$6*G1736*1000))+(Info!$B$6/(Info!$B$6-Info!$B$7))*(EXP(-Info!$B$7*G1736*1000)-EXP(-Info!$B$6*G1736*1000))*(Info!$B$9-1)</f>
        <v>0.38014918005672649</v>
      </c>
      <c r="AD1736" s="50">
        <f>SQRT((Info!$B$6*EXP(-Info!$B$6*G1736*1000)+(Info!$B$6/(Info!$B$6+Info!$B$7))*(Info!$B$9-1)*(-Info!$B$7*EXP(-Info!$B$7*G1736*1000)+Info!$B$6*EXP(-Info!$B$6*G1736*1000)))^2*(0.01*G1736*1000)^2)</f>
        <v>2.8884469378875378E-3</v>
      </c>
      <c r="AE1736" s="50">
        <f>IF(AA1736&gt;0,AA1736*AC1736*SQRT((AB1736/AA1736)^2+(AD1736/AC1736)^2),AA1736*AC1736*SQRT((AD1736/AC1736)^2))</f>
        <v>0</v>
      </c>
      <c r="AF1736" s="50">
        <f>IF((S1736-Y1736-AA1736*AC1736)&gt;0,S1736-Y1736-AA1736*AC1736,0)</f>
        <v>3.8210236591389153</v>
      </c>
      <c r="AG1736" s="50">
        <f>SQRT((T1736*0.5)^2+Z1736^2+AE1736^2)</f>
        <v>3.7692996363658429E-2</v>
      </c>
      <c r="AH1736" s="50">
        <f>AF1736/S1736</f>
        <v>0.90832338423615433</v>
      </c>
      <c r="AI1736">
        <f>AF1736*EXP(Info!$B$6*G1736*1000)</f>
        <v>5.7392248153267325</v>
      </c>
      <c r="AJ1736">
        <f>2*SQRT((EXP(Info!$B$6*G1736)*AG1736)^2+(Info!$B$6*G1736*0.01*AI1736)^2)</f>
        <v>7.5416680880277642E-2</v>
      </c>
      <c r="AK1736" s="28">
        <f>AI1736/(E1736/1000)</f>
        <v>1.6751969688636112</v>
      </c>
      <c r="AL1736">
        <f>AA1736/0.752049334436339</f>
        <v>0</v>
      </c>
      <c r="AM1736">
        <f>Q1736/O1736</f>
        <v>0.97607347252535737</v>
      </c>
      <c r="AN1736">
        <f>U1736/0.242530074</f>
        <v>4.0898365257077591</v>
      </c>
      <c r="AO1736">
        <f>O1736/U1736</f>
        <v>0.45167127564803317</v>
      </c>
    </row>
    <row r="1737" spans="1:41">
      <c r="A1737" s="14" t="s">
        <v>86</v>
      </c>
      <c r="B1737" s="14" t="s">
        <v>99</v>
      </c>
      <c r="C1737" s="15">
        <v>-32.96</v>
      </c>
      <c r="D1737" s="15">
        <v>41</v>
      </c>
      <c r="E1737" s="15">
        <v>3426</v>
      </c>
      <c r="F1737" s="1">
        <v>250</v>
      </c>
      <c r="G1737" s="14">
        <v>45.875</v>
      </c>
      <c r="I1737">
        <f>(E1737*100*Info!$B$11)/AI1737</f>
        <v>1.5444574206103232</v>
      </c>
      <c r="J1737">
        <f>LOG10(I1737)</f>
        <v>0.18877593966959541</v>
      </c>
      <c r="K1737">
        <f>2*((E1737*100*Info!$B$11)/AI1737^2)*(AJ1737/2)</f>
        <v>2.0922101871852002E-2</v>
      </c>
      <c r="L1737">
        <f>(M1737/10.7)/I1737</f>
        <v>0.40211061730307052</v>
      </c>
      <c r="M1737">
        <f>((U1737/0.242530073729142))*I1737</f>
        <v>6.6451571767591977</v>
      </c>
      <c r="N1737">
        <f>2*M1737*SQRT((0.5*K1737/I1737)^2+(0.5*V1737/U1737)^2)</f>
        <v>0.22308698012361541</v>
      </c>
      <c r="O1737" s="1">
        <v>0.46850573813717111</v>
      </c>
      <c r="P1737" s="1">
        <v>9.6507482043103159E-3</v>
      </c>
      <c r="Q1737" s="1">
        <v>0.4591791259880853</v>
      </c>
      <c r="R1737" s="1">
        <v>9.863651112467316E-3</v>
      </c>
      <c r="S1737" s="1">
        <v>4.1274430931205064</v>
      </c>
      <c r="T1737" s="1">
        <v>4.9433850062589137E-2</v>
      </c>
      <c r="U1737" s="1">
        <v>1.043505918981094</v>
      </c>
      <c r="V1737" s="1">
        <v>3.2053247419185978E-2</v>
      </c>
      <c r="W1737" s="50">
        <f>U1737*Info!$B$2</f>
        <v>0.50088284111092507</v>
      </c>
      <c r="X1737" s="50">
        <f>W1737*SQRT((0.5*V1737/U1737)^2+Info!$B$3^2)</f>
        <v>2.619900581886718E-2</v>
      </c>
      <c r="Y1737" s="39">
        <f>W1737*Info!$D$2</f>
        <v>0.40571510129984933</v>
      </c>
      <c r="Z1737" s="39">
        <f>Y1737*SQRT(Info!$D$3^2+(X1737/W1737)^2)</f>
        <v>2.9357298302396851E-2</v>
      </c>
      <c r="AA1737" s="50">
        <f>IF(O1737-W1737&gt;0,O1737-W1737,0)</f>
        <v>0</v>
      </c>
      <c r="AB1737" s="50">
        <f>SQRT((0.5*P1737)^2+X1737^2)</f>
        <v>2.6639672316355282E-2</v>
      </c>
      <c r="AC1737" s="50">
        <f>(1-EXP(-Info!$B$6*G1737*1000))+(Info!$B$6/(Info!$B$6-Info!$B$7))*(EXP(-Info!$B$7*G1737*1000)-EXP(-Info!$B$6*G1737*1000))*(Info!$B$9-1)</f>
        <v>0.39048475725146009</v>
      </c>
      <c r="AD1737" s="50">
        <f>SQRT((Info!$B$6*EXP(-Info!$B$6*G1737*1000)+(Info!$B$6/(Info!$B$6+Info!$B$7))*(Info!$B$9-1)*(-Info!$B$7*EXP(-Info!$B$7*G1737*1000)+Info!$B$6*EXP(-Info!$B$6*G1737*1000)))^2*(0.01*G1737*1000)^2)</f>
        <v>2.9446582600900491E-3</v>
      </c>
      <c r="AE1737" s="50">
        <f>IF(AA1737&gt;0,AA1737*AC1737*SQRT((AB1737/AA1737)^2+(AD1737/AC1737)^2),AA1737*AC1737*SQRT((AD1737/AC1737)^2))</f>
        <v>0</v>
      </c>
      <c r="AF1737" s="50">
        <f>IF((S1737-Y1737-AA1737*AC1737)&gt;0,S1737-Y1737-AA1737*AC1737,0)</f>
        <v>3.7217279918206572</v>
      </c>
      <c r="AG1737" s="50">
        <f>SQRT((T1737*0.5)^2+Z1737^2+AE1737^2)</f>
        <v>3.8376781347822138E-2</v>
      </c>
      <c r="AH1737" s="50">
        <f>AF1737/S1737</f>
        <v>0.90170304177516525</v>
      </c>
      <c r="AI1737">
        <f>AF1737*EXP(Info!$B$6*G1737*1000)</f>
        <v>5.6682886994823987</v>
      </c>
      <c r="AJ1737">
        <f>2*SQRT((EXP(Info!$B$6*G1737)*AG1737)^2+(Info!$B$6*G1737*0.01*AI1737)^2)</f>
        <v>7.6785874461190423E-2</v>
      </c>
      <c r="AK1737" s="28">
        <f>AI1737/(E1737/1000)</f>
        <v>1.6544917394869814</v>
      </c>
      <c r="AL1737">
        <f>AA1737/0.752049334436339</f>
        <v>0</v>
      </c>
      <c r="AM1737">
        <f>Q1737/O1737</f>
        <v>0.98009285396125689</v>
      </c>
      <c r="AN1737">
        <f>U1737/0.242530074</f>
        <v>4.3025836003377211</v>
      </c>
      <c r="AO1737">
        <f>O1737/U1737</f>
        <v>0.44897276538175473</v>
      </c>
    </row>
    <row r="1738" spans="1:41">
      <c r="A1738" s="14" t="s">
        <v>86</v>
      </c>
      <c r="B1738" s="14" t="s">
        <v>99</v>
      </c>
      <c r="C1738" s="15">
        <v>-32.96</v>
      </c>
      <c r="D1738" s="15">
        <v>41</v>
      </c>
      <c r="E1738" s="15">
        <v>3426</v>
      </c>
      <c r="F1738" s="1">
        <v>255</v>
      </c>
      <c r="G1738" s="14">
        <v>47.21</v>
      </c>
      <c r="I1738">
        <f>(E1738*100*Info!$B$11)/AI1738</f>
        <v>1.6902620831586455</v>
      </c>
      <c r="J1738">
        <f>LOG10(I1738)</f>
        <v>0.22795404925561397</v>
      </c>
      <c r="K1738">
        <f>2*((E1738*100*Info!$B$11)/AI1738^2)*(AJ1738/2)</f>
        <v>2.5101924806739041E-2</v>
      </c>
      <c r="L1738">
        <f>(M1738/10.7)/I1738</f>
        <v>0.42079725407974417</v>
      </c>
      <c r="M1738">
        <f>((U1738/0.242530073729142))*I1738</f>
        <v>7.6104567829704477</v>
      </c>
      <c r="N1738">
        <f>2*M1738*SQRT((0.5*K1738/I1738)^2+(0.5*V1738/U1738)^2)</f>
        <v>0.25978577904071448</v>
      </c>
      <c r="O1738" s="1">
        <v>0.48031304519164042</v>
      </c>
      <c r="P1738" s="1">
        <v>9.9044734640090625E-3</v>
      </c>
      <c r="Q1738" s="1">
        <v>0.47418796863037538</v>
      </c>
      <c r="R1738" s="1">
        <v>1.0155552593143571E-2</v>
      </c>
      <c r="S1738" s="1">
        <v>3.7838754052470529</v>
      </c>
      <c r="T1738" s="1">
        <v>4.621425799849762E-2</v>
      </c>
      <c r="U1738" s="1">
        <v>1.0919990829096951</v>
      </c>
      <c r="V1738" s="1">
        <v>3.3563196024337487E-2</v>
      </c>
      <c r="W1738" s="50">
        <f>U1738*Info!$B$2</f>
        <v>0.52415955979665363</v>
      </c>
      <c r="X1738" s="50">
        <f>W1738*SQRT((0.5*V1738/U1738)^2+Info!$B$3^2)</f>
        <v>2.7417947159697371E-2</v>
      </c>
      <c r="Y1738" s="39">
        <f>W1738*Info!$D$2</f>
        <v>0.42456924343528946</v>
      </c>
      <c r="Z1738" s="39">
        <f>Y1738*SQRT(Info!$D$3^2+(X1738/W1738)^2)</f>
        <v>3.0722414142009807E-2</v>
      </c>
      <c r="AA1738" s="50">
        <f>IF(O1738-W1738&gt;0,O1738-W1738,0)</f>
        <v>0</v>
      </c>
      <c r="AB1738" s="50">
        <f>SQRT((0.5*P1738)^2+X1738^2)</f>
        <v>2.7861594984885055E-2</v>
      </c>
      <c r="AC1738" s="50">
        <f>(1-EXP(-Info!$B$6*G1738*1000))+(Info!$B$6/(Info!$B$6-Info!$B$7))*(EXP(-Info!$B$7*G1738*1000)-EXP(-Info!$B$6*G1738*1000))*(Info!$B$9-1)</f>
        <v>0.3994677745520106</v>
      </c>
      <c r="AD1738" s="50">
        <f>SQRT((Info!$B$6*EXP(-Info!$B$6*G1738*1000)+(Info!$B$6/(Info!$B$6+Info!$B$7))*(Info!$B$9-1)*(-Info!$B$7*EXP(-Info!$B$7*G1738*1000)+Info!$B$6*EXP(-Info!$B$6*G1738*1000)))^2*(0.01*G1738*1000)^2)</f>
        <v>2.9923720217437792E-3</v>
      </c>
      <c r="AE1738" s="50">
        <f>IF(AA1738&gt;0,AA1738*AC1738*SQRT((AB1738/AA1738)^2+(AD1738/AC1738)^2),AA1738*AC1738*SQRT((AD1738/AC1738)^2))</f>
        <v>0</v>
      </c>
      <c r="AF1738" s="50">
        <f>IF((S1738-Y1738-AA1738*AC1738)&gt;0,S1738-Y1738-AA1738*AC1738,0)</f>
        <v>3.3593061618117632</v>
      </c>
      <c r="AG1738" s="50">
        <f>SQRT((T1738*0.5)^2+Z1738^2+AE1738^2)</f>
        <v>3.8442244228206676E-2</v>
      </c>
      <c r="AH1738" s="50">
        <f>AF1738/S1738</f>
        <v>0.88779513119101527</v>
      </c>
      <c r="AI1738">
        <f>AF1738*EXP(Info!$B$6*G1738*1000)</f>
        <v>5.1793332118753748</v>
      </c>
      <c r="AJ1738">
        <f>2*SQRT((EXP(Info!$B$6*G1738)*AG1738)^2+(Info!$B$6*G1738*0.01*AI1738)^2)</f>
        <v>7.6917795251364704E-2</v>
      </c>
      <c r="AK1738" s="28">
        <f>AI1738/(E1738/1000)</f>
        <v>1.5117726829758829</v>
      </c>
      <c r="AL1738">
        <f>AA1738/0.752049334436339</f>
        <v>0</v>
      </c>
      <c r="AM1738">
        <f>Q1738/O1738</f>
        <v>0.98724774056715203</v>
      </c>
      <c r="AN1738">
        <f>U1738/0.242530074</f>
        <v>4.5025306136248284</v>
      </c>
      <c r="AO1738">
        <f>O1738/U1738</f>
        <v>0.4398474803768318</v>
      </c>
    </row>
    <row r="1739" spans="1:41">
      <c r="A1739" s="14" t="s">
        <v>86</v>
      </c>
      <c r="B1739" s="14" t="s">
        <v>99</v>
      </c>
      <c r="C1739" s="15">
        <v>-32.96</v>
      </c>
      <c r="D1739" s="15">
        <v>41</v>
      </c>
      <c r="E1739" s="15">
        <v>3426</v>
      </c>
      <c r="F1739" s="1">
        <v>257</v>
      </c>
      <c r="G1739" s="14">
        <v>47.48</v>
      </c>
      <c r="I1739">
        <f>(E1739*100*Info!$B$11)/AI1739</f>
        <v>1.7957563338185161</v>
      </c>
      <c r="J1739">
        <f>LOG10(I1739)</f>
        <v>0.25424740690964109</v>
      </c>
      <c r="K1739">
        <f>2*((E1739*100*Info!$B$11)/AI1739^2)*(AJ1739/2)</f>
        <v>2.8572100673611867E-2</v>
      </c>
      <c r="L1739">
        <f>(M1739/10.7)/I1739</f>
        <v>0.41193998027082385</v>
      </c>
      <c r="M1739">
        <f>((U1739/0.242530073729142))*I1739</f>
        <v>7.9152589673511482</v>
      </c>
      <c r="N1739">
        <f>2*M1739*SQRT((0.5*K1739/I1739)^2+(0.5*V1739/U1739)^2)</f>
        <v>0.27390096810662751</v>
      </c>
      <c r="O1739" s="1">
        <v>0.57590759023334526</v>
      </c>
      <c r="P1739" s="1">
        <v>1.1874664824467919E-2</v>
      </c>
      <c r="Q1739" s="1">
        <v>0.59307380040771862</v>
      </c>
      <c r="R1739" s="1">
        <v>1.291034510106987E-2</v>
      </c>
      <c r="S1739" s="1">
        <v>3.5949641981974629</v>
      </c>
      <c r="T1739" s="1">
        <v>4.3662079510612579E-2</v>
      </c>
      <c r="U1739" s="1">
        <v>1.069013821521587</v>
      </c>
      <c r="V1739" s="1">
        <v>3.2850080395981668E-2</v>
      </c>
      <c r="W1739" s="50">
        <f>U1739*Info!$B$2</f>
        <v>0.51312663433036176</v>
      </c>
      <c r="X1739" s="50">
        <f>W1739*SQRT((0.5*V1739/U1739)^2+Info!$B$3^2)</f>
        <v>2.6840363585326221E-2</v>
      </c>
      <c r="Y1739" s="39">
        <f>W1739*Info!$D$2</f>
        <v>0.41563257380759305</v>
      </c>
      <c r="Z1739" s="39">
        <f>Y1739*SQRT(Info!$D$3^2+(X1739/W1739)^2)</f>
        <v>3.007546988071897E-2</v>
      </c>
      <c r="AA1739" s="50">
        <f>IF(O1739-W1739&gt;0,O1739-W1739,0)</f>
        <v>6.2780955902983493E-2</v>
      </c>
      <c r="AB1739" s="50">
        <f>SQRT((0.5*P1739)^2+X1739^2)</f>
        <v>2.7489216677924269E-2</v>
      </c>
      <c r="AC1739" s="50">
        <f>(1-EXP(-Info!$B$6*G1739*1000))+(Info!$B$6/(Info!$B$6-Info!$B$7))*(EXP(-Info!$B$7*G1739*1000)-EXP(-Info!$B$6*G1739*1000))*(Info!$B$9-1)</f>
        <v>0.40127051326111229</v>
      </c>
      <c r="AD1739" s="50">
        <f>SQRT((Info!$B$6*EXP(-Info!$B$6*G1739*1000)+(Info!$B$6/(Info!$B$6+Info!$B$7))*(Info!$B$9-1)*(-Info!$B$7*EXP(-Info!$B$7*G1739*1000)+Info!$B$6*EXP(-Info!$B$6*G1739*1000)))^2*(0.01*G1739*1000)^2)</f>
        <v>3.0018180631586908E-3</v>
      </c>
      <c r="AE1739" s="50">
        <f>IF(AA1739&gt;0,AA1739*AC1739*SQRT((AB1739/AA1739)^2+(AD1739/AC1739)^2),AA1739*AC1739*SQRT((AD1739/AC1739)^2))</f>
        <v>1.1032221853478174E-2</v>
      </c>
      <c r="AF1739" s="50">
        <f>IF((S1739-Y1739-AA1739*AC1739)&gt;0,S1739-Y1739-AA1739*AC1739,0)</f>
        <v>3.1541394779916563</v>
      </c>
      <c r="AG1739" s="50">
        <f>SQRT((T1739*0.5)^2+Z1739^2+AE1739^2)</f>
        <v>3.8766455917044557E-2</v>
      </c>
      <c r="AH1739" s="50">
        <f>AF1739/S1739</f>
        <v>0.87737715985409848</v>
      </c>
      <c r="AI1739">
        <f>AF1739*EXP(Info!$B$6*G1739*1000)</f>
        <v>4.8750659425277991</v>
      </c>
      <c r="AJ1739">
        <f>2*SQRT((EXP(Info!$B$6*G1739)*AG1739)^2+(Info!$B$6*G1739*0.01*AI1739)^2)</f>
        <v>7.7566690022031634E-2</v>
      </c>
      <c r="AK1739" s="28">
        <f>AI1739/(E1739/1000)</f>
        <v>1.4229614543280207</v>
      </c>
      <c r="AL1739">
        <f>AA1739/0.752049334436339</f>
        <v>8.3479837064197149E-2</v>
      </c>
      <c r="AM1739">
        <f>Q1739/O1739</f>
        <v>1.029807230301337</v>
      </c>
      <c r="AN1739">
        <f>U1739/0.242530074</f>
        <v>4.4077577839752236</v>
      </c>
      <c r="AO1739">
        <f>O1739/U1739</f>
        <v>0.53872791786136487</v>
      </c>
    </row>
    <row r="1740" spans="1:41">
      <c r="A1740" s="14" t="s">
        <v>86</v>
      </c>
      <c r="B1740" s="14" t="s">
        <v>99</v>
      </c>
      <c r="C1740" s="15">
        <v>-32.96</v>
      </c>
      <c r="D1740" s="15">
        <v>41</v>
      </c>
      <c r="E1740" s="15">
        <v>3426</v>
      </c>
      <c r="F1740" s="1">
        <v>259</v>
      </c>
      <c r="G1740" s="14">
        <v>47.72</v>
      </c>
      <c r="I1740">
        <f>(E1740*100*Info!$B$11)/AI1740</f>
        <v>1.899173205043458</v>
      </c>
      <c r="J1740">
        <f>LOG10(I1740)</f>
        <v>0.27856457430224951</v>
      </c>
      <c r="K1740">
        <f>2*((E1740*100*Info!$B$11)/AI1740^2)*(AJ1740/2)</f>
        <v>3.1817306280513082E-2</v>
      </c>
      <c r="L1740">
        <f>(M1740/10.7)/I1740</f>
        <v>0.44361193683564842</v>
      </c>
      <c r="M1740">
        <f>((U1740/0.242530073729142))*I1740</f>
        <v>9.0147061714699301</v>
      </c>
      <c r="N1740">
        <f>2*M1740*SQRT((0.5*K1740/I1740)^2+(0.5*V1740/U1740)^2)</f>
        <v>0.31538835959668665</v>
      </c>
      <c r="O1740" s="1">
        <v>0.51544487952725815</v>
      </c>
      <c r="P1740" s="1">
        <v>1.064004625825345E-2</v>
      </c>
      <c r="Q1740" s="1">
        <v>0.48575743134282079</v>
      </c>
      <c r="R1740" s="1">
        <v>1.159451323818249E-2</v>
      </c>
      <c r="S1740" s="1">
        <v>3.4234167633577379</v>
      </c>
      <c r="T1740" s="1">
        <v>4.1986949852493481E-2</v>
      </c>
      <c r="U1740" s="1">
        <v>1.1512048225022871</v>
      </c>
      <c r="V1740" s="1">
        <v>3.5358070245526688E-2</v>
      </c>
      <c r="W1740" s="50">
        <f>U1740*Info!$B$2</f>
        <v>0.55257831480109776</v>
      </c>
      <c r="X1740" s="50">
        <f>W1740*SQRT((0.5*V1740/U1740)^2+Info!$B$3^2)</f>
        <v>2.890273532634478E-2</v>
      </c>
      <c r="Y1740" s="39">
        <f>W1740*Info!$D$2</f>
        <v>0.44758843498888923</v>
      </c>
      <c r="Z1740" s="39">
        <f>Y1740*SQRT(Info!$D$3^2+(X1740/W1740)^2)</f>
        <v>3.2387089007513331E-2</v>
      </c>
      <c r="AA1740" s="50">
        <f>IF(O1740-W1740&gt;0,O1740-W1740,0)</f>
        <v>0</v>
      </c>
      <c r="AB1740" s="50">
        <f>SQRT((0.5*P1740)^2+X1740^2)</f>
        <v>2.9388275816032178E-2</v>
      </c>
      <c r="AC1740" s="50">
        <f>(1-EXP(-Info!$B$6*G1740*1000))+(Info!$B$6/(Info!$B$6-Info!$B$7))*(EXP(-Info!$B$7*G1740*1000)-EXP(-Info!$B$6*G1740*1000))*(Info!$B$9-1)</f>
        <v>0.40286900155999972</v>
      </c>
      <c r="AD1740" s="50">
        <f>SQRT((Info!$B$6*EXP(-Info!$B$6*G1740*1000)+(Info!$B$6/(Info!$B$6+Info!$B$7))*(Info!$B$9-1)*(-Info!$B$7*EXP(-Info!$B$7*G1740*1000)+Info!$B$6*EXP(-Info!$B$6*G1740*1000)))^2*(0.01*G1740*1000)^2)</f>
        <v>3.0101574795791948E-3</v>
      </c>
      <c r="AE1740" s="50">
        <f>IF(AA1740&gt;0,AA1740*AC1740*SQRT((AB1740/AA1740)^2+(AD1740/AC1740)^2),AA1740*AC1740*SQRT((AD1740/AC1740)^2))</f>
        <v>0</v>
      </c>
      <c r="AF1740" s="50">
        <f>IF((S1740-Y1740-AA1740*AC1740)&gt;0,S1740-Y1740-AA1740*AC1740,0)</f>
        <v>2.9758283283688485</v>
      </c>
      <c r="AG1740" s="50">
        <f>SQRT((T1740*0.5)^2+Z1740^2+AE1740^2)</f>
        <v>3.8595978078804292E-2</v>
      </c>
      <c r="AH1740" s="50">
        <f>AF1740/S1740</f>
        <v>0.86925680805807348</v>
      </c>
      <c r="AI1740">
        <f>AF1740*EXP(Info!$B$6*G1740*1000)</f>
        <v>4.6096009151924111</v>
      </c>
      <c r="AJ1740">
        <f>2*SQRT((EXP(Info!$B$6*G1740)*AG1740)^2+(Info!$B$6*G1740*0.01*AI1740)^2)</f>
        <v>7.7225754744288458E-2</v>
      </c>
      <c r="AK1740" s="28">
        <f>AI1740/(E1740/1000)</f>
        <v>1.3454760406282578</v>
      </c>
      <c r="AL1740">
        <f>AA1740/0.752049334436339</f>
        <v>0</v>
      </c>
      <c r="AM1740">
        <f>Q1740/O1740</f>
        <v>0.94240422329606743</v>
      </c>
      <c r="AN1740">
        <f>U1740/0.242530074</f>
        <v>4.7466477188403733</v>
      </c>
      <c r="AO1740">
        <f>O1740/U1740</f>
        <v>0.44774385014030299</v>
      </c>
    </row>
    <row r="1741" spans="1:41">
      <c r="A1741" s="14" t="s">
        <v>86</v>
      </c>
      <c r="B1741" s="14" t="s">
        <v>99</v>
      </c>
      <c r="C1741" s="15">
        <v>-32.96</v>
      </c>
      <c r="D1741" s="15">
        <v>41</v>
      </c>
      <c r="E1741" s="15">
        <v>3426</v>
      </c>
      <c r="F1741" s="1">
        <v>261</v>
      </c>
      <c r="G1741" s="14">
        <v>47.94</v>
      </c>
      <c r="I1741">
        <f>(E1741*100*Info!$B$11)/AI1741</f>
        <v>1.6771465789723936</v>
      </c>
      <c r="J1741">
        <f>LOG10(I1741)</f>
        <v>0.22457102066034204</v>
      </c>
      <c r="K1741">
        <f>2*((E1741*100*Info!$B$11)/AI1741^2)*(AJ1741/2)</f>
        <v>2.5987428171478928E-2</v>
      </c>
      <c r="L1741">
        <f>(M1741/10.7)/I1741</f>
        <v>0.45048078859207602</v>
      </c>
      <c r="M1741">
        <f>((U1741/0.242530073729142))*I1741</f>
        <v>8.0840887542358537</v>
      </c>
      <c r="N1741">
        <f>2*M1741*SQRT((0.5*K1741/I1741)^2+(0.5*V1741/U1741)^2)</f>
        <v>0.27795747034092394</v>
      </c>
      <c r="O1741" s="1">
        <v>0.54370737476935993</v>
      </c>
      <c r="P1741" s="1">
        <v>1.126048965211256E-2</v>
      </c>
      <c r="Q1741" s="1">
        <v>0.51446376746958988</v>
      </c>
      <c r="R1741" s="1">
        <v>1.21754462716937E-2</v>
      </c>
      <c r="S1741" s="1">
        <v>3.8175061698282442</v>
      </c>
      <c r="T1741" s="1">
        <v>4.7007314812101603E-2</v>
      </c>
      <c r="U1741" s="1">
        <v>1.169029985917541</v>
      </c>
      <c r="V1741" s="1">
        <v>3.5882060982786762E-2</v>
      </c>
      <c r="W1741" s="50">
        <f>U1741*Info!$B$2</f>
        <v>0.56113439324041969</v>
      </c>
      <c r="X1741" s="50">
        <f>W1741*SQRT((0.5*V1741/U1741)^2+Info!$B$3^2)</f>
        <v>2.9348608190077546E-2</v>
      </c>
      <c r="Y1741" s="39">
        <f>W1741*Info!$D$2</f>
        <v>0.45451885852474</v>
      </c>
      <c r="Z1741" s="39">
        <f>Y1741*SQRT(Info!$D$3^2+(X1741/W1741)^2)</f>
        <v>3.2887599221204426E-2</v>
      </c>
      <c r="AA1741" s="50">
        <f>IF(O1741-W1741&gt;0,O1741-W1741,0)</f>
        <v>0</v>
      </c>
      <c r="AB1741" s="50">
        <f>SQRT((0.5*P1741)^2+X1741^2)</f>
        <v>2.9883782550005619E-2</v>
      </c>
      <c r="AC1741" s="50">
        <f>(1-EXP(-Info!$B$6*G1741*1000))+(Info!$B$6/(Info!$B$6-Info!$B$7))*(EXP(-Info!$B$7*G1741*1000)-EXP(-Info!$B$6*G1741*1000))*(Info!$B$9-1)</f>
        <v>0.40433102725589842</v>
      </c>
      <c r="AD1741" s="50">
        <f>SQRT((Info!$B$6*EXP(-Info!$B$6*G1741*1000)+(Info!$B$6/(Info!$B$6+Info!$B$7))*(Info!$B$9-1)*(-Info!$B$7*EXP(-Info!$B$7*G1741*1000)+Info!$B$6*EXP(-Info!$B$6*G1741*1000)))^2*(0.01*G1741*1000)^2)</f>
        <v>3.0177549378060439E-3</v>
      </c>
      <c r="AE1741" s="50">
        <f>IF(AA1741&gt;0,AA1741*AC1741*SQRT((AB1741/AA1741)^2+(AD1741/AC1741)^2),AA1741*AC1741*SQRT((AD1741/AC1741)^2))</f>
        <v>0</v>
      </c>
      <c r="AF1741" s="50">
        <f>IF((S1741-Y1741-AA1741*AC1741)&gt;0,S1741-Y1741-AA1741*AC1741,0)</f>
        <v>3.3629873113035043</v>
      </c>
      <c r="AG1741" s="50">
        <f>SQRT((T1741*0.5)^2+Z1741^2+AE1741^2)</f>
        <v>4.0422964933260065E-2</v>
      </c>
      <c r="AH1741" s="50">
        <f>AF1741/S1741</f>
        <v>0.88093827794777613</v>
      </c>
      <c r="AI1741">
        <f>AF1741*EXP(Info!$B$6*G1741*1000)</f>
        <v>5.2198362706264865</v>
      </c>
      <c r="AJ1741">
        <f>2*SQRT((EXP(Info!$B$6*G1741)*AG1741)^2+(Info!$B$6*G1741*0.01*AI1741)^2)</f>
        <v>8.0881493514359734E-2</v>
      </c>
      <c r="AK1741" s="28">
        <f>AI1741/(E1741/1000)</f>
        <v>1.5235949418057462</v>
      </c>
      <c r="AL1741">
        <f>AA1741/0.752049334436339</f>
        <v>0</v>
      </c>
      <c r="AM1741">
        <f>Q1741/O1741</f>
        <v>0.94621443692542306</v>
      </c>
      <c r="AN1741">
        <f>U1741/0.242530074</f>
        <v>4.8201444325520679</v>
      </c>
      <c r="AO1741">
        <f>O1741/U1741</f>
        <v>0.46509275323901828</v>
      </c>
    </row>
    <row r="1742" spans="1:41">
      <c r="A1742" s="14" t="s">
        <v>86</v>
      </c>
      <c r="B1742" s="14" t="s">
        <v>99</v>
      </c>
      <c r="C1742" s="15">
        <v>-32.96</v>
      </c>
      <c r="D1742" s="15">
        <v>41</v>
      </c>
      <c r="E1742" s="15">
        <v>3426</v>
      </c>
      <c r="F1742" s="1">
        <v>263</v>
      </c>
      <c r="G1742" s="14">
        <v>48.16</v>
      </c>
      <c r="I1742">
        <f>(E1742*100*Info!$B$11)/AI1742</f>
        <v>1.8569754168622505</v>
      </c>
      <c r="J1742">
        <f>LOG10(I1742)</f>
        <v>0.26880615447120737</v>
      </c>
      <c r="K1742">
        <f>2*((E1742*100*Info!$B$11)/AI1742^2)*(AJ1742/2)</f>
        <v>3.1623431132646665E-2</v>
      </c>
      <c r="L1742">
        <f>(M1742/10.7)/I1742</f>
        <v>0.46779682220576191</v>
      </c>
      <c r="M1742">
        <f>((U1742/0.242530073729142))*I1742</f>
        <v>9.2949530284694735</v>
      </c>
      <c r="N1742">
        <f>2*M1742*SQRT((0.5*K1742/I1742)^2+(0.5*V1742/U1742)^2)</f>
        <v>0.3262935857105288</v>
      </c>
      <c r="O1742" s="1">
        <v>0.4874641829302383</v>
      </c>
      <c r="P1742" s="1">
        <v>1.0065339206460199E-2</v>
      </c>
      <c r="Q1742" s="1">
        <v>0.51112322497542462</v>
      </c>
      <c r="R1742" s="1">
        <v>1.172648421833699E-2</v>
      </c>
      <c r="S1742" s="1">
        <v>3.503185253557505</v>
      </c>
      <c r="T1742" s="1">
        <v>4.2122206568106287E-2</v>
      </c>
      <c r="U1742" s="1">
        <v>1.2139663362440929</v>
      </c>
      <c r="V1742" s="1">
        <v>3.7265257774236671E-2</v>
      </c>
      <c r="W1742" s="50">
        <f>U1742*Info!$B$2</f>
        <v>0.58270384139716458</v>
      </c>
      <c r="X1742" s="50">
        <f>W1742*SQRT((0.5*V1742/U1742)^2+Info!$B$3^2)</f>
        <v>3.047701600415624E-2</v>
      </c>
      <c r="Y1742" s="39">
        <f>W1742*Info!$D$2</f>
        <v>0.47199011153170334</v>
      </c>
      <c r="Z1742" s="39">
        <f>Y1742*SQRT(Info!$D$3^2+(X1742/W1742)^2)</f>
        <v>3.4151927724116377E-2</v>
      </c>
      <c r="AA1742" s="50">
        <f>IF(O1742-W1742&gt;0,O1742-W1742,0)</f>
        <v>0</v>
      </c>
      <c r="AB1742" s="50">
        <f>SQRT((0.5*P1742)^2+X1742^2)</f>
        <v>3.0889743732392339E-2</v>
      </c>
      <c r="AC1742" s="50">
        <f>(1-EXP(-Info!$B$6*G1742*1000))+(Info!$B$6/(Info!$B$6-Info!$B$7))*(EXP(-Info!$B$7*G1742*1000)-EXP(-Info!$B$6*G1742*1000))*(Info!$B$9-1)</f>
        <v>0.40578994580781641</v>
      </c>
      <c r="AD1742" s="50">
        <f>SQRT((Info!$B$6*EXP(-Info!$B$6*G1742*1000)+(Info!$B$6/(Info!$B$6+Info!$B$7))*(Info!$B$9-1)*(-Info!$B$7*EXP(-Info!$B$7*G1742*1000)+Info!$B$6*EXP(-Info!$B$6*G1742*1000)))^2*(0.01*G1742*1000)^2)</f>
        <v>3.0253075877544515E-3</v>
      </c>
      <c r="AE1742" s="50">
        <f>IF(AA1742&gt;0,AA1742*AC1742*SQRT((AB1742/AA1742)^2+(AD1742/AC1742)^2),AA1742*AC1742*SQRT((AD1742/AC1742)^2))</f>
        <v>0</v>
      </c>
      <c r="AF1742" s="50">
        <f>IF((S1742-Y1742-AA1742*AC1742)&gt;0,S1742-Y1742-AA1742*AC1742,0)</f>
        <v>3.0311951420258016</v>
      </c>
      <c r="AG1742" s="50">
        <f>SQRT((T1742*0.5)^2+Z1742^2+AE1742^2)</f>
        <v>4.012386121517747E-2</v>
      </c>
      <c r="AH1742" s="50">
        <f>AF1742/S1742</f>
        <v>0.86526829802894534</v>
      </c>
      <c r="AI1742">
        <f>AF1742*EXP(Info!$B$6*G1742*1000)</f>
        <v>4.7143491855533961</v>
      </c>
      <c r="AJ1742">
        <f>2*SQRT((EXP(Info!$B$6*G1742)*AG1742)^2+(Info!$B$6*G1742*0.01*AI1742)^2)</f>
        <v>8.0283182777134046E-2</v>
      </c>
      <c r="AK1742" s="28">
        <f>AI1742/(E1742/1000)</f>
        <v>1.3760505503658482</v>
      </c>
      <c r="AL1742">
        <f>AA1742/0.752049334436339</f>
        <v>0</v>
      </c>
      <c r="AM1742">
        <f>Q1742/O1742</f>
        <v>1.048534934203714</v>
      </c>
      <c r="AN1742">
        <f>U1742/0.242530074</f>
        <v>5.0054259920115838</v>
      </c>
      <c r="AO1742">
        <f>O1742/U1742</f>
        <v>0.40154670551937249</v>
      </c>
    </row>
    <row r="1743" spans="1:41">
      <c r="A1743" s="14" t="s">
        <v>86</v>
      </c>
      <c r="B1743" s="14" t="s">
        <v>99</v>
      </c>
      <c r="C1743" s="15">
        <v>-32.96</v>
      </c>
      <c r="D1743" s="15">
        <v>41</v>
      </c>
      <c r="E1743" s="15">
        <v>3426</v>
      </c>
      <c r="F1743" s="1">
        <v>265</v>
      </c>
      <c r="G1743" s="14">
        <v>48.38</v>
      </c>
      <c r="I1743">
        <f>(E1743*100*Info!$B$11)/AI1743</f>
        <v>1.8426196708206333</v>
      </c>
      <c r="J1743">
        <f>LOG10(I1743)</f>
        <v>0.26543570314672527</v>
      </c>
      <c r="K1743">
        <f>2*((E1743*100*Info!$B$11)/AI1743^2)*(AJ1743/2)</f>
        <v>3.0040480210464668E-2</v>
      </c>
      <c r="L1743">
        <f>(M1743/10.7)/I1743</f>
        <v>0.44098651312453552</v>
      </c>
      <c r="M1743">
        <f>((U1743/0.242530073729142))*I1743</f>
        <v>8.6945035330536147</v>
      </c>
      <c r="N1743">
        <f>2*M1743*SQRT((0.5*K1743/I1743)^2+(0.5*V1743/U1743)^2)</f>
        <v>0.30212646530107451</v>
      </c>
      <c r="O1743" s="1">
        <v>0.44630075749525577</v>
      </c>
      <c r="P1743" s="1">
        <v>9.2420587109902311E-3</v>
      </c>
      <c r="Q1743" s="1">
        <v>0.5082462106924982</v>
      </c>
      <c r="R1743" s="1">
        <v>1.2779320126266661E-2</v>
      </c>
      <c r="S1743" s="1">
        <v>3.4935935544778709</v>
      </c>
      <c r="T1743" s="1">
        <v>4.2993998763545808E-2</v>
      </c>
      <c r="U1743" s="1">
        <v>1.144391659495664</v>
      </c>
      <c r="V1743" s="1">
        <v>3.5118283552220457E-2</v>
      </c>
      <c r="W1743" s="50">
        <f>U1743*Info!$B$2</f>
        <v>0.54930799655791873</v>
      </c>
      <c r="X1743" s="50">
        <f>W1743*SQRT((0.5*V1743/U1743)^2+Info!$B$3^2)</f>
        <v>2.8729530328048626E-2</v>
      </c>
      <c r="Y1743" s="39">
        <f>W1743*Info!$D$2</f>
        <v>0.44493947721191418</v>
      </c>
      <c r="Z1743" s="39">
        <f>Y1743*SQRT(Info!$D$3^2+(X1743/W1743)^2)</f>
        <v>3.2194153869735578E-2</v>
      </c>
      <c r="AA1743" s="50">
        <f>IF(O1743-W1743&gt;0,O1743-W1743,0)</f>
        <v>0</v>
      </c>
      <c r="AB1743" s="50">
        <f>SQRT((0.5*P1743)^2+X1743^2)</f>
        <v>2.9098794222005377E-2</v>
      </c>
      <c r="AC1743" s="50">
        <f>(1-EXP(-Info!$B$6*G1743*1000))+(Info!$B$6/(Info!$B$6-Info!$B$7))*(EXP(-Info!$B$7*G1743*1000)-EXP(-Info!$B$6*G1743*1000))*(Info!$B$9-1)</f>
        <v>0.40724576357774867</v>
      </c>
      <c r="AD1743" s="50">
        <f>SQRT((Info!$B$6*EXP(-Info!$B$6*G1743*1000)+(Info!$B$6/(Info!$B$6+Info!$B$7))*(Info!$B$9-1)*(-Info!$B$7*EXP(-Info!$B$7*G1743*1000)+Info!$B$6*EXP(-Info!$B$6*G1743*1000)))^2*(0.01*G1743*1000)^2)</f>
        <v>3.0328155792123728E-3</v>
      </c>
      <c r="AE1743" s="50">
        <f>IF(AA1743&gt;0,AA1743*AC1743*SQRT((AB1743/AA1743)^2+(AD1743/AC1743)^2),AA1743*AC1743*SQRT((AD1743/AC1743)^2))</f>
        <v>0</v>
      </c>
      <c r="AF1743" s="50">
        <f>IF((S1743-Y1743-AA1743*AC1743)&gt;0,S1743-Y1743-AA1743*AC1743,0)</f>
        <v>3.0486540772659567</v>
      </c>
      <c r="AG1743" s="50">
        <f>SQRT((T1743*0.5)^2+Z1743^2+AE1743^2)</f>
        <v>3.8711555455808733E-2</v>
      </c>
      <c r="AH1743" s="50">
        <f>AF1743/S1743</f>
        <v>0.87264131609081474</v>
      </c>
      <c r="AI1743">
        <f>AF1743*EXP(Info!$B$6*G1743*1000)</f>
        <v>4.7510784144501921</v>
      </c>
      <c r="AJ1743">
        <f>2*SQRT((EXP(Info!$B$6*G1743)*AG1743)^2+(Info!$B$6*G1743*0.01*AI1743)^2)</f>
        <v>7.7457480427359532E-2</v>
      </c>
      <c r="AK1743" s="28">
        <f>AI1743/(E1743/1000)</f>
        <v>1.3867712826766467</v>
      </c>
      <c r="AL1743">
        <f>AA1743/0.752049334436339</f>
        <v>0</v>
      </c>
      <c r="AM1743">
        <f>Q1743/O1743</f>
        <v>1.1387975533469734</v>
      </c>
      <c r="AN1743">
        <f>U1743/0.242530074</f>
        <v>4.7185556851628387</v>
      </c>
      <c r="AO1743">
        <f>O1743/U1743</f>
        <v>0.38998952307284512</v>
      </c>
    </row>
    <row r="1744" spans="1:41">
      <c r="A1744" s="14" t="s">
        <v>86</v>
      </c>
      <c r="B1744" s="14" t="s">
        <v>99</v>
      </c>
      <c r="C1744" s="15">
        <v>-32.96</v>
      </c>
      <c r="D1744" s="15">
        <v>41</v>
      </c>
      <c r="E1744" s="15">
        <v>3426</v>
      </c>
      <c r="F1744" s="1">
        <v>267</v>
      </c>
      <c r="G1744" s="14">
        <v>48.6</v>
      </c>
      <c r="I1744">
        <f>(E1744*100*Info!$B$11)/AI1744</f>
        <v>1.7120630553001484</v>
      </c>
      <c r="J1744">
        <f>LOG10(I1744)</f>
        <v>0.23351975570598021</v>
      </c>
      <c r="K1744">
        <f>2*((E1744*100*Info!$B$11)/AI1744^2)*(AJ1744/2)</f>
        <v>2.6082593636975984E-2</v>
      </c>
      <c r="L1744">
        <f>(M1744/10.7)/I1744</f>
        <v>0.43225128310409361</v>
      </c>
      <c r="M1744">
        <f>((U1744/0.242530073729142))*I1744</f>
        <v>7.9184435407720608</v>
      </c>
      <c r="N1744">
        <f>2*M1744*SQRT((0.5*K1744/I1744)^2+(0.5*V1744/U1744)^2)</f>
        <v>0.27124040511829306</v>
      </c>
      <c r="O1744" s="1">
        <v>0.48797556455278218</v>
      </c>
      <c r="P1744" s="1">
        <v>1.011914767984395E-2</v>
      </c>
      <c r="Q1744" s="1">
        <v>0.61273561922917597</v>
      </c>
      <c r="R1744" s="1">
        <v>1.699272647476948E-2</v>
      </c>
      <c r="S1744" s="1">
        <v>3.7106478330214929</v>
      </c>
      <c r="T1744" s="1">
        <v>4.5605905205591407E-2</v>
      </c>
      <c r="U1744" s="1">
        <v>1.1217231105000469</v>
      </c>
      <c r="V1744" s="1">
        <v>3.4414442506004291E-2</v>
      </c>
      <c r="W1744" s="50">
        <f>U1744*Info!$B$2</f>
        <v>0.53842709304002245</v>
      </c>
      <c r="X1744" s="50">
        <f>W1744*SQRT((0.5*V1744/U1744)^2+Info!$B$3^2)</f>
        <v>2.8159867155786961E-2</v>
      </c>
      <c r="Y1744" s="39">
        <f>W1744*Info!$D$2</f>
        <v>0.43612594536241822</v>
      </c>
      <c r="Z1744" s="39">
        <f>Y1744*SQRT(Info!$D$3^2+(X1744/W1744)^2)</f>
        <v>3.1556101532308936E-2</v>
      </c>
      <c r="AA1744" s="50">
        <f>IF(O1744-W1744&gt;0,O1744-W1744,0)</f>
        <v>0</v>
      </c>
      <c r="AB1744" s="50">
        <f>SQRT((0.5*P1744)^2+X1744^2)</f>
        <v>2.8610791769421412E-2</v>
      </c>
      <c r="AC1744" s="50">
        <f>(1-EXP(-Info!$B$6*G1744*1000))+(Info!$B$6/(Info!$B$6-Info!$B$7))*(EXP(-Info!$B$7*G1744*1000)-EXP(-Info!$B$6*G1744*1000))*(Info!$B$9-1)</f>
        <v>0.40869848691480543</v>
      </c>
      <c r="AD1744" s="50">
        <f>SQRT((Info!$B$6*EXP(-Info!$B$6*G1744*1000)+(Info!$B$6/(Info!$B$6+Info!$B$7))*(Info!$B$9-1)*(-Info!$B$7*EXP(-Info!$B$7*G1744*1000)+Info!$B$6*EXP(-Info!$B$6*G1744*1000)))^2*(0.01*G1744*1000)^2)</f>
        <v>3.0402790615467064E-3</v>
      </c>
      <c r="AE1744" s="50">
        <f>IF(AA1744&gt;0,AA1744*AC1744*SQRT((AB1744/AA1744)^2+(AD1744/AC1744)^2),AA1744*AC1744*SQRT((AD1744/AC1744)^2))</f>
        <v>0</v>
      </c>
      <c r="AF1744" s="50">
        <f>IF((S1744-Y1744-AA1744*AC1744)&gt;0,S1744-Y1744-AA1744*AC1744,0)</f>
        <v>3.2745218876590747</v>
      </c>
      <c r="AG1744" s="50">
        <f>SQRT((T1744*0.5)^2+Z1744^2+AE1744^2)</f>
        <v>3.8932790695283298E-2</v>
      </c>
      <c r="AH1744" s="50">
        <f>AF1744/S1744</f>
        <v>0.88246636032628001</v>
      </c>
      <c r="AI1744">
        <f>AF1744*EXP(Info!$B$6*G1744*1000)</f>
        <v>5.1133809102273142</v>
      </c>
      <c r="AJ1744">
        <f>2*SQRT((EXP(Info!$B$6*G1744)*AG1744)^2+(Info!$B$6*G1744*0.01*AI1744)^2)</f>
        <v>7.7900306288162829E-2</v>
      </c>
      <c r="AK1744" s="28">
        <f>AI1744/(E1744/1000)</f>
        <v>1.4925221571007923</v>
      </c>
      <c r="AL1744">
        <f>AA1744/0.752049334436339</f>
        <v>0</v>
      </c>
      <c r="AM1744">
        <f>Q1744/O1744</f>
        <v>1.2556686517504896</v>
      </c>
      <c r="AN1744">
        <f>U1744/0.242530074</f>
        <v>4.6250887240484939</v>
      </c>
      <c r="AO1744">
        <f>O1744/U1744</f>
        <v>0.43502318886454089</v>
      </c>
    </row>
    <row r="1745" spans="1:41">
      <c r="A1745" s="14" t="s">
        <v>86</v>
      </c>
      <c r="B1745" s="14" t="s">
        <v>99</v>
      </c>
      <c r="C1745" s="15">
        <v>-32.96</v>
      </c>
      <c r="D1745" s="15">
        <v>41</v>
      </c>
      <c r="E1745" s="15">
        <v>3426</v>
      </c>
      <c r="F1745" s="1">
        <v>269</v>
      </c>
      <c r="G1745" s="14">
        <v>48.82</v>
      </c>
      <c r="I1745">
        <f>(E1745*100*Info!$B$11)/AI1745</f>
        <v>1.6642474843961024</v>
      </c>
      <c r="J1745">
        <f>LOG10(I1745)</f>
        <v>0.22121790916361098</v>
      </c>
      <c r="K1745">
        <f>2*((E1745*100*Info!$B$11)/AI1745^2)*(AJ1745/2)</f>
        <v>2.5606248944875981E-2</v>
      </c>
      <c r="L1745">
        <f>(M1745/10.7)/I1745</f>
        <v>0.4526417792970141</v>
      </c>
      <c r="M1745">
        <f>((U1745/0.242530073729142))*I1745</f>
        <v>8.0603949850456562</v>
      </c>
      <c r="N1745">
        <f>2*M1745*SQRT((0.5*K1745/I1745)^2+(0.5*V1745/U1745)^2)</f>
        <v>0.27674337419930656</v>
      </c>
      <c r="O1745" s="1">
        <v>0.46285622877188892</v>
      </c>
      <c r="P1745" s="1">
        <v>9.5734903936671809E-3</v>
      </c>
      <c r="Q1745" s="1">
        <v>0.47115259290596639</v>
      </c>
      <c r="R1745" s="1">
        <v>1.148294387870002E-2</v>
      </c>
      <c r="S1745" s="1">
        <v>3.8185121685526711</v>
      </c>
      <c r="T1745" s="1">
        <v>4.6654947073542112E-2</v>
      </c>
      <c r="U1745" s="1">
        <v>1.174637911932005</v>
      </c>
      <c r="V1745" s="1">
        <v>3.605340638235606E-2</v>
      </c>
      <c r="W1745" s="50">
        <f>U1745*Info!$B$2</f>
        <v>0.56382619772736231</v>
      </c>
      <c r="X1745" s="50">
        <f>W1745*SQRT((0.5*V1745/U1745)^2+Info!$B$3^2)</f>
        <v>2.9489340520724848E-2</v>
      </c>
      <c r="Y1745" s="39">
        <f>W1745*Info!$D$2</f>
        <v>0.45669922015916348</v>
      </c>
      <c r="Z1745" s="39">
        <f>Y1745*SQRT(Info!$D$3^2+(X1745/W1745)^2)</f>
        <v>3.3045331234642067E-2</v>
      </c>
      <c r="AA1745" s="50">
        <f>IF(O1745-W1745&gt;0,O1745-W1745,0)</f>
        <v>0</v>
      </c>
      <c r="AB1745" s="50">
        <f>SQRT((0.5*P1745)^2+X1745^2)</f>
        <v>2.9875309771225367E-2</v>
      </c>
      <c r="AC1745" s="50">
        <f>(1-EXP(-Info!$B$6*G1745*1000))+(Info!$B$6/(Info!$B$6-Info!$B$7))*(EXP(-Info!$B$7*G1745*1000)-EXP(-Info!$B$6*G1745*1000))*(Info!$B$9-1)</f>
        <v>0.4101481221552391</v>
      </c>
      <c r="AD1745" s="50">
        <f>SQRT((Info!$B$6*EXP(-Info!$B$6*G1745*1000)+(Info!$B$6/(Info!$B$6+Info!$B$7))*(Info!$B$9-1)*(-Info!$B$7*EXP(-Info!$B$7*G1745*1000)+Info!$B$6*EXP(-Info!$B$6*G1745*1000)))^2*(0.01*G1745*1000)^2)</f>
        <v>3.0476981837043835E-3</v>
      </c>
      <c r="AE1745" s="50">
        <f>IF(AA1745&gt;0,AA1745*AC1745*SQRT((AB1745/AA1745)^2+(AD1745/AC1745)^2),AA1745*AC1745*SQRT((AD1745/AC1745)^2))</f>
        <v>0</v>
      </c>
      <c r="AF1745" s="50">
        <f>IF((S1745-Y1745-AA1745*AC1745)&gt;0,S1745-Y1745-AA1745*AC1745,0)</f>
        <v>3.3618129483935077</v>
      </c>
      <c r="AG1745" s="50">
        <f>SQRT((T1745*0.5)^2+Z1745^2+AE1745^2)</f>
        <v>4.0449535695925666E-2</v>
      </c>
      <c r="AH1745" s="50">
        <f>AF1745/S1745</f>
        <v>0.8803986474312413</v>
      </c>
      <c r="AI1745">
        <f>AF1745*EXP(Info!$B$6*G1745*1000)</f>
        <v>5.2602936919889096</v>
      </c>
      <c r="AJ1745">
        <f>2*SQRT((EXP(Info!$B$6*G1745)*AG1745)^2+(Info!$B$6*G1745*0.01*AI1745)^2)</f>
        <v>8.0935312243602661E-2</v>
      </c>
      <c r="AK1745" s="28">
        <f>AI1745/(E1745/1000)</f>
        <v>1.5354038797399034</v>
      </c>
      <c r="AL1745">
        <f>AA1745/0.752049334436339</f>
        <v>0</v>
      </c>
      <c r="AM1745">
        <f>Q1745/O1745</f>
        <v>1.0179242788977703</v>
      </c>
      <c r="AN1745">
        <f>U1745/0.242530074</f>
        <v>4.8432670330690817</v>
      </c>
      <c r="AO1745">
        <f>O1745/U1745</f>
        <v>0.39404162258869929</v>
      </c>
    </row>
    <row r="1746" spans="1:41">
      <c r="A1746" s="14" t="s">
        <v>86</v>
      </c>
      <c r="B1746" s="14" t="s">
        <v>99</v>
      </c>
      <c r="C1746" s="15">
        <v>-32.96</v>
      </c>
      <c r="D1746" s="15">
        <v>41</v>
      </c>
      <c r="E1746" s="15">
        <v>3426</v>
      </c>
      <c r="F1746" s="1">
        <v>271</v>
      </c>
      <c r="G1746" s="14">
        <v>49.04</v>
      </c>
      <c r="I1746">
        <f>(E1746*100*Info!$B$11)/AI1746</f>
        <v>1.7734712768819174</v>
      </c>
      <c r="J1746">
        <f>LOG10(I1746)</f>
        <v>0.24882415903705515</v>
      </c>
      <c r="K1746">
        <f>2*((E1746*100*Info!$B$11)/AI1746^2)*(AJ1746/2)</f>
        <v>2.870916080030271E-2</v>
      </c>
      <c r="L1746">
        <f>(M1746/10.7)/I1746</f>
        <v>0.45588762266132793</v>
      </c>
      <c r="M1746">
        <f>((U1746/0.242530073729142))*I1746</f>
        <v>8.6509885657515628</v>
      </c>
      <c r="N1746">
        <f>2*M1746*SQRT((0.5*K1746/I1746)^2+(0.5*V1746/U1746)^2)</f>
        <v>0.30026979337365534</v>
      </c>
      <c r="O1746" s="1">
        <v>0.56486507485124426</v>
      </c>
      <c r="P1746" s="1">
        <v>1.1764148518907081E-2</v>
      </c>
      <c r="Q1746" s="1">
        <v>0.54439007416910989</v>
      </c>
      <c r="R1746" s="1">
        <v>1.4953085242146551E-2</v>
      </c>
      <c r="S1746" s="1">
        <v>3.6083828100295041</v>
      </c>
      <c r="T1746" s="1">
        <v>4.4145905820857922E-2</v>
      </c>
      <c r="U1746" s="1">
        <v>1.1830611084779299</v>
      </c>
      <c r="V1746" s="1">
        <v>3.6323649460138233E-2</v>
      </c>
      <c r="W1746" s="50">
        <f>U1746*Info!$B$2</f>
        <v>0.56786933206940637</v>
      </c>
      <c r="X1746" s="50">
        <f>W1746*SQRT((0.5*V1746/U1746)^2+Info!$B$3^2)</f>
        <v>2.9701629893733393E-2</v>
      </c>
      <c r="Y1746" s="39">
        <f>W1746*Info!$D$2</f>
        <v>0.45997415897621918</v>
      </c>
      <c r="Z1746" s="39">
        <f>Y1746*SQRT(Info!$D$3^2+(X1746/W1746)^2)</f>
        <v>3.3282778412121891E-2</v>
      </c>
      <c r="AA1746" s="50">
        <f>IF(O1746-W1746&gt;0,O1746-W1746,0)</f>
        <v>0</v>
      </c>
      <c r="AB1746" s="50">
        <f>SQRT((0.5*P1746)^2+X1746^2)</f>
        <v>3.0278467859818189E-2</v>
      </c>
      <c r="AC1746" s="50">
        <f>(1-EXP(-Info!$B$6*G1746*1000))+(Info!$B$6/(Info!$B$6-Info!$B$7))*(EXP(-Info!$B$7*G1746*1000)-EXP(-Info!$B$6*G1746*1000))*(Info!$B$9-1)</f>
        <v>0.41159467562246937</v>
      </c>
      <c r="AD1746" s="50">
        <f>SQRT((Info!$B$6*EXP(-Info!$B$6*G1746*1000)+(Info!$B$6/(Info!$B$6+Info!$B$7))*(Info!$B$9-1)*(-Info!$B$7*EXP(-Info!$B$7*G1746*1000)+Info!$B$6*EXP(-Info!$B$6*G1746*1000)))^2*(0.01*G1746*1000)^2)</f>
        <v>3.0550730942134558E-3</v>
      </c>
      <c r="AE1746" s="50">
        <f>IF(AA1746&gt;0,AA1746*AC1746*SQRT((AB1746/AA1746)^2+(AD1746/AC1746)^2),AA1746*AC1746*SQRT((AD1746/AC1746)^2))</f>
        <v>0</v>
      </c>
      <c r="AF1746" s="50">
        <f>IF((S1746-Y1746-AA1746*AC1746)&gt;0,S1746-Y1746-AA1746*AC1746,0)</f>
        <v>3.1484086510532849</v>
      </c>
      <c r="AG1746" s="50">
        <f>SQRT((T1746*0.5)^2+Z1746^2+AE1746^2)</f>
        <v>3.9936932644062957E-2</v>
      </c>
      <c r="AH1746" s="50">
        <f>AF1746/S1746</f>
        <v>0.87252623039392596</v>
      </c>
      <c r="AI1746">
        <f>AF1746*EXP(Info!$B$6*G1746*1000)</f>
        <v>4.9363249679854402</v>
      </c>
      <c r="AJ1746">
        <f>2*SQRT((EXP(Info!$B$6*G1746)*AG1746)^2+(Info!$B$6*G1746*0.01*AI1746)^2)</f>
        <v>7.9909806894424881E-2</v>
      </c>
      <c r="AK1746" s="28">
        <f>AI1746/(E1746/1000)</f>
        <v>1.4408420805561704</v>
      </c>
      <c r="AL1746">
        <f>AA1746/0.752049334436339</f>
        <v>0</v>
      </c>
      <c r="AM1746">
        <f>Q1746/O1746</f>
        <v>0.9637524046117979</v>
      </c>
      <c r="AN1746">
        <f>U1746/0.242530074</f>
        <v>4.8779975570284524</v>
      </c>
      <c r="AO1746">
        <f>O1746/U1746</f>
        <v>0.47746060689795877</v>
      </c>
    </row>
    <row r="1747" spans="1:41">
      <c r="A1747" s="14" t="s">
        <v>86</v>
      </c>
      <c r="B1747" s="14" t="s">
        <v>99</v>
      </c>
      <c r="C1747" s="15">
        <v>-32.96</v>
      </c>
      <c r="D1747" s="15">
        <v>41</v>
      </c>
      <c r="E1747" s="15">
        <v>3426</v>
      </c>
      <c r="F1747" s="1">
        <v>273</v>
      </c>
      <c r="G1747" s="14">
        <v>49.26</v>
      </c>
      <c r="I1747">
        <f>(E1747*100*Info!$B$11)/AI1747</f>
        <v>1.7408821982167828</v>
      </c>
      <c r="J1747">
        <f>LOG10(I1747)</f>
        <v>0.24076938433080791</v>
      </c>
      <c r="K1747">
        <f>2*((E1747*100*Info!$B$11)/AI1747^2)*(AJ1747/2)</f>
        <v>2.6944189445889839E-2</v>
      </c>
      <c r="L1747">
        <f>(M1747/10.7)/I1747</f>
        <v>0.41003259507497514</v>
      </c>
      <c r="M1747">
        <f>((U1747/0.242530073729142))*I1747</f>
        <v>7.6378573663648046</v>
      </c>
      <c r="N1747">
        <f>2*M1747*SQRT((0.5*K1747/I1747)^2+(0.5*V1747/U1747)^2)</f>
        <v>0.26259422515799624</v>
      </c>
      <c r="O1747" s="1">
        <v>0.59411516381540197</v>
      </c>
      <c r="P1747" s="1">
        <v>1.226955166339418E-2</v>
      </c>
      <c r="Q1747" s="1">
        <v>0.64557894512853908</v>
      </c>
      <c r="R1747" s="1">
        <v>1.4909249438879561E-2</v>
      </c>
      <c r="S1747" s="1">
        <v>3.649022848337407</v>
      </c>
      <c r="T1747" s="1">
        <v>4.4214411460890217E-2</v>
      </c>
      <c r="U1747" s="1">
        <v>1.064064020009271</v>
      </c>
      <c r="V1747" s="1">
        <v>3.2666578304354807E-2</v>
      </c>
      <c r="W1747" s="50">
        <f>U1747*Info!$B$2</f>
        <v>0.51075072960445012</v>
      </c>
      <c r="X1747" s="50">
        <f>W1747*SQRT((0.5*V1747/U1747)^2+Info!$B$3^2)</f>
        <v>2.6713873492140619E-2</v>
      </c>
      <c r="Y1747" s="39">
        <f>W1747*Info!$D$2</f>
        <v>0.41370809097960465</v>
      </c>
      <c r="Z1747" s="39">
        <f>Y1747*SQRT(Info!$D$3^2+(X1747/W1747)^2)</f>
        <v>2.9934917482775075E-2</v>
      </c>
      <c r="AA1747" s="50">
        <f>IF(O1747-W1747&gt;0,O1747-W1747,0)</f>
        <v>8.3364434210951854E-2</v>
      </c>
      <c r="AB1747" s="50">
        <f>SQRT((0.5*P1747)^2+X1747^2)</f>
        <v>2.7409241351399494E-2</v>
      </c>
      <c r="AC1747" s="50">
        <f>(1-EXP(-Info!$B$6*G1747*1000))+(Info!$B$6/(Info!$B$6-Info!$B$7))*(EXP(-Info!$B$7*G1747*1000)-EXP(-Info!$B$6*G1747*1000))*(Info!$B$9-1)</f>
        <v>0.41303815362710972</v>
      </c>
      <c r="AD1747" s="50">
        <f>SQRT((Info!$B$6*EXP(-Info!$B$6*G1747*1000)+(Info!$B$6/(Info!$B$6+Info!$B$7))*(Info!$B$9-1)*(-Info!$B$7*EXP(-Info!$B$7*G1747*1000)+Info!$B$6*EXP(-Info!$B$6*G1747*1000)))^2*(0.01*G1747*1000)^2)</f>
        <v>3.0624039411841744E-3</v>
      </c>
      <c r="AE1747" s="50">
        <f>IF(AA1747&gt;0,AA1747*AC1747*SQRT((AB1747/AA1747)^2+(AD1747/AC1747)^2),AA1747*AC1747*SQRT((AD1747/AC1747)^2))</f>
        <v>1.1323940595115642E-2</v>
      </c>
      <c r="AF1747" s="50">
        <f>IF((S1747-Y1747-AA1747*AC1747)&gt;0,S1747-Y1747-AA1747*AC1747,0)</f>
        <v>3.2008820653731425</v>
      </c>
      <c r="AG1747" s="50">
        <f>SQRT((T1747*0.5)^2+Z1747^2+AE1747^2)</f>
        <v>3.8898064996995489E-2</v>
      </c>
      <c r="AH1747" s="50">
        <f>AF1747/S1747</f>
        <v>0.8771888251759099</v>
      </c>
      <c r="AI1747">
        <f>AF1747*EXP(Info!$B$6*G1747*1000)</f>
        <v>5.0287323019584846</v>
      </c>
      <c r="AJ1747">
        <f>2*SQRT((EXP(Info!$B$6*G1747)*AG1747)^2+(Info!$B$6*G1747*0.01*AI1747)^2)</f>
        <v>7.783129493507672E-2</v>
      </c>
      <c r="AK1747" s="28">
        <f>AI1747/(E1747/1000)</f>
        <v>1.4678144489079055</v>
      </c>
      <c r="AL1747">
        <f>AA1747/0.752049334436339</f>
        <v>0.11084968817030268</v>
      </c>
      <c r="AM1747">
        <f>Q1747/O1747</f>
        <v>1.0866225682284176</v>
      </c>
      <c r="AN1747">
        <f>U1747/0.242530074</f>
        <v>4.3873487624024348</v>
      </c>
      <c r="AO1747">
        <f>O1747/U1747</f>
        <v>0.55834531817946964</v>
      </c>
    </row>
    <row r="1748" spans="1:41">
      <c r="A1748" s="14" t="s">
        <v>86</v>
      </c>
      <c r="B1748" s="14" t="s">
        <v>99</v>
      </c>
      <c r="C1748" s="15">
        <v>-32.96</v>
      </c>
      <c r="D1748" s="15">
        <v>41</v>
      </c>
      <c r="E1748" s="15">
        <v>3426</v>
      </c>
      <c r="F1748" s="1">
        <v>275</v>
      </c>
      <c r="G1748" s="14">
        <v>49.48</v>
      </c>
      <c r="I1748">
        <f>(E1748*100*Info!$B$11)/AI1748</f>
        <v>1.8204825854587818</v>
      </c>
      <c r="J1748">
        <f>LOG10(I1748)</f>
        <v>0.26018652887538452</v>
      </c>
      <c r="K1748">
        <f>2*((E1748*100*Info!$B$11)/AI1748^2)*(AJ1748/2)</f>
        <v>2.9073247794881369E-2</v>
      </c>
      <c r="L1748">
        <f>(M1748/10.7)/I1748</f>
        <v>0.40556362380058442</v>
      </c>
      <c r="M1748">
        <f>((U1748/0.242530073729142))*I1748</f>
        <v>7.9000402043423703</v>
      </c>
      <c r="N1748">
        <f>2*M1748*SQRT((0.5*K1748/I1748)^2+(0.5*V1748/U1748)^2)</f>
        <v>0.27344653126615903</v>
      </c>
      <c r="O1748" s="1">
        <v>0.63727491271656922</v>
      </c>
      <c r="P1748" s="1">
        <v>1.3179810602240849E-2</v>
      </c>
      <c r="Q1748" s="1">
        <v>0.65180051597826394</v>
      </c>
      <c r="R1748" s="1">
        <v>1.486949205122408E-2</v>
      </c>
      <c r="S1748" s="1">
        <v>3.5187025187647798</v>
      </c>
      <c r="T1748" s="1">
        <v>4.3306790170261282E-2</v>
      </c>
      <c r="U1748" s="1">
        <v>1.052466718729687</v>
      </c>
      <c r="V1748" s="1">
        <v>3.2320116398269302E-2</v>
      </c>
      <c r="W1748" s="50">
        <f>U1748*Info!$B$2</f>
        <v>0.50518402499024972</v>
      </c>
      <c r="X1748" s="50">
        <f>W1748*SQRT((0.5*V1748/U1748)^2+Info!$B$3^2)</f>
        <v>2.6423391670745821E-2</v>
      </c>
      <c r="Y1748" s="39">
        <f>W1748*Info!$D$2</f>
        <v>0.40919906024210229</v>
      </c>
      <c r="Z1748" s="39">
        <f>Y1748*SQRT(Info!$D$3^2+(X1748/W1748)^2)</f>
        <v>2.9609049771738154E-2</v>
      </c>
      <c r="AA1748" s="50">
        <f>IF(O1748-W1748&gt;0,O1748-W1748,0)</f>
        <v>0.13209088772631949</v>
      </c>
      <c r="AB1748" s="50">
        <f>SQRT((0.5*P1748)^2+X1748^2)</f>
        <v>2.72327464509802E-2</v>
      </c>
      <c r="AC1748" s="50">
        <f>(1-EXP(-Info!$B$6*G1748*1000))+(Info!$B$6/(Info!$B$6-Info!$B$7))*(EXP(-Info!$B$7*G1748*1000)-EXP(-Info!$B$6*G1748*1000))*(Info!$B$9-1)</f>
        <v>0.41447856246699283</v>
      </c>
      <c r="AD1748" s="50">
        <f>SQRT((Info!$B$6*EXP(-Info!$B$6*G1748*1000)+(Info!$B$6/(Info!$B$6+Info!$B$7))*(Info!$B$9-1)*(-Info!$B$7*EXP(-Info!$B$7*G1748*1000)+Info!$B$6*EXP(-Info!$B$6*G1748*1000)))^2*(0.01*G1748*1000)^2)</f>
        <v>3.0696908723100704E-3</v>
      </c>
      <c r="AE1748" s="50">
        <f>IF(AA1748&gt;0,AA1748*AC1748*SQRT((AB1748/AA1748)^2+(AD1748/AC1748)^2),AA1748*AC1748*SQRT((AD1748/AC1748)^2))</f>
        <v>1.1294670272740826E-2</v>
      </c>
      <c r="AF1748" s="50">
        <f>IF((S1748-Y1748-AA1748*AC1748)&gt;0,S1748-Y1748-AA1748*AC1748,0)</f>
        <v>3.0547546172628839</v>
      </c>
      <c r="AG1748" s="50">
        <f>SQRT((T1748*0.5)^2+Z1748^2+AE1748^2)</f>
        <v>3.8381439833179293E-2</v>
      </c>
      <c r="AH1748" s="50">
        <f>AF1748/S1748</f>
        <v>0.8681480179049742</v>
      </c>
      <c r="AI1748">
        <f>AF1748*EXP(Info!$B$6*G1748*1000)</f>
        <v>4.8088515726564971</v>
      </c>
      <c r="AJ1748">
        <f>2*SQRT((EXP(Info!$B$6*G1748)*AG1748)^2+(Info!$B$6*G1748*0.01*AI1748)^2)</f>
        <v>7.6797731819782236E-2</v>
      </c>
      <c r="AK1748" s="28">
        <f>AI1748/(E1748/1000)</f>
        <v>1.4036344345173664</v>
      </c>
      <c r="AL1748">
        <f>AA1748/0.752049334436339</f>
        <v>0.17564125340968703</v>
      </c>
      <c r="AM1748">
        <f>Q1748/O1748</f>
        <v>1.0227933078359779</v>
      </c>
      <c r="AN1748">
        <f>U1748/0.242530074</f>
        <v>4.3395307698198575</v>
      </c>
      <c r="AO1748">
        <f>O1748/U1748</f>
        <v>0.60550599973911889</v>
      </c>
    </row>
    <row r="1749" spans="1:41">
      <c r="A1749" s="14" t="s">
        <v>86</v>
      </c>
      <c r="B1749" s="14" t="s">
        <v>99</v>
      </c>
      <c r="C1749" s="15">
        <v>-32.96</v>
      </c>
      <c r="D1749" s="15">
        <v>41</v>
      </c>
      <c r="E1749" s="15">
        <v>3426</v>
      </c>
      <c r="F1749" s="1">
        <v>277</v>
      </c>
      <c r="G1749" s="14">
        <v>49.74</v>
      </c>
      <c r="I1749">
        <f>(E1749*100*Info!$B$11)/AI1749</f>
        <v>1.7745380805659055</v>
      </c>
      <c r="J1749">
        <f>LOG10(I1749)</f>
        <v>0.24908532349324211</v>
      </c>
      <c r="K1749">
        <f>2*((E1749*100*Info!$B$11)/AI1749^2)*(AJ1749/2)</f>
        <v>2.9769533744971675E-2</v>
      </c>
      <c r="L1749">
        <f>(M1749/10.7)/I1749</f>
        <v>0.44983026287022365</v>
      </c>
      <c r="M1749">
        <f>((U1749/0.242530073729142))*I1749</f>
        <v>8.5411779644197612</v>
      </c>
      <c r="N1749">
        <f>2*M1749*SQRT((0.5*K1749/I1749)^2+(0.5*V1749/U1749)^2)</f>
        <v>0.29863816467959359</v>
      </c>
      <c r="O1749" s="1">
        <v>0.59381786216880428</v>
      </c>
      <c r="P1749" s="1">
        <v>1.228092121498706E-2</v>
      </c>
      <c r="Q1749" s="1">
        <v>0.62529547296410104</v>
      </c>
      <c r="R1749" s="1">
        <v>1.4829904495550539E-2</v>
      </c>
      <c r="S1749" s="1">
        <v>3.5941837426917762</v>
      </c>
      <c r="T1749" s="1">
        <v>4.3685623453128562E-2</v>
      </c>
      <c r="U1749" s="1">
        <v>1.167341824968807</v>
      </c>
      <c r="V1749" s="1">
        <v>3.5810681750892998E-2</v>
      </c>
      <c r="W1749" s="50">
        <f>U1749*Info!$B$2</f>
        <v>0.56032407598502731</v>
      </c>
      <c r="X1749" s="50">
        <f>W1749*SQRT((0.5*V1749/U1749)^2+Info!$B$3^2)</f>
        <v>2.9304849413417881E-2</v>
      </c>
      <c r="Y1749" s="39">
        <f>W1749*Info!$D$2</f>
        <v>0.45386250154787217</v>
      </c>
      <c r="Z1749" s="39">
        <f>Y1749*SQRT(Info!$D$3^2+(X1749/W1749)^2)</f>
        <v>3.2839300812228293E-2</v>
      </c>
      <c r="AA1749" s="50">
        <f>IF(O1749-W1749&gt;0,O1749-W1749,0)</f>
        <v>3.3493786183776963E-2</v>
      </c>
      <c r="AB1749" s="50">
        <f>SQRT((0.5*P1749)^2+X1749^2)</f>
        <v>2.9941266767043742E-2</v>
      </c>
      <c r="AC1749" s="50">
        <f>(1-EXP(-Info!$B$6*G1749*1000))+(Info!$B$6/(Info!$B$6-Info!$B$7))*(EXP(-Info!$B$7*G1749*1000)-EXP(-Info!$B$6*G1749*1000))*(Info!$B$9-1)</f>
        <v>0.41617691547691105</v>
      </c>
      <c r="AD1749" s="50">
        <f>SQRT((Info!$B$6*EXP(-Info!$B$6*G1749*1000)+(Info!$B$6/(Info!$B$6+Info!$B$7))*(Info!$B$9-1)*(-Info!$B$7*EXP(-Info!$B$7*G1749*1000)+Info!$B$6*EXP(-Info!$B$6*G1749*1000)))^2*(0.01*G1749*1000)^2)</f>
        <v>3.0782462825901381E-3</v>
      </c>
      <c r="AE1749" s="50">
        <f>IF(AA1749&gt;0,AA1749*AC1749*SQRT((AB1749/AA1749)^2+(AD1749/AC1749)^2),AA1749*AC1749*SQRT((AD1749/AC1749)^2))</f>
        <v>1.2461290578624341E-2</v>
      </c>
      <c r="AF1749" s="50">
        <f>IF((S1749-Y1749-AA1749*AC1749)&gt;0,S1749-Y1749-AA1749*AC1749,0)</f>
        <v>3.1263819005222966</v>
      </c>
      <c r="AG1749" s="50">
        <f>SQRT((T1749*0.5)^2+Z1749^2+AE1749^2)</f>
        <v>4.1361961569092241E-2</v>
      </c>
      <c r="AH1749" s="50">
        <f>AF1749/S1749</f>
        <v>0.86984476152041945</v>
      </c>
      <c r="AI1749">
        <f>AF1749*EXP(Info!$B$6*G1749*1000)</f>
        <v>4.933357384635789</v>
      </c>
      <c r="AJ1749">
        <f>2*SQRT((EXP(Info!$B$6*G1749)*AG1749)^2+(Info!$B$6*G1749*0.01*AI1749)^2)</f>
        <v>8.2761677952318188E-2</v>
      </c>
      <c r="AK1749" s="28">
        <f>AI1749/(E1749/1000)</f>
        <v>1.43997588576643</v>
      </c>
      <c r="AL1749">
        <f>AA1749/0.752049334436339</f>
        <v>4.4536687488568226E-2</v>
      </c>
      <c r="AM1749">
        <f>Q1749/O1749</f>
        <v>1.0530088648400218</v>
      </c>
      <c r="AN1749">
        <f>U1749/0.242530074</f>
        <v>4.8131838073360207</v>
      </c>
      <c r="AO1749">
        <f>O1749/U1749</f>
        <v>0.50869235511601063</v>
      </c>
    </row>
    <row r="1750" spans="1:41">
      <c r="A1750" s="14" t="s">
        <v>86</v>
      </c>
      <c r="B1750" s="14" t="s">
        <v>99</v>
      </c>
      <c r="C1750" s="15">
        <v>-32.96</v>
      </c>
      <c r="D1750" s="15">
        <v>41</v>
      </c>
      <c r="E1750" s="15">
        <v>3426</v>
      </c>
      <c r="F1750" s="1">
        <v>279</v>
      </c>
      <c r="G1750" s="14">
        <v>50.03</v>
      </c>
      <c r="I1750">
        <f>(E1750*100*Info!$B$11)/AI1750</f>
        <v>1.8851365948203003</v>
      </c>
      <c r="J1750">
        <f>LOG10(I1750)</f>
        <v>0.2753428241584937</v>
      </c>
      <c r="K1750">
        <f>2*((E1750*100*Info!$B$11)/AI1750^2)*(AJ1750/2)</f>
        <v>2.4533438127939955E-2</v>
      </c>
      <c r="L1750">
        <f>(M1750/10.7)/I1750</f>
        <v>0.30718464484428565</v>
      </c>
      <c r="M1750">
        <f>((U1750/0.242530073729142))*I1750</f>
        <v>6.196209664382387</v>
      </c>
      <c r="N1750">
        <f>2*M1750*SQRT((0.5*K1750/I1750)^2+(0.5*V1750/U1750)^2)</f>
        <v>0.20666216676396412</v>
      </c>
      <c r="O1750" s="1">
        <v>0.37482418144676188</v>
      </c>
      <c r="P1750" s="1">
        <v>7.7394432832921982E-3</v>
      </c>
      <c r="Q1750" s="1">
        <v>0.40803978275541752</v>
      </c>
      <c r="R1750" s="1">
        <v>9.6542632645363318E-3</v>
      </c>
      <c r="S1750" s="1">
        <v>3.245083066515793</v>
      </c>
      <c r="T1750" s="1">
        <v>4.0464998383991577E-2</v>
      </c>
      <c r="U1750" s="1">
        <v>0.79716620581923037</v>
      </c>
      <c r="V1750" s="1">
        <v>2.4480330752707152E-2</v>
      </c>
      <c r="W1750" s="50">
        <f>U1750*Info!$B$2</f>
        <v>0.38263977879323058</v>
      </c>
      <c r="X1750" s="50">
        <f>W1750*SQRT((0.5*V1750/U1750)^2+Info!$B$3^2)</f>
        <v>2.0013792958557826E-2</v>
      </c>
      <c r="Y1750" s="39">
        <f>W1750*Info!$D$2</f>
        <v>0.30993822082251676</v>
      </c>
      <c r="Z1750" s="39">
        <f>Y1750*SQRT(Info!$D$3^2+(X1750/W1750)^2)</f>
        <v>2.2426688543812415E-2</v>
      </c>
      <c r="AA1750" s="50">
        <f>IF(O1750-W1750&gt;0,O1750-W1750,0)</f>
        <v>0</v>
      </c>
      <c r="AB1750" s="50">
        <f>SQRT((0.5*P1750)^2+X1750^2)</f>
        <v>2.0384470907331469E-2</v>
      </c>
      <c r="AC1750" s="50">
        <f>(1-EXP(-Info!$B$6*G1750*1000))+(Info!$B$6/(Info!$B$6-Info!$B$7))*(EXP(-Info!$B$7*G1750*1000)-EXP(-Info!$B$6*G1750*1000))*(Info!$B$9-1)</f>
        <v>0.41806619818539242</v>
      </c>
      <c r="AD1750" s="50">
        <f>SQRT((Info!$B$6*EXP(-Info!$B$6*G1750*1000)+(Info!$B$6/(Info!$B$6+Info!$B$7))*(Info!$B$9-1)*(-Info!$B$7*EXP(-Info!$B$7*G1750*1000)+Info!$B$6*EXP(-Info!$B$6*G1750*1000)))^2*(0.01*G1750*1000)^2)</f>
        <v>3.0877170337949055E-3</v>
      </c>
      <c r="AE1750" s="50">
        <f>IF(AA1750&gt;0,AA1750*AC1750*SQRT((AB1750/AA1750)^2+(AD1750/AC1750)^2),AA1750*AC1750*SQRT((AD1750/AC1750)^2))</f>
        <v>0</v>
      </c>
      <c r="AF1750" s="50">
        <f>IF((S1750-Y1750-AA1750*AC1750)&gt;0,S1750-Y1750-AA1750*AC1750,0)</f>
        <v>2.9351448456932765</v>
      </c>
      <c r="AG1750" s="50">
        <f>SQRT((T1750*0.5)^2+Z1750^2+AE1750^2)</f>
        <v>3.0204476201306278E-2</v>
      </c>
      <c r="AH1750" s="50">
        <f>AF1750/S1750</f>
        <v>0.90448989610756148</v>
      </c>
      <c r="AI1750">
        <f>AF1750*EXP(Info!$B$6*G1750*1000)</f>
        <v>4.643923717852255</v>
      </c>
      <c r="AJ1750">
        <f>2*SQRT((EXP(Info!$B$6*G1750)*AG1750)^2+(Info!$B$6*G1750*0.01*AI1750)^2)</f>
        <v>6.0436689583049354E-2</v>
      </c>
      <c r="AK1750" s="28">
        <f>AI1750/(E1750/1000)</f>
        <v>1.3554943718191053</v>
      </c>
      <c r="AL1750">
        <f>AA1750/0.752049334436339</f>
        <v>0</v>
      </c>
      <c r="AM1750">
        <f>Q1750/O1750</f>
        <v>1.0886164846153967</v>
      </c>
      <c r="AN1750">
        <f>U1750/0.242530074</f>
        <v>3.2868756961630679</v>
      </c>
      <c r="AO1750">
        <f>O1750/U1750</f>
        <v>0.47019577436999255</v>
      </c>
    </row>
    <row r="1751" spans="1:41">
      <c r="A1751" s="14" t="s">
        <v>86</v>
      </c>
      <c r="B1751" s="14" t="s">
        <v>99</v>
      </c>
      <c r="C1751" s="15">
        <v>-32.96</v>
      </c>
      <c r="D1751" s="15">
        <v>41</v>
      </c>
      <c r="E1751" s="15">
        <v>3426</v>
      </c>
      <c r="F1751" s="1">
        <v>284</v>
      </c>
      <c r="G1751" s="14">
        <v>50.884999999999998</v>
      </c>
      <c r="I1751">
        <f>(E1751*100*Info!$B$11)/AI1751</f>
        <v>1.7316818393861795</v>
      </c>
      <c r="J1751">
        <f>LOG10(I1751)</f>
        <v>0.23846810240904409</v>
      </c>
      <c r="K1751">
        <f>2*((E1751*100*Info!$B$11)/AI1751^2)*(AJ1751/2)</f>
        <v>2.2703481309793484E-2</v>
      </c>
      <c r="L1751">
        <f>(M1751/10.7)/I1751</f>
        <v>0.31647625853267186</v>
      </c>
      <c r="M1751">
        <f>((U1751/0.242530073729142))*I1751</f>
        <v>5.8639872276276721</v>
      </c>
      <c r="N1751">
        <f>2*M1751*SQRT((0.5*K1751/I1751)^2+(0.5*V1751/U1751)^2)</f>
        <v>0.19580730109783967</v>
      </c>
      <c r="O1751" s="1">
        <v>0.53527336203030562</v>
      </c>
      <c r="P1751" s="1">
        <v>1.1071662370708611E-2</v>
      </c>
      <c r="Q1751" s="1">
        <v>0.59062723055354793</v>
      </c>
      <c r="R1751" s="1">
        <v>1.3662544219958789E-2</v>
      </c>
      <c r="S1751" s="1">
        <v>3.5493570761653488</v>
      </c>
      <c r="T1751" s="1">
        <v>4.3882412335512558E-2</v>
      </c>
      <c r="U1751" s="1">
        <v>0.82127861037533545</v>
      </c>
      <c r="V1751" s="1">
        <v>2.522144743438633E-2</v>
      </c>
      <c r="W1751" s="50">
        <f>U1751*Info!$B$2</f>
        <v>0.39421373298016099</v>
      </c>
      <c r="X1751" s="50">
        <f>W1751*SQRT((0.5*V1751/U1751)^2+Info!$B$3^2)</f>
        <v>2.0619208554909903E-2</v>
      </c>
      <c r="Y1751" s="39">
        <f>W1751*Info!$D$2</f>
        <v>0.31931312371393045</v>
      </c>
      <c r="Z1751" s="39">
        <f>Y1751*SQRT(Info!$D$3^2+(X1751/W1751)^2)</f>
        <v>2.3105069749184127E-2</v>
      </c>
      <c r="AA1751" s="50">
        <f>IF(O1751-W1751&gt;0,O1751-W1751,0)</f>
        <v>0.14105962905014463</v>
      </c>
      <c r="AB1751" s="50">
        <f>SQRT((0.5*P1751)^2+X1751^2)</f>
        <v>2.1349407212932422E-2</v>
      </c>
      <c r="AC1751" s="50">
        <f>(1-EXP(-Info!$B$6*G1751*1000))+(Info!$B$6/(Info!$B$6-Info!$B$7))*(EXP(-Info!$B$7*G1751*1000)-EXP(-Info!$B$6*G1751*1000))*(Info!$B$9-1)</f>
        <v>0.42360556104684649</v>
      </c>
      <c r="AD1751" s="50">
        <f>SQRT((Info!$B$6*EXP(-Info!$B$6*G1751*1000)+(Info!$B$6/(Info!$B$6+Info!$B$7))*(Info!$B$9-1)*(-Info!$B$7*EXP(-Info!$B$7*G1751*1000)+Info!$B$6*EXP(-Info!$B$6*G1751*1000)))^2*(0.01*G1751*1000)^2)</f>
        <v>3.1152017389032174E-3</v>
      </c>
      <c r="AE1751" s="50">
        <f>IF(AA1751&gt;0,AA1751*AC1751*SQRT((AB1751/AA1751)^2+(AD1751/AC1751)^2),AA1751*AC1751*SQRT((AD1751/AC1751)^2))</f>
        <v>9.0543971249462726E-3</v>
      </c>
      <c r="AF1751" s="50">
        <f>IF((S1751-Y1751-AA1751*AC1751)&gt;0,S1751-Y1751-AA1751*AC1751,0)</f>
        <v>3.1702903091465719</v>
      </c>
      <c r="AG1751" s="50">
        <f>SQRT((T1751*0.5)^2+Z1751^2+AE1751^2)</f>
        <v>3.312465673040077E-2</v>
      </c>
      <c r="AH1751" s="50">
        <f>AF1751/S1751</f>
        <v>0.89320128719528191</v>
      </c>
      <c r="AI1751">
        <f>AF1751*EXP(Info!$B$6*G1751*1000)</f>
        <v>5.0554497627464681</v>
      </c>
      <c r="AJ1751">
        <f>2*SQRT((EXP(Info!$B$6*G1751)*AG1751)^2+(Info!$B$6*G1751*0.01*AI1751)^2)</f>
        <v>6.6280252290339028E-2</v>
      </c>
      <c r="AK1751" s="28">
        <f>AI1751/(E1751/1000)</f>
        <v>1.4756128904689048</v>
      </c>
      <c r="AL1751">
        <f>AA1751/0.752049334436339</f>
        <v>0.18756698874797731</v>
      </c>
      <c r="AM1751">
        <f>Q1751/O1751</f>
        <v>1.1034123355462406</v>
      </c>
      <c r="AN1751">
        <f>U1751/0.242530074</f>
        <v>3.3862959625177678</v>
      </c>
      <c r="AO1751">
        <f>O1751/U1751</f>
        <v>0.65175612181800091</v>
      </c>
    </row>
    <row r="1752" spans="1:41">
      <c r="A1752" s="14" t="s">
        <v>86</v>
      </c>
      <c r="B1752" s="14" t="s">
        <v>99</v>
      </c>
      <c r="C1752" s="15">
        <v>-32.96</v>
      </c>
      <c r="D1752" s="15">
        <v>41</v>
      </c>
      <c r="E1752" s="15">
        <v>3426</v>
      </c>
      <c r="F1752" s="1">
        <v>290</v>
      </c>
      <c r="G1752" s="14">
        <v>51.977499999999999</v>
      </c>
      <c r="I1752">
        <f>(E1752*100*Info!$B$11)/AI1752</f>
        <v>1.8151636471264889</v>
      </c>
      <c r="J1752">
        <f>LOG10(I1752)</f>
        <v>0.25891578520694769</v>
      </c>
      <c r="K1752">
        <f>2*((E1752*100*Info!$B$11)/AI1752^2)*(AJ1752/2)</f>
        <v>2.4757832313075028E-2</v>
      </c>
      <c r="L1752">
        <f>(M1752/10.7)/I1752</f>
        <v>0.3126998358674436</v>
      </c>
      <c r="M1752">
        <f>((U1752/0.242530073729142))*I1752</f>
        <v>6.0733347074603357</v>
      </c>
      <c r="N1752">
        <f>2*M1752*SQRT((0.5*K1752/I1752)^2+(0.5*V1752/U1752)^2)</f>
        <v>0.20404304987140293</v>
      </c>
      <c r="O1752" s="1">
        <v>0.79749425588179812</v>
      </c>
      <c r="P1752" s="1">
        <v>1.649972258214983E-2</v>
      </c>
      <c r="Q1752" s="1">
        <v>0.82122630954073339</v>
      </c>
      <c r="R1752" s="1">
        <v>1.871345159694511E-2</v>
      </c>
      <c r="S1752" s="1">
        <v>3.4855219387747378</v>
      </c>
      <c r="T1752" s="1">
        <v>4.3284707475106848E-2</v>
      </c>
      <c r="U1752" s="1">
        <v>0.81147852245383212</v>
      </c>
      <c r="V1752" s="1">
        <v>2.491507496946424E-2</v>
      </c>
      <c r="W1752" s="50">
        <f>U1752*Info!$B$2</f>
        <v>0.38950969077783942</v>
      </c>
      <c r="X1752" s="50">
        <f>W1752*SQRT((0.5*V1752/U1752)^2+Info!$B$3^2)</f>
        <v>2.0372784035641769E-2</v>
      </c>
      <c r="Y1752" s="39">
        <f>W1752*Info!$D$2</f>
        <v>0.31550284953004998</v>
      </c>
      <c r="Z1752" s="39">
        <f>Y1752*SQRT(Info!$D$3^2+(X1752/W1752)^2)</f>
        <v>2.2829140177609675E-2</v>
      </c>
      <c r="AA1752" s="50">
        <f>IF(O1752-W1752&gt;0,O1752-W1752,0)</f>
        <v>0.4079845651039587</v>
      </c>
      <c r="AB1752" s="50">
        <f>SQRT((0.5*P1752)^2+X1752^2)</f>
        <v>2.1979775719621807E-2</v>
      </c>
      <c r="AC1752" s="50">
        <f>(1-EXP(-Info!$B$6*G1752*1000))+(Info!$B$6/(Info!$B$6-Info!$B$7))*(EXP(-Info!$B$7*G1752*1000)-EXP(-Info!$B$6*G1752*1000))*(Info!$B$9-1)</f>
        <v>0.4306172386011507</v>
      </c>
      <c r="AD1752" s="50">
        <f>SQRT((Info!$B$6*EXP(-Info!$B$6*G1752*1000)+(Info!$B$6/(Info!$B$6+Info!$B$7))*(Info!$B$9-1)*(-Info!$B$7*EXP(-Info!$B$7*G1752*1000)+Info!$B$6*EXP(-Info!$B$6*G1752*1000)))^2*(0.01*G1752*1000)^2)</f>
        <v>3.1493806479340114E-3</v>
      </c>
      <c r="AE1752" s="50">
        <f>IF(AA1752&gt;0,AA1752*AC1752*SQRT((AB1752/AA1752)^2+(AD1752/AC1752)^2),AA1752*AC1752*SQRT((AD1752/AC1752)^2))</f>
        <v>9.5516875436505236E-3</v>
      </c>
      <c r="AF1752" s="50">
        <f>IF((S1752-Y1752-AA1752*AC1752)&gt;0,S1752-Y1752-AA1752*AC1752,0)</f>
        <v>2.99433390242773</v>
      </c>
      <c r="AG1752" s="50">
        <f>SQRT((T1752*0.5)^2+Z1752^2+AE1752^2)</f>
        <v>3.2875459715141227E-2</v>
      </c>
      <c r="AH1752" s="50">
        <f>AF1752/S1752</f>
        <v>0.85907762310063818</v>
      </c>
      <c r="AI1752">
        <f>AF1752*EXP(Info!$B$6*G1752*1000)</f>
        <v>4.8229428558334169</v>
      </c>
      <c r="AJ1752">
        <f>2*SQRT((EXP(Info!$B$6*G1752)*AG1752)^2+(Info!$B$6*G1752*0.01*AI1752)^2)</f>
        <v>6.5782283966127814E-2</v>
      </c>
      <c r="AK1752" s="28">
        <f>AI1752/(E1752/1000)</f>
        <v>1.4077474768924159</v>
      </c>
      <c r="AL1752">
        <f>AA1752/0.752049334436339</f>
        <v>0.54249707621873389</v>
      </c>
      <c r="AM1752">
        <f>Q1752/O1752</f>
        <v>1.029758275352961</v>
      </c>
      <c r="AN1752">
        <f>U1752/0.242530074</f>
        <v>3.3458882400449523</v>
      </c>
      <c r="AO1752">
        <f>O1752/U1752</f>
        <v>0.98276692951805189</v>
      </c>
    </row>
    <row r="1753" spans="1:41">
      <c r="A1753" s="14" t="s">
        <v>86</v>
      </c>
      <c r="B1753" s="14" t="s">
        <v>99</v>
      </c>
      <c r="C1753" s="15">
        <v>-32.96</v>
      </c>
      <c r="D1753" s="15">
        <v>41</v>
      </c>
      <c r="E1753" s="15">
        <v>3426</v>
      </c>
      <c r="F1753" s="1">
        <v>300</v>
      </c>
      <c r="G1753" s="14">
        <v>53.534999999999997</v>
      </c>
      <c r="I1753">
        <f>(E1753*100*Info!$B$11)/AI1753</f>
        <v>1.9053386425291998</v>
      </c>
      <c r="J1753">
        <f>LOG10(I1753)</f>
        <v>0.27997217555563253</v>
      </c>
      <c r="K1753">
        <f>2*((E1753*100*Info!$B$11)/AI1753^2)*(AJ1753/2)</f>
        <v>2.5879836567168035E-2</v>
      </c>
      <c r="L1753">
        <f>(M1753/10.7)/I1753</f>
        <v>0.2847057017366455</v>
      </c>
      <c r="M1753">
        <f>((U1753/0.242530073729142))*I1753</f>
        <v>5.8043302953592901</v>
      </c>
      <c r="N1753">
        <f>2*M1753*SQRT((0.5*K1753/I1753)^2+(0.5*V1753/U1753)^2)</f>
        <v>0.19487805720468943</v>
      </c>
      <c r="O1753" s="1">
        <v>0.98954286507629374</v>
      </c>
      <c r="P1753" s="1">
        <v>2.0468177396117039E-2</v>
      </c>
      <c r="Q1753" s="1">
        <v>1.0833266961738319</v>
      </c>
      <c r="R1753" s="1">
        <v>2.4373636115244769E-2</v>
      </c>
      <c r="S1753" s="1">
        <v>3.37908854322303</v>
      </c>
      <c r="T1753" s="1">
        <v>4.2403924987569293E-2</v>
      </c>
      <c r="U1753" s="1">
        <v>0.7388317347162644</v>
      </c>
      <c r="V1753" s="1">
        <v>2.2685396727431861E-2</v>
      </c>
      <c r="W1753" s="50">
        <f>U1753*Info!$B$2</f>
        <v>0.35463923266380692</v>
      </c>
      <c r="X1753" s="50">
        <f>W1753*SQRT((0.5*V1753/U1753)^2+Info!$B$3^2)</f>
        <v>1.8548988961734778E-2</v>
      </c>
      <c r="Y1753" s="39">
        <f>W1753*Info!$D$2</f>
        <v>0.28725777845768363</v>
      </c>
      <c r="Z1753" s="39">
        <f>Y1753*SQRT(Info!$D$3^2+(X1753/W1753)^2)</f>
        <v>2.0785418425808461E-2</v>
      </c>
      <c r="AA1753" s="50">
        <f>IF(O1753-W1753&gt;0,O1753-W1753,0)</f>
        <v>0.63490363241248682</v>
      </c>
      <c r="AB1753" s="50">
        <f>SQRT((0.5*P1753)^2+X1753^2)</f>
        <v>2.118493717201653E-2</v>
      </c>
      <c r="AC1753" s="50">
        <f>(1-EXP(-Info!$B$6*G1753*1000))+(Info!$B$6/(Info!$B$6-Info!$B$7))*(EXP(-Info!$B$7*G1753*1000)-EXP(-Info!$B$6*G1753*1000))*(Info!$B$9-1)</f>
        <v>0.44048588296988755</v>
      </c>
      <c r="AD1753" s="50">
        <f>SQRT((Info!$B$6*EXP(-Info!$B$6*G1753*1000)+(Info!$B$6/(Info!$B$6+Info!$B$7))*(Info!$B$9-1)*(-Info!$B$7*EXP(-Info!$B$7*G1753*1000)+Info!$B$6*EXP(-Info!$B$6*G1753*1000)))^2*(0.01*G1753*1000)^2)</f>
        <v>3.196315173786901E-3</v>
      </c>
      <c r="AE1753" s="50">
        <f>IF(AA1753&gt;0,AA1753*AC1753*SQRT((AB1753/AA1753)^2+(AD1753/AC1753)^2),AA1753*AC1753*SQRT((AD1753/AC1753)^2))</f>
        <v>9.5497777870853714E-3</v>
      </c>
      <c r="AF1753" s="50">
        <f>IF((S1753-Y1753-AA1753*AC1753)&gt;0,S1753-Y1753-AA1753*AC1753,0)</f>
        <v>2.8121646776413431</v>
      </c>
      <c r="AG1753" s="50">
        <f>SQRT((T1753*0.5)^2+Z1753^2+AE1753^2)</f>
        <v>3.1189021922889758E-2</v>
      </c>
      <c r="AH1753" s="50">
        <f>AF1753/S1753</f>
        <v>0.83222580339935526</v>
      </c>
      <c r="AI1753">
        <f>AF1753*EXP(Info!$B$6*G1753*1000)</f>
        <v>4.5946848233006774</v>
      </c>
      <c r="AJ1753">
        <f>2*SQRT((EXP(Info!$B$6*G1753)*AG1753)^2+(Info!$B$6*G1753*0.01*AI1753)^2)</f>
        <v>6.2408691898897722E-2</v>
      </c>
      <c r="AK1753" s="28">
        <f>AI1753/(E1753/1000)</f>
        <v>1.3411222484823926</v>
      </c>
      <c r="AL1753">
        <f>AA1753/0.752049334436339</f>
        <v>0.84423136001888366</v>
      </c>
      <c r="AM1753">
        <f>Q1753/O1753</f>
        <v>1.0947749050672073</v>
      </c>
      <c r="AN1753">
        <f>U1753/0.242530074</f>
        <v>3.0463510051799365</v>
      </c>
      <c r="AO1753">
        <f>O1753/U1753</f>
        <v>1.3393345447679108</v>
      </c>
    </row>
    <row r="1754" spans="1:41">
      <c r="A1754" s="14" t="s">
        <v>86</v>
      </c>
      <c r="B1754" s="14" t="s">
        <v>99</v>
      </c>
      <c r="C1754" s="15">
        <v>-32.96</v>
      </c>
      <c r="D1754" s="15">
        <v>41</v>
      </c>
      <c r="E1754" s="15">
        <v>3426</v>
      </c>
      <c r="F1754" s="1">
        <v>312</v>
      </c>
      <c r="G1754" s="14">
        <v>55.284999999999997</v>
      </c>
      <c r="I1754">
        <f>(E1754*100*Info!$B$11)/AI1754</f>
        <v>1.8978080653954128</v>
      </c>
      <c r="J1754">
        <f>LOG10(I1754)</f>
        <v>0.27825228798873258</v>
      </c>
      <c r="K1754">
        <f>2*((E1754*100*Info!$B$11)/AI1754^2)*(AJ1754/2)</f>
        <v>2.8556889079676216E-2</v>
      </c>
      <c r="L1754">
        <f>(M1754/10.7)/I1754</f>
        <v>0.35912148505616037</v>
      </c>
      <c r="M1754">
        <f>((U1754/0.242530073729142))*I1754</f>
        <v>7.2925170635210446</v>
      </c>
      <c r="N1754">
        <f>2*M1754*SQRT((0.5*K1754/I1754)^2+(0.5*V1754/U1754)^2)</f>
        <v>0.24939469450808258</v>
      </c>
      <c r="O1754" s="1">
        <v>0.48572320228280891</v>
      </c>
      <c r="P1754" s="1">
        <v>1.0044612351962001E-2</v>
      </c>
      <c r="Q1754" s="1">
        <v>0.46375032067518568</v>
      </c>
      <c r="R1754" s="1">
        <v>1.05423829946553E-2</v>
      </c>
      <c r="S1754" s="1">
        <v>3.1580444604393971</v>
      </c>
      <c r="T1754" s="1">
        <v>3.9958463811604297E-2</v>
      </c>
      <c r="U1754" s="1">
        <v>0.93194603465776804</v>
      </c>
      <c r="V1754" s="1">
        <v>2.8620465902213631E-2</v>
      </c>
      <c r="W1754" s="50">
        <f>U1754*Info!$B$2</f>
        <v>0.44733409663572865</v>
      </c>
      <c r="X1754" s="50">
        <f>W1754*SQRT((0.5*V1754/U1754)^2+Info!$B$3^2)</f>
        <v>2.3397680110975566E-2</v>
      </c>
      <c r="Y1754" s="39">
        <f>W1754*Info!$D$2</f>
        <v>0.36234061827494024</v>
      </c>
      <c r="Z1754" s="39">
        <f>Y1754*SQRT(Info!$D$3^2+(X1754/W1754)^2)</f>
        <v>2.6218499105682573E-2</v>
      </c>
      <c r="AA1754" s="50">
        <f>IF(O1754-W1754&gt;0,O1754-W1754,0)</f>
        <v>3.8389105647080257E-2</v>
      </c>
      <c r="AB1754" s="50">
        <f>SQRT((0.5*P1754)^2+X1754^2)</f>
        <v>2.3930628781978096E-2</v>
      </c>
      <c r="AC1754" s="50">
        <f>(1-EXP(-Info!$B$6*G1754*1000))+(Info!$B$6/(Info!$B$6-Info!$B$7))*(EXP(-Info!$B$7*G1754*1000)-EXP(-Info!$B$6*G1754*1000))*(Info!$B$9-1)</f>
        <v>0.4513979977999879</v>
      </c>
      <c r="AD1754" s="50">
        <f>SQRT((Info!$B$6*EXP(-Info!$B$6*G1754*1000)+(Info!$B$6/(Info!$B$6+Info!$B$7))*(Info!$B$9-1)*(-Info!$B$7*EXP(-Info!$B$7*G1754*1000)+Info!$B$6*EXP(-Info!$B$6*G1754*1000)))^2*(0.01*G1754*1000)^2)</f>
        <v>3.2465937384748003E-3</v>
      </c>
      <c r="AE1754" s="50">
        <f>IF(AA1754&gt;0,AA1754*AC1754*SQRT((AB1754/AA1754)^2+(AD1754/AC1754)^2),AA1754*AC1754*SQRT((AD1754/AC1754)^2))</f>
        <v>1.0802956893124426E-2</v>
      </c>
      <c r="AF1754" s="50">
        <f>IF((S1754-Y1754-AA1754*AC1754)&gt;0,S1754-Y1754-AA1754*AC1754,0)</f>
        <v>2.7783750767380329</v>
      </c>
      <c r="AG1754" s="50">
        <f>SQRT((T1754*0.5)^2+Z1754^2+AE1754^2)</f>
        <v>3.468837385256341E-2</v>
      </c>
      <c r="AH1754" s="50">
        <f>AF1754/S1754</f>
        <v>0.87977706189464522</v>
      </c>
      <c r="AI1754">
        <f>AF1754*EXP(Info!$B$6*G1754*1000)</f>
        <v>4.6129167136051885</v>
      </c>
      <c r="AJ1754">
        <f>2*SQRT((EXP(Info!$B$6*G1754)*AG1754)^2+(Info!$B$6*G1754*0.01*AI1754)^2)</f>
        <v>6.9411945984517429E-2</v>
      </c>
      <c r="AK1754" s="28">
        <f>AI1754/(E1754/1000)</f>
        <v>1.3464438743739604</v>
      </c>
      <c r="AL1754">
        <f>AA1754/0.752049334436339</f>
        <v>5.1045993778922619E-2</v>
      </c>
      <c r="AM1754">
        <f>Q1754/O1754</f>
        <v>0.95476254479021228</v>
      </c>
      <c r="AN1754">
        <f>U1754/0.242530074</f>
        <v>3.8425998858094936</v>
      </c>
      <c r="AO1754">
        <f>O1754/U1754</f>
        <v>0.52119241267138139</v>
      </c>
    </row>
    <row r="1755" spans="1:41">
      <c r="A1755" s="14" t="s">
        <v>86</v>
      </c>
      <c r="B1755" s="14" t="s">
        <v>99</v>
      </c>
      <c r="C1755" s="15">
        <v>-32.96</v>
      </c>
      <c r="D1755" s="15">
        <v>41</v>
      </c>
      <c r="E1755" s="15">
        <v>3426</v>
      </c>
      <c r="F1755" s="1">
        <v>324</v>
      </c>
      <c r="G1755" s="14">
        <v>57.034999999999997</v>
      </c>
      <c r="I1755">
        <f>(E1755*100*Info!$B$11)/AI1755</f>
        <v>1.6168628477795379</v>
      </c>
      <c r="J1755">
        <f>LOG10(I1755)</f>
        <v>0.20867318194797996</v>
      </c>
      <c r="K1755">
        <f>2*((E1755*100*Info!$B$11)/AI1755^2)*(AJ1755/2)</f>
        <v>2.102051594855233E-2</v>
      </c>
      <c r="L1755">
        <f>(M1755/10.7)/I1755</f>
        <v>0.37576551757532606</v>
      </c>
      <c r="M1755">
        <f>((U1755/0.242530073729142))*I1755</f>
        <v>6.5009059618328724</v>
      </c>
      <c r="N1755">
        <f>2*M1755*SQRT((0.5*K1755/I1755)^2+(0.5*V1755/U1755)^2)</f>
        <v>0.21954883322134119</v>
      </c>
      <c r="O1755" s="1">
        <v>0.40034933885336682</v>
      </c>
      <c r="P1755" s="1">
        <v>8.4058076938984018E-3</v>
      </c>
      <c r="Q1755" s="1">
        <v>0.43110386802100092</v>
      </c>
      <c r="R1755" s="1">
        <v>9.7854028096729852E-3</v>
      </c>
      <c r="S1755" s="1">
        <v>3.5883592292885509</v>
      </c>
      <c r="T1755" s="1">
        <v>4.3993031538118378E-2</v>
      </c>
      <c r="U1755" s="1">
        <v>0.9751384939018195</v>
      </c>
      <c r="V1755" s="1">
        <v>3.0394451468922688E-2</v>
      </c>
      <c r="W1755" s="50">
        <f>U1755*Info!$B$2</f>
        <v>0.46806647707287335</v>
      </c>
      <c r="X1755" s="50">
        <f>W1755*SQRT((0.5*V1755/U1755)^2+Info!$B$3^2)</f>
        <v>2.4513827807425271E-2</v>
      </c>
      <c r="Y1755" s="39">
        <f>W1755*Info!$D$2</f>
        <v>0.37913384642902742</v>
      </c>
      <c r="Z1755" s="39">
        <f>Y1755*SQRT(Info!$D$3^2+(X1755/W1755)^2)</f>
        <v>2.7452229108399305E-2</v>
      </c>
      <c r="AA1755" s="50">
        <f>IF(O1755-W1755&gt;0,O1755-W1755,0)</f>
        <v>0</v>
      </c>
      <c r="AB1755" s="50">
        <f>SQRT((0.5*P1755)^2+X1755^2)</f>
        <v>2.4871512911738943E-2</v>
      </c>
      <c r="AC1755" s="50">
        <f>(1-EXP(-Info!$B$6*G1755*1000))+(Info!$B$6/(Info!$B$6-Info!$B$7))*(EXP(-Info!$B$7*G1755*1000)-EXP(-Info!$B$6*G1755*1000))*(Info!$B$9-1)</f>
        <v>0.46212651300004393</v>
      </c>
      <c r="AD1755" s="50">
        <f>SQRT((Info!$B$6*EXP(-Info!$B$6*G1755*1000)+(Info!$B$6/(Info!$B$6+Info!$B$7))*(Info!$B$9-1)*(-Info!$B$7*EXP(-Info!$B$7*G1755*1000)+Info!$B$6*EXP(-Info!$B$6*G1755*1000)))^2*(0.01*G1755*1000)^2)</f>
        <v>3.2943393494006879E-3</v>
      </c>
      <c r="AE1755" s="50">
        <f>IF(AA1755&gt;0,AA1755*AC1755*SQRT((AB1755/AA1755)^2+(AD1755/AC1755)^2),AA1755*AC1755*SQRT((AD1755/AC1755)^2))</f>
        <v>0</v>
      </c>
      <c r="AF1755" s="50">
        <f>IF((S1755-Y1755-AA1755*AC1755)&gt;0,S1755-Y1755-AA1755*AC1755,0)</f>
        <v>3.2092253828595236</v>
      </c>
      <c r="AG1755" s="50">
        <f>SQRT((T1755*0.5)^2+Z1755^2+AE1755^2)</f>
        <v>3.5177714379966696E-2</v>
      </c>
      <c r="AH1755" s="50">
        <f>AF1755/S1755</f>
        <v>0.89434339702265631</v>
      </c>
      <c r="AI1755">
        <f>AF1755*EXP(Info!$B$6*G1755*1000)</f>
        <v>5.4144546373242601</v>
      </c>
      <c r="AJ1755">
        <f>2*SQRT((EXP(Info!$B$6*G1755)*AG1755)^2+(Info!$B$6*G1755*0.01*AI1755)^2)</f>
        <v>7.0392260056498346E-2</v>
      </c>
      <c r="AK1755" s="28">
        <f>AI1755/(E1755/1000)</f>
        <v>1.5804012368138529</v>
      </c>
      <c r="AL1755">
        <f>AA1755/0.752049334436339</f>
        <v>0</v>
      </c>
      <c r="AM1755">
        <f>Q1755/O1755</f>
        <v>1.0768192330620991</v>
      </c>
      <c r="AN1755">
        <f>U1755/0.242530074</f>
        <v>4.020691033565674</v>
      </c>
      <c r="AO1755">
        <f>O1755/U1755</f>
        <v>0.4105563890227017</v>
      </c>
    </row>
    <row r="1756" spans="1:41">
      <c r="A1756" s="14" t="s">
        <v>86</v>
      </c>
      <c r="B1756" s="14" t="s">
        <v>99</v>
      </c>
      <c r="C1756" s="15">
        <v>-32.96</v>
      </c>
      <c r="D1756" s="15">
        <v>41</v>
      </c>
      <c r="E1756" s="15">
        <v>3426</v>
      </c>
      <c r="F1756" s="1">
        <v>332</v>
      </c>
      <c r="G1756" s="14">
        <v>58.23</v>
      </c>
      <c r="I1756">
        <f>(E1756*100*Info!$B$11)/AI1756</f>
        <v>1.6931861853428054</v>
      </c>
      <c r="J1756">
        <f>LOG10(I1756)</f>
        <v>0.22870471642029044</v>
      </c>
      <c r="K1756">
        <f>2*((E1756*100*Info!$B$11)/AI1756^2)*(AJ1756/2)</f>
        <v>2.2780882439909986E-2</v>
      </c>
      <c r="L1756">
        <f>(M1756/10.7)/I1756</f>
        <v>0.37848899306137124</v>
      </c>
      <c r="M1756">
        <f>((U1756/0.242530073729142))*I1756</f>
        <v>6.8571199776073017</v>
      </c>
      <c r="N1756">
        <f>2*M1756*SQRT((0.5*K1756/I1756)^2+(0.5*V1756/U1756)^2)</f>
        <v>0.23271592162517876</v>
      </c>
      <c r="O1756" s="1">
        <v>0.42618639394036101</v>
      </c>
      <c r="P1756" s="1">
        <v>8.9841454751641292E-3</v>
      </c>
      <c r="Q1756" s="1">
        <v>0.38305630480928932</v>
      </c>
      <c r="R1756" s="1">
        <v>8.5294631897907622E-3</v>
      </c>
      <c r="S1756" s="1">
        <v>3.4130450225242561</v>
      </c>
      <c r="T1756" s="1">
        <v>4.2140704115561332E-2</v>
      </c>
      <c r="U1756" s="1">
        <v>0.98220610830342081</v>
      </c>
      <c r="V1756" s="1">
        <v>3.0602548645797849E-2</v>
      </c>
      <c r="W1756" s="50">
        <f>U1756*Info!$B$2</f>
        <v>0.47145893198564198</v>
      </c>
      <c r="X1756" s="50">
        <f>W1756*SQRT((0.5*V1756/U1756)^2+Info!$B$3^2)</f>
        <v>2.4690628425154081E-2</v>
      </c>
      <c r="Y1756" s="39">
        <f>W1756*Info!$D$2</f>
        <v>0.38188173490837002</v>
      </c>
      <c r="Z1756" s="39">
        <f>Y1756*SQRT(Info!$D$3^2+(X1756/W1756)^2)</f>
        <v>2.7650687332610939E-2</v>
      </c>
      <c r="AA1756" s="50">
        <f>IF(O1756-W1756&gt;0,O1756-W1756,0)</f>
        <v>0</v>
      </c>
      <c r="AB1756" s="50">
        <f>SQRT((0.5*P1756)^2+X1756^2)</f>
        <v>2.5095932927642971E-2</v>
      </c>
      <c r="AC1756" s="50">
        <f>(1-EXP(-Info!$B$6*G1756*1000))+(Info!$B$6/(Info!$B$6-Info!$B$7))*(EXP(-Info!$B$7*G1756*1000)-EXP(-Info!$B$6*G1756*1000))*(Info!$B$9-1)</f>
        <v>0.46934859325323941</v>
      </c>
      <c r="AD1756" s="50">
        <f>SQRT((Info!$B$6*EXP(-Info!$B$6*G1756*1000)+(Info!$B$6/(Info!$B$6+Info!$B$7))*(Info!$B$9-1)*(-Info!$B$7*EXP(-Info!$B$7*G1756*1000)+Info!$B$6*EXP(-Info!$B$6*G1756*1000)))^2*(0.01*G1756*1000)^2)</f>
        <v>3.3255223771929358E-3</v>
      </c>
      <c r="AE1756" s="50">
        <f>IF(AA1756&gt;0,AA1756*AC1756*SQRT((AB1756/AA1756)^2+(AD1756/AC1756)^2),AA1756*AC1756*SQRT((AD1756/AC1756)^2))</f>
        <v>0</v>
      </c>
      <c r="AF1756" s="50">
        <f>IF((S1756-Y1756-AA1756*AC1756)&gt;0,S1756-Y1756-AA1756*AC1756,0)</f>
        <v>3.031163287615886</v>
      </c>
      <c r="AG1756" s="50">
        <f>SQRT((T1756*0.5)^2+Z1756^2+AE1756^2)</f>
        <v>3.4763777783846116E-2</v>
      </c>
      <c r="AH1756" s="50">
        <f>AF1756/S1756</f>
        <v>0.88811113466474756</v>
      </c>
      <c r="AI1756">
        <f>AF1756*EXP(Info!$B$6*G1756*1000)</f>
        <v>5.1703885962811533</v>
      </c>
      <c r="AJ1756">
        <f>2*SQRT((EXP(Info!$B$6*G1756)*AG1756)^2+(Info!$B$6*G1756*0.01*AI1756)^2)</f>
        <v>6.956471520979543E-2</v>
      </c>
      <c r="AK1756" s="28">
        <f>AI1756/(E1756/1000)</f>
        <v>1.5091618786576628</v>
      </c>
      <c r="AL1756">
        <f>AA1756/0.752049334436339</f>
        <v>0</v>
      </c>
      <c r="AM1756">
        <f>Q1756/O1756</f>
        <v>0.89879993884293929</v>
      </c>
      <c r="AN1756">
        <f>U1756/0.242530074</f>
        <v>4.049832221233812</v>
      </c>
      <c r="AO1756">
        <f>O1756/U1756</f>
        <v>0.43390729332412631</v>
      </c>
    </row>
    <row r="1757" spans="1:41">
      <c r="A1757" s="14" t="s">
        <v>86</v>
      </c>
      <c r="B1757" s="14" t="s">
        <v>99</v>
      </c>
      <c r="C1757" s="15">
        <v>-32.96</v>
      </c>
      <c r="D1757" s="15">
        <v>41</v>
      </c>
      <c r="E1757" s="15">
        <v>3426</v>
      </c>
      <c r="F1757" s="1">
        <v>343</v>
      </c>
      <c r="G1757" s="14">
        <v>60.22</v>
      </c>
      <c r="I1757">
        <f>(E1757*100*Info!$B$11)/AI1757</f>
        <v>1.1697388613933253</v>
      </c>
      <c r="J1757">
        <f>LOG10(I1757)</f>
        <v>6.80889184007029E-2</v>
      </c>
      <c r="K1757">
        <f>2*((E1757*100*Info!$B$11)/AI1757^2)*(AJ1757/2)</f>
        <v>1.5734641651236718E-2</v>
      </c>
      <c r="L1757">
        <f>(M1757/10.7)/I1757</f>
        <v>0.54712447963222299</v>
      </c>
      <c r="M1757">
        <f>((U1757/0.242530073729142))*I1757</f>
        <v>6.847922594545909</v>
      </c>
      <c r="N1757">
        <f>2*M1757*SQRT((0.5*K1757/I1757)^2+(0.5*V1757/U1757)^2)</f>
        <v>0.23283061510011058</v>
      </c>
      <c r="O1757" s="1">
        <v>0.63599882744691372</v>
      </c>
      <c r="P1757" s="1">
        <v>1.344494954319498E-2</v>
      </c>
      <c r="Q1757" s="1">
        <v>0.6230429699846266</v>
      </c>
      <c r="R1757" s="1">
        <v>1.3941472719146329E-2</v>
      </c>
      <c r="S1757" s="1">
        <v>4.860265150605529</v>
      </c>
      <c r="T1757" s="1">
        <v>6.1087786964604457E-2</v>
      </c>
      <c r="U1757" s="1">
        <v>1.41982730211117</v>
      </c>
      <c r="V1757" s="1">
        <v>4.4335726674724227E-2</v>
      </c>
      <c r="W1757" s="50">
        <f>U1757*Info!$B$2</f>
        <v>0.6815171050133616</v>
      </c>
      <c r="X1757" s="50">
        <f>W1757*SQRT((0.5*V1757/U1757)^2+Info!$B$3^2)</f>
        <v>3.5698539671358727E-2</v>
      </c>
      <c r="Y1757" s="39">
        <f>W1757*Info!$D$2</f>
        <v>0.55202885506082289</v>
      </c>
      <c r="Z1757" s="39">
        <f>Y1757*SQRT(Info!$D$3^2+(X1757/W1757)^2)</f>
        <v>3.9974543431599091E-2</v>
      </c>
      <c r="AA1757" s="50">
        <f>IF(O1757-W1757&gt;0,O1757-W1757,0)</f>
        <v>0</v>
      </c>
      <c r="AB1757" s="50">
        <f>SQRT((0.5*P1757)^2+X1757^2)</f>
        <v>3.6325987966225194E-2</v>
      </c>
      <c r="AC1757" s="50">
        <f>(1-EXP(-Info!$B$6*G1757*1000))+(Info!$B$6/(Info!$B$6-Info!$B$7))*(EXP(-Info!$B$7*G1757*1000)-EXP(-Info!$B$6*G1757*1000))*(Info!$B$9-1)</f>
        <v>0.48119093557882725</v>
      </c>
      <c r="AD1757" s="50">
        <f>SQRT((Info!$B$6*EXP(-Info!$B$6*G1757*1000)+(Info!$B$6/(Info!$B$6+Info!$B$7))*(Info!$B$9-1)*(-Info!$B$7*EXP(-Info!$B$7*G1757*1000)+Info!$B$6*EXP(-Info!$B$6*G1757*1000)))^2*(0.01*G1757*1000)^2)</f>
        <v>3.3749572636224386E-3</v>
      </c>
      <c r="AE1757" s="50">
        <f>IF(AA1757&gt;0,AA1757*AC1757*SQRT((AB1757/AA1757)^2+(AD1757/AC1757)^2),AA1757*AC1757*SQRT((AD1757/AC1757)^2))</f>
        <v>0</v>
      </c>
      <c r="AF1757" s="50">
        <f>IF((S1757-Y1757-AA1757*AC1757)&gt;0,S1757-Y1757-AA1757*AC1757,0)</f>
        <v>4.308236295544706</v>
      </c>
      <c r="AG1757" s="50">
        <f>SQRT((T1757*0.5)^2+Z1757^2+AE1757^2)</f>
        <v>5.0307986956576053E-2</v>
      </c>
      <c r="AH1757" s="50">
        <f>AF1757/S1757</f>
        <v>0.88642001249827962</v>
      </c>
      <c r="AI1757">
        <f>AF1757*EXP(Info!$B$6*G1757*1000)</f>
        <v>7.4840896827600112</v>
      </c>
      <c r="AJ1757">
        <f>2*SQRT((EXP(Info!$B$6*G1757)*AG1757)^2+(Info!$B$6*G1757*0.01*AI1757)^2)</f>
        <v>0.10067158844639768</v>
      </c>
      <c r="AK1757" s="28">
        <f>AI1757/(E1757/1000)</f>
        <v>2.1844978642031556</v>
      </c>
      <c r="AL1757">
        <f>AA1757/0.752049334436339</f>
        <v>0</v>
      </c>
      <c r="AM1757">
        <f>Q1757/O1757</f>
        <v>0.97962911737699931</v>
      </c>
      <c r="AN1757">
        <f>U1757/0.242530074</f>
        <v>5.8542319255267694</v>
      </c>
      <c r="AO1757">
        <f>O1757/U1757</f>
        <v>0.44794097599139993</v>
      </c>
    </row>
    <row r="1758" spans="1:41">
      <c r="A1758" s="14" t="s">
        <v>86</v>
      </c>
      <c r="B1758" s="14" t="s">
        <v>99</v>
      </c>
      <c r="C1758" s="15">
        <v>-32.96</v>
      </c>
      <c r="D1758" s="15">
        <v>41</v>
      </c>
      <c r="E1758" s="15">
        <v>3426</v>
      </c>
      <c r="F1758" s="1">
        <v>347</v>
      </c>
      <c r="G1758" s="14">
        <v>60.95</v>
      </c>
      <c r="I1758">
        <f>(E1758*100*Info!$B$11)/AI1758</f>
        <v>1.0284235258454637</v>
      </c>
      <c r="J1758">
        <f>LOG10(I1758)</f>
        <v>1.2172002848306699E-2</v>
      </c>
      <c r="K1758">
        <f>2*((E1758*100*Info!$B$11)/AI1758^2)*(AJ1758/2)</f>
        <v>1.2642410645170968E-2</v>
      </c>
      <c r="L1758">
        <f>(M1758/10.7)/I1758</f>
        <v>0.55049790873833249</v>
      </c>
      <c r="M1758">
        <f>((U1758/0.242530073729142))*I1758</f>
        <v>6.0577515029449627</v>
      </c>
      <c r="N1758">
        <f>2*M1758*SQRT((0.5*K1758/I1758)^2+(0.5*V1758/U1758)^2)</f>
        <v>0.20296356805503027</v>
      </c>
      <c r="O1758" s="1">
        <v>0.63539379830093534</v>
      </c>
      <c r="P1758" s="1">
        <v>1.342483961480264E-2</v>
      </c>
      <c r="Q1758" s="1">
        <v>0.5930028635293787</v>
      </c>
      <c r="R1758" s="1">
        <v>1.2915085260821611E-2</v>
      </c>
      <c r="S1758" s="1">
        <v>5.4229670897022126</v>
      </c>
      <c r="T1758" s="1">
        <v>6.6845284678689693E-2</v>
      </c>
      <c r="U1758" s="1">
        <v>1.428581592816295</v>
      </c>
      <c r="V1758" s="1">
        <v>4.4526203042063027E-2</v>
      </c>
      <c r="W1758" s="50">
        <f>U1758*Info!$B$2</f>
        <v>0.68571916455182158</v>
      </c>
      <c r="X1758" s="50">
        <f>W1758*SQRT((0.5*V1758/U1758)^2+Info!$B$3^2)</f>
        <v>3.5912723349908714E-2</v>
      </c>
      <c r="Y1758" s="39">
        <f>W1758*Info!$D$2</f>
        <v>0.55543252328697557</v>
      </c>
      <c r="Z1758" s="39">
        <f>Y1758*SQRT(Info!$D$3^2+(X1758/W1758)^2)</f>
        <v>4.0217545155531637E-2</v>
      </c>
      <c r="AA1758" s="50">
        <f>IF(O1758-W1758&gt;0,O1758-W1758,0)</f>
        <v>0</v>
      </c>
      <c r="AB1758" s="50">
        <f>SQRT((0.5*P1758)^2+X1758^2)</f>
        <v>3.6534644901488667E-2</v>
      </c>
      <c r="AC1758" s="50">
        <f>(1-EXP(-Info!$B$6*G1758*1000))+(Info!$B$6/(Info!$B$6-Info!$B$7))*(EXP(-Info!$B$7*G1758*1000)-EXP(-Info!$B$6*G1758*1000))*(Info!$B$9-1)</f>
        <v>0.48547804668941852</v>
      </c>
      <c r="AD1758" s="50">
        <f>SQRT((Info!$B$6*EXP(-Info!$B$6*G1758*1000)+(Info!$B$6/(Info!$B$6+Info!$B$7))*(Info!$B$9-1)*(-Info!$B$7*EXP(-Info!$B$7*G1758*1000)+Info!$B$6*EXP(-Info!$B$6*G1758*1000)))^2*(0.01*G1758*1000)^2)</f>
        <v>3.3923263716311228E-3</v>
      </c>
      <c r="AE1758" s="50">
        <f>IF(AA1758&gt;0,AA1758*AC1758*SQRT((AB1758/AA1758)^2+(AD1758/AC1758)^2),AA1758*AC1758*SQRT((AD1758/AC1758)^2))</f>
        <v>0</v>
      </c>
      <c r="AF1758" s="50">
        <f>IF((S1758-Y1758-AA1758*AC1758)&gt;0,S1758-Y1758-AA1758*AC1758,0)</f>
        <v>4.8675345664152374</v>
      </c>
      <c r="AG1758" s="50">
        <f>SQRT((T1758*0.5)^2+Z1758^2+AE1758^2)</f>
        <v>5.2292675962136353E-2</v>
      </c>
      <c r="AH1758" s="50">
        <f>AF1758/S1758</f>
        <v>0.89757774404685253</v>
      </c>
      <c r="AI1758">
        <f>AF1758*EXP(Info!$B$6*G1758*1000)</f>
        <v>8.5124759635192504</v>
      </c>
      <c r="AJ1758">
        <f>2*SQRT((EXP(Info!$B$6*G1758)*AG1758)^2+(Info!$B$6*G1758*0.01*AI1758)^2)</f>
        <v>0.10464386902223494</v>
      </c>
      <c r="AK1758" s="28">
        <f>AI1758/(E1758/1000)</f>
        <v>2.4846689911031086</v>
      </c>
      <c r="AL1758">
        <f>AA1758/0.752049334436339</f>
        <v>0</v>
      </c>
      <c r="AM1758">
        <f>Q1758/O1758</f>
        <v>0.93328399665701578</v>
      </c>
      <c r="AN1758">
        <f>U1758/0.242530074</f>
        <v>5.8903276169218293</v>
      </c>
      <c r="AO1758">
        <f>O1758/U1758</f>
        <v>0.4447724942670756</v>
      </c>
    </row>
    <row r="1759" spans="1:41">
      <c r="A1759" s="14" t="s">
        <v>86</v>
      </c>
      <c r="B1759" s="14" t="s">
        <v>99</v>
      </c>
      <c r="C1759" s="15">
        <v>-32.96</v>
      </c>
      <c r="D1759" s="15">
        <v>41</v>
      </c>
      <c r="E1759" s="15">
        <v>3426</v>
      </c>
      <c r="F1759" s="1">
        <v>353</v>
      </c>
      <c r="G1759" s="14">
        <v>62.05</v>
      </c>
      <c r="I1759">
        <f>(E1759*100*Info!$B$11)/AI1759</f>
        <v>1.1920942251956517</v>
      </c>
      <c r="J1759">
        <f>LOG10(I1759)</f>
        <v>7.6310584150218186E-2</v>
      </c>
      <c r="K1759">
        <f>2*((E1759*100*Info!$B$11)/AI1759^2)*(AJ1759/2)</f>
        <v>1.5607402740001202E-2</v>
      </c>
      <c r="L1759">
        <f>(M1759/10.7)/I1759</f>
        <v>0.52054572807403088</v>
      </c>
      <c r="M1759">
        <f>((U1759/0.242530073729142))*I1759</f>
        <v>6.6397732533443037</v>
      </c>
      <c r="N1759">
        <f>2*M1759*SQRT((0.5*K1759/I1759)^2+(0.5*V1759/U1759)^2)</f>
        <v>0.22487280790054043</v>
      </c>
      <c r="O1759" s="1">
        <v>0.62744382615375449</v>
      </c>
      <c r="P1759" s="1">
        <v>1.328586966836384E-2</v>
      </c>
      <c r="Q1759" s="1">
        <v>0.58069683174447295</v>
      </c>
      <c r="R1759" s="1">
        <v>1.273045714425808E-2</v>
      </c>
      <c r="S1759" s="1">
        <v>4.6823022632387001</v>
      </c>
      <c r="T1759" s="1">
        <v>5.8717349492125169E-2</v>
      </c>
      <c r="U1759" s="1">
        <v>1.350853533758275</v>
      </c>
      <c r="V1759" s="1">
        <v>4.2193341454611538E-2</v>
      </c>
      <c r="W1759" s="50">
        <f>U1759*Info!$B$2</f>
        <v>0.64840969620397193</v>
      </c>
      <c r="X1759" s="50">
        <f>W1759*SQRT((0.5*V1759/U1759)^2+Info!$B$3^2)</f>
        <v>3.396515643660708E-2</v>
      </c>
      <c r="Y1759" s="39">
        <f>W1759*Info!$D$2</f>
        <v>0.5252118539252173</v>
      </c>
      <c r="Z1759" s="39">
        <f>Y1759*SQRT(Info!$D$3^2+(X1759/W1759)^2)</f>
        <v>3.8033098568230533E-2</v>
      </c>
      <c r="AA1759" s="50">
        <f>IF(O1759-W1759&gt;0,O1759-W1759,0)</f>
        <v>0</v>
      </c>
      <c r="AB1759" s="50">
        <f>SQRT((0.5*P1759)^2+X1759^2)</f>
        <v>3.4608675718299002E-2</v>
      </c>
      <c r="AC1759" s="50">
        <f>(1-EXP(-Info!$B$6*G1759*1000))+(Info!$B$6/(Info!$B$6-Info!$B$7))*(EXP(-Info!$B$7*G1759*1000)-EXP(-Info!$B$6*G1759*1000))*(Info!$B$9-1)</f>
        <v>0.49188090856069278</v>
      </c>
      <c r="AD1759" s="50">
        <f>SQRT((Info!$B$6*EXP(-Info!$B$6*G1759*1000)+(Info!$B$6/(Info!$B$6+Info!$B$7))*(Info!$B$9-1)*(-Info!$B$7*EXP(-Info!$B$7*G1759*1000)+Info!$B$6*EXP(-Info!$B$6*G1759*1000)))^2*(0.01*G1759*1000)^2)</f>
        <v>3.4177385275990162E-3</v>
      </c>
      <c r="AE1759" s="50">
        <f>IF(AA1759&gt;0,AA1759*AC1759*SQRT((AB1759/AA1759)^2+(AD1759/AC1759)^2),AA1759*AC1759*SQRT((AD1759/AC1759)^2))</f>
        <v>0</v>
      </c>
      <c r="AF1759" s="50">
        <f>IF((S1759-Y1759-AA1759*AC1759)&gt;0,S1759-Y1759-AA1759*AC1759,0)</f>
        <v>4.1570904093134828</v>
      </c>
      <c r="AG1759" s="50">
        <f>SQRT((T1759*0.5)^2+Z1759^2+AE1759^2)</f>
        <v>4.8046314838349806E-2</v>
      </c>
      <c r="AH1759" s="50">
        <f>AF1759/S1759</f>
        <v>0.8878304252058401</v>
      </c>
      <c r="AI1759">
        <f>AF1759*EXP(Info!$B$6*G1759*1000)</f>
        <v>7.3437404183720574</v>
      </c>
      <c r="AJ1759">
        <f>2*SQRT((EXP(Info!$B$6*G1759)*AG1759)^2+(Info!$B$6*G1759*0.01*AI1759)^2)</f>
        <v>9.6147361429207684E-2</v>
      </c>
      <c r="AK1759" s="28">
        <f>AI1759/(E1759/1000)</f>
        <v>2.1435319376450837</v>
      </c>
      <c r="AL1759">
        <f>AA1759/0.752049334436339</f>
        <v>0</v>
      </c>
      <c r="AM1759">
        <f>Q1759/O1759</f>
        <v>0.9254961281620353</v>
      </c>
      <c r="AN1759">
        <f>U1759/0.242530074</f>
        <v>5.5698392841717226</v>
      </c>
      <c r="AO1759">
        <f>O1759/U1759</f>
        <v>0.46447953865739439</v>
      </c>
    </row>
    <row r="1760" spans="1:41">
      <c r="A1760" s="14" t="s">
        <v>86</v>
      </c>
      <c r="B1760" s="14" t="s">
        <v>99</v>
      </c>
      <c r="C1760" s="15">
        <v>-32.96</v>
      </c>
      <c r="D1760" s="15">
        <v>41</v>
      </c>
      <c r="E1760" s="15">
        <v>3426</v>
      </c>
      <c r="F1760" s="1">
        <v>362</v>
      </c>
      <c r="G1760" s="14">
        <v>63.77</v>
      </c>
      <c r="I1760">
        <f>(E1760*100*Info!$B$11)/AI1760</f>
        <v>1.1026580701081639</v>
      </c>
      <c r="J1760">
        <f>LOG10(I1760)</f>
        <v>4.2440860321238616E-2</v>
      </c>
      <c r="K1760">
        <f>2*((E1760*100*Info!$B$11)/AI1760^2)*(AJ1760/2)</f>
        <v>1.3813115542899894E-2</v>
      </c>
      <c r="L1760">
        <f>(M1760/10.7)/I1760</f>
        <v>0.52239204737367706</v>
      </c>
      <c r="M1760">
        <f>((U1760/0.242530073729142))*I1760</f>
        <v>6.1634119327269499</v>
      </c>
      <c r="N1760">
        <f>2*M1760*SQRT((0.5*K1760/I1760)^2+(0.5*V1760/U1760)^2)</f>
        <v>0.20753833405332045</v>
      </c>
      <c r="O1760" s="1">
        <v>0.65069579938054856</v>
      </c>
      <c r="P1760" s="1">
        <v>1.3912758187074541E-2</v>
      </c>
      <c r="Q1760" s="1">
        <v>0.67679382500295215</v>
      </c>
      <c r="R1760" s="1">
        <v>1.5964219133328961E-2</v>
      </c>
      <c r="S1760" s="1">
        <v>4.9510115147081821</v>
      </c>
      <c r="T1760" s="1">
        <v>6.3660704003350374E-2</v>
      </c>
      <c r="U1760" s="1">
        <v>1.3556448648860919</v>
      </c>
      <c r="V1760" s="1">
        <v>4.237161417640653E-2</v>
      </c>
      <c r="W1760" s="50">
        <f>U1760*Info!$B$2</f>
        <v>0.65070953514532415</v>
      </c>
      <c r="X1760" s="50">
        <f>W1760*SQRT((0.5*V1760/U1760)^2+Info!$B$3^2)</f>
        <v>3.4087675489045469E-2</v>
      </c>
      <c r="Y1760" s="39">
        <f>W1760*Info!$D$2</f>
        <v>0.52707472346771256</v>
      </c>
      <c r="Z1760" s="39">
        <f>Y1760*SQRT(Info!$D$3^2+(X1760/W1760)^2)</f>
        <v>3.8169198028516711E-2</v>
      </c>
      <c r="AA1760" s="50">
        <f>IF(O1760-W1760&gt;0,O1760-W1760,0)</f>
        <v>0</v>
      </c>
      <c r="AB1760" s="50">
        <f>SQRT((0.5*P1760)^2+X1760^2)</f>
        <v>3.4790240446703924E-2</v>
      </c>
      <c r="AC1760" s="50">
        <f>(1-EXP(-Info!$B$6*G1760*1000))+(Info!$B$6/(Info!$B$6-Info!$B$7))*(EXP(-Info!$B$7*G1760*1000)-EXP(-Info!$B$6*G1760*1000))*(Info!$B$9-1)</f>
        <v>0.50175641769920509</v>
      </c>
      <c r="AD1760" s="50">
        <f>SQRT((Info!$B$6*EXP(-Info!$B$6*G1760*1000)+(Info!$B$6/(Info!$B$6+Info!$B$7))*(Info!$B$9-1)*(-Info!$B$7*EXP(-Info!$B$7*G1760*1000)+Info!$B$6*EXP(-Info!$B$6*G1760*1000)))^2*(0.01*G1760*1000)^2)</f>
        <v>3.4556753496054159E-3</v>
      </c>
      <c r="AE1760" s="50">
        <f>IF(AA1760&gt;0,AA1760*AC1760*SQRT((AB1760/AA1760)^2+(AD1760/AC1760)^2),AA1760*AC1760*SQRT((AD1760/AC1760)^2))</f>
        <v>0</v>
      </c>
      <c r="AF1760" s="50">
        <f>IF((S1760-Y1760-AA1760*AC1760)&gt;0,S1760-Y1760-AA1760*AC1760,0)</f>
        <v>4.4239367912404699</v>
      </c>
      <c r="AG1760" s="50">
        <f>SQRT((T1760*0.5)^2+Z1760^2+AE1760^2)</f>
        <v>4.9699687993896617E-2</v>
      </c>
      <c r="AH1760" s="50">
        <f>AF1760/S1760</f>
        <v>0.89354201219247653</v>
      </c>
      <c r="AI1760">
        <f>AF1760*EXP(Info!$B$6*G1760*1000)</f>
        <v>7.9393882667711067</v>
      </c>
      <c r="AJ1760">
        <f>2*SQRT((EXP(Info!$B$6*G1760)*AG1760)^2+(Info!$B$6*G1760*0.01*AI1760)^2)</f>
        <v>9.9457565714904994E-2</v>
      </c>
      <c r="AK1760" s="28">
        <f>AI1760/(E1760/1000)</f>
        <v>2.3173929558584665</v>
      </c>
      <c r="AL1760">
        <f>AA1760/0.752049334436339</f>
        <v>0</v>
      </c>
      <c r="AM1760">
        <f>Q1760/O1760</f>
        <v>1.0401078747507644</v>
      </c>
      <c r="AN1760">
        <f>U1760/0.242530074</f>
        <v>5.5895949006558743</v>
      </c>
      <c r="AO1760">
        <f>O1760/U1760</f>
        <v>0.47998986772632618</v>
      </c>
    </row>
    <row r="1761" spans="1:41">
      <c r="A1761" s="14" t="s">
        <v>86</v>
      </c>
      <c r="B1761" s="14" t="s">
        <v>99</v>
      </c>
      <c r="C1761" s="15">
        <v>-32.96</v>
      </c>
      <c r="D1761" s="15">
        <v>41</v>
      </c>
      <c r="E1761" s="15">
        <v>3426</v>
      </c>
      <c r="F1761" s="1">
        <v>374</v>
      </c>
      <c r="G1761" s="14">
        <v>65.739999999999995</v>
      </c>
      <c r="I1761">
        <f>(E1761*100*Info!$B$11)/AI1761</f>
        <v>1.2921978709621929</v>
      </c>
      <c r="J1761">
        <f>LOG10(I1761)</f>
        <v>0.11132902115691813</v>
      </c>
      <c r="K1761">
        <f>2*((E1761*100*Info!$B$11)/AI1761^2)*(AJ1761/2)</f>
        <v>1.6024716795430206E-2</v>
      </c>
      <c r="L1761">
        <f>(M1761/10.7)/I1761</f>
        <v>0.40857439034468662</v>
      </c>
      <c r="M1761">
        <f>((U1761/0.242530073729142))*I1761</f>
        <v>5.6491608434639549</v>
      </c>
      <c r="N1761">
        <f>2*M1761*SQRT((0.5*K1761/I1761)^2+(0.5*V1761/U1761)^2)</f>
        <v>0.18968540605366677</v>
      </c>
      <c r="O1761" s="1">
        <v>0.67688032415935762</v>
      </c>
      <c r="P1761" s="1">
        <v>1.427772238239748E-2</v>
      </c>
      <c r="Q1761" s="1">
        <v>0.73988850509220738</v>
      </c>
      <c r="R1761" s="1">
        <v>1.5909648096343459E-2</v>
      </c>
      <c r="S1761" s="1">
        <v>4.2058162644509531</v>
      </c>
      <c r="T1761" s="1">
        <v>5.1800058746379177E-2</v>
      </c>
      <c r="U1761" s="1">
        <v>1.060279874051256</v>
      </c>
      <c r="V1761" s="1">
        <v>3.3084620173833873E-2</v>
      </c>
      <c r="W1761" s="50">
        <f>U1761*Info!$B$2</f>
        <v>0.50893433954460288</v>
      </c>
      <c r="X1761" s="50">
        <f>W1761*SQRT((0.5*V1761/U1761)^2+Info!$B$3^2)</f>
        <v>2.6656779802165749E-2</v>
      </c>
      <c r="Y1761" s="39">
        <f>W1761*Info!$D$2</f>
        <v>0.41223681503112836</v>
      </c>
      <c r="Z1761" s="39">
        <f>Y1761*SQRT(Info!$D$3^2+(X1761/W1761)^2)</f>
        <v>2.9850663010036138E-2</v>
      </c>
      <c r="AA1761" s="50">
        <f>IF(O1761-W1761&gt;0,O1761-W1761,0)</f>
        <v>0.16794598461475474</v>
      </c>
      <c r="AB1761" s="50">
        <f>SQRT((0.5*P1761)^2+X1761^2)</f>
        <v>2.759614553752671E-2</v>
      </c>
      <c r="AC1761" s="50">
        <f>(1-EXP(-Info!$B$6*G1761*1000))+(Info!$B$6/(Info!$B$6-Info!$B$7))*(EXP(-Info!$B$7*G1761*1000)-EXP(-Info!$B$6*G1761*1000))*(Info!$B$9-1)</f>
        <v>0.51286615738293018</v>
      </c>
      <c r="AD1761" s="50">
        <f>SQRT((Info!$B$6*EXP(-Info!$B$6*G1761*1000)+(Info!$B$6/(Info!$B$6+Info!$B$7))*(Info!$B$9-1)*(-Info!$B$7*EXP(-Info!$B$7*G1761*1000)+Info!$B$6*EXP(-Info!$B$6*G1761*1000)))^2*(0.01*G1761*1000)^2)</f>
        <v>3.4964979698794058E-3</v>
      </c>
      <c r="AE1761" s="50">
        <f>IF(AA1761&gt;0,AA1761*AC1761*SQRT((AB1761/AA1761)^2+(AD1761/AC1761)^2),AA1761*AC1761*SQRT((AD1761/AC1761)^2))</f>
        <v>1.4165306015371861E-2</v>
      </c>
      <c r="AF1761" s="50">
        <f>IF((S1761-Y1761-AA1761*AC1761)&gt;0,S1761-Y1761-AA1761*AC1761,0)</f>
        <v>3.7074456376425626</v>
      </c>
      <c r="AG1761" s="50">
        <f>SQRT((T1761*0.5)^2+Z1761^2+AE1761^2)</f>
        <v>4.1982490376107434E-2</v>
      </c>
      <c r="AH1761" s="50">
        <f>AF1761/S1761</f>
        <v>0.88150442257290329</v>
      </c>
      <c r="AI1761">
        <f>AF1761*EXP(Info!$B$6*G1761*1000)</f>
        <v>6.7748374616640783</v>
      </c>
      <c r="AJ1761">
        <f>2*SQRT((EXP(Info!$B$6*G1761)*AG1761)^2+(Info!$B$6*G1761*0.01*AI1761)^2)</f>
        <v>8.4015655882019702E-2</v>
      </c>
      <c r="AK1761" s="28">
        <f>AI1761/(E1761/1000)</f>
        <v>1.977477367677781</v>
      </c>
      <c r="AL1761">
        <f>AA1761/0.752049334436339</f>
        <v>0.22331777574223938</v>
      </c>
      <c r="AM1761">
        <f>Q1761/O1761</f>
        <v>1.0930861463746961</v>
      </c>
      <c r="AN1761">
        <f>U1761/0.242530074</f>
        <v>4.3717459718057725</v>
      </c>
      <c r="AO1761">
        <f>O1761/U1761</f>
        <v>0.63839778602327402</v>
      </c>
    </row>
    <row r="1762" spans="1:41">
      <c r="A1762" s="14" t="s">
        <v>86</v>
      </c>
      <c r="B1762" s="14" t="s">
        <v>99</v>
      </c>
      <c r="C1762" s="15">
        <v>-32.96</v>
      </c>
      <c r="D1762" s="15">
        <v>41</v>
      </c>
      <c r="E1762" s="15">
        <v>3426</v>
      </c>
      <c r="F1762" s="1">
        <v>382</v>
      </c>
      <c r="G1762" s="14">
        <v>67.144999999999996</v>
      </c>
      <c r="I1762">
        <f>(E1762*100*Info!$B$11)/AI1762</f>
        <v>1.6618018849349434</v>
      </c>
      <c r="J1762">
        <f>LOG10(I1762)</f>
        <v>0.22057924724107356</v>
      </c>
      <c r="K1762">
        <f>2*((E1762*100*Info!$B$11)/AI1762^2)*(AJ1762/2)</f>
        <v>2.0843540042650651E-2</v>
      </c>
      <c r="L1762">
        <f>(M1762/10.7)/I1762</f>
        <v>0.32178315403495866</v>
      </c>
      <c r="M1762">
        <f>((U1762/0.242530073729142))*I1762</f>
        <v>5.7217164154969788</v>
      </c>
      <c r="N1762">
        <f>2*M1762*SQRT((0.5*K1762/I1762)^2+(0.5*V1762/U1762)^2)</f>
        <v>0.1923012051187683</v>
      </c>
      <c r="O1762" s="1">
        <v>0.56761487758703866</v>
      </c>
      <c r="P1762" s="1">
        <v>1.197520575630669E-2</v>
      </c>
      <c r="Q1762" s="1">
        <v>0.61967691903557032</v>
      </c>
      <c r="R1762" s="1">
        <v>1.3471066532698269E-2</v>
      </c>
      <c r="S1762" s="1">
        <v>3.257469237332657</v>
      </c>
      <c r="T1762" s="1">
        <v>4.0395644390190222E-2</v>
      </c>
      <c r="U1762" s="1">
        <v>0.83505038517996988</v>
      </c>
      <c r="V1762" s="1">
        <v>2.603757718880504E-2</v>
      </c>
      <c r="W1762" s="50">
        <f>U1762*Info!$B$2</f>
        <v>0.40082418488638555</v>
      </c>
      <c r="X1762" s="50">
        <f>W1762*SQRT((0.5*V1762/U1762)^2+Info!$B$3^2)</f>
        <v>2.0992863084970004E-2</v>
      </c>
      <c r="Y1762" s="39">
        <f>W1762*Info!$D$2</f>
        <v>0.32466758975797233</v>
      </c>
      <c r="Z1762" s="39">
        <f>Y1762*SQRT(Info!$D$3^2+(X1762/W1762)^2)</f>
        <v>2.3508851030175776E-2</v>
      </c>
      <c r="AA1762" s="50">
        <f>IF(O1762-W1762&gt;0,O1762-W1762,0)</f>
        <v>0.16679069270065311</v>
      </c>
      <c r="AB1762" s="50">
        <f>SQRT((0.5*P1762)^2+X1762^2)</f>
        <v>2.1830063873721637E-2</v>
      </c>
      <c r="AC1762" s="50">
        <f>(1-EXP(-Info!$B$6*G1762*1000))+(Info!$B$6/(Info!$B$6-Info!$B$7))*(EXP(-Info!$B$7*G1762*1000)-EXP(-Info!$B$6*G1762*1000))*(Info!$B$9-1)</f>
        <v>0.52066044341841211</v>
      </c>
      <c r="AD1762" s="50">
        <f>SQRT((Info!$B$6*EXP(-Info!$B$6*G1762*1000)+(Info!$B$6/(Info!$B$6+Info!$B$7))*(Info!$B$9-1)*(-Info!$B$7*EXP(-Info!$B$7*G1762*1000)+Info!$B$6*EXP(-Info!$B$6*G1762*1000)))^2*(0.01*G1762*1000)^2)</f>
        <v>3.5239438215297183E-3</v>
      </c>
      <c r="AE1762" s="50">
        <f>IF(AA1762&gt;0,AA1762*AC1762*SQRT((AB1762/AA1762)^2+(AD1762/AC1762)^2),AA1762*AC1762*SQRT((AD1762/AC1762)^2))</f>
        <v>1.1381237734567735E-2</v>
      </c>
      <c r="AF1762" s="50">
        <f>IF((S1762-Y1762-AA1762*AC1762)&gt;0,S1762-Y1762-AA1762*AC1762,0)</f>
        <v>2.8459603315550983</v>
      </c>
      <c r="AG1762" s="50">
        <f>SQRT((T1762*0.5)^2+Z1762^2+AE1762^2)</f>
        <v>3.3017429799341164E-2</v>
      </c>
      <c r="AH1762" s="50">
        <f>AF1762/S1762</f>
        <v>0.87367220507828391</v>
      </c>
      <c r="AI1762">
        <f>AF1762*EXP(Info!$B$6*G1762*1000)</f>
        <v>5.2680350307942687</v>
      </c>
      <c r="AJ1762">
        <f>2*SQRT((EXP(Info!$B$6*G1762)*AG1762)^2+(Info!$B$6*G1762*0.01*AI1762)^2)</f>
        <v>6.6075565388316632E-2</v>
      </c>
      <c r="AK1762" s="28">
        <f>AI1762/(E1762/1000)</f>
        <v>1.5376634649136802</v>
      </c>
      <c r="AL1762">
        <f>AA1762/0.752049334436339</f>
        <v>0.22178158408405843</v>
      </c>
      <c r="AM1762">
        <f>Q1762/O1762</f>
        <v>1.0917207132939331</v>
      </c>
      <c r="AN1762">
        <f>U1762/0.242530074</f>
        <v>3.4430797443288204</v>
      </c>
      <c r="AO1762">
        <f>O1762/U1762</f>
        <v>0.67973728012197299</v>
      </c>
    </row>
    <row r="1763" spans="1:41">
      <c r="A1763" s="14" t="s">
        <v>86</v>
      </c>
      <c r="B1763" s="14" t="s">
        <v>99</v>
      </c>
      <c r="C1763" s="15">
        <v>-32.96</v>
      </c>
      <c r="D1763" s="15">
        <v>41</v>
      </c>
      <c r="E1763" s="15">
        <v>3426</v>
      </c>
      <c r="F1763" s="1">
        <v>392</v>
      </c>
      <c r="G1763" s="14">
        <v>69.427499999999995</v>
      </c>
      <c r="I1763">
        <f>(E1763*100*Info!$B$11)/AI1763</f>
        <v>1.8948974946007582</v>
      </c>
      <c r="J1763">
        <f>LOG10(I1763)</f>
        <v>0.27758572156882311</v>
      </c>
      <c r="K1763">
        <f>2*((E1763*100*Info!$B$11)/AI1763^2)*(AJ1763/2)</f>
        <v>2.4022135663966947E-2</v>
      </c>
      <c r="L1763">
        <f>(M1763/10.7)/I1763</f>
        <v>0.28727788827044026</v>
      </c>
      <c r="M1763">
        <f>((U1763/0.242530073729142))*I1763</f>
        <v>5.8246750128950344</v>
      </c>
      <c r="N1763">
        <f>2*M1763*SQRT((0.5*K1763/I1763)^2+(0.5*V1763/U1763)^2)</f>
        <v>0.19610055238713162</v>
      </c>
      <c r="O1763" s="1">
        <v>0.51495852578330692</v>
      </c>
      <c r="P1763" s="1">
        <v>1.084930449894253E-2</v>
      </c>
      <c r="Q1763" s="1">
        <v>0.54553555755770622</v>
      </c>
      <c r="R1763" s="1">
        <v>1.1957306620438859E-2</v>
      </c>
      <c r="S1763" s="1">
        <v>2.8177830186831998</v>
      </c>
      <c r="T1763" s="1">
        <v>3.5070206671947012E-2</v>
      </c>
      <c r="U1763" s="1">
        <v>0.74550674342590839</v>
      </c>
      <c r="V1763" s="1">
        <v>2.3251776761089891E-2</v>
      </c>
      <c r="W1763" s="50">
        <f>U1763*Info!$B$2</f>
        <v>0.35784323684443603</v>
      </c>
      <c r="X1763" s="50">
        <f>W1763*SQRT((0.5*V1763/U1763)^2+Info!$B$3^2)</f>
        <v>1.8742214768991346E-2</v>
      </c>
      <c r="Y1763" s="39">
        <f>W1763*Info!$D$2</f>
        <v>0.2898530218439932</v>
      </c>
      <c r="Z1763" s="39">
        <f>Y1763*SQRT(Info!$D$3^2+(X1763/W1763)^2)</f>
        <v>2.0988224932540413E-2</v>
      </c>
      <c r="AA1763" s="50">
        <f>IF(O1763-W1763&gt;0,O1763-W1763,0)</f>
        <v>0.15711528893887089</v>
      </c>
      <c r="AB1763" s="50">
        <f>SQRT((0.5*P1763)^2+X1763^2)</f>
        <v>1.9511470125920572E-2</v>
      </c>
      <c r="AC1763" s="50">
        <f>(1-EXP(-Info!$B$6*G1763*1000))+(Info!$B$6/(Info!$B$6-Info!$B$7))*(EXP(-Info!$B$7*G1763*1000)-EXP(-Info!$B$6*G1763*1000))*(Info!$B$9-1)</f>
        <v>0.53309743859528103</v>
      </c>
      <c r="AD1763" s="50">
        <f>SQRT((Info!$B$6*EXP(-Info!$B$6*G1763*1000)+(Info!$B$6/(Info!$B$6+Info!$B$7))*(Info!$B$9-1)*(-Info!$B$7*EXP(-Info!$B$7*G1763*1000)+Info!$B$6*EXP(-Info!$B$6*G1763*1000)))^2*(0.01*G1763*1000)^2)</f>
        <v>3.5656570561160292E-3</v>
      </c>
      <c r="AE1763" s="50">
        <f>IF(AA1763&gt;0,AA1763*AC1763*SQRT((AB1763/AA1763)^2+(AD1763/AC1763)^2),AA1763*AC1763*SQRT((AD1763/AC1763)^2))</f>
        <v>1.0416590355524523E-2</v>
      </c>
      <c r="AF1763" s="50">
        <f>IF((S1763-Y1763-AA1763*AC1763)&gt;0,S1763-Y1763-AA1763*AC1763,0)</f>
        <v>2.4441722387417371</v>
      </c>
      <c r="AG1763" s="50">
        <f>SQRT((T1763*0.5)^2+Z1763^2+AE1763^2)</f>
        <v>2.9265863893912079E-2</v>
      </c>
      <c r="AH1763" s="50">
        <f>AF1763/S1763</f>
        <v>0.8674096701327777</v>
      </c>
      <c r="AI1763">
        <f>AF1763*EXP(Info!$B$6*G1763*1000)</f>
        <v>4.6200021737438242</v>
      </c>
      <c r="AJ1763">
        <f>2*SQRT((EXP(Info!$B$6*G1763)*AG1763)^2+(Info!$B$6*G1763*0.01*AI1763)^2)</f>
        <v>5.8569035687537054E-2</v>
      </c>
      <c r="AK1763" s="28">
        <f>AI1763/(E1763/1000)</f>
        <v>1.3485120180221319</v>
      </c>
      <c r="AL1763">
        <f>AA1763/0.752049334436339</f>
        <v>0.20891619970201661</v>
      </c>
      <c r="AM1763">
        <f>Q1763/O1763</f>
        <v>1.0593776590607726</v>
      </c>
      <c r="AN1763">
        <f>U1763/0.242530074</f>
        <v>3.0738734010608035</v>
      </c>
      <c r="AO1763">
        <f>O1763/U1763</f>
        <v>0.6907496549486084</v>
      </c>
    </row>
    <row r="1764" spans="1:41">
      <c r="A1764" s="14" t="s">
        <v>86</v>
      </c>
      <c r="B1764" s="14" t="s">
        <v>99</v>
      </c>
      <c r="C1764" s="15">
        <v>-32.96</v>
      </c>
      <c r="D1764" s="15">
        <v>41</v>
      </c>
      <c r="E1764" s="15">
        <v>3426</v>
      </c>
      <c r="F1764" s="1">
        <v>402</v>
      </c>
      <c r="G1764" s="14">
        <v>71.389300000000006</v>
      </c>
      <c r="I1764">
        <f>(E1764*100*Info!$B$11)/AI1764</f>
        <v>1.58507637304019</v>
      </c>
      <c r="J1764">
        <f>LOG10(I1764)</f>
        <v>0.20005019247858977</v>
      </c>
      <c r="K1764">
        <f>2*((E1764*100*Info!$B$11)/AI1764^2)*(AJ1764/2)</f>
        <v>1.8107327480311866E-2</v>
      </c>
      <c r="L1764">
        <f>(M1764/10.7)/I1764</f>
        <v>0.3016964703504888</v>
      </c>
      <c r="M1764">
        <f>((U1764/0.242530073729142))*I1764</f>
        <v>5.1168678327093255</v>
      </c>
      <c r="N1764">
        <f>2*M1764*SQRT((0.5*K1764/I1764)^2+(0.5*V1764/U1764)^2)</f>
        <v>0.16987323862576179</v>
      </c>
      <c r="O1764" s="1">
        <v>0.42882254115594898</v>
      </c>
      <c r="P1764" s="1">
        <v>9.04306804071002E-3</v>
      </c>
      <c r="Q1764" s="1">
        <v>0.42535011799201827</v>
      </c>
      <c r="R1764" s="1">
        <v>9.3496332071798909E-3</v>
      </c>
      <c r="S1764" s="1">
        <v>3.2030361717218252</v>
      </c>
      <c r="T1764" s="1">
        <v>3.9372063903813259E-2</v>
      </c>
      <c r="U1764" s="1">
        <v>0.78292399901780763</v>
      </c>
      <c r="V1764" s="1">
        <v>2.4404794238782768E-2</v>
      </c>
      <c r="W1764" s="50">
        <f>U1764*Info!$B$2</f>
        <v>0.37580351952854762</v>
      </c>
      <c r="X1764" s="50">
        <f>W1764*SQRT((0.5*V1764/U1764)^2+Info!$B$3^2)</f>
        <v>1.9681893368752375E-2</v>
      </c>
      <c r="Y1764" s="39">
        <f>W1764*Info!$D$2</f>
        <v>0.30440085081812357</v>
      </c>
      <c r="Z1764" s="39">
        <f>Y1764*SQRT(Info!$D$3^2+(X1764/W1764)^2)</f>
        <v>2.204104572100506E-2</v>
      </c>
      <c r="AA1764" s="50">
        <f>IF(O1764-W1764&gt;0,O1764-W1764,0)</f>
        <v>5.3019021627401353E-2</v>
      </c>
      <c r="AB1764" s="50">
        <f>SQRT((0.5*P1764)^2+X1764^2)</f>
        <v>2.0194583344950855E-2</v>
      </c>
      <c r="AC1764" s="50">
        <f>(1-EXP(-Info!$B$6*G1764*1000))+(Info!$B$6/(Info!$B$6-Info!$B$7))*(EXP(-Info!$B$7*G1764*1000)-EXP(-Info!$B$6*G1764*1000))*(Info!$B$9-1)</f>
        <v>0.54356803340055926</v>
      </c>
      <c r="AD1764" s="50">
        <f>SQRT((Info!$B$6*EXP(-Info!$B$6*G1764*1000)+(Info!$B$6/(Info!$B$6+Info!$B$7))*(Info!$B$9-1)*(-Info!$B$7*EXP(-Info!$B$7*G1764*1000)+Info!$B$6*EXP(-Info!$B$6*G1764*1000)))^2*(0.01*G1764*1000)^2)</f>
        <v>3.5987509113668873E-3</v>
      </c>
      <c r="AE1764" s="50">
        <f>IF(AA1764&gt;0,AA1764*AC1764*SQRT((AB1764/AA1764)^2+(AD1764/AC1764)^2),AA1764*AC1764*SQRT((AD1764/AC1764)^2))</f>
        <v>1.0978788072005396E-2</v>
      </c>
      <c r="AF1764" s="50">
        <f>IF((S1764-Y1764-AA1764*AC1764)&gt;0,S1764-Y1764-AA1764*AC1764,0)</f>
        <v>2.8698158755848731</v>
      </c>
      <c r="AG1764" s="50">
        <f>SQRT((T1764*0.5)^2+Z1764^2+AE1764^2)</f>
        <v>3.1525883619923048E-2</v>
      </c>
      <c r="AH1764" s="50">
        <f>AF1764/S1764</f>
        <v>0.895967364003315</v>
      </c>
      <c r="AI1764">
        <f>AF1764*EXP(Info!$B$6*G1764*1000)</f>
        <v>5.5230339010644363</v>
      </c>
      <c r="AJ1764">
        <f>2*SQRT((EXP(Info!$B$6*G1764)*AG1764)^2+(Info!$B$6*G1764*0.01*AI1764)^2)</f>
        <v>6.309310089558845E-2</v>
      </c>
      <c r="AK1764" s="28">
        <f>AI1764/(E1764/1000)</f>
        <v>1.6120939582791698</v>
      </c>
      <c r="AL1764">
        <f>AA1764/0.752049334436339</f>
        <v>7.0499393057955578E-2</v>
      </c>
      <c r="AM1764">
        <f>Q1764/O1764</f>
        <v>0.99190242389177974</v>
      </c>
      <c r="AN1764">
        <f>U1764/0.242530074</f>
        <v>3.228152229145024</v>
      </c>
      <c r="AO1764">
        <f>O1764/U1764</f>
        <v>0.54771924438887376</v>
      </c>
    </row>
    <row r="1765" spans="1:41">
      <c r="A1765" s="14" t="s">
        <v>86</v>
      </c>
      <c r="B1765" s="14" t="s">
        <v>99</v>
      </c>
      <c r="C1765" s="15">
        <v>-32.96</v>
      </c>
      <c r="D1765" s="15">
        <v>41</v>
      </c>
      <c r="E1765" s="15">
        <v>3426</v>
      </c>
      <c r="F1765" s="1">
        <v>412</v>
      </c>
      <c r="G1765" s="14">
        <v>73.216999999999999</v>
      </c>
      <c r="I1765">
        <f>(E1765*100*Info!$B$11)/AI1765</f>
        <v>1.5448808092119128</v>
      </c>
      <c r="J1765">
        <f>LOG10(I1765)</f>
        <v>0.18889497832502478</v>
      </c>
      <c r="K1765">
        <f>2*((E1765*100*Info!$B$11)/AI1765^2)*(AJ1765/2)</f>
        <v>1.6213783814324173E-2</v>
      </c>
      <c r="L1765">
        <f>(M1765/10.7)/I1765</f>
        <v>0.269180183804969</v>
      </c>
      <c r="M1765">
        <f>((U1765/0.242530073729142))*I1765</f>
        <v>4.4496089119306221</v>
      </c>
      <c r="N1765">
        <f>2*M1765*SQRT((0.5*K1765/I1765)^2+(0.5*V1765/U1765)^2)</f>
        <v>0.14654933536987083</v>
      </c>
      <c r="O1765" s="1">
        <v>0.38978397833332878</v>
      </c>
      <c r="P1765" s="1">
        <v>8.2646810747396791E-3</v>
      </c>
      <c r="Q1765" s="1">
        <v>0.42832631404086963</v>
      </c>
      <c r="R1765" s="1">
        <v>9.5656824292738342E-3</v>
      </c>
      <c r="S1765" s="1">
        <v>3.1972735892926911</v>
      </c>
      <c r="T1765" s="1">
        <v>3.9832303709857617E-2</v>
      </c>
      <c r="U1765" s="1">
        <v>0.69854190112368153</v>
      </c>
      <c r="V1765" s="1">
        <v>2.1807347872630979E-2</v>
      </c>
      <c r="W1765" s="50">
        <f>U1765*Info!$B$2</f>
        <v>0.33530011253936715</v>
      </c>
      <c r="X1765" s="50">
        <f>W1765*SQRT((0.5*V1765/U1765)^2+Info!$B$3^2)</f>
        <v>1.7562963700229701E-2</v>
      </c>
      <c r="Y1765" s="39">
        <f>W1765*Info!$D$2</f>
        <v>0.2715930911568874</v>
      </c>
      <c r="Z1765" s="39">
        <f>Y1765*SQRT(Info!$D$3^2+(X1765/W1765)^2)</f>
        <v>1.9666878524603783E-2</v>
      </c>
      <c r="AA1765" s="50">
        <f>IF(O1765-W1765&gt;0,O1765-W1765,0)</f>
        <v>5.4483865793961639E-2</v>
      </c>
      <c r="AB1765" s="50">
        <f>SQRT((0.5*P1765)^2+X1765^2)</f>
        <v>1.8042558916416936E-2</v>
      </c>
      <c r="AC1765" s="50">
        <f>(1-EXP(-Info!$B$6*G1765*1000))+(Info!$B$6/(Info!$B$6-Info!$B$7))*(EXP(-Info!$B$7*G1765*1000)-EXP(-Info!$B$6*G1765*1000))*(Info!$B$9-1)</f>
        <v>0.5531441864566865</v>
      </c>
      <c r="AD1765" s="50">
        <f>SQRT((Info!$B$6*EXP(-Info!$B$6*G1765*1000)+(Info!$B$6/(Info!$B$6+Info!$B$7))*(Info!$B$9-1)*(-Info!$B$7*EXP(-Info!$B$7*G1765*1000)+Info!$B$6*EXP(-Info!$B$6*G1765*1000)))^2*(0.01*G1765*1000)^2)</f>
        <v>3.6273619779213957E-3</v>
      </c>
      <c r="AE1765" s="50">
        <f>IF(AA1765&gt;0,AA1765*AC1765*SQRT((AB1765/AA1765)^2+(AD1765/AC1765)^2),AA1765*AC1765*SQRT((AD1765/AC1765)^2))</f>
        <v>9.9820932028032994E-3</v>
      </c>
      <c r="AF1765" s="50">
        <f>IF((S1765-Y1765-AA1765*AC1765)&gt;0,S1765-Y1765-AA1765*AC1765,0)</f>
        <v>2.8955430645161875</v>
      </c>
      <c r="AG1765" s="50">
        <f>SQRT((T1765*0.5)^2+Z1765^2+AE1765^2)</f>
        <v>2.9716685554071427E-2</v>
      </c>
      <c r="AH1765" s="50">
        <f>AF1765/S1765</f>
        <v>0.90562880643465571</v>
      </c>
      <c r="AI1765">
        <f>AF1765*EXP(Info!$B$6*G1765*1000)</f>
        <v>5.6667352535391453</v>
      </c>
      <c r="AJ1765">
        <f>2*SQRT((EXP(Info!$B$6*G1765)*AG1765)^2+(Info!$B$6*G1765*0.01*AI1765)^2)</f>
        <v>5.9473339163791772E-2</v>
      </c>
      <c r="AK1765" s="28">
        <f>AI1765/(E1765/1000)</f>
        <v>1.6540383110155124</v>
      </c>
      <c r="AL1765">
        <f>AA1765/0.752049334436339</f>
        <v>7.2447196346230786E-2</v>
      </c>
      <c r="AM1765">
        <f>Q1765/O1765</f>
        <v>1.0988812723199743</v>
      </c>
      <c r="AN1765">
        <f>U1765/0.242530074</f>
        <v>2.8802279634965249</v>
      </c>
      <c r="AO1765">
        <f>O1765/U1765</f>
        <v>0.55799656070211157</v>
      </c>
    </row>
    <row r="1766" spans="1:41">
      <c r="A1766" s="14" t="s">
        <v>86</v>
      </c>
      <c r="B1766" s="14" t="s">
        <v>99</v>
      </c>
      <c r="C1766" s="15">
        <v>-32.96</v>
      </c>
      <c r="D1766" s="15">
        <v>41</v>
      </c>
      <c r="E1766" s="15">
        <v>3426</v>
      </c>
      <c r="F1766" s="1">
        <v>422</v>
      </c>
      <c r="G1766" s="14">
        <v>75.044600000000003</v>
      </c>
      <c r="I1766">
        <f>(E1766*100*Info!$B$11)/AI1766</f>
        <v>1.9309038217116672</v>
      </c>
      <c r="J1766">
        <f>LOG10(I1766)</f>
        <v>0.28576064211696145</v>
      </c>
      <c r="K1766">
        <f>2*((E1766*100*Info!$B$11)/AI1766^2)*(AJ1766/2)</f>
        <v>1.8895788256392928E-2</v>
      </c>
      <c r="L1766">
        <f>(M1766/10.7)/I1766</f>
        <v>0.18195689055048417</v>
      </c>
      <c r="M1766">
        <f>((U1766/0.242530073729142))*I1766</f>
        <v>3.759351432252505</v>
      </c>
      <c r="N1766">
        <f>2*M1766*SQRT((0.5*K1766/I1766)^2+(0.5*V1766/U1766)^2)</f>
        <v>0.12283450030623722</v>
      </c>
      <c r="O1766" s="1">
        <v>0.49844461039297189</v>
      </c>
      <c r="P1766" s="1">
        <v>1.056897966959423E-2</v>
      </c>
      <c r="Q1766" s="1">
        <v>0.57731370188615871</v>
      </c>
      <c r="R1766" s="1">
        <v>1.239156562312535E-2</v>
      </c>
      <c r="S1766" s="1">
        <v>2.6146520430896958</v>
      </c>
      <c r="T1766" s="1">
        <v>3.2269382101901778E-2</v>
      </c>
      <c r="U1766" s="1">
        <v>0.47219119346385752</v>
      </c>
      <c r="V1766" s="1">
        <v>1.4720329156913219E-2</v>
      </c>
      <c r="W1766" s="50">
        <f>U1766*Info!$B$2</f>
        <v>0.22665177286265159</v>
      </c>
      <c r="X1766" s="50">
        <f>W1766*SQRT((0.5*V1766/U1766)^2+Info!$B$3^2)</f>
        <v>1.1870501226425058E-2</v>
      </c>
      <c r="Y1766" s="39">
        <f>W1766*Info!$D$2</f>
        <v>0.18358793601874779</v>
      </c>
      <c r="Z1766" s="39">
        <f>Y1766*SQRT(Info!$D$3^2+(X1766/W1766)^2)</f>
        <v>1.3293291123474986E-2</v>
      </c>
      <c r="AA1766" s="50">
        <f>IF(O1766-W1766&gt;0,O1766-W1766,0)</f>
        <v>0.2717928375303203</v>
      </c>
      <c r="AB1766" s="50">
        <f>SQRT((0.5*P1766)^2+X1766^2)</f>
        <v>1.2993638142592429E-2</v>
      </c>
      <c r="AC1766" s="50">
        <f>(1-EXP(-Info!$B$6*G1766*1000))+(Info!$B$6/(Info!$B$6-Info!$B$7))*(EXP(-Info!$B$7*G1766*1000)-EXP(-Info!$B$6*G1766*1000))*(Info!$B$9-1)</f>
        <v>0.56255042513068998</v>
      </c>
      <c r="AD1766" s="50">
        <f>SQRT((Info!$B$6*EXP(-Info!$B$6*G1766*1000)+(Info!$B$6/(Info!$B$6+Info!$B$7))*(Info!$B$9-1)*(-Info!$B$7*EXP(-Info!$B$7*G1766*1000)+Info!$B$6*EXP(-Info!$B$6*G1766*1000)))^2*(0.01*G1766*1000)^2)</f>
        <v>3.653893872771272E-3</v>
      </c>
      <c r="AE1766" s="50">
        <f>IF(AA1766&gt;0,AA1766*AC1766*SQRT((AB1766/AA1766)^2+(AD1766/AC1766)^2),AA1766*AC1766*SQRT((AD1766/AC1766)^2))</f>
        <v>7.3767311806747947E-3</v>
      </c>
      <c r="AF1766" s="50">
        <f>IF((S1766-Y1766-AA1766*AC1766)&gt;0,S1766-Y1766-AA1766*AC1766,0)</f>
        <v>2.2781669307707895</v>
      </c>
      <c r="AG1766" s="50">
        <f>SQRT((T1766*0.5)^2+Z1766^2+AE1766^2)</f>
        <v>2.216880707469469E-2</v>
      </c>
      <c r="AH1766" s="50">
        <f>AF1766/S1766</f>
        <v>0.87130788082941746</v>
      </c>
      <c r="AI1766">
        <f>AF1766*EXP(Info!$B$6*G1766*1000)</f>
        <v>4.5338511662982697</v>
      </c>
      <c r="AJ1766">
        <f>2*SQRT((EXP(Info!$B$6*G1766)*AG1766)^2+(Info!$B$6*G1766*0.01*AI1766)^2)</f>
        <v>4.4368181709034407E-2</v>
      </c>
      <c r="AK1766" s="28">
        <f>AI1766/(E1766/1000)</f>
        <v>1.323365781172875</v>
      </c>
      <c r="AL1766">
        <f>AA1766/0.752049334436339</f>
        <v>0.36140293606406687</v>
      </c>
      <c r="AM1766">
        <f>Q1766/O1766</f>
        <v>1.1582304028345431</v>
      </c>
      <c r="AN1766">
        <f>U1766/0.242530074</f>
        <v>1.946938726715836</v>
      </c>
      <c r="AO1766">
        <f>O1766/U1766</f>
        <v>1.0555991244489906</v>
      </c>
    </row>
    <row r="1767" spans="1:41">
      <c r="A1767" s="14" t="s">
        <v>86</v>
      </c>
      <c r="B1767" s="14" t="s">
        <v>99</v>
      </c>
      <c r="C1767" s="15">
        <v>-32.96</v>
      </c>
      <c r="D1767" s="15">
        <v>41</v>
      </c>
      <c r="E1767" s="15">
        <v>3426</v>
      </c>
      <c r="F1767" s="1">
        <v>432</v>
      </c>
      <c r="G1767" s="14">
        <v>76.872199999999992</v>
      </c>
      <c r="I1767">
        <f>(E1767*100*Info!$B$11)/AI1767</f>
        <v>2.1474519470298468</v>
      </c>
      <c r="J1767">
        <f>LOG10(I1767)</f>
        <v>0.33192345451805688</v>
      </c>
      <c r="K1767">
        <f>2*((E1767*100*Info!$B$11)/AI1767^2)*(AJ1767/2)</f>
        <v>2.0188760083343391E-2</v>
      </c>
      <c r="L1767">
        <f>(M1767/10.7)/I1767</f>
        <v>0.14252628069887713</v>
      </c>
      <c r="M1767">
        <f>((U1767/0.242530073729142))*I1767</f>
        <v>3.2749312271900695</v>
      </c>
      <c r="N1767">
        <f>2*M1767*SQRT((0.5*K1767/I1767)^2+(0.5*V1767/U1767)^2)</f>
        <v>0.10678823266044891</v>
      </c>
      <c r="O1767" s="1">
        <v>0.46217224215731018</v>
      </c>
      <c r="P1767" s="1">
        <v>9.7973215888564127E-3</v>
      </c>
      <c r="Q1767" s="1">
        <v>0.55937918669189501</v>
      </c>
      <c r="R1767" s="1">
        <v>1.2231435557919459E-2</v>
      </c>
      <c r="S1767" s="1">
        <v>2.3209479119518579</v>
      </c>
      <c r="T1767" s="1">
        <v>2.973510026714523E-2</v>
      </c>
      <c r="U1767" s="1">
        <v>0.36986593021875791</v>
      </c>
      <c r="V1767" s="1">
        <v>1.154836989921924E-2</v>
      </c>
      <c r="W1767" s="50">
        <f>U1767*Info!$B$2</f>
        <v>0.17753564650500378</v>
      </c>
      <c r="X1767" s="50">
        <f>W1767*SQRT((0.5*V1767/U1767)^2+Info!$B$3^2)</f>
        <v>9.2994128661994403E-3</v>
      </c>
      <c r="Y1767" s="39">
        <f>W1767*Info!$D$2</f>
        <v>0.14380387366905306</v>
      </c>
      <c r="Z1767" s="39">
        <f>Y1767*SQRT(Info!$D$3^2+(X1767/W1767)^2)</f>
        <v>1.0413347654231441E-2</v>
      </c>
      <c r="AA1767" s="50">
        <f>IF(O1767-W1767&gt;0,O1767-W1767,0)</f>
        <v>0.28463659565230637</v>
      </c>
      <c r="AB1767" s="50">
        <f>SQRT((0.5*P1767)^2+X1767^2)</f>
        <v>1.0510754360886932E-2</v>
      </c>
      <c r="AC1767" s="50">
        <f>(1-EXP(-Info!$B$6*G1767*1000))+(Info!$B$6/(Info!$B$6-Info!$B$7))*(EXP(-Info!$B$7*G1767*1000)-EXP(-Info!$B$6*G1767*1000))*(Info!$B$9-1)</f>
        <v>0.57179014597021538</v>
      </c>
      <c r="AD1767" s="50">
        <f>SQRT((Info!$B$6*EXP(-Info!$B$6*G1767*1000)+(Info!$B$6/(Info!$B$6+Info!$B$7))*(Info!$B$9-1)*(-Info!$B$7*EXP(-Info!$B$7*G1767*1000)+Info!$B$6*EXP(-Info!$B$6*G1767*1000)))^2*(0.01*G1767*1000)^2)</f>
        <v>3.6784094368663535E-3</v>
      </c>
      <c r="AE1767" s="50">
        <f>IF(AA1767&gt;0,AA1767*AC1767*SQRT((AB1767/AA1767)^2+(AD1767/AC1767)^2),AA1767*AC1767*SQRT((AD1767/AC1767)^2))</f>
        <v>6.1004653900365415E-3</v>
      </c>
      <c r="AF1767" s="50">
        <f>IF((S1767-Y1767-AA1767*AC1767)&gt;0,S1767-Y1767-AA1767*AC1767,0)</f>
        <v>2.0143916377063071</v>
      </c>
      <c r="AG1767" s="50">
        <f>SQRT((T1767*0.5)^2+Z1767^2+AE1767^2)</f>
        <v>1.9149348143402068E-2</v>
      </c>
      <c r="AH1767" s="50">
        <f>AF1767/S1767</f>
        <v>0.86791764146583339</v>
      </c>
      <c r="AI1767">
        <f>AF1767*EXP(Info!$B$6*G1767*1000)</f>
        <v>4.0766595761015898</v>
      </c>
      <c r="AJ1767">
        <f>2*SQRT((EXP(Info!$B$6*G1767)*AG1767)^2+(Info!$B$6*G1767*0.01*AI1767)^2)</f>
        <v>3.8325747981095788E-2</v>
      </c>
      <c r="AK1767" s="28">
        <f>AI1767/(E1767/1000)</f>
        <v>1.1899181483075276</v>
      </c>
      <c r="AL1767">
        <f>AA1767/0.752049334436339</f>
        <v>0.37848128123887176</v>
      </c>
      <c r="AM1767">
        <f>Q1767/O1767</f>
        <v>1.210326228336098</v>
      </c>
      <c r="AN1767">
        <f>U1767/0.242530074</f>
        <v>1.5250312017748278</v>
      </c>
      <c r="AO1767">
        <f>O1767/U1767</f>
        <v>1.2495669495267043</v>
      </c>
    </row>
    <row r="1768" spans="1:41">
      <c r="A1768" s="14" t="s">
        <v>86</v>
      </c>
      <c r="B1768" s="14" t="s">
        <v>99</v>
      </c>
      <c r="C1768" s="15">
        <v>-32.96</v>
      </c>
      <c r="D1768" s="15">
        <v>41</v>
      </c>
      <c r="E1768" s="15">
        <v>3426</v>
      </c>
      <c r="F1768" s="1">
        <v>442</v>
      </c>
      <c r="G1768" s="14">
        <v>78.6999</v>
      </c>
      <c r="I1768">
        <f>(E1768*100*Info!$B$11)/AI1768</f>
        <v>1.6914049715990267</v>
      </c>
      <c r="J1768">
        <f>LOG10(I1768)</f>
        <v>0.2282476027923456</v>
      </c>
      <c r="K1768">
        <f>2*((E1768*100*Info!$B$11)/AI1768^2)*(AJ1768/2)</f>
        <v>1.5476192303457001E-2</v>
      </c>
      <c r="L1768">
        <f>(M1768/10.7)/I1768</f>
        <v>0.16731483728671151</v>
      </c>
      <c r="M1768">
        <f>((U1768/0.242530073729142))*I1768</f>
        <v>3.0280694794165788</v>
      </c>
      <c r="N1768">
        <f>2*M1768*SQRT((0.5*K1768/I1768)^2+(0.5*V1768/U1768)^2)</f>
        <v>9.8507161286298786E-2</v>
      </c>
      <c r="O1768" s="1">
        <v>0.75270851787945436</v>
      </c>
      <c r="P1768" s="1">
        <v>1.5886249250365251E-2</v>
      </c>
      <c r="Q1768" s="1">
        <v>0.89939169623542892</v>
      </c>
      <c r="R1768" s="1">
        <v>1.919701815589208E-2</v>
      </c>
      <c r="S1768" s="1">
        <v>2.9999924623458458</v>
      </c>
      <c r="T1768" s="1">
        <v>3.7143124653800597E-2</v>
      </c>
      <c r="U1768" s="1">
        <v>0.43419401410744329</v>
      </c>
      <c r="V1768" s="1">
        <v>1.355469584787268E-2</v>
      </c>
      <c r="W1768" s="50">
        <f>U1768*Info!$B$2</f>
        <v>0.20841312677157278</v>
      </c>
      <c r="X1768" s="50">
        <f>W1768*SQRT((0.5*V1768/U1768)^2+Info!$B$3^2)</f>
        <v>1.0916634729970193E-2</v>
      </c>
      <c r="Y1768" s="39">
        <f>W1768*Info!$D$2</f>
        <v>0.16881463268497396</v>
      </c>
      <c r="Z1768" s="39">
        <f>Y1768*SQRT(Info!$D$3^2+(X1768/W1768)^2)</f>
        <v>1.2224373165266571E-2</v>
      </c>
      <c r="AA1768" s="50">
        <f>IF(O1768-W1768&gt;0,O1768-W1768,0)</f>
        <v>0.54429539110788161</v>
      </c>
      <c r="AB1768" s="50">
        <f>SQRT((0.5*P1768)^2+X1768^2)</f>
        <v>1.3500597862271656E-2</v>
      </c>
      <c r="AC1768" s="50">
        <f>(1-EXP(-Info!$B$6*G1768*1000))+(Info!$B$6/(Info!$B$6-Info!$B$7))*(EXP(-Info!$B$7*G1768*1000)-EXP(-Info!$B$6*G1768*1000))*(Info!$B$9-1)</f>
        <v>0.58086666113430829</v>
      </c>
      <c r="AD1768" s="50">
        <f>SQRT((Info!$B$6*EXP(-Info!$B$6*G1768*1000)+(Info!$B$6/(Info!$B$6+Info!$B$7))*(Info!$B$9-1)*(-Info!$B$7*EXP(-Info!$B$7*G1768*1000)+Info!$B$6*EXP(-Info!$B$6*G1768*1000)))^2*(0.01*G1768*1000)^2)</f>
        <v>3.7009696115080943E-3</v>
      </c>
      <c r="AE1768" s="50">
        <f>IF(AA1768&gt;0,AA1768*AC1768*SQRT((AB1768/AA1768)^2+(AD1768/AC1768)^2),AA1768*AC1768*SQRT((AD1768/AC1768)^2))</f>
        <v>8.0966409768768888E-3</v>
      </c>
      <c r="AF1768" s="50">
        <f>IF((S1768-Y1768-AA1768*AC1768)&gt;0,S1768-Y1768-AA1768*AC1768,0)</f>
        <v>2.5150147831572442</v>
      </c>
      <c r="AG1768" s="50">
        <f>SQRT((T1768*0.5)^2+Z1768^2+AE1768^2)</f>
        <v>2.3662075599027103E-2</v>
      </c>
      <c r="AH1768" s="50">
        <f>AF1768/S1768</f>
        <v>0.83834036742566576</v>
      </c>
      <c r="AI1768">
        <f>AF1768*EXP(Info!$B$6*G1768*1000)</f>
        <v>5.1758335177417223</v>
      </c>
      <c r="AJ1768">
        <f>2*SQRT((EXP(Info!$B$6*G1768)*AG1768)^2+(Info!$B$6*G1768*0.01*AI1768)^2)</f>
        <v>4.7358377323156328E-2</v>
      </c>
      <c r="AK1768" s="28">
        <f>AI1768/(E1768/1000)</f>
        <v>1.5107511727208762</v>
      </c>
      <c r="AL1768">
        <f>AA1768/0.752049334436339</f>
        <v>0.72374958155615021</v>
      </c>
      <c r="AM1768">
        <f>Q1768/O1768</f>
        <v>1.1948738122018512</v>
      </c>
      <c r="AN1768">
        <f>U1768/0.242530074</f>
        <v>1.7902687569684379</v>
      </c>
      <c r="AO1768">
        <f>O1768/U1768</f>
        <v>1.7335764506721025</v>
      </c>
    </row>
    <row r="1769" spans="1:41">
      <c r="A1769" s="14" t="s">
        <v>86</v>
      </c>
      <c r="B1769" s="14" t="s">
        <v>99</v>
      </c>
      <c r="C1769" s="15">
        <v>-32.96</v>
      </c>
      <c r="D1769" s="15">
        <v>41</v>
      </c>
      <c r="E1769" s="15">
        <v>3426</v>
      </c>
      <c r="F1769" s="1">
        <v>448</v>
      </c>
      <c r="G1769" s="14">
        <v>79.796399999999991</v>
      </c>
      <c r="I1769">
        <f>(E1769*100*Info!$B$11)/AI1769</f>
        <v>1.8516913683779619</v>
      </c>
      <c r="J1769">
        <f>LOG10(I1769)</f>
        <v>0.26756860211907124</v>
      </c>
      <c r="K1769">
        <f>2*((E1769*100*Info!$B$11)/AI1769^2)*(AJ1769/2)</f>
        <v>1.7269194412736864E-2</v>
      </c>
      <c r="L1769">
        <f>(M1769/10.7)/I1769</f>
        <v>0.17947391681459443</v>
      </c>
      <c r="M1769">
        <f>((U1769/0.242530073729142))*I1769</f>
        <v>3.5559342379758867</v>
      </c>
      <c r="N1769">
        <f>2*M1769*SQRT((0.5*K1769/I1769)^2+(0.5*V1769/U1769)^2)</f>
        <v>0.11570165797666439</v>
      </c>
      <c r="O1769" s="1">
        <v>0.40019760775875418</v>
      </c>
      <c r="P1769" s="1">
        <v>8.4259889535061808E-3</v>
      </c>
      <c r="Q1769" s="1">
        <v>0.45710204537589239</v>
      </c>
      <c r="R1769" s="1">
        <v>1.017317567606953E-2</v>
      </c>
      <c r="S1769" s="1">
        <v>2.558959233252641</v>
      </c>
      <c r="T1769" s="1">
        <v>3.2233947808385149E-2</v>
      </c>
      <c r="U1769" s="1">
        <v>0.46574769836926588</v>
      </c>
      <c r="V1769" s="1">
        <v>1.4518481555127751E-2</v>
      </c>
      <c r="W1769" s="50">
        <f>U1769*Info!$B$2</f>
        <v>0.22355889521724762</v>
      </c>
      <c r="X1769" s="50">
        <f>W1769*SQRT((0.5*V1769/U1769)^2+Info!$B$3^2)</f>
        <v>1.1708447392412287E-2</v>
      </c>
      <c r="Y1769" s="39">
        <f>W1769*Info!$D$2</f>
        <v>0.18108270512597058</v>
      </c>
      <c r="Z1769" s="39">
        <f>Y1769*SQRT(Info!$D$3^2+(X1769/W1769)^2)</f>
        <v>1.3111850810507395E-2</v>
      </c>
      <c r="AA1769" s="50">
        <f>IF(O1769-W1769&gt;0,O1769-W1769,0)</f>
        <v>0.17663871254150657</v>
      </c>
      <c r="AB1769" s="50">
        <f>SQRT((0.5*P1769)^2+X1769^2)</f>
        <v>1.2443354162043212E-2</v>
      </c>
      <c r="AC1769" s="50">
        <f>(1-EXP(-Info!$B$6*G1769*1000))+(Info!$B$6/(Info!$B$6-Info!$B$7))*(EXP(-Info!$B$7*G1769*1000)-EXP(-Info!$B$6*G1769*1000))*(Info!$B$9-1)</f>
        <v>0.58623455798089297</v>
      </c>
      <c r="AD1769" s="50">
        <f>SQRT((Info!$B$6*EXP(-Info!$B$6*G1769*1000)+(Info!$B$6/(Info!$B$6+Info!$B$7))*(Info!$B$9-1)*(-Info!$B$7*EXP(-Info!$B$7*G1769*1000)+Info!$B$6*EXP(-Info!$B$6*G1769*1000)))^2*(0.01*G1769*1000)^2)</f>
        <v>3.7135894439401826E-3</v>
      </c>
      <c r="AE1769" s="50">
        <f>IF(AA1769&gt;0,AA1769*AC1769*SQRT((AB1769/AA1769)^2+(AD1769/AC1769)^2),AA1769*AC1769*SQRT((AD1769/AC1769)^2))</f>
        <v>7.3241579631213938E-3</v>
      </c>
      <c r="AF1769" s="50">
        <f>IF((S1769-Y1769-AA1769*AC1769)&gt;0,S1769-Y1769-AA1769*AC1769,0)</f>
        <v>2.2743248105575864</v>
      </c>
      <c r="AG1769" s="50">
        <f>SQRT((T1769*0.5)^2+Z1769^2+AE1769^2)</f>
        <v>2.2029997035274026E-2</v>
      </c>
      <c r="AH1769" s="50">
        <f>AF1769/S1769</f>
        <v>0.88876945791228512</v>
      </c>
      <c r="AI1769">
        <f>AF1769*EXP(Info!$B$6*G1769*1000)</f>
        <v>4.7278022102278872</v>
      </c>
      <c r="AJ1769">
        <f>2*SQRT((EXP(Info!$B$6*G1769)*AG1769)^2+(Info!$B$6*G1769*0.01*AI1769)^2)</f>
        <v>4.4092302263585001E-2</v>
      </c>
      <c r="AK1769" s="28">
        <f>AI1769/(E1769/1000)</f>
        <v>1.3799772942871824</v>
      </c>
      <c r="AL1769">
        <f>AA1769/0.752049334436339</f>
        <v>0.23487649606644129</v>
      </c>
      <c r="AM1769">
        <f>Q1769/O1769</f>
        <v>1.1421908490053772</v>
      </c>
      <c r="AN1769">
        <f>U1769/0.242530074</f>
        <v>1.9203709077714868</v>
      </c>
      <c r="AO1769">
        <f>O1769/U1769</f>
        <v>0.85925836919855136</v>
      </c>
    </row>
    <row r="1770" spans="1:41">
      <c r="A1770" s="14" t="s">
        <v>86</v>
      </c>
      <c r="B1770" s="14" t="s">
        <v>99</v>
      </c>
      <c r="C1770" s="15">
        <v>-32.96</v>
      </c>
      <c r="D1770" s="15">
        <v>41</v>
      </c>
      <c r="E1770" s="15">
        <v>3426</v>
      </c>
      <c r="F1770" s="1">
        <v>458</v>
      </c>
      <c r="G1770" s="14">
        <v>81.624100000000013</v>
      </c>
      <c r="I1770">
        <f>(E1770*100*Info!$B$11)/AI1770</f>
        <v>1.3464822233070763</v>
      </c>
      <c r="J1770">
        <f>LOG10(I1770)</f>
        <v>0.12920062408944821</v>
      </c>
      <c r="K1770">
        <f>2*((E1770*100*Info!$B$11)/AI1770^2)*(AJ1770/2)</f>
        <v>1.2467732348475952E-2</v>
      </c>
      <c r="L1770">
        <f>(M1770/10.7)/I1770</f>
        <v>0.25979195683486001</v>
      </c>
      <c r="M1770">
        <f>((U1770/0.242530073729142))*I1770</f>
        <v>3.7429161925083911</v>
      </c>
      <c r="N1770">
        <f>2*M1770*SQRT((0.5*K1770/I1770)^2+(0.5*V1770/U1770)^2)</f>
        <v>0.12166542897211588</v>
      </c>
      <c r="O1770" s="1">
        <v>0.36800126108318881</v>
      </c>
      <c r="P1770" s="1">
        <v>7.7949185799160029E-3</v>
      </c>
      <c r="Q1770" s="1">
        <v>0.38520081943700712</v>
      </c>
      <c r="R1770" s="1">
        <v>8.8091487277592567E-3</v>
      </c>
      <c r="S1770" s="1">
        <v>3.3642191386328419</v>
      </c>
      <c r="T1770" s="1">
        <v>4.1828467890634359E-2</v>
      </c>
      <c r="U1770" s="1">
        <v>0.67417877816574434</v>
      </c>
      <c r="V1770" s="1">
        <v>2.1006599581525748E-2</v>
      </c>
      <c r="W1770" s="50">
        <f>U1770*Info!$B$2</f>
        <v>0.32360581351955725</v>
      </c>
      <c r="X1770" s="50">
        <f>W1770*SQRT((0.5*V1770/U1770)^2+Info!$B$3^2)</f>
        <v>1.6947547745190191E-2</v>
      </c>
      <c r="Y1770" s="39">
        <f>W1770*Info!$D$2</f>
        <v>0.26212070895084139</v>
      </c>
      <c r="Z1770" s="39">
        <f>Y1770*SQRT(Info!$D$3^2+(X1770/W1770)^2)</f>
        <v>1.8979272820927984E-2</v>
      </c>
      <c r="AA1770" s="50">
        <f>IF(O1770-W1770&gt;0,O1770-W1770,0)</f>
        <v>4.4395447563631563E-2</v>
      </c>
      <c r="AB1770" s="50">
        <f>SQRT((0.5*P1770)^2+X1770^2)</f>
        <v>1.7389927069783272E-2</v>
      </c>
      <c r="AC1770" s="50">
        <f>(1-EXP(-Info!$B$6*G1770*1000))+(Info!$B$6/(Info!$B$6-Info!$B$7))*(EXP(-Info!$B$7*G1770*1000)-EXP(-Info!$B$6*G1770*1000))*(Info!$B$9-1)</f>
        <v>0.59505488741155865</v>
      </c>
      <c r="AD1770" s="50">
        <f>SQRT((Info!$B$6*EXP(-Info!$B$6*G1770*1000)+(Info!$B$6/(Info!$B$6+Info!$B$7))*(Info!$B$9-1)*(-Info!$B$7*EXP(-Info!$B$7*G1770*1000)+Info!$B$6*EXP(-Info!$B$6*G1770*1000)))^2*(0.01*G1770*1000)^2)</f>
        <v>3.7331396523775711E-3</v>
      </c>
      <c r="AE1770" s="50">
        <f>IF(AA1770&gt;0,AA1770*AC1770*SQRT((AB1770/AA1770)^2+(AD1770/AC1770)^2),AA1770*AC1770*SQRT((AD1770/AC1770)^2))</f>
        <v>1.0349288222321789E-2</v>
      </c>
      <c r="AF1770" s="50">
        <f>IF((S1770-Y1770-AA1770*AC1770)&gt;0,S1770-Y1770-AA1770*AC1770,0)</f>
        <v>3.0756807016304379</v>
      </c>
      <c r="AG1770" s="50">
        <f>SQRT((T1770*0.5)^2+Z1770^2+AE1770^2)</f>
        <v>3.0078659295908809E-2</v>
      </c>
      <c r="AH1770" s="50">
        <f>AF1770/S1770</f>
        <v>0.91423316225480455</v>
      </c>
      <c r="AI1770">
        <f>AF1770*EXP(Info!$B$6*G1770*1000)</f>
        <v>6.5017052527998427</v>
      </c>
      <c r="AJ1770">
        <f>2*SQRT((EXP(Info!$B$6*G1770)*AG1770)^2+(Info!$B$6*G1770*0.01*AI1770)^2)</f>
        <v>6.0202444189344388E-2</v>
      </c>
      <c r="AK1770" s="28">
        <f>AI1770/(E1770/1000)</f>
        <v>1.8977540142439704</v>
      </c>
      <c r="AL1770">
        <f>AA1770/0.752049334436339</f>
        <v>5.9032626625360886E-2</v>
      </c>
      <c r="AM1770">
        <f>Q1770/O1770</f>
        <v>1.0467377701456579</v>
      </c>
      <c r="AN1770">
        <f>U1770/0.242530074</f>
        <v>2.7797739350285453</v>
      </c>
      <c r="AO1770">
        <f>O1770/U1770</f>
        <v>0.54585114957848324</v>
      </c>
    </row>
    <row r="1771" spans="1:41">
      <c r="A1771" s="14" t="s">
        <v>86</v>
      </c>
      <c r="B1771" s="14" t="s">
        <v>99</v>
      </c>
      <c r="C1771" s="15">
        <v>-32.96</v>
      </c>
      <c r="D1771" s="15">
        <v>41</v>
      </c>
      <c r="E1771" s="15">
        <v>3426</v>
      </c>
      <c r="F1771" s="1">
        <v>471</v>
      </c>
      <c r="G1771" s="14">
        <v>84</v>
      </c>
      <c r="I1771">
        <f>(E1771*100*Info!$B$11)/AI1771</f>
        <v>0.95611880449990572</v>
      </c>
      <c r="J1771">
        <f>LOG10(I1771)</f>
        <v>-1.9488140220751796E-2</v>
      </c>
      <c r="K1771">
        <f>2*((E1771*100*Info!$B$11)/AI1771^2)*(AJ1771/2)</f>
        <v>7.9968319034249887E-3</v>
      </c>
      <c r="L1771">
        <f>(M1771/10.7)/I1771</f>
        <v>0.35490900596557551</v>
      </c>
      <c r="M1771">
        <f>((U1771/0.242530073729142))*I1771</f>
        <v>3.6308863670435985</v>
      </c>
      <c r="N1771">
        <f>2*M1771*SQRT((0.5*K1771/I1771)^2+(0.5*V1771/U1771)^2)</f>
        <v>0.11554345885395959</v>
      </c>
      <c r="O1771" s="1">
        <v>0.42232214976452381</v>
      </c>
      <c r="P1771" s="1">
        <v>8.7148316262384597E-3</v>
      </c>
      <c r="Q1771" s="1">
        <v>0.40852563407257719</v>
      </c>
      <c r="R1771" s="1">
        <v>1.005053752484715E-2</v>
      </c>
      <c r="S1771" s="1">
        <v>4.5961539298619192</v>
      </c>
      <c r="T1771" s="1">
        <v>5.6304302181483142E-2</v>
      </c>
      <c r="U1771" s="1">
        <v>0.92101434900845247</v>
      </c>
      <c r="V1771" s="1">
        <v>2.827844267928778E-2</v>
      </c>
      <c r="W1771" s="50">
        <f>U1771*Info!$B$2</f>
        <v>0.44208688752405717</v>
      </c>
      <c r="X1771" s="50">
        <f>W1771*SQRT((0.5*V1771/U1771)^2+Info!$B$3^2)</f>
        <v>2.3122782072121838E-2</v>
      </c>
      <c r="Y1771" s="39">
        <f>W1771*Info!$D$2</f>
        <v>0.35809037889448631</v>
      </c>
      <c r="Z1771" s="39">
        <f>Y1771*SQRT(Info!$D$3^2+(X1771/W1771)^2)</f>
        <v>2.591069713925586E-2</v>
      </c>
      <c r="AA1771" s="50">
        <f>IF(O1771-W1771&gt;0,O1771-W1771,0)</f>
        <v>0</v>
      </c>
      <c r="AB1771" s="50">
        <f>SQRT((0.5*P1771)^2+X1771^2)</f>
        <v>2.3529771000229911E-2</v>
      </c>
      <c r="AC1771" s="50">
        <f>(1-EXP(-Info!$B$6*G1771*1000))+(Info!$B$6/(Info!$B$6-Info!$B$7))*(EXP(-Info!$B$7*G1771*1000)-EXP(-Info!$B$6*G1771*1000))*(Info!$B$9-1)</f>
        <v>0.60628708042804624</v>
      </c>
      <c r="AD1771" s="50">
        <f>SQRT((Info!$B$6*EXP(-Info!$B$6*G1771*1000)+(Info!$B$6/(Info!$B$6+Info!$B$7))*(Info!$B$9-1)*(-Info!$B$7*EXP(-Info!$B$7*G1771*1000)+Info!$B$6*EXP(-Info!$B$6*G1771*1000)))^2*(0.01*G1771*1000)^2)</f>
        <v>3.7558592186425531E-3</v>
      </c>
      <c r="AE1771" s="50">
        <f>IF(AA1771&gt;0,AA1771*AC1771*SQRT((AB1771/AA1771)^2+(AD1771/AC1771)^2),AA1771*AC1771*SQRT((AD1771/AC1771)^2))</f>
        <v>0</v>
      </c>
      <c r="AF1771" s="50">
        <f>IF((S1771-Y1771-AA1771*AC1771)&gt;0,S1771-Y1771-AA1771*AC1771,0)</f>
        <v>4.2380635509674329</v>
      </c>
      <c r="AG1771" s="50">
        <f>SQRT((T1771*0.5)^2+Z1771^2+AE1771^2)</f>
        <v>3.8261048564802606E-2</v>
      </c>
      <c r="AH1771" s="50">
        <f>AF1771/S1771</f>
        <v>0.9220891240025888</v>
      </c>
      <c r="AI1771">
        <f>AF1771*EXP(Info!$B$6*G1771*1000)</f>
        <v>9.1562162598153272</v>
      </c>
      <c r="AJ1771">
        <f>2*SQRT((EXP(Info!$B$6*G1771)*AG1771)^2+(Info!$B$6*G1771*0.01*AI1771)^2)</f>
        <v>7.6581196768164869E-2</v>
      </c>
      <c r="AK1771" s="28">
        <f>AI1771/(E1771/1000)</f>
        <v>2.6725675014055246</v>
      </c>
      <c r="AL1771">
        <f>AA1771/0.752049334436339</f>
        <v>0</v>
      </c>
      <c r="AM1771">
        <f>Q1771/O1771</f>
        <v>0.96733177338759235</v>
      </c>
      <c r="AN1771">
        <f>U1771/0.242530074</f>
        <v>3.7975263595905737</v>
      </c>
      <c r="AO1771">
        <f>O1771/U1771</f>
        <v>0.45854024990944847</v>
      </c>
    </row>
    <row r="1772" spans="1:41">
      <c r="A1772" s="14" t="s">
        <v>86</v>
      </c>
      <c r="B1772" s="14" t="s">
        <v>99</v>
      </c>
      <c r="C1772" s="15">
        <v>-32.96</v>
      </c>
      <c r="D1772" s="15">
        <v>41</v>
      </c>
      <c r="E1772" s="15">
        <v>3426</v>
      </c>
      <c r="F1772" s="1">
        <v>475</v>
      </c>
      <c r="G1772" s="14">
        <v>85.739100000000008</v>
      </c>
      <c r="I1772">
        <f>(E1772*100*Info!$B$11)/AI1772</f>
        <v>1.9559264517382342</v>
      </c>
      <c r="J1772">
        <f>LOG10(I1772)</f>
        <v>0.29135252008104207</v>
      </c>
      <c r="K1772">
        <f>2*((E1772*100*Info!$B$11)/AI1772^2)*(AJ1772/2)</f>
        <v>1.7309383849215369E-2</v>
      </c>
      <c r="L1772">
        <f>(M1772/10.7)/I1772</f>
        <v>0.16645957681851101</v>
      </c>
      <c r="M1772">
        <f>((U1772/0.242530073729142))*I1772</f>
        <v>3.4837347770559175</v>
      </c>
      <c r="N1772">
        <f>2*M1772*SQRT((0.5*K1772/I1772)^2+(0.5*V1772/U1772)^2)</f>
        <v>0.11131640812097475</v>
      </c>
      <c r="O1772" s="1">
        <v>0.25802313495579532</v>
      </c>
      <c r="P1772" s="1">
        <v>5.3274041643447713E-3</v>
      </c>
      <c r="Q1772" s="1">
        <v>0.25980956364479108</v>
      </c>
      <c r="R1772" s="1">
        <v>6.3833626796678099E-3</v>
      </c>
      <c r="S1772" s="1">
        <v>2.238005081502656</v>
      </c>
      <c r="T1772" s="1">
        <v>2.8059120348029491E-2</v>
      </c>
      <c r="U1772" s="1">
        <v>0.4319745517942532</v>
      </c>
      <c r="V1772" s="1">
        <v>1.326301446080474E-2</v>
      </c>
      <c r="W1772" s="50">
        <f>U1772*Info!$B$2</f>
        <v>0.20734778486124153</v>
      </c>
      <c r="X1772" s="50">
        <f>W1772*SQRT((0.5*V1772/U1772)^2+Info!$B$3^2)</f>
        <v>1.0845046553436283E-2</v>
      </c>
      <c r="Y1772" s="39">
        <f>W1772*Info!$D$2</f>
        <v>0.16795170573760565</v>
      </c>
      <c r="Z1772" s="39">
        <f>Y1772*SQRT(Info!$D$3^2+(X1772/W1772)^2)</f>
        <v>1.2152640163660329E-2</v>
      </c>
      <c r="AA1772" s="50">
        <f>IF(O1772-W1772&gt;0,O1772-W1772,0)</f>
        <v>5.0675350094553789E-2</v>
      </c>
      <c r="AB1772" s="50">
        <f>SQRT((0.5*P1772)^2+X1772^2)</f>
        <v>1.1167378543273696E-2</v>
      </c>
      <c r="AC1772" s="50">
        <f>(1-EXP(-Info!$B$6*G1772*1000))+(Info!$B$6/(Info!$B$6-Info!$B$7))*(EXP(-Info!$B$7*G1772*1000)-EXP(-Info!$B$6*G1772*1000))*(Info!$B$9-1)</f>
        <v>0.61434438191749197</v>
      </c>
      <c r="AD1772" s="50">
        <f>SQRT((Info!$B$6*EXP(-Info!$B$6*G1772*1000)+(Info!$B$6/(Info!$B$6+Info!$B$7))*(Info!$B$9-1)*(-Info!$B$7*EXP(-Info!$B$7*G1772*1000)+Info!$B$6*EXP(-Info!$B$6*G1772*1000)))^2*(0.01*G1772*1000)^2)</f>
        <v>3.7706220013186448E-3</v>
      </c>
      <c r="AE1772" s="50">
        <f>IF(AA1772&gt;0,AA1772*AC1772*SQRT((AB1772/AA1772)^2+(AD1772/AC1772)^2),AA1772*AC1772*SQRT((AD1772/AC1772)^2))</f>
        <v>6.8632766397111137E-3</v>
      </c>
      <c r="AF1772" s="50">
        <f>IF((S1772-Y1772-AA1772*AC1772)&gt;0,S1772-Y1772-AA1772*AC1772,0)</f>
        <v>2.038921259132759</v>
      </c>
      <c r="AG1772" s="50">
        <f>SQRT((T1772*0.5)^2+Z1772^2+AE1772^2)</f>
        <v>1.9789385737230832E-2</v>
      </c>
      <c r="AH1772" s="50">
        <f>AF1772/S1772</f>
        <v>0.91104407044678071</v>
      </c>
      <c r="AI1772">
        <f>AF1772*EXP(Info!$B$6*G1772*1000)</f>
        <v>4.4758485352540509</v>
      </c>
      <c r="AJ1772">
        <f>2*SQRT((EXP(Info!$B$6*G1772)*AG1772)^2+(Info!$B$6*G1772*0.01*AI1772)^2)</f>
        <v>3.9609966048983765E-2</v>
      </c>
      <c r="AK1772" s="28">
        <f>AI1772/(E1772/1000)</f>
        <v>1.306435649519571</v>
      </c>
      <c r="AL1772">
        <f>AA1772/0.752049334436339</f>
        <v>6.7383013020728175E-2</v>
      </c>
      <c r="AM1772">
        <f>Q1772/O1772</f>
        <v>1.006923521370678</v>
      </c>
      <c r="AN1772">
        <f>U1772/0.242530074</f>
        <v>1.7811174699689127</v>
      </c>
      <c r="AO1772">
        <f>O1772/U1772</f>
        <v>0.59731096168528497</v>
      </c>
    </row>
    <row r="1773" spans="1:41">
      <c r="A1773" s="14" t="s">
        <v>86</v>
      </c>
      <c r="B1773" s="14" t="s">
        <v>99</v>
      </c>
      <c r="C1773" s="15">
        <v>-32.96</v>
      </c>
      <c r="D1773" s="15">
        <v>41</v>
      </c>
      <c r="E1773" s="15">
        <v>3426</v>
      </c>
      <c r="F1773" s="1">
        <v>485</v>
      </c>
      <c r="G1773" s="14">
        <v>90.087000000000003</v>
      </c>
      <c r="I1773">
        <f>(E1773*100*Info!$B$11)/AI1773</f>
        <v>2.0383335265281781</v>
      </c>
      <c r="J1773">
        <f>LOG10(I1773)</f>
        <v>0.30927524781541421</v>
      </c>
      <c r="K1773">
        <f>2*((E1773*100*Info!$B$11)/AI1773^2)*(AJ1773/2)</f>
        <v>1.8305457232461218E-2</v>
      </c>
      <c r="L1773">
        <f>(M1773/10.7)/I1773</f>
        <v>0.16662842247567411</v>
      </c>
      <c r="M1773">
        <f>((U1773/0.242530073729142))*I1773</f>
        <v>3.6341940100499466</v>
      </c>
      <c r="N1773">
        <f>2*M1773*SQRT((0.5*K1773/I1773)^2+(0.5*V1773/U1773)^2)</f>
        <v>0.11626085982637925</v>
      </c>
      <c r="O1773" s="1">
        <v>0.26122458643257929</v>
      </c>
      <c r="P1773" s="1">
        <v>5.4013291413589314E-3</v>
      </c>
      <c r="Q1773" s="1">
        <v>0.27428493901925532</v>
      </c>
      <c r="R1773" s="1">
        <v>7.1939988739828662E-3</v>
      </c>
      <c r="S1773" s="1">
        <v>2.0821557791889629</v>
      </c>
      <c r="T1773" s="1">
        <v>2.630544568252792E-2</v>
      </c>
      <c r="U1773" s="1">
        <v>0.43241271839583573</v>
      </c>
      <c r="V1773" s="1">
        <v>1.3276983294558229E-2</v>
      </c>
      <c r="W1773" s="50">
        <f>U1773*Info!$B$2</f>
        <v>0.20755810483000114</v>
      </c>
      <c r="X1773" s="50">
        <f>W1773*SQRT((0.5*V1773/U1773)^2+Info!$B$3^2)</f>
        <v>1.0856083384021309E-2</v>
      </c>
      <c r="Y1773" s="39">
        <f>W1773*Info!$D$2</f>
        <v>0.16812206491230094</v>
      </c>
      <c r="Z1773" s="39">
        <f>Y1773*SQRT(Info!$D$3^2+(X1773/W1773)^2)</f>
        <v>1.2164988273556377E-2</v>
      </c>
      <c r="AA1773" s="50">
        <f>IF(O1773-W1773&gt;0,O1773-W1773,0)</f>
        <v>5.3666481602578142E-2</v>
      </c>
      <c r="AB1773" s="50">
        <f>SQRT((0.5*P1773)^2+X1773^2)</f>
        <v>1.118696274974342E-2</v>
      </c>
      <c r="AC1773" s="50">
        <f>(1-EXP(-Info!$B$6*G1773*1000))+(Info!$B$6/(Info!$B$6-Info!$B$7))*(EXP(-Info!$B$7*G1773*1000)-EXP(-Info!$B$6*G1773*1000))*(Info!$B$9-1)</f>
        <v>0.63389621402355611</v>
      </c>
      <c r="AD1773" s="50">
        <f>SQRT((Info!$B$6*EXP(-Info!$B$6*G1773*1000)+(Info!$B$6/(Info!$B$6+Info!$B$7))*(Info!$B$9-1)*(-Info!$B$7*EXP(-Info!$B$7*G1773*1000)+Info!$B$6*EXP(-Info!$B$6*G1773*1000)))^2*(0.01*G1773*1000)^2)</f>
        <v>3.8009468734508875E-3</v>
      </c>
      <c r="AE1773" s="50">
        <f>IF(AA1773&gt;0,AA1773*AC1773*SQRT((AB1773/AA1773)^2+(AD1773/AC1773)^2),AA1773*AC1773*SQRT((AD1773/AC1773)^2))</f>
        <v>7.0943065200822185E-3</v>
      </c>
      <c r="AF1773" s="50">
        <f>IF((S1773-Y1773-AA1773*AC1773)&gt;0,S1773-Y1773-AA1773*AC1773,0)</f>
        <v>1.8800147347688227</v>
      </c>
      <c r="AG1773" s="50">
        <f>SQRT((T1773*0.5)^2+Z1773^2+AE1773^2)</f>
        <v>1.9269412104051125E-2</v>
      </c>
      <c r="AH1773" s="50">
        <f>AF1773/S1773</f>
        <v>0.90291742508388217</v>
      </c>
      <c r="AI1773">
        <f>AF1773*EXP(Info!$B$6*G1773*1000)</f>
        <v>4.2948960168399637</v>
      </c>
      <c r="AJ1773">
        <f>2*SQRT((EXP(Info!$B$6*G1773)*AG1773)^2+(Info!$B$6*G1773*0.01*AI1773)^2)</f>
        <v>3.8570741407586387E-2</v>
      </c>
      <c r="AK1773" s="28">
        <f>AI1773/(E1773/1000)</f>
        <v>1.2536182185755878</v>
      </c>
      <c r="AL1773">
        <f>AA1773/0.752049334436339</f>
        <v>7.1360320586948148E-2</v>
      </c>
      <c r="AM1773">
        <f>Q1773/O1773</f>
        <v>1.0499966437502499</v>
      </c>
      <c r="AN1773">
        <f>U1773/0.242530074</f>
        <v>1.78292411849854</v>
      </c>
      <c r="AO1773">
        <f>O1773/U1773</f>
        <v>0.60410939669321018</v>
      </c>
    </row>
    <row r="1774" spans="1:41">
      <c r="A1774" s="14" t="s">
        <v>86</v>
      </c>
      <c r="B1774" s="14" t="s">
        <v>99</v>
      </c>
      <c r="C1774" s="15">
        <v>-32.96</v>
      </c>
      <c r="D1774" s="15">
        <v>41</v>
      </c>
      <c r="E1774" s="15">
        <v>3426</v>
      </c>
      <c r="F1774" s="1">
        <v>497</v>
      </c>
      <c r="G1774" s="14">
        <v>95.304299999999998</v>
      </c>
      <c r="I1774">
        <f>(E1774*100*Info!$B$11)/AI1774</f>
        <v>1.9539749242679263</v>
      </c>
      <c r="J1774">
        <f>LOG10(I1774)</f>
        <v>0.29091898603477712</v>
      </c>
      <c r="K1774">
        <f>2*((E1774*100*Info!$B$11)/AI1774^2)*(AJ1774/2)</f>
        <v>1.5464639147960809E-2</v>
      </c>
      <c r="L1774">
        <f>(M1774/10.7)/I1774</f>
        <v>0.14056824436120141</v>
      </c>
      <c r="M1774">
        <f>((U1774/0.242530073729142))*I1774</f>
        <v>2.9389350235426468</v>
      </c>
      <c r="N1774">
        <f>2*M1774*SQRT((0.5*K1774/I1774)^2+(0.5*V1774/U1774)^2)</f>
        <v>9.3229251137532096E-2</v>
      </c>
      <c r="O1774" s="1">
        <v>0.21075363359550489</v>
      </c>
      <c r="P1774" s="1">
        <v>4.3507424534359454E-3</v>
      </c>
      <c r="Q1774" s="1">
        <v>0.21810015890561349</v>
      </c>
      <c r="R1774" s="1">
        <v>5.6952949162017994E-3</v>
      </c>
      <c r="S1774" s="1">
        <v>2.0347851774199541</v>
      </c>
      <c r="T1774" s="1">
        <v>2.6098538565008478E-2</v>
      </c>
      <c r="U1774" s="1">
        <v>0.36478468535721109</v>
      </c>
      <c r="V1774" s="1">
        <v>1.120580551623789E-2</v>
      </c>
      <c r="W1774" s="50">
        <f>U1774*Info!$B$2</f>
        <v>0.17509664897146132</v>
      </c>
      <c r="X1774" s="50">
        <f>W1774*SQRT((0.5*V1774/U1774)^2+Info!$B$3^2)</f>
        <v>9.1585985638202392E-3</v>
      </c>
      <c r="Y1774" s="39">
        <f>W1774*Info!$D$2</f>
        <v>0.14182828566688369</v>
      </c>
      <c r="Z1774" s="39">
        <f>Y1774*SQRT(Info!$D$3^2+(X1774/W1774)^2)</f>
        <v>1.0262639868537194E-2</v>
      </c>
      <c r="AA1774" s="50">
        <f>IF(O1774-W1774&gt;0,O1774-W1774,0)</f>
        <v>3.5656984624043569E-2</v>
      </c>
      <c r="AB1774" s="50">
        <f>SQRT((0.5*P1774)^2+X1774^2)</f>
        <v>9.4134036154433862E-3</v>
      </c>
      <c r="AC1774" s="50">
        <f>(1-EXP(-Info!$B$6*G1774*1000))+(Info!$B$6/(Info!$B$6-Info!$B$7))*(EXP(-Info!$B$7*G1774*1000)-EXP(-Info!$B$6*G1774*1000))*(Info!$B$9-1)</f>
        <v>0.65627968186062802</v>
      </c>
      <c r="AD1774" s="50">
        <f>SQRT((Info!$B$6*EXP(-Info!$B$6*G1774*1000)+(Info!$B$6/(Info!$B$6+Info!$B$7))*(Info!$B$9-1)*(-Info!$B$7*EXP(-Info!$B$7*G1774*1000)+Info!$B$6*EXP(-Info!$B$6*G1774*1000)))^2*(0.01*G1774*1000)^2)</f>
        <v>3.8256978164963474E-3</v>
      </c>
      <c r="AE1774" s="50">
        <f>IF(AA1774&gt;0,AA1774*AC1774*SQRT((AB1774/AA1774)^2+(AD1774/AC1774)^2),AA1774*AC1774*SQRT((AD1774/AC1774)^2))</f>
        <v>6.1793314156059313E-3</v>
      </c>
      <c r="AF1774" s="50">
        <f>IF((S1774-Y1774-AA1774*AC1774)&gt;0,S1774-Y1774-AA1774*AC1774,0)</f>
        <v>1.8695559372278938</v>
      </c>
      <c r="AG1774" s="50">
        <f>SQRT((T1774*0.5)^2+Z1774^2+AE1774^2)</f>
        <v>1.7714100107611794E-2</v>
      </c>
      <c r="AH1774" s="50">
        <f>AF1774/S1774</f>
        <v>0.91879769814248102</v>
      </c>
      <c r="AI1774">
        <f>AF1774*EXP(Info!$B$6*G1774*1000)</f>
        <v>4.4803187775591091</v>
      </c>
      <c r="AJ1774">
        <f>2*SQRT((EXP(Info!$B$6*G1774)*AG1774)^2+(Info!$B$6*G1774*0.01*AI1774)^2)</f>
        <v>3.5459264242473996E-2</v>
      </c>
      <c r="AK1774" s="28">
        <f>AI1774/(E1774/1000)</f>
        <v>1.3077404487913336</v>
      </c>
      <c r="AL1774">
        <f>AA1774/0.752049334436339</f>
        <v>4.7413092454590737E-2</v>
      </c>
      <c r="AM1774">
        <f>Q1774/O1774</f>
        <v>1.0348583565786043</v>
      </c>
      <c r="AN1774">
        <f>U1774/0.242530074</f>
        <v>1.5040802129850959</v>
      </c>
      <c r="AO1774">
        <f>O1774/U1774</f>
        <v>0.57774803070234948</v>
      </c>
    </row>
    <row r="1775" spans="1:41">
      <c r="A1775" s="14" t="s">
        <v>86</v>
      </c>
      <c r="B1775" s="14" t="s">
        <v>99</v>
      </c>
      <c r="C1775" s="15">
        <v>-32.96</v>
      </c>
      <c r="D1775" s="15">
        <v>41</v>
      </c>
      <c r="E1775" s="15">
        <v>3426</v>
      </c>
      <c r="F1775" s="1">
        <v>509</v>
      </c>
      <c r="G1775" s="14">
        <v>100.52200000000001</v>
      </c>
      <c r="I1775">
        <f>(E1775*100*Info!$B$11)/AI1775</f>
        <v>1.7197368494979708</v>
      </c>
      <c r="J1775">
        <f>LOG10(I1775)</f>
        <v>0.23546199716667354</v>
      </c>
      <c r="K1775">
        <f>2*((E1775*100*Info!$B$11)/AI1775^2)*(AJ1775/2)</f>
        <v>1.3452371929131426E-2</v>
      </c>
      <c r="L1775">
        <f>(M1775/10.7)/I1775</f>
        <v>0.15895469591214675</v>
      </c>
      <c r="M1775">
        <f>((U1775/0.242530073729142))*I1775</f>
        <v>2.9249546531812363</v>
      </c>
      <c r="N1775">
        <f>2*M1775*SQRT((0.5*K1775/I1775)^2+(0.5*V1775/U1775)^2)</f>
        <v>9.26790017507024E-2</v>
      </c>
      <c r="O1775" s="1">
        <v>0.1984164830398005</v>
      </c>
      <c r="P1775" s="1">
        <v>4.0932303917129084E-3</v>
      </c>
      <c r="Q1775" s="1">
        <v>0.2069549061849747</v>
      </c>
      <c r="R1775" s="1">
        <v>6.2431662022535642E-3</v>
      </c>
      <c r="S1775" s="1">
        <v>2.1856144632566799</v>
      </c>
      <c r="T1775" s="1">
        <v>2.8972453724954019E-2</v>
      </c>
      <c r="U1775" s="1">
        <v>0.41249884707507939</v>
      </c>
      <c r="V1775" s="1">
        <v>1.266572630401182E-2</v>
      </c>
      <c r="W1775" s="50">
        <f>U1775*Info!$B$2</f>
        <v>0.1979994465960381</v>
      </c>
      <c r="X1775" s="50">
        <f>W1775*SQRT((0.5*V1775/U1775)^2+Info!$B$3^2)</f>
        <v>1.0356142139068587E-2</v>
      </c>
      <c r="Y1775" s="39">
        <f>W1775*Info!$D$2</f>
        <v>0.16037955174279087</v>
      </c>
      <c r="Z1775" s="39">
        <f>Y1775*SQRT(Info!$D$3^2+(X1775/W1775)^2)</f>
        <v>1.160476266857962E-2</v>
      </c>
      <c r="AA1775" s="50">
        <f>IF(O1775-W1775&gt;0,O1775-W1775,0)</f>
        <v>4.1703644376239746E-4</v>
      </c>
      <c r="AB1775" s="50">
        <f>SQRT((0.5*P1775)^2+X1775^2)</f>
        <v>1.0556434708958449E-2</v>
      </c>
      <c r="AC1775" s="50">
        <f>(1-EXP(-Info!$B$6*G1775*1000))+(Info!$B$6/(Info!$B$6-Info!$B$7))*(EXP(-Info!$B$7*G1775*1000)-EXP(-Info!$B$6*G1775*1000))*(Info!$B$9-1)</f>
        <v>0.67754184311225674</v>
      </c>
      <c r="AD1775" s="50">
        <f>SQRT((Info!$B$6*EXP(-Info!$B$6*G1775*1000)+(Info!$B$6/(Info!$B$6+Info!$B$7))*(Info!$B$9-1)*(-Info!$B$7*EXP(-Info!$B$7*G1775*1000)+Info!$B$6*EXP(-Info!$B$6*G1775*1000)))^2*(0.01*G1775*1000)^2)</f>
        <v>3.8388014327048973E-3</v>
      </c>
      <c r="AE1775" s="50">
        <f>IF(AA1775&gt;0,AA1775*AC1775*SQRT((AB1775/AA1775)^2+(AD1775/AC1775)^2),AA1775*AC1775*SQRT((AD1775/AC1775)^2))</f>
        <v>7.1524264085680422E-3</v>
      </c>
      <c r="AF1775" s="50">
        <f>IF((S1775-Y1775-AA1775*AC1775)&gt;0,S1775-Y1775-AA1775*AC1775,0)</f>
        <v>2.0249523518731372</v>
      </c>
      <c r="AG1775" s="50">
        <f>SQRT((T1775*0.5)^2+Z1775^2+AE1775^2)</f>
        <v>1.9891668829818961E-2</v>
      </c>
      <c r="AH1775" s="50">
        <f>AF1775/S1775</f>
        <v>0.92649110166294024</v>
      </c>
      <c r="AI1775">
        <f>AF1775*EXP(Info!$B$6*G1775*1000)</f>
        <v>5.0905640282307383</v>
      </c>
      <c r="AJ1775">
        <f>2*SQRT((EXP(Info!$B$6*G1775)*AG1775)^2+(Info!$B$6*G1775*0.01*AI1775)^2)</f>
        <v>3.9820139143269657E-2</v>
      </c>
      <c r="AK1775" s="28">
        <f>AI1775/(E1775/1000)</f>
        <v>1.4858622382459832</v>
      </c>
      <c r="AL1775">
        <f>AA1775/0.752049334436339</f>
        <v>5.5453335927085987E-4</v>
      </c>
      <c r="AM1775">
        <f>Q1775/O1775</f>
        <v>1.0430328318210411</v>
      </c>
      <c r="AN1775">
        <f>U1775/0.242530074</f>
        <v>1.7008152443604967</v>
      </c>
      <c r="AO1775">
        <f>O1775/U1775</f>
        <v>0.48101100026513888</v>
      </c>
    </row>
    <row r="1776" spans="1:41">
      <c r="A1776" s="14" t="s">
        <v>86</v>
      </c>
      <c r="B1776" s="14" t="s">
        <v>99</v>
      </c>
      <c r="C1776" s="15">
        <v>-32.96</v>
      </c>
      <c r="D1776" s="15">
        <v>41</v>
      </c>
      <c r="E1776" s="15">
        <v>3426</v>
      </c>
      <c r="F1776" s="1">
        <v>519</v>
      </c>
      <c r="G1776" s="14">
        <v>104.471</v>
      </c>
      <c r="I1776">
        <f>(E1776*100*Info!$B$11)/AI1776</f>
        <v>1.5348794122701519</v>
      </c>
      <c r="J1776">
        <f>LOG10(I1776)</f>
        <v>0.18607426082763479</v>
      </c>
      <c r="K1776">
        <f>2*((E1776*100*Info!$B$11)/AI1776^2)*(AJ1776/2)</f>
        <v>1.1611584769041417E-2</v>
      </c>
      <c r="L1776">
        <f>(M1776/10.7)/I1776</f>
        <v>0.21386830126899281</v>
      </c>
      <c r="M1776">
        <f>((U1776/0.242530073729142))*I1776</f>
        <v>3.5124039623381518</v>
      </c>
      <c r="N1776">
        <f>2*M1776*SQRT((0.5*K1776/I1776)^2+(0.5*V1776/U1776)^2)</f>
        <v>0.11111417256042945</v>
      </c>
      <c r="O1776" s="1">
        <v>0.2060757390909615</v>
      </c>
      <c r="P1776" s="1">
        <v>4.2571883242107159E-3</v>
      </c>
      <c r="Q1776" s="1">
        <v>0.21511176660903331</v>
      </c>
      <c r="R1776" s="1">
        <v>6.0253796634483102E-3</v>
      </c>
      <c r="S1776" s="1">
        <v>2.4039237539994751</v>
      </c>
      <c r="T1776" s="1">
        <v>2.9716339157790608E-2</v>
      </c>
      <c r="U1776" s="1">
        <v>0.55500359516351849</v>
      </c>
      <c r="V1776" s="1">
        <v>1.7047996925196381E-2</v>
      </c>
      <c r="W1776" s="50">
        <f>U1776*Info!$B$2</f>
        <v>0.26640172567848885</v>
      </c>
      <c r="X1776" s="50">
        <f>W1776*SQRT((0.5*V1776/U1776)^2+Info!$B$3^2)</f>
        <v>1.3934318371664069E-2</v>
      </c>
      <c r="Y1776" s="39">
        <f>W1776*Info!$D$2</f>
        <v>0.21578539779957598</v>
      </c>
      <c r="Z1776" s="39">
        <f>Y1776*SQRT(Info!$D$3^2+(X1776/W1776)^2)</f>
        <v>1.5614101036128543E-2</v>
      </c>
      <c r="AA1776" s="50">
        <f>IF(O1776-W1776&gt;0,O1776-W1776,0)</f>
        <v>0</v>
      </c>
      <c r="AB1776" s="50">
        <f>SQRT((0.5*P1776)^2+X1776^2)</f>
        <v>1.4095961889486074E-2</v>
      </c>
      <c r="AC1776" s="50">
        <f>(1-EXP(-Info!$B$6*G1776*1000))+(Info!$B$6/(Info!$B$6-Info!$B$7))*(EXP(-Info!$B$7*G1776*1000)-EXP(-Info!$B$6*G1776*1000))*(Info!$B$9-1)</f>
        <v>0.69292023440006245</v>
      </c>
      <c r="AD1776" s="50">
        <f>SQRT((Info!$B$6*EXP(-Info!$B$6*G1776*1000)+(Info!$B$6/(Info!$B$6+Info!$B$7))*(Info!$B$9-1)*(-Info!$B$7*EXP(-Info!$B$7*G1776*1000)+Info!$B$6*EXP(-Info!$B$6*G1776*1000)))^2*(0.01*G1776*1000)^2)</f>
        <v>3.8416098518333892E-3</v>
      </c>
      <c r="AE1776" s="50">
        <f>IF(AA1776&gt;0,AA1776*AC1776*SQRT((AB1776/AA1776)^2+(AD1776/AC1776)^2),AA1776*AC1776*SQRT((AD1776/AC1776)^2))</f>
        <v>0</v>
      </c>
      <c r="AF1776" s="50">
        <f>IF((S1776-Y1776-AA1776*AC1776)&gt;0,S1776-Y1776-AA1776*AC1776,0)</f>
        <v>2.1881383561998993</v>
      </c>
      <c r="AG1776" s="50">
        <f>SQRT((T1776*0.5)^2+Z1776^2+AE1776^2)</f>
        <v>2.1553778193199456E-2</v>
      </c>
      <c r="AH1776" s="50">
        <f>AF1776/S1776</f>
        <v>0.91023617224108389</v>
      </c>
      <c r="AI1776">
        <f>AF1776*EXP(Info!$B$6*G1776*1000)</f>
        <v>5.7036601534247264</v>
      </c>
      <c r="AJ1776">
        <f>2*SQRT((EXP(Info!$B$6*G1776)*AG1776)^2+(Info!$B$6*G1776*0.01*AI1776)^2)</f>
        <v>4.3149014076187368E-2</v>
      </c>
      <c r="AK1776" s="28">
        <f>AI1776/(E1776/1000)</f>
        <v>1.6648161568665283</v>
      </c>
      <c r="AL1776">
        <f>AA1776/0.752049334436339</f>
        <v>0</v>
      </c>
      <c r="AM1776">
        <f>Q1776/O1776</f>
        <v>1.0438480898233407</v>
      </c>
      <c r="AN1776">
        <f>U1776/0.242530074</f>
        <v>2.2883908210225443</v>
      </c>
      <c r="AO1776">
        <f>O1776/U1776</f>
        <v>0.37130523277105298</v>
      </c>
    </row>
    <row r="1777" spans="1:41">
      <c r="A1777" s="14" t="s">
        <v>86</v>
      </c>
      <c r="B1777" s="14" t="s">
        <v>99</v>
      </c>
      <c r="C1777" s="15">
        <v>-32.96</v>
      </c>
      <c r="D1777" s="15">
        <v>41</v>
      </c>
      <c r="E1777" s="15">
        <v>3426</v>
      </c>
      <c r="F1777" s="1">
        <v>531</v>
      </c>
      <c r="G1777" s="14">
        <v>107.294</v>
      </c>
      <c r="I1777">
        <f>(E1777*100*Info!$B$11)/AI1777</f>
        <v>2.2025641172235004</v>
      </c>
      <c r="J1777">
        <f>LOG10(I1777)</f>
        <v>0.34292855969523584</v>
      </c>
      <c r="K1777">
        <f>2*((E1777*100*Info!$B$11)/AI1777^2)*(AJ1777/2)</f>
        <v>1.9826009563919226E-2</v>
      </c>
      <c r="L1777">
        <f>(M1777/10.7)/I1777</f>
        <v>0.16525193192181195</v>
      </c>
      <c r="M1777">
        <f>((U1777/0.242530073729142))*I1777</f>
        <v>3.8945643384154276</v>
      </c>
      <c r="N1777">
        <f>2*M1777*SQRT((0.5*K1777/I1777)^2+(0.5*V1777/U1777)^2)</f>
        <v>0.12458230806423727</v>
      </c>
      <c r="O1777" s="1">
        <v>0.2216112918457675</v>
      </c>
      <c r="P1777" s="1">
        <v>4.5768197344264643E-3</v>
      </c>
      <c r="Q1777" s="1">
        <v>0.2200063857063686</v>
      </c>
      <c r="R1777" s="1">
        <v>5.9533052210711569E-3</v>
      </c>
      <c r="S1777" s="1">
        <v>1.663684508670499</v>
      </c>
      <c r="T1777" s="1">
        <v>2.134039106886718E-2</v>
      </c>
      <c r="U1777" s="1">
        <v>0.42884062659181821</v>
      </c>
      <c r="V1777" s="1">
        <v>1.31637811438844E-2</v>
      </c>
      <c r="W1777" s="50">
        <f>U1777*Info!$B$2</f>
        <v>0.20584350076407273</v>
      </c>
      <c r="X1777" s="50">
        <f>W1777*SQRT((0.5*V1777/U1777)^2+Info!$B$3^2)</f>
        <v>1.0766154872360765E-2</v>
      </c>
      <c r="Y1777" s="39">
        <f>W1777*Info!$D$2</f>
        <v>0.16673323561889894</v>
      </c>
      <c r="Z1777" s="39">
        <f>Y1777*SQRT(Info!$D$3^2+(X1777/W1777)^2)</f>
        <v>1.2064349969291054E-2</v>
      </c>
      <c r="AA1777" s="50">
        <f>IF(O1777-W1777&gt;0,O1777-W1777,0)</f>
        <v>1.5767791081694765E-2</v>
      </c>
      <c r="AB1777" s="50">
        <f>SQRT((0.5*P1777)^2+X1777^2)</f>
        <v>1.1006675722306727E-2</v>
      </c>
      <c r="AC1777" s="50">
        <f>(1-EXP(-Info!$B$6*G1777*1000))+(Info!$B$6/(Info!$B$6-Info!$B$7))*(EXP(-Info!$B$7*G1777*1000)-EXP(-Info!$B$6*G1777*1000))*(Info!$B$9-1)</f>
        <v>0.70355062087592501</v>
      </c>
      <c r="AD1777" s="50">
        <f>SQRT((Info!$B$6*EXP(-Info!$B$6*G1777*1000)+(Info!$B$6/(Info!$B$6+Info!$B$7))*(Info!$B$9-1)*(-Info!$B$7*EXP(-Info!$B$7*G1777*1000)+Info!$B$6*EXP(-Info!$B$6*G1777*1000)))^2*(0.01*G1777*1000)^2)</f>
        <v>3.8401271269526936E-3</v>
      </c>
      <c r="AE1777" s="50">
        <f>IF(AA1777&gt;0,AA1777*AC1777*SQRT((AB1777/AA1777)^2+(AD1777/AC1777)^2),AA1777*AC1777*SQRT((AD1777/AC1777)^2))</f>
        <v>7.7439902635559115E-3</v>
      </c>
      <c r="AF1777" s="50">
        <f>IF((S1777-Y1777-AA1777*AC1777)&gt;0,S1777-Y1777-AA1777*AC1777,0)</f>
        <v>1.4858578338462318</v>
      </c>
      <c r="AG1777" s="50">
        <f>SQRT((T1777*0.5)^2+Z1777^2+AE1777^2)</f>
        <v>1.7870954035155154E-2</v>
      </c>
      <c r="AH1777" s="50">
        <f>AF1777/S1777</f>
        <v>0.89311274229128101</v>
      </c>
      <c r="AI1777">
        <f>AF1777*EXP(Info!$B$6*G1777*1000)</f>
        <v>3.9746541204497849</v>
      </c>
      <c r="AJ1777">
        <f>2*SQRT((EXP(Info!$B$6*G1777)*AG1777)^2+(Info!$B$6*G1777*0.01*AI1777)^2)</f>
        <v>3.5777178965688286E-2</v>
      </c>
      <c r="AK1777" s="28">
        <f>AI1777/(E1777/1000)</f>
        <v>1.1601442266344963</v>
      </c>
      <c r="AL1777">
        <f>AA1777/0.752049334436339</f>
        <v>2.0966431801329528E-2</v>
      </c>
      <c r="AM1777">
        <f>Q1777/O1777</f>
        <v>0.99275801279785036</v>
      </c>
      <c r="AN1777">
        <f>U1777/0.242530074</f>
        <v>1.7681956695886638</v>
      </c>
      <c r="AO1777">
        <f>O1777/U1777</f>
        <v>0.51676841722531797</v>
      </c>
    </row>
    <row r="1778" spans="1:41">
      <c r="A1778" s="14" t="s">
        <v>86</v>
      </c>
      <c r="B1778" s="14" t="s">
        <v>99</v>
      </c>
      <c r="C1778" s="15">
        <v>-32.96</v>
      </c>
      <c r="D1778" s="15">
        <v>41</v>
      </c>
      <c r="E1778" s="15">
        <v>3426</v>
      </c>
      <c r="F1778" s="1">
        <v>535</v>
      </c>
      <c r="G1778" s="14">
        <v>108.235</v>
      </c>
      <c r="I1778">
        <f>(E1778*100*Info!$B$11)/AI1778</f>
        <v>3.141763185462211</v>
      </c>
      <c r="J1778">
        <f>LOG10(I1778)</f>
        <v>0.49717344641909705</v>
      </c>
      <c r="K1778">
        <f>2*((E1778*100*Info!$B$11)/AI1778^2)*(AJ1778/2)</f>
        <v>3.4270532059230724E-2</v>
      </c>
      <c r="L1778">
        <f>(M1778/10.7)/I1778</f>
        <v>0.14847981780018898</v>
      </c>
      <c r="M1778">
        <f>((U1778/0.242530073729142))*I1778</f>
        <v>4.9914261512318436</v>
      </c>
      <c r="N1778">
        <f>2*M1778*SQRT((0.5*K1778/I1778)^2+(0.5*V1778/U1778)^2)</f>
        <v>0.162614733963235</v>
      </c>
      <c r="O1778" s="1">
        <v>0.23794094341125069</v>
      </c>
      <c r="P1778" s="1">
        <v>4.9216981929631944E-3</v>
      </c>
      <c r="Q1778" s="1">
        <v>0.22625355545465201</v>
      </c>
      <c r="R1778" s="1">
        <v>6.1242816125814583E-3</v>
      </c>
      <c r="S1778" s="1">
        <v>1.22000062409373</v>
      </c>
      <c r="T1778" s="1">
        <v>1.5893935004195048E-2</v>
      </c>
      <c r="U1778" s="1">
        <v>0.38531578639455261</v>
      </c>
      <c r="V1778" s="1">
        <v>1.182858765876952E-2</v>
      </c>
      <c r="W1778" s="50">
        <f>U1778*Info!$B$2</f>
        <v>0.18495157746938523</v>
      </c>
      <c r="X1778" s="50">
        <f>W1778*SQRT((0.5*V1778/U1778)^2+Info!$B$3^2)</f>
        <v>9.6735126512918698E-3</v>
      </c>
      <c r="Y1778" s="39">
        <f>W1778*Info!$D$2</f>
        <v>0.14981077775020205</v>
      </c>
      <c r="Z1778" s="39">
        <f>Y1778*SQRT(Info!$D$3^2+(X1778/W1778)^2)</f>
        <v>1.0839923530710366E-2</v>
      </c>
      <c r="AA1778" s="50">
        <f>IF(O1778-W1778&gt;0,O1778-W1778,0)</f>
        <v>5.2989365941865457E-2</v>
      </c>
      <c r="AB1778" s="50">
        <f>SQRT((0.5*P1778)^2+X1778^2)</f>
        <v>9.981614362935395E-3</v>
      </c>
      <c r="AC1778" s="50">
        <f>(1-EXP(-Info!$B$6*G1778*1000))+(Info!$B$6/(Info!$B$6-Info!$B$7))*(EXP(-Info!$B$7*G1778*1000)-EXP(-Info!$B$6*G1778*1000))*(Info!$B$9-1)</f>
        <v>0.70702842123069709</v>
      </c>
      <c r="AD1778" s="50">
        <f>SQRT((Info!$B$6*EXP(-Info!$B$6*G1778*1000)+(Info!$B$6/(Info!$B$6+Info!$B$7))*(Info!$B$9-1)*(-Info!$B$7*EXP(-Info!$B$7*G1778*1000)+Info!$B$6*EXP(-Info!$B$6*G1778*1000)))^2*(0.01*G1778*1000)^2)</f>
        <v>3.8390163115632832E-3</v>
      </c>
      <c r="AE1778" s="50">
        <f>IF(AA1778&gt;0,AA1778*AC1778*SQRT((AB1778/AA1778)^2+(AD1778/AC1778)^2),AA1778*AC1778*SQRT((AD1778/AC1778)^2))</f>
        <v>7.0602163393217602E-3</v>
      </c>
      <c r="AF1778" s="50">
        <f>IF((S1778-Y1778-AA1778*AC1778)&gt;0,S1778-Y1778-AA1778*AC1778,0)</f>
        <v>1.0327248585996351</v>
      </c>
      <c r="AG1778" s="50">
        <f>SQRT((T1778*0.5)^2+Z1778^2+AE1778^2)</f>
        <v>1.5182387473288528E-2</v>
      </c>
      <c r="AH1778" s="50">
        <f>AF1778/S1778</f>
        <v>0.846495352710814</v>
      </c>
      <c r="AI1778">
        <f>AF1778*EXP(Info!$B$6*G1778*1000)</f>
        <v>2.7864705349487666</v>
      </c>
      <c r="AJ1778">
        <f>2*SQRT((EXP(Info!$B$6*G1778)*AG1778)^2+(Info!$B$6*G1778*0.01*AI1778)^2)</f>
        <v>3.0394979558592862E-2</v>
      </c>
      <c r="AK1778" s="28">
        <f>AI1778/(E1778/1000)</f>
        <v>0.81333057062135627</v>
      </c>
      <c r="AL1778">
        <f>AA1778/0.752049334436339</f>
        <v>7.0459959892898494E-2</v>
      </c>
      <c r="AM1778">
        <f>Q1778/O1778</f>
        <v>0.95088113971037547</v>
      </c>
      <c r="AN1778">
        <f>U1778/0.242530074</f>
        <v>1.5887340486877211</v>
      </c>
      <c r="AO1778">
        <f>O1778/U1778</f>
        <v>0.61752191789932476</v>
      </c>
    </row>
    <row r="1779" spans="1:41">
      <c r="A1779" s="14" t="s">
        <v>86</v>
      </c>
      <c r="B1779" s="14" t="s">
        <v>99</v>
      </c>
      <c r="C1779" s="15">
        <v>-32.96</v>
      </c>
      <c r="D1779" s="15">
        <v>41</v>
      </c>
      <c r="E1779" s="15">
        <v>3426</v>
      </c>
      <c r="F1779" s="1">
        <v>551</v>
      </c>
      <c r="G1779" s="14">
        <v>112</v>
      </c>
      <c r="I1779">
        <f>(E1779*100*Info!$B$11)/AI1779</f>
        <v>1.1965207169969307</v>
      </c>
      <c r="J1779">
        <f>LOG10(I1779)</f>
        <v>7.7920222547915918E-2</v>
      </c>
      <c r="K1779">
        <f>2*((E1779*100*Info!$B$11)/AI1779^2)*(AJ1779/2)</f>
        <v>8.311790991772261E-3</v>
      </c>
      <c r="L1779">
        <f>(M1779/10.7)/I1779</f>
        <v>0.24803927811077206</v>
      </c>
      <c r="M1779">
        <f>((U1779/0.242530073729142))*I1779</f>
        <v>3.175590243306972</v>
      </c>
      <c r="N1779">
        <f>2*M1779*SQRT((0.5*K1779/I1779)^2+(0.5*V1779/U1779)^2)</f>
        <v>0.10002539335089712</v>
      </c>
      <c r="O1779" s="1">
        <v>0.24978803159739391</v>
      </c>
      <c r="P1779" s="1">
        <v>5.1833075460088474E-3</v>
      </c>
      <c r="Q1779" s="1">
        <v>0.25344138599390598</v>
      </c>
      <c r="R1779" s="1">
        <v>8.3206174239849294E-3</v>
      </c>
      <c r="S1779" s="1">
        <v>2.8699105010329098</v>
      </c>
      <c r="T1779" s="1">
        <v>3.5583253782843369E-2</v>
      </c>
      <c r="U1779" s="1">
        <v>0.64367973316483718</v>
      </c>
      <c r="V1779" s="1">
        <v>1.9775547095333679E-2</v>
      </c>
      <c r="W1779" s="50">
        <f>U1779*Info!$B$2</f>
        <v>0.30896627191912185</v>
      </c>
      <c r="X1779" s="50">
        <f>W1779*SQRT((0.5*V1779/U1779)^2+Info!$B$3^2)</f>
        <v>1.61609453715796E-2</v>
      </c>
      <c r="Y1779" s="39">
        <f>W1779*Info!$D$2</f>
        <v>0.25026268025448872</v>
      </c>
      <c r="Z1779" s="39">
        <f>Y1779*SQRT(Info!$D$3^2+(X1779/W1779)^2)</f>
        <v>1.8109008761244161E-2</v>
      </c>
      <c r="AA1779" s="50">
        <f>IF(O1779-W1779&gt;0,O1779-W1779,0)</f>
        <v>0</v>
      </c>
      <c r="AB1779" s="50">
        <f>SQRT((0.5*P1779)^2+X1779^2)</f>
        <v>1.6367431826108461E-2</v>
      </c>
      <c r="AC1779" s="50">
        <f>(1-EXP(-Info!$B$6*G1779*1000))+(Info!$B$6/(Info!$B$6-Info!$B$7))*(EXP(-Info!$B$7*G1779*1000)-EXP(-Info!$B$6*G1779*1000))*(Info!$B$9-1)</f>
        <v>0.72062249411923007</v>
      </c>
      <c r="AD1779" s="50">
        <f>SQRT((Info!$B$6*EXP(-Info!$B$6*G1779*1000)+(Info!$B$6/(Info!$B$6+Info!$B$7))*(Info!$B$9-1)*(-Info!$B$7*EXP(-Info!$B$7*G1779*1000)+Info!$B$6*EXP(-Info!$B$6*G1779*1000)))^2*(0.01*G1779*1000)^2)</f>
        <v>3.8316287817034629E-3</v>
      </c>
      <c r="AE1779" s="50">
        <f>IF(AA1779&gt;0,AA1779*AC1779*SQRT((AB1779/AA1779)^2+(AD1779/AC1779)^2),AA1779*AC1779*SQRT((AD1779/AC1779)^2))</f>
        <v>0</v>
      </c>
      <c r="AF1779" s="50">
        <f>IF((S1779-Y1779-AA1779*AC1779)&gt;0,S1779-Y1779-AA1779*AC1779,0)</f>
        <v>2.6196478207784208</v>
      </c>
      <c r="AG1779" s="50">
        <f>SQRT((T1779*0.5)^2+Z1779^2+AE1779^2)</f>
        <v>2.5386574911917065E-2</v>
      </c>
      <c r="AH1779" s="50">
        <f>AF1779/S1779</f>
        <v>0.91279774049942786</v>
      </c>
      <c r="AI1779">
        <f>AF1779*EXP(Info!$B$6*G1779*1000)</f>
        <v>7.3165724752759846</v>
      </c>
      <c r="AJ1779">
        <f>2*SQRT((EXP(Info!$B$6*G1779)*AG1779)^2+(Info!$B$6*G1779*0.01*AI1779)^2)</f>
        <v>5.0825548046740422E-2</v>
      </c>
      <c r="AK1779" s="28">
        <f>AI1779/(E1779/1000)</f>
        <v>2.1356020067939241</v>
      </c>
      <c r="AL1779">
        <f>AA1779/0.752049334436339</f>
        <v>0</v>
      </c>
      <c r="AM1779">
        <f>Q1779/O1779</f>
        <v>1.0146258184315273</v>
      </c>
      <c r="AN1779">
        <f>U1779/0.242530074</f>
        <v>2.6540202728212465</v>
      </c>
      <c r="AO1779">
        <f>O1779/U1779</f>
        <v>0.38806260120889463</v>
      </c>
    </row>
    <row r="1780" spans="1:41">
      <c r="A1780" s="14" t="s">
        <v>86</v>
      </c>
      <c r="B1780" s="14" t="s">
        <v>99</v>
      </c>
      <c r="C1780" s="15">
        <v>-32.96</v>
      </c>
      <c r="D1780" s="15">
        <v>41</v>
      </c>
      <c r="E1780" s="15">
        <v>3426</v>
      </c>
      <c r="F1780" s="1">
        <v>559</v>
      </c>
      <c r="G1780" s="14">
        <v>113.88200000000001</v>
      </c>
      <c r="I1780">
        <f>(E1780*100*Info!$B$11)/AI1780</f>
        <v>1.6168743359027979</v>
      </c>
      <c r="J1780">
        <f>LOG10(I1780)</f>
        <v>0.20867626768331085</v>
      </c>
      <c r="K1780">
        <f>2*((E1780*100*Info!$B$11)/AI1780^2)*(AJ1780/2)</f>
        <v>1.3875975902679459E-2</v>
      </c>
      <c r="L1780">
        <f>(M1780/10.7)/I1780</f>
        <v>0.21647855576695241</v>
      </c>
      <c r="M1780">
        <f>((U1780/0.242530073729142))*I1780</f>
        <v>3.7451992456939012</v>
      </c>
      <c r="N1780">
        <f>2*M1780*SQRT((0.5*K1780/I1780)^2+(0.5*V1780/U1780)^2)</f>
        <v>0.11940335026947517</v>
      </c>
      <c r="O1780" s="1">
        <v>0.2757471038713879</v>
      </c>
      <c r="P1780" s="1">
        <v>5.6984701216959638E-3</v>
      </c>
      <c r="Q1780" s="1">
        <v>0.25653404205352881</v>
      </c>
      <c r="R1780" s="1">
        <v>7.0677838362607848E-3</v>
      </c>
      <c r="S1780" s="1">
        <v>2.128273665711276</v>
      </c>
      <c r="T1780" s="1">
        <v>2.6786382839931441E-2</v>
      </c>
      <c r="U1780" s="1">
        <v>0.56177739297302742</v>
      </c>
      <c r="V1780" s="1">
        <v>1.7249338283982639E-2</v>
      </c>
      <c r="W1780" s="50">
        <f>U1780*Info!$B$2</f>
        <v>0.26965314862705314</v>
      </c>
      <c r="X1780" s="50">
        <f>W1780*SQRT((0.5*V1780/U1780)^2+Info!$B$3^2)</f>
        <v>1.4103912098221563E-2</v>
      </c>
      <c r="Y1780" s="39">
        <f>W1780*Info!$D$2</f>
        <v>0.21841905038791307</v>
      </c>
      <c r="Z1780" s="39">
        <f>Y1780*SQRT(Info!$D$3^2+(X1780/W1780)^2)</f>
        <v>1.5804392955495704E-2</v>
      </c>
      <c r="AA1780" s="50">
        <f>IF(O1780-W1780&gt;0,O1780-W1780,0)</f>
        <v>6.0939552443347589E-3</v>
      </c>
      <c r="AB1780" s="50">
        <f>SQRT((0.5*P1780)^2+X1780^2)</f>
        <v>1.4388831672735835E-2</v>
      </c>
      <c r="AC1780" s="50">
        <f>(1-EXP(-Info!$B$6*G1780*1000))+(Info!$B$6/(Info!$B$6-Info!$B$7))*(EXP(-Info!$B$7*G1780*1000)-EXP(-Info!$B$6*G1780*1000))*(Info!$B$9-1)</f>
        <v>0.72722921307679067</v>
      </c>
      <c r="AD1780" s="50">
        <f>SQRT((Info!$B$6*EXP(-Info!$B$6*G1780*1000)+(Info!$B$6/(Info!$B$6+Info!$B$7))*(Info!$B$9-1)*(-Info!$B$7*EXP(-Info!$B$7*G1780*1000)+Info!$B$6*EXP(-Info!$B$6*G1780*1000)))^2*(0.01*G1780*1000)^2)</f>
        <v>3.826242440116181E-3</v>
      </c>
      <c r="AE1780" s="50">
        <f>IF(AA1780&gt;0,AA1780*AC1780*SQRT((AB1780/AA1780)^2+(AD1780/AC1780)^2),AA1780*AC1780*SQRT((AD1780/AC1780)^2))</f>
        <v>1.0464004713079829E-2</v>
      </c>
      <c r="AF1780" s="50">
        <f>IF((S1780-Y1780-AA1780*AC1780)&gt;0,S1780-Y1780-AA1780*AC1780,0)</f>
        <v>1.9054229130465001</v>
      </c>
      <c r="AG1780" s="50">
        <f>SQRT((T1780*0.5)^2+Z1780^2+AE1780^2)</f>
        <v>2.3208873469837403E-2</v>
      </c>
      <c r="AH1780" s="50">
        <f>AF1780/S1780</f>
        <v>0.89529036784360227</v>
      </c>
      <c r="AI1780">
        <f>AF1780*EXP(Info!$B$6*G1780*1000)</f>
        <v>5.4144161668501622</v>
      </c>
      <c r="AJ1780">
        <f>2*SQRT((EXP(Info!$B$6*G1780)*AG1780)^2+(Info!$B$6*G1780*0.01*AI1780)^2)</f>
        <v>4.6466386774789877E-2</v>
      </c>
      <c r="AK1780" s="28">
        <f>AI1780/(E1780/1000)</f>
        <v>1.5803900078371751</v>
      </c>
      <c r="AL1780">
        <f>AA1780/0.752049334436339</f>
        <v>8.1031322883919291E-3</v>
      </c>
      <c r="AM1780">
        <f>Q1780/O1780</f>
        <v>0.93032361338300651</v>
      </c>
      <c r="AN1780">
        <f>U1780/0.242530074</f>
        <v>2.3163205441195198</v>
      </c>
      <c r="AO1780">
        <f>O1780/U1780</f>
        <v>0.49084763345866311</v>
      </c>
    </row>
    <row r="1781" spans="1:41">
      <c r="A1781" s="14" t="s">
        <v>86</v>
      </c>
      <c r="B1781" s="14" t="s">
        <v>99</v>
      </c>
      <c r="C1781" s="15">
        <v>-32.96</v>
      </c>
      <c r="D1781" s="15">
        <v>41</v>
      </c>
      <c r="E1781" s="15">
        <v>3426</v>
      </c>
      <c r="F1781" s="1">
        <v>564</v>
      </c>
      <c r="G1781" s="14">
        <v>115.059</v>
      </c>
      <c r="I1781">
        <f>(E1781*100*Info!$B$11)/AI1781</f>
        <v>1.3723640367589161</v>
      </c>
      <c r="J1781">
        <f>LOG10(I1781)</f>
        <v>0.13746932870663792</v>
      </c>
      <c r="K1781">
        <f>2*((E1781*100*Info!$B$11)/AI1781^2)*(AJ1781/2)</f>
        <v>1.0338204424759167E-2</v>
      </c>
      <c r="L1781">
        <f>(M1781/10.7)/I1781</f>
        <v>0.25650820839428257</v>
      </c>
      <c r="M1781">
        <f>((U1781/0.242530073729142))*I1781</f>
        <v>3.7666422515713913</v>
      </c>
      <c r="N1781">
        <f>2*M1781*SQRT((0.5*K1781/I1781)^2+(0.5*V1781/U1781)^2)</f>
        <v>0.11911344593692884</v>
      </c>
      <c r="O1781" s="1">
        <v>0.30949818537752011</v>
      </c>
      <c r="P1781" s="1">
        <v>6.3755120024277896E-3</v>
      </c>
      <c r="Q1781" s="1">
        <v>0.31686415062523471</v>
      </c>
      <c r="R1781" s="1">
        <v>7.0112511882294152E-3</v>
      </c>
      <c r="S1781" s="1">
        <v>2.4796137167353942</v>
      </c>
      <c r="T1781" s="1">
        <v>3.0025706016353342E-2</v>
      </c>
      <c r="U1781" s="1">
        <v>0.66565721522575161</v>
      </c>
      <c r="V1781" s="1">
        <v>2.044425465006754E-2</v>
      </c>
      <c r="W1781" s="50">
        <f>U1781*Info!$B$2</f>
        <v>0.31951546330836078</v>
      </c>
      <c r="X1781" s="50">
        <f>W1781*SQRT((0.5*V1781/U1781)^2+Info!$B$3^2)</f>
        <v>1.6712278689904238E-2</v>
      </c>
      <c r="Y1781" s="39">
        <f>W1781*Info!$D$2</f>
        <v>0.25880752527977224</v>
      </c>
      <c r="Z1781" s="39">
        <f>Y1781*SQRT(Info!$D$3^2+(X1781/W1781)^2)</f>
        <v>1.8727045623627415E-2</v>
      </c>
      <c r="AA1781" s="50">
        <f>IF(O1781-W1781&gt;0,O1781-W1781,0)</f>
        <v>0</v>
      </c>
      <c r="AB1781" s="50">
        <f>SQRT((0.5*P1781)^2+X1781^2)</f>
        <v>1.7013584200053278E-2</v>
      </c>
      <c r="AC1781" s="50">
        <f>(1-EXP(-Info!$B$6*G1781*1000))+(Info!$B$6/(Info!$B$6-Info!$B$7))*(EXP(-Info!$B$7*G1781*1000)-EXP(-Info!$B$6*G1781*1000))*(Info!$B$9-1)</f>
        <v>0.73129853371929565</v>
      </c>
      <c r="AD1781" s="50">
        <f>SQRT((Info!$B$6*EXP(-Info!$B$6*G1781*1000)+(Info!$B$6/(Info!$B$6+Info!$B$7))*(Info!$B$9-1)*(-Info!$B$7*EXP(-Info!$B$7*G1781*1000)+Info!$B$6*EXP(-Info!$B$6*G1781*1000)))^2*(0.01*G1781*1000)^2)</f>
        <v>3.8223245986211134E-3</v>
      </c>
      <c r="AE1781" s="50">
        <f>IF(AA1781&gt;0,AA1781*AC1781*SQRT((AB1781/AA1781)^2+(AD1781/AC1781)^2),AA1781*AC1781*SQRT((AD1781/AC1781)^2))</f>
        <v>0</v>
      </c>
      <c r="AF1781" s="50">
        <f>IF((S1781-Y1781-AA1781*AC1781)&gt;0,S1781-Y1781-AA1781*AC1781,0)</f>
        <v>2.2208061914556221</v>
      </c>
      <c r="AG1781" s="50">
        <f>SQRT((T1781*0.5)^2+Z1781^2+AE1781^2)</f>
        <v>2.4001833122379256E-2</v>
      </c>
      <c r="AH1781" s="50">
        <f>AF1781/S1781</f>
        <v>0.89562586965339408</v>
      </c>
      <c r="AI1781">
        <f>AF1781*EXP(Info!$B$6*G1781*1000)</f>
        <v>6.3790876980078748</v>
      </c>
      <c r="AJ1781">
        <f>2*SQRT((EXP(Info!$B$6*G1781)*AG1781)^2+(Info!$B$6*G1781*0.01*AI1781)^2)</f>
        <v>4.8054532834611835E-2</v>
      </c>
      <c r="AK1781" s="28">
        <f>AI1781/(E1781/1000)</f>
        <v>1.8619637180408273</v>
      </c>
      <c r="AL1781">
        <f>AA1781/0.752049334436339</f>
        <v>0</v>
      </c>
      <c r="AM1781">
        <f>Q1781/O1781</f>
        <v>1.0237997041524807</v>
      </c>
      <c r="AN1781">
        <f>U1781/0.242530074</f>
        <v>2.7446378267536073</v>
      </c>
      <c r="AO1781">
        <f>O1781/U1781</f>
        <v>0.46495129670089524</v>
      </c>
    </row>
    <row r="1782" spans="1:41">
      <c r="A1782" s="14" t="s">
        <v>86</v>
      </c>
      <c r="B1782" s="14" t="s">
        <v>99</v>
      </c>
      <c r="C1782" s="15">
        <v>-32.96</v>
      </c>
      <c r="D1782" s="15">
        <v>41</v>
      </c>
      <c r="E1782" s="15">
        <v>3426</v>
      </c>
      <c r="F1782" s="1">
        <v>567</v>
      </c>
      <c r="G1782" s="14">
        <v>115.765</v>
      </c>
      <c r="I1782">
        <f>(E1782*100*Info!$B$11)/AI1782</f>
        <v>1.2334031921616215</v>
      </c>
      <c r="J1782">
        <f>LOG10(I1782)</f>
        <v>9.1105068086056645E-2</v>
      </c>
      <c r="K1782">
        <f>2*((E1782*100*Info!$B$11)/AI1782^2)*(AJ1782/2)</f>
        <v>1.0460594034406271E-2</v>
      </c>
      <c r="L1782">
        <f>(M1782/10.7)/I1782</f>
        <v>0.27891868125199587</v>
      </c>
      <c r="M1782">
        <f>((U1782/0.242530073729142))*I1782</f>
        <v>3.68100535236402</v>
      </c>
      <c r="N1782">
        <f>2*M1782*SQRT((0.5*K1782/I1782)^2+(0.5*V1782/U1782)^2)</f>
        <v>0.11731324008524299</v>
      </c>
      <c r="O1782" s="1">
        <v>0.44191525591271741</v>
      </c>
      <c r="P1782" s="1">
        <v>9.1123680226840812E-3</v>
      </c>
      <c r="Q1782" s="1">
        <v>0.45390814676822638</v>
      </c>
      <c r="R1782" s="1">
        <v>9.6872883439390999E-3</v>
      </c>
      <c r="S1782" s="1">
        <v>2.8058094595460541</v>
      </c>
      <c r="T1782" s="1">
        <v>3.4654203008274889E-2</v>
      </c>
      <c r="U1782" s="1">
        <v>0.72381400111475325</v>
      </c>
      <c r="V1782" s="1">
        <v>2.2236070414810939E-2</v>
      </c>
      <c r="W1782" s="50">
        <f>U1782*Info!$B$2</f>
        <v>0.34743072053508156</v>
      </c>
      <c r="X1782" s="50">
        <f>W1782*SQRT((0.5*V1782/U1782)^2+Info!$B$3^2)</f>
        <v>1.8172786544511519E-2</v>
      </c>
      <c r="Y1782" s="39">
        <f>W1782*Info!$D$2</f>
        <v>0.28141888363341611</v>
      </c>
      <c r="Z1782" s="39">
        <f>Y1782*SQRT(Info!$D$3^2+(X1782/W1782)^2)</f>
        <v>2.03634134471747E-2</v>
      </c>
      <c r="AA1782" s="50">
        <f>IF(O1782-W1782&gt;0,O1782-W1782,0)</f>
        <v>9.4484535377635848E-2</v>
      </c>
      <c r="AB1782" s="50">
        <f>SQRT((0.5*P1782)^2+X1782^2)</f>
        <v>1.8735233746542575E-2</v>
      </c>
      <c r="AC1782" s="50">
        <f>(1-EXP(-Info!$B$6*G1782*1000))+(Info!$B$6/(Info!$B$6-Info!$B$7))*(EXP(-Info!$B$7*G1782*1000)-EXP(-Info!$B$6*G1782*1000))*(Info!$B$9-1)</f>
        <v>0.73371662418017169</v>
      </c>
      <c r="AD1782" s="50">
        <f>SQRT((Info!$B$6*EXP(-Info!$B$6*G1782*1000)+(Info!$B$6/(Info!$B$6+Info!$B$7))*(Info!$B$9-1)*(-Info!$B$7*EXP(-Info!$B$7*G1782*1000)+Info!$B$6*EXP(-Info!$B$6*G1782*1000)))^2*(0.01*G1782*1000)^2)</f>
        <v>3.8197766298092551E-3</v>
      </c>
      <c r="AE1782" s="50">
        <f>IF(AA1782&gt;0,AA1782*AC1782*SQRT((AB1782/AA1782)^2+(AD1782/AC1782)^2),AA1782*AC1782*SQRT((AD1782/AC1782)^2))</f>
        <v>1.37510894764982E-2</v>
      </c>
      <c r="AF1782" s="50">
        <f>IF((S1782-Y1782-AA1782*AC1782)&gt;0,S1782-Y1782-AA1782*AC1782,0)</f>
        <v>2.455065701578127</v>
      </c>
      <c r="AG1782" s="50">
        <f>SQRT((T1782*0.5)^2+Z1782^2+AE1782^2)</f>
        <v>3.0066418402362412E-2</v>
      </c>
      <c r="AH1782" s="50">
        <f>AF1782/S1782</f>
        <v>0.87499373602344577</v>
      </c>
      <c r="AI1782">
        <f>AF1782*EXP(Info!$B$6*G1782*1000)</f>
        <v>7.0977848928171685</v>
      </c>
      <c r="AJ1782">
        <f>2*SQRT((EXP(Info!$B$6*G1782)*AG1782)^2+(Info!$B$6*G1782*0.01*AI1782)^2)</f>
        <v>6.0196898126377726E-2</v>
      </c>
      <c r="AK1782" s="28">
        <f>AI1782/(E1782/1000)</f>
        <v>2.0717410662046607</v>
      </c>
      <c r="AL1782">
        <f>AA1782/0.752049334436339</f>
        <v>0.12563608669164239</v>
      </c>
      <c r="AM1782">
        <f>Q1782/O1782</f>
        <v>1.0271384404476809</v>
      </c>
      <c r="AN1782">
        <f>U1782/0.242530074</f>
        <v>2.9844298860633391</v>
      </c>
      <c r="AO1782">
        <f>O1782/U1782</f>
        <v>0.61053703746006471</v>
      </c>
    </row>
    <row r="1783" spans="1:41">
      <c r="A1783" s="14" t="s">
        <v>86</v>
      </c>
      <c r="B1783" s="14" t="s">
        <v>99</v>
      </c>
      <c r="C1783" s="15">
        <v>-32.96</v>
      </c>
      <c r="D1783" s="15">
        <v>41</v>
      </c>
      <c r="E1783" s="15">
        <v>3426</v>
      </c>
      <c r="F1783" s="1">
        <v>578</v>
      </c>
      <c r="G1783" s="14">
        <v>118.35299999999999</v>
      </c>
      <c r="I1783">
        <f>(E1783*100*Info!$B$11)/AI1783</f>
        <v>1.7012234760055405</v>
      </c>
      <c r="J1783">
        <f>LOG10(I1783)</f>
        <v>0.23076136712293838</v>
      </c>
      <c r="K1783">
        <f>2*((E1783*100*Info!$B$11)/AI1783^2)*(AJ1783/2)</f>
        <v>1.4569388181819789E-2</v>
      </c>
      <c r="L1783">
        <f>(M1783/10.7)/I1783</f>
        <v>0.19523012547405172</v>
      </c>
      <c r="M1783">
        <f>((U1783/0.242530073729142))*I1783</f>
        <v>3.5537917776756154</v>
      </c>
      <c r="N1783">
        <f>2*M1783*SQRT((0.5*K1783/I1783)^2+(0.5*V1783/U1783)^2)</f>
        <v>0.11324320819961296</v>
      </c>
      <c r="O1783" s="1">
        <v>0.5402802943665499</v>
      </c>
      <c r="P1783" s="1">
        <v>1.1123159515656591E-2</v>
      </c>
      <c r="Q1783" s="1">
        <v>0.57944296539462203</v>
      </c>
      <c r="R1783" s="1">
        <v>1.239244637949352E-2</v>
      </c>
      <c r="S1783" s="1">
        <v>2.155753412886416</v>
      </c>
      <c r="T1783" s="1">
        <v>2.6370097375502149E-2</v>
      </c>
      <c r="U1783" s="1">
        <v>0.50663619096147405</v>
      </c>
      <c r="V1783" s="1">
        <v>1.5550218097221411E-2</v>
      </c>
      <c r="W1783" s="50">
        <f>U1783*Info!$B$2</f>
        <v>0.24318537166150753</v>
      </c>
      <c r="X1783" s="50">
        <f>W1783*SQRT((0.5*V1783/U1783)^2+Info!$B$3^2)</f>
        <v>1.271912053440576E-2</v>
      </c>
      <c r="Y1783" s="39">
        <f>W1783*Info!$D$2</f>
        <v>0.19698015104582112</v>
      </c>
      <c r="Z1783" s="39">
        <f>Y1783*SQRT(Info!$D$3^2+(X1783/W1783)^2)</f>
        <v>1.425286642014504E-2</v>
      </c>
      <c r="AA1783" s="50">
        <f>IF(O1783-W1783&gt;0,O1783-W1783,0)</f>
        <v>0.29709492270504234</v>
      </c>
      <c r="AB1783" s="50">
        <f>SQRT((0.5*P1783)^2+X1783^2)</f>
        <v>1.3881901763498678E-2</v>
      </c>
      <c r="AC1783" s="50">
        <f>(1-EXP(-Info!$B$6*G1783*1000))+(Info!$B$6/(Info!$B$6-Info!$B$7))*(EXP(-Info!$B$7*G1783*1000)-EXP(-Info!$B$6*G1783*1000))*(Info!$B$9-1)</f>
        <v>0.74243643080614785</v>
      </c>
      <c r="AD1783" s="50">
        <f>SQRT((Info!$B$6*EXP(-Info!$B$6*G1783*1000)+(Info!$B$6/(Info!$B$6+Info!$B$7))*(Info!$B$9-1)*(-Info!$B$7*EXP(-Info!$B$7*G1783*1000)+Info!$B$6*EXP(-Info!$B$6*G1783*1000)))^2*(0.01*G1783*1000)^2)</f>
        <v>3.8092034714964891E-3</v>
      </c>
      <c r="AE1783" s="50">
        <f>IF(AA1783&gt;0,AA1783*AC1783*SQRT((AB1783/AA1783)^2+(AD1783/AC1783)^2),AA1783*AC1783*SQRT((AD1783/AC1783)^2))</f>
        <v>1.0368376182326082E-2</v>
      </c>
      <c r="AF1783" s="50">
        <f>IF((S1783-Y1783-AA1783*AC1783)&gt;0,S1783-Y1783-AA1783*AC1783,0)</f>
        <v>1.7381991678168349</v>
      </c>
      <c r="AG1783" s="50">
        <f>SQRT((T1783*0.5)^2+Z1783^2+AE1783^2)</f>
        <v>2.2011200211417167E-2</v>
      </c>
      <c r="AH1783" s="50">
        <f>AF1783/S1783</f>
        <v>0.80630704672734221</v>
      </c>
      <c r="AI1783">
        <f>AF1783*EXP(Info!$B$6*G1783*1000)</f>
        <v>5.1459615197837287</v>
      </c>
      <c r="AJ1783">
        <f>2*SQRT((EXP(Info!$B$6*G1783)*AG1783)^2+(Info!$B$6*G1783*0.01*AI1783)^2)</f>
        <v>4.4070348198153059E-2</v>
      </c>
      <c r="AK1783" s="28">
        <f>AI1783/(E1783/1000)</f>
        <v>1.5020319672456883</v>
      </c>
      <c r="AL1783">
        <f>AA1783/0.752049334436339</f>
        <v>0.39504711872089482</v>
      </c>
      <c r="AM1783">
        <f>Q1783/O1783</f>
        <v>1.0724858401026607</v>
      </c>
      <c r="AN1783">
        <f>U1783/0.242530074</f>
        <v>2.0889623402393966</v>
      </c>
      <c r="AO1783">
        <f>O1783/U1783</f>
        <v>1.0664068300000982</v>
      </c>
    </row>
    <row r="1784" spans="1:41">
      <c r="A1784" s="14" t="s">
        <v>86</v>
      </c>
      <c r="B1784" s="14" t="s">
        <v>99</v>
      </c>
      <c r="C1784" s="15">
        <v>-32.96</v>
      </c>
      <c r="D1784" s="15">
        <v>41</v>
      </c>
      <c r="E1784" s="15">
        <v>3426</v>
      </c>
      <c r="F1784" s="1">
        <v>585</v>
      </c>
      <c r="G1784" s="14">
        <v>120</v>
      </c>
      <c r="I1784">
        <f>(E1784*100*Info!$B$11)/AI1784</f>
        <v>1.4824593479712735</v>
      </c>
      <c r="J1784">
        <f>LOG10(I1784)</f>
        <v>0.17098279296795682</v>
      </c>
      <c r="K1784">
        <f>2*((E1784*100*Info!$B$11)/AI1784^2)*(AJ1784/2)</f>
        <v>1.1401384470999754E-2</v>
      </c>
      <c r="L1784">
        <f>(M1784/10.7)/I1784</f>
        <v>0.18573773948949593</v>
      </c>
      <c r="M1784">
        <f>((U1784/0.242530073729142))*I1784</f>
        <v>2.9462305354966434</v>
      </c>
      <c r="N1784">
        <f>2*M1784*SQRT((0.5*K1784/I1784)^2+(0.5*V1784/U1784)^2)</f>
        <v>9.3217638743230136E-2</v>
      </c>
      <c r="O1784" s="1">
        <v>0.64765614605545208</v>
      </c>
      <c r="P1784" s="1">
        <v>1.333955039148637E-2</v>
      </c>
      <c r="Q1784" s="1">
        <v>0.72458918516729842</v>
      </c>
      <c r="R1784" s="1">
        <v>1.5212556248207989E-2</v>
      </c>
      <c r="S1784" s="1">
        <v>2.4635378705179232</v>
      </c>
      <c r="T1784" s="1">
        <v>2.975837215968357E-2</v>
      </c>
      <c r="U1784" s="1">
        <v>0.48200276788358631</v>
      </c>
      <c r="V1784" s="1">
        <v>1.479298435134558E-2</v>
      </c>
      <c r="W1784" s="50">
        <f>U1784*Info!$B$2</f>
        <v>0.23136132858412142</v>
      </c>
      <c r="X1784" s="50">
        <f>W1784*SQRT((0.5*V1784/U1784)^2+Info!$B$3^2)</f>
        <v>1.2100615949001433E-2</v>
      </c>
      <c r="Y1784" s="39">
        <f>W1784*Info!$D$2</f>
        <v>0.18740267615313835</v>
      </c>
      <c r="Z1784" s="39">
        <f>Y1784*SQRT(Info!$D$3^2+(X1784/W1784)^2)</f>
        <v>1.3559822588312101E-2</v>
      </c>
      <c r="AA1784" s="50">
        <f>IF(O1784-W1784&gt;0,O1784-W1784,0)</f>
        <v>0.41629481747133068</v>
      </c>
      <c r="AB1784" s="50">
        <f>SQRT((0.5*P1784)^2+X1784^2)</f>
        <v>1.3817047713132458E-2</v>
      </c>
      <c r="AC1784" s="50">
        <f>(1-EXP(-Info!$B$6*G1784*1000))+(Info!$B$6/(Info!$B$6-Info!$B$7))*(EXP(-Info!$B$7*G1784*1000)-EXP(-Info!$B$6*G1784*1000))*(Info!$B$9-1)</f>
        <v>0.74786949824009386</v>
      </c>
      <c r="AD1784" s="50">
        <f>SQRT((Info!$B$6*EXP(-Info!$B$6*G1784*1000)+(Info!$B$6/(Info!$B$6+Info!$B$7))*(Info!$B$9-1)*(-Info!$B$7*EXP(-Info!$B$7*G1784*1000)+Info!$B$6*EXP(-Info!$B$6*G1784*1000)))^2*(0.01*G1784*1000)^2)</f>
        <v>3.8014979409915213E-3</v>
      </c>
      <c r="AE1784" s="50">
        <f>IF(AA1784&gt;0,AA1784*AC1784*SQRT((AB1784/AA1784)^2+(AD1784/AC1784)^2),AA1784*AC1784*SQRT((AD1784/AC1784)^2))</f>
        <v>1.0453828830881796E-2</v>
      </c>
      <c r="AF1784" s="50">
        <f>IF((S1784-Y1784-AA1784*AC1784)&gt;0,S1784-Y1784-AA1784*AC1784,0)</f>
        <v>1.9648009981025492</v>
      </c>
      <c r="AG1784" s="50">
        <f>SQRT((T1784*0.5)^2+Z1784^2+AE1784^2)</f>
        <v>2.2683507318102994E-2</v>
      </c>
      <c r="AH1784" s="50">
        <f>AF1784/S1784</f>
        <v>0.79755258549748953</v>
      </c>
      <c r="AI1784">
        <f>AF1784*EXP(Info!$B$6*G1784*1000)</f>
        <v>5.9053427374299021</v>
      </c>
      <c r="AJ1784">
        <f>2*SQRT((EXP(Info!$B$6*G1784)*AG1784)^2+(Info!$B$6*G1784*0.01*AI1784)^2)</f>
        <v>4.5417152972594785E-2</v>
      </c>
      <c r="AK1784" s="28">
        <f>AI1784/(E1784/1000)</f>
        <v>1.7236843950466731</v>
      </c>
      <c r="AL1784">
        <f>AA1784/0.752049334436339</f>
        <v>0.55354721879162838</v>
      </c>
      <c r="AM1784">
        <f>Q1784/O1784</f>
        <v>1.1187868587064398</v>
      </c>
      <c r="AN1784">
        <f>U1784/0.242530074</f>
        <v>1.9873938103180815</v>
      </c>
      <c r="AO1784">
        <f>O1784/U1784</f>
        <v>1.3436772342599379</v>
      </c>
    </row>
    <row r="1785" spans="1:41">
      <c r="A1785" s="14" t="s">
        <v>86</v>
      </c>
      <c r="B1785" s="14" t="s">
        <v>99</v>
      </c>
      <c r="C1785" s="15">
        <v>-32.96</v>
      </c>
      <c r="D1785" s="15">
        <v>41</v>
      </c>
      <c r="E1785" s="15">
        <v>3426</v>
      </c>
      <c r="F1785" s="1">
        <v>586</v>
      </c>
      <c r="G1785" s="14">
        <v>120.235</v>
      </c>
      <c r="I1785">
        <f>(E1785*100*Info!$B$11)/AI1785</f>
        <v>1.4704700858270963</v>
      </c>
      <c r="J1785">
        <f>LOG10(I1785)</f>
        <v>0.16745619396218553</v>
      </c>
      <c r="K1785">
        <f>2*((E1785*100*Info!$B$11)/AI1785^2)*(AJ1785/2)</f>
        <v>1.1759102788919501E-2</v>
      </c>
      <c r="L1785">
        <f>(M1785/10.7)/I1785</f>
        <v>0.19929302149765532</v>
      </c>
      <c r="M1785">
        <f>((U1785/0.242530073729142))*I1785</f>
        <v>3.1356823627624641</v>
      </c>
      <c r="N1785">
        <f>2*M1785*SQRT((0.5*K1785/I1785)^2+(0.5*V1785/U1785)^2)</f>
        <v>0.10153409297422072</v>
      </c>
      <c r="O1785" s="1">
        <v>0.62941375594447679</v>
      </c>
      <c r="P1785" s="1">
        <v>1.337188299320924E-2</v>
      </c>
      <c r="Q1785" s="1">
        <v>0.7007204688964862</v>
      </c>
      <c r="R1785" s="1">
        <v>1.5050941787354669E-2</v>
      </c>
      <c r="S1785" s="1">
        <v>2.4629922133435458</v>
      </c>
      <c r="T1785" s="1">
        <v>3.041621376494905E-2</v>
      </c>
      <c r="U1785" s="1">
        <v>0.51717969781356909</v>
      </c>
      <c r="V1785" s="1">
        <v>1.6227657482249601E-2</v>
      </c>
      <c r="W1785" s="50">
        <f>U1785*Info!$B$2</f>
        <v>0.24824625495051317</v>
      </c>
      <c r="X1785" s="50">
        <f>W1785*SQRT((0.5*V1785/U1785)^2+Info!$B$3^2)</f>
        <v>1.3008985790690746E-2</v>
      </c>
      <c r="Y1785" s="39">
        <f>W1785*Info!$D$2</f>
        <v>0.20107946650991568</v>
      </c>
      <c r="Z1785" s="39">
        <f>Y1785*SQRT(Info!$D$3^2+(X1785/W1785)^2)</f>
        <v>1.4564223893338132E-2</v>
      </c>
      <c r="AA1785" s="50">
        <f>IF(O1785-W1785&gt;0,O1785-W1785,0)</f>
        <v>0.38116750099396363</v>
      </c>
      <c r="AB1785" s="50">
        <f>SQRT((0.5*P1785)^2+X1785^2)</f>
        <v>1.4626534962130074E-2</v>
      </c>
      <c r="AC1785" s="50">
        <f>(1-EXP(-Info!$B$6*G1785*1000))+(Info!$B$6/(Info!$B$6-Info!$B$7))*(EXP(-Info!$B$7*G1785*1000)-EXP(-Info!$B$6*G1785*1000))*(Info!$B$9-1)</f>
        <v>0.74863744254267184</v>
      </c>
      <c r="AD1785" s="50">
        <f>SQRT((Info!$B$6*EXP(-Info!$B$6*G1785*1000)+(Info!$B$6/(Info!$B$6+Info!$B$7))*(Info!$B$9-1)*(-Info!$B$7*EXP(-Info!$B$7*G1785*1000)+Info!$B$6*EXP(-Info!$B$6*G1785*1000)))^2*(0.01*G1785*1000)^2)</f>
        <v>3.8003383582900247E-3</v>
      </c>
      <c r="AE1785" s="50">
        <f>IF(AA1785&gt;0,AA1785*AC1785*SQRT((AB1785/AA1785)^2+(AD1785/AC1785)^2),AA1785*AC1785*SQRT((AD1785/AC1785)^2))</f>
        <v>1.1045371101241361E-2</v>
      </c>
      <c r="AF1785" s="50">
        <f>IF((S1785-Y1785-AA1785*AC1785)&gt;0,S1785-Y1785-AA1785*AC1785,0)</f>
        <v>1.9765564837091278</v>
      </c>
      <c r="AG1785" s="50">
        <f>SQRT((T1785*0.5)^2+Z1785^2+AE1785^2)</f>
        <v>2.3778211777343312E-2</v>
      </c>
      <c r="AH1785" s="50">
        <f>AF1785/S1785</f>
        <v>0.80250212444883262</v>
      </c>
      <c r="AI1785">
        <f>AF1785*EXP(Info!$B$6*G1785*1000)</f>
        <v>5.9534910831954253</v>
      </c>
      <c r="AJ1785">
        <f>2*SQRT((EXP(Info!$B$6*G1785)*AG1785)^2+(Info!$B$6*G1785*0.01*AI1785)^2)</f>
        <v>4.7609070238809677E-2</v>
      </c>
      <c r="AK1785" s="28">
        <f>AI1785/(E1785/1000)</f>
        <v>1.7377382029175203</v>
      </c>
      <c r="AL1785">
        <f>AA1785/0.752049334436339</f>
        <v>0.5068384260716734</v>
      </c>
      <c r="AM1785">
        <f>Q1785/O1785</f>
        <v>1.1132906808574734</v>
      </c>
      <c r="AN1785">
        <f>U1785/0.242530074</f>
        <v>2.132435327643404</v>
      </c>
      <c r="AO1785">
        <f>O1785/U1785</f>
        <v>1.2170117245618666</v>
      </c>
    </row>
    <row r="1786" spans="1:41">
      <c r="A1786" s="14" t="s">
        <v>86</v>
      </c>
      <c r="B1786" s="14" t="s">
        <v>99</v>
      </c>
      <c r="C1786" s="15">
        <v>-32.96</v>
      </c>
      <c r="D1786" s="15">
        <v>41</v>
      </c>
      <c r="E1786" s="15">
        <v>3426</v>
      </c>
      <c r="F1786" s="1">
        <v>588</v>
      </c>
      <c r="G1786" s="14">
        <v>120.706</v>
      </c>
      <c r="I1786">
        <f>(E1786*100*Info!$B$11)/AI1786</f>
        <v>1.6380293586405641</v>
      </c>
      <c r="J1786">
        <f>LOG10(I1786)</f>
        <v>0.21432168141788549</v>
      </c>
      <c r="K1786">
        <f>2*((E1786*100*Info!$B$11)/AI1786^2)*(AJ1786/2)</f>
        <v>1.2529335818015457E-2</v>
      </c>
      <c r="L1786">
        <f>(M1786/10.7)/I1786</f>
        <v>0.15529470552165522</v>
      </c>
      <c r="M1786">
        <f>((U1786/0.242530073729142))*I1786</f>
        <v>2.7218369696792597</v>
      </c>
      <c r="N1786">
        <f>2*M1786*SQRT((0.5*K1786/I1786)^2+(0.5*V1786/U1786)^2)</f>
        <v>8.7909712698527404E-2</v>
      </c>
      <c r="O1786" s="1">
        <v>0.61808711063219501</v>
      </c>
      <c r="P1786" s="1">
        <v>1.3131785753754181E-2</v>
      </c>
      <c r="Q1786" s="1">
        <v>0.71622490465183297</v>
      </c>
      <c r="R1786" s="1">
        <v>1.527993838301406E-2</v>
      </c>
      <c r="S1786" s="1">
        <v>2.2419650793291082</v>
      </c>
      <c r="T1786" s="1">
        <v>2.8522395860385651E-2</v>
      </c>
      <c r="U1786" s="1">
        <v>0.40300090926506299</v>
      </c>
      <c r="V1786" s="1">
        <v>1.2645812303428639E-2</v>
      </c>
      <c r="W1786" s="50">
        <f>U1786*Info!$B$2</f>
        <v>0.19344043644723022</v>
      </c>
      <c r="X1786" s="50">
        <f>W1786*SQRT((0.5*V1786/U1786)^2+Info!$B$3^2)</f>
        <v>1.0137021283192493E-2</v>
      </c>
      <c r="Y1786" s="39">
        <f>W1786*Info!$D$2</f>
        <v>0.1566867535222565</v>
      </c>
      <c r="Z1786" s="39">
        <f>Y1786*SQRT(Info!$D$3^2+(X1786/W1786)^2)</f>
        <v>1.1348883569264395E-2</v>
      </c>
      <c r="AA1786" s="50">
        <f>IF(O1786-W1786&gt;0,O1786-W1786,0)</f>
        <v>0.42464667418496482</v>
      </c>
      <c r="AB1786" s="50">
        <f>SQRT((0.5*P1786)^2+X1786^2)</f>
        <v>1.2077671537449713E-2</v>
      </c>
      <c r="AC1786" s="50">
        <f>(1-EXP(-Info!$B$6*G1786*1000))+(Info!$B$6/(Info!$B$6-Info!$B$7))*(EXP(-Info!$B$7*G1786*1000)-EXP(-Info!$B$6*G1786*1000))*(Info!$B$9-1)</f>
        <v>0.75017117638576569</v>
      </c>
      <c r="AD1786" s="50">
        <f>SQRT((Info!$B$6*EXP(-Info!$B$6*G1786*1000)+(Info!$B$6/(Info!$B$6+Info!$B$7))*(Info!$B$9-1)*(-Info!$B$7*EXP(-Info!$B$7*G1786*1000)+Info!$B$6*EXP(-Info!$B$6*G1786*1000)))^2*(0.01*G1786*1000)^2)</f>
        <v>3.7979697520146524E-3</v>
      </c>
      <c r="AE1786" s="50">
        <f>IF(AA1786&gt;0,AA1786*AC1786*SQRT((AB1786/AA1786)^2+(AD1786/AC1786)^2),AA1786*AC1786*SQRT((AD1786/AC1786)^2))</f>
        <v>9.2027455815898579E-3</v>
      </c>
      <c r="AF1786" s="50">
        <f>IF((S1786-Y1786-AA1786*AC1786)&gt;0,S1786-Y1786-AA1786*AC1786,0)</f>
        <v>1.7667206306852135</v>
      </c>
      <c r="AG1786" s="50">
        <f>SQRT((T1786*0.5)^2+Z1786^2+AE1786^2)</f>
        <v>2.0417381098278179E-2</v>
      </c>
      <c r="AH1786" s="50">
        <f>AF1786/S1786</f>
        <v>0.78802326002949685</v>
      </c>
      <c r="AI1786">
        <f>AF1786*EXP(Info!$B$6*G1786*1000)</f>
        <v>5.3444893999596683</v>
      </c>
      <c r="AJ1786">
        <f>2*SQRT((EXP(Info!$B$6*G1786)*AG1786)^2+(Info!$B$6*G1786*0.01*AI1786)^2)</f>
        <v>4.0880160123315842E-2</v>
      </c>
      <c r="AK1786" s="28">
        <f>AI1786/(E1786/1000)</f>
        <v>1.5599793928662196</v>
      </c>
      <c r="AL1786">
        <f>AA1786/0.752049334436339</f>
        <v>0.56465268266374768</v>
      </c>
      <c r="AM1786">
        <f>Q1786/O1786</f>
        <v>1.1587766389744969</v>
      </c>
      <c r="AN1786">
        <f>U1786/0.242530074</f>
        <v>1.6616533472259731</v>
      </c>
      <c r="AO1786">
        <f>O1786/U1786</f>
        <v>1.53371145429765</v>
      </c>
    </row>
    <row r="1787" spans="1:41">
      <c r="A1787" s="14" t="s">
        <v>86</v>
      </c>
      <c r="B1787" s="14" t="s">
        <v>99</v>
      </c>
      <c r="C1787" s="15">
        <v>-32.96</v>
      </c>
      <c r="D1787" s="15">
        <v>41</v>
      </c>
      <c r="E1787" s="15">
        <v>3426</v>
      </c>
      <c r="F1787" s="1">
        <v>590</v>
      </c>
      <c r="G1787" s="14">
        <v>121.176</v>
      </c>
      <c r="I1787">
        <f>(E1787*100*Info!$B$11)/AI1787</f>
        <v>1.4303456674731612</v>
      </c>
      <c r="J1787">
        <f>LOG10(I1787)</f>
        <v>0.15544100483219178</v>
      </c>
      <c r="K1787">
        <f>2*((E1787*100*Info!$B$11)/AI1787^2)*(AJ1787/2)</f>
        <v>1.1591844939067073E-2</v>
      </c>
      <c r="L1787">
        <f>(M1787/10.7)/I1787</f>
        <v>0.20937604865291323</v>
      </c>
      <c r="M1787">
        <f>((U1787/0.242530073729142))*I1787</f>
        <v>3.2044373274777831</v>
      </c>
      <c r="N1787">
        <f>2*M1787*SQRT((0.5*K1787/I1787)^2+(0.5*V1787/U1787)^2)</f>
        <v>0.10372991976590401</v>
      </c>
      <c r="O1787" s="1">
        <v>0.65250035628049796</v>
      </c>
      <c r="P1787" s="1">
        <v>1.383726808984454E-2</v>
      </c>
      <c r="Q1787" s="1">
        <v>0.71481830334493679</v>
      </c>
      <c r="R1787" s="1">
        <v>1.5322949104178449E-2</v>
      </c>
      <c r="S1787" s="1">
        <v>2.5202309747286451</v>
      </c>
      <c r="T1787" s="1">
        <v>3.1294721827849523E-2</v>
      </c>
      <c r="U1787" s="1">
        <v>0.54334587713090987</v>
      </c>
      <c r="V1787" s="1">
        <v>1.7028364006535169E-2</v>
      </c>
      <c r="W1787" s="50">
        <f>U1787*Info!$B$2</f>
        <v>0.26080602102283673</v>
      </c>
      <c r="X1787" s="50">
        <f>W1787*SQRT((0.5*V1787/U1787)^2+Info!$B$3^2)</f>
        <v>1.3665703271876677E-2</v>
      </c>
      <c r="Y1787" s="39">
        <f>W1787*Info!$D$2</f>
        <v>0.21125287702849777</v>
      </c>
      <c r="Z1787" s="39">
        <f>Y1787*SQRT(Info!$D$3^2+(X1787/W1787)^2)</f>
        <v>1.5300231004689538E-2</v>
      </c>
      <c r="AA1787" s="50">
        <f>IF(O1787-W1787&gt;0,O1787-W1787,0)</f>
        <v>0.39169433525766123</v>
      </c>
      <c r="AB1787" s="50">
        <f>SQRT((0.5*P1787)^2+X1787^2)</f>
        <v>1.5317275964169947E-2</v>
      </c>
      <c r="AC1787" s="50">
        <f>(1-EXP(-Info!$B$6*G1787*1000))+(Info!$B$6/(Info!$B$6-Info!$B$7))*(EXP(-Info!$B$7*G1787*1000)-EXP(-Info!$B$6*G1787*1000))*(Info!$B$9-1)</f>
        <v>0.75169446818819674</v>
      </c>
      <c r="AD1787" s="50">
        <f>SQRT((Info!$B$6*EXP(-Info!$B$6*G1787*1000)+(Info!$B$6/(Info!$B$6+Info!$B$7))*(Info!$B$9-1)*(-Info!$B$7*EXP(-Info!$B$7*G1787*1000)+Info!$B$6*EXP(-Info!$B$6*G1787*1000)))^2*(0.01*G1787*1000)^2)</f>
        <v>3.7955474419626464E-3</v>
      </c>
      <c r="AE1787" s="50">
        <f>IF(AA1787&gt;0,AA1787*AC1787*SQRT((AB1787/AA1787)^2+(AD1787/AC1787)^2),AA1787*AC1787*SQRT((AD1787/AC1787)^2))</f>
        <v>1.1609497013100477E-2</v>
      </c>
      <c r="AF1787" s="50">
        <f>IF((S1787-Y1787-AA1787*AC1787)&gt;0,S1787-Y1787-AA1787*AC1787,0)</f>
        <v>2.0145436326663102</v>
      </c>
      <c r="AG1787" s="50">
        <f>SQRT((T1787*0.5)^2+Z1787^2+AE1787^2)</f>
        <v>2.4773320190573413E-2</v>
      </c>
      <c r="AH1787" s="50">
        <f>AF1787/S1787</f>
        <v>0.7993488108300143</v>
      </c>
      <c r="AI1787">
        <f>AF1787*EXP(Info!$B$6*G1787*1000)</f>
        <v>6.120499920514141</v>
      </c>
      <c r="AJ1787">
        <f>2*SQRT((EXP(Info!$B$6*G1787)*AG1787)^2+(Info!$B$6*G1787*0.01*AI1787)^2)</f>
        <v>4.9601916265113954E-2</v>
      </c>
      <c r="AK1787" s="28">
        <f>AI1787/(E1787/1000)</f>
        <v>1.786485674405762</v>
      </c>
      <c r="AL1787">
        <f>AA1787/0.752049334436339</f>
        <v>0.5208359575921121</v>
      </c>
      <c r="AM1787">
        <f>Q1787/O1787</f>
        <v>1.0955063801339129</v>
      </c>
      <c r="AN1787">
        <f>U1787/0.242530074</f>
        <v>2.240323718084174</v>
      </c>
      <c r="AO1787">
        <f>O1787/U1787</f>
        <v>1.2008931764164086</v>
      </c>
    </row>
    <row r="1788" spans="1:41">
      <c r="A1788" s="14" t="s">
        <v>86</v>
      </c>
      <c r="B1788" s="14" t="s">
        <v>99</v>
      </c>
      <c r="C1788" s="15">
        <v>-32.96</v>
      </c>
      <c r="D1788" s="15">
        <v>41</v>
      </c>
      <c r="E1788" s="15">
        <v>3426</v>
      </c>
      <c r="F1788" s="1">
        <v>592</v>
      </c>
      <c r="G1788" s="14">
        <v>121.64700000000001</v>
      </c>
      <c r="I1788">
        <f>(E1788*100*Info!$B$11)/AI1788</f>
        <v>1.5880017910986159</v>
      </c>
      <c r="J1788">
        <f>LOG10(I1788)</f>
        <v>0.2008509879297467</v>
      </c>
      <c r="K1788">
        <f>2*((E1788*100*Info!$B$11)/AI1788^2)*(AJ1788/2)</f>
        <v>1.2650691380164857E-2</v>
      </c>
      <c r="L1788">
        <f>(M1788/10.7)/I1788</f>
        <v>0.18209393875042218</v>
      </c>
      <c r="M1788">
        <f>((U1788/0.242530073729142))*I1788</f>
        <v>3.0940708594574313</v>
      </c>
      <c r="N1788">
        <f>2*M1788*SQRT((0.5*K1788/I1788)^2+(0.5*V1788/U1788)^2)</f>
        <v>9.9553115489846966E-2</v>
      </c>
      <c r="O1788" s="1">
        <v>0.63239104837655624</v>
      </c>
      <c r="P1788" s="1">
        <v>1.3329336472158421E-2</v>
      </c>
      <c r="Q1788" s="1">
        <v>0.69289918660614103</v>
      </c>
      <c r="R1788" s="1">
        <v>1.4859415978992509E-2</v>
      </c>
      <c r="S1788" s="1">
        <v>2.2959259865229691</v>
      </c>
      <c r="T1788" s="1">
        <v>2.8036295329108979E-2</v>
      </c>
      <c r="U1788" s="1">
        <v>0.47254684338123643</v>
      </c>
      <c r="V1788" s="1">
        <v>1.473100322601472E-2</v>
      </c>
      <c r="W1788" s="50">
        <f>U1788*Info!$B$2</f>
        <v>0.22682248482299347</v>
      </c>
      <c r="X1788" s="50">
        <f>W1788*SQRT((0.5*V1788/U1788)^2+Info!$B$3^2)</f>
        <v>1.187941246532742E-2</v>
      </c>
      <c r="Y1788" s="39">
        <f>W1788*Info!$D$2</f>
        <v>0.18372621270662473</v>
      </c>
      <c r="Z1788" s="39">
        <f>Y1788*SQRT(Info!$D$3^2+(X1788/W1788)^2)</f>
        <v>1.3303286214874688E-2</v>
      </c>
      <c r="AA1788" s="50">
        <f>IF(O1788-W1788&gt;0,O1788-W1788,0)</f>
        <v>0.40556856355356274</v>
      </c>
      <c r="AB1788" s="50">
        <f>SQRT((0.5*P1788)^2+X1788^2)</f>
        <v>1.3621242352237172E-2</v>
      </c>
      <c r="AC1788" s="50">
        <f>(1-EXP(-Info!$B$6*G1788*1000))+(Info!$B$6/(Info!$B$6-Info!$B$7))*(EXP(-Info!$B$7*G1788*1000)-EXP(-Info!$B$6*G1788*1000))*(Info!$B$9-1)</f>
        <v>0.75321383185041624</v>
      </c>
      <c r="AD1788" s="50">
        <f>SQRT((Info!$B$6*EXP(-Info!$B$6*G1788*1000)+(Info!$B$6/(Info!$B$6+Info!$B$7))*(Info!$B$9-1)*(-Info!$B$7*EXP(-Info!$B$7*G1788*1000)+Info!$B$6*EXP(-Info!$B$6*G1788*1000)))^2*(0.01*G1788*1000)^2)</f>
        <v>3.793061673520818E-3</v>
      </c>
      <c r="AE1788" s="50">
        <f>IF(AA1788&gt;0,AA1788*AC1788*SQRT((AB1788/AA1788)^2+(AD1788/AC1788)^2),AA1788*AC1788*SQRT((AD1788/AC1788)^2))</f>
        <v>1.0374397401211348E-2</v>
      </c>
      <c r="AF1788" s="50">
        <f>IF((S1788-Y1788-AA1788*AC1788)&gt;0,S1788-Y1788-AA1788*AC1788,0)</f>
        <v>1.8067199219840961</v>
      </c>
      <c r="AG1788" s="50">
        <f>SQRT((T1788*0.5)^2+Z1788^2+AE1788^2)</f>
        <v>2.1934311238294906E-2</v>
      </c>
      <c r="AH1788" s="50">
        <f>AF1788/S1788</f>
        <v>0.78692428788623814</v>
      </c>
      <c r="AI1788">
        <f>AF1788*EXP(Info!$B$6*G1788*1000)</f>
        <v>5.5128593639813932</v>
      </c>
      <c r="AJ1788">
        <f>2*SQRT((EXP(Info!$B$6*G1788)*AG1788)^2+(Info!$B$6*G1788*0.01*AI1788)^2)</f>
        <v>4.3917760563564466E-2</v>
      </c>
      <c r="AK1788" s="28">
        <f>AI1788/(E1788/1000)</f>
        <v>1.6091241576127826</v>
      </c>
      <c r="AL1788">
        <f>AA1788/0.752049334436339</f>
        <v>0.53928451895717233</v>
      </c>
      <c r="AM1788">
        <f>Q1788/O1788</f>
        <v>1.095681522350638</v>
      </c>
      <c r="AN1788">
        <f>U1788/0.242530074</f>
        <v>1.9484051424535351</v>
      </c>
      <c r="AO1788">
        <f>O1788/U1788</f>
        <v>1.3382610787357696</v>
      </c>
    </row>
    <row r="1789" spans="1:41">
      <c r="A1789" s="14" t="s">
        <v>86</v>
      </c>
      <c r="B1789" s="14" t="s">
        <v>99</v>
      </c>
      <c r="C1789" s="15">
        <v>-32.96</v>
      </c>
      <c r="D1789" s="15">
        <v>41</v>
      </c>
      <c r="E1789" s="15">
        <v>3426</v>
      </c>
      <c r="F1789" s="1">
        <v>594</v>
      </c>
      <c r="G1789" s="14">
        <v>122.11799999999999</v>
      </c>
      <c r="I1789">
        <f>(E1789*100*Info!$B$11)/AI1789</f>
        <v>1.530724945153126</v>
      </c>
      <c r="J1789">
        <f>LOG10(I1789)</f>
        <v>0.18489715965061346</v>
      </c>
      <c r="K1789">
        <f>2*((E1789*100*Info!$B$11)/AI1789^2)*(AJ1789/2)</f>
        <v>1.1181605468473368E-2</v>
      </c>
      <c r="L1789">
        <f>(M1789/10.7)/I1789</f>
        <v>0.1646682638001836</v>
      </c>
      <c r="M1789">
        <f>((U1789/0.242530073729142))*I1789</f>
        <v>2.6970614640917625</v>
      </c>
      <c r="N1789">
        <f>2*M1789*SQRT((0.5*K1789/I1789)^2+(0.5*V1789/U1789)^2)</f>
        <v>8.6477139305189674E-2</v>
      </c>
      <c r="O1789" s="1">
        <v>0.527218672864043</v>
      </c>
      <c r="P1789" s="1">
        <v>1.1186842382470001E-2</v>
      </c>
      <c r="Q1789" s="1">
        <v>0.59984704915388964</v>
      </c>
      <c r="R1789" s="1">
        <v>1.3142534826553601E-2</v>
      </c>
      <c r="S1789" s="1">
        <v>2.27548887742774</v>
      </c>
      <c r="T1789" s="1">
        <v>2.8673312371605211E-2</v>
      </c>
      <c r="U1789" s="1">
        <v>0.42732596591529909</v>
      </c>
      <c r="V1789" s="1">
        <v>1.334123773776941E-2</v>
      </c>
      <c r="W1789" s="50">
        <f>U1789*Info!$B$2</f>
        <v>0.20511646363934355</v>
      </c>
      <c r="X1789" s="50">
        <f>W1789*SQRT((0.5*V1789/U1789)^2+Info!$B$3^2)</f>
        <v>1.0744024101974767E-2</v>
      </c>
      <c r="Y1789" s="39">
        <f>W1789*Info!$D$2</f>
        <v>0.16614433554786828</v>
      </c>
      <c r="Z1789" s="39">
        <f>Y1789*SQRT(Info!$D$3^2+(X1789/W1789)^2)</f>
        <v>1.2031048722073213E-2</v>
      </c>
      <c r="AA1789" s="50">
        <f>IF(O1789-W1789&gt;0,O1789-W1789,0)</f>
        <v>0.32210220922469945</v>
      </c>
      <c r="AB1789" s="50">
        <f>SQRT((0.5*P1789)^2+X1789^2)</f>
        <v>1.2112820254852769E-2</v>
      </c>
      <c r="AC1789" s="50">
        <f>(1-EXP(-Info!$B$6*G1789*1000))+(Info!$B$6/(Info!$B$6-Info!$B$7))*(EXP(-Info!$B$7*G1789*1000)-EXP(-Info!$B$6*G1789*1000))*(Info!$B$9-1)</f>
        <v>0.75472605041060603</v>
      </c>
      <c r="AD1789" s="50">
        <f>SQRT((Info!$B$6*EXP(-Info!$B$6*G1789*1000)+(Info!$B$6/(Info!$B$6+Info!$B$7))*(Info!$B$9-1)*(-Info!$B$7*EXP(-Info!$B$7*G1789*1000)+Info!$B$6*EXP(-Info!$B$6*G1789*1000)))^2*(0.01*G1789*1000)^2)</f>
        <v>3.7905180885896899E-3</v>
      </c>
      <c r="AE1789" s="50">
        <f>IF(AA1789&gt;0,AA1789*AC1789*SQRT((AB1789/AA1789)^2+(AD1789/AC1789)^2),AA1789*AC1789*SQRT((AD1789/AC1789)^2))</f>
        <v>9.2230311074764232E-3</v>
      </c>
      <c r="AF1789" s="50">
        <f>IF((S1789-Y1789-AA1789*AC1789)&gt;0,S1789-Y1789-AA1789*AC1789,0)</f>
        <v>1.8662456136831835</v>
      </c>
      <c r="AG1789" s="50">
        <f>SQRT((T1789*0.5)^2+Z1789^2+AE1789^2)</f>
        <v>2.0865046052004999E-2</v>
      </c>
      <c r="AH1789" s="50">
        <f>AF1789/S1789</f>
        <v>0.82015149895736972</v>
      </c>
      <c r="AI1789">
        <f>AF1789*EXP(Info!$B$6*G1789*1000)</f>
        <v>5.719140183739202</v>
      </c>
      <c r="AJ1789">
        <f>2*SQRT((EXP(Info!$B$6*G1789)*AG1789)^2+(Info!$B$6*G1789*0.01*AI1789)^2)</f>
        <v>4.1777047768086703E-2</v>
      </c>
      <c r="AK1789" s="28">
        <f>AI1789/(E1789/1000)</f>
        <v>1.6693345545064804</v>
      </c>
      <c r="AL1789">
        <f>AA1789/0.752049334436339</f>
        <v>0.42829930760608287</v>
      </c>
      <c r="AM1789">
        <f>Q1789/O1789</f>
        <v>1.1377575947667085</v>
      </c>
      <c r="AN1789">
        <f>U1789/0.242530074</f>
        <v>1.7619504206942149</v>
      </c>
      <c r="AO1789">
        <f>O1789/U1789</f>
        <v>1.2337623147584338</v>
      </c>
    </row>
    <row r="1790" spans="1:41">
      <c r="A1790" s="14" t="s">
        <v>86</v>
      </c>
      <c r="B1790" s="14" t="s">
        <v>99</v>
      </c>
      <c r="C1790" s="15">
        <v>-32.96</v>
      </c>
      <c r="D1790" s="15">
        <v>41</v>
      </c>
      <c r="E1790" s="15">
        <v>3426</v>
      </c>
      <c r="F1790" s="1">
        <v>596</v>
      </c>
      <c r="G1790" s="14">
        <v>122.58799999999999</v>
      </c>
      <c r="I1790">
        <f>(E1790*100*Info!$B$11)/AI1790</f>
        <v>1.4851901200970832</v>
      </c>
      <c r="J1790">
        <f>LOG10(I1790)</f>
        <v>0.17178205151453721</v>
      </c>
      <c r="K1790">
        <f>2*((E1790*100*Info!$B$11)/AI1790^2)*(AJ1790/2)</f>
        <v>1.0664022071683685E-2</v>
      </c>
      <c r="L1790">
        <f>(M1790/10.7)/I1790</f>
        <v>0.16840377297903553</v>
      </c>
      <c r="M1790">
        <f>((U1790/0.242530073729142))*I1790</f>
        <v>2.676194332026232</v>
      </c>
      <c r="N1790">
        <f>2*M1790*SQRT((0.5*K1790/I1790)^2+(0.5*V1790/U1790)^2)</f>
        <v>8.5779336388336944E-2</v>
      </c>
      <c r="O1790" s="1">
        <v>0.54556781567000345</v>
      </c>
      <c r="P1790" s="1">
        <v>1.152537991338495E-2</v>
      </c>
      <c r="Q1790" s="1">
        <v>0.61953835457627215</v>
      </c>
      <c r="R1790" s="1">
        <v>1.3348589584122789E-2</v>
      </c>
      <c r="S1790" s="1">
        <v>2.339044097132883</v>
      </c>
      <c r="T1790" s="1">
        <v>2.8688711750336889E-2</v>
      </c>
      <c r="U1790" s="1">
        <v>0.4370198804025216</v>
      </c>
      <c r="V1790" s="1">
        <v>1.3651690351901899E-2</v>
      </c>
      <c r="W1790" s="50">
        <f>U1790*Info!$B$2</f>
        <v>0.20976954259321037</v>
      </c>
      <c r="X1790" s="50">
        <f>W1790*SQRT((0.5*V1790/U1790)^2+Info!$B$3^2)</f>
        <v>1.0988311367473637E-2</v>
      </c>
      <c r="Y1790" s="39">
        <f>W1790*Info!$D$2</f>
        <v>0.16991332950050042</v>
      </c>
      <c r="Z1790" s="39">
        <f>Y1790*SQRT(Info!$D$3^2+(X1790/W1790)^2)</f>
        <v>1.230430097300712E-2</v>
      </c>
      <c r="AA1790" s="50">
        <f>IF(O1790-W1790&gt;0,O1790-W1790,0)</f>
        <v>0.33579827307679311</v>
      </c>
      <c r="AB1790" s="50">
        <f>SQRT((0.5*P1790)^2+X1790^2)</f>
        <v>1.2407722685711293E-2</v>
      </c>
      <c r="AC1790" s="50">
        <f>(1-EXP(-Info!$B$6*G1790*1000))+(Info!$B$6/(Info!$B$6-Info!$B$7))*(EXP(-Info!$B$7*G1790*1000)-EXP(-Info!$B$6*G1790*1000))*(Info!$B$9-1)</f>
        <v>0.75622796741789933</v>
      </c>
      <c r="AD1790" s="50">
        <f>SQRT((Info!$B$6*EXP(-Info!$B$6*G1790*1000)+(Info!$B$6/(Info!$B$6+Info!$B$7))*(Info!$B$9-1)*(-Info!$B$7*EXP(-Info!$B$7*G1790*1000)+Info!$B$6*EXP(-Info!$B$6*G1790*1000)))^2*(0.01*G1790*1000)^2)</f>
        <v>3.7879228161871244E-3</v>
      </c>
      <c r="AE1790" s="50">
        <f>IF(AA1790&gt;0,AA1790*AC1790*SQRT((AB1790/AA1790)^2+(AD1790/AC1790)^2),AA1790*AC1790*SQRT((AD1790/AC1790)^2))</f>
        <v>9.4688897163176227E-3</v>
      </c>
      <c r="AF1790" s="50">
        <f>IF((S1790-Y1790-AA1790*AC1790)&gt;0,S1790-Y1790-AA1790*AC1790,0)</f>
        <v>1.9151907221210787</v>
      </c>
      <c r="AG1790" s="50">
        <f>SQRT((T1790*0.5)^2+Z1790^2+AE1790^2)</f>
        <v>2.1138028298959416E-2</v>
      </c>
      <c r="AH1790" s="50">
        <f>AF1790/S1790</f>
        <v>0.81879205461267335</v>
      </c>
      <c r="AI1790">
        <f>AF1790*EXP(Info!$B$6*G1790*1000)</f>
        <v>5.8944847704110588</v>
      </c>
      <c r="AJ1790">
        <f>2*SQRT((EXP(Info!$B$6*G1790)*AG1790)^2+(Info!$B$6*G1790*0.01*AI1790)^2)</f>
        <v>4.2323817565361889E-2</v>
      </c>
      <c r="AK1790" s="28">
        <f>AI1790/(E1790/1000)</f>
        <v>1.7205151110365027</v>
      </c>
      <c r="AL1790">
        <f>AA1790/0.752049334436339</f>
        <v>0.44651096371021182</v>
      </c>
      <c r="AM1790">
        <f>Q1790/O1790</f>
        <v>1.1355844989049191</v>
      </c>
      <c r="AN1790">
        <f>U1790/0.242530074</f>
        <v>1.8019203688632923</v>
      </c>
      <c r="AO1790">
        <f>O1790/U1790</f>
        <v>1.2483821449209649</v>
      </c>
    </row>
    <row r="1791" spans="1:41">
      <c r="A1791" s="14" t="s">
        <v>86</v>
      </c>
      <c r="B1791" s="14" t="s">
        <v>99</v>
      </c>
      <c r="C1791" s="15">
        <v>-32.96</v>
      </c>
      <c r="D1791" s="15">
        <v>41</v>
      </c>
      <c r="E1791" s="15">
        <v>3426</v>
      </c>
      <c r="F1791" s="1">
        <v>597</v>
      </c>
      <c r="G1791" s="14">
        <v>122.824</v>
      </c>
      <c r="I1791">
        <f>(E1791*100*Info!$B$11)/AI1791</f>
        <v>1.3172870609902934</v>
      </c>
      <c r="J1791">
        <f>LOG10(I1791)</f>
        <v>0.11968042600144742</v>
      </c>
      <c r="K1791">
        <f>2*((E1791*100*Info!$B$11)/AI1791^2)*(AJ1791/2)</f>
        <v>9.9057579447186742E-3</v>
      </c>
      <c r="L1791">
        <f>(M1791/10.7)/I1791</f>
        <v>0.2085318518371827</v>
      </c>
      <c r="M1791">
        <f>((U1791/0.242530073729142))*I1791</f>
        <v>2.9392505194552832</v>
      </c>
      <c r="N1791">
        <f>2*M1791*SQRT((0.5*K1791/I1791)^2+(0.5*V1791/U1791)^2)</f>
        <v>9.4303964063757378E-2</v>
      </c>
      <c r="O1791" s="1">
        <v>0.57465626770261058</v>
      </c>
      <c r="P1791" s="1">
        <v>1.2087043611084451E-2</v>
      </c>
      <c r="Q1791" s="1">
        <v>0.6168402998564112</v>
      </c>
      <c r="R1791" s="1">
        <v>1.3258755120947751E-2</v>
      </c>
      <c r="S1791" s="1">
        <v>2.603410423299263</v>
      </c>
      <c r="T1791" s="1">
        <v>3.2400548867956673E-2</v>
      </c>
      <c r="U1791" s="1">
        <v>0.54115512579012692</v>
      </c>
      <c r="V1791" s="1">
        <v>1.687899477728633E-2</v>
      </c>
      <c r="W1791" s="50">
        <f>U1791*Info!$B$2</f>
        <v>0.25975446037926092</v>
      </c>
      <c r="X1791" s="50">
        <f>W1791*SQRT((0.5*V1791/U1791)^2+Info!$B$3^2)</f>
        <v>1.3604823261753243E-2</v>
      </c>
      <c r="Y1791" s="39">
        <f>W1791*Info!$D$2</f>
        <v>0.21040111290720137</v>
      </c>
      <c r="Z1791" s="39">
        <f>Y1791*SQRT(Info!$D$3^2+(X1791/W1791)^2)</f>
        <v>1.5235154006056989E-2</v>
      </c>
      <c r="AA1791" s="50">
        <f>IF(O1791-W1791&gt;0,O1791-W1791,0)</f>
        <v>0.31490180732334966</v>
      </c>
      <c r="AB1791" s="50">
        <f>SQRT((0.5*P1791)^2+X1791^2)</f>
        <v>1.4886751552894489E-2</v>
      </c>
      <c r="AC1791" s="50">
        <f>(1-EXP(-Info!$B$6*G1791*1000))+(Info!$B$6/(Info!$B$6-Info!$B$7))*(EXP(-Info!$B$7*G1791*1000)-EXP(-Info!$B$6*G1791*1000))*(Info!$B$9-1)</f>
        <v>0.75697945998524541</v>
      </c>
      <c r="AD1791" s="50">
        <f>SQRT((Info!$B$6*EXP(-Info!$B$6*G1791*1000)+(Info!$B$6/(Info!$B$6+Info!$B$7))*(Info!$B$9-1)*(-Info!$B$7*EXP(-Info!$B$7*G1791*1000)+Info!$B$6*EXP(-Info!$B$6*G1791*1000)))^2*(0.01*G1791*1000)^2)</f>
        <v>3.78659832150266E-3</v>
      </c>
      <c r="AE1791" s="50">
        <f>IF(AA1791&gt;0,AA1791*AC1791*SQRT((AB1791/AA1791)^2+(AD1791/AC1791)^2),AA1791*AC1791*SQRT((AD1791/AC1791)^2))</f>
        <v>1.1331875803037949E-2</v>
      </c>
      <c r="AF1791" s="50">
        <f>IF((S1791-Y1791-AA1791*AC1791)&gt;0,S1791-Y1791-AA1791*AC1791,0)</f>
        <v>2.1546351103360544</v>
      </c>
      <c r="AG1791" s="50">
        <f>SQRT((T1791*0.5)^2+Z1791^2+AE1791^2)</f>
        <v>2.4959371357066735E-2</v>
      </c>
      <c r="AH1791" s="50">
        <f>AF1791/S1791</f>
        <v>0.82762022117339362</v>
      </c>
      <c r="AI1791">
        <f>AF1791*EXP(Info!$B$6*G1791*1000)</f>
        <v>6.6458031839285914</v>
      </c>
      <c r="AJ1791">
        <f>2*SQRT((EXP(Info!$B$6*G1791)*AG1791)^2+(Info!$B$6*G1791*0.01*AI1791)^2)</f>
        <v>4.997522532313281E-2</v>
      </c>
      <c r="AK1791" s="28">
        <f>AI1791/(E1791/1000)</f>
        <v>1.9398141225711008</v>
      </c>
      <c r="AL1791">
        <f>AA1791/0.752049334436339</f>
        <v>0.41872493319785803</v>
      </c>
      <c r="AM1791">
        <f>Q1791/O1791</f>
        <v>1.0734074167892504</v>
      </c>
      <c r="AN1791">
        <f>U1791/0.242530074</f>
        <v>2.2312908121659456</v>
      </c>
      <c r="AO1791">
        <f>O1791/U1791</f>
        <v>1.0619067256612778</v>
      </c>
    </row>
    <row r="1792" spans="1:41">
      <c r="A1792" s="14" t="s">
        <v>86</v>
      </c>
      <c r="B1792" s="14" t="s">
        <v>99</v>
      </c>
      <c r="C1792" s="15">
        <v>-32.96</v>
      </c>
      <c r="D1792" s="15">
        <v>41</v>
      </c>
      <c r="E1792" s="15">
        <v>3426</v>
      </c>
      <c r="F1792" s="1">
        <v>598</v>
      </c>
      <c r="G1792" s="14">
        <v>123.059</v>
      </c>
      <c r="I1792">
        <f>(E1792*100*Info!$B$11)/AI1792</f>
        <v>1.1569798534675331</v>
      </c>
      <c r="J1792">
        <f>LOG10(I1792)</f>
        <v>6.3325796631907419E-2</v>
      </c>
      <c r="K1792">
        <f>2*((E1792*100*Info!$B$11)/AI1792^2)*(AJ1792/2)</f>
        <v>8.8265868455591947E-3</v>
      </c>
      <c r="L1792">
        <f>(M1792/10.7)/I1792</f>
        <v>0.25039518500945884</v>
      </c>
      <c r="M1792">
        <f>((U1792/0.242530073729142))*I1792</f>
        <v>3.0998133737350488</v>
      </c>
      <c r="N1792">
        <f>2*M1792*SQRT((0.5*K1792/I1792)^2+(0.5*V1792/U1792)^2)</f>
        <v>9.8062671156945558E-2</v>
      </c>
      <c r="O1792" s="1">
        <v>0.61652508443960241</v>
      </c>
      <c r="P1792" s="1">
        <v>1.269026313333679E-2</v>
      </c>
      <c r="Q1792" s="1">
        <v>0.65401762212108039</v>
      </c>
      <c r="R1792" s="1">
        <v>1.384560724389838E-2</v>
      </c>
      <c r="S1792" s="1">
        <v>2.931354348751416</v>
      </c>
      <c r="T1792" s="1">
        <v>3.5763715703354799E-2</v>
      </c>
      <c r="U1792" s="1">
        <v>0.6497934806948984</v>
      </c>
      <c r="V1792" s="1">
        <v>1.9949541193843241E-2</v>
      </c>
      <c r="W1792" s="50">
        <f>U1792*Info!$B$2</f>
        <v>0.31190087073355122</v>
      </c>
      <c r="X1792" s="50">
        <f>W1792*SQRT((0.5*V1792/U1792)^2+Info!$B$3^2)</f>
        <v>1.6313469050950869E-2</v>
      </c>
      <c r="Y1792" s="39">
        <f>W1792*Info!$D$2</f>
        <v>0.25263970529417651</v>
      </c>
      <c r="Z1792" s="39">
        <f>Y1792*SQRT(Info!$D$3^2+(X1792/W1792)^2)</f>
        <v>1.828043947501105E-2</v>
      </c>
      <c r="AA1792" s="50">
        <f>IF(O1792-W1792&gt;0,O1792-W1792,0)</f>
        <v>0.30462421370605119</v>
      </c>
      <c r="AB1792" s="50">
        <f>SQRT((0.5*P1792)^2+X1792^2)</f>
        <v>1.7503998602452629E-2</v>
      </c>
      <c r="AC1792" s="50">
        <f>(1-EXP(-Info!$B$6*G1792*1000))+(Info!$B$6/(Info!$B$6-Info!$B$7))*(EXP(-Info!$B$7*G1792*1000)-EXP(-Info!$B$6*G1792*1000))*(Info!$B$9-1)</f>
        <v>0.75772600540381552</v>
      </c>
      <c r="AD1792" s="50">
        <f>SQRT((Info!$B$6*EXP(-Info!$B$6*G1792*1000)+(Info!$B$6/(Info!$B$6+Info!$B$7))*(Info!$B$9-1)*(-Info!$B$7*EXP(-Info!$B$7*G1792*1000)+Info!$B$6*EXP(-Info!$B$6*G1792*1000)))^2*(0.01*G1792*1000)^2)</f>
        <v>3.7852653547650545E-3</v>
      </c>
      <c r="AE1792" s="50">
        <f>IF(AA1792&gt;0,AA1792*AC1792*SQRT((AB1792/AA1792)^2+(AD1792/AC1792)^2),AA1792*AC1792*SQRT((AD1792/AC1792)^2))</f>
        <v>1.3313264159519013E-2</v>
      </c>
      <c r="AF1792" s="50">
        <f>IF((S1792-Y1792-AA1792*AC1792)&gt;0,S1792-Y1792-AA1792*AC1792,0)</f>
        <v>2.4478929548564747</v>
      </c>
      <c r="AG1792" s="50">
        <f>SQRT((T1792*0.5)^2+Z1792^2+AE1792^2)</f>
        <v>2.883016320120773E-2</v>
      </c>
      <c r="AH1792" s="50">
        <f>AF1792/S1792</f>
        <v>0.83507234664384156</v>
      </c>
      <c r="AI1792">
        <f>AF1792*EXP(Info!$B$6*G1792*1000)</f>
        <v>7.5666231506449426</v>
      </c>
      <c r="AJ1792">
        <f>2*SQRT((EXP(Info!$B$6*G1792)*AG1792)^2+(Info!$B$6*G1792*0.01*AI1792)^2)</f>
        <v>5.7725686550738634E-2</v>
      </c>
      <c r="AK1792" s="28">
        <f>AI1792/(E1792/1000)</f>
        <v>2.2085881934165039</v>
      </c>
      <c r="AL1792">
        <f>AA1792/0.752049334436339</f>
        <v>0.40505881696493629</v>
      </c>
      <c r="AM1792">
        <f>Q1792/O1792</f>
        <v>1.0608126719054056</v>
      </c>
      <c r="AN1792">
        <f>U1792/0.242530074</f>
        <v>2.6792284766090426</v>
      </c>
      <c r="AO1792">
        <f>O1792/U1792</f>
        <v>0.94880158505173318</v>
      </c>
    </row>
    <row r="1793" spans="1:41">
      <c r="A1793" s="14" t="s">
        <v>86</v>
      </c>
      <c r="B1793" s="14" t="s">
        <v>99</v>
      </c>
      <c r="C1793" s="15">
        <v>-32.96</v>
      </c>
      <c r="D1793" s="15">
        <v>41</v>
      </c>
      <c r="E1793" s="15">
        <v>3426</v>
      </c>
      <c r="F1793" s="1">
        <v>600</v>
      </c>
      <c r="G1793" s="14">
        <v>123.529</v>
      </c>
      <c r="I1793">
        <f>(E1793*100*Info!$B$11)/AI1793</f>
        <v>1.4568272119835333</v>
      </c>
      <c r="J1793">
        <f>LOG10(I1793)</f>
        <v>0.16340804502184128</v>
      </c>
      <c r="K1793">
        <f>2*((E1793*100*Info!$B$11)/AI1793^2)*(AJ1793/2)</f>
        <v>1.0338258183029712E-2</v>
      </c>
      <c r="L1793">
        <f>(M1793/10.7)/I1793</f>
        <v>0.17308811311914854</v>
      </c>
      <c r="M1793">
        <f>((U1793/0.242530073729142))*I1793</f>
        <v>2.6981063639125975</v>
      </c>
      <c r="N1793">
        <f>2*M1793*SQRT((0.5*K1793/I1793)^2+(0.5*V1793/U1793)^2)</f>
        <v>8.6309469753073423E-2</v>
      </c>
      <c r="O1793" s="1">
        <v>0.48336134154960869</v>
      </c>
      <c r="P1793" s="1">
        <v>1.0193777918462869E-2</v>
      </c>
      <c r="Q1793" s="1">
        <v>0.54730578393972595</v>
      </c>
      <c r="R1793" s="1">
        <v>1.1719721510001479E-2</v>
      </c>
      <c r="S1793" s="1">
        <v>2.3136254363527948</v>
      </c>
      <c r="T1793" s="1">
        <v>2.857833702471365E-2</v>
      </c>
      <c r="U1793" s="1">
        <v>0.44917607934974929</v>
      </c>
      <c r="V1793" s="1">
        <v>1.4010628524929229E-2</v>
      </c>
      <c r="W1793" s="50">
        <f>U1793*Info!$B$2</f>
        <v>0.21560451808787964</v>
      </c>
      <c r="X1793" s="50">
        <f>W1793*SQRT((0.5*V1793/U1793)^2+Info!$B$3^2)</f>
        <v>1.1292476200620844E-2</v>
      </c>
      <c r="Y1793" s="39">
        <f>W1793*Info!$D$2</f>
        <v>0.17463965965118253</v>
      </c>
      <c r="Z1793" s="39">
        <f>Y1793*SQRT(Info!$D$3^2+(X1793/W1793)^2)</f>
        <v>1.2645687450829165E-2</v>
      </c>
      <c r="AA1793" s="50">
        <f>IF(O1793-W1793&gt;0,O1793-W1793,0)</f>
        <v>0.26775682346172902</v>
      </c>
      <c r="AB1793" s="50">
        <f>SQRT((0.5*P1793)^2+X1793^2)</f>
        <v>1.2389442917432707E-2</v>
      </c>
      <c r="AC1793" s="50">
        <f>(1-EXP(-Info!$B$6*G1793*1000))+(Info!$B$6/(Info!$B$6-Info!$B$7))*(EXP(-Info!$B$7*G1793*1000)-EXP(-Info!$B$6*G1793*1000))*(Info!$B$9-1)</f>
        <v>0.75921383444351243</v>
      </c>
      <c r="AD1793" s="50">
        <f>SQRT((Info!$B$6*EXP(-Info!$B$6*G1793*1000)+(Info!$B$6/(Info!$B$6+Info!$B$7))*(Info!$B$9-1)*(-Info!$B$7*EXP(-Info!$B$7*G1793*1000)+Info!$B$6*EXP(-Info!$B$6*G1793*1000)))^2*(0.01*G1793*1000)^2)</f>
        <v>3.7825575257028139E-3</v>
      </c>
      <c r="AE1793" s="50">
        <f>IF(AA1793&gt;0,AA1793*AC1793*SQRT((AB1793/AA1793)^2+(AD1793/AC1793)^2),AA1793*AC1793*SQRT((AD1793/AC1793)^2))</f>
        <v>9.4606056663593622E-3</v>
      </c>
      <c r="AF1793" s="50">
        <f>IF((S1793-Y1793-AA1793*AC1793)&gt;0,S1793-Y1793-AA1793*AC1793,0)</f>
        <v>1.9357010920628184</v>
      </c>
      <c r="AG1793" s="50">
        <f>SQRT((T1793*0.5)^2+Z1793^2+AE1793^2)</f>
        <v>2.1297812269173069E-2</v>
      </c>
      <c r="AH1793" s="50">
        <f>AF1793/S1793</f>
        <v>0.83665275357374291</v>
      </c>
      <c r="AI1793">
        <f>AF1793*EXP(Info!$B$6*G1793*1000)</f>
        <v>6.0092442480928767</v>
      </c>
      <c r="AJ1793">
        <f>2*SQRT((EXP(Info!$B$6*G1793)*AG1793)^2+(Info!$B$6*G1793*0.01*AI1793)^2)</f>
        <v>4.2644122796885696E-2</v>
      </c>
      <c r="AK1793" s="28">
        <f>AI1793/(E1793/1000)</f>
        <v>1.7540117478379675</v>
      </c>
      <c r="AL1793">
        <f>AA1793/0.752049334436339</f>
        <v>0.35603624815706109</v>
      </c>
      <c r="AM1793">
        <f>Q1793/O1793</f>
        <v>1.1322911803106093</v>
      </c>
      <c r="AN1793">
        <f>U1793/0.242530074</f>
        <v>1.8520428083065248</v>
      </c>
      <c r="AO1793">
        <f>O1793/U1793</f>
        <v>1.0761065955456661</v>
      </c>
    </row>
    <row r="1794" spans="1:41">
      <c r="A1794" s="14" t="s">
        <v>86</v>
      </c>
      <c r="B1794" s="14" t="s">
        <v>99</v>
      </c>
      <c r="C1794" s="15">
        <v>-32.96</v>
      </c>
      <c r="D1794" s="15">
        <v>41</v>
      </c>
      <c r="E1794" s="15">
        <v>3426</v>
      </c>
      <c r="F1794" s="1">
        <v>602</v>
      </c>
      <c r="G1794" s="14">
        <v>124</v>
      </c>
      <c r="I1794">
        <f>(E1794*100*Info!$B$11)/AI1794</f>
        <v>1.5928145073321525</v>
      </c>
      <c r="J1794">
        <f>LOG10(I1794)</f>
        <v>0.20216520258540577</v>
      </c>
      <c r="K1794">
        <f>2*((E1794*100*Info!$B$11)/AI1794^2)*(AJ1794/2)</f>
        <v>1.1056507572351366E-2</v>
      </c>
      <c r="L1794">
        <f>(M1794/10.7)/I1794</f>
        <v>0.14626901319661884</v>
      </c>
      <c r="M1794">
        <f>((U1794/0.242530073729142))*I1794</f>
        <v>2.4928796462622382</v>
      </c>
      <c r="N1794">
        <f>2*M1794*SQRT((0.5*K1794/I1794)^2+(0.5*V1794/U1794)^2)</f>
        <v>7.9774324588820084E-2</v>
      </c>
      <c r="O1794" s="1">
        <v>0.41809068916024</v>
      </c>
      <c r="P1794" s="1">
        <v>8.9010842694152836E-3</v>
      </c>
      <c r="Q1794" s="1">
        <v>0.47342642119226852</v>
      </c>
      <c r="R1794" s="1">
        <v>1.0544620723658801E-2</v>
      </c>
      <c r="S1794" s="1">
        <v>2.0898324878642871</v>
      </c>
      <c r="T1794" s="1">
        <v>2.7120527472865748E-2</v>
      </c>
      <c r="U1794" s="1">
        <v>0.3795785897370535</v>
      </c>
      <c r="V1794" s="1">
        <v>1.185763396537385E-2</v>
      </c>
      <c r="W1794" s="50">
        <f>U1794*Info!$B$2</f>
        <v>0.18219772307378568</v>
      </c>
      <c r="X1794" s="50">
        <f>W1794*SQRT((0.5*V1794/U1794)^2+Info!$B$3^2)</f>
        <v>9.5440445498106673E-3</v>
      </c>
      <c r="Y1794" s="39">
        <f>W1794*Info!$D$2</f>
        <v>0.1475801556897664</v>
      </c>
      <c r="Z1794" s="39">
        <f>Y1794*SQRT(Info!$D$3^2+(X1794/W1794)^2)</f>
        <v>1.068705331792116E-2</v>
      </c>
      <c r="AA1794" s="50">
        <f>IF(O1794-W1794&gt;0,O1794-W1794,0)</f>
        <v>0.23589296608645433</v>
      </c>
      <c r="AB1794" s="50">
        <f>SQRT((0.5*P1794)^2+X1794^2)</f>
        <v>1.053072227634832E-2</v>
      </c>
      <c r="AC1794" s="50">
        <f>(1-EXP(-Info!$B$6*G1794*1000))+(Info!$B$6/(Info!$B$6-Info!$B$7))*(EXP(-Info!$B$7*G1794*1000)-EXP(-Info!$B$6*G1794*1000))*(Info!$B$9-1)</f>
        <v>0.76069781684786064</v>
      </c>
      <c r="AD1794" s="50">
        <f>SQRT((Info!$B$6*EXP(-Info!$B$6*G1794*1000)+(Info!$B$6/(Info!$B$6+Info!$B$7))*(Info!$B$9-1)*(-Info!$B$7*EXP(-Info!$B$7*G1794*1000)+Info!$B$6*EXP(-Info!$B$6*G1794*1000)))^2*(0.01*G1794*1000)^2)</f>
        <v>3.7797883413124597E-3</v>
      </c>
      <c r="AE1794" s="50">
        <f>IF(AA1794&gt;0,AA1794*AC1794*SQRT((AB1794/AA1794)^2+(AD1794/AC1794)^2),AA1794*AC1794*SQRT((AD1794/AC1794)^2))</f>
        <v>8.0601656040358693E-3</v>
      </c>
      <c r="AF1794" s="50">
        <f>IF((S1794-Y1794-AA1794*AC1794)&gt;0,S1794-Y1794-AA1794*AC1794,0)</f>
        <v>1.7628090678627883</v>
      </c>
      <c r="AG1794" s="50">
        <f>SQRT((T1794*0.5)^2+Z1794^2+AE1794^2)</f>
        <v>1.9054136841803907E-2</v>
      </c>
      <c r="AH1794" s="50">
        <f>AF1794/S1794</f>
        <v>0.84351692209756879</v>
      </c>
      <c r="AI1794">
        <f>AF1794*EXP(Info!$B$6*G1794*1000)</f>
        <v>5.4962021652730035</v>
      </c>
      <c r="AJ1794">
        <f>2*SQRT((EXP(Info!$B$6*G1794)*AG1794)^2+(Info!$B$6*G1794*0.01*AI1794)^2)</f>
        <v>3.8151837881799697E-2</v>
      </c>
      <c r="AK1794" s="28">
        <f>AI1794/(E1794/1000)</f>
        <v>1.604262161492412</v>
      </c>
      <c r="AL1794">
        <f>AA1794/0.752049334436339</f>
        <v>0.31366687700515833</v>
      </c>
      <c r="AM1794">
        <f>Q1794/O1794</f>
        <v>1.1323534186881168</v>
      </c>
      <c r="AN1794">
        <f>U1794/0.242530074</f>
        <v>1.5650784394559394</v>
      </c>
      <c r="AO1794">
        <f>O1794/U1794</f>
        <v>1.1014601467639813</v>
      </c>
    </row>
    <row r="1795" spans="1:41">
      <c r="A1795" s="14" t="s">
        <v>86</v>
      </c>
      <c r="B1795" s="14" t="s">
        <v>99</v>
      </c>
      <c r="C1795" s="15">
        <v>-32.96</v>
      </c>
      <c r="D1795" s="15">
        <v>41</v>
      </c>
      <c r="E1795" s="15">
        <v>3426</v>
      </c>
      <c r="F1795" s="1">
        <v>613</v>
      </c>
      <c r="G1795" s="14">
        <v>126.58799999999999</v>
      </c>
      <c r="I1795">
        <f>(E1795*100*Info!$B$11)/AI1795</f>
        <v>1.3484610097513934</v>
      </c>
      <c r="J1795">
        <f>LOG10(I1795)</f>
        <v>0.12983839350702284</v>
      </c>
      <c r="K1795">
        <f>2*((E1795*100*Info!$B$11)/AI1795^2)*(AJ1795/2)</f>
        <v>7.4522585908280833E-3</v>
      </c>
      <c r="L1795">
        <f>(M1795/10.7)/I1795</f>
        <v>0.1572141923019082</v>
      </c>
      <c r="M1795">
        <f>((U1795/0.242530073729142))*I1795</f>
        <v>2.2683701309358852</v>
      </c>
      <c r="N1795">
        <f>2*M1795*SQRT((0.5*K1795/I1795)^2+(0.5*V1795/U1795)^2)</f>
        <v>7.2236594026351103E-2</v>
      </c>
      <c r="O1795" s="1">
        <v>0.1673353879485954</v>
      </c>
      <c r="P1795" s="1">
        <v>3.5553224597571599E-3</v>
      </c>
      <c r="Q1795" s="1">
        <v>0.17224888316358719</v>
      </c>
      <c r="R1795" s="1">
        <v>4.2449560712115777E-3</v>
      </c>
      <c r="S1795" s="1">
        <v>2.1920327326764699</v>
      </c>
      <c r="T1795" s="1">
        <v>2.7501108148291029E-2</v>
      </c>
      <c r="U1795" s="1">
        <v>0.40798211525766759</v>
      </c>
      <c r="V1795" s="1">
        <v>1.279511310783339E-2</v>
      </c>
      <c r="W1795" s="50">
        <f>U1795*Info!$B$2</f>
        <v>0.19583141532368042</v>
      </c>
      <c r="X1795" s="50">
        <f>W1795*SQRT((0.5*V1795/U1795)^2+Info!$B$3^2)</f>
        <v>1.026181452907151E-2</v>
      </c>
      <c r="Y1795" s="39">
        <f>W1795*Info!$D$2</f>
        <v>0.15862344641218115</v>
      </c>
      <c r="Z1795" s="39">
        <f>Y1795*SQRT(Info!$D$3^2+(X1795/W1795)^2)</f>
        <v>1.1488864096001991E-2</v>
      </c>
      <c r="AA1795" s="50">
        <f>IF(O1795-W1795&gt;0,O1795-W1795,0)</f>
        <v>0</v>
      </c>
      <c r="AB1795" s="50">
        <f>SQRT((0.5*P1795)^2+X1795^2)</f>
        <v>1.0414649148064305E-2</v>
      </c>
      <c r="AC1795" s="50">
        <f>(1-EXP(-Info!$B$6*G1795*1000))+(Info!$B$6/(Info!$B$6-Info!$B$7))*(EXP(-Info!$B$7*G1795*1000)-EXP(-Info!$B$6*G1795*1000))*(Info!$B$9-1)</f>
        <v>0.76872796663918308</v>
      </c>
      <c r="AD1795" s="50">
        <f>SQRT((Info!$B$6*EXP(-Info!$B$6*G1795*1000)+(Info!$B$6/(Info!$B$6+Info!$B$7))*(Info!$B$9-1)*(-Info!$B$7*EXP(-Info!$B$7*G1795*1000)+Info!$B$6*EXP(-Info!$B$6*G1795*1000)))^2*(0.01*G1795*1000)^2)</f>
        <v>3.7636030462361745E-3</v>
      </c>
      <c r="AE1795" s="50">
        <f>IF(AA1795&gt;0,AA1795*AC1795*SQRT((AB1795/AA1795)^2+(AD1795/AC1795)^2),AA1795*AC1795*SQRT((AD1795/AC1795)^2))</f>
        <v>0</v>
      </c>
      <c r="AF1795" s="50">
        <f>IF((S1795-Y1795-AA1795*AC1795)&gt;0,S1795-Y1795-AA1795*AC1795,0)</f>
        <v>2.033409286264289</v>
      </c>
      <c r="AG1795" s="50">
        <f>SQRT((T1795*0.5)^2+Z1795^2+AE1795^2)</f>
        <v>1.7918474699661336E-2</v>
      </c>
      <c r="AH1795" s="50">
        <f>AF1795/S1795</f>
        <v>0.92763636963645979</v>
      </c>
      <c r="AI1795">
        <f>AF1795*EXP(Info!$B$6*G1795*1000)</f>
        <v>6.4921643864891756</v>
      </c>
      <c r="AJ1795">
        <f>2*SQRT((EXP(Info!$B$6*G1795)*AG1795)^2+(Info!$B$6*G1795*0.01*AI1795)^2)</f>
        <v>3.5878892657935896E-2</v>
      </c>
      <c r="AK1795" s="28">
        <f>AI1795/(E1795/1000)</f>
        <v>1.894969172939047</v>
      </c>
      <c r="AL1795">
        <f>AA1795/0.752049334436339</f>
        <v>0</v>
      </c>
      <c r="AM1795">
        <f>Q1795/O1795</f>
        <v>1.0293631566832784</v>
      </c>
      <c r="AN1795">
        <f>U1795/0.242530074</f>
        <v>1.682191855751743</v>
      </c>
      <c r="AO1795">
        <f>O1795/U1795</f>
        <v>0.41015373392755727</v>
      </c>
    </row>
    <row r="1796" spans="1:41">
      <c r="A1796" s="14" t="s">
        <v>86</v>
      </c>
      <c r="B1796" s="14" t="s">
        <v>99</v>
      </c>
      <c r="C1796" s="15">
        <v>-32.96</v>
      </c>
      <c r="D1796" s="15">
        <v>41</v>
      </c>
      <c r="E1796" s="15">
        <v>3426</v>
      </c>
      <c r="F1796" s="1">
        <v>615</v>
      </c>
      <c r="G1796" s="14">
        <v>127.059</v>
      </c>
      <c r="I1796">
        <f>(E1796*100*Info!$B$11)/AI1796</f>
        <v>1.2932789802322149</v>
      </c>
      <c r="J1796">
        <f>LOG10(I1796)</f>
        <v>0.11169221900759918</v>
      </c>
      <c r="K1796">
        <f>2*((E1796*100*Info!$B$11)/AI1796^2)*(AJ1796/2)</f>
        <v>6.9297599747225299E-3</v>
      </c>
      <c r="L1796">
        <f>(M1796/10.7)/I1796</f>
        <v>0.16057532312955877</v>
      </c>
      <c r="M1796">
        <f>((U1796/0.242530073729142))*I1796</f>
        <v>2.2220549845777593</v>
      </c>
      <c r="N1796">
        <f>2*M1796*SQRT((0.5*K1796/I1796)^2+(0.5*V1796/U1796)^2)</f>
        <v>6.921777730416738E-2</v>
      </c>
      <c r="O1796" s="1">
        <v>0.17844794857932519</v>
      </c>
      <c r="P1796" s="1">
        <v>3.6752716444038011E-3</v>
      </c>
      <c r="Q1796" s="1">
        <v>0.192194429789807</v>
      </c>
      <c r="R1796" s="1">
        <v>4.2054773516146246E-3</v>
      </c>
      <c r="S1796" s="1">
        <v>2.2730481586468732</v>
      </c>
      <c r="T1796" s="1">
        <v>2.761918168398041E-2</v>
      </c>
      <c r="U1796" s="1">
        <v>0.41670449104731172</v>
      </c>
      <c r="V1796" s="1">
        <v>1.2787008268540271E-2</v>
      </c>
      <c r="W1796" s="50">
        <f>U1796*Info!$B$2</f>
        <v>0.20001815570270962</v>
      </c>
      <c r="X1796" s="50">
        <f>W1796*SQRT((0.5*V1796/U1796)^2+Info!$B$3^2)</f>
        <v>1.046117551526898E-2</v>
      </c>
      <c r="Y1796" s="39">
        <f>W1796*Info!$D$2</f>
        <v>0.1620147061191948</v>
      </c>
      <c r="Z1796" s="39">
        <f>Y1796*SQRT(Info!$D$3^2+(X1796/W1796)^2)</f>
        <v>1.1722755598848228E-2</v>
      </c>
      <c r="AA1796" s="50">
        <f>IF(O1796-W1796&gt;0,O1796-W1796,0)</f>
        <v>0</v>
      </c>
      <c r="AB1796" s="50">
        <f>SQRT((0.5*P1796)^2+X1796^2)</f>
        <v>1.0621351071135106E-2</v>
      </c>
      <c r="AC1796" s="50">
        <f>(1-EXP(-Info!$B$6*G1796*1000))+(Info!$B$6/(Info!$B$6-Info!$B$7))*(EXP(-Info!$B$7*G1796*1000)-EXP(-Info!$B$6*G1796*1000))*(Info!$B$9-1)</f>
        <v>0.77016710777994524</v>
      </c>
      <c r="AD1796" s="50">
        <f>SQRT((Info!$B$6*EXP(-Info!$B$6*G1796*1000)+(Info!$B$6/(Info!$B$6+Info!$B$7))*(Info!$B$9-1)*(-Info!$B$7*EXP(-Info!$B$7*G1796*1000)+Info!$B$6*EXP(-Info!$B$6*G1796*1000)))^2*(0.01*G1796*1000)^2)</f>
        <v>3.7604852096498752E-3</v>
      </c>
      <c r="AE1796" s="50">
        <f>IF(AA1796&gt;0,AA1796*AC1796*SQRT((AB1796/AA1796)^2+(AD1796/AC1796)^2),AA1796*AC1796*SQRT((AD1796/AC1796)^2))</f>
        <v>0</v>
      </c>
      <c r="AF1796" s="50">
        <f>IF((S1796-Y1796-AA1796*AC1796)&gt;0,S1796-Y1796-AA1796*AC1796,0)</f>
        <v>2.1110334525276784</v>
      </c>
      <c r="AG1796" s="50">
        <f>SQRT((T1796*0.5)^2+Z1796^2+AE1796^2)</f>
        <v>1.8114298166186489E-2</v>
      </c>
      <c r="AH1796" s="50">
        <f>AF1796/S1796</f>
        <v>0.92872359280955985</v>
      </c>
      <c r="AI1796">
        <f>AF1796*EXP(Info!$B$6*G1796*1000)</f>
        <v>6.7691740744949911</v>
      </c>
      <c r="AJ1796">
        <f>2*SQRT((EXP(Info!$B$6*G1796)*AG1796)^2+(Info!$B$6*G1796*0.01*AI1796)^2)</f>
        <v>3.6271177588413375E-2</v>
      </c>
      <c r="AK1796" s="28">
        <f>AI1796/(E1796/1000)</f>
        <v>1.9758243066243406</v>
      </c>
      <c r="AL1796">
        <f>AA1796/0.752049334436339</f>
        <v>0</v>
      </c>
      <c r="AM1796">
        <f>Q1796/O1796</f>
        <v>1.0770335625593987</v>
      </c>
      <c r="AN1796">
        <f>U1796/0.242530074</f>
        <v>1.7181559555674391</v>
      </c>
      <c r="AO1796">
        <f>O1796/U1796</f>
        <v>0.42823620194452044</v>
      </c>
    </row>
    <row r="1797" spans="1:41">
      <c r="A1797" s="14" t="s">
        <v>86</v>
      </c>
      <c r="B1797" s="14" t="s">
        <v>99</v>
      </c>
      <c r="C1797" s="15">
        <v>-32.96</v>
      </c>
      <c r="D1797" s="15">
        <v>41</v>
      </c>
      <c r="E1797" s="15">
        <v>3426</v>
      </c>
      <c r="F1797" s="1">
        <v>618</v>
      </c>
      <c r="G1797" s="14">
        <v>127.765</v>
      </c>
      <c r="I1797">
        <f>(E1797*100*Info!$B$11)/AI1797</f>
        <v>1.2740472149656956</v>
      </c>
      <c r="J1797">
        <f>LOG10(I1797)</f>
        <v>0.10518552283379684</v>
      </c>
      <c r="K1797">
        <f>2*((E1797*100*Info!$B$11)/AI1797^2)*(AJ1797/2)</f>
        <v>6.9482947733838481E-3</v>
      </c>
      <c r="L1797">
        <f>(M1797/10.7)/I1797</f>
        <v>0.16718726859212957</v>
      </c>
      <c r="M1797">
        <f>((U1797/0.242530073729142))*I1797</f>
        <v>2.2791478710245108</v>
      </c>
      <c r="N1797">
        <f>2*M1797*SQRT((0.5*K1797/I1797)^2+(0.5*V1797/U1797)^2)</f>
        <v>7.1086961166255791E-2</v>
      </c>
      <c r="O1797" s="1">
        <v>0.1911509349593386</v>
      </c>
      <c r="P1797" s="1">
        <v>3.9396186406525646E-3</v>
      </c>
      <c r="Q1797" s="1">
        <v>0.20658318655929531</v>
      </c>
      <c r="R1797" s="1">
        <v>4.5520928944988671E-3</v>
      </c>
      <c r="S1797" s="1">
        <v>2.2977562634477442</v>
      </c>
      <c r="T1797" s="1">
        <v>2.8374041831672751E-2</v>
      </c>
      <c r="U1797" s="1">
        <v>0.43386296418698661</v>
      </c>
      <c r="V1797" s="1">
        <v>1.332377788849356E-2</v>
      </c>
      <c r="W1797" s="50">
        <f>U1797*Info!$B$2</f>
        <v>0.20825422280975356</v>
      </c>
      <c r="X1797" s="50">
        <f>W1797*SQRT((0.5*V1797/U1797)^2+Info!$B$3^2)</f>
        <v>1.0892652633367974E-2</v>
      </c>
      <c r="Y1797" s="39">
        <f>W1797*Info!$D$2</f>
        <v>0.16868592047590039</v>
      </c>
      <c r="Z1797" s="39">
        <f>Y1797*SQRT(Info!$D$3^2+(X1797/W1797)^2)</f>
        <v>1.2205881229873688E-2</v>
      </c>
      <c r="AA1797" s="50">
        <f>IF(O1797-W1797&gt;0,O1797-W1797,0)</f>
        <v>0</v>
      </c>
      <c r="AB1797" s="50">
        <f>SQRT((0.5*P1797)^2+X1797^2)</f>
        <v>1.1069328351334716E-2</v>
      </c>
      <c r="AC1797" s="50">
        <f>(1-EXP(-Info!$B$6*G1797*1000))+(Info!$B$6/(Info!$B$6-Info!$B$7))*(EXP(-Info!$B$7*G1797*1000)-EXP(-Info!$B$6*G1797*1000))*(Info!$B$9-1)</f>
        <v>0.77231158370724506</v>
      </c>
      <c r="AD1797" s="50">
        <f>SQRT((Info!$B$6*EXP(-Info!$B$6*G1797*1000)+(Info!$B$6/(Info!$B$6+Info!$B$7))*(Info!$B$9-1)*(-Info!$B$7*EXP(-Info!$B$7*G1797*1000)+Info!$B$6*EXP(-Info!$B$6*G1797*1000)))^2*(0.01*G1797*1000)^2)</f>
        <v>3.7557150031574281E-3</v>
      </c>
      <c r="AE1797" s="50">
        <f>IF(AA1797&gt;0,AA1797*AC1797*SQRT((AB1797/AA1797)^2+(AD1797/AC1797)^2),AA1797*AC1797*SQRT((AD1797/AC1797)^2))</f>
        <v>0</v>
      </c>
      <c r="AF1797" s="50">
        <f>IF((S1797-Y1797-AA1797*AC1797)&gt;0,S1797-Y1797-AA1797*AC1797,0)</f>
        <v>2.1290703429718438</v>
      </c>
      <c r="AG1797" s="50">
        <f>SQRT((T1797*0.5)^2+Z1797^2+AE1797^2)</f>
        <v>1.8715103501294392E-2</v>
      </c>
      <c r="AH1797" s="50">
        <f>AF1797/S1797</f>
        <v>0.92658667798698979</v>
      </c>
      <c r="AI1797">
        <f>AF1797*EXP(Info!$B$6*G1797*1000)</f>
        <v>6.8713548769956274</v>
      </c>
      <c r="AJ1797">
        <f>2*SQRT((EXP(Info!$B$6*G1797)*AG1797)^2+(Info!$B$6*G1797*0.01*AI1797)^2)</f>
        <v>3.7474434712515638E-2</v>
      </c>
      <c r="AK1797" s="28">
        <f>AI1797/(E1797/1000)</f>
        <v>2.0056494095141937</v>
      </c>
      <c r="AL1797">
        <f>AA1797/0.752049334436339</f>
        <v>0</v>
      </c>
      <c r="AM1797">
        <f>Q1797/O1797</f>
        <v>1.0807333304607663</v>
      </c>
      <c r="AN1797">
        <f>U1797/0.242530074</f>
        <v>1.7889037719379353</v>
      </c>
      <c r="AO1797">
        <f>O1797/U1797</f>
        <v>0.44057905545714249</v>
      </c>
    </row>
    <row r="1798" spans="1:41">
      <c r="A1798" s="14" t="s">
        <v>86</v>
      </c>
      <c r="B1798" s="14" t="s">
        <v>99</v>
      </c>
      <c r="C1798" s="15">
        <v>-32.96</v>
      </c>
      <c r="D1798" s="15">
        <v>41</v>
      </c>
      <c r="E1798" s="15">
        <v>3426</v>
      </c>
      <c r="F1798" s="1">
        <v>621</v>
      </c>
      <c r="G1798" s="14">
        <v>128.23099999999999</v>
      </c>
      <c r="I1798">
        <f>(E1798*100*Info!$B$11)/AI1798</f>
        <v>1.2395767382920038</v>
      </c>
      <c r="J1798">
        <f>LOG10(I1798)</f>
        <v>9.3273417739710596E-2</v>
      </c>
      <c r="K1798">
        <f>2*((E1798*100*Info!$B$11)/AI1798^2)*(AJ1798/2)</f>
        <v>6.7139450946141991E-3</v>
      </c>
      <c r="L1798">
        <f>(M1798/10.7)/I1798</f>
        <v>0.17027108332433474</v>
      </c>
      <c r="M1798">
        <f>((U1798/0.242530073729142))*I1798</f>
        <v>2.2583855927910856</v>
      </c>
      <c r="N1798">
        <f>2*M1798*SQRT((0.5*K1798/I1798)^2+(0.5*V1798/U1798)^2)</f>
        <v>7.0461198826341581E-2</v>
      </c>
      <c r="O1798" s="1">
        <v>0.19280687533786461</v>
      </c>
      <c r="P1798" s="1">
        <v>3.9745926632443283E-3</v>
      </c>
      <c r="Q1798" s="1">
        <v>0.20209734584418951</v>
      </c>
      <c r="R1798" s="1">
        <v>4.6858721295804148E-3</v>
      </c>
      <c r="S1798" s="1">
        <v>2.350741873442066</v>
      </c>
      <c r="T1798" s="1">
        <v>2.9010882291119221E-2</v>
      </c>
      <c r="U1798" s="1">
        <v>0.44186568480073207</v>
      </c>
      <c r="V1798" s="1">
        <v>1.357679715367727E-2</v>
      </c>
      <c r="W1798" s="50">
        <f>U1798*Info!$B$2</f>
        <v>0.21209552870435139</v>
      </c>
      <c r="X1798" s="50">
        <f>W1798*SQRT((0.5*V1798/U1798)^2+Info!$B$3^2)</f>
        <v>1.1094082111098096E-2</v>
      </c>
      <c r="Y1798" s="39">
        <f>W1798*Info!$D$2</f>
        <v>0.17179737825052463</v>
      </c>
      <c r="Z1798" s="39">
        <f>Y1798*SQRT(Info!$D$3^2+(X1798/W1798)^2)</f>
        <v>1.2431321545779497E-2</v>
      </c>
      <c r="AA1798" s="50">
        <f>IF(O1798-W1798&gt;0,O1798-W1798,0)</f>
        <v>0</v>
      </c>
      <c r="AB1798" s="50">
        <f>SQRT((0.5*P1798)^2+X1798^2)</f>
        <v>1.1270670104189267E-2</v>
      </c>
      <c r="AC1798" s="50">
        <f>(1-EXP(-Info!$B$6*G1798*1000))+(Info!$B$6/(Info!$B$6-Info!$B$7))*(EXP(-Info!$B$7*G1798*1000)-EXP(-Info!$B$6*G1798*1000))*(Info!$B$9-1)</f>
        <v>0.77371874989092249</v>
      </c>
      <c r="AD1798" s="50">
        <f>SQRT((Info!$B$6*EXP(-Info!$B$6*G1798*1000)+(Info!$B$6/(Info!$B$6+Info!$B$7))*(Info!$B$9-1)*(-Info!$B$7*EXP(-Info!$B$7*G1798*1000)+Info!$B$6*EXP(-Info!$B$6*G1798*1000)))^2*(0.01*G1798*1000)^2)</f>
        <v>3.7525035233780921E-3</v>
      </c>
      <c r="AE1798" s="50">
        <f>IF(AA1798&gt;0,AA1798*AC1798*SQRT((AB1798/AA1798)^2+(AD1798/AC1798)^2),AA1798*AC1798*SQRT((AD1798/AC1798)^2))</f>
        <v>0</v>
      </c>
      <c r="AF1798" s="50">
        <f>IF((S1798-Y1798-AA1798*AC1798)&gt;0,S1798-Y1798-AA1798*AC1798,0)</f>
        <v>2.1789444951915415</v>
      </c>
      <c r="AG1798" s="50">
        <f>SQRT((T1798*0.5)^2+Z1798^2+AE1798^2)</f>
        <v>1.9103548837895414E-2</v>
      </c>
      <c r="AH1798" s="50">
        <f>AF1798/S1798</f>
        <v>0.92691780403819046</v>
      </c>
      <c r="AI1798">
        <f>AF1798*EXP(Info!$B$6*G1798*1000)</f>
        <v>7.062435324609142</v>
      </c>
      <c r="AJ1798">
        <f>2*SQRT((EXP(Info!$B$6*G1798)*AG1798)^2+(Info!$B$6*G1798*0.01*AI1798)^2)</f>
        <v>3.8252414343483539E-2</v>
      </c>
      <c r="AK1798" s="28">
        <f>AI1798/(E1798/1000)</f>
        <v>2.0614230369553828</v>
      </c>
      <c r="AL1798">
        <f>AA1798/0.752049334436339</f>
        <v>0</v>
      </c>
      <c r="AM1798">
        <f>Q1798/O1798</f>
        <v>1.0481853693756757</v>
      </c>
      <c r="AN1798">
        <f>U1798/0.242530074</f>
        <v>1.8219005895356799</v>
      </c>
      <c r="AO1798">
        <f>O1798/U1798</f>
        <v>0.43634724752345189</v>
      </c>
    </row>
    <row r="1799" spans="1:41">
      <c r="A1799" s="14" t="s">
        <v>86</v>
      </c>
      <c r="B1799" s="14" t="s">
        <v>99</v>
      </c>
      <c r="C1799" s="15">
        <v>-32.96</v>
      </c>
      <c r="D1799" s="15">
        <v>41</v>
      </c>
      <c r="E1799" s="15">
        <v>3426</v>
      </c>
      <c r="F1799" s="1">
        <v>623</v>
      </c>
      <c r="G1799" s="14">
        <v>128.46199999999999</v>
      </c>
      <c r="I1799">
        <f>(E1799*100*Info!$B$11)/AI1799</f>
        <v>1.1893173050044763</v>
      </c>
      <c r="J1799">
        <f>LOG10(I1799)</f>
        <v>7.5297738073815082E-2</v>
      </c>
      <c r="K1799">
        <f>2*((E1799*100*Info!$B$11)/AI1799^2)*(AJ1799/2)</f>
        <v>6.7102388486936487E-3</v>
      </c>
      <c r="L1799">
        <f>(M1799/10.7)/I1799</f>
        <v>0.19550789628048981</v>
      </c>
      <c r="M1799">
        <f>((U1799/0.242530073729142))*I1799</f>
        <v>2.4879738901320527</v>
      </c>
      <c r="N1799">
        <f>2*M1799*SQRT((0.5*K1799/I1799)^2+(0.5*V1799/U1799)^2)</f>
        <v>7.7746733489240008E-2</v>
      </c>
      <c r="O1799" s="1">
        <v>0.19595155297393541</v>
      </c>
      <c r="P1799" s="1">
        <v>4.0450555160792866E-3</v>
      </c>
      <c r="Q1799" s="1">
        <v>0.20232544767651789</v>
      </c>
      <c r="R1799" s="1">
        <v>4.8353352429252499E-3</v>
      </c>
      <c r="S1799" s="1">
        <v>2.4634792146094422</v>
      </c>
      <c r="T1799" s="1">
        <v>3.009530022669302E-2</v>
      </c>
      <c r="U1799" s="1">
        <v>0.50735702614504197</v>
      </c>
      <c r="V1799" s="1">
        <v>1.559384519037614E-2</v>
      </c>
      <c r="W1799" s="50">
        <f>U1799*Info!$B$2</f>
        <v>0.24353137254962012</v>
      </c>
      <c r="X1799" s="50">
        <f>W1799*SQRT((0.5*V1799/U1799)^2+Info!$B$3^2)</f>
        <v>1.2738732307033863E-2</v>
      </c>
      <c r="Y1799" s="39">
        <f>W1799*Info!$D$2</f>
        <v>0.19726041176519232</v>
      </c>
      <c r="Z1799" s="39">
        <f>Y1799*SQRT(Info!$D$3^2+(X1799/W1799)^2)</f>
        <v>1.4274032365555578E-2</v>
      </c>
      <c r="AA1799" s="50">
        <f>IF(O1799-W1799&gt;0,O1799-W1799,0)</f>
        <v>0</v>
      </c>
      <c r="AB1799" s="50">
        <f>SQRT((0.5*P1799)^2+X1799^2)</f>
        <v>1.2898291333440611E-2</v>
      </c>
      <c r="AC1799" s="50">
        <f>(1-EXP(-Info!$B$6*G1799*1000))+(Info!$B$6/(Info!$B$6-Info!$B$7))*(EXP(-Info!$B$7*G1799*1000)-EXP(-Info!$B$6*G1799*1000))*(Info!$B$9-1)</f>
        <v>0.77441385477036428</v>
      </c>
      <c r="AD1799" s="50">
        <f>SQRT((Info!$B$6*EXP(-Info!$B$6*G1799*1000)+(Info!$B$6/(Info!$B$6+Info!$B$7))*(Info!$B$9-1)*(-Info!$B$7*EXP(-Info!$B$7*G1799*1000)+Info!$B$6*EXP(-Info!$B$6*G1799*1000)))^2*(0.01*G1799*1000)^2)</f>
        <v>3.7508932123877787E-3</v>
      </c>
      <c r="AE1799" s="50">
        <f>IF(AA1799&gt;0,AA1799*AC1799*SQRT((AB1799/AA1799)^2+(AD1799/AC1799)^2),AA1799*AC1799*SQRT((AD1799/AC1799)^2))</f>
        <v>0</v>
      </c>
      <c r="AF1799" s="50">
        <f>IF((S1799-Y1799-AA1799*AC1799)&gt;0,S1799-Y1799-AA1799*AC1799,0)</f>
        <v>2.26621880284425</v>
      </c>
      <c r="AG1799" s="50">
        <f>SQRT((T1799*0.5)^2+Z1799^2+AE1799^2)</f>
        <v>2.0740775634161452E-2</v>
      </c>
      <c r="AH1799" s="50">
        <f>AF1799/S1799</f>
        <v>0.91992609046775919</v>
      </c>
      <c r="AI1799">
        <f>AF1799*EXP(Info!$B$6*G1799*1000)</f>
        <v>7.3608872142361363</v>
      </c>
      <c r="AJ1799">
        <f>2*SQRT((EXP(Info!$B$6*G1799)*AG1799)^2+(Info!$B$6*G1799*0.01*AI1799)^2)</f>
        <v>4.153081027071559E-2</v>
      </c>
      <c r="AK1799" s="28">
        <f>AI1799/(E1799/1000)</f>
        <v>2.1485368401156264</v>
      </c>
      <c r="AL1799">
        <f>AA1799/0.752049334436339</f>
        <v>0</v>
      </c>
      <c r="AM1799">
        <f>Q1799/O1799</f>
        <v>1.0325279111384758</v>
      </c>
      <c r="AN1799">
        <f>U1799/0.242530074</f>
        <v>2.0919344878649646</v>
      </c>
      <c r="AO1799">
        <f>O1799/U1799</f>
        <v>0.38622024112447645</v>
      </c>
    </row>
    <row r="1800" spans="1:41">
      <c r="A1800" s="14" t="s">
        <v>86</v>
      </c>
      <c r="B1800" s="14" t="s">
        <v>99</v>
      </c>
      <c r="C1800" s="15">
        <v>-32.96</v>
      </c>
      <c r="D1800" s="15">
        <v>41</v>
      </c>
      <c r="E1800" s="15">
        <v>3426</v>
      </c>
      <c r="F1800" s="1">
        <v>624</v>
      </c>
      <c r="G1800" s="14">
        <v>128.577</v>
      </c>
      <c r="I1800">
        <f>(E1800*100*Info!$B$11)/AI1800</f>
        <v>1.176714195135619</v>
      </c>
      <c r="J1800">
        <f>LOG10(I1800)</f>
        <v>7.0670992539208E-2</v>
      </c>
      <c r="K1800">
        <f>2*((E1800*100*Info!$B$11)/AI1800^2)*(AJ1800/2)</f>
        <v>6.617255985901402E-3</v>
      </c>
      <c r="L1800">
        <f>(M1800/10.7)/I1800</f>
        <v>0.19809863830876054</v>
      </c>
      <c r="M1800">
        <f>((U1800/0.242530073729142))*I1800</f>
        <v>2.4942286331640213</v>
      </c>
      <c r="N1800">
        <f>2*M1800*SQRT((0.5*K1800/I1800)^2+(0.5*V1800/U1800)^2)</f>
        <v>7.7888212250450839E-2</v>
      </c>
      <c r="O1800" s="1">
        <v>0.21207114641839481</v>
      </c>
      <c r="P1800" s="1">
        <v>4.3771207113214349E-3</v>
      </c>
      <c r="Q1800" s="1">
        <v>0.21751714398387209</v>
      </c>
      <c r="R1800" s="1">
        <v>4.8137902369444433E-3</v>
      </c>
      <c r="S1800" s="1">
        <v>2.4879510377892502</v>
      </c>
      <c r="T1800" s="1">
        <v>3.015822835502981E-2</v>
      </c>
      <c r="U1800" s="1">
        <v>0.51408018769492969</v>
      </c>
      <c r="V1800" s="1">
        <v>1.5790926292940759E-2</v>
      </c>
      <c r="W1800" s="50">
        <f>U1800*Info!$B$2</f>
        <v>0.24675849009356624</v>
      </c>
      <c r="X1800" s="50">
        <f>W1800*SQRT((0.5*V1800/U1800)^2+Info!$B$3^2)</f>
        <v>1.2906863841647707E-2</v>
      </c>
      <c r="Y1800" s="39">
        <f>W1800*Info!$D$2</f>
        <v>0.19987437697578866</v>
      </c>
      <c r="Z1800" s="39">
        <f>Y1800*SQRT(Info!$D$3^2+(X1800/W1800)^2)</f>
        <v>1.4462787946826655E-2</v>
      </c>
      <c r="AA1800" s="50">
        <f>IF(O1800-W1800&gt;0,O1800-W1800,0)</f>
        <v>0</v>
      </c>
      <c r="AB1800" s="50">
        <f>SQRT((0.5*P1800)^2+X1800^2)</f>
        <v>1.3091101201090869E-2</v>
      </c>
      <c r="AC1800" s="50">
        <f>(1-EXP(-Info!$B$6*G1800*1000))+(Info!$B$6/(Info!$B$6-Info!$B$7))*(EXP(-Info!$B$7*G1800*1000)-EXP(-Info!$B$6*G1800*1000))*(Info!$B$9-1)</f>
        <v>0.77475930146510885</v>
      </c>
      <c r="AD1800" s="50">
        <f>SQRT((Info!$B$6*EXP(-Info!$B$6*G1800*1000)+(Info!$B$6/(Info!$B$6+Info!$B$7))*(Info!$B$9-1)*(-Info!$B$7*EXP(-Info!$B$7*G1800*1000)+Info!$B$6*EXP(-Info!$B$6*G1800*1000)))^2*(0.01*G1800*1000)^2)</f>
        <v>3.7500870322191167E-3</v>
      </c>
      <c r="AE1800" s="50">
        <f>IF(AA1800&gt;0,AA1800*AC1800*SQRT((AB1800/AA1800)^2+(AD1800/AC1800)^2),AA1800*AC1800*SQRT((AD1800/AC1800)^2))</f>
        <v>0</v>
      </c>
      <c r="AF1800" s="50">
        <f>IF((S1800-Y1800-AA1800*AC1800)&gt;0,S1800-Y1800-AA1800*AC1800,0)</f>
        <v>2.2880766608134615</v>
      </c>
      <c r="AG1800" s="50">
        <f>SQRT((T1800*0.5)^2+Z1800^2+AE1800^2)</f>
        <v>2.0893824914873901E-2</v>
      </c>
      <c r="AH1800" s="50">
        <f>AF1800/S1800</f>
        <v>0.919663058500784</v>
      </c>
      <c r="AI1800">
        <f>AF1800*EXP(Info!$B$6*G1800*1000)</f>
        <v>7.4397254492780718</v>
      </c>
      <c r="AJ1800">
        <f>2*SQRT((EXP(Info!$B$6*G1800)*AG1800)^2+(Info!$B$6*G1800*0.01*AI1800)^2)</f>
        <v>4.1837319517526832E-2</v>
      </c>
      <c r="AK1800" s="28">
        <f>AI1800/(E1800/1000)</f>
        <v>2.1715485841442121</v>
      </c>
      <c r="AL1800">
        <f>AA1800/0.752049334436339</f>
        <v>0</v>
      </c>
      <c r="AM1800">
        <f>Q1800/O1800</f>
        <v>1.0256800496317064</v>
      </c>
      <c r="AN1800">
        <f>U1800/0.242530074</f>
        <v>2.1196554275365029</v>
      </c>
      <c r="AO1800">
        <f>O1800/U1800</f>
        <v>0.4125254220927963</v>
      </c>
    </row>
    <row r="1801" spans="1:41">
      <c r="A1801" s="14" t="s">
        <v>86</v>
      </c>
      <c r="B1801" s="14" t="s">
        <v>99</v>
      </c>
      <c r="C1801" s="15">
        <v>-32.96</v>
      </c>
      <c r="D1801" s="15">
        <v>41</v>
      </c>
      <c r="E1801" s="15">
        <v>3426</v>
      </c>
      <c r="F1801" s="1">
        <v>629</v>
      </c>
      <c r="G1801" s="14">
        <v>129.154</v>
      </c>
      <c r="I1801">
        <f>(E1801*100*Info!$B$11)/AI1801</f>
        <v>1.2060019477494739</v>
      </c>
      <c r="J1801">
        <f>LOG10(I1801)</f>
        <v>8.1348009210571601E-2</v>
      </c>
      <c r="K1801">
        <f>2*((E1801*100*Info!$B$11)/AI1801^2)*(AJ1801/2)</f>
        <v>7.8645827312207543E-3</v>
      </c>
      <c r="L1801">
        <f>(M1801/10.7)/I1801</f>
        <v>0.24691700703616501</v>
      </c>
      <c r="M1801">
        <f>((U1801/0.242530073729142))*I1801</f>
        <v>3.1862715881735153</v>
      </c>
      <c r="N1801">
        <f>2*M1801*SQRT((0.5*K1801/I1801)^2+(0.5*V1801/U1801)^2)</f>
        <v>0.10010196251553556</v>
      </c>
      <c r="O1801" s="1">
        <v>0.23823212489116799</v>
      </c>
      <c r="P1801" s="1">
        <v>4.9098278568290464E-3</v>
      </c>
      <c r="Q1801" s="1">
        <v>0.2451397330558634</v>
      </c>
      <c r="R1801" s="1">
        <v>5.5778366339266656E-3</v>
      </c>
      <c r="S1801" s="1">
        <v>2.4698591469526789</v>
      </c>
      <c r="T1801" s="1">
        <v>3.0587449693806581E-2</v>
      </c>
      <c r="U1801" s="1">
        <v>0.64076735915962391</v>
      </c>
      <c r="V1801" s="1">
        <v>1.9692309162423569E-2</v>
      </c>
      <c r="W1801" s="50">
        <f>U1801*Info!$B$2</f>
        <v>0.30756833239661946</v>
      </c>
      <c r="X1801" s="50">
        <f>W1801*SQRT((0.5*V1801/U1801)^2+Info!$B$3^2)</f>
        <v>1.608826377349792E-2</v>
      </c>
      <c r="Y1801" s="39">
        <f>W1801*Info!$D$2</f>
        <v>0.24913034924126179</v>
      </c>
      <c r="Z1801" s="39">
        <f>Y1801*SQRT(Info!$D$3^2+(X1801/W1801)^2)</f>
        <v>1.8027330756463941E-2</v>
      </c>
      <c r="AA1801" s="50">
        <f>IF(O1801-W1801&gt;0,O1801-W1801,0)</f>
        <v>0</v>
      </c>
      <c r="AB1801" s="50">
        <f>SQRT((0.5*P1801)^2+X1801^2)</f>
        <v>1.6274484128277898E-2</v>
      </c>
      <c r="AC1801" s="50">
        <f>(1-EXP(-Info!$B$6*G1801*1000))+(Info!$B$6/(Info!$B$6-Info!$B$7))*(EXP(-Info!$B$7*G1801*1000)-EXP(-Info!$B$6*G1801*1000))*(Info!$B$9-1)</f>
        <v>0.7764865273571574</v>
      </c>
      <c r="AD1801" s="50">
        <f>SQRT((Info!$B$6*EXP(-Info!$B$6*G1801*1000)+(Info!$B$6/(Info!$B$6+Info!$B$7))*(Info!$B$9-1)*(-Info!$B$7*EXP(-Info!$B$7*G1801*1000)+Info!$B$6*EXP(-Info!$B$6*G1801*1000)))^2*(0.01*G1801*1000)^2)</f>
        <v>3.7459971441252274E-3</v>
      </c>
      <c r="AE1801" s="50">
        <f>IF(AA1801&gt;0,AA1801*AC1801*SQRT((AB1801/AA1801)^2+(AD1801/AC1801)^2),AA1801*AC1801*SQRT((AD1801/AC1801)^2))</f>
        <v>0</v>
      </c>
      <c r="AF1801" s="50">
        <f>IF((S1801-Y1801-AA1801*AC1801)&gt;0,S1801-Y1801-AA1801*AC1801,0)</f>
        <v>2.2207287977114172</v>
      </c>
      <c r="AG1801" s="50">
        <f>SQRT((T1801*0.5)^2+Z1801^2+AE1801^2)</f>
        <v>2.364069952213212E-2</v>
      </c>
      <c r="AH1801" s="50">
        <f>AF1801/S1801</f>
        <v>0.89913175836418058</v>
      </c>
      <c r="AI1801">
        <f>AF1801*EXP(Info!$B$6*G1801*1000)</f>
        <v>7.2590517456575538</v>
      </c>
      <c r="AJ1801">
        <f>2*SQRT((EXP(Info!$B$6*G1801)*AG1801)^2+(Info!$B$6*G1801*0.01*AI1801)^2)</f>
        <v>4.7337745275180608E-2</v>
      </c>
      <c r="AK1801" s="28">
        <f>AI1801/(E1801/1000)</f>
        <v>2.1188125352182001</v>
      </c>
      <c r="AL1801">
        <f>AA1801/0.752049334436339</f>
        <v>0</v>
      </c>
      <c r="AM1801">
        <f>Q1801/O1801</f>
        <v>1.0289952841912107</v>
      </c>
      <c r="AN1801">
        <f>U1801/0.242530074</f>
        <v>2.6420119723363622</v>
      </c>
      <c r="AO1801">
        <f>O1801/U1801</f>
        <v>0.37179191712201604</v>
      </c>
    </row>
    <row r="1802" spans="1:41">
      <c r="A1802" s="14" t="s">
        <v>86</v>
      </c>
      <c r="B1802" s="14" t="s">
        <v>99</v>
      </c>
      <c r="C1802" s="15">
        <v>-32.96</v>
      </c>
      <c r="D1802" s="15">
        <v>41</v>
      </c>
      <c r="E1802" s="15">
        <v>3426</v>
      </c>
      <c r="F1802" s="1">
        <v>635</v>
      </c>
      <c r="G1802" s="14">
        <v>129.846</v>
      </c>
      <c r="I1802">
        <f>(E1802*100*Info!$B$11)/AI1802</f>
        <v>1.1093231512526478</v>
      </c>
      <c r="J1802">
        <f>LOG10(I1802)</f>
        <v>4.5058076683504027E-2</v>
      </c>
      <c r="K1802">
        <f>2*((E1802*100*Info!$B$11)/AI1802^2)*(AJ1802/2)</f>
        <v>1.0787599591435718E-2</v>
      </c>
      <c r="L1802">
        <f>(M1802/10.7)/I1802</f>
        <v>0.46695677372870631</v>
      </c>
      <c r="M1802">
        <f>((U1802/0.242530073729142))*I1802</f>
        <v>5.5426637691270288</v>
      </c>
      <c r="N1802">
        <f>2*M1802*SQRT((0.5*K1802/I1802)^2+(0.5*V1802/U1802)^2)</f>
        <v>0.17871563636451371</v>
      </c>
      <c r="O1802" s="1">
        <v>0.50945961765557957</v>
      </c>
      <c r="P1802" s="1">
        <v>1.05209294633361E-2</v>
      </c>
      <c r="Q1802" s="1">
        <v>0.47189525068639132</v>
      </c>
      <c r="R1802" s="1">
        <v>1.0558268203394609E-2</v>
      </c>
      <c r="S1802" s="1">
        <v>2.8701379255555319</v>
      </c>
      <c r="T1802" s="1">
        <v>3.5015601032572459E-2</v>
      </c>
      <c r="U1802" s="1">
        <v>1.2117863501399759</v>
      </c>
      <c r="V1802" s="1">
        <v>3.7253048789840718E-2</v>
      </c>
      <c r="W1802" s="50">
        <f>U1802*Info!$B$2</f>
        <v>0.58165744806718844</v>
      </c>
      <c r="X1802" s="50">
        <f>W1802*SQRT((0.5*V1802/U1802)^2+Info!$B$3^2)</f>
        <v>3.0426142554264887E-2</v>
      </c>
      <c r="Y1802" s="39">
        <f>W1802*Info!$D$2</f>
        <v>0.47114253293442265</v>
      </c>
      <c r="Z1802" s="39">
        <f>Y1802*SQRT(Info!$D$3^2+(X1802/W1802)^2)</f>
        <v>3.4092856872741224E-2</v>
      </c>
      <c r="AA1802" s="50">
        <f>IF(O1802-W1802&gt;0,O1802-W1802,0)</f>
        <v>0</v>
      </c>
      <c r="AB1802" s="50">
        <f>SQRT((0.5*P1802)^2+X1802^2)</f>
        <v>3.0877542647133889E-2</v>
      </c>
      <c r="AC1802" s="50">
        <f>(1-EXP(-Info!$B$6*G1802*1000))+(Info!$B$6/(Info!$B$6-Info!$B$7))*(EXP(-Info!$B$7*G1802*1000)-EXP(-Info!$B$6*G1802*1000))*(Info!$B$9-1)</f>
        <v>0.77854482877602083</v>
      </c>
      <c r="AD1802" s="50">
        <f>SQRT((Info!$B$6*EXP(-Info!$B$6*G1802*1000)+(Info!$B$6/(Info!$B$6+Info!$B$7))*(Info!$B$9-1)*(-Info!$B$7*EXP(-Info!$B$7*G1802*1000)+Info!$B$6*EXP(-Info!$B$6*G1802*1000)))^2*(0.01*G1802*1000)^2)</f>
        <v>3.7409941758023793E-3</v>
      </c>
      <c r="AE1802" s="50">
        <f>IF(AA1802&gt;0,AA1802*AC1802*SQRT((AB1802/AA1802)^2+(AD1802/AC1802)^2),AA1802*AC1802*SQRT((AD1802/AC1802)^2))</f>
        <v>0</v>
      </c>
      <c r="AF1802" s="50">
        <f>IF((S1802-Y1802-AA1802*AC1802)&gt;0,S1802-Y1802-AA1802*AC1802,0)</f>
        <v>2.3989953926211092</v>
      </c>
      <c r="AG1802" s="50">
        <f>SQRT((T1802*0.5)^2+Z1802^2+AE1802^2)</f>
        <v>3.832552633250183E-2</v>
      </c>
      <c r="AH1802" s="50">
        <f>AF1802/S1802</f>
        <v>0.83584672752504385</v>
      </c>
      <c r="AI1802">
        <f>AF1802*EXP(Info!$B$6*G1802*1000)</f>
        <v>7.8916865064897683</v>
      </c>
      <c r="AJ1802">
        <f>2*SQRT((EXP(Info!$B$6*G1802)*AG1802)^2+(Info!$B$6*G1802*0.01*AI1802)^2)</f>
        <v>7.6742610155585728E-2</v>
      </c>
      <c r="AK1802" s="28">
        <f>AI1802/(E1802/1000)</f>
        <v>2.3034694998510705</v>
      </c>
      <c r="AL1802">
        <f>AA1802/0.752049334436339</f>
        <v>0</v>
      </c>
      <c r="AM1802">
        <f>Q1802/O1802</f>
        <v>0.92626625218687375</v>
      </c>
      <c r="AN1802">
        <f>U1802/0.242530074</f>
        <v>4.9964374733171271</v>
      </c>
      <c r="AO1802">
        <f>O1802/U1802</f>
        <v>0.42042033036329451</v>
      </c>
    </row>
    <row r="1803" spans="1:41">
      <c r="A1803" s="14" t="s">
        <v>86</v>
      </c>
      <c r="B1803" s="14" t="s">
        <v>99</v>
      </c>
      <c r="C1803" s="15">
        <v>-32.96</v>
      </c>
      <c r="D1803" s="15">
        <v>41</v>
      </c>
      <c r="E1803" s="15">
        <v>3426</v>
      </c>
      <c r="F1803" s="1">
        <v>638</v>
      </c>
      <c r="G1803" s="14">
        <v>130.19200000000001</v>
      </c>
      <c r="I1803">
        <f>(E1803*100*Info!$B$11)/AI1803</f>
        <v>1.1792451074988914</v>
      </c>
      <c r="J1803">
        <f>LOG10(I1803)</f>
        <v>7.160408310248241E-2</v>
      </c>
      <c r="K1803">
        <f>2*((E1803*100*Info!$B$11)/AI1803^2)*(AJ1803/2)</f>
        <v>1.4143318987530389E-2</v>
      </c>
      <c r="L1803">
        <f>(M1803/10.7)/I1803</f>
        <v>0.45955944912764951</v>
      </c>
      <c r="M1803">
        <f>((U1803/0.242530073729142))*I1803</f>
        <v>5.79868558227873</v>
      </c>
      <c r="N1803">
        <f>2*M1803*SQRT((0.5*K1803/I1803)^2+(0.5*V1803/U1803)^2)</f>
        <v>0.19120910998501434</v>
      </c>
      <c r="O1803" s="1">
        <v>0.62674541166342979</v>
      </c>
      <c r="P1803" s="1">
        <v>1.294673136228087E-2</v>
      </c>
      <c r="Q1803" s="1">
        <v>0.59796440025607112</v>
      </c>
      <c r="R1803" s="1">
        <v>1.2698331040233921E-2</v>
      </c>
      <c r="S1803" s="1">
        <v>2.7556117166064391</v>
      </c>
      <c r="T1803" s="1">
        <v>3.3533139662823883E-2</v>
      </c>
      <c r="U1803" s="1">
        <v>1.1925897617544241</v>
      </c>
      <c r="V1803" s="1">
        <v>3.6631666478996017E-2</v>
      </c>
      <c r="W1803" s="50">
        <f>U1803*Info!$B$2</f>
        <v>0.57244308564212354</v>
      </c>
      <c r="X1803" s="50">
        <f>W1803*SQRT((0.5*V1803/U1803)^2+Info!$B$3^2)</f>
        <v>2.9941942914859833E-2</v>
      </c>
      <c r="Y1803" s="39">
        <f>W1803*Info!$D$2</f>
        <v>0.46367889937012008</v>
      </c>
      <c r="Z1803" s="39">
        <f>Y1803*SQRT(Info!$D$3^2+(X1803/W1803)^2)</f>
        <v>3.3551483433020342E-2</v>
      </c>
      <c r="AA1803" s="50">
        <f>IF(O1803-W1803&gt;0,O1803-W1803,0)</f>
        <v>5.4302326021306246E-2</v>
      </c>
      <c r="AB1803" s="50">
        <f>SQRT((0.5*P1803)^2+X1803^2)</f>
        <v>3.0633713597252483E-2</v>
      </c>
      <c r="AC1803" s="50">
        <f>(1-EXP(-Info!$B$6*G1803*1000))+(Info!$B$6/(Info!$B$6-Info!$B$7))*(EXP(-Info!$B$7*G1803*1000)-EXP(-Info!$B$6*G1803*1000))*(Info!$B$9-1)</f>
        <v>0.77956861949840162</v>
      </c>
      <c r="AD1803" s="50">
        <f>SQRT((Info!$B$6*EXP(-Info!$B$6*G1803*1000)+(Info!$B$6/(Info!$B$6+Info!$B$7))*(Info!$B$9-1)*(-Info!$B$7*EXP(-Info!$B$7*G1803*1000)+Info!$B$6*EXP(-Info!$B$6*G1803*1000)))^2*(0.01*G1803*1000)^2)</f>
        <v>3.7384530909189409E-3</v>
      </c>
      <c r="AE1803" s="50">
        <f>IF(AA1803&gt;0,AA1803*AC1803*SQRT((AB1803/AA1803)^2+(AD1803/AC1803)^2),AA1803*AC1803*SQRT((AD1803/AC1803)^2))</f>
        <v>2.3881944656395575E-2</v>
      </c>
      <c r="AF1803" s="50">
        <f>IF((S1803-Y1803-AA1803*AC1803)&gt;0,S1803-Y1803-AA1803*AC1803,0)</f>
        <v>2.2496004279043373</v>
      </c>
      <c r="AG1803" s="50">
        <f>SQRT((T1803*0.5)^2+Z1803^2+AE1803^2)</f>
        <v>4.4465348138061314E-2</v>
      </c>
      <c r="AH1803" s="50">
        <f>AF1803/S1803</f>
        <v>0.81637061359092378</v>
      </c>
      <c r="AI1803">
        <f>AF1803*EXP(Info!$B$6*G1803*1000)</f>
        <v>7.4237582063366396</v>
      </c>
      <c r="AJ1803">
        <f>2*SQRT((EXP(Info!$B$6*G1803)*AG1803)^2+(Info!$B$6*G1803*0.01*AI1803)^2)</f>
        <v>8.9037113430308831E-2</v>
      </c>
      <c r="AK1803" s="28">
        <f>AI1803/(E1803/1000)</f>
        <v>2.1668879761636424</v>
      </c>
      <c r="AL1803">
        <f>AA1803/0.752049334436339</f>
        <v>7.2205802910530914E-2</v>
      </c>
      <c r="AM1803">
        <f>Q1803/O1803</f>
        <v>0.95407862447533254</v>
      </c>
      <c r="AN1803">
        <f>U1803/0.242530074</f>
        <v>4.9172861001742163</v>
      </c>
      <c r="AO1803">
        <f>O1803/U1803</f>
        <v>0.52553311437239059</v>
      </c>
    </row>
    <row r="1804" spans="1:41">
      <c r="A1804" s="14" t="s">
        <v>86</v>
      </c>
      <c r="B1804" s="14" t="s">
        <v>99</v>
      </c>
      <c r="C1804" s="15">
        <v>-32.96</v>
      </c>
      <c r="D1804" s="15">
        <v>41</v>
      </c>
      <c r="E1804" s="15">
        <v>3426</v>
      </c>
      <c r="F1804" s="1">
        <v>641</v>
      </c>
      <c r="G1804" s="14">
        <v>130.53800000000001</v>
      </c>
      <c r="I1804">
        <f>(E1804*100*Info!$B$11)/AI1804</f>
        <v>1.1604903202262136</v>
      </c>
      <c r="J1804">
        <f>LOG10(I1804)</f>
        <v>6.4641522310356206E-2</v>
      </c>
      <c r="K1804">
        <f>2*((E1804*100*Info!$B$11)/AI1804^2)*(AJ1804/2)</f>
        <v>1.1476575784238774E-2</v>
      </c>
      <c r="L1804">
        <f>(M1804/10.7)/I1804</f>
        <v>0.4571201484575001</v>
      </c>
      <c r="M1804">
        <f>((U1804/0.242530073729142))*I1804</f>
        <v>5.6761735298786942</v>
      </c>
      <c r="N1804">
        <f>2*M1804*SQRT((0.5*K1804/I1804)^2+(0.5*V1804/U1804)^2)</f>
        <v>0.18310277815089029</v>
      </c>
      <c r="O1804" s="1">
        <v>0.55089710535941683</v>
      </c>
      <c r="P1804" s="1">
        <v>1.1349683816002329E-2</v>
      </c>
      <c r="Q1804" s="1">
        <v>0.51448328516481334</v>
      </c>
      <c r="R1804" s="1">
        <v>1.096536854811548E-2</v>
      </c>
      <c r="S1804" s="1">
        <v>2.7399322821446299</v>
      </c>
      <c r="T1804" s="1">
        <v>3.3125539708781772E-2</v>
      </c>
      <c r="U1804" s="1">
        <v>1.1862596014006701</v>
      </c>
      <c r="V1804" s="1">
        <v>3.642390204329992E-2</v>
      </c>
      <c r="W1804" s="50">
        <f>U1804*Info!$B$2</f>
        <v>0.56940460867232168</v>
      </c>
      <c r="X1804" s="50">
        <f>W1804*SQRT((0.5*V1804/U1804)^2+Info!$B$3^2)</f>
        <v>2.9782074773437972E-2</v>
      </c>
      <c r="Y1804" s="39">
        <f>W1804*Info!$D$2</f>
        <v>0.46121773302458058</v>
      </c>
      <c r="Z1804" s="39">
        <f>Y1804*SQRT(Info!$D$3^2+(X1804/W1804)^2)</f>
        <v>3.337284536539252E-2</v>
      </c>
      <c r="AA1804" s="50">
        <f>IF(O1804-W1804&gt;0,O1804-W1804,0)</f>
        <v>0</v>
      </c>
      <c r="AB1804" s="50">
        <f>SQRT((0.5*P1804)^2+X1804^2)</f>
        <v>3.0317912337287617E-2</v>
      </c>
      <c r="AC1804" s="50">
        <f>(1-EXP(-Info!$B$6*G1804*1000))+(Info!$B$6/(Info!$B$6-Info!$B$7))*(EXP(-Info!$B$7*G1804*1000)-EXP(-Info!$B$6*G1804*1000))*(Info!$B$9-1)</f>
        <v>0.78058885239533538</v>
      </c>
      <c r="AD1804" s="50">
        <f>SQRT((Info!$B$6*EXP(-Info!$B$6*G1804*1000)+(Info!$B$6/(Info!$B$6+Info!$B$7))*(Info!$B$9-1)*(-Info!$B$7*EXP(-Info!$B$7*G1804*1000)+Info!$B$6*EXP(-Info!$B$6*G1804*1000)))^2*(0.01*G1804*1000)^2)</f>
        <v>3.7358858632556831E-3</v>
      </c>
      <c r="AE1804" s="50">
        <f>IF(AA1804&gt;0,AA1804*AC1804*SQRT((AB1804/AA1804)^2+(AD1804/AC1804)^2),AA1804*AC1804*SQRT((AD1804/AC1804)^2))</f>
        <v>0</v>
      </c>
      <c r="AF1804" s="50">
        <f>IF((S1804-Y1804-AA1804*AC1804)&gt;0,S1804-Y1804-AA1804*AC1804,0)</f>
        <v>2.2787145491200493</v>
      </c>
      <c r="AG1804" s="50">
        <f>SQRT((T1804*0.5)^2+Z1804^2+AE1804^2)</f>
        <v>3.7256840352234921E-2</v>
      </c>
      <c r="AH1804" s="50">
        <f>AF1804/S1804</f>
        <v>0.83166819996603303</v>
      </c>
      <c r="AI1804">
        <f>AF1804*EXP(Info!$B$6*G1804*1000)</f>
        <v>7.5437342229366759</v>
      </c>
      <c r="AJ1804">
        <f>2*SQRT((EXP(Info!$B$6*G1804)*AG1804)^2+(Info!$B$6*G1804*0.01*AI1804)^2)</f>
        <v>7.4603153509123735E-2</v>
      </c>
      <c r="AK1804" s="28">
        <f>AI1804/(E1804/1000)</f>
        <v>2.2019072454572899</v>
      </c>
      <c r="AL1804">
        <f>AA1804/0.752049334436339</f>
        <v>0</v>
      </c>
      <c r="AM1804">
        <f>Q1804/O1804</f>
        <v>0.93390086852816856</v>
      </c>
      <c r="AN1804">
        <f>U1804/0.242530074</f>
        <v>4.8911855830327671</v>
      </c>
      <c r="AO1804">
        <f>O1804/U1804</f>
        <v>0.46439843749963988</v>
      </c>
    </row>
    <row r="1805" spans="1:41">
      <c r="A1805" s="14" t="s">
        <v>86</v>
      </c>
      <c r="B1805" s="14" t="s">
        <v>99</v>
      </c>
      <c r="C1805" s="15">
        <v>-32.96</v>
      </c>
      <c r="D1805" s="15">
        <v>41</v>
      </c>
      <c r="E1805" s="15">
        <v>3426</v>
      </c>
      <c r="F1805" s="1">
        <v>643</v>
      </c>
      <c r="G1805" s="14">
        <v>130.76900000000001</v>
      </c>
      <c r="I1805">
        <f>(E1805*100*Info!$B$11)/AI1805</f>
        <v>1.2686614835745993</v>
      </c>
      <c r="J1805">
        <f>LOG10(I1805)</f>
        <v>0.10334575493321869</v>
      </c>
      <c r="K1805">
        <f>2*((E1805*100*Info!$B$11)/AI1805^2)*(AJ1805/2)</f>
        <v>1.6217764507417003E-2</v>
      </c>
      <c r="L1805">
        <f>(M1805/10.7)/I1805</f>
        <v>0.45625097211514332</v>
      </c>
      <c r="M1805">
        <f>((U1805/0.242530073729142))*I1805</f>
        <v>6.1934599762756735</v>
      </c>
      <c r="N1805">
        <f>2*M1805*SQRT((0.5*K1805/I1805)^2+(0.5*V1805/U1805)^2)</f>
        <v>0.20604204978996879</v>
      </c>
      <c r="O1805" s="1">
        <v>0.65807654702992846</v>
      </c>
      <c r="P1805" s="1">
        <v>1.3556226233757429E-2</v>
      </c>
      <c r="Q1805" s="1">
        <v>0.62448928190333686</v>
      </c>
      <c r="R1805" s="1">
        <v>1.348855284432734E-2</v>
      </c>
      <c r="S1805" s="1">
        <v>2.6104744254374701</v>
      </c>
      <c r="T1805" s="1">
        <v>3.2472234174022507E-2</v>
      </c>
      <c r="U1805" s="1">
        <v>1.1840040263950391</v>
      </c>
      <c r="V1805" s="1">
        <v>3.6365005027332642E-2</v>
      </c>
      <c r="W1805" s="50">
        <f>U1805*Info!$B$2</f>
        <v>0.56832193266961872</v>
      </c>
      <c r="X1805" s="50">
        <f>W1805*SQRT((0.5*V1805/U1805)^2+Info!$B$3^2)</f>
        <v>2.9726176523462808E-2</v>
      </c>
      <c r="Y1805" s="39">
        <f>W1805*Info!$D$2</f>
        <v>0.46034076546239122</v>
      </c>
      <c r="Z1805" s="39">
        <f>Y1805*SQRT(Info!$D$3^2+(X1805/W1805)^2)</f>
        <v>3.3309817018488591E-2</v>
      </c>
      <c r="AA1805" s="50">
        <f>IF(O1805-W1805&gt;0,O1805-W1805,0)</f>
        <v>8.9754614360309737E-2</v>
      </c>
      <c r="AB1805" s="50">
        <f>SQRT((0.5*P1805)^2+X1805^2)</f>
        <v>3.0489151974583923E-2</v>
      </c>
      <c r="AC1805" s="50">
        <f>(1-EXP(-Info!$B$6*G1805*1000))+(Info!$B$6/(Info!$B$6-Info!$B$7))*(EXP(-Info!$B$7*G1805*1000)-EXP(-Info!$B$6*G1805*1000))*(Info!$B$9-1)</f>
        <v>0.78126801570581894</v>
      </c>
      <c r="AD1805" s="50">
        <f>SQRT((Info!$B$6*EXP(-Info!$B$6*G1805*1000)+(Info!$B$6/(Info!$B$6+Info!$B$7))*(Info!$B$9-1)*(-Info!$B$7*EXP(-Info!$B$7*G1805*1000)+Info!$B$6*EXP(-Info!$B$6*G1805*1000)))^2*(0.01*G1805*1000)^2)</f>
        <v>3.7341574468602533E-3</v>
      </c>
      <c r="AE1805" s="50">
        <f>IF(AA1805&gt;0,AA1805*AC1805*SQRT((AB1805/AA1805)^2+(AD1805/AC1805)^2),AA1805*AC1805*SQRT((AD1805/AC1805)^2))</f>
        <v>2.3822557036479095E-2</v>
      </c>
      <c r="AF1805" s="50">
        <f>IF((S1805-Y1805-AA1805*AC1805)&gt;0,S1805-Y1805-AA1805*AC1805,0)</f>
        <v>2.0800112505133588</v>
      </c>
      <c r="AG1805" s="50">
        <f>SQRT((T1805*0.5)^2+Z1805^2+AE1805^2)</f>
        <v>4.4053032036678597E-2</v>
      </c>
      <c r="AH1805" s="50">
        <f>AF1805/S1805</f>
        <v>0.79679434138290206</v>
      </c>
      <c r="AI1805">
        <f>AF1805*EXP(Info!$B$6*G1805*1000)</f>
        <v>6.900525205045728</v>
      </c>
      <c r="AJ1805">
        <f>2*SQRT((EXP(Info!$B$6*G1805)*AG1805)^2+(Info!$B$6*G1805*0.01*AI1805)^2)</f>
        <v>8.8211941642308472E-2</v>
      </c>
      <c r="AK1805" s="28">
        <f>AI1805/(E1805/1000)</f>
        <v>2.0141638076607493</v>
      </c>
      <c r="AL1805">
        <f>AA1805/0.752049334436339</f>
        <v>0.11934671071490385</v>
      </c>
      <c r="AM1805">
        <f>Q1805/O1805</f>
        <v>0.94896146158348949</v>
      </c>
      <c r="AN1805">
        <f>U1805/0.242530074</f>
        <v>4.8818853961799356</v>
      </c>
      <c r="AO1805">
        <f>O1805/U1805</f>
        <v>0.55580600433732252</v>
      </c>
    </row>
    <row r="1806" spans="1:41">
      <c r="A1806" s="14" t="s">
        <v>86</v>
      </c>
      <c r="B1806" s="14" t="s">
        <v>99</v>
      </c>
      <c r="C1806" s="15">
        <v>-32.96</v>
      </c>
      <c r="D1806" s="15">
        <v>41</v>
      </c>
      <c r="E1806" s="15">
        <v>3426</v>
      </c>
      <c r="F1806" s="1">
        <v>646</v>
      </c>
      <c r="G1806" s="14">
        <v>131.11500000000001</v>
      </c>
      <c r="I1806">
        <f>(E1806*100*Info!$B$11)/AI1806</f>
        <v>1.3034104073379766</v>
      </c>
      <c r="J1806">
        <f>LOG10(I1806)</f>
        <v>0.11508118438354083</v>
      </c>
      <c r="K1806">
        <f>2*((E1806*100*Info!$B$11)/AI1806^2)*(AJ1806/2)</f>
        <v>1.7867979106453227E-2</v>
      </c>
      <c r="L1806">
        <f>(M1806/10.7)/I1806</f>
        <v>0.48109457441109738</v>
      </c>
      <c r="M1806">
        <f>((U1806/0.242530073729142))*I1806</f>
        <v>6.7095813246534703</v>
      </c>
      <c r="N1806">
        <f>2*M1806*SQRT((0.5*K1806/I1806)^2+(0.5*V1806/U1806)^2)</f>
        <v>0.22557810383711699</v>
      </c>
      <c r="O1806" s="1">
        <v>0.71931237593677644</v>
      </c>
      <c r="P1806" s="1">
        <v>1.4812778447057241E-2</v>
      </c>
      <c r="Q1806" s="1">
        <v>0.66691716507967858</v>
      </c>
      <c r="R1806" s="1">
        <v>1.417084613272656E-2</v>
      </c>
      <c r="S1806" s="1">
        <v>2.5974600557466698</v>
      </c>
      <c r="T1806" s="1">
        <v>3.1353545674856362E-2</v>
      </c>
      <c r="U1806" s="1">
        <v>1.2484749578479659</v>
      </c>
      <c r="V1806" s="1">
        <v>3.8326300983292358E-2</v>
      </c>
      <c r="W1806" s="50">
        <f>U1806*Info!$B$2</f>
        <v>0.59926797976702362</v>
      </c>
      <c r="X1806" s="50">
        <f>W1806*SQRT((0.5*V1806/U1806)^2+Info!$B$3^2)</f>
        <v>3.1343487791340184E-2</v>
      </c>
      <c r="Y1806" s="39">
        <f>W1806*Info!$D$2</f>
        <v>0.48540706361128916</v>
      </c>
      <c r="Z1806" s="39">
        <f>Y1806*SQRT(Info!$D$3^2+(X1806/W1806)^2)</f>
        <v>3.5122813352512251E-2</v>
      </c>
      <c r="AA1806" s="50">
        <f>IF(O1806-W1806&gt;0,O1806-W1806,0)</f>
        <v>0.12004439616975282</v>
      </c>
      <c r="AB1806" s="50">
        <f>SQRT((0.5*P1806)^2+X1806^2)</f>
        <v>3.2206658135489501E-2</v>
      </c>
      <c r="AC1806" s="50">
        <f>(1-EXP(-Info!$B$6*G1806*1000))+(Info!$B$6/(Info!$B$6-Info!$B$7))*(EXP(-Info!$B$7*G1806*1000)-EXP(-Info!$B$6*G1806*1000))*(Info!$B$9-1)</f>
        <v>0.78228234120093909</v>
      </c>
      <c r="AD1806" s="50">
        <f>SQRT((Info!$B$6*EXP(-Info!$B$6*G1806*1000)+(Info!$B$6/(Info!$B$6+Info!$B$7))*(Info!$B$9-1)*(-Info!$B$7*EXP(-Info!$B$7*G1806*1000)+Info!$B$6*EXP(-Info!$B$6*G1806*1000)))^2*(0.01*G1806*1000)^2)</f>
        <v>3.7315470494855693E-3</v>
      </c>
      <c r="AE1806" s="50">
        <f>IF(AA1806&gt;0,AA1806*AC1806*SQRT((AB1806/AA1806)^2+(AD1806/AC1806)^2),AA1806*AC1806*SQRT((AD1806/AC1806)^2))</f>
        <v>2.5198681808079281E-2</v>
      </c>
      <c r="AF1806" s="50">
        <f>IF((S1806-Y1806-AA1806*AC1806)&gt;0,S1806-Y1806-AA1806*AC1806,0)</f>
        <v>2.0181443808516537</v>
      </c>
      <c r="AG1806" s="50">
        <f>SQRT((T1806*0.5)^2+Z1806^2+AE1806^2)</f>
        <v>4.5982026806748795E-2</v>
      </c>
      <c r="AH1806" s="50">
        <f>AF1806/S1806</f>
        <v>0.77696839895061054</v>
      </c>
      <c r="AI1806">
        <f>AF1806*EXP(Info!$B$6*G1806*1000)</f>
        <v>6.7165571908826944</v>
      </c>
      <c r="AJ1806">
        <f>2*SQRT((EXP(Info!$B$6*G1806)*AG1806)^2+(Info!$B$6*G1806*0.01*AI1806)^2)</f>
        <v>9.2074839113104476E-2</v>
      </c>
      <c r="AK1806" s="28">
        <f>AI1806/(E1806/1000)</f>
        <v>1.9604661969885271</v>
      </c>
      <c r="AL1806">
        <f>AA1806/0.752049334436339</f>
        <v>0.15962303358692032</v>
      </c>
      <c r="AM1806">
        <f>Q1806/O1806</f>
        <v>0.92715930851479866</v>
      </c>
      <c r="AN1806">
        <f>U1806/0.242530074</f>
        <v>5.147711940449768</v>
      </c>
      <c r="AO1806">
        <f>O1806/U1806</f>
        <v>0.57615282662671663</v>
      </c>
    </row>
    <row r="1807" spans="1:41">
      <c r="A1807" s="14" t="s">
        <v>86</v>
      </c>
      <c r="B1807" s="14" t="s">
        <v>99</v>
      </c>
      <c r="C1807" s="15">
        <v>-32.96</v>
      </c>
      <c r="D1807" s="15">
        <v>41</v>
      </c>
      <c r="E1807" s="15">
        <v>3426</v>
      </c>
      <c r="F1807" s="1">
        <v>651</v>
      </c>
      <c r="G1807" s="14">
        <v>131.69200000000001</v>
      </c>
      <c r="I1807">
        <f>(E1807*100*Info!$B$11)/AI1807</f>
        <v>1.1982771891427892</v>
      </c>
      <c r="J1807">
        <f>LOG10(I1807)</f>
        <v>7.8557292001998694E-2</v>
      </c>
      <c r="K1807">
        <f>2*((E1807*100*Info!$B$11)/AI1807^2)*(AJ1807/2)</f>
        <v>1.4501092021783046E-2</v>
      </c>
      <c r="L1807">
        <f>(M1807/10.7)/I1807</f>
        <v>0.4499199104222586</v>
      </c>
      <c r="M1807">
        <f>((U1807/0.242530073729142))*I1807</f>
        <v>5.7686777919217063</v>
      </c>
      <c r="N1807">
        <f>2*M1807*SQRT((0.5*K1807/I1807)^2+(0.5*V1807/U1807)^2)</f>
        <v>0.19041968553603328</v>
      </c>
      <c r="O1807" s="1">
        <v>0.79295137975788155</v>
      </c>
      <c r="P1807" s="1">
        <v>1.6332163720326202E-2</v>
      </c>
      <c r="Q1807" s="1">
        <v>0.77711168904779115</v>
      </c>
      <c r="R1807" s="1">
        <v>1.6485370123325061E-2</v>
      </c>
      <c r="S1807" s="1">
        <v>2.819862498978813</v>
      </c>
      <c r="T1807" s="1">
        <v>3.467943463484844E-2</v>
      </c>
      <c r="U1807" s="1">
        <v>1.1675744668020369</v>
      </c>
      <c r="V1807" s="1">
        <v>3.5857292824574713E-2</v>
      </c>
      <c r="W1807" s="50">
        <f>U1807*Info!$B$2</f>
        <v>0.56043574406497765</v>
      </c>
      <c r="X1807" s="50">
        <f>W1807*SQRT((0.5*V1807/U1807)^2+Info!$B$3^2)</f>
        <v>2.9313469530400243E-2</v>
      </c>
      <c r="Y1807" s="39">
        <f>W1807*Info!$D$2</f>
        <v>0.45395295269263192</v>
      </c>
      <c r="Z1807" s="39">
        <f>Y1807*SQRT(Info!$D$3^2+(X1807/W1807)^2)</f>
        <v>3.2847473044547187E-2</v>
      </c>
      <c r="AA1807" s="50">
        <f>IF(O1807-W1807&gt;0,O1807-W1807,0)</f>
        <v>0.2325156356929039</v>
      </c>
      <c r="AB1807" s="50">
        <f>SQRT((0.5*P1807)^2+X1807^2)</f>
        <v>3.0429662976388487E-2</v>
      </c>
      <c r="AC1807" s="50">
        <f>(1-EXP(-Info!$B$6*G1807*1000))+(Info!$B$6/(Info!$B$6-Info!$B$7))*(EXP(-Info!$B$7*G1807*1000)-EXP(-Info!$B$6*G1807*1000))*(Info!$B$9-1)</f>
        <v>0.78396602137921578</v>
      </c>
      <c r="AD1807" s="50">
        <f>SQRT((Info!$B$6*EXP(-Info!$B$6*G1807*1000)+(Info!$B$6/(Info!$B$6+Info!$B$7))*(Info!$B$9-1)*(-Info!$B$7*EXP(-Info!$B$7*G1807*1000)+Info!$B$6*EXP(-Info!$B$6*G1807*1000)))^2*(0.01*G1807*1000)^2)</f>
        <v>3.7271369516072126E-3</v>
      </c>
      <c r="AE1807" s="50">
        <f>IF(AA1807&gt;0,AA1807*AC1807*SQRT((AB1807/AA1807)^2+(AD1807/AC1807)^2),AA1807*AC1807*SQRT((AD1807/AC1807)^2))</f>
        <v>2.3871557565196998E-2</v>
      </c>
      <c r="AF1807" s="50">
        <f>IF((S1807-Y1807-AA1807*AC1807)&gt;0,S1807-Y1807-AA1807*AC1807,0)</f>
        <v>2.183625188463556</v>
      </c>
      <c r="AG1807" s="50">
        <f>SQRT((T1807*0.5)^2+Z1807^2+AE1807^2)</f>
        <v>4.4152842973572484E-2</v>
      </c>
      <c r="AH1807" s="50">
        <f>AF1807/S1807</f>
        <v>0.77437293103984173</v>
      </c>
      <c r="AI1807">
        <f>AF1807*EXP(Info!$B$6*G1807*1000)</f>
        <v>7.3058476147241684</v>
      </c>
      <c r="AJ1807">
        <f>2*SQRT((EXP(Info!$B$6*G1807)*AG1807)^2+(Info!$B$6*G1807*0.01*AI1807)^2)</f>
        <v>8.8412572248018462E-2</v>
      </c>
      <c r="AK1807" s="28">
        <f>AI1807/(E1807/1000)</f>
        <v>2.1324715746421972</v>
      </c>
      <c r="AL1807">
        <f>AA1807/0.752049334436339</f>
        <v>0.30917604078085431</v>
      </c>
      <c r="AM1807">
        <f>Q1807/O1807</f>
        <v>0.98002438596559749</v>
      </c>
      <c r="AN1807">
        <f>U1807/0.242530074</f>
        <v>4.814143036141723</v>
      </c>
      <c r="AO1807">
        <f>O1807/U1807</f>
        <v>0.67914415936977413</v>
      </c>
    </row>
    <row r="1808" spans="1:41">
      <c r="A1808" s="14" t="s">
        <v>86</v>
      </c>
      <c r="B1808" s="14" t="s">
        <v>99</v>
      </c>
      <c r="C1808" s="15">
        <v>-32.96</v>
      </c>
      <c r="D1808" s="15">
        <v>41</v>
      </c>
      <c r="E1808" s="15">
        <v>3426</v>
      </c>
      <c r="F1808" s="1">
        <v>653</v>
      </c>
      <c r="G1808" s="14">
        <v>131.923</v>
      </c>
      <c r="I1808">
        <f>(E1808*100*Info!$B$11)/AI1808</f>
        <v>1.3119828667500721</v>
      </c>
      <c r="J1808">
        <f>LOG10(I1808)</f>
        <v>0.1179281636032955</v>
      </c>
      <c r="K1808">
        <f>2*((E1808*100*Info!$B$11)/AI1808^2)*(AJ1808/2)</f>
        <v>1.8044578678756248E-2</v>
      </c>
      <c r="L1808">
        <f>(M1808/10.7)/I1808</f>
        <v>0.46961024185901229</v>
      </c>
      <c r="M1808">
        <f>((U1808/0.242530073729142))*I1808</f>
        <v>6.5924903276523832</v>
      </c>
      <c r="N1808">
        <f>2*M1808*SQRT((0.5*K1808/I1808)^2+(0.5*V1808/U1808)^2)</f>
        <v>0.22167730093080804</v>
      </c>
      <c r="O1808" s="1">
        <v>0.97860688770104942</v>
      </c>
      <c r="P1808" s="1">
        <v>2.0159059076038301E-2</v>
      </c>
      <c r="Q1808" s="1">
        <v>0.92464762157581737</v>
      </c>
      <c r="R1808" s="1">
        <v>1.9208503445297141E-2</v>
      </c>
      <c r="S1808" s="1">
        <v>2.77284414983257</v>
      </c>
      <c r="T1808" s="1">
        <v>3.3715718519262021E-2</v>
      </c>
      <c r="U1808" s="1">
        <v>1.218672290427683</v>
      </c>
      <c r="V1808" s="1">
        <v>3.7394106951044413E-2</v>
      </c>
      <c r="W1808" s="50">
        <f>U1808*Info!$B$2</f>
        <v>0.58496269940528778</v>
      </c>
      <c r="X1808" s="50">
        <f>W1808*SQRT((0.5*V1808/U1808)^2+Info!$B$3^2)</f>
        <v>3.0594061305350959E-2</v>
      </c>
      <c r="Y1808" s="39">
        <f>W1808*Info!$D$2</f>
        <v>0.47381978651828316</v>
      </c>
      <c r="Z1808" s="39">
        <f>Y1808*SQRT(Info!$D$3^2+(X1808/W1808)^2)</f>
        <v>3.4283674483248587E-2</v>
      </c>
      <c r="AA1808" s="50">
        <f>IF(O1808-W1808&gt;0,O1808-W1808,0)</f>
        <v>0.39364418829576164</v>
      </c>
      <c r="AB1808" s="50">
        <f>SQRT((0.5*P1808)^2+X1808^2)</f>
        <v>3.221169823004328E-2</v>
      </c>
      <c r="AC1808" s="50">
        <f>(1-EXP(-Info!$B$6*G1808*1000))+(Info!$B$6/(Info!$B$6-Info!$B$7))*(EXP(-Info!$B$7*G1808*1000)-EXP(-Info!$B$6*G1808*1000))*(Info!$B$9-1)</f>
        <v>0.78463733950969528</v>
      </c>
      <c r="AD1808" s="50">
        <f>SQRT((Info!$B$6*EXP(-Info!$B$6*G1808*1000)+(Info!$B$6/(Info!$B$6+Info!$B$7))*(Info!$B$9-1)*(-Info!$B$7*EXP(-Info!$B$7*G1808*1000)+Info!$B$6*EXP(-Info!$B$6*G1808*1000)))^2*(0.01*G1808*1000)^2)</f>
        <v>3.725351599110601E-3</v>
      </c>
      <c r="AE1808" s="50">
        <f>IF(AA1808&gt;0,AA1808*AC1808*SQRT((AB1808/AA1808)^2+(AD1808/AC1808)^2),AA1808*AC1808*SQRT((AD1808/AC1808)^2))</f>
        <v>2.5317008604364685E-2</v>
      </c>
      <c r="AF1808" s="50">
        <f>IF((S1808-Y1808-AA1808*AC1808)&gt;0,S1808-Y1808-AA1808*AC1808,0)</f>
        <v>1.9901564346964469</v>
      </c>
      <c r="AG1808" s="50">
        <f>SQRT((T1808*0.5)^2+Z1808^2+AE1808^2)</f>
        <v>4.583130676256518E-2</v>
      </c>
      <c r="AH1808" s="50">
        <f>AF1808/S1808</f>
        <v>0.71773108301691479</v>
      </c>
      <c r="AI1808">
        <f>AF1808*EXP(Info!$B$6*G1808*1000)</f>
        <v>6.67267139376822</v>
      </c>
      <c r="AJ1808">
        <f>2*SQRT((EXP(Info!$B$6*G1808)*AG1808)^2+(Info!$B$6*G1808*0.01*AI1808)^2)</f>
        <v>9.1773716725885857E-2</v>
      </c>
      <c r="AK1808" s="28">
        <f>AI1808/(E1808/1000)</f>
        <v>1.9476565656066023</v>
      </c>
      <c r="AL1808">
        <f>AA1808/0.752049334436339</f>
        <v>0.52342867717687425</v>
      </c>
      <c r="AM1808">
        <f>Q1808/O1808</f>
        <v>0.94486114209558292</v>
      </c>
      <c r="AN1808">
        <f>U1808/0.242530074</f>
        <v>5.0248295822796925</v>
      </c>
      <c r="AO1808">
        <f>O1808/U1808</f>
        <v>0.80301069892843413</v>
      </c>
    </row>
    <row r="1809" spans="1:41">
      <c r="A1809" s="14" t="s">
        <v>86</v>
      </c>
      <c r="B1809" s="14" t="s">
        <v>99</v>
      </c>
      <c r="C1809" s="15">
        <v>-32.96</v>
      </c>
      <c r="D1809" s="15">
        <v>41</v>
      </c>
      <c r="E1809" s="15">
        <v>3426</v>
      </c>
      <c r="F1809" s="1">
        <v>657</v>
      </c>
      <c r="G1809" s="14">
        <v>132.38499999999999</v>
      </c>
      <c r="I1809">
        <f>(E1809*100*Info!$B$11)/AI1809</f>
        <v>1.6906439794520083</v>
      </c>
      <c r="J1809">
        <f>LOG10(I1809)</f>
        <v>0.22805216227650288</v>
      </c>
      <c r="K1809">
        <f>2*((E1809*100*Info!$B$11)/AI1809^2)*(AJ1809/2)</f>
        <v>2.6018523832829321E-2</v>
      </c>
      <c r="L1809">
        <f>(M1809/10.7)/I1809</f>
        <v>0.40039747341626336</v>
      </c>
      <c r="M1809">
        <f>((U1809/0.242530073729142))*I1809</f>
        <v>7.2431464826633123</v>
      </c>
      <c r="N1809">
        <f>2*M1809*SQRT((0.5*K1809/I1809)^2+(0.5*V1809/U1809)^2)</f>
        <v>0.2488915447942846</v>
      </c>
      <c r="O1809" s="1">
        <v>1.1331228074434081</v>
      </c>
      <c r="P1809" s="1">
        <v>2.3382481980343438E-2</v>
      </c>
      <c r="Q1809" s="1">
        <v>1.1535284720100369</v>
      </c>
      <c r="R1809" s="1">
        <v>2.4113095122819599E-2</v>
      </c>
      <c r="S1809" s="1">
        <v>2.440471486919022</v>
      </c>
      <c r="T1809" s="1">
        <v>2.9584079167789181E-2</v>
      </c>
      <c r="U1809" s="1">
        <v>1.0390601876101111</v>
      </c>
      <c r="V1809" s="1">
        <v>3.1923472822852593E-2</v>
      </c>
      <c r="W1809" s="50">
        <f>U1809*Info!$B$2</f>
        <v>0.49874889005285333</v>
      </c>
      <c r="X1809" s="50">
        <f>W1809*SQRT((0.5*V1809/U1809)^2+Info!$B$3^2)</f>
        <v>2.6087866257432712E-2</v>
      </c>
      <c r="Y1809" s="39">
        <f>W1809*Info!$D$2</f>
        <v>0.40398660094281125</v>
      </c>
      <c r="Z1809" s="39">
        <f>Y1809*SQRT(Info!$D$3^2+(X1809/W1809)^2)</f>
        <v>2.9232505031861349E-2</v>
      </c>
      <c r="AA1809" s="50">
        <f>IF(O1809-W1809&gt;0,O1809-W1809,0)</f>
        <v>0.63437391739055471</v>
      </c>
      <c r="AB1809" s="50">
        <f>SQRT((0.5*P1809)^2+X1809^2)</f>
        <v>2.8587792530308589E-2</v>
      </c>
      <c r="AC1809" s="50">
        <f>(1-EXP(-Info!$B$6*G1809*1000))+(Info!$B$6/(Info!$B$6-Info!$B$7))*(EXP(-Info!$B$7*G1809*1000)-EXP(-Info!$B$6*G1809*1000))*(Info!$B$9-1)</f>
        <v>0.78597529863933258</v>
      </c>
      <c r="AD1809" s="50">
        <f>SQRT((Info!$B$6*EXP(-Info!$B$6*G1809*1000)+(Info!$B$6/(Info!$B$6+Info!$B$7))*(Info!$B$9-1)*(-Info!$B$7*EXP(-Info!$B$7*G1809*1000)+Info!$B$6*EXP(-Info!$B$6*G1809*1000)))^2*(0.01*G1809*1000)^2)</f>
        <v>3.7217472644077432E-3</v>
      </c>
      <c r="AE1809" s="50">
        <f>IF(AA1809&gt;0,AA1809*AC1809*SQRT((AB1809/AA1809)^2+(AD1809/AC1809)^2),AA1809*AC1809*SQRT((AD1809/AC1809)^2))</f>
        <v>2.2592999158333613E-2</v>
      </c>
      <c r="AF1809" s="50">
        <f>IF((S1809-Y1809-AA1809*AC1809)&gt;0,S1809-Y1809-AA1809*AC1809,0)</f>
        <v>1.5378826568061663</v>
      </c>
      <c r="AG1809" s="50">
        <f>SQRT((T1809*0.5)^2+Z1809^2+AE1809^2)</f>
        <v>3.9796826462141006E-2</v>
      </c>
      <c r="AH1809" s="50">
        <f>AF1809/S1809</f>
        <v>0.63015801047021014</v>
      </c>
      <c r="AI1809">
        <f>AF1809*EXP(Info!$B$6*G1809*1000)</f>
        <v>5.1781632623296714</v>
      </c>
      <c r="AJ1809">
        <f>2*SQRT((EXP(Info!$B$6*G1809)*AG1809)^2+(Info!$B$6*G1809*0.01*AI1809)^2)</f>
        <v>7.9690440973193832E-2</v>
      </c>
      <c r="AK1809" s="28">
        <f>AI1809/(E1809/1000)</f>
        <v>1.5114311915731673</v>
      </c>
      <c r="AL1809">
        <f>AA1809/0.752049334436339</f>
        <v>0.84352699795422059</v>
      </c>
      <c r="AM1809">
        <f>Q1809/O1809</f>
        <v>1.0180083433433564</v>
      </c>
      <c r="AN1809">
        <f>U1809/0.242530074</f>
        <v>4.284252960769356</v>
      </c>
      <c r="AO1809">
        <f>O1809/U1809</f>
        <v>1.0905266325809726</v>
      </c>
    </row>
    <row r="1810" spans="1:41">
      <c r="A1810" s="14" t="s">
        <v>86</v>
      </c>
      <c r="B1810" s="14" t="s">
        <v>99</v>
      </c>
      <c r="C1810" s="15">
        <v>-32.96</v>
      </c>
      <c r="D1810" s="15">
        <v>41</v>
      </c>
      <c r="E1810" s="15">
        <v>3426</v>
      </c>
      <c r="F1810" s="1">
        <v>661</v>
      </c>
      <c r="G1810" s="14">
        <v>132.846</v>
      </c>
      <c r="I1810">
        <f>(E1810*100*Info!$B$11)/AI1810</f>
        <v>2.2274330600194681</v>
      </c>
      <c r="J1810">
        <f>LOG10(I1810)</f>
        <v>0.34780466126065301</v>
      </c>
      <c r="K1810">
        <f>2*((E1810*100*Info!$B$11)/AI1810^2)*(AJ1810/2)</f>
        <v>4.1158257089259076E-2</v>
      </c>
      <c r="L1810">
        <f>(M1810/10.7)/I1810</f>
        <v>0.35287507586114802</v>
      </c>
      <c r="M1810">
        <f>((U1810/0.242530073729142))*I1810</f>
        <v>8.4102600273209873</v>
      </c>
      <c r="N1810">
        <f>2*M1810*SQRT((0.5*K1810/I1810)^2+(0.5*V1810/U1810)^2)</f>
        <v>0.30143149706449901</v>
      </c>
      <c r="O1810" s="1">
        <v>1.366989453069023</v>
      </c>
      <c r="P1810" s="1">
        <v>2.8204774972467001E-2</v>
      </c>
      <c r="Q1810" s="1">
        <v>1.4164313440037859</v>
      </c>
      <c r="R1810" s="1">
        <v>2.988997698878083E-2</v>
      </c>
      <c r="S1810" s="1">
        <v>2.248556490491409</v>
      </c>
      <c r="T1810" s="1">
        <v>2.74822071906188E-2</v>
      </c>
      <c r="U1810" s="1">
        <v>0.91573615437385458</v>
      </c>
      <c r="V1810" s="1">
        <v>2.8122786129285961E-2</v>
      </c>
      <c r="W1810" s="50">
        <f>U1810*Info!$B$2</f>
        <v>0.43955335409945018</v>
      </c>
      <c r="X1810" s="50">
        <f>W1810*SQRT((0.5*V1810/U1810)^2+Info!$B$3^2)</f>
        <v>2.2990719977664654E-2</v>
      </c>
      <c r="Y1810" s="39">
        <f>W1810*Info!$D$2</f>
        <v>0.35603821682055464</v>
      </c>
      <c r="Z1810" s="39">
        <f>Y1810*SQRT(Info!$D$3^2+(X1810/W1810)^2)</f>
        <v>2.5762470950053698E-2</v>
      </c>
      <c r="AA1810" s="50">
        <f>IF(O1810-W1810&gt;0,O1810-W1810,0)</f>
        <v>0.9274360989695728</v>
      </c>
      <c r="AB1810" s="50">
        <f>SQRT((0.5*P1810)^2+X1810^2)</f>
        <v>2.6971290994375181E-2</v>
      </c>
      <c r="AC1810" s="50">
        <f>(1-EXP(-Info!$B$6*G1810*1000))+(Info!$B$6/(Info!$B$6-Info!$B$7))*(EXP(-Info!$B$7*G1810*1000)-EXP(-Info!$B$6*G1810*1000))*(Info!$B$9-1)</f>
        <v>0.78730416829909089</v>
      </c>
      <c r="AD1810" s="50">
        <f>SQRT((Info!$B$6*EXP(-Info!$B$6*G1810*1000)+(Info!$B$6/(Info!$B$6+Info!$B$7))*(Info!$B$9-1)*(-Info!$B$7*EXP(-Info!$B$7*G1810*1000)+Info!$B$6*EXP(-Info!$B$6*G1810*1000)))^2*(0.01*G1810*1000)^2)</f>
        <v>3.718106406715539E-3</v>
      </c>
      <c r="AE1810" s="50">
        <f>IF(AA1810&gt;0,AA1810*AC1810*SQRT((AB1810/AA1810)^2+(AD1810/AC1810)^2),AA1810*AC1810*SQRT((AD1810/AC1810)^2))</f>
        <v>2.1512774562067034E-2</v>
      </c>
      <c r="AF1810" s="50">
        <f>IF((S1810-Y1810-AA1810*AC1810)&gt;0,S1810-Y1810-AA1810*AC1810,0)</f>
        <v>1.1623439671210614</v>
      </c>
      <c r="AG1810" s="50">
        <f>SQRT((T1810*0.5)^2+Z1810^2+AE1810^2)</f>
        <v>3.6267372483097034E-2</v>
      </c>
      <c r="AH1810" s="50">
        <f>AF1810/S1810</f>
        <v>0.51692895955086182</v>
      </c>
      <c r="AI1810">
        <f>AF1810*EXP(Info!$B$6*G1810*1000)</f>
        <v>3.9302777269547731</v>
      </c>
      <c r="AJ1810">
        <f>2*SQRT((EXP(Info!$B$6*G1810)*AG1810)^2+(Info!$B$6*G1810*0.01*AI1810)^2)</f>
        <v>7.262322896328903E-2</v>
      </c>
      <c r="AK1810" s="28">
        <f>AI1810/(E1810/1000)</f>
        <v>1.1471913972430745</v>
      </c>
      <c r="AL1810">
        <f>AA1810/0.752049334436339</f>
        <v>1.2332117807998408</v>
      </c>
      <c r="AM1810">
        <f>Q1810/O1810</f>
        <v>1.0361684509150828</v>
      </c>
      <c r="AN1810">
        <f>U1810/0.242530074</f>
        <v>3.7757633074975048</v>
      </c>
      <c r="AO1810">
        <f>O1810/U1810</f>
        <v>1.4927765454490745</v>
      </c>
    </row>
    <row r="1811" spans="1:41">
      <c r="A1811" s="14" t="s">
        <v>86</v>
      </c>
      <c r="B1811" s="14" t="s">
        <v>99</v>
      </c>
      <c r="C1811" s="15">
        <v>-32.96</v>
      </c>
      <c r="D1811" s="15">
        <v>41</v>
      </c>
      <c r="E1811" s="15">
        <v>3426</v>
      </c>
      <c r="F1811" s="1">
        <v>663</v>
      </c>
      <c r="G1811" s="14">
        <v>133.077</v>
      </c>
      <c r="I1811">
        <f>(E1811*100*Info!$B$11)/AI1811</f>
        <v>3.1155280740324534</v>
      </c>
      <c r="J1811">
        <f>LOG10(I1811)</f>
        <v>0.49353166903724038</v>
      </c>
      <c r="K1811">
        <f>2*((E1811*100*Info!$B$11)/AI1811^2)*(AJ1811/2)</f>
        <v>9.0181184087474942E-2</v>
      </c>
      <c r="L1811">
        <f>(M1811/10.7)/I1811</f>
        <v>0.37652682902555612</v>
      </c>
      <c r="M1811">
        <f>((U1811/0.242530073729142))*I1811</f>
        <v>12.551954999074253</v>
      </c>
      <c r="N1811">
        <f>2*M1811*SQRT((0.5*K1811/I1811)^2+(0.5*V1811/U1811)^2)</f>
        <v>0.52958888772538337</v>
      </c>
      <c r="O1811" s="1">
        <v>2.003253671799774</v>
      </c>
      <c r="P1811" s="1">
        <v>4.1304630685662327E-2</v>
      </c>
      <c r="Q1811" s="1">
        <v>2.0184382159532759</v>
      </c>
      <c r="R1811" s="1">
        <v>4.1998385310078212E-2</v>
      </c>
      <c r="S1811" s="1">
        <v>2.418086845046596</v>
      </c>
      <c r="T1811" s="1">
        <v>2.9883185322764721E-2</v>
      </c>
      <c r="U1811" s="1">
        <v>0.97711415176887939</v>
      </c>
      <c r="V1811" s="1">
        <v>2.999420587441165E-2</v>
      </c>
      <c r="W1811" s="50">
        <f>U1811*Info!$B$2</f>
        <v>0.46901479284906211</v>
      </c>
      <c r="X1811" s="50">
        <f>W1811*SQRT((0.5*V1811/U1811)^2+Info!$B$3^2)</f>
        <v>2.4530739230888037E-2</v>
      </c>
      <c r="Y1811" s="39">
        <f>W1811*Info!$D$2</f>
        <v>0.37990198220774035</v>
      </c>
      <c r="Z1811" s="39">
        <f>Y1811*SQRT(Info!$D$3^2+(X1811/W1811)^2)</f>
        <v>2.7488664347734674E-2</v>
      </c>
      <c r="AA1811" s="50">
        <f>IF(O1811-W1811&gt;0,O1811-W1811,0)</f>
        <v>1.534238878950712</v>
      </c>
      <c r="AB1811" s="50">
        <f>SQRT((0.5*P1811)^2+X1811^2)</f>
        <v>3.2066731923187444E-2</v>
      </c>
      <c r="AC1811" s="50">
        <f>(1-EXP(-Info!$B$6*G1811*1000))+(Info!$B$6/(Info!$B$6-Info!$B$7))*(EXP(-Info!$B$7*G1811*1000)-EXP(-Info!$B$6*G1811*1000))*(Info!$B$9-1)</f>
        <v>0.78796772609759469</v>
      </c>
      <c r="AD1811" s="50">
        <f>SQRT((Info!$B$6*EXP(-Info!$B$6*G1811*1000)+(Info!$B$6/(Info!$B$6+Info!$B$7))*(Info!$B$9-1)*(-Info!$B$7*EXP(-Info!$B$7*G1811*1000)+Info!$B$6*EXP(-Info!$B$6*G1811*1000)))^2*(0.01*G1811*1000)^2)</f>
        <v>3.7162655153852014E-3</v>
      </c>
      <c r="AE1811" s="50">
        <f>IF(AA1811&gt;0,AA1811*AC1811*SQRT((AB1811/AA1811)^2+(AD1811/AC1811)^2),AA1811*AC1811*SQRT((AD1811/AC1811)^2))</f>
        <v>2.5902852400498208E-2</v>
      </c>
      <c r="AF1811" s="50">
        <f>IF((S1811-Y1811-AA1811*AC1811)&gt;0,S1811-Y1811-AA1811*AC1811,0)</f>
        <v>0.82925414210154025</v>
      </c>
      <c r="AG1811" s="50">
        <f>SQRT((T1811*0.5)^2+Z1811^2+AE1811^2)</f>
        <v>4.0618168611633518E-2</v>
      </c>
      <c r="AH1811" s="50">
        <f>AF1811/S1811</f>
        <v>0.34293811398885499</v>
      </c>
      <c r="AI1811">
        <f>AF1811*EXP(Info!$B$6*G1811*1000)</f>
        <v>2.8099347321066821</v>
      </c>
      <c r="AJ1811">
        <f>2*SQRT((EXP(Info!$B$6*G1811)*AG1811)^2+(Info!$B$6*G1811*0.01*AI1811)^2)</f>
        <v>8.133556666107021E-2</v>
      </c>
      <c r="AK1811" s="28">
        <f>AI1811/(E1811/1000)</f>
        <v>0.82017943143802741</v>
      </c>
      <c r="AL1811">
        <f>AA1811/0.752049334436339</f>
        <v>2.0400774373407615</v>
      </c>
      <c r="AM1811">
        <f>Q1811/O1811</f>
        <v>1.0075799407570085</v>
      </c>
      <c r="AN1811">
        <f>U1811/0.242530074</f>
        <v>4.028837066074038</v>
      </c>
      <c r="AO1811">
        <f>O1811/U1811</f>
        <v>2.0501736344451302</v>
      </c>
    </row>
    <row r="1812" spans="1:41">
      <c r="A1812" s="14" t="s">
        <v>86</v>
      </c>
      <c r="B1812" s="14" t="s">
        <v>99</v>
      </c>
      <c r="C1812" s="15">
        <v>-32.96</v>
      </c>
      <c r="D1812" s="15">
        <v>41</v>
      </c>
      <c r="E1812" s="15">
        <v>3426</v>
      </c>
      <c r="F1812" s="1">
        <v>666</v>
      </c>
      <c r="G1812" s="14">
        <v>133.423</v>
      </c>
      <c r="I1812">
        <f>(E1812*100*Info!$B$11)/AI1812</f>
        <v>3.3928746175885891</v>
      </c>
      <c r="J1812">
        <f>LOG10(I1812)</f>
        <v>0.53056781075165049</v>
      </c>
      <c r="K1812">
        <f>2*((E1812*100*Info!$B$11)/AI1812^2)*(AJ1812/2)</f>
        <v>0.10766066981870676</v>
      </c>
      <c r="L1812">
        <f>(M1812/10.7)/I1812</f>
        <v>0.35545867792489727</v>
      </c>
      <c r="M1812">
        <f>((U1812/0.242530073729142))*I1812</f>
        <v>12.904485967482898</v>
      </c>
      <c r="N1812">
        <f>2*M1812*SQRT((0.5*K1812/I1812)^2+(0.5*V1812/U1812)^2)</f>
        <v>0.56992939997227998</v>
      </c>
      <c r="O1812" s="1">
        <v>2.341502446631063</v>
      </c>
      <c r="P1812" s="1">
        <v>4.8256171224876708E-2</v>
      </c>
      <c r="Q1812" s="1">
        <v>2.4270069272288848</v>
      </c>
      <c r="R1812" s="1">
        <v>5.0451073719808323E-2</v>
      </c>
      <c r="S1812" s="1">
        <v>2.615720713961379</v>
      </c>
      <c r="T1812" s="1">
        <v>3.1770260806397242E-2</v>
      </c>
      <c r="U1812" s="1">
        <v>0.92244078720323874</v>
      </c>
      <c r="V1812" s="1">
        <v>2.8336869550858072E-2</v>
      </c>
      <c r="W1812" s="50">
        <f>U1812*Info!$B$2</f>
        <v>0.44277157785755455</v>
      </c>
      <c r="X1812" s="50">
        <f>W1812*SQRT((0.5*V1812/U1812)^2+Info!$B$3^2)</f>
        <v>2.3159624745026645E-2</v>
      </c>
      <c r="Y1812" s="39">
        <f>W1812*Info!$D$2</f>
        <v>0.3586449780646192</v>
      </c>
      <c r="Z1812" s="39">
        <f>Y1812*SQRT(Info!$D$3^2+(X1812/W1812)^2)</f>
        <v>2.5951430380116561E-2</v>
      </c>
      <c r="AA1812" s="50">
        <f>IF(O1812-W1812&gt;0,O1812-W1812,0)</f>
        <v>1.8987308687735085</v>
      </c>
      <c r="AB1812" s="50">
        <f>SQRT((0.5*P1812)^2+X1812^2)</f>
        <v>3.3444472393081716E-2</v>
      </c>
      <c r="AC1812" s="50">
        <f>(1-EXP(-Info!$B$6*G1812*1000))+(Info!$B$6/(Info!$B$6-Info!$B$7))*(EXP(-Info!$B$7*G1812*1000)-EXP(-Info!$B$6*G1812*1000))*(Info!$B$9-1)</f>
        <v>0.78895874055740911</v>
      </c>
      <c r="AD1812" s="50">
        <f>SQRT((Info!$B$6*EXP(-Info!$B$6*G1812*1000)+(Info!$B$6/(Info!$B$6+Info!$B$7))*(Info!$B$9-1)*(-Info!$B$7*EXP(-Info!$B$7*G1812*1000)+Info!$B$6*EXP(-Info!$B$6*G1812*1000)))^2*(0.01*G1812*1000)^2)</f>
        <v>3.7134876932055196E-3</v>
      </c>
      <c r="AE1812" s="50">
        <f>IF(AA1812&gt;0,AA1812*AC1812*SQRT((AB1812/AA1812)^2+(AD1812/AC1812)^2),AA1812*AC1812*SQRT((AD1812/AC1812)^2))</f>
        <v>2.7312134248936987E-2</v>
      </c>
      <c r="AF1812" s="50">
        <f>IF((S1812-Y1812-AA1812*AC1812)&gt;0,S1812-Y1812-AA1812*AC1812,0)</f>
        <v>0.75905542101173751</v>
      </c>
      <c r="AG1812" s="50">
        <f>SQRT((T1812*0.5)^2+Z1812^2+AE1812^2)</f>
        <v>4.0887244758391568E-2</v>
      </c>
      <c r="AH1812" s="50">
        <f>AF1812/S1812</f>
        <v>0.29018978095034687</v>
      </c>
      <c r="AI1812">
        <f>AF1812*EXP(Info!$B$6*G1812*1000)</f>
        <v>2.5802399236017886</v>
      </c>
      <c r="AJ1812">
        <f>2*SQRT((EXP(Info!$B$6*G1812)*AG1812)^2+(Info!$B$6*G1812*0.01*AI1812)^2)</f>
        <v>8.1874631331166209E-2</v>
      </c>
      <c r="AK1812" s="28">
        <f>AI1812/(E1812/1000)</f>
        <v>0.75313482883881744</v>
      </c>
      <c r="AL1812">
        <f>AA1812/0.752049334436339</f>
        <v>2.5247424362081343</v>
      </c>
      <c r="AM1812">
        <f>Q1812/O1812</f>
        <v>1.0365169298545236</v>
      </c>
      <c r="AN1812">
        <f>U1812/0.242530074</f>
        <v>3.8034078495487478</v>
      </c>
      <c r="AO1812">
        <f>O1812/U1812</f>
        <v>2.5383769658866639</v>
      </c>
    </row>
    <row r="1813" spans="1:41">
      <c r="A1813" s="14" t="s">
        <v>86</v>
      </c>
      <c r="B1813" s="14" t="s">
        <v>99</v>
      </c>
      <c r="C1813" s="15">
        <v>-32.96</v>
      </c>
      <c r="D1813" s="15">
        <v>41</v>
      </c>
      <c r="E1813" s="15">
        <v>3426</v>
      </c>
      <c r="F1813" s="1">
        <v>672</v>
      </c>
      <c r="G1813" s="14">
        <v>134.11500000000001</v>
      </c>
      <c r="I1813">
        <f>(E1813*100*Info!$B$11)/AI1813</f>
        <v>5.4319599886090533</v>
      </c>
      <c r="J1813">
        <f>LOG10(I1813)</f>
        <v>0.73495656230515893</v>
      </c>
      <c r="K1813">
        <f>2*((E1813*100*Info!$B$11)/AI1813^2)*(AJ1813/2)</f>
        <v>0.29695561930797221</v>
      </c>
      <c r="L1813">
        <f>(M1813/10.7)/I1813</f>
        <v>0.30691396667866361</v>
      </c>
      <c r="M1813">
        <f>((U1813/0.242530073729142))*I1813</f>
        <v>17.838444940298583</v>
      </c>
      <c r="N1813">
        <f>2*M1813*SQRT((0.5*K1813/I1813)^2+(0.5*V1813/U1813)^2)</f>
        <v>1.1183280559827355</v>
      </c>
      <c r="O1813" s="1">
        <v>3.298387885877665</v>
      </c>
      <c r="P1813" s="1">
        <v>6.791018265949518E-2</v>
      </c>
      <c r="Q1813" s="1">
        <v>3.459803283017612</v>
      </c>
      <c r="R1813" s="1">
        <v>7.1419461259248626E-2</v>
      </c>
      <c r="S1813" s="1">
        <v>3.0872025961859628</v>
      </c>
      <c r="T1813" s="1">
        <v>3.718109776450209E-2</v>
      </c>
      <c r="U1813" s="1">
        <v>0.79646377654775291</v>
      </c>
      <c r="V1813" s="1">
        <v>2.444084731225379E-2</v>
      </c>
      <c r="W1813" s="50">
        <f>U1813*Info!$B$2</f>
        <v>0.38230261274292138</v>
      </c>
      <c r="X1813" s="50">
        <f>W1813*SQRT((0.5*V1813/U1813)^2+Info!$B$3^2)</f>
        <v>1.9994896055593694E-2</v>
      </c>
      <c r="Y1813" s="39">
        <f>W1813*Info!$D$2</f>
        <v>0.30966511632176635</v>
      </c>
      <c r="Z1813" s="39">
        <f>Y1813*SQRT(Info!$D$3^2+(X1813/W1813)^2)</f>
        <v>2.2406188427329665E-2</v>
      </c>
      <c r="AA1813" s="50">
        <f>IF(O1813-W1813&gt;0,O1813-W1813,0)</f>
        <v>2.9160852731347435</v>
      </c>
      <c r="AB1813" s="50">
        <f>SQRT((0.5*P1813)^2+X1813^2)</f>
        <v>3.9404874006720235E-2</v>
      </c>
      <c r="AC1813" s="50">
        <f>(1-EXP(-Info!$B$6*G1813*1000))+(Info!$B$6/(Info!$B$6-Info!$B$7))*(EXP(-Info!$B$7*G1813*1000)-EXP(-Info!$B$6*G1813*1000))*(Info!$B$9-1)</f>
        <v>0.7909304273049016</v>
      </c>
      <c r="AD1813" s="50">
        <f>SQRT((Info!$B$6*EXP(-Info!$B$6*G1813*1000)+(Info!$B$6/(Info!$B$6+Info!$B$7))*(Info!$B$9-1)*(-Info!$B$7*EXP(-Info!$B$7*G1813*1000)+Info!$B$6*EXP(-Info!$B$6*G1813*1000)))^2*(0.01*G1813*1000)^2)</f>
        <v>3.707859074845346E-3</v>
      </c>
      <c r="AE1813" s="50">
        <f>IF(AA1813&gt;0,AA1813*AC1813*SQRT((AB1813/AA1813)^2+(AD1813/AC1813)^2),AA1813*AC1813*SQRT((AD1813/AC1813)^2))</f>
        <v>3.2988790479891526E-2</v>
      </c>
      <c r="AF1813" s="50">
        <f>IF((S1813-Y1813-AA1813*AC1813)&gt;0,S1813-Y1813-AA1813*AC1813,0)</f>
        <v>0.47111690872620304</v>
      </c>
      <c r="AG1813" s="50">
        <f>SQRT((T1813*0.5)^2+Z1813^2+AE1813^2)</f>
        <v>4.3998932770131477E-2</v>
      </c>
      <c r="AH1813" s="50">
        <f>AF1813/S1813</f>
        <v>0.15260317198107998</v>
      </c>
      <c r="AI1813">
        <f>AF1813*EXP(Info!$B$6*G1813*1000)</f>
        <v>1.6116522512013112</v>
      </c>
      <c r="AJ1813">
        <f>2*SQRT((EXP(Info!$B$6*G1813)*AG1813)^2+(Info!$B$6*G1813*0.01*AI1813)^2)</f>
        <v>8.8106170400405331E-2</v>
      </c>
      <c r="AK1813" s="28">
        <f>AI1813/(E1813/1000)</f>
        <v>0.4704180534738211</v>
      </c>
      <c r="AL1813">
        <f>AA1813/0.752049334436339</f>
        <v>3.8775185876872684</v>
      </c>
      <c r="AM1813">
        <f>Q1813/O1813</f>
        <v>1.0489376637087049</v>
      </c>
      <c r="AN1813">
        <f>U1813/0.242530074</f>
        <v>3.2839794397941464</v>
      </c>
      <c r="AO1813">
        <f>O1813/U1813</f>
        <v>4.1412905181632027</v>
      </c>
    </row>
    <row r="1814" spans="1:41">
      <c r="A1814" s="14" t="s">
        <v>86</v>
      </c>
      <c r="B1814" s="14" t="s">
        <v>99</v>
      </c>
      <c r="C1814" s="15">
        <v>-32.96</v>
      </c>
      <c r="D1814" s="15">
        <v>41</v>
      </c>
      <c r="E1814" s="15">
        <v>3426</v>
      </c>
      <c r="F1814" s="1">
        <v>673</v>
      </c>
      <c r="G1814" s="14">
        <v>134.23099999999999</v>
      </c>
      <c r="I1814">
        <f>(E1814*100*Info!$B$11)/AI1814</f>
        <v>2.6947299102605902</v>
      </c>
      <c r="J1814">
        <f>LOG10(I1814)</f>
        <v>0.4305152428579726</v>
      </c>
      <c r="K1814">
        <f>2*((E1814*100*Info!$B$11)/AI1814^2)*(AJ1814/2)</f>
        <v>8.4606338568820633E-2</v>
      </c>
      <c r="L1814">
        <f>(M1814/10.7)/I1814</f>
        <v>0.33947806599849395</v>
      </c>
      <c r="M1814">
        <f>((U1814/0.242530073729142))*I1814</f>
        <v>9.7883781720620942</v>
      </c>
      <c r="N1814">
        <f>2*M1814*SQRT((0.5*K1814/I1814)^2+(0.5*V1814/U1814)^2)</f>
        <v>0.42981340356879222</v>
      </c>
      <c r="O1814" s="1">
        <v>3.7804300858190629</v>
      </c>
      <c r="P1814" s="1">
        <v>7.7802677029017428E-2</v>
      </c>
      <c r="Q1814" s="1">
        <v>3.9935573631330472</v>
      </c>
      <c r="R1814" s="1">
        <v>8.2557247880569395E-2</v>
      </c>
      <c r="S1814" s="1">
        <v>3.9478806346279889</v>
      </c>
      <c r="T1814" s="1">
        <v>4.7821232372925217E-2</v>
      </c>
      <c r="U1814" s="1">
        <v>0.88096995202364159</v>
      </c>
      <c r="V1814" s="1">
        <v>2.7044056276223648E-2</v>
      </c>
      <c r="W1814" s="50">
        <f>U1814*Info!$B$2</f>
        <v>0.42286557697134797</v>
      </c>
      <c r="X1814" s="50">
        <f>W1814*SQRT((0.5*V1814/U1814)^2+Info!$B$3^2)</f>
        <v>2.2117092596199865E-2</v>
      </c>
      <c r="Y1814" s="39">
        <f>W1814*Info!$D$2</f>
        <v>0.34252111734679186</v>
      </c>
      <c r="Z1814" s="39">
        <f>Y1814*SQRT(Info!$D$3^2+(X1814/W1814)^2)</f>
        <v>2.4783935544016256E-2</v>
      </c>
      <c r="AA1814" s="50">
        <f>IF(O1814-W1814&gt;0,O1814-W1814,0)</f>
        <v>3.3575645088477151</v>
      </c>
      <c r="AB1814" s="50">
        <f>SQRT((0.5*P1814)^2+X1814^2)</f>
        <v>4.474907734388809E-2</v>
      </c>
      <c r="AC1814" s="50">
        <f>(1-EXP(-Info!$B$6*G1814*1000))+(Info!$B$6/(Info!$B$6-Info!$B$7))*(EXP(-Info!$B$7*G1814*1000)-EXP(-Info!$B$6*G1814*1000))*(Info!$B$9-1)</f>
        <v>0.79125959663883294</v>
      </c>
      <c r="AD1814" s="50">
        <f>SQRT((Info!$B$6*EXP(-Info!$B$6*G1814*1000)+(Info!$B$6/(Info!$B$6+Info!$B$7))*(Info!$B$9-1)*(-Info!$B$7*EXP(-Info!$B$7*G1814*1000)+Info!$B$6*EXP(-Info!$B$6*G1814*1000)))^2*(0.01*G1814*1000)^2)</f>
        <v>3.7069061067567174E-3</v>
      </c>
      <c r="AE1814" s="50">
        <f>IF(AA1814&gt;0,AA1814*AC1814*SQRT((AB1814/AA1814)^2+(AD1814/AC1814)^2),AA1814*AC1814*SQRT((AD1814/AC1814)^2))</f>
        <v>3.7531899292201951E-2</v>
      </c>
      <c r="AF1814" s="50">
        <f>IF((S1814-Y1814-AA1814*AC1814)&gt;0,S1814-Y1814-AA1814*AC1814,0)</f>
        <v>0.94865437832149269</v>
      </c>
      <c r="AG1814" s="50">
        <f>SQRT((T1814*0.5)^2+Z1814^2+AE1814^2)</f>
        <v>5.0937260349829074E-2</v>
      </c>
      <c r="AH1814" s="50">
        <f>AF1814/S1814</f>
        <v>0.24029459502918454</v>
      </c>
      <c r="AI1814">
        <f>AF1814*EXP(Info!$B$6*G1814*1000)</f>
        <v>3.248722816614539</v>
      </c>
      <c r="AJ1814">
        <f>2*SQRT((EXP(Info!$B$6*G1814)*AG1814)^2+(Info!$B$6*G1814*0.01*AI1814)^2)</f>
        <v>0.10200003402647578</v>
      </c>
      <c r="AK1814" s="28">
        <f>AI1814/(E1814/1000)</f>
        <v>0.94825534635567388</v>
      </c>
      <c r="AL1814">
        <f>AA1814/0.752049334436339</f>
        <v>4.4645535274148065</v>
      </c>
      <c r="AM1814">
        <f>Q1814/O1814</f>
        <v>1.0563764631208115</v>
      </c>
      <c r="AN1814">
        <f>U1814/0.242530074</f>
        <v>3.6324153021271974</v>
      </c>
      <c r="AO1814">
        <f>O1814/U1814</f>
        <v>4.2912134257646191</v>
      </c>
    </row>
    <row r="1815" spans="1:41">
      <c r="A1815" s="14" t="s">
        <v>86</v>
      </c>
      <c r="B1815" s="14" t="s">
        <v>99</v>
      </c>
      <c r="C1815" s="15">
        <v>-32.96</v>
      </c>
      <c r="D1815" s="15">
        <v>41</v>
      </c>
      <c r="E1815" s="15">
        <v>3426</v>
      </c>
      <c r="F1815" s="1">
        <v>677</v>
      </c>
      <c r="G1815" s="14">
        <v>134.69200000000001</v>
      </c>
      <c r="I1815">
        <f>(E1815*100*Info!$B$11)/AI1815</f>
        <v>0.89615271996588619</v>
      </c>
      <c r="J1815">
        <f>LOG10(I1815)</f>
        <v>-4.7617972718860022E-2</v>
      </c>
      <c r="K1815">
        <f>2*((E1815*100*Info!$B$11)/AI1815^2)*(AJ1815/2)</f>
        <v>1.4081468915198452E-2</v>
      </c>
      <c r="L1815">
        <f>(M1815/10.7)/I1815</f>
        <v>0.35868861652833767</v>
      </c>
      <c r="M1815">
        <f>((U1815/0.242530073729142))*I1815</f>
        <v>3.4394056387525747</v>
      </c>
      <c r="N1815">
        <f>2*M1815*SQRT((0.5*K1815/I1815)^2+(0.5*V1815/U1815)^2)</f>
        <v>0.12016647199694416</v>
      </c>
      <c r="O1815" s="1">
        <v>5.7470902210678716</v>
      </c>
      <c r="P1815" s="1">
        <v>0.1220824383191824</v>
      </c>
      <c r="Q1815" s="1">
        <v>6.4912184344019623</v>
      </c>
      <c r="R1815" s="1">
        <v>0.13686915895544341</v>
      </c>
      <c r="S1815" s="1">
        <v>7.4032949599769537</v>
      </c>
      <c r="T1815" s="1">
        <v>9.2077350655597787E-2</v>
      </c>
      <c r="U1815" s="1">
        <v>0.93082270975291204</v>
      </c>
      <c r="V1815" s="1">
        <v>2.9046564447717541E-2</v>
      </c>
      <c r="W1815" s="50">
        <f>U1815*Info!$B$2</f>
        <v>0.44679490068139777</v>
      </c>
      <c r="X1815" s="50">
        <f>W1815*SQRT((0.5*V1815/U1815)^2+Info!$B$3^2)</f>
        <v>2.3402168608598176E-2</v>
      </c>
      <c r="Y1815" s="39">
        <f>W1815*Info!$D$2</f>
        <v>0.36190386955193221</v>
      </c>
      <c r="Z1815" s="39">
        <f>Y1815*SQRT(Info!$D$3^2+(X1815/W1815)^2)</f>
        <v>2.6206043849561548E-2</v>
      </c>
      <c r="AA1815" s="50">
        <f>IF(O1815-W1815&gt;0,O1815-W1815,0)</f>
        <v>5.300295320386474</v>
      </c>
      <c r="AB1815" s="50">
        <f>SQRT((0.5*P1815)^2+X1815^2)</f>
        <v>6.5373480342372031E-2</v>
      </c>
      <c r="AC1815" s="50">
        <f>(1-EXP(-Info!$B$6*G1815*1000))+(Info!$B$6/(Info!$B$6-Info!$B$7))*(EXP(-Info!$B$7*G1815*1000)-EXP(-Info!$B$6*G1815*1000))*(Info!$B$9-1)</f>
        <v>0.79256396014909913</v>
      </c>
      <c r="AD1815" s="50">
        <f>SQRT((Info!$B$6*EXP(-Info!$B$6*G1815*1000)+(Info!$B$6/(Info!$B$6+Info!$B$7))*(Info!$B$9-1)*(-Info!$B$7*EXP(-Info!$B$7*G1815*1000)+Info!$B$6*EXP(-Info!$B$6*G1815*1000)))^2*(0.01*G1815*1000)^2)</f>
        <v>3.7030923298735012E-3</v>
      </c>
      <c r="AE1815" s="50">
        <f>IF(AA1815&gt;0,AA1815*AC1815*SQRT((AB1815/AA1815)^2+(AD1815/AC1815)^2),AA1815*AC1815*SQRT((AD1815/AC1815)^2))</f>
        <v>5.5405688211581608E-2</v>
      </c>
      <c r="AF1815" s="50">
        <f>IF((S1815-Y1815-AA1815*AC1815)&gt;0,S1815-Y1815-AA1815*AC1815,0)</f>
        <v>2.8405680413397789</v>
      </c>
      <c r="AG1815" s="50">
        <f>SQRT((T1815*0.5)^2+Z1815^2+AE1815^2)</f>
        <v>7.6655767208883993E-2</v>
      </c>
      <c r="AH1815" s="50">
        <f>AF1815/S1815</f>
        <v>0.38368970258462071</v>
      </c>
      <c r="AI1815">
        <f>AF1815*EXP(Info!$B$6*G1815*1000)</f>
        <v>9.768904729107426</v>
      </c>
      <c r="AJ1815">
        <f>2*SQRT((EXP(Info!$B$6*G1815)*AG1815)^2+(Info!$B$6*G1815*0.01*AI1815)^2)</f>
        <v>0.15350121158333133</v>
      </c>
      <c r="AK1815" s="28">
        <f>AI1815/(E1815/1000)</f>
        <v>2.8514024311463588</v>
      </c>
      <c r="AL1815">
        <f>AA1815/0.752049334436339</f>
        <v>7.0478026875178941</v>
      </c>
      <c r="AM1815">
        <f>Q1815/O1815</f>
        <v>1.1294791250372651</v>
      </c>
      <c r="AN1815">
        <f>U1815/0.242530074</f>
        <v>3.8379681925669638</v>
      </c>
      <c r="AO1815">
        <f>O1815/U1815</f>
        <v>6.1742049918329167</v>
      </c>
    </row>
    <row r="1816" spans="1:41">
      <c r="A1816" s="14" t="s">
        <v>86</v>
      </c>
      <c r="B1816" s="14" t="s">
        <v>99</v>
      </c>
      <c r="C1816" s="15">
        <v>-32.96</v>
      </c>
      <c r="D1816" s="15">
        <v>41</v>
      </c>
      <c r="E1816" s="15">
        <v>3426</v>
      </c>
      <c r="F1816" s="1">
        <v>681</v>
      </c>
      <c r="G1816" s="14">
        <v>135.154</v>
      </c>
      <c r="I1816">
        <f>(E1816*100*Info!$B$11)/AI1816</f>
        <v>1.1546518373061505</v>
      </c>
      <c r="J1816">
        <f>LOG10(I1816)</f>
        <v>6.2451050954631243E-2</v>
      </c>
      <c r="K1816">
        <f>2*((E1816*100*Info!$B$11)/AI1816^2)*(AJ1816/2)</f>
        <v>2.1088960794363638E-2</v>
      </c>
      <c r="L1816">
        <f>(M1816/10.7)/I1816</f>
        <v>0.36441366236246675</v>
      </c>
      <c r="M1816">
        <f>((U1816/0.242530073729142))*I1816</f>
        <v>4.5022486812132536</v>
      </c>
      <c r="N1816">
        <f>2*M1816*SQRT((0.5*K1816/I1816)^2+(0.5*V1816/U1816)^2)</f>
        <v>0.16082326438523004</v>
      </c>
      <c r="O1816" s="1">
        <v>5.3361262217873993</v>
      </c>
      <c r="P1816" s="1">
        <v>0.1098744361755231</v>
      </c>
      <c r="Q1816" s="1">
        <v>5.9571527418037142</v>
      </c>
      <c r="R1816" s="1">
        <v>0.12272606850442611</v>
      </c>
      <c r="S1816" s="1">
        <v>6.4387998485768883</v>
      </c>
      <c r="T1816" s="1">
        <v>7.7224065101596961E-2</v>
      </c>
      <c r="U1816" s="1">
        <v>0.94567961468723027</v>
      </c>
      <c r="V1816" s="1">
        <v>2.903065043891704E-2</v>
      </c>
      <c r="W1816" s="50">
        <f>U1816*Info!$B$2</f>
        <v>0.45392621504987052</v>
      </c>
      <c r="X1816" s="50">
        <f>W1816*SQRT((0.5*V1816/U1816)^2+Info!$B$3^2)</f>
        <v>2.3741663228855157E-2</v>
      </c>
      <c r="Y1816" s="39">
        <f>W1816*Info!$D$2</f>
        <v>0.36768023419039514</v>
      </c>
      <c r="Z1816" s="39">
        <f>Y1816*SQRT(Info!$D$3^2+(X1816/W1816)^2)</f>
        <v>2.6604389205492456E-2</v>
      </c>
      <c r="AA1816" s="50">
        <f>IF(O1816-W1816&gt;0,O1816-W1816,0)</f>
        <v>4.8822000067375289</v>
      </c>
      <c r="AB1816" s="50">
        <f>SQRT((0.5*P1816)^2+X1816^2)</f>
        <v>5.9847844606925056E-2</v>
      </c>
      <c r="AC1816" s="50">
        <f>(1-EXP(-Info!$B$6*G1816*1000))+(Info!$B$6/(Info!$B$6-Info!$B$7))*(EXP(-Info!$B$7*G1816*1000)-EXP(-Info!$B$6*G1816*1000))*(Info!$B$9-1)</f>
        <v>0.79386507974646292</v>
      </c>
      <c r="AD1816" s="50">
        <f>SQRT((Info!$B$6*EXP(-Info!$B$6*G1816*1000)+(Info!$B$6/(Info!$B$6+Info!$B$7))*(Info!$B$9-1)*(-Info!$B$7*EXP(-Info!$B$7*G1816*1000)+Info!$B$6*EXP(-Info!$B$6*G1816*1000)))^2*(0.01*G1816*1000)^2)</f>
        <v>3.6992280392094037E-3</v>
      </c>
      <c r="AE1816" s="50">
        <f>IF(AA1816&gt;0,AA1816*AC1816*SQRT((AB1816/AA1816)^2+(AD1816/AC1816)^2),AA1816*AC1816*SQRT((AD1816/AC1816)^2))</f>
        <v>5.0827974122306385E-2</v>
      </c>
      <c r="AF1816" s="50">
        <f>IF((S1816-Y1816-AA1816*AC1816)&gt;0,S1816-Y1816-AA1816*AC1816,0)</f>
        <v>2.1953115166996229</v>
      </c>
      <c r="AG1816" s="50">
        <f>SQRT((T1816*0.5)^2+Z1816^2+AE1816^2)</f>
        <v>6.9153203368167201E-2</v>
      </c>
      <c r="AH1816" s="50">
        <f>AF1816/S1816</f>
        <v>0.34095042062610992</v>
      </c>
      <c r="AI1816">
        <f>AF1816*EXP(Info!$B$6*G1816*1000)</f>
        <v>7.5818790229457136</v>
      </c>
      <c r="AJ1816">
        <f>2*SQRT((EXP(Info!$B$6*G1816)*AG1816)^2+(Info!$B$6*G1816*0.01*AI1816)^2)</f>
        <v>0.13847806264748108</v>
      </c>
      <c r="AK1816" s="28">
        <f>AI1816/(E1816/1000)</f>
        <v>2.2130411625644228</v>
      </c>
      <c r="AL1816">
        <f>AA1816/0.752049334436339</f>
        <v>6.4918613489588921</v>
      </c>
      <c r="AM1816">
        <f>Q1816/O1816</f>
        <v>1.1163815273860398</v>
      </c>
      <c r="AN1816">
        <f>U1816/0.242530074</f>
        <v>3.8992261829237318</v>
      </c>
      <c r="AO1816">
        <f>O1816/U1816</f>
        <v>5.6426364055148266</v>
      </c>
    </row>
    <row r="1817" spans="1:41">
      <c r="A1817" s="14" t="s">
        <v>86</v>
      </c>
      <c r="B1817" s="14" t="s">
        <v>99</v>
      </c>
      <c r="C1817" s="15">
        <v>-32.96</v>
      </c>
      <c r="D1817" s="15">
        <v>41</v>
      </c>
      <c r="E1817" s="15">
        <v>3426</v>
      </c>
      <c r="F1817" s="1">
        <v>686</v>
      </c>
      <c r="G1817" s="14">
        <v>135.73099999999999</v>
      </c>
      <c r="I1817">
        <f>(E1817*100*Info!$B$11)/AI1817</f>
        <v>1.8546869401725337</v>
      </c>
      <c r="J1817">
        <f>LOG10(I1817)</f>
        <v>0.26827061388122608</v>
      </c>
      <c r="K1817">
        <f>2*((E1817*100*Info!$B$11)/AI1817^2)*(AJ1817/2)</f>
        <v>5.1094939396986547E-2</v>
      </c>
      <c r="L1817">
        <f>(M1817/10.7)/I1817</f>
        <v>0.38938153012455706</v>
      </c>
      <c r="M1817">
        <f>((U1817/0.242530073729142))*I1817</f>
        <v>7.7273349737306294</v>
      </c>
      <c r="N1817">
        <f>2*M1817*SQRT((0.5*K1817/I1817)^2+(0.5*V1817/U1817)^2)</f>
        <v>0.31875985168766852</v>
      </c>
      <c r="O1817" s="1">
        <v>5.0306875966040847</v>
      </c>
      <c r="P1817" s="1">
        <v>0.103631261059407</v>
      </c>
      <c r="Q1817" s="1">
        <v>5.483587768042927</v>
      </c>
      <c r="R1817" s="1">
        <v>0.11315628029225749</v>
      </c>
      <c r="S1817" s="1">
        <v>5.3683590796523859</v>
      </c>
      <c r="T1817" s="1">
        <v>6.3890994836310666E-2</v>
      </c>
      <c r="U1817" s="1">
        <v>1.0104730239456621</v>
      </c>
      <c r="V1817" s="1">
        <v>3.1024777721629791E-2</v>
      </c>
      <c r="W1817" s="50">
        <f>U1817*Info!$B$2</f>
        <v>0.48502705149391778</v>
      </c>
      <c r="X1817" s="50">
        <f>W1817*SQRT((0.5*V1817/U1817)^2+Info!$B$3^2)</f>
        <v>2.5368685879729316E-2</v>
      </c>
      <c r="Y1817" s="39">
        <f>W1817*Info!$D$2</f>
        <v>0.39287191171007341</v>
      </c>
      <c r="Z1817" s="39">
        <f>Y1817*SQRT(Info!$D$3^2+(X1817/W1817)^2)</f>
        <v>2.8427403522139995E-2</v>
      </c>
      <c r="AA1817" s="50">
        <f>IF(O1817-W1817&gt;0,O1817-W1817,0)</f>
        <v>4.5456605451101666</v>
      </c>
      <c r="AB1817" s="50">
        <f>SQRT((0.5*P1817)^2+X1817^2)</f>
        <v>5.7692545362941987E-2</v>
      </c>
      <c r="AC1817" s="50">
        <f>(1-EXP(-Info!$B$6*G1817*1000))+(Info!$B$6/(Info!$B$6-Info!$B$7))*(EXP(-Info!$B$7*G1817*1000)-EXP(-Info!$B$6*G1817*1000))*(Info!$B$9-1)</f>
        <v>0.79548157288932497</v>
      </c>
      <c r="AD1817" s="50">
        <f>SQRT((Info!$B$6*EXP(-Info!$B$6*G1817*1000)+(Info!$B$6/(Info!$B$6+Info!$B$7))*(Info!$B$9-1)*(-Info!$B$7*EXP(-Info!$B$7*G1817*1000)+Info!$B$6*EXP(-Info!$B$6*G1817*1000)))^2*(0.01*G1817*1000)^2)</f>
        <v>3.6943431229121285E-3</v>
      </c>
      <c r="AE1817" s="50">
        <f>IF(AA1817&gt;0,AA1817*AC1817*SQRT((AB1817/AA1817)^2+(AD1817/AC1817)^2),AA1817*AC1817*SQRT((AD1817/AC1817)^2))</f>
        <v>4.8869343745569685E-2</v>
      </c>
      <c r="AF1817" s="50">
        <f>IF((S1817-Y1817-AA1817*AC1817)&gt;0,S1817-Y1817-AA1817*AC1817,0)</f>
        <v>1.359497967697131</v>
      </c>
      <c r="AG1817" s="50">
        <f>SQRT((T1817*0.5)^2+Z1817^2+AE1817^2)</f>
        <v>6.4937237656267743E-2</v>
      </c>
      <c r="AH1817" s="50">
        <f>AF1817/S1817</f>
        <v>0.25324274094294785</v>
      </c>
      <c r="AI1817">
        <f>AF1817*EXP(Info!$B$6*G1817*1000)</f>
        <v>4.7201661662980392</v>
      </c>
      <c r="AJ1817">
        <f>2*SQRT((EXP(Info!$B$6*G1817)*AG1817)^2+(Info!$B$6*G1817*0.01*AI1817)^2)</f>
        <v>0.13003628751937457</v>
      </c>
      <c r="AK1817" s="28">
        <f>AI1817/(E1817/1000)</f>
        <v>1.377748443169305</v>
      </c>
      <c r="AL1817">
        <f>AA1817/0.752049334436339</f>
        <v>6.0443648268329886</v>
      </c>
      <c r="AM1817">
        <f>Q1817/O1817</f>
        <v>1.0900274888356352</v>
      </c>
      <c r="AN1817">
        <f>U1817/0.242530074</f>
        <v>4.1663823676797378</v>
      </c>
      <c r="AO1817">
        <f>O1817/U1817</f>
        <v>4.9785471530555263</v>
      </c>
    </row>
    <row r="1818" spans="1:41">
      <c r="A1818" s="14" t="s">
        <v>86</v>
      </c>
      <c r="B1818" s="14" t="s">
        <v>99</v>
      </c>
      <c r="C1818" s="15">
        <v>-32.96</v>
      </c>
      <c r="D1818" s="15">
        <v>41</v>
      </c>
      <c r="E1818" s="15">
        <v>3426</v>
      </c>
      <c r="F1818" s="1">
        <v>690</v>
      </c>
      <c r="G1818" s="14">
        <v>136.19200000000001</v>
      </c>
      <c r="I1818">
        <f>(E1818*100*Info!$B$11)/AI1818</f>
        <v>2.4662831650148962</v>
      </c>
      <c r="J1818">
        <f>LOG10(I1818)</f>
        <v>0.39204293841680815</v>
      </c>
      <c r="K1818">
        <f>2*((E1818*100*Info!$B$11)/AI1818^2)*(AJ1818/2)</f>
        <v>7.7710965071951049E-2</v>
      </c>
      <c r="L1818">
        <f>(M1818/10.7)/I1818</f>
        <v>0.37198910012397746</v>
      </c>
      <c r="M1818">
        <f>((U1818/0.242530073729142))*I1818</f>
        <v>9.8165058706914259</v>
      </c>
      <c r="N1818">
        <f>2*M1818*SQRT((0.5*K1818/I1818)^2+(0.5*V1818/U1818)^2)</f>
        <v>0.43203447009671997</v>
      </c>
      <c r="O1818" s="1">
        <v>4.135708149510859</v>
      </c>
      <c r="P1818" s="1">
        <v>8.5360290992344628E-2</v>
      </c>
      <c r="Q1818" s="1">
        <v>4.4552722593009761</v>
      </c>
      <c r="R1818" s="1">
        <v>9.2403996997212925E-2</v>
      </c>
      <c r="S1818" s="1">
        <v>4.3193775768317018</v>
      </c>
      <c r="T1818" s="1">
        <v>5.1731399994684631E-2</v>
      </c>
      <c r="U1818" s="1">
        <v>0.96533841951070809</v>
      </c>
      <c r="V1818" s="1">
        <v>2.9661684786085881E-2</v>
      </c>
      <c r="W1818" s="50">
        <f>U1818*Info!$B$2</f>
        <v>0.46336244136513988</v>
      </c>
      <c r="X1818" s="50">
        <f>W1818*SQRT((0.5*V1818/U1818)^2+Info!$B$3^2)</f>
        <v>2.4237146191830549E-2</v>
      </c>
      <c r="Y1818" s="39">
        <f>W1818*Info!$D$2</f>
        <v>0.37532357750576334</v>
      </c>
      <c r="Z1818" s="39">
        <f>Y1818*SQRT(Info!$D$3^2+(X1818/W1818)^2)</f>
        <v>2.7158578113161913E-2</v>
      </c>
      <c r="AA1818" s="50">
        <f>IF(O1818-W1818&gt;0,O1818-W1818,0)</f>
        <v>3.6723457081457189</v>
      </c>
      <c r="AB1818" s="50">
        <f>SQRT((0.5*P1818)^2+X1818^2)</f>
        <v>4.9081911893268826E-2</v>
      </c>
      <c r="AC1818" s="50">
        <f>(1-EXP(-Info!$B$6*G1818*1000))+(Info!$B$6/(Info!$B$6-Info!$B$7))*(EXP(-Info!$B$7*G1818*1000)-EXP(-Info!$B$6*G1818*1000))*(Info!$B$9-1)</f>
        <v>0.79676633517894468</v>
      </c>
      <c r="AD1818" s="50">
        <f>SQRT((Info!$B$6*EXP(-Info!$B$6*G1818*1000)+(Info!$B$6/(Info!$B$6+Info!$B$7))*(Info!$B$9-1)*(-Info!$B$7*EXP(-Info!$B$7*G1818*1000)+Info!$B$6*EXP(-Info!$B$6*G1818*1000)))^2*(0.01*G1818*1000)^2)</f>
        <v>3.6903939032387465E-3</v>
      </c>
      <c r="AE1818" s="50">
        <f>IF(AA1818&gt;0,AA1818*AC1818*SQRT((AB1818/AA1818)^2+(AD1818/AC1818)^2),AA1818*AC1818*SQRT((AD1818/AC1818)^2))</f>
        <v>4.1388532108157107E-2</v>
      </c>
      <c r="AF1818" s="50">
        <f>IF((S1818-Y1818-AA1818*AC1818)&gt;0,S1818-Y1818-AA1818*AC1818,0)</f>
        <v>1.0180525679365475</v>
      </c>
      <c r="AG1818" s="50">
        <f>SQRT((T1818*0.5)^2+Z1818^2+AE1818^2)</f>
        <v>5.5853678406611526E-2</v>
      </c>
      <c r="AH1818" s="50">
        <f>AF1818/S1818</f>
        <v>0.23569427535050022</v>
      </c>
      <c r="AI1818">
        <f>AF1818*EXP(Info!$B$6*G1818*1000)</f>
        <v>3.5496453401060912</v>
      </c>
      <c r="AJ1818">
        <f>2*SQRT((EXP(Info!$B$6*G1818)*AG1818)^2+(Info!$B$6*G1818*0.01*AI1818)^2)</f>
        <v>0.11184699670977649</v>
      </c>
      <c r="AK1818" s="28">
        <f>AI1818/(E1818/1000)</f>
        <v>1.0360902919165473</v>
      </c>
      <c r="AL1818">
        <f>AA1818/0.752049334436339</f>
        <v>4.8831180881213623</v>
      </c>
      <c r="AM1818">
        <f>Q1818/O1818</f>
        <v>1.077269502159603</v>
      </c>
      <c r="AN1818">
        <f>U1818/0.242530074</f>
        <v>3.9802833668813711</v>
      </c>
      <c r="AO1818">
        <f>O1818/U1818</f>
        <v>4.2842054826814895</v>
      </c>
    </row>
    <row r="1819" spans="1:41">
      <c r="A1819" s="14" t="s">
        <v>86</v>
      </c>
      <c r="B1819" s="14" t="s">
        <v>99</v>
      </c>
      <c r="C1819" s="15">
        <v>-32.96</v>
      </c>
      <c r="D1819" s="15">
        <v>41</v>
      </c>
      <c r="E1819" s="15">
        <v>3426</v>
      </c>
      <c r="F1819" s="1">
        <v>693</v>
      </c>
      <c r="G1819" s="14">
        <v>136.53800000000001</v>
      </c>
      <c r="I1819">
        <f>(E1819*100*Info!$B$11)/AI1819</f>
        <v>2.4830325399003761</v>
      </c>
      <c r="J1819">
        <f>LOG10(I1819)</f>
        <v>0.39498241097888004</v>
      </c>
      <c r="K1819">
        <f>2*((E1819*100*Info!$B$11)/AI1819^2)*(AJ1819/2)</f>
        <v>7.0828485256732368E-2</v>
      </c>
      <c r="L1819">
        <f>(M1819/10.7)/I1819</f>
        <v>0.29875421485044906</v>
      </c>
      <c r="M1819">
        <f>((U1819/0.242530073729142))*I1819</f>
        <v>7.937435874894768</v>
      </c>
      <c r="N1819">
        <f>2*M1819*SQRT((0.5*K1819/I1819)^2+(0.5*V1819/U1819)^2)</f>
        <v>0.33272456719536481</v>
      </c>
      <c r="O1819" s="1">
        <v>3.8931432992095711</v>
      </c>
      <c r="P1819" s="1">
        <v>8.0185030351582573E-2</v>
      </c>
      <c r="Q1819" s="1">
        <v>4.1948129922724622</v>
      </c>
      <c r="R1819" s="1">
        <v>8.6566161038826528E-2</v>
      </c>
      <c r="S1819" s="1">
        <v>4.1182135028341014</v>
      </c>
      <c r="T1819" s="1">
        <v>4.9556688091664573E-2</v>
      </c>
      <c r="U1819" s="1">
        <v>0.7752886347739133</v>
      </c>
      <c r="V1819" s="1">
        <v>2.381381513717087E-2</v>
      </c>
      <c r="W1819" s="50">
        <f>U1819*Info!$B$2</f>
        <v>0.37213854469147839</v>
      </c>
      <c r="X1819" s="50">
        <f>W1819*SQRT((0.5*V1819/U1819)^2+Info!$B$3^2)</f>
        <v>1.9464906213404676E-2</v>
      </c>
      <c r="Y1819" s="39">
        <f>W1819*Info!$D$2</f>
        <v>0.30143222120009749</v>
      </c>
      <c r="Z1819" s="39">
        <f>Y1819*SQRT(Info!$D$3^2+(X1819/W1819)^2)</f>
        <v>2.1811426287101143E-2</v>
      </c>
      <c r="AA1819" s="50">
        <f>IF(O1819-W1819&gt;0,O1819-W1819,0)</f>
        <v>3.5210047545180929</v>
      </c>
      <c r="AB1819" s="50">
        <f>SQRT((0.5*P1819)^2+X1819^2)</f>
        <v>4.4567839828936008E-2</v>
      </c>
      <c r="AC1819" s="50">
        <f>(1-EXP(-Info!$B$6*G1819*1000))+(Info!$B$6/(Info!$B$6-Info!$B$7))*(EXP(-Info!$B$7*G1819*1000)-EXP(-Info!$B$6*G1819*1000))*(Info!$B$9-1)</f>
        <v>0.79772668124959678</v>
      </c>
      <c r="AD1819" s="50">
        <f>SQRT((Info!$B$6*EXP(-Info!$B$6*G1819*1000)+(Info!$B$6/(Info!$B$6+Info!$B$7))*(Info!$B$9-1)*(-Info!$B$7*EXP(-Info!$B$7*G1819*1000)+Info!$B$6*EXP(-Info!$B$6*G1819*1000)))^2*(0.01*G1819*1000)^2)</f>
        <v>3.6874030671749485E-3</v>
      </c>
      <c r="AE1819" s="50">
        <f>IF(AA1819&gt;0,AA1819*AC1819*SQRT((AB1819/AA1819)^2+(AD1819/AC1819)^2),AA1819*AC1819*SQRT((AD1819/AC1819)^2))</f>
        <v>3.7849443060225016E-2</v>
      </c>
      <c r="AF1819" s="50">
        <f>IF((S1819-Y1819-AA1819*AC1819)&gt;0,S1819-Y1819-AA1819*AC1819,0)</f>
        <v>1.0079818441482344</v>
      </c>
      <c r="AG1819" s="50">
        <f>SQRT((T1819*0.5)^2+Z1819^2+AE1819^2)</f>
        <v>5.0222355483394994E-2</v>
      </c>
      <c r="AH1819" s="50">
        <f>AF1819/S1819</f>
        <v>0.24476192005454656</v>
      </c>
      <c r="AI1819">
        <f>AF1819*EXP(Info!$B$6*G1819*1000)</f>
        <v>3.5257010946898317</v>
      </c>
      <c r="AJ1819">
        <f>2*SQRT((EXP(Info!$B$6*G1819)*AG1819)^2+(Info!$B$6*G1819*0.01*AI1819)^2)</f>
        <v>0.100570598247135</v>
      </c>
      <c r="AK1819" s="28">
        <f>AI1819/(E1819/1000)</f>
        <v>1.0291013119351522</v>
      </c>
      <c r="AL1819">
        <f>AA1819/0.752049334436339</f>
        <v>4.6818800220827077</v>
      </c>
      <c r="AM1819">
        <f>Q1819/O1819</f>
        <v>1.0774874362123119</v>
      </c>
      <c r="AN1819">
        <f>U1819/0.242530074</f>
        <v>3.196670095329758</v>
      </c>
      <c r="AO1819">
        <f>O1819/U1819</f>
        <v>5.0215405264451922</v>
      </c>
    </row>
    <row r="1820" spans="1:41">
      <c r="A1820" s="14" t="s">
        <v>86</v>
      </c>
      <c r="B1820" s="14" t="s">
        <v>99</v>
      </c>
      <c r="C1820" s="15">
        <v>-32.96</v>
      </c>
      <c r="D1820" s="15">
        <v>41</v>
      </c>
      <c r="E1820" s="15">
        <v>3426</v>
      </c>
      <c r="F1820" s="1">
        <v>697</v>
      </c>
      <c r="G1820" s="14">
        <v>137</v>
      </c>
      <c r="I1820">
        <f>(E1820*100*Info!$B$11)/AI1820</f>
        <v>2.6098908776336192</v>
      </c>
      <c r="J1820">
        <f>LOG10(I1820)</f>
        <v>0.41662234939487208</v>
      </c>
      <c r="K1820">
        <f>2*((E1820*100*Info!$B$11)/AI1820^2)*(AJ1820/2)</f>
        <v>7.6819481801162048E-2</v>
      </c>
      <c r="L1820">
        <f>(M1820/10.7)/I1820</f>
        <v>0.27722300372701847</v>
      </c>
      <c r="M1820">
        <f>((U1820/0.242530073729142))*I1820</f>
        <v>7.7416831369214982</v>
      </c>
      <c r="N1820">
        <f>2*M1820*SQRT((0.5*K1820/I1820)^2+(0.5*V1820/U1820)^2)</f>
        <v>0.3292745865493511</v>
      </c>
      <c r="O1820" s="1">
        <v>3.9163461776282928</v>
      </c>
      <c r="P1820" s="1">
        <v>8.0667626836620737E-2</v>
      </c>
      <c r="Q1820" s="1">
        <v>4.179182719673598</v>
      </c>
      <c r="R1820" s="1">
        <v>8.612173864196368E-2</v>
      </c>
      <c r="S1820" s="1">
        <v>4.0879052380413636</v>
      </c>
      <c r="T1820" s="1">
        <v>4.9046293112467249E-2</v>
      </c>
      <c r="U1820" s="1">
        <v>0.7194135962066095</v>
      </c>
      <c r="V1820" s="1">
        <v>2.2088108215982921E-2</v>
      </c>
      <c r="W1820" s="50">
        <f>U1820*Info!$B$2</f>
        <v>0.34531852617917252</v>
      </c>
      <c r="X1820" s="50">
        <f>W1820*SQRT((0.5*V1820/U1820)^2+Info!$B$3^2)</f>
        <v>1.8061405258758292E-2</v>
      </c>
      <c r="Y1820" s="39">
        <f>W1820*Info!$D$2</f>
        <v>0.27970800620512976</v>
      </c>
      <c r="Z1820" s="39">
        <f>Y1820*SQRT(Info!$D$3^2+(X1820/W1820)^2)</f>
        <v>2.0239087513580181E-2</v>
      </c>
      <c r="AA1820" s="50">
        <f>IF(O1820-W1820&gt;0,O1820-W1820,0)</f>
        <v>3.5710276514491204</v>
      </c>
      <c r="AB1820" s="50">
        <f>SQRT((0.5*P1820)^2+X1820^2)</f>
        <v>4.4193108792934845E-2</v>
      </c>
      <c r="AC1820" s="50">
        <f>(1-EXP(-Info!$B$6*G1820*1000))+(Info!$B$6/(Info!$B$6-Info!$B$7))*(EXP(-Info!$B$7*G1820*1000)-EXP(-Info!$B$6*G1820*1000))*(Info!$B$9-1)</f>
        <v>0.79900377005495948</v>
      </c>
      <c r="AD1820" s="50">
        <f>SQRT((Info!$B$6*EXP(-Info!$B$6*G1820*1000)+(Info!$B$6/(Info!$B$6+Info!$B$7))*(Info!$B$9-1)*(-Info!$B$7*EXP(-Info!$B$7*G1820*1000)+Info!$B$6*EXP(-Info!$B$6*G1820*1000)))^2*(0.01*G1820*1000)^2)</f>
        <v>3.6833740566914559E-3</v>
      </c>
      <c r="AE1820" s="50">
        <f>IF(AA1820&gt;0,AA1820*AC1820*SQRT((AB1820/AA1820)^2+(AD1820/AC1820)^2),AA1820*AC1820*SQRT((AD1820/AC1820)^2))</f>
        <v>3.7680782369794837E-2</v>
      </c>
      <c r="AF1820" s="50">
        <f>IF((S1820-Y1820-AA1820*AC1820)&gt;0,S1820-Y1820-AA1820*AC1820,0)</f>
        <v>0.95493267535787885</v>
      </c>
      <c r="AG1820" s="50">
        <f>SQRT((T1820*0.5)^2+Z1820^2+AE1820^2)</f>
        <v>4.9303617924050074E-2</v>
      </c>
      <c r="AH1820" s="50">
        <f>AF1820/S1820</f>
        <v>0.2335995136265476</v>
      </c>
      <c r="AI1820">
        <f>AF1820*EXP(Info!$B$6*G1820*1000)</f>
        <v>3.3543281901559223</v>
      </c>
      <c r="AJ1820">
        <f>2*SQRT((EXP(Info!$B$6*G1820)*AG1820)^2+(Info!$B$6*G1820*0.01*AI1820)^2)</f>
        <v>9.8731236454009691E-2</v>
      </c>
      <c r="AK1820" s="28">
        <f>AI1820/(E1820/1000)</f>
        <v>0.97908003215292527</v>
      </c>
      <c r="AL1820">
        <f>AA1820/0.752049334436339</f>
        <v>4.7483954681318954</v>
      </c>
      <c r="AM1820">
        <f>Q1820/O1820</f>
        <v>1.0671126938539628</v>
      </c>
      <c r="AN1820">
        <f>U1820/0.242530074</f>
        <v>2.9662861365663438</v>
      </c>
      <c r="AO1820">
        <f>O1820/U1820</f>
        <v>5.4438033952635383</v>
      </c>
    </row>
    <row r="1821" spans="1:41">
      <c r="A1821" s="14" t="s">
        <v>86</v>
      </c>
      <c r="B1821" s="14" t="s">
        <v>99</v>
      </c>
      <c r="C1821" s="15">
        <v>-32.96</v>
      </c>
      <c r="D1821" s="15">
        <v>41</v>
      </c>
      <c r="E1821" s="15">
        <v>3426</v>
      </c>
      <c r="F1821" s="1">
        <v>700</v>
      </c>
      <c r="G1821" s="14">
        <v>137.346</v>
      </c>
      <c r="I1821">
        <f>(E1821*100*Info!$B$11)/AI1821</f>
        <v>1.7905907025653354</v>
      </c>
      <c r="J1821">
        <f>LOG10(I1821)</f>
        <v>0.2529963251389909</v>
      </c>
      <c r="K1821">
        <f>2*((E1821*100*Info!$B$11)/AI1821^2)*(AJ1821/2)</f>
        <v>3.8481461788955618E-2</v>
      </c>
      <c r="L1821">
        <f>(M1821/10.7)/I1821</f>
        <v>0.25726742494296762</v>
      </c>
      <c r="M1821">
        <f>((U1821/0.242530073729142))*I1821</f>
        <v>4.9290690531810926</v>
      </c>
      <c r="N1821">
        <f>2*M1821*SQRT((0.5*K1821/I1821)^2+(0.5*V1821/U1821)^2)</f>
        <v>0.18490077736220129</v>
      </c>
      <c r="O1821" s="1">
        <v>4.1583861680984082</v>
      </c>
      <c r="P1821" s="1">
        <v>8.5784486064406709E-2</v>
      </c>
      <c r="Q1821" s="1">
        <v>4.585269507195374</v>
      </c>
      <c r="R1821" s="1">
        <v>9.4895160006277235E-2</v>
      </c>
      <c r="S1821" s="1">
        <v>4.7172067677625442</v>
      </c>
      <c r="T1821" s="1">
        <v>5.809031678347272E-2</v>
      </c>
      <c r="U1821" s="1">
        <v>0.66762743667291147</v>
      </c>
      <c r="V1821" s="1">
        <v>2.0526839781327189E-2</v>
      </c>
      <c r="W1821" s="50">
        <f>U1821*Info!$B$2</f>
        <v>0.32046116960299748</v>
      </c>
      <c r="X1821" s="50">
        <f>W1821*SQRT((0.5*V1821/U1821)^2+Info!$B$3^2)</f>
        <v>1.6763300074252072E-2</v>
      </c>
      <c r="Y1821" s="39">
        <f>W1821*Info!$D$2</f>
        <v>0.25957354737842797</v>
      </c>
      <c r="Z1821" s="39">
        <f>Y1821*SQRT(Info!$D$3^2+(X1821/W1821)^2)</f>
        <v>1.8783385358938618E-2</v>
      </c>
      <c r="AA1821" s="50">
        <f>IF(O1821-W1821&gt;0,O1821-W1821,0)</f>
        <v>3.8379249984954109</v>
      </c>
      <c r="AB1821" s="50">
        <f>SQRT((0.5*P1821)^2+X1821^2)</f>
        <v>4.6051631260065222E-2</v>
      </c>
      <c r="AC1821" s="50">
        <f>(1-EXP(-Info!$B$6*G1821*1000))+(Info!$B$6/(Info!$B$6-Info!$B$7))*(EXP(-Info!$B$7*G1821*1000)-EXP(-Info!$B$6*G1821*1000))*(Info!$B$9-1)</f>
        <v>0.79995630709633381</v>
      </c>
      <c r="AD1821" s="50">
        <f>SQRT((Info!$B$6*EXP(-Info!$B$6*G1821*1000)+(Info!$B$6/(Info!$B$6+Info!$B$7))*(Info!$B$9-1)*(-Info!$B$7*EXP(-Info!$B$7*G1821*1000)+Info!$B$6*EXP(-Info!$B$6*G1821*1000)))^2*(0.01*G1821*1000)^2)</f>
        <v>3.6803303251445314E-3</v>
      </c>
      <c r="AE1821" s="50">
        <f>IF(AA1821&gt;0,AA1821*AC1821*SQRT((AB1821/AA1821)^2+(AD1821/AC1821)^2),AA1821*AC1821*SQRT((AD1821/AC1821)^2))</f>
        <v>3.9454332740180925E-2</v>
      </c>
      <c r="AF1821" s="50">
        <f>IF((S1821-Y1821-AA1821*AC1821)&gt;0,S1821-Y1821-AA1821*AC1821,0)</f>
        <v>1.3874609116750243</v>
      </c>
      <c r="AG1821" s="50">
        <f>SQRT((T1821*0.5)^2+Z1821^2+AE1821^2)</f>
        <v>5.2469811925681183E-2</v>
      </c>
      <c r="AH1821" s="50">
        <f>AF1821/S1821</f>
        <v>0.2941276437481925</v>
      </c>
      <c r="AI1821">
        <f>AF1821*EXP(Info!$B$6*G1821*1000)</f>
        <v>4.8891299008394107</v>
      </c>
      <c r="AJ1821">
        <f>2*SQRT((EXP(Info!$B$6*G1821)*AG1821)^2+(Info!$B$6*G1821*0.01*AI1821)^2)</f>
        <v>0.10507195485313722</v>
      </c>
      <c r="AK1821" s="28">
        <f>AI1821/(E1821/1000)</f>
        <v>1.427066520968888</v>
      </c>
      <c r="AL1821">
        <f>AA1821/0.752049334436339</f>
        <v>5.1032888704993482</v>
      </c>
      <c r="AM1821">
        <f>Q1821/O1821</f>
        <v>1.1026560116931554</v>
      </c>
      <c r="AN1821">
        <f>U1821/0.242530074</f>
        <v>2.7527614438154644</v>
      </c>
      <c r="AO1821">
        <f>O1821/U1821</f>
        <v>6.2286028699202678</v>
      </c>
    </row>
    <row r="1822" spans="1:41">
      <c r="A1822" s="14" t="s">
        <v>86</v>
      </c>
      <c r="B1822" s="14" t="s">
        <v>99</v>
      </c>
      <c r="C1822" s="15">
        <v>-32.96</v>
      </c>
      <c r="D1822" s="15">
        <v>41</v>
      </c>
      <c r="E1822" s="15">
        <v>3426</v>
      </c>
      <c r="F1822" s="1">
        <v>705</v>
      </c>
      <c r="G1822" s="14">
        <v>137.923</v>
      </c>
      <c r="I1822">
        <f>(E1822*100*Info!$B$11)/AI1822</f>
        <v>1.69159193901259</v>
      </c>
      <c r="J1822">
        <f>LOG10(I1822)</f>
        <v>0.22829560692491468</v>
      </c>
      <c r="K1822">
        <f>2*((E1822*100*Info!$B$11)/AI1822^2)*(AJ1822/2)</f>
        <v>3.164166495683695E-2</v>
      </c>
      <c r="L1822">
        <f>(M1822/10.7)/I1822</f>
        <v>0.26566147554578756</v>
      </c>
      <c r="M1822">
        <f>((U1822/0.242530073729142))*I1822</f>
        <v>4.8084816727720563</v>
      </c>
      <c r="N1822">
        <f>2*M1822*SQRT((0.5*K1822/I1822)^2+(0.5*V1822/U1822)^2)</f>
        <v>0.17581383919749344</v>
      </c>
      <c r="O1822" s="1">
        <v>3.5353579545580618</v>
      </c>
      <c r="P1822" s="1">
        <v>7.5173558027818957E-2</v>
      </c>
      <c r="Q1822" s="1">
        <v>3.9853548235194411</v>
      </c>
      <c r="R1822" s="1">
        <v>8.3809607075477591E-2</v>
      </c>
      <c r="S1822" s="1">
        <v>4.2974319663527716</v>
      </c>
      <c r="T1822" s="1">
        <v>5.367709271135692E-2</v>
      </c>
      <c r="U1822" s="1">
        <v>0.68941060058690395</v>
      </c>
      <c r="V1822" s="1">
        <v>2.1658757566911969E-2</v>
      </c>
      <c r="W1822" s="50">
        <f>U1822*Info!$B$2</f>
        <v>0.3309170882817139</v>
      </c>
      <c r="X1822" s="50">
        <f>W1822*SQRT((0.5*V1822/U1822)^2+Info!$B$3^2)</f>
        <v>1.7343170436290873E-2</v>
      </c>
      <c r="Y1822" s="39">
        <f>W1822*Info!$D$2</f>
        <v>0.2680428415081883</v>
      </c>
      <c r="Z1822" s="39">
        <f>Y1822*SQRT(Info!$D$3^2+(X1822/W1822)^2)</f>
        <v>1.9415530346572639E-2</v>
      </c>
      <c r="AA1822" s="50">
        <f>IF(O1822-W1822&gt;0,O1822-W1822,0)</f>
        <v>3.2044408662763479</v>
      </c>
      <c r="AB1822" s="50">
        <f>SQRT((0.5*P1822)^2+X1822^2)</f>
        <v>4.1395066341566596E-2</v>
      </c>
      <c r="AC1822" s="50">
        <f>(1-EXP(-Info!$B$6*G1822*1000))+(Info!$B$6/(Info!$B$6-Info!$B$7))*(EXP(-Info!$B$7*G1822*1000)-EXP(-Info!$B$6*G1822*1000))*(Info!$B$9-1)</f>
        <v>0.80153739423134041</v>
      </c>
      <c r="AD1822" s="50">
        <f>SQRT((Info!$B$6*EXP(-Info!$B$6*G1822*1000)+(Info!$B$6/(Info!$B$6+Info!$B$7))*(Info!$B$9-1)*(-Info!$B$7*EXP(-Info!$B$7*G1822*1000)+Info!$B$6*EXP(-Info!$B$6*G1822*1000)))^2*(0.01*G1822*1000)^2)</f>
        <v>3.6752048575117132E-3</v>
      </c>
      <c r="AE1822" s="50">
        <f>IF(AA1822&gt;0,AA1822*AC1822*SQRT((AB1822/AA1822)^2+(AD1822/AC1822)^2),AA1822*AC1822*SQRT((AD1822/AC1822)^2))</f>
        <v>3.5207800935784073E-2</v>
      </c>
      <c r="AF1822" s="50">
        <f>IF((S1822-Y1822-AA1822*AC1822)&gt;0,S1822-Y1822-AA1822*AC1822,0)</f>
        <v>1.4609099429210204</v>
      </c>
      <c r="AG1822" s="50">
        <f>SQRT((T1822*0.5)^2+Z1822^2+AE1822^2)</f>
        <v>4.8341076072615334E-2</v>
      </c>
      <c r="AH1822" s="50">
        <f>AF1822/S1822</f>
        <v>0.33994952203068707</v>
      </c>
      <c r="AI1822">
        <f>AF1822*EXP(Info!$B$6*G1822*1000)</f>
        <v>5.1752614458468829</v>
      </c>
      <c r="AJ1822">
        <f>2*SQRT((EXP(Info!$B$6*G1822)*AG1822)^2+(Info!$B$6*G1822*0.01*AI1822)^2)</f>
        <v>9.6804604560310495E-2</v>
      </c>
      <c r="AK1822" s="28">
        <f>AI1822/(E1822/1000)</f>
        <v>1.5105841931835617</v>
      </c>
      <c r="AL1822">
        <f>AA1822/0.752049334436339</f>
        <v>4.2609450198876599</v>
      </c>
      <c r="AM1822">
        <f>Q1822/O1822</f>
        <v>1.1272846695427849</v>
      </c>
      <c r="AN1822">
        <f>U1822/0.242530074</f>
        <v>2.8425777851653313</v>
      </c>
      <c r="AO1822">
        <f>O1822/U1822</f>
        <v>5.1280876034519443</v>
      </c>
    </row>
    <row r="1823" spans="1:41">
      <c r="A1823" s="14" t="s">
        <v>86</v>
      </c>
      <c r="B1823" s="14" t="s">
        <v>99</v>
      </c>
      <c r="C1823" s="15">
        <v>-32.96</v>
      </c>
      <c r="D1823" s="15">
        <v>41</v>
      </c>
      <c r="E1823" s="15">
        <v>3426</v>
      </c>
      <c r="F1823" s="1">
        <v>710</v>
      </c>
      <c r="G1823" s="14">
        <v>138.5</v>
      </c>
      <c r="I1823">
        <f>(E1823*100*Info!$B$11)/AI1823</f>
        <v>1.7439076467649386</v>
      </c>
      <c r="J1823">
        <f>LOG10(I1823)</f>
        <v>0.24152348199426624</v>
      </c>
      <c r="K1823">
        <f>2*((E1823*100*Info!$B$11)/AI1823^2)*(AJ1823/2)</f>
        <v>3.1913572096577483E-2</v>
      </c>
      <c r="L1823">
        <f>(M1823/10.7)/I1823</f>
        <v>0.2782092665494687</v>
      </c>
      <c r="M1823">
        <f>((U1823/0.242530073729142))*I1823</f>
        <v>5.1913325605003733</v>
      </c>
      <c r="N1823">
        <f>2*M1823*SQRT((0.5*K1823/I1823)^2+(0.5*V1823/U1823)^2)</f>
        <v>0.18864284041329488</v>
      </c>
      <c r="O1823" s="1">
        <v>3.202481173845054</v>
      </c>
      <c r="P1823" s="1">
        <v>6.8151150419476364E-2</v>
      </c>
      <c r="Q1823" s="1">
        <v>3.5629500631785431</v>
      </c>
      <c r="R1823" s="1">
        <v>7.531098703591467E-2</v>
      </c>
      <c r="S1823" s="1">
        <v>3.983935666656782</v>
      </c>
      <c r="T1823" s="1">
        <v>4.9783577692617577E-2</v>
      </c>
      <c r="U1823" s="1">
        <v>0.72197301903359279</v>
      </c>
      <c r="V1823" s="1">
        <v>2.2665373427352319E-2</v>
      </c>
      <c r="W1823" s="50">
        <f>U1823*Info!$B$2</f>
        <v>0.34654704913612455</v>
      </c>
      <c r="X1823" s="50">
        <f>W1823*SQRT((0.5*V1823/U1823)^2+Info!$B$3^2)</f>
        <v>1.8161149918224491E-2</v>
      </c>
      <c r="Y1823" s="39">
        <f>W1823*Info!$D$2</f>
        <v>0.28070310980026092</v>
      </c>
      <c r="Z1823" s="39">
        <f>Y1823*SQRT(Info!$D$3^2+(X1823/W1823)^2)</f>
        <v>2.0331879516968878E-2</v>
      </c>
      <c r="AA1823" s="50">
        <f>IF(O1823-W1823&gt;0,O1823-W1823,0)</f>
        <v>2.8559341247089294</v>
      </c>
      <c r="AB1823" s="50">
        <f>SQRT((0.5*P1823)^2+X1823^2)</f>
        <v>3.8613109072266491E-2</v>
      </c>
      <c r="AC1823" s="50">
        <f>(1-EXP(-Info!$B$6*G1823*1000))+(Info!$B$6/(Info!$B$6-Info!$B$7))*(EXP(-Info!$B$7*G1823*1000)-EXP(-Info!$B$6*G1823*1000))*(Info!$B$9-1)</f>
        <v>0.80310928251245839</v>
      </c>
      <c r="AD1823" s="50">
        <f>SQRT((Info!$B$6*EXP(-Info!$B$6*G1823*1000)+(Info!$B$6/(Info!$B$6+Info!$B$7))*(Info!$B$9-1)*(-Info!$B$7*EXP(-Info!$B$7*G1823*1000)+Info!$B$6*EXP(-Info!$B$6*G1823*1000)))^2*(0.01*G1823*1000)^2)</f>
        <v>3.6700180089971166E-3</v>
      </c>
      <c r="AE1823" s="50">
        <f>IF(AA1823&gt;0,AA1823*AC1823*SQRT((AB1823/AA1823)^2+(AD1823/AC1823)^2),AA1823*AC1823*SQRT((AD1823/AC1823)^2))</f>
        <v>3.2733961796298831E-2</v>
      </c>
      <c r="AF1823" s="50">
        <f>IF((S1823-Y1823-AA1823*AC1823)&gt;0,S1823-Y1823-AA1823*AC1823,0)</f>
        <v>1.409605351058687</v>
      </c>
      <c r="AG1823" s="50">
        <f>SQRT((T1823*0.5)^2+Z1823^2+AE1823^2)</f>
        <v>4.5874815874761971E-2</v>
      </c>
      <c r="AH1823" s="50">
        <f>AF1823/S1823</f>
        <v>0.35382231767853622</v>
      </c>
      <c r="AI1823">
        <f>AF1823*EXP(Info!$B$6*G1823*1000)</f>
        <v>5.0200081181576692</v>
      </c>
      <c r="AJ1823">
        <f>2*SQRT((EXP(Info!$B$6*G1823)*AG1823)^2+(Info!$B$6*G1823*0.01*AI1823)^2)</f>
        <v>9.1866327498146036E-2</v>
      </c>
      <c r="AK1823" s="28">
        <f>AI1823/(E1823/1000)</f>
        <v>1.4652679854517423</v>
      </c>
      <c r="AL1823">
        <f>AA1823/0.752049334436339</f>
        <v>3.7975356056254634</v>
      </c>
      <c r="AM1823">
        <f>Q1823/O1823</f>
        <v>1.1125592532057551</v>
      </c>
      <c r="AN1823">
        <f>U1823/0.242530074</f>
        <v>2.9768391487547756</v>
      </c>
      <c r="AO1823">
        <f>O1823/U1823</f>
        <v>4.435735255220175</v>
      </c>
    </row>
    <row r="1824" spans="1:41">
      <c r="A1824" s="14" t="s">
        <v>86</v>
      </c>
      <c r="B1824" s="14" t="s">
        <v>99</v>
      </c>
      <c r="C1824" s="15">
        <v>-32.96</v>
      </c>
      <c r="D1824" s="15">
        <v>41</v>
      </c>
      <c r="E1824" s="15">
        <v>3426</v>
      </c>
      <c r="F1824" s="1">
        <v>715</v>
      </c>
      <c r="G1824" s="14">
        <v>139.077</v>
      </c>
      <c r="I1824">
        <f>(E1824*100*Info!$B$11)/AI1824</f>
        <v>1.4241521483912716</v>
      </c>
      <c r="J1824">
        <f>LOG10(I1824)</f>
        <v>0.15355638935489357</v>
      </c>
      <c r="K1824">
        <f>2*((E1824*100*Info!$B$11)/AI1824^2)*(AJ1824/2)</f>
        <v>1.9023226538231821E-2</v>
      </c>
      <c r="L1824">
        <f>(M1824/10.7)/I1824</f>
        <v>0.29656094406361622</v>
      </c>
      <c r="M1824">
        <f>((U1824/0.242530073729142))*I1824</f>
        <v>4.5191225901034269</v>
      </c>
      <c r="N1824">
        <f>2*M1824*SQRT((0.5*K1824/I1824)^2+(0.5*V1824/U1824)^2)</f>
        <v>0.15405365864145201</v>
      </c>
      <c r="O1824" s="1">
        <v>2.3511297967343769</v>
      </c>
      <c r="P1824" s="1">
        <v>5.0016230228841017E-2</v>
      </c>
      <c r="Q1824" s="1">
        <v>2.630406917023512</v>
      </c>
      <c r="R1824" s="1">
        <v>5.5334244589954389E-2</v>
      </c>
      <c r="S1824" s="1">
        <v>3.6108419571346988</v>
      </c>
      <c r="T1824" s="1">
        <v>4.5221354782553382E-2</v>
      </c>
      <c r="U1824" s="1">
        <v>0.76959693962958087</v>
      </c>
      <c r="V1824" s="1">
        <v>2.4137073035532419E-2</v>
      </c>
      <c r="W1824" s="50">
        <f>U1824*Info!$B$2</f>
        <v>0.36940653102219878</v>
      </c>
      <c r="X1824" s="50">
        <f>W1824*SQRT((0.5*V1824/U1824)^2+Info!$B$3^2)</f>
        <v>1.9357443650458085E-2</v>
      </c>
      <c r="Y1824" s="39">
        <f>W1824*Info!$D$2</f>
        <v>0.29921929012798104</v>
      </c>
      <c r="Z1824" s="39">
        <f>Y1824*SQRT(Info!$D$3^2+(X1824/W1824)^2)</f>
        <v>2.1672058042897388E-2</v>
      </c>
      <c r="AA1824" s="50">
        <f>IF(O1824-W1824&gt;0,O1824-W1824,0)</f>
        <v>1.9817232657121782</v>
      </c>
      <c r="AB1824" s="50">
        <f>SQRT((0.5*P1824)^2+X1824^2)</f>
        <v>3.1624617725069304E-2</v>
      </c>
      <c r="AC1824" s="50">
        <f>(1-EXP(-Info!$B$6*G1824*1000))+(Info!$B$6/(Info!$B$6-Info!$B$7))*(EXP(-Info!$B$7*G1824*1000)-EXP(-Info!$B$6*G1824*1000))*(Info!$B$9-1)</f>
        <v>0.80467202187673936</v>
      </c>
      <c r="AD1824" s="50">
        <f>SQRT((Info!$B$6*EXP(-Info!$B$6*G1824*1000)+(Info!$B$6/(Info!$B$6+Info!$B$7))*(Info!$B$9-1)*(-Info!$B$7*EXP(-Info!$B$7*G1824*1000)+Info!$B$6*EXP(-Info!$B$6*G1824*1000)))^2*(0.01*G1824*1000)^2)</f>
        <v>3.6647705748287145E-3</v>
      </c>
      <c r="AE1824" s="50">
        <f>IF(AA1824&gt;0,AA1824*AC1824*SQRT((AB1824/AA1824)^2+(AD1824/AC1824)^2),AA1824*AC1824*SQRT((AD1824/AC1824)^2))</f>
        <v>2.6463507993096252E-2</v>
      </c>
      <c r="AF1824" s="50">
        <f>IF((S1824-Y1824-AA1824*AC1824)&gt;0,S1824-Y1824-AA1824*AC1824,0)</f>
        <v>1.7169853999859246</v>
      </c>
      <c r="AG1824" s="50">
        <f>SQRT((T1824*0.5)^2+Z1824^2+AE1824^2)</f>
        <v>4.1002903399732234E-2</v>
      </c>
      <c r="AH1824" s="50">
        <f>AF1824/S1824</f>
        <v>0.4755083219838287</v>
      </c>
      <c r="AI1824">
        <f>AF1824*EXP(Info!$B$6*G1824*1000)</f>
        <v>6.1471174649185283</v>
      </c>
      <c r="AJ1824">
        <f>2*SQRT((EXP(Info!$B$6*G1824)*AG1824)^2+(Info!$B$6*G1824*0.01*AI1824)^2)</f>
        <v>8.2110614532555498E-2</v>
      </c>
      <c r="AK1824" s="28">
        <f>AI1824/(E1824/1000)</f>
        <v>1.7942549518150988</v>
      </c>
      <c r="AL1824">
        <f>AA1824/0.752049334436339</f>
        <v>2.6350974264174831</v>
      </c>
      <c r="AM1824">
        <f>Q1824/O1824</f>
        <v>1.1187842205381597</v>
      </c>
      <c r="AN1824">
        <f>U1824/0.242530074</f>
        <v>3.1732020979368554</v>
      </c>
      <c r="AO1824">
        <f>O1824/U1824</f>
        <v>3.055014483121532</v>
      </c>
    </row>
    <row r="1825" spans="1:41">
      <c r="A1825" s="14" t="s">
        <v>86</v>
      </c>
      <c r="B1825" s="14" t="s">
        <v>99</v>
      </c>
      <c r="C1825" s="15">
        <v>-32.96</v>
      </c>
      <c r="D1825" s="15">
        <v>41</v>
      </c>
      <c r="E1825" s="15">
        <v>3426</v>
      </c>
      <c r="F1825" s="1">
        <v>721</v>
      </c>
      <c r="G1825" s="14">
        <v>139.76900000000001</v>
      </c>
      <c r="I1825">
        <f>(E1825*100*Info!$B$11)/AI1825</f>
        <v>1.5729245856316916</v>
      </c>
      <c r="J1825">
        <f>LOG10(I1825)</f>
        <v>0.19670790073571304</v>
      </c>
      <c r="K1825">
        <f>2*((E1825*100*Info!$B$11)/AI1825^2)*(AJ1825/2)</f>
        <v>2.1787875518743945E-2</v>
      </c>
      <c r="L1825">
        <f>(M1825/10.7)/I1825</f>
        <v>0.3401385959455876</v>
      </c>
      <c r="M1825">
        <f>((U1825/0.242530073729142))*I1825</f>
        <v>5.7246322529101272</v>
      </c>
      <c r="N1825">
        <f>2*M1825*SQRT((0.5*K1825/I1825)^2+(0.5*V1825/U1825)^2)</f>
        <v>0.19640850694136436</v>
      </c>
      <c r="O1825" s="1">
        <v>1.65433620847767</v>
      </c>
      <c r="P1825" s="1">
        <v>3.5228235836995178E-2</v>
      </c>
      <c r="Q1825" s="1">
        <v>1.826661058263412</v>
      </c>
      <c r="R1825" s="1">
        <v>3.8630570455028559E-2</v>
      </c>
      <c r="S1825" s="1">
        <v>2.880500188059306</v>
      </c>
      <c r="T1825" s="1">
        <v>3.5856536108053533E-2</v>
      </c>
      <c r="U1825" s="1">
        <v>0.88268407465506893</v>
      </c>
      <c r="V1825" s="1">
        <v>2.770643366442354E-2</v>
      </c>
      <c r="W1825" s="50">
        <f>U1825*Info!$B$2</f>
        <v>0.42368835583443309</v>
      </c>
      <c r="X1825" s="50">
        <f>W1825*SQRT((0.5*V1825/U1825)^2+Info!$B$3^2)</f>
        <v>2.220351309227701E-2</v>
      </c>
      <c r="Y1825" s="39">
        <f>W1825*Info!$D$2</f>
        <v>0.3431875682258908</v>
      </c>
      <c r="Z1825" s="39">
        <f>Y1825*SQRT(Info!$D$3^2+(X1825/W1825)^2)</f>
        <v>2.4857573069157299E-2</v>
      </c>
      <c r="AA1825" s="50">
        <f>IF(O1825-W1825&gt;0,O1825-W1825,0)</f>
        <v>1.230647852643237</v>
      </c>
      <c r="AB1825" s="50">
        <f>SQRT((0.5*P1825)^2+X1825^2)</f>
        <v>2.8341720901978666E-2</v>
      </c>
      <c r="AC1825" s="50">
        <f>(1-EXP(-Info!$B$6*G1825*1000))+(Info!$B$6/(Info!$B$6-Info!$B$7))*(EXP(-Info!$B$7*G1825*1000)-EXP(-Info!$B$6*G1825*1000))*(Info!$B$9-1)</f>
        <v>0.80653422980970402</v>
      </c>
      <c r="AD1825" s="50">
        <f>SQRT((Info!$B$6*EXP(-Info!$B$6*G1825*1000)+(Info!$B$6/(Info!$B$6+Info!$B$7))*(Info!$B$9-1)*(-Info!$B$7*EXP(-Info!$B$7*G1825*1000)+Info!$B$6*EXP(-Info!$B$6*G1825*1000)))^2*(0.01*G1825*1000)^2)</f>
        <v>3.6583984984873827E-3</v>
      </c>
      <c r="AE1825" s="50">
        <f>IF(AA1825&gt;0,AA1825*AC1825*SQRT((AB1825/AA1825)^2+(AD1825/AC1825)^2),AA1825*AC1825*SQRT((AD1825/AC1825)^2))</f>
        <v>2.3297723922058946E-2</v>
      </c>
      <c r="AF1825" s="50">
        <f>IF((S1825-Y1825-AA1825*AC1825)&gt;0,S1825-Y1825-AA1825*AC1825,0)</f>
        <v>1.5447530018348359</v>
      </c>
      <c r="AG1825" s="50">
        <f>SQRT((T1825*0.5)^2+Z1825^2+AE1825^2)</f>
        <v>3.8498125594033906E-2</v>
      </c>
      <c r="AH1825" s="50">
        <f>AF1825/S1825</f>
        <v>0.53627943099548625</v>
      </c>
      <c r="AI1825">
        <f>AF1825*EXP(Info!$B$6*G1825*1000)</f>
        <v>5.5657026560885123</v>
      </c>
      <c r="AJ1825">
        <f>2*SQRT((EXP(Info!$B$6*G1825)*AG1825)^2+(Info!$B$6*G1825*0.01*AI1825)^2)</f>
        <v>7.7095137143208092E-2</v>
      </c>
      <c r="AK1825" s="28">
        <f>AI1825/(E1825/1000)</f>
        <v>1.6245483526236171</v>
      </c>
      <c r="AL1825">
        <f>AA1825/0.752049334436339</f>
        <v>1.6363924496597122</v>
      </c>
      <c r="AM1825">
        <f>Q1825/O1825</f>
        <v>1.1041655552859575</v>
      </c>
      <c r="AN1825">
        <f>U1825/0.242530074</f>
        <v>3.6394829725532056</v>
      </c>
      <c r="AO1825">
        <f>O1825/U1825</f>
        <v>1.8742110070629106</v>
      </c>
    </row>
    <row r="1826" spans="1:41">
      <c r="A1826" s="14" t="s">
        <v>86</v>
      </c>
      <c r="B1826" s="14" t="s">
        <v>99</v>
      </c>
      <c r="C1826" s="15">
        <v>-32.96</v>
      </c>
      <c r="D1826" s="15">
        <v>41</v>
      </c>
      <c r="E1826" s="15">
        <v>3426</v>
      </c>
      <c r="F1826" s="1">
        <v>725</v>
      </c>
      <c r="G1826" s="14">
        <v>140.23099999999999</v>
      </c>
      <c r="I1826">
        <f>(E1826*100*Info!$B$11)/AI1826</f>
        <v>1.4620884338771025</v>
      </c>
      <c r="J1826">
        <f>LOG10(I1826)</f>
        <v>0.16497364155708019</v>
      </c>
      <c r="K1826">
        <f>2*((E1826*100*Info!$B$11)/AI1826^2)*(AJ1826/2)</f>
        <v>1.9555168835988838E-2</v>
      </c>
      <c r="L1826">
        <f>(M1826/10.7)/I1826</f>
        <v>0.36649620263300953</v>
      </c>
      <c r="M1826">
        <f>((U1826/0.242530073729142))*I1826</f>
        <v>5.7335934905467418</v>
      </c>
      <c r="N1826">
        <f>2*M1826*SQRT((0.5*K1826/I1826)^2+(0.5*V1826/U1826)^2)</f>
        <v>0.19588311191983621</v>
      </c>
      <c r="O1826" s="1">
        <v>1.491667079285667</v>
      </c>
      <c r="P1826" s="1">
        <v>3.1821206117929601E-2</v>
      </c>
      <c r="Q1826" s="1">
        <v>1.526097552476819</v>
      </c>
      <c r="R1826" s="1">
        <v>3.2625352722839528E-2</v>
      </c>
      <c r="S1826" s="1">
        <v>2.860771853477047</v>
      </c>
      <c r="T1826" s="1">
        <v>3.6259360883481043E-2</v>
      </c>
      <c r="U1826" s="1">
        <v>0.95108395619256769</v>
      </c>
      <c r="V1826" s="1">
        <v>2.9899461804020859E-2</v>
      </c>
      <c r="W1826" s="50">
        <f>U1826*Info!$B$2</f>
        <v>0.45652029897243246</v>
      </c>
      <c r="X1826" s="50">
        <f>W1826*SQRT((0.5*V1826/U1826)^2+Info!$B$3^2)</f>
        <v>2.3927391847965707E-2</v>
      </c>
      <c r="Y1826" s="39">
        <f>W1826*Info!$D$2</f>
        <v>0.36978144216767034</v>
      </c>
      <c r="Z1826" s="39">
        <f>Y1826*SQRT(Info!$D$3^2+(X1826/W1826)^2)</f>
        <v>2.6785746439868148E-2</v>
      </c>
      <c r="AA1826" s="50">
        <f>IF(O1826-W1826&gt;0,O1826-W1826,0)</f>
        <v>1.0351467803132346</v>
      </c>
      <c r="AB1826" s="50">
        <f>SQRT((0.5*P1826)^2+X1826^2)</f>
        <v>2.8734428310757044E-2</v>
      </c>
      <c r="AC1826" s="50">
        <f>(1-EXP(-Info!$B$6*G1826*1000))+(Info!$B$6/(Info!$B$6-Info!$B$7))*(EXP(-Info!$B$7*G1826*1000)-EXP(-Info!$B$6*G1826*1000))*(Info!$B$9-1)</f>
        <v>0.80777025227539379</v>
      </c>
      <c r="AD1826" s="50">
        <f>SQRT((Info!$B$6*EXP(-Info!$B$6*G1826*1000)+(Info!$B$6/(Info!$B$6+Info!$B$7))*(Info!$B$9-1)*(-Info!$B$7*EXP(-Info!$B$7*G1826*1000)+Info!$B$6*EXP(-Info!$B$6*G1826*1000)))^2*(0.01*G1826*1000)^2)</f>
        <v>3.6540970971673309E-3</v>
      </c>
      <c r="AE1826" s="50">
        <f>IF(AA1826&gt;0,AA1826*AC1826*SQRT((AB1826/AA1826)^2+(AD1826/AC1826)^2),AA1826*AC1826*SQRT((AD1826/AC1826)^2))</f>
        <v>2.3517004646570906E-2</v>
      </c>
      <c r="AF1826" s="50">
        <f>IF((S1826-Y1826-AA1826*AC1826)&gt;0,S1826-Y1826-AA1826*AC1826,0)</f>
        <v>1.6548296354336935</v>
      </c>
      <c r="AG1826" s="50">
        <f>SQRT((T1826*0.5)^2+Z1826^2+AE1826^2)</f>
        <v>3.999013669403214E-2</v>
      </c>
      <c r="AH1826" s="50">
        <f>AF1826/S1826</f>
        <v>0.5784556477030407</v>
      </c>
      <c r="AI1826">
        <f>AF1826*EXP(Info!$B$6*G1826*1000)</f>
        <v>5.987620407380291</v>
      </c>
      <c r="AJ1826">
        <f>2*SQRT((EXP(Info!$B$6*G1826)*AG1826)^2+(Info!$B$6*G1826*0.01*AI1826)^2)</f>
        <v>8.0083341936877606E-2</v>
      </c>
      <c r="AK1826" s="28">
        <f>AI1826/(E1826/1000)</f>
        <v>1.7477000605313167</v>
      </c>
      <c r="AL1826">
        <f>AA1826/0.752049334436339</f>
        <v>1.3764346737825079</v>
      </c>
      <c r="AM1826">
        <f>Q1826/O1826</f>
        <v>1.0230818750841106</v>
      </c>
      <c r="AN1826">
        <f>U1826/0.242530074</f>
        <v>3.9215093637936533</v>
      </c>
      <c r="AO1826">
        <f>O1826/U1826</f>
        <v>1.5683863339017849</v>
      </c>
    </row>
    <row r="1827" spans="1:41">
      <c r="A1827" s="14" t="s">
        <v>86</v>
      </c>
      <c r="B1827" s="14" t="s">
        <v>99</v>
      </c>
      <c r="C1827" s="15">
        <v>-32.96</v>
      </c>
      <c r="D1827" s="15">
        <v>41</v>
      </c>
      <c r="E1827" s="15">
        <v>3426</v>
      </c>
      <c r="F1827" s="1">
        <v>731</v>
      </c>
      <c r="G1827" s="14">
        <v>140.923</v>
      </c>
      <c r="I1827">
        <f>(E1827*100*Info!$B$11)/AI1827</f>
        <v>1.6864140302842836</v>
      </c>
      <c r="J1827">
        <f>LOG10(I1827)</f>
        <v>0.22696420670233936</v>
      </c>
      <c r="K1827">
        <f>2*((E1827*100*Info!$B$11)/AI1827^2)*(AJ1827/2)</f>
        <v>2.6113299272646266E-2</v>
      </c>
      <c r="L1827">
        <f>(M1827/10.7)/I1827</f>
        <v>0.40012204807252649</v>
      </c>
      <c r="M1827">
        <f>((U1827/0.242530073729142))*I1827</f>
        <v>7.2200543619428261</v>
      </c>
      <c r="N1827">
        <f>2*M1827*SQRT((0.5*K1827/I1827)^2+(0.5*V1827/U1827)^2)</f>
        <v>0.2528301579553095</v>
      </c>
      <c r="O1827" s="1">
        <v>1.0777342531568319</v>
      </c>
      <c r="P1827" s="1">
        <v>2.3095632024059318E-2</v>
      </c>
      <c r="Q1827" s="1">
        <v>1.120963705189755</v>
      </c>
      <c r="R1827" s="1">
        <v>2.3924743934432419E-2</v>
      </c>
      <c r="S1827" s="1">
        <v>2.29836881106554</v>
      </c>
      <c r="T1827" s="1">
        <v>2.9460022618122531E-2</v>
      </c>
      <c r="U1827" s="1">
        <v>1.038345439070631</v>
      </c>
      <c r="V1827" s="1">
        <v>3.2612538430038689E-2</v>
      </c>
      <c r="W1827" s="50">
        <f>U1827*Info!$B$2</f>
        <v>0.49840581075390289</v>
      </c>
      <c r="X1827" s="50">
        <f>W1827*SQRT((0.5*V1827/U1827)^2+Info!$B$3^2)</f>
        <v>2.6120546584314456E-2</v>
      </c>
      <c r="Y1827" s="39">
        <f>W1827*Info!$D$2</f>
        <v>0.40370870671066139</v>
      </c>
      <c r="Z1827" s="39">
        <f>Y1827*SQRT(Info!$D$3^2+(X1827/W1827)^2)</f>
        <v>2.9242052693248564E-2</v>
      </c>
      <c r="AA1827" s="50">
        <f>IF(O1827-W1827&gt;0,O1827-W1827,0)</f>
        <v>0.57932844240292902</v>
      </c>
      <c r="AB1827" s="50">
        <f>SQRT((0.5*P1827)^2+X1827^2)</f>
        <v>2.8559324370702997E-2</v>
      </c>
      <c r="AC1827" s="50">
        <f>(1-EXP(-Info!$B$6*G1827*1000))+(Info!$B$6/(Info!$B$6-Info!$B$7))*(EXP(-Info!$B$7*G1827*1000)-EXP(-Info!$B$6*G1827*1000))*(Info!$B$9-1)</f>
        <v>0.80961082381366822</v>
      </c>
      <c r="AD1827" s="50">
        <f>SQRT((Info!$B$6*EXP(-Info!$B$6*G1827*1000)+(Info!$B$6/(Info!$B$6+Info!$B$7))*(Info!$B$9-1)*(-Info!$B$7*EXP(-Info!$B$7*G1827*1000)+Info!$B$6*EXP(-Info!$B$6*G1827*1000)))^2*(0.01*G1827*1000)^2)</f>
        <v>3.6475845811959604E-3</v>
      </c>
      <c r="AE1827" s="50">
        <f>IF(AA1827&gt;0,AA1827*AC1827*SQRT((AB1827/AA1827)^2+(AD1827/AC1827)^2),AA1827*AC1827*SQRT((AD1827/AC1827)^2))</f>
        <v>2.3218299329035873E-2</v>
      </c>
      <c r="AF1827" s="50">
        <f>IF((S1827-Y1827-AA1827*AC1827)&gt;0,S1827-Y1827-AA1827*AC1827,0)</f>
        <v>1.425629526842354</v>
      </c>
      <c r="AG1827" s="50">
        <f>SQRT((T1827*0.5)^2+Z1827^2+AE1827^2)</f>
        <v>4.013926136107273E-2</v>
      </c>
      <c r="AH1827" s="50">
        <f>AF1827/S1827</f>
        <v>0.62027883426656061</v>
      </c>
      <c r="AI1827">
        <f>AF1827*EXP(Info!$B$6*G1827*1000)</f>
        <v>5.1911513939441489</v>
      </c>
      <c r="AJ1827">
        <f>2*SQRT((EXP(Info!$B$6*G1827)*AG1827)^2+(Info!$B$6*G1827*0.01*AI1827)^2)</f>
        <v>8.0382449081514692E-2</v>
      </c>
      <c r="AK1827" s="28">
        <f>AI1827/(E1827/1000)</f>
        <v>1.5152222399136452</v>
      </c>
      <c r="AL1827">
        <f>AA1827/0.752049334436339</f>
        <v>0.77033302986317476</v>
      </c>
      <c r="AM1827">
        <f>Q1827/O1827</f>
        <v>1.0401114207016229</v>
      </c>
      <c r="AN1827">
        <f>U1827/0.242530074</f>
        <v>4.2813059095946633</v>
      </c>
      <c r="AO1827">
        <f>O1827/U1827</f>
        <v>1.0379342101424895</v>
      </c>
    </row>
    <row r="1828" spans="1:41">
      <c r="A1828" s="14" t="s">
        <v>86</v>
      </c>
      <c r="B1828" s="14" t="s">
        <v>99</v>
      </c>
      <c r="C1828" s="15">
        <v>-32.96</v>
      </c>
      <c r="D1828" s="15">
        <v>41</v>
      </c>
      <c r="E1828" s="15">
        <v>3426</v>
      </c>
      <c r="F1828" s="1">
        <v>735</v>
      </c>
      <c r="G1828" s="14">
        <v>141.38499999999999</v>
      </c>
      <c r="I1828">
        <f>(E1828*100*Info!$B$11)/AI1828</f>
        <v>1.5015345713242227</v>
      </c>
      <c r="J1828">
        <f>LOG10(I1828)</f>
        <v>0.17653533584402287</v>
      </c>
      <c r="K1828">
        <f>2*((E1828*100*Info!$B$11)/AI1828^2)*(AJ1828/2)</f>
        <v>2.1513405748151155E-2</v>
      </c>
      <c r="L1828">
        <f>(M1828/10.7)/I1828</f>
        <v>0.4255100867822072</v>
      </c>
      <c r="M1828">
        <f>((U1828/0.242530073729142))*I1828</f>
        <v>6.8364237315320011</v>
      </c>
      <c r="N1828">
        <f>2*M1828*SQRT((0.5*K1828/I1828)^2+(0.5*V1828/U1828)^2)</f>
        <v>0.23479829513845413</v>
      </c>
      <c r="O1828" s="1">
        <v>0.88300593988196197</v>
      </c>
      <c r="P1828" s="1">
        <v>1.8706210078091291E-2</v>
      </c>
      <c r="Q1828" s="1">
        <v>0.90467045037809934</v>
      </c>
      <c r="R1828" s="1">
        <v>1.93917687638894E-2</v>
      </c>
      <c r="S1828" s="1">
        <v>2.3099222305948022</v>
      </c>
      <c r="T1828" s="1">
        <v>2.8815859352536791E-2</v>
      </c>
      <c r="U1828" s="1">
        <v>1.104229222101671</v>
      </c>
      <c r="V1828" s="1">
        <v>3.44673760580484E-2</v>
      </c>
      <c r="W1828" s="50">
        <f>U1828*Info!$B$2</f>
        <v>0.53003002660880205</v>
      </c>
      <c r="X1828" s="50">
        <f>W1828*SQRT((0.5*V1828/U1828)^2+Info!$B$3^2)</f>
        <v>2.7762535429555955E-2</v>
      </c>
      <c r="Y1828" s="39">
        <f>W1828*Info!$D$2</f>
        <v>0.42932432155312972</v>
      </c>
      <c r="Z1828" s="39">
        <f>Y1828*SQRT(Info!$D$3^2+(X1828/W1828)^2)</f>
        <v>3.108847055631922E-2</v>
      </c>
      <c r="AA1828" s="50">
        <f>IF(O1828-W1828&gt;0,O1828-W1828,0)</f>
        <v>0.35297591327315991</v>
      </c>
      <c r="AB1828" s="50">
        <f>SQRT((0.5*P1828)^2+X1828^2)</f>
        <v>2.9295715511807704E-2</v>
      </c>
      <c r="AC1828" s="50">
        <f>(1-EXP(-Info!$B$6*G1828*1000))+(Info!$B$6/(Info!$B$6-Info!$B$7))*(EXP(-Info!$B$7*G1828*1000)-EXP(-Info!$B$6*G1828*1000))*(Info!$B$9-1)</f>
        <v>0.81083247963293859</v>
      </c>
      <c r="AD1828" s="50">
        <f>SQRT((Info!$B$6*EXP(-Info!$B$6*G1828*1000)+(Info!$B$6/(Info!$B$6+Info!$B$7))*(Info!$B$9-1)*(-Info!$B$7*EXP(-Info!$B$7*G1828*1000)+Info!$B$6*EXP(-Info!$B$6*G1828*1000)))^2*(0.01*G1828*1000)^2)</f>
        <v>3.6431906539225547E-3</v>
      </c>
      <c r="AE1828" s="50">
        <f>IF(AA1828&gt;0,AA1828*AC1828*SQRT((AB1828/AA1828)^2+(AD1828/AC1828)^2),AA1828*AC1828*SQRT((AD1828/AC1828)^2))</f>
        <v>2.378870095573286E-2</v>
      </c>
      <c r="AF1828" s="50">
        <f>IF((S1828-Y1828-AA1828*AC1828)&gt;0,S1828-Y1828-AA1828*AC1828,0)</f>
        <v>1.5943935740316952</v>
      </c>
      <c r="AG1828" s="50">
        <f>SQRT((T1828*0.5)^2+Z1828^2+AE1828^2)</f>
        <v>4.1713112234029098E-2</v>
      </c>
      <c r="AH1828" s="50">
        <f>AF1828/S1828</f>
        <v>0.69023690621010247</v>
      </c>
      <c r="AI1828">
        <f>AF1828*EXP(Info!$B$6*G1828*1000)</f>
        <v>5.830322332409958</v>
      </c>
      <c r="AJ1828">
        <f>2*SQRT((EXP(Info!$B$6*G1828)*AG1828)^2+(Info!$B$6*G1828*0.01*AI1828)^2)</f>
        <v>8.3534600118480157E-2</v>
      </c>
      <c r="AK1828" s="28">
        <f>AI1828/(E1828/1000)</f>
        <v>1.7017870205516514</v>
      </c>
      <c r="AL1828">
        <f>AA1828/0.752049334436339</f>
        <v>0.46935207187932071</v>
      </c>
      <c r="AM1828">
        <f>Q1828/O1828</f>
        <v>1.0245349544296762</v>
      </c>
      <c r="AN1828">
        <f>U1828/0.242530074</f>
        <v>4.5529579234848665</v>
      </c>
      <c r="AO1828">
        <f>O1828/U1828</f>
        <v>0.79965818890514739</v>
      </c>
    </row>
    <row r="1829" spans="1:41">
      <c r="A1829" s="14" t="s">
        <v>86</v>
      </c>
      <c r="B1829" s="14" t="s">
        <v>99</v>
      </c>
      <c r="C1829" s="15">
        <v>-32.96</v>
      </c>
      <c r="D1829" s="15">
        <v>41</v>
      </c>
      <c r="E1829" s="15">
        <v>3426</v>
      </c>
      <c r="F1829" s="1">
        <v>741</v>
      </c>
      <c r="G1829" s="14">
        <v>142.077</v>
      </c>
      <c r="I1829">
        <f>(E1829*100*Info!$B$11)/AI1829</f>
        <v>1.1924361976254865</v>
      </c>
      <c r="J1829">
        <f>LOG10(I1829)</f>
        <v>7.6435151015741998E-2</v>
      </c>
      <c r="K1829">
        <f>2*((E1829*100*Info!$B$11)/AI1829^2)*(AJ1829/2)</f>
        <v>1.5327605376304647E-2</v>
      </c>
      <c r="L1829">
        <f>(M1829/10.7)/I1829</f>
        <v>0.48351064376829783</v>
      </c>
      <c r="M1829">
        <f>((U1829/0.242530073729142))*I1829</f>
        <v>6.1691448511617653</v>
      </c>
      <c r="N1829">
        <f>2*M1829*SQRT((0.5*K1829/I1829)^2+(0.5*V1829/U1829)^2)</f>
        <v>0.20931176360363379</v>
      </c>
      <c r="O1829" s="1">
        <v>0.76296204447191929</v>
      </c>
      <c r="P1829" s="1">
        <v>1.620503261837616E-2</v>
      </c>
      <c r="Q1829" s="1">
        <v>0.74023943245050949</v>
      </c>
      <c r="R1829" s="1">
        <v>1.6049293147826289E-2</v>
      </c>
      <c r="S1829" s="1">
        <v>2.6134105301805</v>
      </c>
      <c r="T1829" s="1">
        <v>3.2884585428739052E-2</v>
      </c>
      <c r="U1829" s="1">
        <v>1.254744831276867</v>
      </c>
      <c r="V1829" s="1">
        <v>3.9398556042897388E-2</v>
      </c>
      <c r="W1829" s="50">
        <f>U1829*Info!$B$2</f>
        <v>0.60227751901289617</v>
      </c>
      <c r="X1829" s="50">
        <f>W1829*SQRT((0.5*V1829/U1829)^2+Info!$B$3^2)</f>
        <v>3.1563505935540602E-2</v>
      </c>
      <c r="Y1829" s="39">
        <f>W1829*Info!$D$2</f>
        <v>0.48784479040044593</v>
      </c>
      <c r="Z1829" s="39">
        <f>Y1829*SQRT(Info!$D$3^2+(X1829/W1829)^2)</f>
        <v>3.5335876856919496E-2</v>
      </c>
      <c r="AA1829" s="50">
        <f>IF(O1829-W1829&gt;0,O1829-W1829,0)</f>
        <v>0.16068452545902312</v>
      </c>
      <c r="AB1829" s="50">
        <f>SQRT((0.5*P1829)^2+X1829^2)</f>
        <v>3.2586894259557256E-2</v>
      </c>
      <c r="AC1829" s="50">
        <f>(1-EXP(-Info!$B$6*G1829*1000))+(Info!$B$6/(Info!$B$6-Info!$B$7))*(EXP(-Info!$B$7*G1829*1000)-EXP(-Info!$B$6*G1829*1000))*(Info!$B$9-1)</f>
        <v>0.81265164915286603</v>
      </c>
      <c r="AD1829" s="50">
        <f>SQRT((Info!$B$6*EXP(-Info!$B$6*G1829*1000)+(Info!$B$6/(Info!$B$6+Info!$B$7))*(Info!$B$9-1)*(-Info!$B$7*EXP(-Info!$B$7*G1829*1000)+Info!$B$6*EXP(-Info!$B$6*G1829*1000)))^2*(0.01*G1829*1000)^2)</f>
        <v>3.6365413836576287E-3</v>
      </c>
      <c r="AE1829" s="50">
        <f>IF(AA1829&gt;0,AA1829*AC1829*SQRT((AB1829/AA1829)^2+(AD1829/AC1829)^2),AA1829*AC1829*SQRT((AD1829/AC1829)^2))</f>
        <v>2.6488239429586925E-2</v>
      </c>
      <c r="AF1829" s="50">
        <f>IF((S1829-Y1829-AA1829*AC1829)&gt;0,S1829-Y1829-AA1829*AC1829,0)</f>
        <v>1.9949851951724331</v>
      </c>
      <c r="AG1829" s="50">
        <f>SQRT((T1829*0.5)^2+Z1829^2+AE1829^2)</f>
        <v>4.7123242789853838E-2</v>
      </c>
      <c r="AH1829" s="50">
        <f>AF1829/S1829</f>
        <v>0.76336464253652714</v>
      </c>
      <c r="AI1829">
        <f>AF1829*EXP(Info!$B$6*G1829*1000)</f>
        <v>7.3416343461478606</v>
      </c>
      <c r="AJ1829">
        <f>2*SQRT((EXP(Info!$B$6*G1829)*AG1829)^2+(Info!$B$6*G1829*0.01*AI1829)^2)</f>
        <v>9.4369555619798012E-2</v>
      </c>
      <c r="AK1829" s="28">
        <f>AI1829/(E1829/1000)</f>
        <v>2.1429172055306074</v>
      </c>
      <c r="AL1829">
        <f>AA1829/0.752049334436339</f>
        <v>0.21366221350286305</v>
      </c>
      <c r="AM1829">
        <f>Q1829/O1829</f>
        <v>0.97021789984698759</v>
      </c>
      <c r="AN1829">
        <f>U1829/0.242530074</f>
        <v>5.1735638825429415</v>
      </c>
      <c r="AO1829">
        <f>O1829/U1829</f>
        <v>0.60806151613751269</v>
      </c>
    </row>
    <row r="1830" spans="1:41">
      <c r="A1830" s="14" t="s">
        <v>86</v>
      </c>
      <c r="B1830" s="14" t="s">
        <v>99</v>
      </c>
      <c r="C1830" s="15">
        <v>-32.96</v>
      </c>
      <c r="D1830" s="15">
        <v>41</v>
      </c>
      <c r="E1830" s="15">
        <v>3426</v>
      </c>
      <c r="F1830" s="1">
        <v>745</v>
      </c>
      <c r="G1830" s="14">
        <v>142.53800000000001</v>
      </c>
      <c r="I1830">
        <f>(E1830*100*Info!$B$11)/AI1830</f>
        <v>0.85646116817865203</v>
      </c>
      <c r="J1830">
        <f>LOG10(I1830)</f>
        <v>-6.7292323098988652E-2</v>
      </c>
      <c r="K1830">
        <f>2*((E1830*100*Info!$B$11)/AI1830^2)*(AJ1830/2)</f>
        <v>8.1289511861485381E-3</v>
      </c>
      <c r="L1830">
        <f>(M1830/10.7)/I1830</f>
        <v>0.48033300761957964</v>
      </c>
      <c r="M1830">
        <f>((U1830/0.242530073729142))*I1830</f>
        <v>4.401836286380747</v>
      </c>
      <c r="N1830">
        <f>2*M1830*SQRT((0.5*K1830/I1830)^2+(0.5*V1830/U1830)^2)</f>
        <v>0.14460220837303939</v>
      </c>
      <c r="O1830" s="1">
        <v>0.64334113092208534</v>
      </c>
      <c r="P1830" s="1">
        <v>1.369584322722422E-2</v>
      </c>
      <c r="Q1830" s="1">
        <v>0.63761664538289498</v>
      </c>
      <c r="R1830" s="1">
        <v>1.4043664935690099E-2</v>
      </c>
      <c r="S1830" s="1">
        <v>3.287145821582349</v>
      </c>
      <c r="T1830" s="1">
        <v>4.1566583607204263E-2</v>
      </c>
      <c r="U1830" s="1">
        <v>1.246498637351934</v>
      </c>
      <c r="V1830" s="1">
        <v>3.9201647070283598E-2</v>
      </c>
      <c r="W1830" s="50">
        <f>U1830*Info!$B$2</f>
        <v>0.59831934592892833</v>
      </c>
      <c r="X1830" s="50">
        <f>W1830*SQRT((0.5*V1830/U1830)^2+Info!$B$3^2)</f>
        <v>3.1360532542419953E-2</v>
      </c>
      <c r="Y1830" s="39">
        <f>W1830*Info!$D$2</f>
        <v>0.48463867020243195</v>
      </c>
      <c r="Z1830" s="39">
        <f>Y1830*SQRT(Info!$D$3^2+(X1830/W1830)^2)</f>
        <v>3.5106264381458634E-2</v>
      </c>
      <c r="AA1830" s="50">
        <f>IF(O1830-W1830&gt;0,O1830-W1830,0)</f>
        <v>4.502178499315701E-2</v>
      </c>
      <c r="AB1830" s="50">
        <f>SQRT((0.5*P1830)^2+X1830^2)</f>
        <v>3.2099486472066133E-2</v>
      </c>
      <c r="AC1830" s="50">
        <f>(1-EXP(-Info!$B$6*G1830*1000))+(Info!$B$6/(Info!$B$6-Info!$B$7))*(EXP(-Info!$B$7*G1830*1000)-EXP(-Info!$B$6*G1830*1000))*(Info!$B$9-1)</f>
        <v>0.81385648655847309</v>
      </c>
      <c r="AD1830" s="50">
        <f>SQRT((Info!$B$6*EXP(-Info!$B$6*G1830*1000)+(Info!$B$6/(Info!$B$6+Info!$B$7))*(Info!$B$9-1)*(-Info!$B$7*EXP(-Info!$B$7*G1830*1000)+Info!$B$6*EXP(-Info!$B$6*G1830*1000)))^2*(0.01*G1830*1000)^2)</f>
        <v>3.6320671141612955E-3</v>
      </c>
      <c r="AE1830" s="50">
        <f>IF(AA1830&gt;0,AA1830*AC1830*SQRT((AB1830/AA1830)^2+(AD1830/AC1830)^2),AA1830*AC1830*SQRT((AD1830/AC1830)^2))</f>
        <v>2.6124887048320892E-2</v>
      </c>
      <c r="AF1830" s="50">
        <f>IF((S1830-Y1830-AA1830*AC1830)&gt;0,S1830-Y1830-AA1830*AC1830,0)</f>
        <v>2.7658658796267952</v>
      </c>
      <c r="AG1830" s="50">
        <f>SQRT((T1830*0.5)^2+Z1830^2+AE1830^2)</f>
        <v>4.8444862888670365E-2</v>
      </c>
      <c r="AH1830" s="50">
        <f>AF1830/S1830</f>
        <v>0.84141867436090112</v>
      </c>
      <c r="AI1830">
        <f>AF1830*EXP(Info!$B$6*G1830*1000)</f>
        <v>10.221631603793989</v>
      </c>
      <c r="AJ1830">
        <f>2*SQRT((EXP(Info!$B$6*G1830)*AG1830)^2+(Info!$B$6*G1830*0.01*AI1830)^2)</f>
        <v>9.7016826258143063E-2</v>
      </c>
      <c r="AK1830" s="28">
        <f>AI1830/(E1830/1000)</f>
        <v>2.9835468779316954</v>
      </c>
      <c r="AL1830">
        <f>AA1830/0.752049334436339</f>
        <v>5.9865467505400873E-2</v>
      </c>
      <c r="AM1830">
        <f>Q1830/O1830</f>
        <v>0.99110194379926309</v>
      </c>
      <c r="AN1830">
        <f>U1830/0.242530074</f>
        <v>5.1395631757896298</v>
      </c>
      <c r="AO1830">
        <f>O1830/U1830</f>
        <v>0.5161185994465276</v>
      </c>
    </row>
    <row r="1831" spans="1:41">
      <c r="A1831" s="14" t="s">
        <v>86</v>
      </c>
      <c r="B1831" s="14" t="s">
        <v>99</v>
      </c>
      <c r="C1831" s="15">
        <v>-32.96</v>
      </c>
      <c r="D1831" s="15">
        <v>41</v>
      </c>
      <c r="E1831" s="15">
        <v>3426</v>
      </c>
      <c r="F1831" s="1">
        <v>750</v>
      </c>
      <c r="G1831" s="14">
        <v>143.11500000000001</v>
      </c>
      <c r="I1831">
        <f>(E1831*100*Info!$B$11)/AI1831</f>
        <v>1.2206913107372344</v>
      </c>
      <c r="J1831">
        <f>LOG10(I1831)</f>
        <v>8.6605853139915756E-2</v>
      </c>
      <c r="K1831">
        <f>2*((E1831*100*Info!$B$11)/AI1831^2)*(AJ1831/2)</f>
        <v>1.6108340844491743E-2</v>
      </c>
      <c r="L1831">
        <f>(M1831/10.7)/I1831</f>
        <v>0.49079587136467451</v>
      </c>
      <c r="M1831">
        <f>((U1831/0.242530073729142))*I1831</f>
        <v>6.4104797340700728</v>
      </c>
      <c r="N1831">
        <f>2*M1831*SQRT((0.5*K1831/I1831)^2+(0.5*V1831/U1831)^2)</f>
        <v>0.21704855151855806</v>
      </c>
      <c r="O1831" s="1">
        <v>0.66775658554189743</v>
      </c>
      <c r="P1831" s="1">
        <v>1.409976258843715E-2</v>
      </c>
      <c r="Q1831" s="1">
        <v>0.62435660633662071</v>
      </c>
      <c r="R1831" s="1">
        <v>1.352099568608741E-2</v>
      </c>
      <c r="S1831" s="1">
        <v>2.4715298590964752</v>
      </c>
      <c r="T1831" s="1">
        <v>3.0520131617091231E-2</v>
      </c>
      <c r="U1831" s="1">
        <v>1.2736505198879531</v>
      </c>
      <c r="V1831" s="1">
        <v>3.9713688139363323E-2</v>
      </c>
      <c r="W1831" s="50">
        <f>U1831*Info!$B$2</f>
        <v>0.61135224954621747</v>
      </c>
      <c r="X1831" s="50">
        <f>W1831*SQRT((0.5*V1831/U1831)^2+Info!$B$3^2)</f>
        <v>3.2019124429618226E-2</v>
      </c>
      <c r="Y1831" s="39">
        <f>W1831*Info!$D$2</f>
        <v>0.49519532213243617</v>
      </c>
      <c r="Z1831" s="39">
        <f>Y1831*SQRT(Info!$D$3^2+(X1831/W1831)^2)</f>
        <v>3.5856599114647947E-2</v>
      </c>
      <c r="AA1831" s="50">
        <f>IF(O1831-W1831&gt;0,O1831-W1831,0)</f>
        <v>5.6404335995679955E-2</v>
      </c>
      <c r="AB1831" s="50">
        <f>SQRT((0.5*P1831)^2+X1831^2)</f>
        <v>3.2786051233747983E-2</v>
      </c>
      <c r="AC1831" s="50">
        <f>(1-EXP(-Info!$B$6*G1831*1000))+(Info!$B$6/(Info!$B$6-Info!$B$7))*(EXP(-Info!$B$7*G1831*1000)-EXP(-Info!$B$6*G1831*1000))*(Info!$B$9-1)</f>
        <v>0.81535657481272572</v>
      </c>
      <c r="AD1831" s="50">
        <f>SQRT((Info!$B$6*EXP(-Info!$B$6*G1831*1000)+(Info!$B$6/(Info!$B$6+Info!$B$7))*(Info!$B$9-1)*(-Info!$B$7*EXP(-Info!$B$7*G1831*1000)+Info!$B$6*EXP(-Info!$B$6*G1831*1000)))^2*(0.01*G1831*1000)^2)</f>
        <v>3.6264173880205816E-3</v>
      </c>
      <c r="AE1831" s="50">
        <f>IF(AA1831&gt;0,AA1831*AC1831*SQRT((AB1831/AA1831)^2+(AD1831/AC1831)^2),AA1831*AC1831*SQRT((AD1831/AC1831)^2))</f>
        <v>2.6733104977330717E-2</v>
      </c>
      <c r="AF1831" s="50">
        <f>IF((S1831-Y1831-AA1831*AC1831)&gt;0,S1831-Y1831-AA1831*AC1831,0)</f>
        <v>1.9303448907620153</v>
      </c>
      <c r="AG1831" s="50">
        <f>SQRT((T1831*0.5)^2+Z1831^2+AE1831^2)</f>
        <v>4.725700170640007E-2</v>
      </c>
      <c r="AH1831" s="50">
        <f>AF1831/S1831</f>
        <v>0.78103239726494644</v>
      </c>
      <c r="AI1831">
        <f>AF1831*EXP(Info!$B$6*G1831*1000)</f>
        <v>7.1716989111604361</v>
      </c>
      <c r="AJ1831">
        <f>2*SQRT((EXP(Info!$B$6*G1831)*AG1831)^2+(Info!$B$6*G1831*0.01*AI1831)^2)</f>
        <v>9.4638316402262265E-2</v>
      </c>
      <c r="AK1831" s="28">
        <f>AI1831/(E1831/1000)</f>
        <v>2.0933155023819134</v>
      </c>
      <c r="AL1831">
        <f>AA1831/0.752049334436339</f>
        <v>7.5000845573455641E-2</v>
      </c>
      <c r="AM1831">
        <f>Q1831/O1831</f>
        <v>0.93500628800230134</v>
      </c>
      <c r="AN1831">
        <f>U1831/0.242530074</f>
        <v>5.2515158177371148</v>
      </c>
      <c r="AO1831">
        <f>O1831/U1831</f>
        <v>0.52428556744172017</v>
      </c>
    </row>
    <row r="1832" spans="1:41">
      <c r="A1832" s="14" t="s">
        <v>86</v>
      </c>
      <c r="B1832" s="14" t="s">
        <v>99</v>
      </c>
      <c r="C1832" s="15">
        <v>-32.96</v>
      </c>
      <c r="D1832" s="15">
        <v>41</v>
      </c>
      <c r="E1832" s="15">
        <v>3426</v>
      </c>
      <c r="F1832" s="1">
        <v>755</v>
      </c>
      <c r="G1832" s="14">
        <v>143.69200000000001</v>
      </c>
      <c r="I1832">
        <f>(E1832*100*Info!$B$11)/AI1832</f>
        <v>0.91235670193293394</v>
      </c>
      <c r="J1832">
        <f>LOG10(I1832)</f>
        <v>-3.983533338858701E-2</v>
      </c>
      <c r="K1832">
        <f>2*((E1832*100*Info!$B$11)/AI1832^2)*(AJ1832/2)</f>
        <v>8.0916560609277707E-3</v>
      </c>
      <c r="L1832">
        <f>(M1832/10.7)/I1832</f>
        <v>0.51658627206821017</v>
      </c>
      <c r="M1832">
        <f>((U1832/0.242530073729142))*I1832</f>
        <v>5.0430271376934019</v>
      </c>
      <c r="N1832">
        <f>2*M1832*SQRT((0.5*K1832/I1832)^2+(0.5*V1832/U1832)^2)</f>
        <v>0.16384773725881741</v>
      </c>
      <c r="O1832" s="1">
        <v>0.64341379994213721</v>
      </c>
      <c r="P1832" s="1">
        <v>1.360311394667762E-2</v>
      </c>
      <c r="Q1832" s="1">
        <v>0.63289181601121236</v>
      </c>
      <c r="R1832" s="1">
        <v>1.413596778225608E-2</v>
      </c>
      <c r="S1832" s="1">
        <v>3.0902995005829581</v>
      </c>
      <c r="T1832" s="1">
        <v>3.9042995753263851E-2</v>
      </c>
      <c r="U1832" s="1">
        <v>1.3405784611781719</v>
      </c>
      <c r="V1832" s="1">
        <v>4.190114891741302E-2</v>
      </c>
      <c r="W1832" s="50">
        <f>U1832*Info!$B$2</f>
        <v>0.64347766136552254</v>
      </c>
      <c r="X1832" s="50">
        <f>W1832*SQRT((0.5*V1832/U1832)^2+Info!$B$3^2)</f>
        <v>3.3708862832400925E-2</v>
      </c>
      <c r="Y1832" s="39">
        <f>W1832*Info!$D$2</f>
        <v>0.52121690570607326</v>
      </c>
      <c r="Z1832" s="39">
        <f>Y1832*SQRT(Info!$D$3^2+(X1832/W1832)^2)</f>
        <v>3.7745010823596999E-2</v>
      </c>
      <c r="AA1832" s="50">
        <f>IF(O1832-W1832&gt;0,O1832-W1832,0)</f>
        <v>0</v>
      </c>
      <c r="AB1832" s="50">
        <f>SQRT((0.5*P1832)^2+X1832^2)</f>
        <v>3.4388204528808919E-2</v>
      </c>
      <c r="AC1832" s="50">
        <f>(1-EXP(-Info!$B$6*G1832*1000))+(Info!$B$6/(Info!$B$6-Info!$B$7))*(EXP(-Info!$B$7*G1832*1000)-EXP(-Info!$B$6*G1832*1000))*(Info!$B$9-1)</f>
        <v>0.81684790411217967</v>
      </c>
      <c r="AD1832" s="50">
        <f>SQRT((Info!$B$6*EXP(-Info!$B$6*G1832*1000)+(Info!$B$6/(Info!$B$6+Info!$B$7))*(Info!$B$9-1)*(-Info!$B$7*EXP(-Info!$B$7*G1832*1000)+Info!$B$6*EXP(-Info!$B$6*G1832*1000)))^2*(0.01*G1832*1000)^2)</f>
        <v>3.6207132008421222E-3</v>
      </c>
      <c r="AE1832" s="50">
        <f>IF(AA1832&gt;0,AA1832*AC1832*SQRT((AB1832/AA1832)^2+(AD1832/AC1832)^2),AA1832*AC1832*SQRT((AD1832/AC1832)^2))</f>
        <v>0</v>
      </c>
      <c r="AF1832" s="50">
        <f>IF((S1832-Y1832-AA1832*AC1832)&gt;0,S1832-Y1832-AA1832*AC1832,0)</f>
        <v>2.569082594876885</v>
      </c>
      <c r="AG1832" s="50">
        <f>SQRT((T1832*0.5)^2+Z1832^2+AE1832^2)</f>
        <v>4.2494408119431427E-2</v>
      </c>
      <c r="AH1832" s="50">
        <f>AF1832/S1832</f>
        <v>0.83133773745627237</v>
      </c>
      <c r="AI1832">
        <f>AF1832*EXP(Info!$B$6*G1832*1000)</f>
        <v>9.5954033389900548</v>
      </c>
      <c r="AJ1832">
        <f>2*SQRT((EXP(Info!$B$6*G1832)*AG1832)^2+(Info!$B$6*G1832*0.01*AI1832)^2)</f>
        <v>8.5101258554346484E-2</v>
      </c>
      <c r="AK1832" s="28">
        <f>AI1832/(E1832/1000)</f>
        <v>2.8007598771132676</v>
      </c>
      <c r="AL1832">
        <f>AA1832/0.752049334436339</f>
        <v>0</v>
      </c>
      <c r="AM1832">
        <f>Q1832/O1832</f>
        <v>0.98364663000409513</v>
      </c>
      <c r="AN1832">
        <f>U1832/0.242530074</f>
        <v>5.5274731049567558</v>
      </c>
      <c r="AO1832">
        <f>O1832/U1832</f>
        <v>0.4799523627857416</v>
      </c>
    </row>
    <row r="1833" spans="1:41">
      <c r="A1833" s="14" t="s">
        <v>86</v>
      </c>
      <c r="B1833" s="14" t="s">
        <v>99</v>
      </c>
      <c r="C1833" s="15">
        <v>-32.96</v>
      </c>
      <c r="D1833" s="15">
        <v>41</v>
      </c>
      <c r="E1833" s="15">
        <v>3426</v>
      </c>
      <c r="F1833" s="1">
        <v>760</v>
      </c>
      <c r="G1833" s="14">
        <v>144.26900000000001</v>
      </c>
      <c r="I1833">
        <f>(E1833*100*Info!$B$11)/AI1833</f>
        <v>1.563112457313774</v>
      </c>
      <c r="J1833">
        <f>LOG10(I1833)</f>
        <v>0.19399022423410059</v>
      </c>
      <c r="K1833">
        <f>2*((E1833*100*Info!$B$11)/AI1833^2)*(AJ1833/2)</f>
        <v>1.7615450204375455E-2</v>
      </c>
      <c r="L1833">
        <f>(M1833/10.7)/I1833</f>
        <v>0.39977913761965356</v>
      </c>
      <c r="M1833">
        <f>((U1833/0.242530073729142))*I1833</f>
        <v>6.6864273270055881</v>
      </c>
      <c r="N1833">
        <f>2*M1833*SQRT((0.5*K1833/I1833)^2+(0.5*V1833/U1833)^2)</f>
        <v>0.22197261109424127</v>
      </c>
      <c r="O1833" s="1">
        <v>0.4745505993486554</v>
      </c>
      <c r="P1833" s="1">
        <v>1.001749866535734E-2</v>
      </c>
      <c r="Q1833" s="1">
        <v>0.4745627942468636</v>
      </c>
      <c r="R1833" s="1">
        <v>1.0584275745150799E-2</v>
      </c>
      <c r="S1833" s="1">
        <v>1.8949699502658111</v>
      </c>
      <c r="T1833" s="1">
        <v>2.3673547232838141E-2</v>
      </c>
      <c r="U1833" s="1">
        <v>1.037455561828261</v>
      </c>
      <c r="V1833" s="1">
        <v>3.239574288325766E-2</v>
      </c>
      <c r="W1833" s="50">
        <f>U1833*Info!$B$2</f>
        <v>0.49797866967756527</v>
      </c>
      <c r="X1833" s="50">
        <f>W1833*SQRT((0.5*V1833/U1833)^2+Info!$B$3^2)</f>
        <v>2.6084615697291442E-2</v>
      </c>
      <c r="Y1833" s="39">
        <f>W1833*Info!$D$2</f>
        <v>0.40336272243882787</v>
      </c>
      <c r="Z1833" s="39">
        <f>Y1833*SQRT(Info!$D$3^2+(X1833/W1833)^2)</f>
        <v>2.9209054467000745E-2</v>
      </c>
      <c r="AA1833" s="50">
        <f>IF(O1833-W1833&gt;0,O1833-W1833,0)</f>
        <v>0</v>
      </c>
      <c r="AB1833" s="50">
        <f>SQRT((0.5*P1833)^2+X1833^2)</f>
        <v>2.656115106603989E-2</v>
      </c>
      <c r="AC1833" s="50">
        <f>(1-EXP(-Info!$B$6*G1833*1000))+(Info!$B$6/(Info!$B$6-Info!$B$7))*(EXP(-Info!$B$7*G1833*1000)-EXP(-Info!$B$6*G1833*1000))*(Info!$B$9-1)</f>
        <v>0.81833052205211998</v>
      </c>
      <c r="AD1833" s="50">
        <f>SQRT((Info!$B$6*EXP(-Info!$B$6*G1833*1000)+(Info!$B$6/(Info!$B$6+Info!$B$7))*(Info!$B$9-1)*(-Info!$B$7*EXP(-Info!$B$7*G1833*1000)+Info!$B$6*EXP(-Info!$B$6*G1833*1000)))^2*(0.01*G1833*1000)^2)</f>
        <v>3.6149552895885801E-3</v>
      </c>
      <c r="AE1833" s="50">
        <f>IF(AA1833&gt;0,AA1833*AC1833*SQRT((AB1833/AA1833)^2+(AD1833/AC1833)^2),AA1833*AC1833*SQRT((AD1833/AC1833)^2))</f>
        <v>0</v>
      </c>
      <c r="AF1833" s="50">
        <f>IF((S1833-Y1833-AA1833*AC1833)&gt;0,S1833-Y1833-AA1833*AC1833,0)</f>
        <v>1.4916072278269832</v>
      </c>
      <c r="AG1833" s="50">
        <f>SQRT((T1833*0.5)^2+Z1833^2+AE1833^2)</f>
        <v>3.151631438640265E-2</v>
      </c>
      <c r="AH1833" s="50">
        <f>AF1833/S1833</f>
        <v>0.78714030669338719</v>
      </c>
      <c r="AI1833">
        <f>AF1833*EXP(Info!$B$6*G1833*1000)</f>
        <v>5.6006402502362587</v>
      </c>
      <c r="AJ1833">
        <f>2*SQRT((EXP(Info!$B$6*G1833)*AG1833)^2+(Info!$B$6*G1833*0.01*AI1833)^2)</f>
        <v>6.3116251795601583E-2</v>
      </c>
      <c r="AK1833" s="28">
        <f>AI1833/(E1833/1000)</f>
        <v>1.6347461325850141</v>
      </c>
      <c r="AL1833">
        <f>AA1833/0.752049334436339</f>
        <v>0</v>
      </c>
      <c r="AM1833">
        <f>Q1833/O1833</f>
        <v>1.0000256977827549</v>
      </c>
      <c r="AN1833">
        <f>U1833/0.242530074</f>
        <v>4.2776367677530214</v>
      </c>
      <c r="AO1833">
        <f>O1833/U1833</f>
        <v>0.45741776015193975</v>
      </c>
    </row>
    <row r="1834" spans="1:41">
      <c r="A1834" s="14" t="s">
        <v>134</v>
      </c>
      <c r="B1834" s="14" t="s">
        <v>99</v>
      </c>
      <c r="C1834" s="15">
        <v>-32.450000000000003</v>
      </c>
      <c r="D1834" s="15">
        <v>43.15</v>
      </c>
      <c r="E1834" s="15">
        <v>3594</v>
      </c>
      <c r="F1834" s="1">
        <v>5</v>
      </c>
      <c r="G1834">
        <v>10.007999999999999</v>
      </c>
      <c r="I1834">
        <f>(E1834*100*Info!$B$11)/AI1834</f>
        <v>1.9853050244378903</v>
      </c>
      <c r="J1834">
        <f>LOG10(I1834)</f>
        <v>0.29782724170530472</v>
      </c>
      <c r="K1834">
        <f>2*((E1834*100*Info!$B$11)/AI1834^2)*(AJ1834/2)</f>
        <v>3.1397723429676901E-2</v>
      </c>
      <c r="L1834">
        <f>(M1834/10.7)/I1834</f>
        <v>0.28241861278698516</v>
      </c>
      <c r="M1834">
        <f>((U1834/0.242530073729142))*I1834</f>
        <v>5.9993518732803519</v>
      </c>
      <c r="N1834">
        <f>2*M1834*SQRT((0.5*K1834/I1834)^2+(0.5*V1834/U1834)^2)</f>
        <v>0.20790340062247581</v>
      </c>
      <c r="O1834" s="1">
        <v>0.27684355837116559</v>
      </c>
      <c r="P1834" s="1">
        <v>5.7490308564268596E-3</v>
      </c>
      <c r="Q1834" s="1">
        <v>0.28438143576520908</v>
      </c>
      <c r="R1834" s="1">
        <v>8.1105734054348066E-3</v>
      </c>
      <c r="S1834" s="1">
        <v>4.5051430697631147</v>
      </c>
      <c r="T1834" s="1">
        <v>6.0415128473435421E-2</v>
      </c>
      <c r="U1834" s="1">
        <v>0.7328965747042917</v>
      </c>
      <c r="V1834" s="1">
        <v>2.2598958341631989E-2</v>
      </c>
      <c r="W1834" s="50">
        <f>U1834*Info!$B$2</f>
        <v>0.35179035585806001</v>
      </c>
      <c r="X1834" s="50">
        <f>W1834*SQRT((0.5*V1834/U1834)^2+Info!$B$3^2)</f>
        <v>1.8406743336912047E-2</v>
      </c>
      <c r="Y1834" s="39">
        <f>W1834*Info!$D$2</f>
        <v>0.2849501882450286</v>
      </c>
      <c r="Z1834" s="39">
        <f>Y1834*SQRT(Info!$D$3^2+(X1834/W1834)^2)</f>
        <v>2.062240491916419E-2</v>
      </c>
      <c r="AA1834" s="50">
        <f>IF(O1834-W1834&gt;0,O1834-W1834,0)</f>
        <v>0</v>
      </c>
      <c r="AB1834" s="50">
        <f>SQRT((0.5*P1834)^2+X1834^2)</f>
        <v>1.8629842705132887E-2</v>
      </c>
      <c r="AC1834" s="50">
        <f>(1-EXP(-Info!$B$6*G1834*1000))+(Info!$B$6/(Info!$B$6-Info!$B$7))*(EXP(-Info!$B$7*G1834*1000)-EXP(-Info!$B$6*G1834*1000))*(Info!$B$9-1)</f>
        <v>0.10038369396716777</v>
      </c>
      <c r="AD1834" s="50">
        <f>SQRT((Info!$B$6*EXP(-Info!$B$6*G1834*1000)+(Info!$B$6/(Info!$B$6+Info!$B$7))*(Info!$B$9-1)*(-Info!$B$7*EXP(-Info!$B$7*G1834*1000)+Info!$B$6*EXP(-Info!$B$6*G1834*1000)))^2*(0.01*G1834*1000)^2)</f>
        <v>9.0047624375491197E-4</v>
      </c>
      <c r="AE1834" s="50">
        <f>IF(AA1834&gt;0,AA1834*AC1834*SQRT((AB1834/AA1834)^2+(AD1834/AC1834)^2),AA1834*AC1834*SQRT((AD1834/AC1834)^2))</f>
        <v>0</v>
      </c>
      <c r="AF1834" s="50">
        <f>IF((S1834-Y1834-AA1834*AC1834)&gt;0,S1834-Y1834-AA1834*AC1834,0)</f>
        <v>4.220192881518086</v>
      </c>
      <c r="AG1834" s="50">
        <f>SQRT((T1834*0.5)^2+Z1834^2+AE1834^2)</f>
        <v>3.6575682109365973E-2</v>
      </c>
      <c r="AH1834" s="50">
        <f>AF1834/S1834</f>
        <v>0.93675002462019219</v>
      </c>
      <c r="AI1834">
        <f>AF1834*EXP(Info!$B$6*G1834*1000)</f>
        <v>4.6258481666487699</v>
      </c>
      <c r="AJ1834">
        <f>2*SQRT((EXP(Info!$B$6*G1834)*AG1834)^2+(Info!$B$6*G1834*0.01*AI1834)^2)</f>
        <v>7.315807877192014E-2</v>
      </c>
      <c r="AK1834" s="28">
        <f>AI1834/(E1834/1000)</f>
        <v>1.2871029957286506</v>
      </c>
      <c r="AL1834">
        <f>AA1834/0.752049334436339</f>
        <v>0</v>
      </c>
      <c r="AM1834">
        <f>Q1834/O1834</f>
        <v>1.0272279313211883</v>
      </c>
      <c r="AN1834">
        <f>U1834/0.242530074</f>
        <v>3.0218791534459006</v>
      </c>
      <c r="AO1834">
        <f>O1834/U1834</f>
        <v>0.37773891695818895</v>
      </c>
    </row>
    <row r="1835" spans="1:41">
      <c r="A1835" s="14" t="s">
        <v>134</v>
      </c>
      <c r="B1835" s="14" t="s">
        <v>99</v>
      </c>
      <c r="C1835" s="15">
        <v>-32.450000000000003</v>
      </c>
      <c r="D1835" s="15">
        <v>43.15</v>
      </c>
      <c r="E1835" s="15">
        <v>3594</v>
      </c>
      <c r="F1835" s="1">
        <v>6</v>
      </c>
      <c r="G1835">
        <v>10.2697</v>
      </c>
      <c r="I1835">
        <f>(E1835*100*Info!$B$11)/AI1835</f>
        <v>1.8707342605914579</v>
      </c>
      <c r="J1835">
        <f>LOG10(I1835)</f>
        <v>0.27201209997710718</v>
      </c>
      <c r="K1835">
        <f>2*((E1835*100*Info!$B$11)/AI1835^2)*(AJ1835/2)</f>
        <v>2.5162885882655316E-2</v>
      </c>
      <c r="L1835">
        <f>(M1835/10.7)/I1835</f>
        <v>0.1765107862443252</v>
      </c>
      <c r="M1835">
        <f>((U1835/0.242530073729142))*I1835</f>
        <v>3.5331910945457818</v>
      </c>
      <c r="N1835">
        <f>2*M1835*SQRT((0.5*K1835/I1835)^2+(0.5*V1835/U1835)^2)</f>
        <v>0.12089236334804497</v>
      </c>
      <c r="O1835" s="1">
        <v>0.2505446207165532</v>
      </c>
      <c r="P1835" s="1">
        <v>5.3511560305476644E-3</v>
      </c>
      <c r="Q1835" s="1">
        <v>0.25185565917264618</v>
      </c>
      <c r="R1835" s="1">
        <v>6.4595497412774918E-3</v>
      </c>
      <c r="S1835" s="1">
        <v>4.6491667912108916</v>
      </c>
      <c r="T1835" s="1">
        <v>6.0726811115727253E-2</v>
      </c>
      <c r="U1835" s="1">
        <v>0.45805816181952769</v>
      </c>
      <c r="V1835" s="1">
        <v>1.4411181979254549E-2</v>
      </c>
      <c r="W1835" s="50">
        <f>U1835*Info!$B$2</f>
        <v>0.21986791767337327</v>
      </c>
      <c r="X1835" s="50">
        <f>W1835*SQRT((0.5*V1835/U1835)^2+Info!$B$3^2)</f>
        <v>1.1524636472310983E-2</v>
      </c>
      <c r="Y1835" s="39">
        <f>W1835*Info!$D$2</f>
        <v>0.17809301331543237</v>
      </c>
      <c r="Z1835" s="39">
        <f>Y1835*SQRT(Info!$D$3^2+(X1835/W1835)^2)</f>
        <v>1.290093789075898E-2</v>
      </c>
      <c r="AA1835" s="50">
        <f>IF(O1835-W1835&gt;0,O1835-W1835,0)</f>
        <v>3.0676703043179931E-2</v>
      </c>
      <c r="AB1835" s="50">
        <f>SQRT((0.5*P1835)^2+X1835^2)</f>
        <v>1.1831143796553959E-2</v>
      </c>
      <c r="AC1835" s="50">
        <f>(1-EXP(-Info!$B$6*G1835*1000))+(Info!$B$6/(Info!$B$6-Info!$B$7))*(EXP(-Info!$B$7*G1835*1000)-EXP(-Info!$B$6*G1835*1000))*(Info!$B$9-1)</f>
        <v>0.10288208737566096</v>
      </c>
      <c r="AD1835" s="50">
        <f>SQRT((Info!$B$6*EXP(-Info!$B$6*G1835*1000)+(Info!$B$6/(Info!$B$6+Info!$B$7))*(Info!$B$9-1)*(-Info!$B$7*EXP(-Info!$B$7*G1835*1000)+Info!$B$6*EXP(-Info!$B$6*G1835*1000)))^2*(0.01*G1835*1000)^2)</f>
        <v>9.2175547115187621E-4</v>
      </c>
      <c r="AE1835" s="50">
        <f>IF(AA1835&gt;0,AA1835*AC1835*SQRT((AB1835/AA1835)^2+(AD1835/AC1835)^2),AA1835*AC1835*SQRT((AD1835/AC1835)^2))</f>
        <v>1.2175411627143343E-3</v>
      </c>
      <c r="AF1835" s="50">
        <f>IF((S1835-Y1835-AA1835*AC1835)&gt;0,S1835-Y1835-AA1835*AC1835,0)</f>
        <v>4.4679176946525727</v>
      </c>
      <c r="AG1835" s="50">
        <f>SQRT((T1835*0.5)^2+Z1835^2+AE1835^2)</f>
        <v>3.3012921743090659E-2</v>
      </c>
      <c r="AH1835" s="50">
        <f>AF1835/S1835</f>
        <v>0.96101471409867145</v>
      </c>
      <c r="AI1835">
        <f>AF1835*EXP(Info!$B$6*G1835*1000)</f>
        <v>4.9091524119684689</v>
      </c>
      <c r="AJ1835">
        <f>2*SQRT((EXP(Info!$B$6*G1835)*AG1835)^2+(Info!$B$6*G1835*0.01*AI1835)^2)</f>
        <v>6.6032062663924002E-2</v>
      </c>
      <c r="AK1835" s="28">
        <f>AI1835/(E1835/1000)</f>
        <v>1.3659299977652948</v>
      </c>
      <c r="AL1835">
        <f>AA1835/0.752049334436339</f>
        <v>4.0790812036516355E-2</v>
      </c>
      <c r="AM1835">
        <f>Q1835/O1835</f>
        <v>1.0052327543586586</v>
      </c>
      <c r="AN1835">
        <f>U1835/0.242530074</f>
        <v>1.8886654107050149</v>
      </c>
      <c r="AO1835">
        <f>O1835/U1835</f>
        <v>0.54697119623701052</v>
      </c>
    </row>
    <row r="1836" spans="1:41">
      <c r="A1836" s="14" t="s">
        <v>134</v>
      </c>
      <c r="B1836" s="14" t="s">
        <v>99</v>
      </c>
      <c r="C1836" s="15">
        <v>-32.450000000000003</v>
      </c>
      <c r="D1836" s="15">
        <v>43.15</v>
      </c>
      <c r="E1836" s="15">
        <v>3594</v>
      </c>
      <c r="F1836" s="1">
        <v>7</v>
      </c>
      <c r="G1836">
        <v>10.5313</v>
      </c>
      <c r="I1836">
        <f>(E1836*100*Info!$B$11)/AI1836</f>
        <v>1.6688740351209879</v>
      </c>
      <c r="J1836">
        <f>LOG10(I1836)</f>
        <v>0.22242355781981765</v>
      </c>
      <c r="K1836">
        <f>2*((E1836*100*Info!$B$11)/AI1836^2)*(AJ1836/2)</f>
        <v>2.192654787886034E-2</v>
      </c>
      <c r="L1836">
        <f>(M1836/10.7)/I1836</f>
        <v>0.17563458496310252</v>
      </c>
      <c r="M1836">
        <f>((U1836/0.242530073729142))*I1836</f>
        <v>3.1362983841016501</v>
      </c>
      <c r="N1836">
        <f>2*M1836*SQRT((0.5*K1836/I1836)^2+(0.5*V1836/U1836)^2)</f>
        <v>0.10519394060498868</v>
      </c>
      <c r="O1836" s="1">
        <v>0.2406786094570702</v>
      </c>
      <c r="P1836" s="1">
        <v>5.0205502400826572E-3</v>
      </c>
      <c r="Q1836" s="1">
        <v>0.25074230540571851</v>
      </c>
      <c r="R1836" s="1">
        <v>7.4840677587932631E-3</v>
      </c>
      <c r="S1836" s="1">
        <v>5.1758550399486003</v>
      </c>
      <c r="T1836" s="1">
        <v>6.7544756073313506E-2</v>
      </c>
      <c r="U1836" s="1">
        <v>0.45578435659322708</v>
      </c>
      <c r="V1836" s="1">
        <v>1.406568546735666E-2</v>
      </c>
      <c r="W1836" s="50">
        <f>U1836*Info!$B$2</f>
        <v>0.21877649116474898</v>
      </c>
      <c r="X1836" s="50">
        <f>W1836*SQRT((0.5*V1836/U1836)^2+Info!$B$3^2)</f>
        <v>1.1447867432735907E-2</v>
      </c>
      <c r="Y1836" s="39">
        <f>W1836*Info!$D$2</f>
        <v>0.17720895784344667</v>
      </c>
      <c r="Z1836" s="39">
        <f>Y1836*SQRT(Info!$D$3^2+(X1836/W1836)^2)</f>
        <v>1.2825437572328437E-2</v>
      </c>
      <c r="AA1836" s="50">
        <f>IF(O1836-W1836&gt;0,O1836-W1836,0)</f>
        <v>2.1902118292321221E-2</v>
      </c>
      <c r="AB1836" s="50">
        <f>SQRT((0.5*P1836)^2+X1836^2)</f>
        <v>1.1719861344563506E-2</v>
      </c>
      <c r="AC1836" s="50">
        <f>(1-EXP(-Info!$B$6*G1836*1000))+(Info!$B$6/(Info!$B$6-Info!$B$7))*(EXP(-Info!$B$7*G1836*1000)-EXP(-Info!$B$6*G1836*1000))*(Info!$B$9-1)</f>
        <v>0.10537328843583949</v>
      </c>
      <c r="AD1836" s="50">
        <f>SQRT((Info!$B$6*EXP(-Info!$B$6*G1836*1000)+(Info!$B$6/(Info!$B$6+Info!$B$7))*(Info!$B$9-1)*(-Info!$B$7*EXP(-Info!$B$7*G1836*1000)+Info!$B$6*EXP(-Info!$B$6*G1836*1000)))^2*(0.01*G1836*1000)^2)</f>
        <v>9.4291668464003447E-4</v>
      </c>
      <c r="AE1836" s="50">
        <f>IF(AA1836&gt;0,AA1836*AC1836*SQRT((AB1836/AA1836)^2+(AD1836/AC1836)^2),AA1836*AC1836*SQRT((AD1836/AC1836)^2))</f>
        <v>1.2351329953683818E-3</v>
      </c>
      <c r="AF1836" s="50">
        <f>IF((S1836-Y1836-AA1836*AC1836)&gt;0,S1836-Y1836-AA1836*AC1836,0)</f>
        <v>4.9963381838769809</v>
      </c>
      <c r="AG1836" s="50">
        <f>SQRT((T1836*0.5)^2+Z1836^2+AE1836^2)</f>
        <v>3.6146796824736725E-2</v>
      </c>
      <c r="AH1836" s="50">
        <f>AF1836/S1836</f>
        <v>0.96531648303786299</v>
      </c>
      <c r="AI1836">
        <f>AF1836*EXP(Info!$B$6*G1836*1000)</f>
        <v>5.5029435501216941</v>
      </c>
      <c r="AJ1836">
        <f>2*SQRT((EXP(Info!$B$6*G1836)*AG1836)^2+(Info!$B$6*G1836*0.01*AI1836)^2)</f>
        <v>7.2300576728465626E-2</v>
      </c>
      <c r="AK1836" s="28">
        <f>AI1836/(E1836/1000)</f>
        <v>1.5311473428274052</v>
      </c>
      <c r="AL1836">
        <f>AA1836/0.752049334436339</f>
        <v>2.9123246693299527E-2</v>
      </c>
      <c r="AM1836">
        <f>Q1836/O1836</f>
        <v>1.0418138361832416</v>
      </c>
      <c r="AN1836">
        <f>U1836/0.242530074</f>
        <v>1.8792900570064026</v>
      </c>
      <c r="AO1836">
        <f>O1836/U1836</f>
        <v>0.52805368586150958</v>
      </c>
    </row>
    <row r="1837" spans="1:41">
      <c r="A1837" s="14" t="s">
        <v>134</v>
      </c>
      <c r="B1837" s="14" t="s">
        <v>99</v>
      </c>
      <c r="C1837" s="15">
        <v>-32.450000000000003</v>
      </c>
      <c r="D1837" s="15">
        <v>43.15</v>
      </c>
      <c r="E1837" s="15">
        <v>3594</v>
      </c>
      <c r="F1837" s="1">
        <v>8</v>
      </c>
      <c r="G1837">
        <v>10.792999999999999</v>
      </c>
      <c r="I1837">
        <f>(E1837*100*Info!$B$11)/AI1837</f>
        <v>1.9528433568688974</v>
      </c>
      <c r="J1837">
        <f>LOG10(I1837)</f>
        <v>0.29066740868682883</v>
      </c>
      <c r="K1837">
        <f>2*((E1837*100*Info!$B$11)/AI1837^2)*(AJ1837/2)</f>
        <v>2.5768227218490713E-2</v>
      </c>
      <c r="L1837">
        <f>(M1837/10.7)/I1837</f>
        <v>0.18086466615008687</v>
      </c>
      <c r="M1837">
        <f>((U1837/0.242530073729142))*I1837</f>
        <v>3.7792438710835357</v>
      </c>
      <c r="N1837">
        <f>2*M1837*SQRT((0.5*K1837/I1837)^2+(0.5*V1837/U1837)^2)</f>
        <v>0.12670573461956472</v>
      </c>
      <c r="O1837" s="1">
        <v>0.27470011481331219</v>
      </c>
      <c r="P1837" s="1">
        <v>5.6586858329712806E-3</v>
      </c>
      <c r="Q1837" s="1">
        <v>0.28028852476653271</v>
      </c>
      <c r="R1837" s="1">
        <v>6.8661322442155909E-3</v>
      </c>
      <c r="S1837" s="1">
        <v>4.4473845118488153</v>
      </c>
      <c r="T1837" s="1">
        <v>5.6083936274500132E-2</v>
      </c>
      <c r="U1837" s="1">
        <v>0.46935679273523617</v>
      </c>
      <c r="V1837" s="1">
        <v>1.446600128518253E-2</v>
      </c>
      <c r="W1837" s="50">
        <f>U1837*Info!$B$2</f>
        <v>0.22529126051291334</v>
      </c>
      <c r="X1837" s="50">
        <f>W1837*SQRT((0.5*V1837/U1837)^2+Info!$B$3^2)</f>
        <v>1.1787453299423023E-2</v>
      </c>
      <c r="Y1837" s="39">
        <f>W1837*Info!$D$2</f>
        <v>0.18248592101545982</v>
      </c>
      <c r="Z1837" s="39">
        <f>Y1837*SQRT(Info!$D$3^2+(X1837/W1837)^2)</f>
        <v>1.3206588245847141E-2</v>
      </c>
      <c r="AA1837" s="50">
        <f>IF(O1837-W1837&gt;0,O1837-W1837,0)</f>
        <v>4.9408854300398847E-2</v>
      </c>
      <c r="AB1837" s="50">
        <f>SQRT((0.5*P1837)^2+X1837^2)</f>
        <v>1.2122262025923468E-2</v>
      </c>
      <c r="AC1837" s="50">
        <f>(1-EXP(-Info!$B$6*G1837*1000))+(Info!$B$6/(Info!$B$6-Info!$B$7))*(EXP(-Info!$B$7*G1837*1000)-EXP(-Info!$B$6*G1837*1000))*(Info!$B$9-1)</f>
        <v>0.1078592168778459</v>
      </c>
      <c r="AD1837" s="50">
        <f>SQRT((Info!$B$6*EXP(-Info!$B$6*G1837*1000)+(Info!$B$6/(Info!$B$6+Info!$B$7))*(Info!$B$9-1)*(-Info!$B$7*EXP(-Info!$B$7*G1837*1000)+Info!$B$6*EXP(-Info!$B$6*G1837*1000)))^2*(0.01*G1837*1000)^2)</f>
        <v>9.6397646703194173E-4</v>
      </c>
      <c r="AE1837" s="50">
        <f>IF(AA1837&gt;0,AA1837*AC1837*SQRT((AB1837/AA1837)^2+(AD1837/AC1837)^2),AA1837*AC1837*SQRT((AD1837/AC1837)^2))</f>
        <v>1.308364905345794E-3</v>
      </c>
      <c r="AF1837" s="50">
        <f>IF((S1837-Y1837-AA1837*AC1837)&gt;0,S1837-Y1837-AA1837*AC1837,0)</f>
        <v>4.2595693905016825</v>
      </c>
      <c r="AG1837" s="50">
        <f>SQRT((T1837*0.5)^2+Z1837^2+AE1837^2)</f>
        <v>3.1023825825185331E-2</v>
      </c>
      <c r="AH1837" s="50">
        <f>AF1837/S1837</f>
        <v>0.95776953379075902</v>
      </c>
      <c r="AI1837">
        <f>AF1837*EXP(Info!$B$6*G1837*1000)</f>
        <v>4.7027425805720409</v>
      </c>
      <c r="AJ1837">
        <f>2*SQRT((EXP(Info!$B$6*G1837)*AG1837)^2+(Info!$B$6*G1837*0.01*AI1837)^2)</f>
        <v>6.2053793992237302E-2</v>
      </c>
      <c r="AK1837" s="28">
        <f>AI1837/(E1837/1000)</f>
        <v>1.3084982138486481</v>
      </c>
      <c r="AL1837">
        <f>AA1837/0.752049334436339</f>
        <v>6.5698953563240348E-2</v>
      </c>
      <c r="AM1837">
        <f>Q1837/O1837</f>
        <v>1.0203436753458164</v>
      </c>
      <c r="AN1837">
        <f>U1837/0.242530074</f>
        <v>1.9352519256446363</v>
      </c>
      <c r="AO1837">
        <f>O1837/U1837</f>
        <v>0.58526928568022307</v>
      </c>
    </row>
    <row r="1838" spans="1:41">
      <c r="A1838" s="14" t="s">
        <v>134</v>
      </c>
      <c r="B1838" s="14" t="s">
        <v>99</v>
      </c>
      <c r="C1838" s="15">
        <v>-32.450000000000003</v>
      </c>
      <c r="D1838" s="15">
        <v>43.15</v>
      </c>
      <c r="E1838" s="15">
        <v>3594</v>
      </c>
      <c r="F1838" s="1">
        <v>9</v>
      </c>
      <c r="G1838">
        <v>11.0547</v>
      </c>
      <c r="I1838">
        <f>(E1838*100*Info!$B$11)/AI1838</f>
        <v>1.9986496913216436</v>
      </c>
      <c r="J1838">
        <f>LOG10(I1838)</f>
        <v>0.30073668083250682</v>
      </c>
      <c r="K1838">
        <f>2*((E1838*100*Info!$B$11)/AI1838^2)*(AJ1838/2)</f>
        <v>2.7921929629075679E-2</v>
      </c>
      <c r="L1838">
        <f>(M1838/10.7)/I1838</f>
        <v>0.17163809113902434</v>
      </c>
      <c r="M1838">
        <f>((U1838/0.242530073729142))*I1838</f>
        <v>3.6705752712523037</v>
      </c>
      <c r="N1838">
        <f>2*M1838*SQRT((0.5*K1838/I1838)^2+(0.5*V1838/U1838)^2)</f>
        <v>0.12446935356385218</v>
      </c>
      <c r="O1838" s="1">
        <v>0.26071232691029828</v>
      </c>
      <c r="P1838" s="1">
        <v>5.4430092448759237E-3</v>
      </c>
      <c r="Q1838" s="1">
        <v>0.27129522698054132</v>
      </c>
      <c r="R1838" s="1">
        <v>7.7087293739360437E-3</v>
      </c>
      <c r="S1838" s="1">
        <v>4.3303225112280792</v>
      </c>
      <c r="T1838" s="1">
        <v>5.903441512801396E-2</v>
      </c>
      <c r="U1838" s="1">
        <v>0.44541316821584132</v>
      </c>
      <c r="V1838" s="1">
        <v>1.3762609628999089E-2</v>
      </c>
      <c r="W1838" s="50">
        <f>U1838*Info!$B$2</f>
        <v>0.21379832074360383</v>
      </c>
      <c r="X1838" s="50">
        <f>W1838*SQRT((0.5*V1838/U1838)^2+Info!$B$3^2)</f>
        <v>1.1188578448259406E-2</v>
      </c>
      <c r="Y1838" s="39">
        <f>W1838*Info!$D$2</f>
        <v>0.17317663980231912</v>
      </c>
      <c r="Z1838" s="39">
        <f>Y1838*SQRT(Info!$D$3^2+(X1838/W1838)^2)</f>
        <v>1.2534304232319301E-2</v>
      </c>
      <c r="AA1838" s="50">
        <f>IF(O1838-W1838&gt;0,O1838-W1838,0)</f>
        <v>4.6914006166694444E-2</v>
      </c>
      <c r="AB1838" s="50">
        <f>SQRT((0.5*P1838)^2+X1838^2)</f>
        <v>1.1514811118850629E-2</v>
      </c>
      <c r="AC1838" s="50">
        <f>(1-EXP(-Info!$B$6*G1838*1000))+(Info!$B$6/(Info!$B$6-Info!$B$7))*(EXP(-Info!$B$7*G1838*1000)-EXP(-Info!$B$6*G1838*1000))*(Info!$B$9-1)</f>
        <v>0.11033893432677967</v>
      </c>
      <c r="AD1838" s="50">
        <f>SQRT((Info!$B$6*EXP(-Info!$B$6*G1838*1000)+(Info!$B$6/(Info!$B$6+Info!$B$7))*(Info!$B$9-1)*(-Info!$B$7*EXP(-Info!$B$7*G1838*1000)+Info!$B$6*EXP(-Info!$B$6*G1838*1000)))^2*(0.01*G1838*1000)^2)</f>
        <v>9.8492711153591313E-4</v>
      </c>
      <c r="AE1838" s="50">
        <f>IF(AA1838&gt;0,AA1838*AC1838*SQRT((AB1838/AA1838)^2+(AD1838/AC1838)^2),AA1838*AC1838*SQRT((AD1838/AC1838)^2))</f>
        <v>1.2713719391028672E-3</v>
      </c>
      <c r="AF1838" s="50">
        <f>IF((S1838-Y1838-AA1838*AC1838)&gt;0,S1838-Y1838-AA1838*AC1838,0)</f>
        <v>4.1519694299803271</v>
      </c>
      <c r="AG1838" s="50">
        <f>SQRT((T1838*0.5)^2+Z1838^2+AE1838^2)</f>
        <v>3.2093468363088254E-2</v>
      </c>
      <c r="AH1838" s="50">
        <f>AF1838/S1838</f>
        <v>0.95881297968331436</v>
      </c>
      <c r="AI1838">
        <f>AF1838*EXP(Info!$B$6*G1838*1000)</f>
        <v>4.5949621123758329</v>
      </c>
      <c r="AJ1838">
        <f>2*SQRT((EXP(Info!$B$6*G1838)*AG1838)^2+(Info!$B$6*G1838*0.01*AI1838)^2)</f>
        <v>6.4193444857856052E-2</v>
      </c>
      <c r="AK1838" s="28">
        <f>AI1838/(E1838/1000)</f>
        <v>1.2785092132375717</v>
      </c>
      <c r="AL1838">
        <f>AA1838/0.752049334436339</f>
        <v>6.2381553999853602E-2</v>
      </c>
      <c r="AM1838">
        <f>Q1838/O1838</f>
        <v>1.0405922504534442</v>
      </c>
      <c r="AN1838">
        <f>U1838/0.242530074</f>
        <v>1.8365275731365229</v>
      </c>
      <c r="AO1838">
        <f>O1838/U1838</f>
        <v>0.58532694027573184</v>
      </c>
    </row>
    <row r="1839" spans="1:41">
      <c r="A1839" s="14" t="s">
        <v>134</v>
      </c>
      <c r="B1839" s="14" t="s">
        <v>99</v>
      </c>
      <c r="C1839" s="15">
        <v>-32.450000000000003</v>
      </c>
      <c r="D1839" s="15">
        <v>43.15</v>
      </c>
      <c r="E1839" s="15">
        <v>3594</v>
      </c>
      <c r="F1839" s="1">
        <v>10</v>
      </c>
      <c r="G1839">
        <v>11.3163</v>
      </c>
      <c r="I1839">
        <f>(E1839*100*Info!$B$11)/AI1839</f>
        <v>1.7249493363248063</v>
      </c>
      <c r="J1839">
        <f>LOG10(I1839)</f>
        <v>0.23677634388599322</v>
      </c>
      <c r="K1839">
        <f>2*((E1839*100*Info!$B$11)/AI1839^2)*(AJ1839/2)</f>
        <v>2.8314054491760936E-2</v>
      </c>
      <c r="L1839">
        <f>(M1839/10.7)/I1839</f>
        <v>0.40595823270481018</v>
      </c>
      <c r="M1839">
        <f>((U1839/0.242530073729142))*I1839</f>
        <v>7.4927540096533631</v>
      </c>
      <c r="N1839">
        <f>2*M1839*SQRT((0.5*K1839/I1839)^2+(0.5*V1839/U1839)^2)</f>
        <v>0.2609607457126647</v>
      </c>
      <c r="O1839" s="1">
        <v>0.33863586114540822</v>
      </c>
      <c r="P1839" s="1">
        <v>6.9833471378113812E-3</v>
      </c>
      <c r="Q1839" s="1">
        <v>0.35254759584972678</v>
      </c>
      <c r="R1839" s="1">
        <v>8.2121632770413983E-3</v>
      </c>
      <c r="S1839" s="1">
        <v>5.208838705891619</v>
      </c>
      <c r="T1839" s="1">
        <v>6.4202370020828528E-2</v>
      </c>
      <c r="U1839" s="1">
        <v>1.053490757164693</v>
      </c>
      <c r="V1839" s="1">
        <v>3.2360950031275121E-2</v>
      </c>
      <c r="W1839" s="50">
        <f>U1839*Info!$B$2</f>
        <v>0.50567556343905262</v>
      </c>
      <c r="X1839" s="50">
        <f>W1839*SQRT((0.5*V1839/U1839)^2+Info!$B$3^2)</f>
        <v>2.6449762744786304E-2</v>
      </c>
      <c r="Y1839" s="39">
        <f>W1839*Info!$D$2</f>
        <v>0.40959720638563263</v>
      </c>
      <c r="Z1839" s="39">
        <f>Y1839*SQRT(Info!$D$3^2+(X1839/W1839)^2)</f>
        <v>2.9638246311207591E-2</v>
      </c>
      <c r="AA1839" s="50">
        <f>IF(O1839-W1839&gt;0,O1839-W1839,0)</f>
        <v>0</v>
      </c>
      <c r="AB1839" s="50">
        <f>SQRT((0.5*P1839)^2+X1839^2)</f>
        <v>2.6679237874558562E-2</v>
      </c>
      <c r="AC1839" s="50">
        <f>(1-EXP(-Info!$B$6*G1839*1000))+(Info!$B$6/(Info!$B$6-Info!$B$7))*(EXP(-Info!$B$7*G1839*1000)-EXP(-Info!$B$6*G1839*1000))*(Info!$B$9-1)</f>
        <v>0.11281151186380947</v>
      </c>
      <c r="AD1839" s="50">
        <f>SQRT((Info!$B$6*EXP(-Info!$B$6*G1839*1000)+(Info!$B$6/(Info!$B$6+Info!$B$7))*(Info!$B$9-1)*(-Info!$B$7*EXP(-Info!$B$7*G1839*1000)+Info!$B$6*EXP(-Info!$B$6*G1839*1000)))^2*(0.01*G1839*1000)^2)</f>
        <v>1.0057610768567588E-3</v>
      </c>
      <c r="AE1839" s="50">
        <f>IF(AA1839&gt;0,AA1839*AC1839*SQRT((AB1839/AA1839)^2+(AD1839/AC1839)^2),AA1839*AC1839*SQRT((AD1839/AC1839)^2))</f>
        <v>0</v>
      </c>
      <c r="AF1839" s="50">
        <f>IF((S1839-Y1839-AA1839*AC1839)&gt;0,S1839-Y1839-AA1839*AC1839,0)</f>
        <v>4.7992414995059862</v>
      </c>
      <c r="AG1839" s="50">
        <f>SQRT((T1839*0.5)^2+Z1839^2+AE1839^2)</f>
        <v>4.3691094326838001E-2</v>
      </c>
      <c r="AH1839" s="50">
        <f>AF1839/S1839</f>
        <v>0.92136496645166899</v>
      </c>
      <c r="AI1839">
        <f>AF1839*EXP(Info!$B$6*G1839*1000)</f>
        <v>5.3240517933712344</v>
      </c>
      <c r="AJ1839">
        <f>2*SQRT((EXP(Info!$B$6*G1839)*AG1839)^2+(Info!$B$6*G1839*0.01*AI1839)^2)</f>
        <v>8.7391258061903704E-2</v>
      </c>
      <c r="AK1839" s="28">
        <f>AI1839/(E1839/1000)</f>
        <v>1.4813722296525416</v>
      </c>
      <c r="AL1839">
        <f>AA1839/0.752049334436339</f>
        <v>0</v>
      </c>
      <c r="AM1839">
        <f>Q1839/O1839</f>
        <v>1.0410816936436185</v>
      </c>
      <c r="AN1839">
        <f>U1839/0.242530074</f>
        <v>4.3437530850903583</v>
      </c>
      <c r="AO1839">
        <f>O1839/U1839</f>
        <v>0.3214417011657455</v>
      </c>
    </row>
    <row r="1840" spans="1:41">
      <c r="A1840" s="14" t="s">
        <v>134</v>
      </c>
      <c r="B1840" s="14" t="s">
        <v>99</v>
      </c>
      <c r="C1840" s="15">
        <v>-32.450000000000003</v>
      </c>
      <c r="D1840" s="15">
        <v>43.15</v>
      </c>
      <c r="E1840" s="15">
        <v>3594</v>
      </c>
      <c r="F1840" s="1">
        <v>11</v>
      </c>
      <c r="G1840">
        <v>11.577999999999999</v>
      </c>
      <c r="I1840">
        <f>(E1840*100*Info!$B$11)/AI1840</f>
        <v>2.2527245221601526</v>
      </c>
      <c r="J1840">
        <f>LOG10(I1840)</f>
        <v>0.35270808661041653</v>
      </c>
      <c r="K1840">
        <f>2*((E1840*100*Info!$B$11)/AI1840^2)*(AJ1840/2)</f>
        <v>3.24781336298548E-2</v>
      </c>
      <c r="L1840">
        <f>(M1840/10.7)/I1840</f>
        <v>0.22010403217470476</v>
      </c>
      <c r="M1840">
        <f>((U1840/0.242530073729142))*I1840</f>
        <v>5.3054211325572451</v>
      </c>
      <c r="N1840">
        <f>2*M1840*SQRT((0.5*K1840/I1840)^2+(0.5*V1840/U1840)^2)</f>
        <v>0.17995553601320036</v>
      </c>
      <c r="O1840" s="1">
        <v>0.28548061208591252</v>
      </c>
      <c r="P1840" s="1">
        <v>5.8833953674983456E-3</v>
      </c>
      <c r="Q1840" s="1">
        <v>0.28334135509627051</v>
      </c>
      <c r="R1840" s="1">
        <v>7.0042029584105967E-3</v>
      </c>
      <c r="S1840" s="1">
        <v>3.889432680769481</v>
      </c>
      <c r="T1840" s="1">
        <v>4.9087017534246088E-2</v>
      </c>
      <c r="U1840" s="1">
        <v>0.57118576452011471</v>
      </c>
      <c r="V1840" s="1">
        <v>1.7536920829860692E-2</v>
      </c>
      <c r="W1840" s="50">
        <f>U1840*Info!$B$2</f>
        <v>0.27416916696965504</v>
      </c>
      <c r="X1840" s="50">
        <f>W1840*SQRT((0.5*V1840/U1840)^2+Info!$B$3^2)</f>
        <v>1.4340025843853695E-2</v>
      </c>
      <c r="Y1840" s="39">
        <f>W1840*Info!$D$2</f>
        <v>0.22207702524542061</v>
      </c>
      <c r="Z1840" s="39">
        <f>Y1840*SQRT(Info!$D$3^2+(X1840/W1840)^2)</f>
        <v>1.6069023502301789E-2</v>
      </c>
      <c r="AA1840" s="50">
        <f>IF(O1840-W1840&gt;0,O1840-W1840,0)</f>
        <v>1.1311445116257479E-2</v>
      </c>
      <c r="AB1840" s="50">
        <f>SQRT((0.5*P1840)^2+X1840^2)</f>
        <v>1.4638644966832386E-2</v>
      </c>
      <c r="AC1840" s="50">
        <f>(1-EXP(-Info!$B$6*G1840*1000))+(Info!$B$6/(Info!$B$6-Info!$B$7))*(EXP(-Info!$B$7*G1840*1000)-EXP(-Info!$B$6*G1840*1000))*(Info!$B$9-1)</f>
        <v>0.11527885487188393</v>
      </c>
      <c r="AD1840" s="50">
        <f>SQRT((Info!$B$6*EXP(-Info!$B$6*G1840*1000)+(Info!$B$6/(Info!$B$6+Info!$B$7))*(Info!$B$9-1)*(-Info!$B$7*EXP(-Info!$B$7*G1840*1000)+Info!$B$6*EXP(-Info!$B$6*G1840*1000)))^2*(0.01*G1840*1000)^2)</f>
        <v>1.0264946917116309E-3</v>
      </c>
      <c r="AE1840" s="50">
        <f>IF(AA1840&gt;0,AA1840*AC1840*SQRT((AB1840/AA1840)^2+(AD1840/AC1840)^2),AA1840*AC1840*SQRT((AD1840/AC1840)^2))</f>
        <v>1.6875661737912188E-3</v>
      </c>
      <c r="AF1840" s="50">
        <f>IF((S1840-Y1840-AA1840*AC1840)&gt;0,S1840-Y1840-AA1840*AC1840,0)</f>
        <v>3.6660516850841121</v>
      </c>
      <c r="AG1840" s="50">
        <f>SQRT((T1840*0.5)^2+Z1840^2+AE1840^2)</f>
        <v>2.9384438373232478E-2</v>
      </c>
      <c r="AH1840" s="50">
        <f>AF1840/S1840</f>
        <v>0.94256720349221323</v>
      </c>
      <c r="AI1840">
        <f>AF1840*EXP(Info!$B$6*G1840*1000)</f>
        <v>4.0767166678366316</v>
      </c>
      <c r="AJ1840">
        <f>2*SQRT((EXP(Info!$B$6*G1840)*AG1840)^2+(Info!$B$6*G1840*0.01*AI1840)^2)</f>
        <v>5.8775117599417462E-2</v>
      </c>
      <c r="AK1840" s="28">
        <f>AI1840/(E1840/1000)</f>
        <v>1.1343118163151451</v>
      </c>
      <c r="AL1840">
        <f>AA1840/0.752049334436339</f>
        <v>1.504082857108757E-2</v>
      </c>
      <c r="AM1840">
        <f>Q1840/O1840</f>
        <v>0.99250647189659857</v>
      </c>
      <c r="AN1840">
        <f>U1840/0.242530074</f>
        <v>2.3551131416391464</v>
      </c>
      <c r="AO1840">
        <f>O1840/U1840</f>
        <v>0.4998034436760882</v>
      </c>
    </row>
    <row r="1841" spans="1:41">
      <c r="A1841" s="14" t="s">
        <v>134</v>
      </c>
      <c r="B1841" s="14" t="s">
        <v>99</v>
      </c>
      <c r="C1841" s="15">
        <v>-32.450000000000003</v>
      </c>
      <c r="D1841" s="15">
        <v>43.15</v>
      </c>
      <c r="E1841" s="15">
        <v>3594</v>
      </c>
      <c r="F1841" s="1">
        <v>12</v>
      </c>
      <c r="G1841">
        <v>11.551500000000001</v>
      </c>
      <c r="I1841">
        <f>(E1841*100*Info!$B$11)/AI1841</f>
        <v>2.1597829004898834</v>
      </c>
      <c r="J1841">
        <f>LOG10(I1841)</f>
        <v>0.33441009843896879</v>
      </c>
      <c r="K1841">
        <f>2*((E1841*100*Info!$B$11)/AI1841^2)*(AJ1841/2)</f>
        <v>3.3709166950128586E-2</v>
      </c>
      <c r="L1841">
        <f>(M1841/10.7)/I1841</f>
        <v>0.27378854959598459</v>
      </c>
      <c r="M1841">
        <f>((U1841/0.242530073729142))*I1841</f>
        <v>6.3271649571104716</v>
      </c>
      <c r="N1841">
        <f>2*M1841*SQRT((0.5*K1841/I1841)^2+(0.5*V1841/U1841)^2)</f>
        <v>0.21801806652067091</v>
      </c>
      <c r="O1841" s="1">
        <v>0.31597381990242529</v>
      </c>
      <c r="P1841" s="1">
        <v>6.5065075763209336E-3</v>
      </c>
      <c r="Q1841" s="1">
        <v>0.31640724287813088</v>
      </c>
      <c r="R1841" s="1">
        <v>7.5921778360331666E-3</v>
      </c>
      <c r="S1841" s="1">
        <v>4.1009844916059857</v>
      </c>
      <c r="T1841" s="1">
        <v>5.2965200671918553E-2</v>
      </c>
      <c r="U1841" s="1">
        <v>0.71050094118088614</v>
      </c>
      <c r="V1841" s="1">
        <v>2.1826581030172661E-2</v>
      </c>
      <c r="W1841" s="50">
        <f>U1841*Info!$B$2</f>
        <v>0.34104045176682535</v>
      </c>
      <c r="X1841" s="50">
        <f>W1841*SQRT((0.5*V1841/U1841)^2+Info!$B$3^2)</f>
        <v>1.783850031775604E-2</v>
      </c>
      <c r="Y1841" s="39">
        <f>W1841*Info!$D$2</f>
        <v>0.27624276593112856</v>
      </c>
      <c r="Z1841" s="39">
        <f>Y1841*SQRT(Info!$D$3^2+(X1841/W1841)^2)</f>
        <v>1.9988849864996171E-2</v>
      </c>
      <c r="AA1841" s="50">
        <f>IF(O1841-W1841&gt;0,O1841-W1841,0)</f>
        <v>0</v>
      </c>
      <c r="AB1841" s="50">
        <f>SQRT((0.5*P1841)^2+X1841^2)</f>
        <v>1.8132726044275932E-2</v>
      </c>
      <c r="AC1841" s="50">
        <f>(1-EXP(-Info!$B$6*G1841*1000))+(Info!$B$6/(Info!$B$6-Info!$B$7))*(EXP(-Info!$B$7*G1841*1000)-EXP(-Info!$B$6*G1841*1000))*(Info!$B$9-1)</f>
        <v>0.11502929010668364</v>
      </c>
      <c r="AD1841" s="50">
        <f>SQRT((Info!$B$6*EXP(-Info!$B$6*G1841*1000)+(Info!$B$6/(Info!$B$6+Info!$B$7))*(Info!$B$9-1)*(-Info!$B$7*EXP(-Info!$B$7*G1841*1000)+Info!$B$6*EXP(-Info!$B$6*G1841*1000)))^2*(0.01*G1841*1000)^2)</f>
        <v>1.024400103561523E-3</v>
      </c>
      <c r="AE1841" s="50">
        <f>IF(AA1841&gt;0,AA1841*AC1841*SQRT((AB1841/AA1841)^2+(AD1841/AC1841)^2),AA1841*AC1841*SQRT((AD1841/AC1841)^2))</f>
        <v>0</v>
      </c>
      <c r="AF1841" s="50">
        <f>IF((S1841-Y1841-AA1841*AC1841)&gt;0,S1841-Y1841-AA1841*AC1841,0)</f>
        <v>3.824741725674857</v>
      </c>
      <c r="AG1841" s="50">
        <f>SQRT((T1841*0.5)^2+Z1841^2+AE1841^2)</f>
        <v>3.3179545498386621E-2</v>
      </c>
      <c r="AH1841" s="50">
        <f>AF1841/S1841</f>
        <v>0.93263989012966264</v>
      </c>
      <c r="AI1841">
        <f>AF1841*EXP(Info!$B$6*G1841*1000)</f>
        <v>4.2521494199493608</v>
      </c>
      <c r="AJ1841">
        <f>2*SQRT((EXP(Info!$B$6*G1841)*AG1841)^2+(Info!$B$6*G1841*0.01*AI1841)^2)</f>
        <v>6.636612164188066E-2</v>
      </c>
      <c r="AK1841" s="28">
        <f>AI1841/(E1841/1000)</f>
        <v>1.1831244908039402</v>
      </c>
      <c r="AL1841">
        <f>AA1841/0.752049334436339</f>
        <v>0</v>
      </c>
      <c r="AM1841">
        <f>Q1841/O1841</f>
        <v>1.0013717053388773</v>
      </c>
      <c r="AN1841">
        <f>U1841/0.242530074</f>
        <v>2.9295374774053222</v>
      </c>
      <c r="AO1841">
        <f>O1841/U1841</f>
        <v>0.44471977669341561</v>
      </c>
    </row>
    <row r="1842" spans="1:41">
      <c r="A1842" s="14" t="s">
        <v>134</v>
      </c>
      <c r="B1842" s="14" t="s">
        <v>99</v>
      </c>
      <c r="C1842" s="15">
        <v>-32.450000000000003</v>
      </c>
      <c r="D1842" s="15">
        <v>43.15</v>
      </c>
      <c r="E1842" s="15">
        <v>3594</v>
      </c>
      <c r="F1842" s="1">
        <v>13</v>
      </c>
      <c r="G1842">
        <v>11.525</v>
      </c>
      <c r="I1842">
        <f>(E1842*100*Info!$B$11)/AI1842</f>
        <v>2.2726987220800781</v>
      </c>
      <c r="J1842">
        <f>LOG10(I1842)</f>
        <v>0.35654186774859026</v>
      </c>
      <c r="K1842">
        <f>2*((E1842*100*Info!$B$11)/AI1842^2)*(AJ1842/2)</f>
        <v>3.3246078803851158E-2</v>
      </c>
      <c r="L1842">
        <f>(M1842/10.7)/I1842</f>
        <v>0.22878120528973581</v>
      </c>
      <c r="M1842">
        <f>((U1842/0.242530073729142))*I1842</f>
        <v>5.5634730560077719</v>
      </c>
      <c r="N1842">
        <f>2*M1842*SQRT((0.5*K1842/I1842)^2+(0.5*V1842/U1842)^2)</f>
        <v>0.18988865996457358</v>
      </c>
      <c r="O1842" s="1">
        <v>0.28481183736771831</v>
      </c>
      <c r="P1842" s="1">
        <v>5.863498336484637E-3</v>
      </c>
      <c r="Q1842" s="1">
        <v>0.27575436219389837</v>
      </c>
      <c r="R1842" s="1">
        <v>6.7097200052693524E-3</v>
      </c>
      <c r="S1842" s="1">
        <v>3.866430236987874</v>
      </c>
      <c r="T1842" s="1">
        <v>4.8755986648196553E-2</v>
      </c>
      <c r="U1842" s="1">
        <v>0.59370365167834915</v>
      </c>
      <c r="V1842" s="1">
        <v>1.8308370690917029E-2</v>
      </c>
      <c r="W1842" s="50">
        <f>U1842*Info!$B$2</f>
        <v>0.28497775280560761</v>
      </c>
      <c r="X1842" s="50">
        <f>W1842*SQRT((0.5*V1842/U1842)^2+Info!$B$3^2)</f>
        <v>1.4911006464254596E-2</v>
      </c>
      <c r="Y1842" s="39">
        <f>W1842*Info!$D$2</f>
        <v>0.23083197977254219</v>
      </c>
      <c r="Z1842" s="39">
        <f>Y1842*SQRT(Info!$D$3^2+(X1842/W1842)^2)</f>
        <v>1.6705823645166248E-2</v>
      </c>
      <c r="AA1842" s="50">
        <f>IF(O1842-W1842&gt;0,O1842-W1842,0)</f>
        <v>0</v>
      </c>
      <c r="AB1842" s="50">
        <f>SQRT((0.5*P1842)^2+X1842^2)</f>
        <v>1.519648863923939E-2</v>
      </c>
      <c r="AC1842" s="50">
        <f>(1-EXP(-Info!$B$6*G1842*1000))+(Info!$B$6/(Info!$B$6-Info!$B$7))*(EXP(-Info!$B$7*G1842*1000)-EXP(-Info!$B$6*G1842*1000))*(Info!$B$9-1)</f>
        <v>0.11477966210228212</v>
      </c>
      <c r="AD1842" s="50">
        <f>SQRT((Info!$B$6*EXP(-Info!$B$6*G1842*1000)+(Info!$B$6/(Info!$B$6+Info!$B$7))*(Info!$B$9-1)*(-Info!$B$7*EXP(-Info!$B$7*G1842*1000)+Info!$B$6*EXP(-Info!$B$6*G1842*1000)))^2*(0.01*G1842*1000)^2)</f>
        <v>1.0223044082473584E-3</v>
      </c>
      <c r="AE1842" s="50">
        <f>IF(AA1842&gt;0,AA1842*AC1842*SQRT((AB1842/AA1842)^2+(AD1842/AC1842)^2),AA1842*AC1842*SQRT((AD1842/AC1842)^2))</f>
        <v>0</v>
      </c>
      <c r="AF1842" s="50">
        <f>IF((S1842-Y1842-AA1842*AC1842)&gt;0,S1842-Y1842-AA1842*AC1842,0)</f>
        <v>3.635598257215332</v>
      </c>
      <c r="AG1842" s="50">
        <f>SQRT((T1842*0.5)^2+Z1842^2+AE1842^2)</f>
        <v>2.9552852690953136E-2</v>
      </c>
      <c r="AH1842" s="50">
        <f>AF1842/S1842</f>
        <v>0.94029842370765992</v>
      </c>
      <c r="AI1842">
        <f>AF1842*EXP(Info!$B$6*G1842*1000)</f>
        <v>4.0408873900933271</v>
      </c>
      <c r="AJ1842">
        <f>2*SQRT((EXP(Info!$B$6*G1842)*AG1842)^2+(Info!$B$6*G1842*0.01*AI1842)^2)</f>
        <v>5.9111953248943493E-2</v>
      </c>
      <c r="AK1842" s="28">
        <f>AI1842/(E1842/1000)</f>
        <v>1.1243426238434411</v>
      </c>
      <c r="AL1842">
        <f>AA1842/0.752049334436339</f>
        <v>0</v>
      </c>
      <c r="AM1842">
        <f>Q1842/O1842</f>
        <v>0.96819838930315982</v>
      </c>
      <c r="AN1842">
        <f>U1842/0.242530074</f>
        <v>2.4479588938662884</v>
      </c>
      <c r="AO1842">
        <f>O1842/U1842</f>
        <v>0.47972054165841788</v>
      </c>
    </row>
    <row r="1843" spans="1:41">
      <c r="A1843" s="14" t="s">
        <v>134</v>
      </c>
      <c r="B1843" s="14" t="s">
        <v>99</v>
      </c>
      <c r="C1843" s="15">
        <v>-32.450000000000003</v>
      </c>
      <c r="D1843" s="15">
        <v>43.15</v>
      </c>
      <c r="E1843" s="15">
        <v>3594</v>
      </c>
      <c r="F1843" s="1">
        <v>14</v>
      </c>
      <c r="G1843">
        <v>11.4985</v>
      </c>
      <c r="I1843">
        <f>(E1843*100*Info!$B$11)/AI1843</f>
        <v>2.2837591603496477</v>
      </c>
      <c r="J1843">
        <f>LOG10(I1843)</f>
        <v>0.35865030235570122</v>
      </c>
      <c r="K1843">
        <f>2*((E1843*100*Info!$B$11)/AI1843^2)*(AJ1843/2)</f>
        <v>3.8119852356648505E-2</v>
      </c>
      <c r="L1843">
        <f>(M1843/10.7)/I1843</f>
        <v>0.28524524611193142</v>
      </c>
      <c r="M1843">
        <f>((U1843/0.242530073729142))*I1843</f>
        <v>6.9703164481711495</v>
      </c>
      <c r="N1843">
        <f>2*M1843*SQRT((0.5*K1843/I1843)^2+(0.5*V1843/U1843)^2)</f>
        <v>0.24440314592295595</v>
      </c>
      <c r="O1843" s="1">
        <v>0.36446415570012453</v>
      </c>
      <c r="P1843" s="1">
        <v>7.5721730978146277E-3</v>
      </c>
      <c r="Q1843" s="1">
        <v>0.36392624272121182</v>
      </c>
      <c r="R1843" s="1">
        <v>9.3160623358557546E-3</v>
      </c>
      <c r="S1843" s="1">
        <v>3.9077205326689319</v>
      </c>
      <c r="T1843" s="1">
        <v>5.2442890362942488E-2</v>
      </c>
      <c r="U1843" s="1">
        <v>0.74023189110342957</v>
      </c>
      <c r="V1843" s="1">
        <v>2.2825446992788979E-2</v>
      </c>
      <c r="W1843" s="50">
        <f>U1843*Info!$B$2</f>
        <v>0.3553113077296462</v>
      </c>
      <c r="X1843" s="50">
        <f>W1843*SQRT((0.5*V1843/U1843)^2+Info!$B$3^2)</f>
        <v>1.8590991712482852E-2</v>
      </c>
      <c r="Y1843" s="39">
        <f>W1843*Info!$D$2</f>
        <v>0.28780215926101343</v>
      </c>
      <c r="Z1843" s="39">
        <f>Y1843*SQRT(Info!$D$3^2+(X1843/W1843)^2)</f>
        <v>2.0828820222890811E-2</v>
      </c>
      <c r="AA1843" s="50">
        <f>IF(O1843-W1843&gt;0,O1843-W1843,0)</f>
        <v>9.1528479704783283E-3</v>
      </c>
      <c r="AB1843" s="50">
        <f>SQRT((0.5*P1843)^2+X1843^2)</f>
        <v>1.8972596664911814E-2</v>
      </c>
      <c r="AC1843" s="50">
        <f>(1-EXP(-Info!$B$6*G1843*1000))+(Info!$B$6/(Info!$B$6-Info!$B$7))*(EXP(-Info!$B$7*G1843*1000)-EXP(-Info!$B$6*G1843*1000))*(Info!$B$9-1)</f>
        <v>0.11452997084311592</v>
      </c>
      <c r="AD1843" s="50">
        <f>SQRT((Info!$B$6*EXP(-Info!$B$6*G1843*1000)+(Info!$B$6/(Info!$B$6+Info!$B$7))*(Info!$B$9-1)*(-Info!$B$7*EXP(-Info!$B$7*G1843*1000)+Info!$B$6*EXP(-Info!$B$6*G1843*1000)))^2*(0.01*G1843*1000)^2)</f>
        <v>1.0202076053548589E-3</v>
      </c>
      <c r="AE1843" s="50">
        <f>IF(AA1843&gt;0,AA1843*AC1843*SQRT((AB1843/AA1843)^2+(AD1843/AC1843)^2),AA1843*AC1843*SQRT((AD1843/AC1843)^2))</f>
        <v>2.1729510065810614E-3</v>
      </c>
      <c r="AF1843" s="50">
        <f>IF((S1843-Y1843-AA1843*AC1843)&gt;0,S1843-Y1843-AA1843*AC1843,0)</f>
        <v>3.6188700979967283</v>
      </c>
      <c r="AG1843" s="50">
        <f>SQRT((T1843*0.5)^2+Z1843^2+AE1843^2)</f>
        <v>3.355779574643436E-2</v>
      </c>
      <c r="AH1843" s="50">
        <f>AF1843/S1843</f>
        <v>0.92608211558186282</v>
      </c>
      <c r="AI1843">
        <f>AF1843*EXP(Info!$B$6*G1843*1000)</f>
        <v>4.0213170315772535</v>
      </c>
      <c r="AJ1843">
        <f>2*SQRT((EXP(Info!$B$6*G1843)*AG1843)^2+(Info!$B$6*G1843*0.01*AI1843)^2)</f>
        <v>6.7122669581118025E-2</v>
      </c>
      <c r="AK1843" s="28">
        <f>AI1843/(E1843/1000)</f>
        <v>1.1188973376675719</v>
      </c>
      <c r="AL1843">
        <f>AA1843/0.752049334436339</f>
        <v>1.2170541946345034E-2</v>
      </c>
      <c r="AM1843">
        <f>Q1843/O1843</f>
        <v>0.99852409909040474</v>
      </c>
      <c r="AN1843">
        <f>U1843/0.242530074</f>
        <v>3.0521241299890485</v>
      </c>
      <c r="AO1843">
        <f>O1843/U1843</f>
        <v>0.49236483874915821</v>
      </c>
    </row>
    <row r="1844" spans="1:41">
      <c r="A1844" s="14" t="s">
        <v>134</v>
      </c>
      <c r="B1844" s="14" t="s">
        <v>99</v>
      </c>
      <c r="C1844" s="15">
        <v>-32.450000000000003</v>
      </c>
      <c r="D1844" s="15">
        <v>43.15</v>
      </c>
      <c r="E1844" s="15">
        <v>3594</v>
      </c>
      <c r="F1844" s="1">
        <v>15</v>
      </c>
      <c r="G1844">
        <v>11.472</v>
      </c>
      <c r="I1844">
        <f>(E1844*100*Info!$B$11)/AI1844</f>
        <v>2.4392535530241233</v>
      </c>
      <c r="J1844">
        <f>LOG10(I1844)</f>
        <v>0.38725694625710927</v>
      </c>
      <c r="K1844">
        <f>2*((E1844*100*Info!$B$11)/AI1844^2)*(AJ1844/2)</f>
        <v>4.1660013390608576E-2</v>
      </c>
      <c r="L1844">
        <f>(M1844/10.7)/I1844</f>
        <v>0.29664643427864801</v>
      </c>
      <c r="M1844">
        <f>((U1844/0.242530073729142))*I1844</f>
        <v>7.7424757962255821</v>
      </c>
      <c r="N1844">
        <f>2*M1844*SQRT((0.5*K1844/I1844)^2+(0.5*V1844/U1844)^2)</f>
        <v>0.27219264918363711</v>
      </c>
      <c r="O1844" s="1">
        <v>0.38354931734839071</v>
      </c>
      <c r="P1844" s="1">
        <v>7.9097578952392299E-3</v>
      </c>
      <c r="Q1844" s="1">
        <v>0.37207281474606568</v>
      </c>
      <c r="R1844" s="1">
        <v>8.9080575110182005E-3</v>
      </c>
      <c r="S1844" s="1">
        <v>3.6899121416528962</v>
      </c>
      <c r="T1844" s="1">
        <v>4.7299813727362527E-2</v>
      </c>
      <c r="U1844" s="1">
        <v>0.76981879287483712</v>
      </c>
      <c r="V1844" s="1">
        <v>2.3655310856363951E-2</v>
      </c>
      <c r="W1844" s="50">
        <f>U1844*Info!$B$2</f>
        <v>0.3695130205799218</v>
      </c>
      <c r="X1844" s="50">
        <f>W1844*SQRT((0.5*V1844/U1844)^2+Info!$B$3^2)</f>
        <v>1.9328246891319709E-2</v>
      </c>
      <c r="Y1844" s="39">
        <f>W1844*Info!$D$2</f>
        <v>0.29930554666973669</v>
      </c>
      <c r="Z1844" s="39">
        <f>Y1844*SQRT(Info!$D$3^2+(X1844/W1844)^2)</f>
        <v>2.1657933966054831E-2</v>
      </c>
      <c r="AA1844" s="50">
        <f>IF(O1844-W1844&gt;0,O1844-W1844,0)</f>
        <v>1.4036296768468903E-2</v>
      </c>
      <c r="AB1844" s="50">
        <f>SQRT((0.5*P1844)^2+X1844^2)</f>
        <v>1.9728714995714616E-2</v>
      </c>
      <c r="AC1844" s="50">
        <f>(1-EXP(-Info!$B$6*G1844*1000))+(Info!$B$6/(Info!$B$6-Info!$B$7))*(EXP(-Info!$B$7*G1844*1000)-EXP(-Info!$B$6*G1844*1000))*(Info!$B$9-1)</f>
        <v>0.11428021631361794</v>
      </c>
      <c r="AD1844" s="50">
        <f>SQRT((Info!$B$6*EXP(-Info!$B$6*G1844*1000)+(Info!$B$6/(Info!$B$6+Info!$B$7))*(Info!$B$9-1)*(-Info!$B$7*EXP(-Info!$B$7*G1844*1000)+Info!$B$6*EXP(-Info!$B$6*G1844*1000)))^2*(0.01*G1844*1000)^2)</f>
        <v>1.0181096944696121E-3</v>
      </c>
      <c r="AE1844" s="50">
        <f>IF(AA1844&gt;0,AA1844*AC1844*SQRT((AB1844/AA1844)^2+(AD1844/AC1844)^2),AA1844*AC1844*SQRT((AD1844/AC1844)^2))</f>
        <v>2.2546471060171545E-3</v>
      </c>
      <c r="AF1844" s="50">
        <f>IF((S1844-Y1844-AA1844*AC1844)&gt;0,S1844-Y1844-AA1844*AC1844,0)</f>
        <v>3.3890025239522168</v>
      </c>
      <c r="AG1844" s="50">
        <f>SQRT((T1844*0.5)^2+Z1844^2+AE1844^2)</f>
        <v>3.2147591385848197E-2</v>
      </c>
      <c r="AH1844" s="50">
        <f>AF1844/S1844</f>
        <v>0.91845073645415121</v>
      </c>
      <c r="AI1844">
        <f>AF1844*EXP(Info!$B$6*G1844*1000)</f>
        <v>3.7649712946605605</v>
      </c>
      <c r="AJ1844">
        <f>2*SQRT((EXP(Info!$B$6*G1844)*AG1844)^2+(Info!$B$6*G1844*0.01*AI1844)^2)</f>
        <v>6.4301947764453929E-2</v>
      </c>
      <c r="AK1844" s="28">
        <f>AI1844/(E1844/1000)</f>
        <v>1.0475713118142906</v>
      </c>
      <c r="AL1844">
        <f>AA1844/0.752049334436339</f>
        <v>1.8664063813033101E-2</v>
      </c>
      <c r="AM1844">
        <f>Q1844/O1844</f>
        <v>0.97007815661968566</v>
      </c>
      <c r="AN1844">
        <f>U1844/0.242530074</f>
        <v>3.1741168432366744</v>
      </c>
      <c r="AO1844">
        <f>O1844/U1844</f>
        <v>0.49823324774399347</v>
      </c>
    </row>
    <row r="1845" spans="1:41">
      <c r="A1845" s="14" t="s">
        <v>134</v>
      </c>
      <c r="B1845" s="14" t="s">
        <v>99</v>
      </c>
      <c r="C1845" s="15">
        <v>-32.450000000000003</v>
      </c>
      <c r="D1845" s="15">
        <v>43.15</v>
      </c>
      <c r="E1845" s="15">
        <v>3594</v>
      </c>
      <c r="F1845" s="1">
        <v>16</v>
      </c>
      <c r="G1845">
        <v>11.445499999999999</v>
      </c>
      <c r="I1845">
        <f>(E1845*100*Info!$B$11)/AI1845</f>
        <v>2.3266768021205593</v>
      </c>
      <c r="J1845">
        <f>LOG10(I1845)</f>
        <v>0.3667360597783309</v>
      </c>
      <c r="K1845">
        <f>2*((E1845*100*Info!$B$11)/AI1845^2)*(AJ1845/2)</f>
        <v>3.41618507324392E-2</v>
      </c>
      <c r="L1845">
        <f>(M1845/10.7)/I1845</f>
        <v>0.22788193952781904</v>
      </c>
      <c r="M1845">
        <f>((U1845/0.242530073729142))*I1845</f>
        <v>5.6732215588412984</v>
      </c>
      <c r="N1845">
        <f>2*M1845*SQRT((0.5*K1845/I1845)^2+(0.5*V1845/U1845)^2)</f>
        <v>0.19315793459095559</v>
      </c>
      <c r="O1845" s="1">
        <v>0.35214342211513922</v>
      </c>
      <c r="P1845" s="1">
        <v>7.2573542349152259E-3</v>
      </c>
      <c r="Q1845" s="1">
        <v>0.3606493090026946</v>
      </c>
      <c r="R1845" s="1">
        <v>8.361634499963121E-3</v>
      </c>
      <c r="S1845" s="1">
        <v>3.7915549924320162</v>
      </c>
      <c r="T1845" s="1">
        <v>4.7314560185572709E-2</v>
      </c>
      <c r="U1845" s="1">
        <v>0.59136999246887367</v>
      </c>
      <c r="V1845" s="1">
        <v>1.816611466401586E-2</v>
      </c>
      <c r="W1845" s="50">
        <f>U1845*Info!$B$2</f>
        <v>0.28385759638505936</v>
      </c>
      <c r="X1845" s="50">
        <f>W1845*SQRT((0.5*V1845/U1845)^2+Info!$B$3^2)</f>
        <v>1.4847433527386532E-2</v>
      </c>
      <c r="Y1845" s="39">
        <f>W1845*Info!$D$2</f>
        <v>0.22992465307189811</v>
      </c>
      <c r="Z1845" s="39">
        <f>Y1845*SQRT(Info!$D$3^2+(X1845/W1845)^2)</f>
        <v>1.663725250982033E-2</v>
      </c>
      <c r="AA1845" s="50">
        <f>IF(O1845-W1845&gt;0,O1845-W1845,0)</f>
        <v>6.8285825730079852E-2</v>
      </c>
      <c r="AB1845" s="50">
        <f>SQRT((0.5*P1845)^2+X1845^2)</f>
        <v>1.5284422788346382E-2</v>
      </c>
      <c r="AC1845" s="50">
        <f>(1-EXP(-Info!$B$6*G1845*1000))+(Info!$B$6/(Info!$B$6-Info!$B$7))*(EXP(-Info!$B$7*G1845*1000)-EXP(-Info!$B$6*G1845*1000))*(Info!$B$9-1)</f>
        <v>0.11403039849821706</v>
      </c>
      <c r="AD1845" s="50">
        <f>SQRT((Info!$B$6*EXP(-Info!$B$6*G1845*1000)+(Info!$B$6/(Info!$B$6+Info!$B$7))*(Info!$B$9-1)*(-Info!$B$7*EXP(-Info!$B$7*G1845*1000)+Info!$B$6*EXP(-Info!$B$6*G1845*1000)))^2*(0.01*G1845*1000)^2)</f>
        <v>1.01601067517707E-3</v>
      </c>
      <c r="AE1845" s="50">
        <f>IF(AA1845&gt;0,AA1845*AC1845*SQRT((AB1845/AA1845)^2+(AD1845/AC1845)^2),AA1845*AC1845*SQRT((AD1845/AC1845)^2))</f>
        <v>1.7442691612955421E-3</v>
      </c>
      <c r="AF1845" s="50">
        <f>IF((S1845-Y1845-AA1845*AC1845)&gt;0,S1845-Y1845-AA1845*AC1845,0)</f>
        <v>3.5538436794403374</v>
      </c>
      <c r="AG1845" s="50">
        <f>SQRT((T1845*0.5)^2+Z1845^2+AE1845^2)</f>
        <v>2.8974256631898513E-2</v>
      </c>
      <c r="AH1845" s="50">
        <f>AF1845/S1845</f>
        <v>0.93730505993816438</v>
      </c>
      <c r="AI1845">
        <f>AF1845*EXP(Info!$B$6*G1845*1000)</f>
        <v>3.947140229861088</v>
      </c>
      <c r="AJ1845">
        <f>2*SQRT((EXP(Info!$B$6*G1845)*AG1845)^2+(Info!$B$6*G1845*0.01*AI1845)^2)</f>
        <v>5.7954596542856361E-2</v>
      </c>
      <c r="AK1845" s="28">
        <f>AI1845/(E1845/1000)</f>
        <v>1.0982582720815492</v>
      </c>
      <c r="AL1845">
        <f>AA1845/0.752049334436339</f>
        <v>9.0799662473287177E-2</v>
      </c>
      <c r="AM1845">
        <f>Q1845/O1845</f>
        <v>1.0241546096089629</v>
      </c>
      <c r="AN1845">
        <f>U1845/0.242530074</f>
        <v>2.4383367502245252</v>
      </c>
      <c r="AO1845">
        <f>O1845/U1845</f>
        <v>0.59547056259144571</v>
      </c>
    </row>
    <row r="1846" spans="1:41">
      <c r="A1846" s="14" t="s">
        <v>134</v>
      </c>
      <c r="B1846" s="14" t="s">
        <v>99</v>
      </c>
      <c r="C1846" s="15">
        <v>-32.450000000000003</v>
      </c>
      <c r="D1846" s="15">
        <v>43.15</v>
      </c>
      <c r="E1846" s="15">
        <v>3594</v>
      </c>
      <c r="F1846" s="1">
        <v>17</v>
      </c>
      <c r="G1846">
        <v>11.419</v>
      </c>
      <c r="I1846">
        <f>(E1846*100*Info!$B$11)/AI1846</f>
        <v>2.9647892881522071</v>
      </c>
      <c r="J1846">
        <f>LOG10(I1846)</f>
        <v>0.47199383286230495</v>
      </c>
      <c r="K1846">
        <f>2*((E1846*100*Info!$B$11)/AI1846^2)*(AJ1846/2)</f>
        <v>5.5306403870361481E-2</v>
      </c>
      <c r="L1846">
        <f>(M1846/10.7)/I1846</f>
        <v>0.29104373415993079</v>
      </c>
      <c r="M1846">
        <f>((U1846/0.242530073729142))*I1846</f>
        <v>9.2328517960066403</v>
      </c>
      <c r="N1846">
        <f>2*M1846*SQRT((0.5*K1846/I1846)^2+(0.5*V1846/U1846)^2)</f>
        <v>0.33172415627566365</v>
      </c>
      <c r="O1846" s="1">
        <v>0.61265949162346656</v>
      </c>
      <c r="P1846" s="1">
        <v>1.263432785695982E-2</v>
      </c>
      <c r="Q1846" s="1">
        <v>0.59991935388720885</v>
      </c>
      <c r="R1846" s="1">
        <v>1.311635926212474E-2</v>
      </c>
      <c r="S1846" s="1">
        <v>3.1117387127064151</v>
      </c>
      <c r="T1846" s="1">
        <v>3.887654136964732E-2</v>
      </c>
      <c r="U1846" s="1">
        <v>0.75527938385507709</v>
      </c>
      <c r="V1846" s="1">
        <v>2.3191907851152209E-2</v>
      </c>
      <c r="W1846" s="50">
        <f>U1846*Info!$B$2</f>
        <v>0.36253410425043697</v>
      </c>
      <c r="X1846" s="50">
        <f>W1846*SQRT((0.5*V1846/U1846)^2+Info!$B$3^2)</f>
        <v>1.8962026321909367E-2</v>
      </c>
      <c r="Y1846" s="39">
        <f>W1846*Info!$D$2</f>
        <v>0.29365262444285395</v>
      </c>
      <c r="Z1846" s="39">
        <f>Y1846*SQRT(Info!$D$3^2+(X1846/W1846)^2)</f>
        <v>2.1248198830827261E-2</v>
      </c>
      <c r="AA1846" s="50">
        <f>IF(O1846-W1846&gt;0,O1846-W1846,0)</f>
        <v>0.25012538737302958</v>
      </c>
      <c r="AB1846" s="50">
        <f>SQRT((0.5*P1846)^2+X1846^2)</f>
        <v>1.9986620583081861E-2</v>
      </c>
      <c r="AC1846" s="50">
        <f>(1-EXP(-Info!$B$6*G1846*1000))+(Info!$B$6/(Info!$B$6-Info!$B$7))*(EXP(-Info!$B$7*G1846*1000)-EXP(-Info!$B$6*G1846*1000))*(Info!$B$9-1)</f>
        <v>0.11378051738133861</v>
      </c>
      <c r="AD1846" s="50">
        <f>SQRT((Info!$B$6*EXP(-Info!$B$6*G1846*1000)+(Info!$B$6/(Info!$B$6+Info!$B$7))*(Info!$B$9-1)*(-Info!$B$7*EXP(-Info!$B$7*G1846*1000)+Info!$B$6*EXP(-Info!$B$6*G1846*1000)))^2*(0.01*G1846*1000)^2)</f>
        <v>1.0139105470625481E-3</v>
      </c>
      <c r="AE1846" s="50">
        <f>IF(AA1846&gt;0,AA1846*AC1846*SQRT((AB1846/AA1846)^2+(AD1846/AC1846)^2),AA1846*AC1846*SQRT((AD1846/AC1846)^2))</f>
        <v>2.2881852524789508E-3</v>
      </c>
      <c r="AF1846" s="50">
        <f>IF((S1846-Y1846-AA1846*AC1846)&gt;0,S1846-Y1846-AA1846*AC1846,0)</f>
        <v>2.7896266922780502</v>
      </c>
      <c r="AG1846" s="50">
        <f>SQRT((T1846*0.5)^2+Z1846^2+AE1846^2)</f>
        <v>2.8888892545760662E-2</v>
      </c>
      <c r="AH1846" s="50">
        <f>AF1846/S1846</f>
        <v>0.89648487544501765</v>
      </c>
      <c r="AI1846">
        <f>AF1846*EXP(Info!$B$6*G1846*1000)</f>
        <v>3.0975960565677574</v>
      </c>
      <c r="AJ1846">
        <f>2*SQRT((EXP(Info!$B$6*G1846)*AG1846)^2+(Info!$B$6*G1846*0.01*AI1846)^2)</f>
        <v>5.7783836178977845E-2</v>
      </c>
      <c r="AK1846" s="28">
        <f>AI1846/(E1846/1000)</f>
        <v>0.86187981540560865</v>
      </c>
      <c r="AL1846">
        <f>AA1846/0.752049334436339</f>
        <v>0.33259172758991745</v>
      </c>
      <c r="AM1846">
        <f>Q1846/O1846</f>
        <v>0.97920518997837114</v>
      </c>
      <c r="AN1846">
        <f>U1846/0.242530074</f>
        <v>3.114167952033351</v>
      </c>
      <c r="AO1846">
        <f>O1846/U1846</f>
        <v>0.81116935629348985</v>
      </c>
    </row>
    <row r="1847" spans="1:41">
      <c r="A1847" s="14" t="s">
        <v>134</v>
      </c>
      <c r="B1847" s="14" t="s">
        <v>99</v>
      </c>
      <c r="C1847" s="15">
        <v>-32.450000000000003</v>
      </c>
      <c r="D1847" s="15">
        <v>43.15</v>
      </c>
      <c r="E1847" s="15">
        <v>3594</v>
      </c>
      <c r="F1847" s="1">
        <v>18</v>
      </c>
      <c r="G1847">
        <v>11.871799999999999</v>
      </c>
      <c r="I1847">
        <f>(E1847*100*Info!$B$11)/AI1847</f>
        <v>2.4095883665083475</v>
      </c>
      <c r="J1847">
        <f>LOG10(I1847)</f>
        <v>0.38194285775208631</v>
      </c>
      <c r="K1847">
        <f>2*((E1847*100*Info!$B$11)/AI1847^2)*(AJ1847/2)</f>
        <v>3.9359250111974511E-2</v>
      </c>
      <c r="L1847">
        <f>(M1847/10.7)/I1847</f>
        <v>0.25215573799124852</v>
      </c>
      <c r="M1847">
        <f>((U1847/0.242530073729142))*I1847</f>
        <v>6.5012294010888212</v>
      </c>
      <c r="N1847">
        <f>2*M1847*SQRT((0.5*K1847/I1847)^2+(0.5*V1847/U1847)^2)</f>
        <v>0.2271647906317309</v>
      </c>
      <c r="O1847" s="1">
        <v>0.35959884251904201</v>
      </c>
      <c r="P1847" s="1">
        <v>7.494041436543337E-3</v>
      </c>
      <c r="Q1847" s="1">
        <v>0.36231457906039749</v>
      </c>
      <c r="R1847" s="1">
        <v>9.6409779621334339E-3</v>
      </c>
      <c r="S1847" s="1">
        <v>3.6779577551958931</v>
      </c>
      <c r="T1847" s="1">
        <v>5.0027804582550718E-2</v>
      </c>
      <c r="U1847" s="1">
        <v>0.65436224207080773</v>
      </c>
      <c r="V1847" s="1">
        <v>2.0212456817495381E-2</v>
      </c>
      <c r="W1847" s="50">
        <f>U1847*Info!$B$2</f>
        <v>0.31409387619398771</v>
      </c>
      <c r="X1847" s="50">
        <f>W1847*SQRT((0.5*V1847/U1847)^2+Info!$B$3^2)</f>
        <v>1.643683388329149E-2</v>
      </c>
      <c r="Y1847" s="39">
        <f>W1847*Info!$D$2</f>
        <v>0.25441603971713006</v>
      </c>
      <c r="Z1847" s="39">
        <f>Y1847*SQRT(Info!$D$3^2+(X1847/W1847)^2)</f>
        <v>1.8414044027109323E-2</v>
      </c>
      <c r="AA1847" s="50">
        <f>IF(O1847-W1847&gt;0,O1847-W1847,0)</f>
        <v>4.5504966325054297E-2</v>
      </c>
      <c r="AB1847" s="50">
        <f>SQRT((0.5*P1847)^2+X1847^2)</f>
        <v>1.6858519281659236E-2</v>
      </c>
      <c r="AC1847" s="50">
        <f>(1-EXP(-Info!$B$6*G1847*1000))+(Info!$B$6/(Info!$B$6-Info!$B$7))*(EXP(-Info!$B$7*G1847*1000)-EXP(-Info!$B$6*G1847*1000))*(Info!$B$9-1)</f>
        <v>0.11804149502680339</v>
      </c>
      <c r="AD1847" s="50">
        <f>SQRT((Info!$B$6*EXP(-Info!$B$6*G1847*1000)+(Info!$B$6/(Info!$B$6+Info!$B$7))*(Info!$B$9-1)*(-Info!$B$7*EXP(-Info!$B$7*G1847*1000)+Info!$B$6*EXP(-Info!$B$6*G1847*1000)))^2*(0.01*G1847*1000)^2)</f>
        <v>1.0496428946782442E-3</v>
      </c>
      <c r="AE1847" s="50">
        <f>IF(AA1847&gt;0,AA1847*AC1847*SQRT((AB1847/AA1847)^2+(AD1847/AC1847)^2),AA1847*AC1847*SQRT((AD1847/AC1847)^2))</f>
        <v>1.9905779511783265E-3</v>
      </c>
      <c r="AF1847" s="50">
        <f>IF((S1847-Y1847-AA1847*AC1847)&gt;0,S1847-Y1847-AA1847*AC1847,0)</f>
        <v>3.4181702412226094</v>
      </c>
      <c r="AG1847" s="50">
        <f>SQRT((T1847*0.5)^2+Z1847^2+AE1847^2)</f>
        <v>3.11245036241465E-2</v>
      </c>
      <c r="AH1847" s="50">
        <f>AF1847/S1847</f>
        <v>0.92936636816823714</v>
      </c>
      <c r="AI1847">
        <f>AF1847*EXP(Info!$B$6*G1847*1000)</f>
        <v>3.8113230189778937</v>
      </c>
      <c r="AJ1847">
        <f>2*SQRT((EXP(Info!$B$6*G1847)*AG1847)^2+(Info!$B$6*G1847*0.01*AI1847)^2)</f>
        <v>6.2255785281223067E-2</v>
      </c>
      <c r="AK1847" s="28">
        <f>AI1847/(E1847/1000)</f>
        <v>1.0604682857478838</v>
      </c>
      <c r="AL1847">
        <f>AA1847/0.752049334436339</f>
        <v>6.05079537224247E-2</v>
      </c>
      <c r="AM1847">
        <f>Q1847/O1847</f>
        <v>1.0075521281501669</v>
      </c>
      <c r="AN1847">
        <f>U1847/0.242530074</f>
        <v>2.6980663934931539</v>
      </c>
      <c r="AO1847">
        <f>O1847/U1847</f>
        <v>0.54954094139210785</v>
      </c>
    </row>
    <row r="1848" spans="1:41">
      <c r="A1848" s="14" t="s">
        <v>134</v>
      </c>
      <c r="B1848" s="14" t="s">
        <v>99</v>
      </c>
      <c r="C1848" s="15">
        <v>-32.450000000000003</v>
      </c>
      <c r="D1848" s="15">
        <v>43.15</v>
      </c>
      <c r="E1848" s="15">
        <v>3594</v>
      </c>
      <c r="F1848" s="1">
        <v>19</v>
      </c>
      <c r="G1848">
        <v>12.3245</v>
      </c>
      <c r="I1848">
        <f>(E1848*100*Info!$B$11)/AI1848</f>
        <v>2.9247053799950611</v>
      </c>
      <c r="J1848">
        <f>LOG10(I1848)</f>
        <v>0.46608212399536264</v>
      </c>
      <c r="K1848">
        <f>2*((E1848*100*Info!$B$11)/AI1848^2)*(AJ1848/2)</f>
        <v>5.6079367916185729E-2</v>
      </c>
      <c r="L1848">
        <f>(M1848/10.7)/I1848</f>
        <v>0.30436091038305957</v>
      </c>
      <c r="M1848">
        <f>((U1848/0.242530073729142))*I1848</f>
        <v>9.524776115015559</v>
      </c>
      <c r="N1848">
        <f>2*M1848*SQRT((0.5*K1848/I1848)^2+(0.5*V1848/U1848)^2)</f>
        <v>0.34474873364828207</v>
      </c>
      <c r="O1848" s="1">
        <v>0.4382921340690672</v>
      </c>
      <c r="P1848" s="1">
        <v>9.033466632312262E-3</v>
      </c>
      <c r="Q1848" s="1">
        <v>0.44148323853491678</v>
      </c>
      <c r="R1848" s="1">
        <v>1.0160257553344239E-2</v>
      </c>
      <c r="S1848" s="1">
        <v>3.1187988026390552</v>
      </c>
      <c r="T1848" s="1">
        <v>4.0305518691279518E-2</v>
      </c>
      <c r="U1848" s="1">
        <v>0.78983841217955275</v>
      </c>
      <c r="V1848" s="1">
        <v>2.4247108815640961E-2</v>
      </c>
      <c r="W1848" s="50">
        <f>U1848*Info!$B$2</f>
        <v>0.37912243784618532</v>
      </c>
      <c r="X1848" s="50">
        <f>W1848*SQRT((0.5*V1848/U1848)^2+Info!$B$3^2)</f>
        <v>1.9829243073424076E-2</v>
      </c>
      <c r="Y1848" s="39">
        <f>W1848*Info!$D$2</f>
        <v>0.30708917465541014</v>
      </c>
      <c r="Z1848" s="39">
        <f>Y1848*SQRT(Info!$D$3^2+(X1848/W1848)^2)</f>
        <v>2.2220197764912838E-2</v>
      </c>
      <c r="AA1848" s="50">
        <f>IF(O1848-W1848&gt;0,O1848-W1848,0)</f>
        <v>5.9169696222881873E-2</v>
      </c>
      <c r="AB1848" s="50">
        <f>SQRT((0.5*P1848)^2+X1848^2)</f>
        <v>2.0337152227246851E-2</v>
      </c>
      <c r="AC1848" s="50">
        <f>(1-EXP(-Info!$B$6*G1848*1000))+(Info!$B$6/(Info!$B$6-Info!$B$7))*(EXP(-Info!$B$7*G1848*1000)-EXP(-Info!$B$6*G1848*1000))*(Info!$B$9-1)</f>
        <v>0.12228312932120097</v>
      </c>
      <c r="AD1848" s="50">
        <f>SQRT((Info!$B$6*EXP(-Info!$B$6*G1848*1000)+(Info!$B$6/(Info!$B$6+Info!$B$7))*(Info!$B$9-1)*(-Info!$B$7*EXP(-Info!$B$7*G1848*1000)+Info!$B$6*EXP(-Info!$B$6*G1848*1000)))^2*(0.01*G1848*1000)^2)</f>
        <v>1.0850456692126226E-3</v>
      </c>
      <c r="AE1848" s="50">
        <f>IF(AA1848&gt;0,AA1848*AC1848*SQRT((AB1848/AA1848)^2+(AD1848/AC1848)^2),AA1848*AC1848*SQRT((AD1848/AC1848)^2))</f>
        <v>2.4877191982074481E-3</v>
      </c>
      <c r="AF1848" s="50">
        <f>IF((S1848-Y1848-AA1848*AC1848)&gt;0,S1848-Y1848-AA1848*AC1848,0)</f>
        <v>2.8044741723685265</v>
      </c>
      <c r="AG1848" s="50">
        <f>SQRT((T1848*0.5)^2+Z1848^2+AE1848^2)</f>
        <v>3.0100824652561232E-2</v>
      </c>
      <c r="AH1848" s="50">
        <f>AF1848/S1848</f>
        <v>0.89921612448851962</v>
      </c>
      <c r="AI1848">
        <f>AF1848*EXP(Info!$B$6*G1848*1000)</f>
        <v>3.1400494799753518</v>
      </c>
      <c r="AJ1848">
        <f>2*SQRT((EXP(Info!$B$6*G1848)*AG1848)^2+(Info!$B$6*G1848*0.01*AI1848)^2)</f>
        <v>6.0208454248770443E-2</v>
      </c>
      <c r="AK1848" s="28">
        <f>AI1848/(E1848/1000)</f>
        <v>0.87369212019347575</v>
      </c>
      <c r="AL1848">
        <f>AA1848/0.752049334436339</f>
        <v>7.8677945067566021E-2</v>
      </c>
      <c r="AM1848">
        <f>Q1848/O1848</f>
        <v>1.0072807705587221</v>
      </c>
      <c r="AN1848">
        <f>U1848/0.242530074</f>
        <v>3.256661737461692</v>
      </c>
      <c r="AO1848">
        <f>O1848/U1848</f>
        <v>0.55491367260754454</v>
      </c>
    </row>
    <row r="1849" spans="1:41">
      <c r="A1849" s="14" t="s">
        <v>134</v>
      </c>
      <c r="B1849" s="14" t="s">
        <v>99</v>
      </c>
      <c r="C1849" s="15">
        <v>-32.450000000000003</v>
      </c>
      <c r="D1849" s="15">
        <v>43.15</v>
      </c>
      <c r="E1849" s="15">
        <v>3594</v>
      </c>
      <c r="F1849" s="1">
        <v>20</v>
      </c>
      <c r="G1849">
        <v>12.777200000000001</v>
      </c>
      <c r="I1849">
        <f>(E1849*100*Info!$B$11)/AI1849</f>
        <v>3.9467832597136456</v>
      </c>
      <c r="J1849">
        <f>LOG10(I1849)</f>
        <v>0.59624327747357342</v>
      </c>
      <c r="K1849">
        <f>2*((E1849*100*Info!$B$11)/AI1849^2)*(AJ1849/2)</f>
        <v>9.4160341596603248E-2</v>
      </c>
      <c r="L1849">
        <f>(M1849/10.7)/I1849</f>
        <v>0.31041450288703465</v>
      </c>
      <c r="M1849">
        <f>((U1849/0.242530073729142))*I1849</f>
        <v>13.108984770165632</v>
      </c>
      <c r="N1849">
        <f>2*M1849*SQRT((0.5*K1849/I1849)^2+(0.5*V1849/U1849)^2)</f>
        <v>0.50968906026891325</v>
      </c>
      <c r="O1849" s="1">
        <v>0.42457317047816973</v>
      </c>
      <c r="P1849" s="1">
        <v>8.7530621934511291E-3</v>
      </c>
      <c r="Q1849" s="1">
        <v>0.43886927967001688</v>
      </c>
      <c r="R1849" s="1">
        <v>9.965272470229377E-3</v>
      </c>
      <c r="S1849" s="1">
        <v>2.3875971895382002</v>
      </c>
      <c r="T1849" s="1">
        <v>3.1612145616434002E-2</v>
      </c>
      <c r="U1849" s="1">
        <v>0.80554791930812608</v>
      </c>
      <c r="V1849" s="1">
        <v>2.4731031841848741E-2</v>
      </c>
      <c r="W1849" s="50">
        <f>U1849*Info!$B$2</f>
        <v>0.38666300126790049</v>
      </c>
      <c r="X1849" s="50">
        <f>W1849*SQRT((0.5*V1849/U1849)^2+Info!$B$3^2)</f>
        <v>2.0223754104646181E-2</v>
      </c>
      <c r="Y1849" s="39">
        <f>W1849*Info!$D$2</f>
        <v>0.31319703102699942</v>
      </c>
      <c r="Z1849" s="39">
        <f>Y1849*SQRT(Info!$D$3^2+(X1849/W1849)^2)</f>
        <v>2.2662215283798127E-2</v>
      </c>
      <c r="AA1849" s="50">
        <f>IF(O1849-W1849&gt;0,O1849-W1849,0)</f>
        <v>3.791016921026924E-2</v>
      </c>
      <c r="AB1849" s="50">
        <f>SQRT((0.5*P1849)^2+X1849^2)</f>
        <v>2.0691888616697102E-2</v>
      </c>
      <c r="AC1849" s="50">
        <f>(1-EXP(-Info!$B$6*G1849*1000))+(Info!$B$6/(Info!$B$6-Info!$B$7))*(EXP(-Info!$B$7*G1849*1000)-EXP(-Info!$B$6*G1849*1000))*(Info!$B$9-1)</f>
        <v>0.12650644052105151</v>
      </c>
      <c r="AD1849" s="50">
        <f>SQRT((Info!$B$6*EXP(-Info!$B$6*G1849*1000)+(Info!$B$6/(Info!$B$6+Info!$B$7))*(Info!$B$9-1)*(-Info!$B$7*EXP(-Info!$B$7*G1849*1000)+Info!$B$6*EXP(-Info!$B$6*G1849*1000)))^2*(0.01*G1849*1000)^2)</f>
        <v>1.1201288488217906E-3</v>
      </c>
      <c r="AE1849" s="50">
        <f>IF(AA1849&gt;0,AA1849*AC1849*SQRT((AB1849/AA1849)^2+(AD1849/AC1849)^2),AA1849*AC1849*SQRT((AD1849/AC1849)^2))</f>
        <v>2.6180015868139395E-3</v>
      </c>
      <c r="AF1849" s="50">
        <f>IF((S1849-Y1849-AA1849*AC1849)&gt;0,S1849-Y1849-AA1849*AC1849,0)</f>
        <v>2.0696042779448591</v>
      </c>
      <c r="AG1849" s="50">
        <f>SQRT((T1849*0.5)^2+Z1849^2+AE1849^2)</f>
        <v>2.7753592046732087E-2</v>
      </c>
      <c r="AH1849" s="50">
        <f>AF1849/S1849</f>
        <v>0.86681467335164442</v>
      </c>
      <c r="AI1849">
        <f>AF1849*EXP(Info!$B$6*G1849*1000)</f>
        <v>2.3268872403702554</v>
      </c>
      <c r="AJ1849">
        <f>2*SQRT((EXP(Info!$B$6*G1849)*AG1849)^2+(Info!$B$6*G1849*0.01*AI1849)^2)</f>
        <v>5.551368874153411E-2</v>
      </c>
      <c r="AK1849" s="28">
        <f>AI1849/(E1849/1000)</f>
        <v>0.64743662781587519</v>
      </c>
      <c r="AL1849">
        <f>AA1849/0.752049334436339</f>
        <v>5.0409151998895008E-2</v>
      </c>
      <c r="AM1849">
        <f>Q1849/O1849</f>
        <v>1.0336717206500503</v>
      </c>
      <c r="AN1849">
        <f>U1849/0.242530074</f>
        <v>3.3214351771818866</v>
      </c>
      <c r="AO1849">
        <f>O1849/U1849</f>
        <v>0.52706134582636588</v>
      </c>
    </row>
    <row r="1850" spans="1:41">
      <c r="A1850" s="14" t="s">
        <v>134</v>
      </c>
      <c r="B1850" s="14" t="s">
        <v>99</v>
      </c>
      <c r="C1850" s="15">
        <v>-32.450000000000003</v>
      </c>
      <c r="D1850" s="15">
        <v>43.15</v>
      </c>
      <c r="E1850" s="15">
        <v>3594</v>
      </c>
      <c r="F1850" s="1">
        <v>21</v>
      </c>
      <c r="G1850">
        <v>13.23</v>
      </c>
      <c r="I1850">
        <f>(E1850*100*Info!$B$11)/AI1850</f>
        <v>10.266412381987953</v>
      </c>
      <c r="J1850">
        <f>LOG10(I1850)</f>
        <v>1.0114187050469727</v>
      </c>
      <c r="K1850">
        <f>2*((E1850*100*Info!$B$11)/AI1850^2)*(AJ1850/2)</f>
        <v>1.1491851788913825</v>
      </c>
      <c r="L1850">
        <f>(M1850/10.7)/I1850</f>
        <v>0.65002394038229994</v>
      </c>
      <c r="M1850">
        <f>((U1850/0.242530073729142))*I1850</f>
        <v>71.405527982385038</v>
      </c>
      <c r="N1850">
        <f>2*M1850*SQRT((0.5*K1850/I1850)^2+(0.5*V1850/U1850)^2)</f>
        <v>8.2913775625741533</v>
      </c>
      <c r="O1850" s="1">
        <v>0.68137219080103473</v>
      </c>
      <c r="P1850" s="1">
        <v>1.404794666733364E-2</v>
      </c>
      <c r="Q1850" s="1">
        <v>0.63803964560814386</v>
      </c>
      <c r="R1850" s="1">
        <v>1.448293180660911E-2</v>
      </c>
      <c r="S1850" s="1">
        <v>1.4481850938775671</v>
      </c>
      <c r="T1850" s="1">
        <v>3.1796762770414502E-2</v>
      </c>
      <c r="U1850" s="1">
        <v>1.686858789796905</v>
      </c>
      <c r="V1850" s="1">
        <v>5.2083864472029402E-2</v>
      </c>
      <c r="W1850" s="50">
        <f>U1850*Info!$B$2</f>
        <v>0.80969221910251432</v>
      </c>
      <c r="X1850" s="50">
        <f>W1850*SQRT((0.5*V1850/U1850)^2+Info!$B$3^2)</f>
        <v>4.2370472159704707E-2</v>
      </c>
      <c r="Y1850" s="39">
        <f>W1850*Info!$D$2</f>
        <v>0.65585069747303659</v>
      </c>
      <c r="Z1850" s="39">
        <f>Y1850*SQRT(Info!$D$3^2+(X1850/W1850)^2)</f>
        <v>4.7468077723566982E-2</v>
      </c>
      <c r="AA1850" s="50">
        <f>IF(O1850-W1850&gt;0,O1850-W1850,0)</f>
        <v>0</v>
      </c>
      <c r="AB1850" s="50">
        <f>SQRT((0.5*P1850)^2+X1850^2)</f>
        <v>4.294872655188247E-2</v>
      </c>
      <c r="AC1850" s="50">
        <f>(1-EXP(-Info!$B$6*G1850*1000))+(Info!$B$6/(Info!$B$6-Info!$B$7))*(EXP(-Info!$B$7*G1850*1000)-EXP(-Info!$B$6*G1850*1000))*(Info!$B$9-1)</f>
        <v>0.13071243237074631</v>
      </c>
      <c r="AD1850" s="50">
        <f>SQRT((Info!$B$6*EXP(-Info!$B$6*G1850*1000)+(Info!$B$6/(Info!$B$6+Info!$B$7))*(Info!$B$9-1)*(-Info!$B$7*EXP(-Info!$B$7*G1850*1000)+Info!$B$6*EXP(-Info!$B$6*G1850*1000)))^2*(0.01*G1850*1000)^2)</f>
        <v>1.1549021177919127E-3</v>
      </c>
      <c r="AE1850" s="50">
        <f>IF(AA1850&gt;0,AA1850*AC1850*SQRT((AB1850/AA1850)^2+(AD1850/AC1850)^2),AA1850*AC1850*SQRT((AD1850/AC1850)^2))</f>
        <v>0</v>
      </c>
      <c r="AF1850" s="50">
        <f>IF((S1850-Y1850-AA1850*AC1850)&gt;0,S1850-Y1850-AA1850*AC1850,0)</f>
        <v>0.79233439640453052</v>
      </c>
      <c r="AG1850" s="50">
        <f>SQRT((T1850*0.5)^2+Z1850^2+AE1850^2)</f>
        <v>5.0059733653307632E-2</v>
      </c>
      <c r="AH1850" s="50">
        <f>AF1850/S1850</f>
        <v>0.54712232556062779</v>
      </c>
      <c r="AI1850">
        <f>AF1850*EXP(Info!$B$6*G1850*1000)</f>
        <v>0.89454029955460468</v>
      </c>
      <c r="AJ1850">
        <f>2*SQRT((EXP(Info!$B$6*G1850)*AG1850)^2+(Info!$B$6*G1850*0.01*AI1850)^2)</f>
        <v>0.10013161520501403</v>
      </c>
      <c r="AK1850" s="28">
        <f>AI1850/(E1850/1000)</f>
        <v>0.24889824695453666</v>
      </c>
      <c r="AL1850">
        <f>AA1850/0.752049334436339</f>
        <v>0</v>
      </c>
      <c r="AM1850">
        <f>Q1850/O1850</f>
        <v>0.9364040009587884</v>
      </c>
      <c r="AN1850">
        <f>U1850/0.242530074</f>
        <v>6.9552561543229681</v>
      </c>
      <c r="AO1850">
        <f>O1850/U1850</f>
        <v>0.4039295967880458</v>
      </c>
    </row>
    <row r="1851" spans="1:41">
      <c r="A1851" s="14" t="s">
        <v>134</v>
      </c>
      <c r="B1851" s="14" t="s">
        <v>99</v>
      </c>
      <c r="C1851" s="15">
        <v>-32.450000000000003</v>
      </c>
      <c r="D1851" s="15">
        <v>43.15</v>
      </c>
      <c r="E1851" s="15">
        <v>3594</v>
      </c>
      <c r="F1851" s="1">
        <v>21</v>
      </c>
      <c r="G1851">
        <v>13.23</v>
      </c>
      <c r="I1851">
        <f>(E1851*100*Info!$B$11)/AI1851</f>
        <v>5.9422846861377439</v>
      </c>
      <c r="J1851">
        <f>LOG10(I1851)</f>
        <v>0.77395345437727181</v>
      </c>
      <c r="K1851">
        <f>2*((E1851*100*Info!$B$11)/AI1851^2)*(AJ1851/2)</f>
        <v>0.34814680979683049</v>
      </c>
      <c r="L1851">
        <f>(M1851/10.7)/I1851</f>
        <v>0.58633876733021939</v>
      </c>
      <c r="M1851">
        <f>((U1851/0.242530073729142))*I1851</f>
        <v>37.280853094549109</v>
      </c>
      <c r="N1851">
        <f>2*M1851*SQRT((0.5*K1851/I1851)^2+(0.5*V1851/U1851)^2)</f>
        <v>2.4685469310112627</v>
      </c>
      <c r="O1851" s="1">
        <v>0.6990599644207105</v>
      </c>
      <c r="P1851" s="1">
        <v>1.4504497037166881E-2</v>
      </c>
      <c r="Q1851" s="1">
        <v>0.69963535203095961</v>
      </c>
      <c r="R1851" s="1">
        <v>1.6387493333470289E-2</v>
      </c>
      <c r="S1851" s="1">
        <v>1.960501076433649</v>
      </c>
      <c r="T1851" s="1">
        <v>2.939310646594075E-2</v>
      </c>
      <c r="U1851" s="1">
        <v>1.5215911938381199</v>
      </c>
      <c r="V1851" s="1">
        <v>4.6944256145152068E-2</v>
      </c>
      <c r="W1851" s="50">
        <f>U1851*Info!$B$2</f>
        <v>0.73036377304229749</v>
      </c>
      <c r="X1851" s="50">
        <f>W1851*SQRT((0.5*V1851/U1851)^2+Info!$B$3^2)</f>
        <v>3.8216683030957807E-2</v>
      </c>
      <c r="Y1851" s="39">
        <f>W1851*Info!$D$2</f>
        <v>0.59159465616426099</v>
      </c>
      <c r="Z1851" s="39">
        <f>Y1851*SQRT(Info!$D$3^2+(X1851/W1851)^2)</f>
        <v>4.2815936214106669E-2</v>
      </c>
      <c r="AA1851" s="50">
        <f>IF(O1851-W1851&gt;0,O1851-W1851,0)</f>
        <v>0</v>
      </c>
      <c r="AB1851" s="50">
        <f>SQRT((0.5*P1851)^2+X1851^2)</f>
        <v>3.8898714252067437E-2</v>
      </c>
      <c r="AC1851" s="50">
        <f>(1-EXP(-Info!$B$6*G1851*1000))+(Info!$B$6/(Info!$B$6-Info!$B$7))*(EXP(-Info!$B$7*G1851*1000)-EXP(-Info!$B$6*G1851*1000))*(Info!$B$9-1)</f>
        <v>0.13071243237074631</v>
      </c>
      <c r="AD1851" s="50">
        <f>SQRT((Info!$B$6*EXP(-Info!$B$6*G1851*1000)+(Info!$B$6/(Info!$B$6+Info!$B$7))*(Info!$B$9-1)*(-Info!$B$7*EXP(-Info!$B$7*G1851*1000)+Info!$B$6*EXP(-Info!$B$6*G1851*1000)))^2*(0.01*G1851*1000)^2)</f>
        <v>1.1549021177919127E-3</v>
      </c>
      <c r="AE1851" s="50">
        <f>IF(AA1851&gt;0,AA1851*AC1851*SQRT((AB1851/AA1851)^2+(AD1851/AC1851)^2),AA1851*AC1851*SQRT((AD1851/AC1851)^2))</f>
        <v>0</v>
      </c>
      <c r="AF1851" s="50">
        <f>IF((S1851-Y1851-AA1851*AC1851)&gt;0,S1851-Y1851-AA1851*AC1851,0)</f>
        <v>1.3689064202693881</v>
      </c>
      <c r="AG1851" s="50">
        <f>SQRT((T1851*0.5)^2+Z1851^2+AE1851^2)</f>
        <v>4.5268013771536109E-2</v>
      </c>
      <c r="AH1851" s="50">
        <f>AF1851/S1851</f>
        <v>0.69824313626981949</v>
      </c>
      <c r="AI1851">
        <f>AF1851*EXP(Info!$B$6*G1851*1000)</f>
        <v>1.5454863057905208</v>
      </c>
      <c r="AJ1851">
        <f>2*SQRT((EXP(Info!$B$6*G1851)*AG1851)^2+(Info!$B$6*G1851*0.01*AI1851)^2)</f>
        <v>9.0547012700492896E-2</v>
      </c>
      <c r="AK1851" s="28">
        <f>AI1851/(E1851/1000)</f>
        <v>0.43001844902351721</v>
      </c>
      <c r="AL1851">
        <f>AA1851/0.752049334436339</f>
        <v>0</v>
      </c>
      <c r="AM1851">
        <f>Q1851/O1851</f>
        <v>1.0008230876312962</v>
      </c>
      <c r="AN1851">
        <f>U1851/0.242530074</f>
        <v>6.2738248034267281</v>
      </c>
      <c r="AO1851">
        <f>O1851/U1851</f>
        <v>0.45942692574171312</v>
      </c>
    </row>
    <row r="1852" spans="1:41">
      <c r="A1852" s="14" t="s">
        <v>134</v>
      </c>
      <c r="B1852" s="14" t="s">
        <v>99</v>
      </c>
      <c r="C1852" s="15">
        <v>-32.450000000000003</v>
      </c>
      <c r="D1852" s="15">
        <v>43.15</v>
      </c>
      <c r="E1852" s="15">
        <v>3594</v>
      </c>
      <c r="F1852" s="1">
        <v>21.2</v>
      </c>
      <c r="G1852">
        <v>13.3567</v>
      </c>
      <c r="I1852">
        <f>(E1852*100*Info!$B$11)/AI1852</f>
        <v>8.9318516993586705</v>
      </c>
      <c r="J1852">
        <f>LOG10(I1852)</f>
        <v>0.95094150361963381</v>
      </c>
      <c r="K1852">
        <f>2*((E1852*100*Info!$B$11)/AI1852^2)*(AJ1852/2)</f>
        <v>0.65212633569632927</v>
      </c>
      <c r="L1852">
        <f>(M1852/10.7)/I1852</f>
        <v>0.45416552869606264</v>
      </c>
      <c r="M1852">
        <f>((U1852/0.242530073729142))*I1852</f>
        <v>43.404968897232401</v>
      </c>
      <c r="N1852">
        <f>2*M1852*SQRT((0.5*K1852/I1852)^2+(0.5*V1852/U1852)^2)</f>
        <v>3.4436899623516517</v>
      </c>
      <c r="O1852" s="1">
        <v>0.70175513730798855</v>
      </c>
      <c r="P1852" s="1">
        <v>1.4480835137529751E-2</v>
      </c>
      <c r="Q1852" s="1">
        <v>0.65032915256371382</v>
      </c>
      <c r="R1852" s="1">
        <v>1.457689129291089E-2</v>
      </c>
      <c r="S1852" s="1">
        <v>1.3858414038008271</v>
      </c>
      <c r="T1852" s="1">
        <v>3.4166311776162972E-2</v>
      </c>
      <c r="U1852" s="1">
        <v>1.1785921510108319</v>
      </c>
      <c r="V1852" s="1">
        <v>3.6592611126924073E-2</v>
      </c>
      <c r="W1852" s="50">
        <f>U1852*Info!$B$2</f>
        <v>0.56572423248519932</v>
      </c>
      <c r="X1852" s="50">
        <f>W1852*SQRT((0.5*V1852/U1852)^2+Info!$B$3^2)</f>
        <v>2.9618191594757939E-2</v>
      </c>
      <c r="Y1852" s="39">
        <f>W1852*Info!$D$2</f>
        <v>0.45823662831301148</v>
      </c>
      <c r="Z1852" s="39">
        <f>Y1852*SQRT(Info!$D$3^2+(X1852/W1852)^2)</f>
        <v>3.3173896271919176E-2</v>
      </c>
      <c r="AA1852" s="50">
        <f>IF(O1852-W1852&gt;0,O1852-W1852,0)</f>
        <v>0.13603090482278923</v>
      </c>
      <c r="AB1852" s="50">
        <f>SQRT((0.5*P1852)^2+X1852^2)</f>
        <v>3.0490341420093495E-2</v>
      </c>
      <c r="AC1852" s="50">
        <f>(1-EXP(-Info!$B$6*G1852*1000))+(Info!$B$6/(Info!$B$6-Info!$B$7))*(EXP(-Info!$B$7*G1852*1000)-EXP(-Info!$B$6*G1852*1000))*(Info!$B$9-1)</f>
        <v>0.13188607172872871</v>
      </c>
      <c r="AD1852" s="50">
        <f>SQRT((Info!$B$6*EXP(-Info!$B$6*G1852*1000)+(Info!$B$6/(Info!$B$6+Info!$B$7))*(Info!$B$9-1)*(-Info!$B$7*EXP(-Info!$B$7*G1852*1000)+Info!$B$6*EXP(-Info!$B$6*G1852*1000)))^2*(0.01*G1852*1000)^2)</f>
        <v>1.1645755735802746E-3</v>
      </c>
      <c r="AE1852" s="50">
        <f>IF(AA1852&gt;0,AA1852*AC1852*SQRT((AB1852/AA1852)^2+(AD1852/AC1852)^2),AA1852*AC1852*SQRT((AD1852/AC1852)^2))</f>
        <v>4.024370610739029E-3</v>
      </c>
      <c r="AF1852" s="50">
        <f>IF((S1852-Y1852-AA1852*AC1852)&gt;0,S1852-Y1852-AA1852*AC1852,0)</f>
        <v>0.90966419381703334</v>
      </c>
      <c r="AG1852" s="50">
        <f>SQRT((T1852*0.5)^2+Z1852^2+AE1852^2)</f>
        <v>3.7530483180597693E-2</v>
      </c>
      <c r="AH1852" s="50">
        <f>AF1852/S1852</f>
        <v>0.65639848205009332</v>
      </c>
      <c r="AI1852">
        <f>AF1852*EXP(Info!$B$6*G1852*1000)</f>
        <v>1.0281988457325171</v>
      </c>
      <c r="AJ1852">
        <f>2*SQRT((EXP(Info!$B$6*G1852)*AG1852)^2+(Info!$B$6*G1852*0.01*AI1852)^2)</f>
        <v>7.507016105998339E-2</v>
      </c>
      <c r="AK1852" s="28">
        <f>AI1852/(E1852/1000)</f>
        <v>0.28608760315317672</v>
      </c>
      <c r="AL1852">
        <f>AA1852/0.752049334436339</f>
        <v>0.18088029414286283</v>
      </c>
      <c r="AM1852">
        <f>Q1852/O1852</f>
        <v>0.92671805019974551</v>
      </c>
      <c r="AN1852">
        <f>U1852/0.242530074</f>
        <v>4.8595711516206928</v>
      </c>
      <c r="AO1852">
        <f>O1852/U1852</f>
        <v>0.59541813230821272</v>
      </c>
    </row>
    <row r="1853" spans="1:41">
      <c r="A1853" s="14" t="s">
        <v>134</v>
      </c>
      <c r="B1853" s="14" t="s">
        <v>99</v>
      </c>
      <c r="C1853" s="15">
        <v>-32.450000000000003</v>
      </c>
      <c r="D1853" s="15">
        <v>43.15</v>
      </c>
      <c r="E1853" s="15">
        <v>3594</v>
      </c>
      <c r="F1853" s="1">
        <v>21.4</v>
      </c>
      <c r="G1853">
        <v>13.4834</v>
      </c>
      <c r="I1853">
        <f>(E1853*100*Info!$B$11)/AI1853</f>
        <v>6.0643094663208688</v>
      </c>
      <c r="J1853">
        <f>LOG10(I1853)</f>
        <v>0.78278135556696793</v>
      </c>
      <c r="K1853">
        <f>2*((E1853*100*Info!$B$11)/AI1853^2)*(AJ1853/2)</f>
        <v>0.26962833600537034</v>
      </c>
      <c r="L1853">
        <f>(M1853/10.7)/I1853</f>
        <v>0.40597752556509953</v>
      </c>
      <c r="M1853">
        <f>((U1853/0.242530073729142))*I1853</f>
        <v>26.343114859958124</v>
      </c>
      <c r="N1853">
        <f>2*M1853*SQRT((0.5*K1853/I1853)^2+(0.5*V1853/U1853)^2)</f>
        <v>1.42496775550415</v>
      </c>
      <c r="O1853" s="1">
        <v>0.63127311565419164</v>
      </c>
      <c r="P1853" s="1">
        <v>1.3027659164768279E-2</v>
      </c>
      <c r="Q1853" s="1">
        <v>0.59252011118273717</v>
      </c>
      <c r="R1853" s="1">
        <v>1.369946963479016E-2</v>
      </c>
      <c r="S1853" s="1">
        <v>1.764573376732427</v>
      </c>
      <c r="T1853" s="1">
        <v>3.106177804189619E-2</v>
      </c>
      <c r="U1853" s="1">
        <v>1.0535408235221571</v>
      </c>
      <c r="V1853" s="1">
        <v>3.2458369226322607E-2</v>
      </c>
      <c r="W1853" s="50">
        <f>U1853*Info!$B$2</f>
        <v>0.50569959529063535</v>
      </c>
      <c r="X1853" s="50">
        <f>W1853*SQRT((0.5*V1853/U1853)^2+Info!$B$3^2)</f>
        <v>2.6457785922180274E-2</v>
      </c>
      <c r="Y1853" s="39">
        <f>W1853*Info!$D$2</f>
        <v>0.40961667218541464</v>
      </c>
      <c r="Z1853" s="39">
        <f>Y1853*SQRT(Info!$D$3^2+(X1853/W1853)^2)</f>
        <v>2.9643616795647532E-2</v>
      </c>
      <c r="AA1853" s="50">
        <f>IF(O1853-W1853&gt;0,O1853-W1853,0)</f>
        <v>0.12557352036355629</v>
      </c>
      <c r="AB1853" s="50">
        <f>SQRT((0.5*P1853)^2+X1853^2)</f>
        <v>2.724783315664318E-2</v>
      </c>
      <c r="AC1853" s="50">
        <f>(1-EXP(-Info!$B$6*G1853*1000))+(Info!$B$6/(Info!$B$6-Info!$B$7))*(EXP(-Info!$B$7*G1853*1000)-EXP(-Info!$B$6*G1853*1000))*(Info!$B$9-1)</f>
        <v>0.13305828951941615</v>
      </c>
      <c r="AD1853" s="50">
        <f>SQRT((Info!$B$6*EXP(-Info!$B$6*G1853*1000)+(Info!$B$6/(Info!$B$6+Info!$B$7))*(Info!$B$9-1)*(-Info!$B$7*EXP(-Info!$B$7*G1853*1000)+Info!$B$6*EXP(-Info!$B$6*G1853*1000)))^2*(0.01*G1853*1000)^2)</f>
        <v>1.1742243583029693E-3</v>
      </c>
      <c r="AE1853" s="50">
        <f>IF(AA1853&gt;0,AA1853*AC1853*SQRT((AB1853/AA1853)^2+(AD1853/AC1853)^2),AA1853*AC1853*SQRT((AD1853/AC1853)^2))</f>
        <v>3.6285472674583629E-3</v>
      </c>
      <c r="AF1853" s="50">
        <f>IF((S1853-Y1853-AA1853*AC1853)&gt;0,S1853-Y1853-AA1853*AC1853,0)</f>
        <v>1.3382481067185059</v>
      </c>
      <c r="AG1853" s="50">
        <f>SQRT((T1853*0.5)^2+Z1853^2+AE1853^2)</f>
        <v>3.3661831289761732E-2</v>
      </c>
      <c r="AH1853" s="50">
        <f>AF1853/S1853</f>
        <v>0.75839753923785547</v>
      </c>
      <c r="AI1853">
        <f>AF1853*EXP(Info!$B$6*G1853*1000)</f>
        <v>1.514388350155593</v>
      </c>
      <c r="AJ1853">
        <f>2*SQRT((EXP(Info!$B$6*G1853)*AG1853)^2+(Info!$B$6*G1853*0.01*AI1853)^2)</f>
        <v>6.733198778625224E-2</v>
      </c>
      <c r="AK1853" s="28">
        <f>AI1853/(E1853/1000)</f>
        <v>0.42136570677673707</v>
      </c>
      <c r="AL1853">
        <f>AA1853/0.752049334436339</f>
        <v>0.1669751100274208</v>
      </c>
      <c r="AM1853">
        <f>Q1853/O1853</f>
        <v>0.93861134980967065</v>
      </c>
      <c r="AN1853">
        <f>U1853/0.242530074</f>
        <v>4.3439595186952236</v>
      </c>
      <c r="AO1853">
        <f>O1853/U1853</f>
        <v>0.59919188849630312</v>
      </c>
    </row>
    <row r="1854" spans="1:41">
      <c r="A1854" s="14" t="s">
        <v>134</v>
      </c>
      <c r="B1854" s="14" t="s">
        <v>99</v>
      </c>
      <c r="C1854" s="15">
        <v>-32.450000000000003</v>
      </c>
      <c r="D1854" s="15">
        <v>43.15</v>
      </c>
      <c r="E1854" s="15">
        <v>3594</v>
      </c>
      <c r="F1854" s="1">
        <v>21.6</v>
      </c>
      <c r="G1854">
        <v>13.610100000000001</v>
      </c>
      <c r="I1854">
        <f>(E1854*100*Info!$B$11)/AI1854</f>
        <v>4.4459140070193852</v>
      </c>
      <c r="J1854">
        <f>LOG10(I1854)</f>
        <v>0.64796105830940964</v>
      </c>
      <c r="K1854">
        <f>2*((E1854*100*Info!$B$11)/AI1854^2)*(AJ1854/2)</f>
        <v>0.17042040067915334</v>
      </c>
      <c r="L1854">
        <f>(M1854/10.7)/I1854</f>
        <v>0.48745735556840958</v>
      </c>
      <c r="M1854">
        <f>((U1854/0.242530073729142))*I1854</f>
        <v>23.188970288924565</v>
      </c>
      <c r="N1854">
        <f>2*M1854*SQRT((0.5*K1854/I1854)^2+(0.5*V1854/U1854)^2)</f>
        <v>1.1393210179571809</v>
      </c>
      <c r="O1854" s="1">
        <v>0.63718058916099929</v>
      </c>
      <c r="P1854" s="1">
        <v>1.3143671011165779E-2</v>
      </c>
      <c r="Q1854" s="1">
        <v>0.59191554603400498</v>
      </c>
      <c r="R1854" s="1">
        <v>1.380785480468826E-2</v>
      </c>
      <c r="S1854" s="1">
        <v>2.3191276128009348</v>
      </c>
      <c r="T1854" s="1">
        <v>3.3552808083924579E-2</v>
      </c>
      <c r="U1854" s="1">
        <v>1.2649868317282631</v>
      </c>
      <c r="V1854" s="1">
        <v>3.8878952245903577E-2</v>
      </c>
      <c r="W1854" s="50">
        <f>U1854*Info!$B$2</f>
        <v>0.60719367922956624</v>
      </c>
      <c r="X1854" s="50">
        <f>W1854*SQRT((0.5*V1854/U1854)^2+Info!$B$3^2)</f>
        <v>3.1761250146658655E-2</v>
      </c>
      <c r="Y1854" s="39">
        <f>W1854*Info!$D$2</f>
        <v>0.49182688017594867</v>
      </c>
      <c r="Z1854" s="39">
        <f>Y1854*SQRT(Info!$D$3^2+(X1854/W1854)^2)</f>
        <v>3.5589223045698587E-2</v>
      </c>
      <c r="AA1854" s="50">
        <f>IF(O1854-W1854&gt;0,O1854-W1854,0)</f>
        <v>2.9986909931433048E-2</v>
      </c>
      <c r="AB1854" s="50">
        <f>SQRT((0.5*P1854)^2+X1854^2)</f>
        <v>3.2434025849269223E-2</v>
      </c>
      <c r="AC1854" s="50">
        <f>(1-EXP(-Info!$B$6*G1854*1000))+(Info!$B$6/(Info!$B$6-Info!$B$7))*(EXP(-Info!$B$7*G1854*1000)-EXP(-Info!$B$6*G1854*1000))*(Info!$B$9-1)</f>
        <v>0.13422908741456505</v>
      </c>
      <c r="AD1854" s="50">
        <f>SQRT((Info!$B$6*EXP(-Info!$B$6*G1854*1000)+(Info!$B$6/(Info!$B$6+Info!$B$7))*(Info!$B$9-1)*(-Info!$B$7*EXP(-Info!$B$7*G1854*1000)+Info!$B$6*EXP(-Info!$B$6*G1854*1000)))^2*(0.01*G1854*1000)^2)</f>
        <v>1.1838485161952037E-3</v>
      </c>
      <c r="AE1854" s="50">
        <f>IF(AA1854&gt;0,AA1854*AC1854*SQRT((AB1854/AA1854)^2+(AD1854/AC1854)^2),AA1854*AC1854*SQRT((AD1854/AC1854)^2))</f>
        <v>4.3537344250688687E-3</v>
      </c>
      <c r="AF1854" s="50">
        <f>IF((S1854-Y1854-AA1854*AC1854)&gt;0,S1854-Y1854-AA1854*AC1854,0)</f>
        <v>1.8232756170705071</v>
      </c>
      <c r="AG1854" s="50">
        <f>SQRT((T1854*0.5)^2+Z1854^2+AE1854^2)</f>
        <v>3.9585294403599952E-2</v>
      </c>
      <c r="AH1854" s="50">
        <f>AF1854/S1854</f>
        <v>0.78619029285259523</v>
      </c>
      <c r="AI1854">
        <f>AF1854*EXP(Info!$B$6*G1854*1000)</f>
        <v>2.0656538999708465</v>
      </c>
      <c r="AJ1854">
        <f>2*SQRT((EXP(Info!$B$6*G1854)*AG1854)^2+(Info!$B$6*G1854*0.01*AI1854)^2)</f>
        <v>7.9180471044129327E-2</v>
      </c>
      <c r="AK1854" s="28">
        <f>AI1854/(E1854/1000)</f>
        <v>0.57475066777152106</v>
      </c>
      <c r="AL1854">
        <f>AA1854/0.752049334436339</f>
        <v>3.9873594135826522E-2</v>
      </c>
      <c r="AM1854">
        <f>Q1854/O1854</f>
        <v>0.92896041734950441</v>
      </c>
      <c r="AN1854">
        <f>U1854/0.242530074</f>
        <v>5.2157936987569755</v>
      </c>
      <c r="AO1854">
        <f>O1854/U1854</f>
        <v>0.50370531390470208</v>
      </c>
    </row>
    <row r="1855" spans="1:41">
      <c r="A1855" s="14" t="s">
        <v>134</v>
      </c>
      <c r="B1855" s="14" t="s">
        <v>99</v>
      </c>
      <c r="C1855" s="15">
        <v>-32.450000000000003</v>
      </c>
      <c r="D1855" s="15">
        <v>43.15</v>
      </c>
      <c r="E1855" s="15">
        <v>3594</v>
      </c>
      <c r="F1855" s="1">
        <v>21.8</v>
      </c>
      <c r="G1855">
        <v>13.7369</v>
      </c>
      <c r="I1855">
        <f>(E1855*100*Info!$B$11)/AI1855</f>
        <v>4.7500504517724549</v>
      </c>
      <c r="J1855">
        <f>LOG10(I1855)</f>
        <v>0.67669822242697553</v>
      </c>
      <c r="K1855">
        <f>2*((E1855*100*Info!$B$11)/AI1855^2)*(AJ1855/2)</f>
        <v>0.19339858021564318</v>
      </c>
      <c r="L1855">
        <f>(M1855/10.7)/I1855</f>
        <v>0.47603564523385122</v>
      </c>
      <c r="M1855">
        <f>((U1855/0.242530073729142))*I1855</f>
        <v>24.19476864922046</v>
      </c>
      <c r="N1855">
        <f>2*M1855*SQRT((0.5*K1855/I1855)^2+(0.5*V1855/U1855)^2)</f>
        <v>1.2342330899975176</v>
      </c>
      <c r="O1855" s="1">
        <v>0.67776147691441579</v>
      </c>
      <c r="P1855" s="1">
        <v>1.396910647838873E-2</v>
      </c>
      <c r="Q1855" s="1">
        <v>0.62424663086467647</v>
      </c>
      <c r="R1855" s="1">
        <v>1.464862220559539E-2</v>
      </c>
      <c r="S1855" s="1">
        <v>2.1963355811242491</v>
      </c>
      <c r="T1855" s="1">
        <v>3.5904331460590293E-2</v>
      </c>
      <c r="U1855" s="1">
        <v>1.2353466734580421</v>
      </c>
      <c r="V1855" s="1">
        <v>3.7966535861233608E-2</v>
      </c>
      <c r="W1855" s="50">
        <f>U1855*Info!$B$2</f>
        <v>0.59296640325986016</v>
      </c>
      <c r="X1855" s="50">
        <f>W1855*SQRT((0.5*V1855/U1855)^2+Info!$B$3^2)</f>
        <v>3.1016944729885188E-2</v>
      </c>
      <c r="Y1855" s="39">
        <f>W1855*Info!$D$2</f>
        <v>0.48030278664048676</v>
      </c>
      <c r="Z1855" s="39">
        <f>Y1855*SQRT(Info!$D$3^2+(X1855/W1855)^2)</f>
        <v>3.4755265595729945E-2</v>
      </c>
      <c r="AA1855" s="50">
        <f>IF(O1855-W1855&gt;0,O1855-W1855,0)</f>
        <v>8.4795073654555631E-2</v>
      </c>
      <c r="AB1855" s="50">
        <f>SQRT((0.5*P1855)^2+X1855^2)</f>
        <v>3.1793628989593072E-2</v>
      </c>
      <c r="AC1855" s="50">
        <f>(1-EXP(-Info!$B$6*G1855*1000))+(Info!$B$6/(Info!$B$6-Info!$B$7))*(EXP(-Info!$B$7*G1855*1000)-EXP(-Info!$B$6*G1855*1000))*(Info!$B$9-1)</f>
        <v>0.13539938947589586</v>
      </c>
      <c r="AD1855" s="50">
        <f>SQRT((Info!$B$6*EXP(-Info!$B$6*G1855*1000)+(Info!$B$6/(Info!$B$6+Info!$B$7))*(Info!$B$9-1)*(-Info!$B$7*EXP(-Info!$B$7*G1855*1000)+Info!$B$6*EXP(-Info!$B$6*G1855*1000)))^2*(0.01*G1855*1000)^2)</f>
        <v>1.1934556583438232E-3</v>
      </c>
      <c r="AE1855" s="50">
        <f>IF(AA1855&gt;0,AA1855*AC1855*SQRT((AB1855/AA1855)^2+(AD1855/AC1855)^2),AA1855*AC1855*SQRT((AD1855/AC1855)^2))</f>
        <v>4.306027297154541E-3</v>
      </c>
      <c r="AF1855" s="50">
        <f>IF((S1855-Y1855-AA1855*AC1855)&gt;0,S1855-Y1855-AA1855*AC1855,0)</f>
        <v>1.7045515932803719</v>
      </c>
      <c r="AG1855" s="50">
        <f>SQRT((T1855*0.5)^2+Z1855^2+AE1855^2)</f>
        <v>3.935416892937206E-2</v>
      </c>
      <c r="AH1855" s="50">
        <f>AF1855/S1855</f>
        <v>0.77608886726128379</v>
      </c>
      <c r="AI1855">
        <f>AF1855*EXP(Info!$B$6*G1855*1000)</f>
        <v>1.9333941188156751</v>
      </c>
      <c r="AJ1855">
        <f>2*SQRT((EXP(Info!$B$6*G1855)*AG1855)^2+(Info!$B$6*G1855*0.01*AI1855)^2)</f>
        <v>7.8718253915956091E-2</v>
      </c>
      <c r="AK1855" s="28">
        <f>AI1855/(E1855/1000)</f>
        <v>0.53795050607002648</v>
      </c>
      <c r="AL1855">
        <f>AA1855/0.752049334436339</f>
        <v>0.11275200943846261</v>
      </c>
      <c r="AM1855">
        <f>Q1855/O1855</f>
        <v>0.92104177078140881</v>
      </c>
      <c r="AN1855">
        <f>U1855/0.242530074</f>
        <v>5.0935813983136873</v>
      </c>
      <c r="AO1855">
        <f>O1855/U1855</f>
        <v>0.54864071072227294</v>
      </c>
    </row>
    <row r="1856" spans="1:41">
      <c r="A1856" s="14" t="s">
        <v>134</v>
      </c>
      <c r="B1856" s="14" t="s">
        <v>99</v>
      </c>
      <c r="C1856" s="15">
        <v>-32.450000000000003</v>
      </c>
      <c r="D1856" s="15">
        <v>43.15</v>
      </c>
      <c r="E1856" s="15">
        <v>3594</v>
      </c>
      <c r="F1856" s="1">
        <v>22</v>
      </c>
      <c r="G1856">
        <v>13.8636</v>
      </c>
      <c r="I1856">
        <f>(E1856*100*Info!$B$11)/AI1856</f>
        <v>4.2288794194684254</v>
      </c>
      <c r="J1856">
        <f>LOG10(I1856)</f>
        <v>0.62622530202888838</v>
      </c>
      <c r="K1856">
        <f>2*((E1856*100*Info!$B$11)/AI1856^2)*(AJ1856/2)</f>
        <v>0.1120607410216158</v>
      </c>
      <c r="L1856">
        <f>(M1856/10.7)/I1856</f>
        <v>0.3366790428086967</v>
      </c>
      <c r="M1856">
        <f>((U1856/0.242530073729142))*I1856</f>
        <v>15.234393303570283</v>
      </c>
      <c r="N1856">
        <f>2*M1856*SQRT((0.5*K1856/I1856)^2+(0.5*V1856/U1856)^2)</f>
        <v>0.61795535729989082</v>
      </c>
      <c r="O1856" s="1">
        <v>0.44465850452228473</v>
      </c>
      <c r="P1856" s="1">
        <v>9.1734776172222223E-3</v>
      </c>
      <c r="Q1856" s="1">
        <v>0.44217521925106429</v>
      </c>
      <c r="R1856" s="1">
        <v>9.8820532428127699E-3</v>
      </c>
      <c r="S1856" s="1">
        <v>2.2555481481491149</v>
      </c>
      <c r="T1856" s="1">
        <v>2.9267888236452891E-2</v>
      </c>
      <c r="U1856" s="1">
        <v>0.8737062859073168</v>
      </c>
      <c r="V1856" s="1">
        <v>2.6832576048966311E-2</v>
      </c>
      <c r="W1856" s="50">
        <f>U1856*Info!$B$2</f>
        <v>0.41937901723551207</v>
      </c>
      <c r="X1856" s="50">
        <f>W1856*SQRT((0.5*V1856/U1856)^2+Info!$B$3^2)</f>
        <v>2.1935545567848481E-2</v>
      </c>
      <c r="Y1856" s="39">
        <f>W1856*Info!$D$2</f>
        <v>0.3396970039607648</v>
      </c>
      <c r="Z1856" s="39">
        <f>Y1856*SQRT(Info!$D$3^2+(X1856/W1856)^2)</f>
        <v>2.4580064393840438E-2</v>
      </c>
      <c r="AA1856" s="50">
        <f>IF(O1856-W1856&gt;0,O1856-W1856,0)</f>
        <v>2.5279487286772651E-2</v>
      </c>
      <c r="AB1856" s="50">
        <f>SQRT((0.5*P1856)^2+X1856^2)</f>
        <v>2.2409960559036608E-2</v>
      </c>
      <c r="AC1856" s="50">
        <f>(1-EXP(-Info!$B$6*G1856*1000))+(Info!$B$6/(Info!$B$6-Info!$B$7))*(EXP(-Info!$B$7*G1856*1000)-EXP(-Info!$B$6*G1856*1000))*(Info!$B$9-1)</f>
        <v>0.13656735147006094</v>
      </c>
      <c r="AD1856" s="50">
        <f>SQRT((Info!$B$6*EXP(-Info!$B$6*G1856*1000)+(Info!$B$6/(Info!$B$6+Info!$B$7))*(Info!$B$9-1)*(-Info!$B$7*EXP(-Info!$B$7*G1856*1000)+Info!$B$6*EXP(-Info!$B$6*G1856*1000)))^2*(0.01*G1856*1000)^2)</f>
        <v>1.2030306756533203E-3</v>
      </c>
      <c r="AE1856" s="50">
        <f>IF(AA1856&gt;0,AA1856*AC1856*SQRT((AB1856/AA1856)^2+(AD1856/AC1856)^2),AA1856*AC1856*SQRT((AD1856/AC1856)^2))</f>
        <v>3.0606200589709262E-3</v>
      </c>
      <c r="AF1856" s="50">
        <f>IF((S1856-Y1856-AA1856*AC1856)&gt;0,S1856-Y1856-AA1856*AC1856,0)</f>
        <v>1.9123987915630745</v>
      </c>
      <c r="AG1856" s="50">
        <f>SQRT((T1856*0.5)^2+Z1856^2+AE1856^2)</f>
        <v>2.8769763315086416E-2</v>
      </c>
      <c r="AH1856" s="50">
        <f>AF1856/S1856</f>
        <v>0.84786431765261761</v>
      </c>
      <c r="AI1856">
        <f>AF1856*EXP(Info!$B$6*G1856*1000)</f>
        <v>2.1716674079794425</v>
      </c>
      <c r="AJ1856">
        <f>2*SQRT((EXP(Info!$B$6*G1856)*AG1856)^2+(Info!$B$6*G1856*0.01*AI1856)^2)</f>
        <v>5.754684275704848E-2</v>
      </c>
      <c r="AK1856" s="28">
        <f>AI1856/(E1856/1000)</f>
        <v>0.6042480267054654</v>
      </c>
      <c r="AL1856">
        <f>AA1856/0.752049334436339</f>
        <v>3.361413424522159E-2</v>
      </c>
      <c r="AM1856">
        <f>Q1856/O1856</f>
        <v>0.99441529792871419</v>
      </c>
      <c r="AN1856">
        <f>U1856/0.242530074</f>
        <v>3.6024657540298146</v>
      </c>
      <c r="AO1856">
        <f>O1856/U1856</f>
        <v>0.50893362185270385</v>
      </c>
    </row>
    <row r="1857" spans="1:41">
      <c r="A1857" s="14" t="s">
        <v>134</v>
      </c>
      <c r="B1857" s="14" t="s">
        <v>99</v>
      </c>
      <c r="C1857" s="15">
        <v>-32.450000000000003</v>
      </c>
      <c r="D1857" s="15">
        <v>43.15</v>
      </c>
      <c r="E1857" s="15">
        <v>3594</v>
      </c>
      <c r="F1857" s="1">
        <v>23</v>
      </c>
      <c r="G1857">
        <v>14.4971</v>
      </c>
      <c r="I1857">
        <f>(E1857*100*Info!$B$11)/AI1857</f>
        <v>4.2952731426729471</v>
      </c>
      <c r="J1857">
        <f>LOG10(I1857)</f>
        <v>0.63299078646383977</v>
      </c>
      <c r="K1857">
        <f>2*((E1857*100*Info!$B$11)/AI1857^2)*(AJ1857/2)</f>
        <v>0.16131564354240593</v>
      </c>
      <c r="L1857">
        <f>(M1857/10.7)/I1857</f>
        <v>0.50105671617119341</v>
      </c>
      <c r="M1857">
        <f>((U1857/0.242530073729142))*I1857</f>
        <v>23.028277378408507</v>
      </c>
      <c r="N1857">
        <f>2*M1857*SQRT((0.5*K1857/I1857)^2+(0.5*V1857/U1857)^2)</f>
        <v>1.116948636711939</v>
      </c>
      <c r="O1857" s="1">
        <v>0.75122706612010359</v>
      </c>
      <c r="P1857" s="1">
        <v>1.5484985805466631E-2</v>
      </c>
      <c r="Q1857" s="1">
        <v>0.69310284088283669</v>
      </c>
      <c r="R1857" s="1">
        <v>1.5395647068651829E-2</v>
      </c>
      <c r="S1857" s="1">
        <v>2.3955758535245688</v>
      </c>
      <c r="T1857" s="1">
        <v>3.1663605338318898E-2</v>
      </c>
      <c r="U1857" s="1">
        <v>1.3002781487756501</v>
      </c>
      <c r="V1857" s="1">
        <v>3.9909868838607421E-2</v>
      </c>
      <c r="W1857" s="50">
        <f>U1857*Info!$B$2</f>
        <v>0.62413351141231199</v>
      </c>
      <c r="X1857" s="50">
        <f>W1857*SQRT((0.5*V1857/U1857)^2+Info!$B$3^2)</f>
        <v>3.264355592913909E-2</v>
      </c>
      <c r="Y1857" s="39">
        <f>W1857*Info!$D$2</f>
        <v>0.50554814424397276</v>
      </c>
      <c r="Z1857" s="39">
        <f>Y1857*SQRT(Info!$D$3^2+(X1857/W1857)^2)</f>
        <v>3.6579893649546266E-2</v>
      </c>
      <c r="AA1857" s="50">
        <f>IF(O1857-W1857&gt;0,O1857-W1857,0)</f>
        <v>0.1270935547077916</v>
      </c>
      <c r="AB1857" s="50">
        <f>SQRT((0.5*P1857)^2+X1857^2)</f>
        <v>3.3549186876103386E-2</v>
      </c>
      <c r="AC1857" s="50">
        <f>(1-EXP(-Info!$B$6*G1857*1000))+(Info!$B$6/(Info!$B$6-Info!$B$7))*(EXP(-Info!$B$7*G1857*1000)-EXP(-Info!$B$6*G1857*1000))*(Info!$B$9-1)</f>
        <v>0.14238597133167818</v>
      </c>
      <c r="AD1857" s="50">
        <f>SQRT((Info!$B$6*EXP(-Info!$B$6*G1857*1000)+(Info!$B$6/(Info!$B$6+Info!$B$7))*(Info!$B$9-1)*(-Info!$B$7*EXP(-Info!$B$7*G1857*1000)+Info!$B$6*EXP(-Info!$B$6*G1857*1000)))^2*(0.01*G1857*1000)^2)</f>
        <v>1.2505392227434642E-3</v>
      </c>
      <c r="AE1857" s="50">
        <f>IF(AA1857&gt;0,AA1857*AC1857*SQRT((AB1857/AA1857)^2+(AD1857/AC1857)^2),AA1857*AC1857*SQRT((AD1857/AC1857)^2))</f>
        <v>4.7795768357663812E-3</v>
      </c>
      <c r="AF1857" s="50">
        <f>IF((S1857-Y1857-AA1857*AC1857)&gt;0,S1857-Y1857-AA1857*AC1857,0)</f>
        <v>1.8719313700435312</v>
      </c>
      <c r="AG1857" s="50">
        <f>SQRT((T1857*0.5)^2+Z1857^2+AE1857^2)</f>
        <v>4.0144475957425499E-2</v>
      </c>
      <c r="AH1857" s="50">
        <f>AF1857/S1857</f>
        <v>0.78141185439375305</v>
      </c>
      <c r="AI1857">
        <f>AF1857*EXP(Info!$B$6*G1857*1000)</f>
        <v>2.1380990923011662</v>
      </c>
      <c r="AJ1857">
        <f>2*SQRT((EXP(Info!$B$6*G1857)*AG1857)^2+(Info!$B$6*G1857*0.01*AI1857)^2)</f>
        <v>8.0299626956287104E-2</v>
      </c>
      <c r="AK1857" s="28">
        <f>AI1857/(E1857/1000)</f>
        <v>0.59490792774100343</v>
      </c>
      <c r="AL1857">
        <f>AA1857/0.752049334436339</f>
        <v>0.1689962996949505</v>
      </c>
      <c r="AM1857">
        <f>Q1857/O1857</f>
        <v>0.9226276210500991</v>
      </c>
      <c r="AN1857">
        <f>U1857/0.242530074</f>
        <v>5.3613068570442524</v>
      </c>
      <c r="AO1857">
        <f>O1857/U1857</f>
        <v>0.5777433596246031</v>
      </c>
    </row>
    <row r="1858" spans="1:41">
      <c r="A1858" s="14" t="s">
        <v>134</v>
      </c>
      <c r="B1858" s="14" t="s">
        <v>99</v>
      </c>
      <c r="C1858" s="15">
        <v>-32.450000000000003</v>
      </c>
      <c r="D1858" s="15">
        <v>43.15</v>
      </c>
      <c r="E1858" s="15">
        <v>3594</v>
      </c>
      <c r="F1858" s="1">
        <v>24</v>
      </c>
      <c r="G1858">
        <v>15.130700000000001</v>
      </c>
      <c r="I1858">
        <f>(E1858*100*Info!$B$11)/AI1858</f>
        <v>2.537210387830132</v>
      </c>
      <c r="J1858">
        <f>LOG10(I1858)</f>
        <v>0.40435648081468595</v>
      </c>
      <c r="K1858">
        <f>2*((E1858*100*Info!$B$11)/AI1858^2)*(AJ1858/2)</f>
        <v>5.9559644007786336E-2</v>
      </c>
      <c r="L1858">
        <f>(M1858/10.7)/I1858</f>
        <v>0.48432086106281502</v>
      </c>
      <c r="M1858">
        <f>((U1858/0.242530073729142))*I1858</f>
        <v>13.148415941126069</v>
      </c>
      <c r="N1858">
        <f>2*M1858*SQRT((0.5*K1858/I1858)^2+(0.5*V1858/U1858)^2)</f>
        <v>0.50815309775304218</v>
      </c>
      <c r="O1858" s="1">
        <v>0.69858030774286373</v>
      </c>
      <c r="P1858" s="1">
        <v>1.440120169348214E-2</v>
      </c>
      <c r="Q1858" s="1">
        <v>0.7073247114123834</v>
      </c>
      <c r="R1858" s="1">
        <v>1.553651391251574E-2</v>
      </c>
      <c r="S1858" s="1">
        <v>3.653436409780018</v>
      </c>
      <c r="T1858" s="1">
        <v>4.6094365161851072E-2</v>
      </c>
      <c r="U1858" s="1">
        <v>1.2568474033207491</v>
      </c>
      <c r="V1858" s="1">
        <v>3.8586999650613733E-2</v>
      </c>
      <c r="W1858" s="50">
        <f>U1858*Info!$B$2</f>
        <v>0.60328675359395956</v>
      </c>
      <c r="X1858" s="50">
        <f>W1858*SQRT((0.5*V1858/U1858)^2+Info!$B$3^2)</f>
        <v>3.1553940553853931E-2</v>
      </c>
      <c r="Y1858" s="39">
        <f>W1858*Info!$D$2</f>
        <v>0.48866227041110727</v>
      </c>
      <c r="Z1858" s="39">
        <f>Y1858*SQRT(Info!$D$3^2+(X1858/W1858)^2)</f>
        <v>3.5358503437237641E-2</v>
      </c>
      <c r="AA1858" s="50">
        <f>IF(O1858-W1858&gt;0,O1858-W1858,0)</f>
        <v>9.5293554148904169E-2</v>
      </c>
      <c r="AB1858" s="50">
        <f>SQRT((0.5*P1858)^2+X1858^2)</f>
        <v>3.2365101838712572E-2</v>
      </c>
      <c r="AC1858" s="50">
        <f>(1-EXP(-Info!$B$6*G1858*1000))+(Info!$B$6/(Info!$B$6-Info!$B$7))*(EXP(-Info!$B$7*G1858*1000)-EXP(-Info!$B$6*G1858*1000))*(Info!$B$9-1)</f>
        <v>0.14817033651490177</v>
      </c>
      <c r="AD1858" s="50">
        <f>SQRT((Info!$B$6*EXP(-Info!$B$6*G1858*1000)+(Info!$B$6/(Info!$B$6+Info!$B$7))*(Info!$B$9-1)*(-Info!$B$7*EXP(-Info!$B$7*G1858*1000)+Info!$B$6*EXP(-Info!$B$6*G1858*1000)))^2*(0.01*G1858*1000)^2)</f>
        <v>1.2974482372815118E-3</v>
      </c>
      <c r="AE1858" s="50">
        <f>IF(AA1858&gt;0,AA1858*AC1858*SQRT((AB1858/AA1858)^2+(AD1858/AC1858)^2),AA1858*AC1858*SQRT((AD1858/AC1858)^2))</f>
        <v>4.7971415846105861E-3</v>
      </c>
      <c r="AF1858" s="50">
        <f>IF((S1858-Y1858-AA1858*AC1858)&gt;0,S1858-Y1858-AA1858*AC1858,0)</f>
        <v>3.1506544613829663</v>
      </c>
      <c r="AG1858" s="50">
        <f>SQRT((T1858*0.5)^2+Z1858^2+AE1858^2)</f>
        <v>4.2478335155964664E-2</v>
      </c>
      <c r="AH1858" s="50">
        <f>AF1858/S1858</f>
        <v>0.86238108673490632</v>
      </c>
      <c r="AI1858">
        <f>AF1858*EXP(Info!$B$6*G1858*1000)</f>
        <v>3.6196129621669599</v>
      </c>
      <c r="AJ1858">
        <f>2*SQRT((EXP(Info!$B$6*G1858)*AG1858)^2+(Info!$B$6*G1858*0.01*AI1858)^2)</f>
        <v>8.4968460048361796E-2</v>
      </c>
      <c r="AK1858" s="28">
        <f>AI1858/(E1858/1000)</f>
        <v>1.0071265893619812</v>
      </c>
      <c r="AL1858">
        <f>AA1858/0.752049334436339</f>
        <v>0.12671183895179788</v>
      </c>
      <c r="AM1858">
        <f>Q1858/O1858</f>
        <v>1.0125173921632191</v>
      </c>
      <c r="AN1858">
        <f>U1858/0.242530074</f>
        <v>5.182233207584594</v>
      </c>
      <c r="AO1858">
        <f>O1858/U1858</f>
        <v>0.55581950990798612</v>
      </c>
    </row>
    <row r="1859" spans="1:41">
      <c r="A1859" s="14" t="s">
        <v>134</v>
      </c>
      <c r="B1859" s="14" t="s">
        <v>99</v>
      </c>
      <c r="C1859" s="15">
        <v>-32.450000000000003</v>
      </c>
      <c r="D1859" s="15">
        <v>43.15</v>
      </c>
      <c r="E1859" s="15">
        <v>3594</v>
      </c>
      <c r="F1859" s="1">
        <v>25</v>
      </c>
      <c r="G1859">
        <v>15.764299999999999</v>
      </c>
      <c r="I1859">
        <f>(E1859*100*Info!$B$11)/AI1859</f>
        <v>2.6756546734845754</v>
      </c>
      <c r="J1859">
        <f>LOG10(I1859)</f>
        <v>0.42743006160787306</v>
      </c>
      <c r="K1859">
        <f>2*((E1859*100*Info!$B$11)/AI1859^2)*(AJ1859/2)</f>
        <v>6.0393402038175052E-2</v>
      </c>
      <c r="L1859">
        <f>(M1859/10.7)/I1859</f>
        <v>0.4336840803478984</v>
      </c>
      <c r="M1859">
        <f>((U1859/0.242530073729142))*I1859</f>
        <v>12.416160549466245</v>
      </c>
      <c r="N1859">
        <f>2*M1859*SQRT((0.5*K1859/I1859)^2+(0.5*V1859/U1859)^2)</f>
        <v>0.47321673144208759</v>
      </c>
      <c r="O1859" s="1">
        <v>0.65158355836992132</v>
      </c>
      <c r="P1859" s="1">
        <v>1.343237431347402E-2</v>
      </c>
      <c r="Q1859" s="1">
        <v>0.59816004808622836</v>
      </c>
      <c r="R1859" s="1">
        <v>1.348236134433249E-2</v>
      </c>
      <c r="S1859" s="1">
        <v>3.4250373352721741</v>
      </c>
      <c r="T1859" s="1">
        <v>4.3706798326671008E-2</v>
      </c>
      <c r="U1859" s="1">
        <v>1.125441322206661</v>
      </c>
      <c r="V1859" s="1">
        <v>3.4562741795551757E-2</v>
      </c>
      <c r="W1859" s="50">
        <f>U1859*Info!$B$2</f>
        <v>0.54021183465919731</v>
      </c>
      <c r="X1859" s="50">
        <f>W1859*SQRT((0.5*V1859/U1859)^2+Info!$B$3^2)</f>
        <v>2.8255619856962552E-2</v>
      </c>
      <c r="Y1859" s="39">
        <f>W1859*Info!$D$2</f>
        <v>0.43757158607394986</v>
      </c>
      <c r="Z1859" s="39">
        <f>Y1859*SQRT(Info!$D$3^2+(X1859/W1859)^2)</f>
        <v>3.1662112776160441E-2</v>
      </c>
      <c r="AA1859" s="50">
        <f>IF(O1859-W1859&gt;0,O1859-W1859,0)</f>
        <v>0.11137172371072401</v>
      </c>
      <c r="AB1859" s="50">
        <f>SQRT((0.5*P1859)^2+X1859^2)</f>
        <v>2.9042851503003207E-2</v>
      </c>
      <c r="AC1859" s="50">
        <f>(1-EXP(-Info!$B$6*G1859*1000))+(Info!$B$6/(Info!$B$6-Info!$B$7))*(EXP(-Info!$B$7*G1859*1000)-EXP(-Info!$B$6*G1859*1000))*(Info!$B$9-1)</f>
        <v>0.15391973214893057</v>
      </c>
      <c r="AD1859" s="50">
        <f>SQRT((Info!$B$6*EXP(-Info!$B$6*G1859*1000)+(Info!$B$6/(Info!$B$6+Info!$B$7))*(Info!$B$9-1)*(-Info!$B$7*EXP(-Info!$B$7*G1859*1000)+Info!$B$6*EXP(-Info!$B$6*G1859*1000)))^2*(0.01*G1859*1000)^2)</f>
        <v>1.3437556090080387E-3</v>
      </c>
      <c r="AE1859" s="50">
        <f>IF(AA1859&gt;0,AA1859*AC1859*SQRT((AB1859/AA1859)^2+(AD1859/AC1859)^2),AA1859*AC1859*SQRT((AD1859/AC1859)^2))</f>
        <v>4.4727723333057405E-3</v>
      </c>
      <c r="AF1859" s="50">
        <f>IF((S1859-Y1859-AA1859*AC1859)&gt;0,S1859-Y1859-AA1859*AC1859,0)</f>
        <v>2.9703234433157046</v>
      </c>
      <c r="AG1859" s="50">
        <f>SQRT((T1859*0.5)^2+Z1859^2+AE1859^2)</f>
        <v>3.8730687223285369E-2</v>
      </c>
      <c r="AH1859" s="50">
        <f>AF1859/S1859</f>
        <v>0.86723826707706964</v>
      </c>
      <c r="AI1859">
        <f>AF1859*EXP(Info!$B$6*G1859*1000)</f>
        <v>3.4323261886312131</v>
      </c>
      <c r="AJ1859">
        <f>2*SQRT((EXP(Info!$B$6*G1859)*AG1859)^2+(Info!$B$6*G1859*0.01*AI1859)^2)</f>
        <v>7.7472574278878409E-2</v>
      </c>
      <c r="AK1859" s="28">
        <f>AI1859/(E1859/1000)</f>
        <v>0.95501563400979783</v>
      </c>
      <c r="AL1859">
        <f>AA1859/0.752049334436339</f>
        <v>0.14809098101814971</v>
      </c>
      <c r="AM1859">
        <f>Q1859/O1859</f>
        <v>0.91800973244729567</v>
      </c>
      <c r="AN1859">
        <f>U1859/0.242530074</f>
        <v>4.640419654540084</v>
      </c>
      <c r="AO1859">
        <f>O1859/U1859</f>
        <v>0.57895826775967019</v>
      </c>
    </row>
    <row r="1860" spans="1:41">
      <c r="A1860" s="14" t="s">
        <v>134</v>
      </c>
      <c r="B1860" s="14" t="s">
        <v>99</v>
      </c>
      <c r="C1860" s="15">
        <v>-32.450000000000003</v>
      </c>
      <c r="D1860" s="15">
        <v>43.15</v>
      </c>
      <c r="E1860" s="15">
        <v>3594</v>
      </c>
      <c r="F1860" s="1">
        <v>26</v>
      </c>
      <c r="G1860">
        <v>16.3979</v>
      </c>
      <c r="I1860">
        <f>(E1860*100*Info!$B$11)/AI1860</f>
        <v>2.9436686533751768</v>
      </c>
      <c r="J1860">
        <f>LOG10(I1860)</f>
        <v>0.46888892315546216</v>
      </c>
      <c r="K1860">
        <f>2*((E1860*100*Info!$B$11)/AI1860^2)*(AJ1860/2)</f>
        <v>7.0849699572155839E-2</v>
      </c>
      <c r="L1860">
        <f>(M1860/10.7)/I1860</f>
        <v>0.3858213582476166</v>
      </c>
      <c r="M1860">
        <f>((U1860/0.242530073729142))*I1860</f>
        <v>12.152313547414732</v>
      </c>
      <c r="N1860">
        <f>2*M1860*SQRT((0.5*K1860/I1860)^2+(0.5*V1860/U1860)^2)</f>
        <v>0.48996299215369649</v>
      </c>
      <c r="O1860" s="1">
        <v>0.50283443595160104</v>
      </c>
      <c r="P1860" s="1">
        <v>1.1105286519703821E-2</v>
      </c>
      <c r="Q1860" s="1">
        <v>0.52340645041411549</v>
      </c>
      <c r="R1860" s="1">
        <v>1.3885935386413551E-2</v>
      </c>
      <c r="S1860" s="1">
        <v>3.077070951285378</v>
      </c>
      <c r="T1860" s="1">
        <v>4.8777395669773467E-2</v>
      </c>
      <c r="U1860" s="1">
        <v>1.0012341223441721</v>
      </c>
      <c r="V1860" s="1">
        <v>3.2386297362030657E-2</v>
      </c>
      <c r="W1860" s="50">
        <f>U1860*Info!$B$2</f>
        <v>0.48059237872520261</v>
      </c>
      <c r="X1860" s="50">
        <f>W1860*SQRT((0.5*V1860/U1860)^2+Info!$B$3^2)</f>
        <v>2.5255447495833677E-2</v>
      </c>
      <c r="Y1860" s="39">
        <f>W1860*Info!$D$2</f>
        <v>0.38927982676741413</v>
      </c>
      <c r="Z1860" s="39">
        <f>Y1860*SQRT(Info!$D$3^2+(X1860/W1860)^2)</f>
        <v>2.8237071850528477E-2</v>
      </c>
      <c r="AA1860" s="50">
        <f>IF(O1860-W1860&gt;0,O1860-W1860,0)</f>
        <v>2.2242057226398437E-2</v>
      </c>
      <c r="AB1860" s="50">
        <f>SQRT((0.5*P1860)^2+X1860^2)</f>
        <v>2.5858644113448608E-2</v>
      </c>
      <c r="AC1860" s="50">
        <f>(1-EXP(-Info!$B$6*G1860*1000))+(Info!$B$6/(Info!$B$6-Info!$B$7))*(EXP(-Info!$B$7*G1860*1000)-EXP(-Info!$B$6*G1860*1000))*(Info!$B$9-1)</f>
        <v>0.15963436343701115</v>
      </c>
      <c r="AD1860" s="50">
        <f>SQRT((Info!$B$6*EXP(-Info!$B$6*G1860*1000)+(Info!$B$6/(Info!$B$6+Info!$B$7))*(Info!$B$9-1)*(-Info!$B$7*EXP(-Info!$B$7*G1860*1000)+Info!$B$6*EXP(-Info!$B$6*G1860*1000)))^2*(0.01*G1860*1000)^2)</f>
        <v>1.3894667326675234E-3</v>
      </c>
      <c r="AE1860" s="50">
        <f>IF(AA1860&gt;0,AA1860*AC1860*SQRT((AB1860/AA1860)^2+(AD1860/AC1860)^2),AA1860*AC1860*SQRT((AD1860/AC1860)^2))</f>
        <v>4.1280438776470805E-3</v>
      </c>
      <c r="AF1860" s="50">
        <f>IF((S1860-Y1860-AA1860*AC1860)&gt;0,S1860-Y1860-AA1860*AC1860,0)</f>
        <v>2.6842405278710979</v>
      </c>
      <c r="AG1860" s="50">
        <f>SQRT((T1860*0.5)^2+Z1860^2+AE1860^2)</f>
        <v>3.7539067050595384E-2</v>
      </c>
      <c r="AH1860" s="50">
        <f>AF1860/S1860</f>
        <v>0.87233624780404107</v>
      </c>
      <c r="AI1860">
        <f>AF1860*EXP(Info!$B$6*G1860*1000)</f>
        <v>3.1198211106418712</v>
      </c>
      <c r="AJ1860">
        <f>2*SQRT((EXP(Info!$B$6*G1860)*AG1860)^2+(Info!$B$6*G1860*0.01*AI1860)^2)</f>
        <v>7.5089425623500808E-2</v>
      </c>
      <c r="AK1860" s="28">
        <f>AI1860/(E1860/1000)</f>
        <v>0.86806374809178388</v>
      </c>
      <c r="AL1860">
        <f>AA1860/0.752049334436339</f>
        <v>2.9575263493942003E-2</v>
      </c>
      <c r="AM1860">
        <f>Q1860/O1860</f>
        <v>1.0409121034512732</v>
      </c>
      <c r="AN1860">
        <f>U1860/0.242530074</f>
        <v>4.1282885286390174</v>
      </c>
      <c r="AO1860">
        <f>O1860/U1860</f>
        <v>0.50221464164078178</v>
      </c>
    </row>
    <row r="1861" spans="1:41">
      <c r="A1861" s="14" t="s">
        <v>134</v>
      </c>
      <c r="B1861" s="14" t="s">
        <v>99</v>
      </c>
      <c r="C1861" s="15">
        <v>-32.450000000000003</v>
      </c>
      <c r="D1861" s="15">
        <v>43.15</v>
      </c>
      <c r="E1861" s="15">
        <v>3594</v>
      </c>
      <c r="F1861" s="1">
        <v>26</v>
      </c>
      <c r="G1861">
        <v>16.3979</v>
      </c>
      <c r="I1861">
        <f>(E1861*100*Info!$B$11)/AI1861</f>
        <v>4.648756826976725</v>
      </c>
      <c r="J1861">
        <f>LOG10(I1861)</f>
        <v>0.66733682915485215</v>
      </c>
      <c r="K1861">
        <f>2*((E1861*100*Info!$B$11)/AI1861^2)*(AJ1861/2)</f>
        <v>0.49442429696523099</v>
      </c>
      <c r="L1861">
        <f>(M1861/10.7)/I1861</f>
        <v>1.4109092186776697</v>
      </c>
      <c r="M1861">
        <f>((U1861/0.242530073729142))*I1861</f>
        <v>70.181020329522681</v>
      </c>
      <c r="N1861">
        <f>2*M1861*SQRT((0.5*K1861/I1861)^2+(0.5*V1861/U1861)^2)</f>
        <v>7.7704720881110116</v>
      </c>
      <c r="O1861" s="1">
        <v>0.62357803621889762</v>
      </c>
      <c r="P1861" s="1">
        <v>1.2916019890285039E-2</v>
      </c>
      <c r="Q1861" s="1">
        <v>0.67540175657805523</v>
      </c>
      <c r="R1861" s="1">
        <v>1.5290379037092971E-2</v>
      </c>
      <c r="S1861" s="1">
        <v>3.1232613716702291</v>
      </c>
      <c r="T1861" s="1">
        <v>4.101750991940363E-2</v>
      </c>
      <c r="U1861" s="1">
        <v>3.661410710091928</v>
      </c>
      <c r="V1861" s="1">
        <v>0.1126954464255949</v>
      </c>
      <c r="W1861" s="50">
        <f>U1861*Info!$B$2</f>
        <v>1.7574771408441254</v>
      </c>
      <c r="X1861" s="50">
        <f>W1861*SQRT((0.5*V1861/U1861)^2+Info!$B$3^2)</f>
        <v>9.1942101006175628E-2</v>
      </c>
      <c r="Y1861" s="39">
        <f>W1861*Info!$D$2</f>
        <v>1.4235564840837418</v>
      </c>
      <c r="Z1861" s="39">
        <f>Y1861*SQRT(Info!$D$3^2+(X1861/W1861)^2)</f>
        <v>0.10301711291037939</v>
      </c>
      <c r="AA1861" s="50">
        <f>IF(O1861-W1861&gt;0,O1861-W1861,0)</f>
        <v>0</v>
      </c>
      <c r="AB1861" s="50">
        <f>SQRT((0.5*P1861)^2+X1861^2)</f>
        <v>9.2168627145473747E-2</v>
      </c>
      <c r="AC1861" s="50">
        <f>(1-EXP(-Info!$B$6*G1861*1000))+(Info!$B$6/(Info!$B$6-Info!$B$7))*(EXP(-Info!$B$7*G1861*1000)-EXP(-Info!$B$6*G1861*1000))*(Info!$B$9-1)</f>
        <v>0.15963436343701115</v>
      </c>
      <c r="AD1861" s="50">
        <f>SQRT((Info!$B$6*EXP(-Info!$B$6*G1861*1000)+(Info!$B$6/(Info!$B$6+Info!$B$7))*(Info!$B$9-1)*(-Info!$B$7*EXP(-Info!$B$7*G1861*1000)+Info!$B$6*EXP(-Info!$B$6*G1861*1000)))^2*(0.01*G1861*1000)^2)</f>
        <v>1.3894667326675234E-3</v>
      </c>
      <c r="AE1861" s="50">
        <f>IF(AA1861&gt;0,AA1861*AC1861*SQRT((AB1861/AA1861)^2+(AD1861/AC1861)^2),AA1861*AC1861*SQRT((AD1861/AC1861)^2))</f>
        <v>0</v>
      </c>
      <c r="AF1861" s="50">
        <f>IF((S1861-Y1861-AA1861*AC1861)&gt;0,S1861-Y1861-AA1861*AC1861,0)</f>
        <v>1.6997048875864873</v>
      </c>
      <c r="AG1861" s="50">
        <f>SQRT((T1861*0.5)^2+Z1861^2+AE1861^2)</f>
        <v>0.10503872896406806</v>
      </c>
      <c r="AH1861" s="50">
        <f>AF1861/S1861</f>
        <v>0.54420834035978705</v>
      </c>
      <c r="AI1861">
        <f>AF1861*EXP(Info!$B$6*G1861*1000)</f>
        <v>1.9755216177885457</v>
      </c>
      <c r="AJ1861">
        <f>2*SQRT((EXP(Info!$B$6*G1861)*AG1861)^2+(Info!$B$6*G1861*0.01*AI1861)^2)</f>
        <v>0.21010905138050318</v>
      </c>
      <c r="AK1861" s="28">
        <f>AI1861/(E1861/1000)</f>
        <v>0.54967212514984576</v>
      </c>
      <c r="AL1861">
        <f>AA1861/0.752049334436339</f>
        <v>0</v>
      </c>
      <c r="AM1861">
        <f>Q1861/O1861</f>
        <v>1.083107032879788</v>
      </c>
      <c r="AN1861">
        <f>U1861/0.242530074</f>
        <v>15.09672862299101</v>
      </c>
      <c r="AO1861">
        <f>O1861/U1861</f>
        <v>0.17031086802147943</v>
      </c>
    </row>
    <row r="1862" spans="1:41">
      <c r="A1862" s="14" t="s">
        <v>134</v>
      </c>
      <c r="B1862" s="14" t="s">
        <v>99</v>
      </c>
      <c r="C1862" s="15">
        <v>-32.450000000000003</v>
      </c>
      <c r="D1862" s="15">
        <v>43.15</v>
      </c>
      <c r="E1862" s="15">
        <v>3594</v>
      </c>
      <c r="F1862" s="1">
        <v>27</v>
      </c>
      <c r="G1862">
        <v>17.031400000000001</v>
      </c>
      <c r="I1862">
        <f>(E1862*100*Info!$B$11)/AI1862</f>
        <v>2.556404074855489</v>
      </c>
      <c r="J1862">
        <f>LOG10(I1862)</f>
        <v>0.40762950113353702</v>
      </c>
      <c r="K1862">
        <f>2*((E1862*100*Info!$B$11)/AI1862^2)*(AJ1862/2)</f>
        <v>5.2030164680487608E-2</v>
      </c>
      <c r="L1862">
        <f>(M1862/10.7)/I1862</f>
        <v>0.37945208787514945</v>
      </c>
      <c r="M1862">
        <f>((U1862/0.242530073729142))*I1862</f>
        <v>10.379351641124069</v>
      </c>
      <c r="N1862">
        <f>2*M1862*SQRT((0.5*K1862/I1862)^2+(0.5*V1862/U1862)^2)</f>
        <v>0.38830760485782906</v>
      </c>
      <c r="O1862" s="1">
        <v>0.53605267503340126</v>
      </c>
      <c r="P1862" s="1">
        <v>1.1437555670743159E-2</v>
      </c>
      <c r="Q1862" s="1">
        <v>0.53083542473693168</v>
      </c>
      <c r="R1862" s="1">
        <v>1.238893870066715E-2</v>
      </c>
      <c r="S1862" s="1">
        <v>3.466299661566727</v>
      </c>
      <c r="T1862" s="1">
        <v>4.6879532086318329E-2</v>
      </c>
      <c r="U1862" s="1">
        <v>0.98470540848469434</v>
      </c>
      <c r="V1862" s="1">
        <v>3.0910724286574331E-2</v>
      </c>
      <c r="W1862" s="50">
        <f>U1862*Info!$B$2</f>
        <v>0.47265859607265326</v>
      </c>
      <c r="X1862" s="50">
        <f>W1862*SQRT((0.5*V1862/U1862)^2+Info!$B$3^2)</f>
        <v>2.4769953749582508E-2</v>
      </c>
      <c r="Y1862" s="39">
        <f>W1862*Info!$D$2</f>
        <v>0.38285346281884919</v>
      </c>
      <c r="Z1862" s="39">
        <f>Y1862*SQRT(Info!$D$3^2+(X1862/W1862)^2)</f>
        <v>2.7730713827560788E-2</v>
      </c>
      <c r="AA1862" s="50">
        <f>IF(O1862-W1862&gt;0,O1862-W1862,0)</f>
        <v>6.3394078960748002E-2</v>
      </c>
      <c r="AB1862" s="50">
        <f>SQRT((0.5*P1862)^2+X1862^2)</f>
        <v>2.5421546543961362E-2</v>
      </c>
      <c r="AC1862" s="50">
        <f>(1-EXP(-Info!$B$6*G1862*1000))+(Info!$B$6/(Info!$B$6-Info!$B$7))*(EXP(-Info!$B$7*G1862*1000)-EXP(-Info!$B$6*G1862*1000))*(Info!$B$9-1)</f>
        <v>0.1653135406292118</v>
      </c>
      <c r="AD1862" s="50">
        <f>SQRT((Info!$B$6*EXP(-Info!$B$6*G1862*1000)+(Info!$B$6/(Info!$B$6+Info!$B$7))*(Info!$B$9-1)*(-Info!$B$7*EXP(-Info!$B$7*G1862*1000)+Info!$B$6*EXP(-Info!$B$6*G1862*1000)))^2*(0.01*G1862*1000)^2)</f>
        <v>1.4345798858425845E-3</v>
      </c>
      <c r="AE1862" s="50">
        <f>IF(AA1862&gt;0,AA1862*AC1862*SQRT((AB1862/AA1862)^2+(AD1862/AC1862)^2),AA1862*AC1862*SQRT((AD1862/AC1862)^2))</f>
        <v>4.203509778054529E-3</v>
      </c>
      <c r="AF1862" s="50">
        <f>IF((S1862-Y1862-AA1862*AC1862)&gt;0,S1862-Y1862-AA1862*AC1862,0)</f>
        <v>3.0729662990999485</v>
      </c>
      <c r="AG1862" s="50">
        <f>SQRT((T1862*0.5)^2+Z1862^2+AE1862^2)</f>
        <v>3.655249124202492E-2</v>
      </c>
      <c r="AH1862" s="50">
        <f>AF1862/S1862</f>
        <v>0.88652644004557979</v>
      </c>
      <c r="AI1862">
        <f>AF1862*EXP(Info!$B$6*G1862*1000)</f>
        <v>3.5924366174599189</v>
      </c>
      <c r="AJ1862">
        <f>2*SQRT((EXP(Info!$B$6*G1862)*AG1862)^2+(Info!$B$6*G1862*0.01*AI1862)^2)</f>
        <v>7.311640231258025E-2</v>
      </c>
      <c r="AK1862" s="28">
        <f>AI1862/(E1862/1000)</f>
        <v>0.99956500207565913</v>
      </c>
      <c r="AL1862">
        <f>AA1862/0.752049334436339</f>
        <v>8.4295106794106622E-2</v>
      </c>
      <c r="AM1862">
        <f>Q1862/O1862</f>
        <v>0.99026728055009805</v>
      </c>
      <c r="AN1862">
        <f>U1862/0.242530074</f>
        <v>4.0601373357297303</v>
      </c>
      <c r="AO1862">
        <f>O1862/U1862</f>
        <v>0.54437872526596698</v>
      </c>
    </row>
    <row r="1863" spans="1:41">
      <c r="A1863" s="14" t="s">
        <v>134</v>
      </c>
      <c r="B1863" s="14" t="s">
        <v>99</v>
      </c>
      <c r="C1863" s="15">
        <v>-32.450000000000003</v>
      </c>
      <c r="D1863" s="15">
        <v>43.15</v>
      </c>
      <c r="E1863" s="15">
        <v>3594</v>
      </c>
      <c r="F1863" s="1">
        <v>28</v>
      </c>
      <c r="G1863">
        <v>17.664999999999999</v>
      </c>
      <c r="I1863">
        <f>(E1863*100*Info!$B$11)/AI1863</f>
        <v>2.5653334125924916</v>
      </c>
      <c r="J1863">
        <f>LOG10(I1863)</f>
        <v>0.40914381772816111</v>
      </c>
      <c r="K1863">
        <f>2*((E1863*100*Info!$B$11)/AI1863^2)*(AJ1863/2)</f>
        <v>5.4216318929220367E-2</v>
      </c>
      <c r="L1863">
        <f>(M1863/10.7)/I1863</f>
        <v>0.4137060026942958</v>
      </c>
      <c r="M1863">
        <f>((U1863/0.242530073729142))*I1863</f>
        <v>11.355843999208792</v>
      </c>
      <c r="N1863">
        <f>2*M1863*SQRT((0.5*K1863/I1863)^2+(0.5*V1863/U1863)^2)</f>
        <v>0.42333344651413807</v>
      </c>
      <c r="O1863" s="1">
        <v>0.530732675181109</v>
      </c>
      <c r="P1863" s="1">
        <v>1.093663167521291E-2</v>
      </c>
      <c r="Q1863" s="1">
        <v>0.50203053677056109</v>
      </c>
      <c r="R1863" s="1">
        <v>1.182042846743165E-2</v>
      </c>
      <c r="S1863" s="1">
        <v>3.464576656797917</v>
      </c>
      <c r="T1863" s="1">
        <v>4.4553305415948853E-2</v>
      </c>
      <c r="U1863" s="1">
        <v>1.073596776491307</v>
      </c>
      <c r="V1863" s="1">
        <v>3.2969414869917849E-2</v>
      </c>
      <c r="W1863" s="50">
        <f>U1863*Info!$B$2</f>
        <v>0.51532645271582733</v>
      </c>
      <c r="X1863" s="50">
        <f>W1863*SQRT((0.5*V1863/U1863)^2+Info!$B$3^2)</f>
        <v>2.6953915552718956E-2</v>
      </c>
      <c r="Y1863" s="39">
        <f>W1863*Info!$D$2</f>
        <v>0.41741442669982015</v>
      </c>
      <c r="Z1863" s="39">
        <f>Y1863*SQRT(Info!$D$3^2+(X1863/W1863)^2)</f>
        <v>3.0203518969417587E-2</v>
      </c>
      <c r="AA1863" s="50">
        <f>IF(O1863-W1863&gt;0,O1863-W1863,0)</f>
        <v>1.5406222465281671E-2</v>
      </c>
      <c r="AB1863" s="50">
        <f>SQRT((0.5*P1863)^2+X1863^2)</f>
        <v>2.7503018774725847E-2</v>
      </c>
      <c r="AC1863" s="50">
        <f>(1-EXP(-Info!$B$6*G1863*1000))+(Info!$B$6/(Info!$B$6-Info!$B$7))*(EXP(-Info!$B$7*G1863*1000)-EXP(-Info!$B$6*G1863*1000))*(Info!$B$9-1)</f>
        <v>0.17095925947462898</v>
      </c>
      <c r="AD1863" s="50">
        <f>SQRT((Info!$B$6*EXP(-Info!$B$6*G1863*1000)+(Info!$B$6/(Info!$B$6+Info!$B$7))*(Info!$B$9-1)*(-Info!$B$7*EXP(-Info!$B$7*G1863*1000)+Info!$B$6*EXP(-Info!$B$6*G1863*1000)))^2*(0.01*G1863*1000)^2)</f>
        <v>1.4791146208887186E-3</v>
      </c>
      <c r="AE1863" s="50">
        <f>IF(AA1863&gt;0,AA1863*AC1863*SQRT((AB1863/AA1863)^2+(AD1863/AC1863)^2),AA1863*AC1863*SQRT((AD1863/AC1863)^2))</f>
        <v>4.7019509422871891E-3</v>
      </c>
      <c r="AF1863" s="50">
        <f>IF((S1863-Y1863-AA1863*AC1863)&gt;0,S1863-Y1863-AA1863*AC1863,0)</f>
        <v>3.0445283937141308</v>
      </c>
      <c r="AG1863" s="50">
        <f>SQRT((T1863*0.5)^2+Z1863^2+AE1863^2)</f>
        <v>3.7823407523269868E-2</v>
      </c>
      <c r="AH1863" s="50">
        <f>AF1863/S1863</f>
        <v>0.87875913720667687</v>
      </c>
      <c r="AI1863">
        <f>AF1863*EXP(Info!$B$6*G1863*1000)</f>
        <v>3.5799321688379138</v>
      </c>
      <c r="AJ1863">
        <f>2*SQRT((EXP(Info!$B$6*G1863)*AG1863)^2+(Info!$B$6*G1863*0.01*AI1863)^2)</f>
        <v>7.5659071549123269E-2</v>
      </c>
      <c r="AK1863" s="28">
        <f>AI1863/(E1863/1000)</f>
        <v>0.99608574536391592</v>
      </c>
      <c r="AL1863">
        <f>AA1863/0.752049334436339</f>
        <v>2.0485654012085037E-2</v>
      </c>
      <c r="AM1863">
        <f>Q1863/O1863</f>
        <v>0.94591978268390298</v>
      </c>
      <c r="AN1863">
        <f>U1863/0.242530074</f>
        <v>4.4266542238852695</v>
      </c>
      <c r="AO1863">
        <f>O1863/U1863</f>
        <v>0.49435010126952106</v>
      </c>
    </row>
    <row r="1864" spans="1:41">
      <c r="A1864" s="14" t="s">
        <v>134</v>
      </c>
      <c r="B1864" s="14" t="s">
        <v>99</v>
      </c>
      <c r="C1864" s="15">
        <v>-32.450000000000003</v>
      </c>
      <c r="D1864" s="15">
        <v>43.15</v>
      </c>
      <c r="E1864" s="15">
        <v>3594</v>
      </c>
      <c r="F1864" s="1">
        <v>29</v>
      </c>
      <c r="G1864">
        <v>18.298599999999997</v>
      </c>
      <c r="I1864">
        <f>(E1864*100*Info!$B$11)/AI1864</f>
        <v>2.7273666958287794</v>
      </c>
      <c r="J1864">
        <f>LOG10(I1864)</f>
        <v>0.43574353297962304</v>
      </c>
      <c r="K1864">
        <f>2*((E1864*100*Info!$B$11)/AI1864^2)*(AJ1864/2)</f>
        <v>5.9262387052464227E-2</v>
      </c>
      <c r="L1864">
        <f>(M1864/10.7)/I1864</f>
        <v>0.38657554281475726</v>
      </c>
      <c r="M1864">
        <f>((U1864/0.242530073729142))*I1864</f>
        <v>11.281365891575446</v>
      </c>
      <c r="N1864">
        <f>2*M1864*SQRT((0.5*K1864/I1864)^2+(0.5*V1864/U1864)^2)</f>
        <v>0.42558814895633462</v>
      </c>
      <c r="O1864" s="1">
        <v>0.49215157032163032</v>
      </c>
      <c r="P1864" s="1">
        <v>1.022005340179351E-2</v>
      </c>
      <c r="Q1864" s="1">
        <v>0.48462877857578562</v>
      </c>
      <c r="R1864" s="1">
        <v>1.1753410948896131E-2</v>
      </c>
      <c r="S1864" s="1">
        <v>3.238977494199923</v>
      </c>
      <c r="T1864" s="1">
        <v>4.562630219652853E-2</v>
      </c>
      <c r="U1864" s="1">
        <v>1.0031912854379841</v>
      </c>
      <c r="V1864" s="1">
        <v>3.0937123655969859E-2</v>
      </c>
      <c r="W1864" s="50">
        <f>U1864*Info!$B$2</f>
        <v>0.48153181701023234</v>
      </c>
      <c r="X1864" s="50">
        <f>W1864*SQRT((0.5*V1864/U1864)^2+Info!$B$3^2)</f>
        <v>2.5195466074295483E-2</v>
      </c>
      <c r="Y1864" s="39">
        <f>W1864*Info!$D$2</f>
        <v>0.39004077177828822</v>
      </c>
      <c r="Z1864" s="39">
        <f>Y1864*SQRT(Info!$D$3^2+(X1864/W1864)^2)</f>
        <v>2.822816574441946E-2</v>
      </c>
      <c r="AA1864" s="50">
        <f>IF(O1864-W1864&gt;0,O1864-W1864,0)</f>
        <v>1.0619753311397973E-2</v>
      </c>
      <c r="AB1864" s="50">
        <f>SQRT((0.5*P1864)^2+X1864^2)</f>
        <v>2.5708439929035997E-2</v>
      </c>
      <c r="AC1864" s="50">
        <f>(1-EXP(-Info!$B$6*G1864*1000))+(Info!$B$6/(Info!$B$6-Info!$B$7))*(EXP(-Info!$B$7*G1864*1000)-EXP(-Info!$B$6*G1864*1000))*(Info!$B$9-1)</f>
        <v>0.17657082241864358</v>
      </c>
      <c r="AD1864" s="50">
        <f>SQRT((Info!$B$6*EXP(-Info!$B$6*G1864*1000)+(Info!$B$6/(Info!$B$6+Info!$B$7))*(Info!$B$9-1)*(-Info!$B$7*EXP(-Info!$B$7*G1864*1000)+Info!$B$6*EXP(-Info!$B$6*G1864*1000)))^2*(0.01*G1864*1000)^2)</f>
        <v>1.5230690389650169E-3</v>
      </c>
      <c r="AE1864" s="50">
        <f>IF(AA1864&gt;0,AA1864*AC1864*SQRT((AB1864/AA1864)^2+(AD1864/AC1864)^2),AA1864*AC1864*SQRT((AD1864/AC1864)^2))</f>
        <v>4.5393891979211842E-3</v>
      </c>
      <c r="AF1864" s="50">
        <f>IF((S1864-Y1864-AA1864*AC1864)&gt;0,S1864-Y1864-AA1864*AC1864,0)</f>
        <v>2.8470615838455582</v>
      </c>
      <c r="AG1864" s="50">
        <f>SQRT((T1864*0.5)^2+Z1864^2+AE1864^2)</f>
        <v>3.657697716620191E-2</v>
      </c>
      <c r="AH1864" s="50">
        <f>AF1864/S1864</f>
        <v>0.87900011313565052</v>
      </c>
      <c r="AI1864">
        <f>AF1864*EXP(Info!$B$6*G1864*1000)</f>
        <v>3.3672478371097436</v>
      </c>
      <c r="AJ1864">
        <f>2*SQRT((EXP(Info!$B$6*G1864)*AG1864)^2+(Info!$B$6*G1864*0.01*AI1864)^2)</f>
        <v>7.3166232076369894E-2</v>
      </c>
      <c r="AK1864" s="28">
        <f>AI1864/(E1864/1000)</f>
        <v>0.93690813497766934</v>
      </c>
      <c r="AL1864">
        <f>AA1864/0.752049334436339</f>
        <v>1.4121085978165884E-2</v>
      </c>
      <c r="AM1864">
        <f>Q1864/O1864</f>
        <v>0.98471448188018906</v>
      </c>
      <c r="AN1864">
        <f>U1864/0.242530074</f>
        <v>4.1363583034984108</v>
      </c>
      <c r="AO1864">
        <f>O1864/U1864</f>
        <v>0.49058597045802832</v>
      </c>
    </row>
    <row r="1865" spans="1:41">
      <c r="A1865" s="14" t="s">
        <v>134</v>
      </c>
      <c r="B1865" s="14" t="s">
        <v>99</v>
      </c>
      <c r="C1865" s="15">
        <v>-32.450000000000003</v>
      </c>
      <c r="D1865" s="15">
        <v>43.15</v>
      </c>
      <c r="E1865" s="15">
        <v>3594</v>
      </c>
      <c r="F1865" s="98">
        <v>30</v>
      </c>
      <c r="G1865">
        <v>18.932099999999998</v>
      </c>
      <c r="I1865">
        <f>(E1865*100*Info!$B$11)/AI1865</f>
        <v>2.7731095263566337</v>
      </c>
      <c r="J1865">
        <f>LOG10(I1865)</f>
        <v>0.44296702275238486</v>
      </c>
      <c r="K1865">
        <f>2*((E1865*100*Info!$B$11)/AI1865^2)*(AJ1865/2)</f>
        <v>5.8794614760957244E-2</v>
      </c>
      <c r="L1865">
        <f>(M1865/10.7)/I1865</f>
        <v>0.39491100788261535</v>
      </c>
      <c r="M1865">
        <f>((U1865/0.242530073729142))*I1865</f>
        <v>11.717906814839468</v>
      </c>
      <c r="N1865">
        <f>2*M1865*SQRT((0.5*K1865/I1865)^2+(0.5*V1865/U1865)^2)</f>
        <v>0.43757404232449071</v>
      </c>
      <c r="O1865" s="1">
        <v>0.50109288440253708</v>
      </c>
      <c r="P1865" s="1">
        <v>1.0356911138149429E-2</v>
      </c>
      <c r="Q1865" s="1">
        <v>0.47759768035462652</v>
      </c>
      <c r="R1865" s="1">
        <v>1.033531367857521E-2</v>
      </c>
      <c r="S1865" s="1">
        <v>3.1840014895050439</v>
      </c>
      <c r="T1865" s="1">
        <v>3.8878576385226599E-2</v>
      </c>
      <c r="U1865" s="1">
        <v>1.0248224156829591</v>
      </c>
      <c r="V1865" s="1">
        <v>3.1502889156210898E-2</v>
      </c>
      <c r="W1865" s="50">
        <f>U1865*Info!$B$2</f>
        <v>0.49191475952782032</v>
      </c>
      <c r="X1865" s="50">
        <f>W1865*SQRT((0.5*V1865/U1865)^2+Info!$B$3^2)</f>
        <v>2.5731583924316466E-2</v>
      </c>
      <c r="Y1865" s="39">
        <f>W1865*Info!$D$2</f>
        <v>0.39845095521753449</v>
      </c>
      <c r="Z1865" s="39">
        <f>Y1865*SQRT(Info!$D$3^2+(X1865/W1865)^2)</f>
        <v>2.8832640782770085E-2</v>
      </c>
      <c r="AA1865" s="50">
        <f>IF(O1865-W1865&gt;0,O1865-W1865,0)</f>
        <v>9.1781248747167532E-3</v>
      </c>
      <c r="AB1865" s="50">
        <f>SQRT((0.5*P1865)^2+X1865^2)</f>
        <v>2.6247491562719331E-2</v>
      </c>
      <c r="AC1865" s="50">
        <f>(1-EXP(-Info!$B$6*G1865*1000))+(Info!$B$6/(Info!$B$6-Info!$B$7))*(EXP(-Info!$B$7*G1865*1000)-EXP(-Info!$B$6*G1865*1000))*(Info!$B$9-1)</f>
        <v>0.18214755229641549</v>
      </c>
      <c r="AD1865" s="50">
        <f>SQRT((Info!$B$6*EXP(-Info!$B$6*G1865*1000)+(Info!$B$6/(Info!$B$6+Info!$B$7))*(Info!$B$9-1)*(-Info!$B$7*EXP(-Info!$B$7*G1865*1000)+Info!$B$6*EXP(-Info!$B$6*G1865*1000)))^2*(0.01*G1865*1000)^2)</f>
        <v>1.5664415662550969E-3</v>
      </c>
      <c r="AE1865" s="50">
        <f>IF(AA1865&gt;0,AA1865*AC1865*SQRT((AB1865/AA1865)^2+(AD1865/AC1865)^2),AA1865*AC1865*SQRT((AD1865/AC1865)^2))</f>
        <v>4.7809379590093093E-3</v>
      </c>
      <c r="AF1865" s="50">
        <f>IF((S1865-Y1865-AA1865*AC1865)&gt;0,S1865-Y1865-AA1865*AC1865,0)</f>
        <v>2.7838787613069091</v>
      </c>
      <c r="AG1865" s="50">
        <f>SQRT((T1865*0.5)^2+Z1865^2+AE1865^2)</f>
        <v>3.5100775884752571E-2</v>
      </c>
      <c r="AH1865" s="50">
        <f>AF1865/S1865</f>
        <v>0.87433337279614964</v>
      </c>
      <c r="AI1865">
        <f>AF1865*EXP(Info!$B$6*G1865*1000)</f>
        <v>3.3117046118262623</v>
      </c>
      <c r="AJ1865">
        <f>2*SQRT((EXP(Info!$B$6*G1865)*AG1865)^2+(Info!$B$6*G1865*0.01*AI1865)^2)</f>
        <v>7.0213742011922958E-2</v>
      </c>
      <c r="AK1865" s="28">
        <f>AI1865/(E1865/1000)</f>
        <v>0.92145370390268844</v>
      </c>
      <c r="AL1865">
        <f>AA1865/0.752049334436339</f>
        <v>1.2204152645910866E-2</v>
      </c>
      <c r="AM1865">
        <f>Q1865/O1865</f>
        <v>0.95311207806128728</v>
      </c>
      <c r="AN1865">
        <f>U1865/0.242530074</f>
        <v>4.2255477796248853</v>
      </c>
      <c r="AO1865">
        <f>O1865/U1865</f>
        <v>0.48895581979303238</v>
      </c>
    </row>
    <row r="1866" spans="1:41">
      <c r="A1866" s="14" t="s">
        <v>134</v>
      </c>
      <c r="B1866" s="14" t="s">
        <v>99</v>
      </c>
      <c r="C1866" s="15">
        <v>-32.450000000000003</v>
      </c>
      <c r="D1866" s="15">
        <v>43.15</v>
      </c>
      <c r="E1866" s="15">
        <v>3594</v>
      </c>
      <c r="F1866" s="98">
        <v>31</v>
      </c>
      <c r="G1866">
        <v>19.5657</v>
      </c>
      <c r="I1866">
        <f>(E1866*100*Info!$B$11)/AI1866</f>
        <v>2.7414735771769694</v>
      </c>
      <c r="J1866">
        <f>LOG10(I1866)</f>
        <v>0.43798406443013665</v>
      </c>
      <c r="K1866">
        <f>2*((E1866*100*Info!$B$11)/AI1866^2)*(AJ1866/2)</f>
        <v>5.4117747275342395E-2</v>
      </c>
      <c r="L1866">
        <f>(M1866/10.7)/I1866</f>
        <v>0.35950933991948947</v>
      </c>
      <c r="M1866">
        <f>((U1866/0.242530073729142))*I1866</f>
        <v>10.545763310672468</v>
      </c>
      <c r="N1866">
        <f>2*M1866*SQRT((0.5*K1866/I1866)^2+(0.5*V1866/U1866)^2)</f>
        <v>0.38488832514517551</v>
      </c>
      <c r="O1866" s="1">
        <v>0.76769612091792505</v>
      </c>
      <c r="P1866" s="1">
        <v>1.5802609273959409E-2</v>
      </c>
      <c r="Q1866" s="1">
        <v>0.79747620932159968</v>
      </c>
      <c r="R1866" s="1">
        <v>1.7001578662143722E-2</v>
      </c>
      <c r="S1866" s="1">
        <v>3.2224596834897099</v>
      </c>
      <c r="T1866" s="1">
        <v>3.9099887158270119E-2</v>
      </c>
      <c r="U1866" s="1">
        <v>0.93295254587178189</v>
      </c>
      <c r="V1866" s="1">
        <v>2.863944596397118E-2</v>
      </c>
      <c r="W1866" s="50">
        <f>U1866*Info!$B$2</f>
        <v>0.44781722201845531</v>
      </c>
      <c r="X1866" s="50">
        <f>W1866*SQRT((0.5*V1866/U1866)^2+Info!$B$3^2)</f>
        <v>2.3422109424044497E-2</v>
      </c>
      <c r="Y1866" s="39">
        <f>W1866*Info!$D$2</f>
        <v>0.36273194983494883</v>
      </c>
      <c r="Z1866" s="39">
        <f>Y1866*SQRT(Info!$D$3^2+(X1866/W1866)^2)</f>
        <v>2.6246323281073534E-2</v>
      </c>
      <c r="AA1866" s="50">
        <f>IF(O1866-W1866&gt;0,O1866-W1866,0)</f>
        <v>0.31987889889946974</v>
      </c>
      <c r="AB1866" s="50">
        <f>SQRT((0.5*P1866)^2+X1866^2)</f>
        <v>2.471893656366048E-2</v>
      </c>
      <c r="AC1866" s="50">
        <f>(1-EXP(-Info!$B$6*G1866*1000))+(Info!$B$6/(Info!$B$6-Info!$B$7))*(EXP(-Info!$B$7*G1866*1000)-EXP(-Info!$B$6*G1866*1000))*(Info!$B$9-1)</f>
        <v>0.18769140899576459</v>
      </c>
      <c r="AD1866" s="50">
        <f>SQRT((Info!$B$6*EXP(-Info!$B$6*G1866*1000)+(Info!$B$6/(Info!$B$6+Info!$B$7))*(Info!$B$9-1)*(-Info!$B$7*EXP(-Info!$B$7*G1866*1000)+Info!$B$6*EXP(-Info!$B$6*G1866*1000)))^2*(0.01*G1866*1000)^2)</f>
        <v>1.6092510815945479E-3</v>
      </c>
      <c r="AE1866" s="50">
        <f>IF(AA1866&gt;0,AA1866*AC1866*SQRT((AB1866/AA1866)^2+(AD1866/AC1866)^2),AA1866*AC1866*SQRT((AD1866/AC1866)^2))</f>
        <v>4.6680018170145417E-3</v>
      </c>
      <c r="AF1866" s="50">
        <f>IF((S1866-Y1866-AA1866*AC1866)&gt;0,S1866-Y1866-AA1866*AC1866,0)</f>
        <v>2.7996892124123063</v>
      </c>
      <c r="AG1866" s="50">
        <f>SQRT((T1866*0.5)^2+Z1866^2+AE1866^2)</f>
        <v>3.3058433427578471E-2</v>
      </c>
      <c r="AH1866" s="50">
        <f>AF1866/S1866</f>
        <v>0.86880503944130927</v>
      </c>
      <c r="AI1866">
        <f>AF1866*EXP(Info!$B$6*G1866*1000)</f>
        <v>3.3499208907172964</v>
      </c>
      <c r="AJ1866">
        <f>2*SQRT((EXP(Info!$B$6*G1866)*AG1866)^2+(Info!$B$6*G1866*0.01*AI1866)^2)</f>
        <v>6.6128732250234551E-2</v>
      </c>
      <c r="AK1866" s="28">
        <f>AI1866/(E1866/1000)</f>
        <v>0.93208705918678258</v>
      </c>
      <c r="AL1866">
        <f>AA1866/0.752049334436339</f>
        <v>0.4253429718666249</v>
      </c>
      <c r="AM1866">
        <f>Q1866/O1866</f>
        <v>1.0387915056390633</v>
      </c>
      <c r="AN1866">
        <f>U1866/0.242530074</f>
        <v>3.8467499328424806</v>
      </c>
      <c r="AO1866">
        <f>O1866/U1866</f>
        <v>0.82286727692089023</v>
      </c>
    </row>
    <row r="1867" spans="1:41">
      <c r="A1867" s="14" t="s">
        <v>134</v>
      </c>
      <c r="B1867" s="14" t="s">
        <v>99</v>
      </c>
      <c r="C1867" s="15">
        <v>-32.450000000000003</v>
      </c>
      <c r="D1867" s="15">
        <v>43.15</v>
      </c>
      <c r="E1867" s="15">
        <v>3594</v>
      </c>
      <c r="F1867" s="98">
        <v>32</v>
      </c>
      <c r="G1867">
        <v>20.199300000000001</v>
      </c>
      <c r="I1867">
        <f>(E1867*100*Info!$B$11)/AI1867</f>
        <v>2.5900348149009078</v>
      </c>
      <c r="J1867">
        <f>LOG10(I1867)</f>
        <v>0.41330560184871584</v>
      </c>
      <c r="K1867">
        <f>2*((E1867*100*Info!$B$11)/AI1867^2)*(AJ1867/2)</f>
        <v>5.1920347261841901E-2</v>
      </c>
      <c r="L1867">
        <f>(M1867/10.7)/I1867</f>
        <v>0.39067277381878407</v>
      </c>
      <c r="M1867">
        <f>((U1867/0.242530073729142))*I1867</f>
        <v>10.826860114042777</v>
      </c>
      <c r="N1867">
        <f>2*M1867*SQRT((0.5*K1867/I1867)^2+(0.5*V1867/U1867)^2)</f>
        <v>0.39695512599466776</v>
      </c>
      <c r="O1867" s="1">
        <v>0.69557032340815617</v>
      </c>
      <c r="P1867" s="1">
        <v>1.432759136390668E-2</v>
      </c>
      <c r="Q1867" s="1">
        <v>0.73193447153082658</v>
      </c>
      <c r="R1867" s="1">
        <v>1.546707394531934E-2</v>
      </c>
      <c r="S1867" s="1">
        <v>3.380759001084567</v>
      </c>
      <c r="T1867" s="1">
        <v>4.1129997455343972E-2</v>
      </c>
      <c r="U1867" s="1">
        <v>1.013823894029148</v>
      </c>
      <c r="V1867" s="1">
        <v>3.1122791551508131E-2</v>
      </c>
      <c r="W1867" s="50">
        <f>U1867*Info!$B$2</f>
        <v>0.48663546913399103</v>
      </c>
      <c r="X1867" s="50">
        <f>W1867*SQRT((0.5*V1867/U1867)^2+Info!$B$3^2)</f>
        <v>2.5452469059330293E-2</v>
      </c>
      <c r="Y1867" s="39">
        <f>W1867*Info!$D$2</f>
        <v>0.39417472999853276</v>
      </c>
      <c r="Z1867" s="39">
        <f>Y1867*SQRT(Info!$D$3^2+(X1867/W1867)^2)</f>
        <v>2.8521471983743527E-2</v>
      </c>
      <c r="AA1867" s="50">
        <f>IF(O1867-W1867&gt;0,O1867-W1867,0)</f>
        <v>0.20893485427416514</v>
      </c>
      <c r="AB1867" s="50">
        <f>SQRT((0.5*P1867)^2+X1867^2)</f>
        <v>2.6441409754189342E-2</v>
      </c>
      <c r="AC1867" s="50">
        <f>(1-EXP(-Info!$B$6*G1867*1000))+(Info!$B$6/(Info!$B$6-Info!$B$7))*(EXP(-Info!$B$7*G1867*1000)-EXP(-Info!$B$6*G1867*1000))*(Info!$B$9-1)</f>
        <v>0.19320170768329131</v>
      </c>
      <c r="AD1867" s="50">
        <f>SQRT((Info!$B$6*EXP(-Info!$B$6*G1867*1000)+(Info!$B$6/(Info!$B$6+Info!$B$7))*(Info!$B$9-1)*(-Info!$B$7*EXP(-Info!$B$7*G1867*1000)+Info!$B$6*EXP(-Info!$B$6*G1867*1000)))^2*(0.01*G1867*1000)^2)</f>
        <v>1.6514958390460811E-3</v>
      </c>
      <c r="AE1867" s="50">
        <f>IF(AA1867&gt;0,AA1867*AC1867*SQRT((AB1867/AA1867)^2+(AD1867/AC1867)^2),AA1867*AC1867*SQRT((AD1867/AC1867)^2))</f>
        <v>5.1201656175393255E-3</v>
      </c>
      <c r="AF1867" s="50">
        <f>IF((S1867-Y1867-AA1867*AC1867)&gt;0,S1867-Y1867-AA1867*AC1867,0)</f>
        <v>2.9462177004457057</v>
      </c>
      <c r="AG1867" s="50">
        <f>SQRT((T1867*0.5)^2+Z1867^2+AE1867^2)</f>
        <v>3.5533218721917795E-2</v>
      </c>
      <c r="AH1867" s="50">
        <f>AF1867/S1867</f>
        <v>0.87146634808945034</v>
      </c>
      <c r="AI1867">
        <f>AF1867*EXP(Info!$B$6*G1867*1000)</f>
        <v>3.5457900236317732</v>
      </c>
      <c r="AJ1867">
        <f>2*SQRT((EXP(Info!$B$6*G1867)*AG1867)^2+(Info!$B$6*G1867*0.01*AI1867)^2)</f>
        <v>7.107960413712805E-2</v>
      </c>
      <c r="AK1867" s="28">
        <f>AI1867/(E1867/1000)</f>
        <v>0.98658598320305324</v>
      </c>
      <c r="AL1867">
        <f>AA1867/0.752049334436339</f>
        <v>0.27782067572835739</v>
      </c>
      <c r="AM1867">
        <f>Q1867/O1867</f>
        <v>1.0522796141510082</v>
      </c>
      <c r="AN1867">
        <f>U1867/0.242530074</f>
        <v>4.1801986751925364</v>
      </c>
      <c r="AO1867">
        <f>O1867/U1867</f>
        <v>0.68608594402309298</v>
      </c>
    </row>
    <row r="1868" spans="1:41">
      <c r="A1868" s="14" t="s">
        <v>134</v>
      </c>
      <c r="B1868" s="14" t="s">
        <v>99</v>
      </c>
      <c r="C1868" s="15">
        <v>-32.450000000000003</v>
      </c>
      <c r="D1868" s="15">
        <v>43.15</v>
      </c>
      <c r="E1868" s="15">
        <v>3594</v>
      </c>
      <c r="F1868" s="98">
        <v>33</v>
      </c>
      <c r="G1868">
        <v>20.832900000000002</v>
      </c>
      <c r="I1868">
        <f>(E1868*100*Info!$B$11)/AI1868</f>
        <v>2.7403723520541292</v>
      </c>
      <c r="J1868">
        <f>LOG10(I1868)</f>
        <v>0.43780957722024783</v>
      </c>
      <c r="K1868">
        <f>2*((E1868*100*Info!$B$11)/AI1868^2)*(AJ1868/2)</f>
        <v>5.9729107317852255E-2</v>
      </c>
      <c r="L1868">
        <f>(M1868/10.7)/I1868</f>
        <v>0.40755221555583748</v>
      </c>
      <c r="M1868">
        <f>((U1868/0.242530073729142))*I1868</f>
        <v>11.950239611745552</v>
      </c>
      <c r="N1868">
        <f>2*M1868*SQRT((0.5*K1868/I1868)^2+(0.5*V1868/U1868)^2)</f>
        <v>0.45017237800843946</v>
      </c>
      <c r="O1868" s="1">
        <v>0.52049400691039638</v>
      </c>
      <c r="P1868" s="1">
        <v>1.0719648297031511E-2</v>
      </c>
      <c r="Q1868" s="1">
        <v>0.50525600002475735</v>
      </c>
      <c r="R1868" s="1">
        <v>1.077253118196856E-2</v>
      </c>
      <c r="S1868" s="1">
        <v>3.1822097116329502</v>
      </c>
      <c r="T1868" s="1">
        <v>4.0940420692670357E-2</v>
      </c>
      <c r="U1868" s="1">
        <v>1.0576272570933869</v>
      </c>
      <c r="V1868" s="1">
        <v>3.249528126087841E-2</v>
      </c>
      <c r="W1868" s="50">
        <f>U1868*Info!$B$2</f>
        <v>0.50766108340482574</v>
      </c>
      <c r="X1868" s="50">
        <f>W1868*SQRT((0.5*V1868/U1868)^2+Info!$B$3^2)</f>
        <v>2.6554129120208082E-2</v>
      </c>
      <c r="Y1868" s="39">
        <f>W1868*Info!$D$2</f>
        <v>0.41120547755790887</v>
      </c>
      <c r="Z1868" s="39">
        <f>Y1868*SQRT(Info!$D$3^2+(X1868/W1868)^2)</f>
        <v>2.9754919885922111E-2</v>
      </c>
      <c r="AA1868" s="50">
        <f>IF(O1868-W1868&gt;0,O1868-W1868,0)</f>
        <v>1.2832923505570637E-2</v>
      </c>
      <c r="AB1868" s="50">
        <f>SQRT((0.5*P1868)^2+X1868^2)</f>
        <v>2.7089656480577519E-2</v>
      </c>
      <c r="AC1868" s="50">
        <f>(1-EXP(-Info!$B$6*G1868*1000))+(Info!$B$6/(Info!$B$6-Info!$B$7))*(EXP(-Info!$B$7*G1868*1000)-EXP(-Info!$B$6*G1868*1000))*(Info!$B$9-1)</f>
        <v>0.19867864535196073</v>
      </c>
      <c r="AD1868" s="50">
        <f>SQRT((Info!$B$6*EXP(-Info!$B$6*G1868*1000)+(Info!$B$6/(Info!$B$6+Info!$B$7))*(Info!$B$9-1)*(-Info!$B$7*EXP(-Info!$B$7*G1868*1000)+Info!$B$6*EXP(-Info!$B$6*G1868*1000)))^2*(0.01*G1868*1000)^2)</f>
        <v>1.6931809439717197E-3</v>
      </c>
      <c r="AE1868" s="50">
        <f>IF(AA1868&gt;0,AA1868*AC1868*SQRT((AB1868/AA1868)^2+(AD1868/AC1868)^2),AA1868*AC1868*SQRT((AD1868/AC1868)^2))</f>
        <v>5.3821801129014064E-3</v>
      </c>
      <c r="AF1868" s="50">
        <f>IF((S1868-Y1868-AA1868*AC1868)&gt;0,S1868-Y1868-AA1868*AC1868,0)</f>
        <v>2.7684546062170492</v>
      </c>
      <c r="AG1868" s="50">
        <f>SQRT((T1868*0.5)^2+Z1868^2+AE1868^2)</f>
        <v>3.6515101421310092E-2</v>
      </c>
      <c r="AH1868" s="50">
        <f>AF1868/S1868</f>
        <v>0.869978680567981</v>
      </c>
      <c r="AI1868">
        <f>AF1868*EXP(Info!$B$6*G1868*1000)</f>
        <v>3.3512670643646914</v>
      </c>
      <c r="AJ1868">
        <f>2*SQRT((EXP(Info!$B$6*G1868)*AG1868)^2+(Info!$B$6*G1868*0.01*AI1868)^2)</f>
        <v>7.3044157662800896E-2</v>
      </c>
      <c r="AK1868" s="28">
        <f>AI1868/(E1868/1000)</f>
        <v>0.93246162058004767</v>
      </c>
      <c r="AL1868">
        <f>AA1868/0.752049334436339</f>
        <v>1.7063938385357275E-2</v>
      </c>
      <c r="AM1868">
        <f>Q1868/O1868</f>
        <v>0.97072395323802019</v>
      </c>
      <c r="AN1868">
        <f>U1868/0.242530074</f>
        <v>4.3608087015773016</v>
      </c>
      <c r="AO1868">
        <f>O1868/U1868</f>
        <v>0.4921336921108091</v>
      </c>
    </row>
    <row r="1869" spans="1:41">
      <c r="A1869" s="14" t="s">
        <v>134</v>
      </c>
      <c r="B1869" s="14" t="s">
        <v>99</v>
      </c>
      <c r="C1869" s="15">
        <v>-32.450000000000003</v>
      </c>
      <c r="D1869" s="15">
        <v>43.15</v>
      </c>
      <c r="E1869" s="15">
        <v>3594</v>
      </c>
      <c r="F1869" s="98">
        <v>34</v>
      </c>
      <c r="G1869">
        <v>21.4664</v>
      </c>
      <c r="I1869">
        <f>(E1869*100*Info!$B$11)/AI1869</f>
        <v>2.6766712256731835</v>
      </c>
      <c r="J1869">
        <f>LOG10(I1869)</f>
        <v>0.42759503026624901</v>
      </c>
      <c r="K1869">
        <f>2*((E1869*100*Info!$B$11)/AI1869^2)*(AJ1869/2)</f>
        <v>5.4144802642076273E-2</v>
      </c>
      <c r="L1869">
        <f>(M1869/10.7)/I1869</f>
        <v>0.38527392238143016</v>
      </c>
      <c r="M1869">
        <f>((U1869/0.242530073729142))*I1869</f>
        <v>11.034392355834607</v>
      </c>
      <c r="N1869">
        <f>2*M1869*SQRT((0.5*K1869/I1869)^2+(0.5*V1869/U1869)^2)</f>
        <v>0.40556648723932986</v>
      </c>
      <c r="O1869" s="1">
        <v>0.68086727771645916</v>
      </c>
      <c r="P1869" s="1">
        <v>1.4018734940378591E-2</v>
      </c>
      <c r="Q1869" s="1">
        <v>0.69394651991558487</v>
      </c>
      <c r="R1869" s="1">
        <v>1.47538809855642E-2</v>
      </c>
      <c r="S1869" s="1">
        <v>3.247668660979703</v>
      </c>
      <c r="T1869" s="1">
        <v>3.9203063648632012E-2</v>
      </c>
      <c r="U1869" s="1">
        <v>0.99981348697159844</v>
      </c>
      <c r="V1869" s="1">
        <v>3.0681800110792641E-2</v>
      </c>
      <c r="W1869" s="50">
        <f>U1869*Info!$B$2</f>
        <v>0.47991047374636725</v>
      </c>
      <c r="X1869" s="50">
        <f>W1869*SQRT((0.5*V1869/U1869)^2+Info!$B$3^2)</f>
        <v>2.5099964813753865E-2</v>
      </c>
      <c r="Y1869" s="39">
        <f>W1869*Info!$D$2</f>
        <v>0.38872748373455751</v>
      </c>
      <c r="Z1869" s="39">
        <f>Y1869*SQRT(Info!$D$3^2+(X1869/W1869)^2)</f>
        <v>2.8126874046459031E-2</v>
      </c>
      <c r="AA1869" s="50">
        <f>IF(O1869-W1869&gt;0,O1869-W1869,0)</f>
        <v>0.20095680397009191</v>
      </c>
      <c r="AB1869" s="50">
        <f>SQRT((0.5*P1869)^2+X1869^2)</f>
        <v>2.6060304410805143E-2</v>
      </c>
      <c r="AC1869" s="50">
        <f>(1-EXP(-Info!$B$6*G1869*1000))+(Info!$B$6/(Info!$B$6-Info!$B$7))*(EXP(-Info!$B$7*G1869*1000)-EXP(-Info!$B$6*G1869*1000))*(Info!$B$9-1)</f>
        <v>0.20412156127411052</v>
      </c>
      <c r="AD1869" s="50">
        <f>SQRT((Info!$B$6*EXP(-Info!$B$6*G1869*1000)+(Info!$B$6/(Info!$B$6+Info!$B$7))*(Info!$B$9-1)*(-Info!$B$7*EXP(-Info!$B$7*G1869*1000)+Info!$B$6*EXP(-Info!$B$6*G1869*1000)))^2*(0.01*G1869*1000)^2)</f>
        <v>1.7343050135246705E-3</v>
      </c>
      <c r="AE1869" s="50">
        <f>IF(AA1869&gt;0,AA1869*AC1869*SQRT((AB1869/AA1869)^2+(AD1869/AC1869)^2),AA1869*AC1869*SQRT((AD1869/AC1869)^2))</f>
        <v>5.330874955969715E-3</v>
      </c>
      <c r="AF1869" s="50">
        <f>IF((S1869-Y1869-AA1869*AC1869)&gt;0,S1869-Y1869-AA1869*AC1869,0)</f>
        <v>2.8179215606701149</v>
      </c>
      <c r="AG1869" s="50">
        <f>SQRT((T1869*0.5)^2+Z1869^2+AE1869^2)</f>
        <v>3.4695234849777698E-2</v>
      </c>
      <c r="AH1869" s="50">
        <f>AF1869/S1869</f>
        <v>0.86767520176151558</v>
      </c>
      <c r="AI1869">
        <f>AF1869*EXP(Info!$B$6*G1869*1000)</f>
        <v>3.4310226521095797</v>
      </c>
      <c r="AJ1869">
        <f>2*SQRT((EXP(Info!$B$6*G1869)*AG1869)^2+(Info!$B$6*G1869*0.01*AI1869)^2)</f>
        <v>6.9404132482593028E-2</v>
      </c>
      <c r="AK1869" s="28">
        <f>AI1869/(E1869/1000)</f>
        <v>0.9546529360349415</v>
      </c>
      <c r="AL1869">
        <f>AA1869/0.752049334436339</f>
        <v>0.26721226223903122</v>
      </c>
      <c r="AM1869">
        <f>Q1869/O1869</f>
        <v>1.0192096795178522</v>
      </c>
      <c r="AN1869">
        <f>U1869/0.242530074</f>
        <v>4.1224309648773634</v>
      </c>
      <c r="AO1869">
        <f>O1869/U1869</f>
        <v>0.68099429202418882</v>
      </c>
    </row>
    <row r="1870" spans="1:41">
      <c r="A1870" s="14" t="s">
        <v>134</v>
      </c>
      <c r="B1870" s="14" t="s">
        <v>99</v>
      </c>
      <c r="C1870" s="15">
        <v>-32.450000000000003</v>
      </c>
      <c r="D1870" s="15">
        <v>43.15</v>
      </c>
      <c r="E1870" s="15">
        <v>3594</v>
      </c>
      <c r="F1870" s="1">
        <v>35</v>
      </c>
      <c r="G1870">
        <v>22.1</v>
      </c>
      <c r="I1870">
        <f>(E1870*100*Info!$B$11)/AI1870</f>
        <v>3.8019567134499122</v>
      </c>
      <c r="J1870">
        <f>LOG10(I1870)</f>
        <v>0.58000716796949259</v>
      </c>
      <c r="K1870">
        <f>2*((E1870*100*Info!$B$11)/AI1870^2)*(AJ1870/2)</f>
        <v>0.15629832638306046</v>
      </c>
      <c r="L1870">
        <f>(M1870/10.7)/I1870</f>
        <v>0.62819397364085316</v>
      </c>
      <c r="M1870">
        <f>((U1870/0.242530073729142))*I1870</f>
        <v>25.555519361129019</v>
      </c>
      <c r="N1870">
        <f>2*M1870*SQRT((0.5*K1870/I1870)^2+(0.5*V1870/U1870)^2)</f>
        <v>1.3134892260935327</v>
      </c>
      <c r="O1870" s="1">
        <v>0.4720727063462416</v>
      </c>
      <c r="P1870" s="1">
        <v>9.8408564484722197E-3</v>
      </c>
      <c r="Q1870" s="1">
        <v>0.419250648559996</v>
      </c>
      <c r="R1870" s="1">
        <v>1.115542494829088E-2</v>
      </c>
      <c r="S1870" s="1">
        <v>2.6062174020723021</v>
      </c>
      <c r="T1870" s="1">
        <v>3.7946225715518929E-2</v>
      </c>
      <c r="U1870" s="1">
        <v>1.6302084589535111</v>
      </c>
      <c r="V1870" s="1">
        <v>5.0290571283119367E-2</v>
      </c>
      <c r="W1870" s="50">
        <f>U1870*Info!$B$2</f>
        <v>0.78250006029768526</v>
      </c>
      <c r="X1870" s="50">
        <f>W1870*SQRT((0.5*V1870/U1870)^2+Info!$B$3^2)</f>
        <v>4.094440639171236E-2</v>
      </c>
      <c r="Y1870" s="39">
        <f>W1870*Info!$D$2</f>
        <v>0.63382504884112512</v>
      </c>
      <c r="Z1870" s="39">
        <f>Y1870*SQRT(Info!$D$3^2+(X1870/W1870)^2)</f>
        <v>4.5872112027641965E-2</v>
      </c>
      <c r="AA1870" s="50">
        <f>IF(O1870-W1870&gt;0,O1870-W1870,0)</f>
        <v>0</v>
      </c>
      <c r="AB1870" s="50">
        <f>SQRT((0.5*P1870)^2+X1870^2)</f>
        <v>4.1238998880665803E-2</v>
      </c>
      <c r="AC1870" s="50">
        <f>(1-EXP(-Info!$B$6*G1870*1000))+(Info!$B$6/(Info!$B$6-Info!$B$7))*(EXP(-Info!$B$7*G1870*1000)-EXP(-Info!$B$6*G1870*1000))*(Info!$B$9-1)</f>
        <v>0.20953236849540061</v>
      </c>
      <c r="AD1870" s="50">
        <f>SQRT((Info!$B$6*EXP(-Info!$B$6*G1870*1000)+(Info!$B$6/(Info!$B$6+Info!$B$7))*(Info!$B$9-1)*(-Info!$B$7*EXP(-Info!$B$7*G1870*1000)+Info!$B$6*EXP(-Info!$B$6*G1870*1000)))^2*(0.01*G1870*1000)^2)</f>
        <v>1.774886055548636E-3</v>
      </c>
      <c r="AE1870" s="50">
        <f>IF(AA1870&gt;0,AA1870*AC1870*SQRT((AB1870/AA1870)^2+(AD1870/AC1870)^2),AA1870*AC1870*SQRT((AD1870/AC1870)^2))</f>
        <v>0</v>
      </c>
      <c r="AF1870" s="50">
        <f>IF((S1870-Y1870-AA1870*AC1870)&gt;0,S1870-Y1870-AA1870*AC1870,0)</f>
        <v>1.9723923532311769</v>
      </c>
      <c r="AG1870" s="50">
        <f>SQRT((T1870*0.5)^2+Z1870^2+AE1870^2)</f>
        <v>4.9641007981202523E-2</v>
      </c>
      <c r="AH1870" s="50">
        <f>AF1870/S1870</f>
        <v>0.75680269484151752</v>
      </c>
      <c r="AI1870">
        <f>AF1870*EXP(Info!$B$6*G1870*1000)</f>
        <v>2.4155245048019651</v>
      </c>
      <c r="AJ1870">
        <f>2*SQRT((EXP(Info!$B$6*G1870)*AG1870)^2+(Info!$B$6*G1870*0.01*AI1870)^2)</f>
        <v>9.9302139896073241E-2</v>
      </c>
      <c r="AK1870" s="28">
        <f>AI1870/(E1870/1000)</f>
        <v>0.67209919443571653</v>
      </c>
      <c r="AL1870">
        <f>AA1870/0.752049334436339</f>
        <v>0</v>
      </c>
      <c r="AM1870">
        <f>Q1870/O1870</f>
        <v>0.88810609663270113</v>
      </c>
      <c r="AN1870">
        <f>U1870/0.242530074</f>
        <v>6.7216755104503489</v>
      </c>
      <c r="AO1870">
        <f>O1870/U1870</f>
        <v>0.2895781234317002</v>
      </c>
    </row>
    <row r="1871" spans="1:41">
      <c r="A1871" s="14" t="s">
        <v>134</v>
      </c>
      <c r="B1871" s="14" t="s">
        <v>99</v>
      </c>
      <c r="C1871" s="15">
        <v>-32.450000000000003</v>
      </c>
      <c r="D1871" s="15">
        <v>43.15</v>
      </c>
      <c r="E1871" s="15">
        <v>3594</v>
      </c>
      <c r="F1871" s="1">
        <v>35</v>
      </c>
      <c r="G1871">
        <v>22.1</v>
      </c>
      <c r="I1871">
        <f>(E1871*100*Info!$B$11)/AI1871</f>
        <v>3.0761429486155687</v>
      </c>
      <c r="J1871">
        <f>LOG10(I1871)</f>
        <v>0.4880065132985878</v>
      </c>
      <c r="K1871">
        <f>2*((E1871*100*Info!$B$11)/AI1871^2)*(AJ1871/2)</f>
        <v>6.6275377403470309E-2</v>
      </c>
      <c r="L1871">
        <f>(M1871/10.7)/I1871</f>
        <v>0.32248588463925443</v>
      </c>
      <c r="M1871">
        <f>((U1871/0.242530073729142))*I1871</f>
        <v>10.61453567665373</v>
      </c>
      <c r="N1871">
        <f>2*M1871*SQRT((0.5*K1871/I1871)^2+(0.5*V1871/U1871)^2)</f>
        <v>0.412848078823291</v>
      </c>
      <c r="O1871" s="1">
        <v>0.39469184219558762</v>
      </c>
      <c r="P1871" s="1">
        <v>8.7207065461223643E-3</v>
      </c>
      <c r="Q1871" s="1">
        <v>0.41615060858786029</v>
      </c>
      <c r="R1871" s="1">
        <v>1.146624755577853E-2</v>
      </c>
      <c r="S1871" s="1">
        <v>2.7631535610875329</v>
      </c>
      <c r="T1871" s="1">
        <v>4.3671445247060667E-2</v>
      </c>
      <c r="U1871" s="1">
        <v>0.8368740215463758</v>
      </c>
      <c r="V1871" s="1">
        <v>2.7099788671541159E-2</v>
      </c>
      <c r="W1871" s="50">
        <f>U1871*Info!$B$2</f>
        <v>0.40169953034226036</v>
      </c>
      <c r="X1871" s="50">
        <f>W1871*SQRT((0.5*V1871/U1871)^2+Info!$B$3^2)</f>
        <v>2.1111789074946059E-2</v>
      </c>
      <c r="Y1871" s="39">
        <f>W1871*Info!$D$2</f>
        <v>0.32537661957723091</v>
      </c>
      <c r="Z1871" s="39">
        <f>Y1871*SQRT(Info!$D$3^2+(X1871/W1871)^2)</f>
        <v>2.3603043080808191E-2</v>
      </c>
      <c r="AA1871" s="50">
        <f>IF(O1871-W1871&gt;0,O1871-W1871,0)</f>
        <v>0</v>
      </c>
      <c r="AB1871" s="50">
        <f>SQRT((0.5*P1871)^2+X1871^2)</f>
        <v>2.1557372720508106E-2</v>
      </c>
      <c r="AC1871" s="50">
        <f>(1-EXP(-Info!$B$6*G1871*1000))+(Info!$B$6/(Info!$B$6-Info!$B$7))*(EXP(-Info!$B$7*G1871*1000)-EXP(-Info!$B$6*G1871*1000))*(Info!$B$9-1)</f>
        <v>0.20953236849540061</v>
      </c>
      <c r="AD1871" s="50">
        <f>SQRT((Info!$B$6*EXP(-Info!$B$6*G1871*1000)+(Info!$B$6/(Info!$B$6+Info!$B$7))*(Info!$B$9-1)*(-Info!$B$7*EXP(-Info!$B$7*G1871*1000)+Info!$B$6*EXP(-Info!$B$6*G1871*1000)))^2*(0.01*G1871*1000)^2)</f>
        <v>1.774886055548636E-3</v>
      </c>
      <c r="AE1871" s="50">
        <f>IF(AA1871&gt;0,AA1871*AC1871*SQRT((AB1871/AA1871)^2+(AD1871/AC1871)^2),AA1871*AC1871*SQRT((AD1871/AC1871)^2))</f>
        <v>0</v>
      </c>
      <c r="AF1871" s="50">
        <f>IF((S1871-Y1871-AA1871*AC1871)&gt;0,S1871-Y1871-AA1871*AC1871,0)</f>
        <v>2.4377769415103021</v>
      </c>
      <c r="AG1871" s="50">
        <f>SQRT((T1871*0.5)^2+Z1871^2+AE1871^2)</f>
        <v>3.215435312933914E-2</v>
      </c>
      <c r="AH1871" s="50">
        <f>AF1871/S1871</f>
        <v>0.88224446727847883</v>
      </c>
      <c r="AI1871">
        <f>AF1871*EXP(Info!$B$6*G1871*1000)</f>
        <v>2.9854658125259679</v>
      </c>
      <c r="AJ1871">
        <f>2*SQRT((EXP(Info!$B$6*G1871)*AG1871)^2+(Info!$B$6*G1871*0.01*AI1871)^2)</f>
        <v>6.4321742115191913E-2</v>
      </c>
      <c r="AK1871" s="28">
        <f>AI1871/(E1871/1000)</f>
        <v>0.83068052657928992</v>
      </c>
      <c r="AL1871">
        <f>AA1871/0.752049334436339</f>
        <v>0</v>
      </c>
      <c r="AM1871">
        <f>Q1871/O1871</f>
        <v>1.0543684061796212</v>
      </c>
      <c r="AN1871">
        <f>U1871/0.242530074</f>
        <v>3.4505989617863877</v>
      </c>
      <c r="AO1871">
        <f>O1871/U1871</f>
        <v>0.47162635239444528</v>
      </c>
    </row>
    <row r="1872" spans="1:41">
      <c r="A1872" s="14" t="s">
        <v>134</v>
      </c>
      <c r="B1872" s="14" t="s">
        <v>99</v>
      </c>
      <c r="C1872" s="15">
        <v>-32.450000000000003</v>
      </c>
      <c r="D1872" s="15">
        <v>43.15</v>
      </c>
      <c r="E1872" s="15">
        <v>3594</v>
      </c>
      <c r="F1872" s="1">
        <v>36</v>
      </c>
      <c r="G1872">
        <v>22.454799999999999</v>
      </c>
      <c r="I1872">
        <f>(E1872*100*Info!$B$11)/AI1872</f>
        <v>2.9811717354230316</v>
      </c>
      <c r="J1872">
        <f>LOG10(I1872)</f>
        <v>0.4743869950189667</v>
      </c>
      <c r="K1872">
        <f>2*((E1872*100*Info!$B$11)/AI1872^2)*(AJ1872/2)</f>
        <v>5.5361471059375833E-2</v>
      </c>
      <c r="L1872">
        <f>(M1872/10.7)/I1872</f>
        <v>0.30011247567713084</v>
      </c>
      <c r="M1872">
        <f>((U1872/0.242530073729142))*I1872</f>
        <v>9.5731490803204906</v>
      </c>
      <c r="N1872">
        <f>2*M1872*SQRT((0.5*K1872/I1872)^2+(0.5*V1872/U1872)^2)</f>
        <v>0.34356085462323055</v>
      </c>
      <c r="O1872" s="1">
        <v>0.38482505254027533</v>
      </c>
      <c r="P1872" s="1">
        <v>7.9322317387316293E-3</v>
      </c>
      <c r="Q1872" s="1">
        <v>0.39623132205155093</v>
      </c>
      <c r="R1872" s="1">
        <v>9.0485028571253758E-3</v>
      </c>
      <c r="S1872" s="1">
        <v>2.8124055522708611</v>
      </c>
      <c r="T1872" s="1">
        <v>3.576516655362473E-2</v>
      </c>
      <c r="U1872" s="1">
        <v>0.7788134191272057</v>
      </c>
      <c r="V1872" s="1">
        <v>2.391714828104223E-2</v>
      </c>
      <c r="W1872" s="50">
        <f>U1872*Info!$B$2</f>
        <v>0.37383044118105874</v>
      </c>
      <c r="X1872" s="50">
        <f>W1872*SQRT((0.5*V1872/U1872)^2+Info!$B$3^2)</f>
        <v>1.9553054079640617E-2</v>
      </c>
      <c r="Y1872" s="39">
        <f>W1872*Info!$D$2</f>
        <v>0.30280265735665762</v>
      </c>
      <c r="Z1872" s="39">
        <f>Y1872*SQRT(Info!$D$3^2+(X1872/W1872)^2)</f>
        <v>2.1910386520733578E-2</v>
      </c>
      <c r="AA1872" s="50">
        <f>IF(O1872-W1872&gt;0,O1872-W1872,0)</f>
        <v>1.0994611359216588E-2</v>
      </c>
      <c r="AB1872" s="50">
        <f>SQRT((0.5*P1872)^2+X1872^2)</f>
        <v>1.9951240536131728E-2</v>
      </c>
      <c r="AC1872" s="50">
        <f>(1-EXP(-Info!$B$6*G1872*1000))+(Info!$B$6/(Info!$B$6-Info!$B$7))*(EXP(-Info!$B$7*G1872*1000)-EXP(-Info!$B$6*G1872*1000))*(Info!$B$9-1)</f>
        <v>0.21254795546688798</v>
      </c>
      <c r="AD1872" s="50">
        <f>SQRT((Info!$B$6*EXP(-Info!$B$6*G1872*1000)+(Info!$B$6/(Info!$B$6+Info!$B$7))*(Info!$B$9-1)*(-Info!$B$7*EXP(-Info!$B$7*G1872*1000)+Info!$B$6*EXP(-Info!$B$6*G1872*1000)))^2*(0.01*G1872*1000)^2)</f>
        <v>1.7973722398946588E-3</v>
      </c>
      <c r="AE1872" s="50">
        <f>IF(AA1872&gt;0,AA1872*AC1872*SQRT((AB1872/AA1872)^2+(AD1872/AC1872)^2),AA1872*AC1872*SQRT((AD1872/AC1872)^2))</f>
        <v>4.2406414293634405E-3</v>
      </c>
      <c r="AF1872" s="50">
        <f>IF((S1872-Y1872-AA1872*AC1872)&gt;0,S1872-Y1872-AA1872*AC1872,0)</f>
        <v>2.5072660127486488</v>
      </c>
      <c r="AG1872" s="50">
        <f>SQRT((T1872*0.5)^2+Z1872^2+AE1872^2)</f>
        <v>2.8597812186817832E-2</v>
      </c>
      <c r="AH1872" s="50">
        <f>AF1872/S1872</f>
        <v>0.89150229799687708</v>
      </c>
      <c r="AI1872">
        <f>AF1872*EXP(Info!$B$6*G1872*1000)</f>
        <v>3.0805738221690961</v>
      </c>
      <c r="AJ1872">
        <f>2*SQRT((EXP(Info!$B$6*G1872)*AG1872)^2+(Info!$B$6*G1872*0.01*AI1872)^2)</f>
        <v>5.7207404885745265E-2</v>
      </c>
      <c r="AK1872" s="28">
        <f>AI1872/(E1872/1000)</f>
        <v>0.85714352314109521</v>
      </c>
      <c r="AL1872">
        <f>AA1872/0.752049334436339</f>
        <v>1.4619534724350297E-2</v>
      </c>
      <c r="AM1872">
        <f>Q1872/O1872</f>
        <v>1.0296401428025059</v>
      </c>
      <c r="AN1872">
        <f>U1872/0.242530074</f>
        <v>3.2112034861590222</v>
      </c>
      <c r="AO1872">
        <f>O1872/U1872</f>
        <v>0.49411713138114383</v>
      </c>
    </row>
    <row r="1873" spans="1:41">
      <c r="A1873" s="14" t="s">
        <v>134</v>
      </c>
      <c r="B1873" s="14" t="s">
        <v>99</v>
      </c>
      <c r="C1873" s="15">
        <v>-32.450000000000003</v>
      </c>
      <c r="D1873" s="15">
        <v>43.15</v>
      </c>
      <c r="E1873" s="15">
        <v>3594</v>
      </c>
      <c r="F1873" s="1">
        <v>37</v>
      </c>
      <c r="G1873">
        <v>22.8096</v>
      </c>
      <c r="I1873">
        <f>(E1873*100*Info!$B$11)/AI1873</f>
        <v>3.2927561128061211</v>
      </c>
      <c r="J1873">
        <f>LOG10(I1873)</f>
        <v>0.5175595646672676</v>
      </c>
      <c r="K1873">
        <f>2*((E1873*100*Info!$B$11)/AI1873^2)*(AJ1873/2)</f>
        <v>7.2584246278539322E-2</v>
      </c>
      <c r="L1873">
        <f>(M1873/10.7)/I1873</f>
        <v>0.35279353883022008</v>
      </c>
      <c r="M1873">
        <f>((U1873/0.242530073729142))*I1873</f>
        <v>12.429794972496305</v>
      </c>
      <c r="N1873">
        <f>2*M1873*SQRT((0.5*K1873/I1873)^2+(0.5*V1873/U1873)^2)</f>
        <v>0.46993102915698204</v>
      </c>
      <c r="O1873" s="1">
        <v>0.41305410704877998</v>
      </c>
      <c r="P1873" s="1">
        <v>8.5147638513826517E-3</v>
      </c>
      <c r="Q1873" s="1">
        <v>0.41905436069964819</v>
      </c>
      <c r="R1873" s="1">
        <v>9.4130369024209466E-3</v>
      </c>
      <c r="S1873" s="1">
        <v>2.6185923749014171</v>
      </c>
      <c r="T1873" s="1">
        <v>3.3536818201637571E-2</v>
      </c>
      <c r="U1873" s="1">
        <v>0.91552455992514259</v>
      </c>
      <c r="V1873" s="1">
        <v>2.8120687438754711E-2</v>
      </c>
      <c r="W1873" s="50">
        <f>U1873*Info!$B$2</f>
        <v>0.43945178876406843</v>
      </c>
      <c r="X1873" s="50">
        <f>W1873*SQRT((0.5*V1873/U1873)^2+Info!$B$3^2)</f>
        <v>2.298571763057811E-2</v>
      </c>
      <c r="Y1873" s="39">
        <f>W1873*Info!$D$2</f>
        <v>0.35595594889889542</v>
      </c>
      <c r="Z1873" s="39">
        <f>Y1873*SQRT(Info!$D$3^2+(X1873/W1873)^2)</f>
        <v>2.5756699657525476E-2</v>
      </c>
      <c r="AA1873" s="50">
        <f>IF(O1873-W1873&gt;0,O1873-W1873,0)</f>
        <v>0</v>
      </c>
      <c r="AB1873" s="50">
        <f>SQRT((0.5*P1873)^2+X1873^2)</f>
        <v>2.3376666055147224E-2</v>
      </c>
      <c r="AC1873" s="50">
        <f>(1-EXP(-Info!$B$6*G1873*1000))+(Info!$B$6/(Info!$B$6-Info!$B$7))*(EXP(-Info!$B$7*G1873*1000)-EXP(-Info!$B$6*G1873*1000))*(Info!$B$9-1)</f>
        <v>0.21555329837961273</v>
      </c>
      <c r="AD1873" s="50">
        <f>SQRT((Info!$B$6*EXP(-Info!$B$6*G1873*1000)+(Info!$B$6/(Info!$B$6+Info!$B$7))*(Info!$B$9-1)*(-Info!$B$7*EXP(-Info!$B$7*G1873*1000)+Info!$B$6*EXP(-Info!$B$6*G1873*1000)))^2*(0.01*G1873*1000)^2)</f>
        <v>1.8196885311124685E-3</v>
      </c>
      <c r="AE1873" s="50">
        <f>IF(AA1873&gt;0,AA1873*AC1873*SQRT((AB1873/AA1873)^2+(AD1873/AC1873)^2),AA1873*AC1873*SQRT((AD1873/AC1873)^2))</f>
        <v>0</v>
      </c>
      <c r="AF1873" s="50">
        <f>IF((S1873-Y1873-AA1873*AC1873)&gt;0,S1873-Y1873-AA1873*AC1873,0)</f>
        <v>2.2626364260025218</v>
      </c>
      <c r="AG1873" s="50">
        <f>SQRT((T1873*0.5)^2+Z1873^2+AE1873^2)</f>
        <v>3.0734136087100208E-2</v>
      </c>
      <c r="AH1873" s="50">
        <f>AF1873/S1873</f>
        <v>0.86406591865513394</v>
      </c>
      <c r="AI1873">
        <f>AF1873*EXP(Info!$B$6*G1873*1000)</f>
        <v>2.7890676663897054</v>
      </c>
      <c r="AJ1873">
        <f>2*SQRT((EXP(Info!$B$6*G1873)*AG1873)^2+(Info!$B$6*G1873*0.01*AI1873)^2)</f>
        <v>6.1481132355173988E-2</v>
      </c>
      <c r="AK1873" s="28">
        <f>AI1873/(E1873/1000)</f>
        <v>0.77603440912345734</v>
      </c>
      <c r="AL1873">
        <f>AA1873/0.752049334436339</f>
        <v>0</v>
      </c>
      <c r="AM1873">
        <f>Q1873/O1873</f>
        <v>1.0145265560818153</v>
      </c>
      <c r="AN1873">
        <f>U1873/0.242530074</f>
        <v>3.7748908612675498</v>
      </c>
      <c r="AO1873">
        <f>O1873/U1873</f>
        <v>0.45116660451201129</v>
      </c>
    </row>
    <row r="1874" spans="1:41">
      <c r="A1874" s="14" t="s">
        <v>134</v>
      </c>
      <c r="B1874" s="14" t="s">
        <v>99</v>
      </c>
      <c r="C1874" s="15">
        <v>-32.450000000000003</v>
      </c>
      <c r="D1874" s="15">
        <v>43.15</v>
      </c>
      <c r="E1874" s="15">
        <v>3594</v>
      </c>
      <c r="F1874" s="1">
        <v>38</v>
      </c>
      <c r="G1874">
        <v>23.164300000000001</v>
      </c>
      <c r="I1874">
        <f>(E1874*100*Info!$B$11)/AI1874</f>
        <v>3.3997744150540763</v>
      </c>
      <c r="J1874">
        <f>LOG10(I1874)</f>
        <v>0.53145010129300496</v>
      </c>
      <c r="K1874">
        <f>2*((E1874*100*Info!$B$11)/AI1874^2)*(AJ1874/2)</f>
        <v>7.4885735796496128E-2</v>
      </c>
      <c r="L1874">
        <f>(M1874/10.7)/I1874</f>
        <v>0.3393793524341146</v>
      </c>
      <c r="M1874">
        <f>((U1874/0.242530073729142))*I1874</f>
        <v>12.345801661613416</v>
      </c>
      <c r="N1874">
        <f>2*M1874*SQRT((0.5*K1874/I1874)^2+(0.5*V1874/U1874)^2)</f>
        <v>0.46637066334835259</v>
      </c>
      <c r="O1874" s="1">
        <v>0.40582279186014297</v>
      </c>
      <c r="P1874" s="1">
        <v>8.3574351827414451E-3</v>
      </c>
      <c r="Q1874" s="1">
        <v>0.39800020699476929</v>
      </c>
      <c r="R1874" s="1">
        <v>8.8860347603135128E-3</v>
      </c>
      <c r="S1874" s="1">
        <v>2.5267179023241551</v>
      </c>
      <c r="T1874" s="1">
        <v>3.2913124245548833E-2</v>
      </c>
      <c r="U1874" s="1">
        <v>0.88071378323753868</v>
      </c>
      <c r="V1874" s="1">
        <v>2.7028373912763019E-2</v>
      </c>
      <c r="W1874" s="50">
        <f>U1874*Info!$B$2</f>
        <v>0.42274261595401857</v>
      </c>
      <c r="X1874" s="50">
        <f>W1874*SQRT((0.5*V1874/U1874)^2+Info!$B$3^2)</f>
        <v>2.2110110785564178E-2</v>
      </c>
      <c r="Y1874" s="39">
        <f>W1874*Info!$D$2</f>
        <v>0.34242151892275507</v>
      </c>
      <c r="Z1874" s="39">
        <f>Y1874*SQRT(Info!$D$3^2+(X1874/W1874)^2)</f>
        <v>2.4776406490136144E-2</v>
      </c>
      <c r="AA1874" s="50">
        <f>IF(O1874-W1874&gt;0,O1874-W1874,0)</f>
        <v>0</v>
      </c>
      <c r="AB1874" s="50">
        <f>SQRT((0.5*P1874)^2+X1874^2)</f>
        <v>2.2501526162870655E-2</v>
      </c>
      <c r="AC1874" s="50">
        <f>(1-EXP(-Info!$B$6*G1874*1000))+(Info!$B$6/(Info!$B$6-Info!$B$7))*(EXP(-Info!$B$7*G1874*1000)-EXP(-Info!$B$6*G1874*1000))*(Info!$B$9-1)</f>
        <v>0.21854758821953243</v>
      </c>
      <c r="AD1874" s="50">
        <f>SQRT((Info!$B$6*EXP(-Info!$B$6*G1874*1000)+(Info!$B$6/(Info!$B$6+Info!$B$7))*(Info!$B$9-1)*(-Info!$B$7*EXP(-Info!$B$7*G1874*1000)+Info!$B$6*EXP(-Info!$B$6*G1874*1000)))^2*(0.01*G1874*1000)^2)</f>
        <v>1.8418295769904503E-3</v>
      </c>
      <c r="AE1874" s="50">
        <f>IF(AA1874&gt;0,AA1874*AC1874*SQRT((AB1874/AA1874)^2+(AD1874/AC1874)^2),AA1874*AC1874*SQRT((AD1874/AC1874)^2))</f>
        <v>0</v>
      </c>
      <c r="AF1874" s="50">
        <f>IF((S1874-Y1874-AA1874*AC1874)&gt;0,S1874-Y1874-AA1874*AC1874,0)</f>
        <v>2.1842963834014002</v>
      </c>
      <c r="AG1874" s="50">
        <f>SQRT((T1874*0.5)^2+Z1874^2+AE1874^2)</f>
        <v>2.9743717915976714E-2</v>
      </c>
      <c r="AH1874" s="50">
        <f>AF1874/S1874</f>
        <v>0.8644797194780689</v>
      </c>
      <c r="AI1874">
        <f>AF1874*EXP(Info!$B$6*G1874*1000)</f>
        <v>2.7012732276792932</v>
      </c>
      <c r="AJ1874">
        <f>2*SQRT((EXP(Info!$B$6*G1874)*AG1874)^2+(Info!$B$6*G1874*0.01*AI1874)^2)</f>
        <v>5.9500075165699592E-2</v>
      </c>
      <c r="AK1874" s="28">
        <f>AI1874/(E1874/1000)</f>
        <v>0.75160635160803935</v>
      </c>
      <c r="AL1874">
        <f>AA1874/0.752049334436339</f>
        <v>0</v>
      </c>
      <c r="AM1874">
        <f>Q1874/O1874</f>
        <v>0.98072413619373666</v>
      </c>
      <c r="AN1874">
        <f>U1874/0.242530074</f>
        <v>3.6313590669895177</v>
      </c>
      <c r="AO1874">
        <f>O1874/U1874</f>
        <v>0.46078850993829384</v>
      </c>
    </row>
    <row r="1875" spans="1:41">
      <c r="A1875" s="14" t="s">
        <v>134</v>
      </c>
      <c r="B1875" s="14" t="s">
        <v>99</v>
      </c>
      <c r="C1875" s="15">
        <v>-32.450000000000003</v>
      </c>
      <c r="D1875" s="15">
        <v>43.15</v>
      </c>
      <c r="E1875" s="15">
        <v>3594</v>
      </c>
      <c r="F1875" s="1">
        <v>39</v>
      </c>
      <c r="G1875">
        <v>23.519099999999998</v>
      </c>
      <c r="I1875">
        <f>(E1875*100*Info!$B$11)/AI1875</f>
        <v>3.0855006376551377</v>
      </c>
      <c r="J1875">
        <f>LOG10(I1875)</f>
        <v>0.48932564050249699</v>
      </c>
      <c r="K1875">
        <f>2*((E1875*100*Info!$B$11)/AI1875^2)*(AJ1875/2)</f>
        <v>6.6521829414371056E-2</v>
      </c>
      <c r="L1875">
        <f>(M1875/10.7)/I1875</f>
        <v>0.36151925451526945</v>
      </c>
      <c r="M1875">
        <f>((U1875/0.242530073729142))*I1875</f>
        <v>11.93550642654677</v>
      </c>
      <c r="N1875">
        <f>2*M1875*SQRT((0.5*K1875/I1875)^2+(0.5*V1875/U1875)^2)</f>
        <v>0.44762783882404383</v>
      </c>
      <c r="O1875" s="1">
        <v>0.42628373162869437</v>
      </c>
      <c r="P1875" s="1">
        <v>8.7789596716703888E-3</v>
      </c>
      <c r="Q1875" s="1">
        <v>0.41810386033015839</v>
      </c>
      <c r="R1875" s="1">
        <v>9.7703535887076302E-3</v>
      </c>
      <c r="S1875" s="1">
        <v>2.7637196125325918</v>
      </c>
      <c r="T1875" s="1">
        <v>3.6465197976333318E-2</v>
      </c>
      <c r="U1875" s="1">
        <v>0.93816841853739241</v>
      </c>
      <c r="V1875" s="1">
        <v>2.8790148195068591E-2</v>
      </c>
      <c r="W1875" s="50">
        <f>U1875*Info!$B$2</f>
        <v>0.45032084089794833</v>
      </c>
      <c r="X1875" s="50">
        <f>W1875*SQRT((0.5*V1875/U1875)^2+Info!$B$3^2)</f>
        <v>2.3552392936468332E-2</v>
      </c>
      <c r="Y1875" s="39">
        <f>W1875*Info!$D$2</f>
        <v>0.36475988112733815</v>
      </c>
      <c r="Z1875" s="39">
        <f>Y1875*SQRT(Info!$D$3^2+(X1875/W1875)^2)</f>
        <v>2.639267092341268E-2</v>
      </c>
      <c r="AA1875" s="50">
        <f>IF(O1875-W1875&gt;0,O1875-W1875,0)</f>
        <v>0</v>
      </c>
      <c r="AB1875" s="50">
        <f>SQRT((0.5*P1875)^2+X1875^2)</f>
        <v>2.3957937020182E-2</v>
      </c>
      <c r="AC1875" s="50">
        <f>(1-EXP(-Info!$B$6*G1875*1000))+(Info!$B$6/(Info!$B$6-Info!$B$7))*(EXP(-Info!$B$7*G1875*1000)-EXP(-Info!$B$6*G1875*1000))*(Info!$B$9-1)</f>
        <v>0.22153254694493899</v>
      </c>
      <c r="AD1875" s="50">
        <f>SQRT((Info!$B$6*EXP(-Info!$B$6*G1875*1000)+(Info!$B$6/(Info!$B$6+Info!$B$7))*(Info!$B$9-1)*(-Info!$B$7*EXP(-Info!$B$7*G1875*1000)+Info!$B$6*EXP(-Info!$B$6*G1875*1000)))^2*(0.01*G1875*1000)^2)</f>
        <v>1.863808724114841E-3</v>
      </c>
      <c r="AE1875" s="50">
        <f>IF(AA1875&gt;0,AA1875*AC1875*SQRT((AB1875/AA1875)^2+(AD1875/AC1875)^2),AA1875*AC1875*SQRT((AD1875/AC1875)^2))</f>
        <v>0</v>
      </c>
      <c r="AF1875" s="50">
        <f>IF((S1875-Y1875-AA1875*AC1875)&gt;0,S1875-Y1875-AA1875*AC1875,0)</f>
        <v>2.3989597314052538</v>
      </c>
      <c r="AG1875" s="50">
        <f>SQRT((T1875*0.5)^2+Z1875^2+AE1875^2)</f>
        <v>3.2078041466630236E-2</v>
      </c>
      <c r="AH1875" s="50">
        <f>AF1875/S1875</f>
        <v>0.86801849237047501</v>
      </c>
      <c r="AI1875">
        <f>AF1875*EXP(Info!$B$6*G1875*1000)</f>
        <v>2.9764115085433529</v>
      </c>
      <c r="AJ1875">
        <f>2*SQRT((EXP(Info!$B$6*G1875)*AG1875)^2+(Info!$B$6*G1875*0.01*AI1875)^2)</f>
        <v>6.4169923098366735E-2</v>
      </c>
      <c r="AK1875" s="28">
        <f>AI1875/(E1875/1000)</f>
        <v>0.82816124333426633</v>
      </c>
      <c r="AL1875">
        <f>AA1875/0.752049334436339</f>
        <v>0</v>
      </c>
      <c r="AM1875">
        <f>Q1875/O1875</f>
        <v>0.98081120462354199</v>
      </c>
      <c r="AN1875">
        <f>U1875/0.242530074</f>
        <v>3.868256018993308</v>
      </c>
      <c r="AO1875">
        <f>O1875/U1875</f>
        <v>0.45437868425934874</v>
      </c>
    </row>
    <row r="1876" spans="1:41">
      <c r="A1876" s="14" t="s">
        <v>134</v>
      </c>
      <c r="B1876" s="14" t="s">
        <v>99</v>
      </c>
      <c r="C1876" s="15">
        <v>-32.450000000000003</v>
      </c>
      <c r="D1876" s="15">
        <v>43.15</v>
      </c>
      <c r="E1876" s="15">
        <v>3594</v>
      </c>
      <c r="F1876" s="1">
        <v>40</v>
      </c>
      <c r="G1876">
        <v>23.873900000000003</v>
      </c>
      <c r="I1876">
        <f>(E1876*100*Info!$B$11)/AI1876</f>
        <v>5.537197853427684</v>
      </c>
      <c r="J1876">
        <f>LOG10(I1876)</f>
        <v>0.74329004186423575</v>
      </c>
      <c r="K1876">
        <f>2*((E1876*100*Info!$B$11)/AI1876^2)*(AJ1876/2)</f>
        <v>0.19110926117475896</v>
      </c>
      <c r="L1876">
        <f>(M1876/10.7)/I1876</f>
        <v>0.35689892185969707</v>
      </c>
      <c r="M1876">
        <f>((U1876/0.242530073729142))*I1876</f>
        <v>21.145553400930211</v>
      </c>
      <c r="N1876">
        <f>2*M1876*SQRT((0.5*K1876/I1876)^2+(0.5*V1876/U1876)^2)</f>
        <v>0.97704236335654215</v>
      </c>
      <c r="O1876" s="1">
        <v>0.43935323771541751</v>
      </c>
      <c r="P1876" s="1">
        <v>9.0541095276887272E-3</v>
      </c>
      <c r="Q1876" s="1">
        <v>0.4389908931017954</v>
      </c>
      <c r="R1876" s="1">
        <v>1.0135286485538761E-2</v>
      </c>
      <c r="S1876" s="1">
        <v>1.6925314604781601</v>
      </c>
      <c r="T1876" s="1">
        <v>2.3653825175943131E-2</v>
      </c>
      <c r="U1876" s="1">
        <v>0.92617832360757468</v>
      </c>
      <c r="V1876" s="1">
        <v>2.8452800116473401E-2</v>
      </c>
      <c r="W1876" s="50">
        <f>U1876*Info!$B$2</f>
        <v>0.44456559533163581</v>
      </c>
      <c r="X1876" s="50">
        <f>W1876*SQRT((0.5*V1876/U1876)^2+Info!$B$3^2)</f>
        <v>2.325354130120369E-2</v>
      </c>
      <c r="Y1876" s="39">
        <f>W1876*Info!$D$2</f>
        <v>0.36009813221862502</v>
      </c>
      <c r="Z1876" s="39">
        <f>Y1876*SQRT(Info!$D$3^2+(X1876/W1876)^2)</f>
        <v>2.6056626160448172E-2</v>
      </c>
      <c r="AA1876" s="50">
        <f>IF(O1876-W1876&gt;0,O1876-W1876,0)</f>
        <v>0</v>
      </c>
      <c r="AB1876" s="50">
        <f>SQRT((0.5*P1876)^2+X1876^2)</f>
        <v>2.3690112027629412E-2</v>
      </c>
      <c r="AC1876" s="50">
        <f>(1-EXP(-Info!$B$6*G1876*1000))+(Info!$B$6/(Info!$B$6-Info!$B$7))*(EXP(-Info!$B$7*G1876*1000)-EXP(-Info!$B$6*G1876*1000))*(Info!$B$9-1)</f>
        <v>0.22450736244914085</v>
      </c>
      <c r="AD1876" s="50">
        <f>SQRT((Info!$B$6*EXP(-Info!$B$6*G1876*1000)+(Info!$B$6/(Info!$B$6+Info!$B$7))*(Info!$B$9-1)*(-Info!$B$7*EXP(-Info!$B$7*G1876*1000)+Info!$B$6*EXP(-Info!$B$6*G1876*1000)))^2*(0.01*G1876*1000)^2)</f>
        <v>1.8856205651134963E-3</v>
      </c>
      <c r="AE1876" s="50">
        <f>IF(AA1876&gt;0,AA1876*AC1876*SQRT((AB1876/AA1876)^2+(AD1876/AC1876)^2),AA1876*AC1876*SQRT((AD1876/AC1876)^2))</f>
        <v>0</v>
      </c>
      <c r="AF1876" s="50">
        <f>IF((S1876-Y1876-AA1876*AC1876)&gt;0,S1876-Y1876-AA1876*AC1876,0)</f>
        <v>1.3324333282595351</v>
      </c>
      <c r="AG1876" s="50">
        <f>SQRT((T1876*0.5)^2+Z1876^2+AE1876^2)</f>
        <v>2.8615094412370409E-2</v>
      </c>
      <c r="AH1876" s="50">
        <f>AF1876/S1876</f>
        <v>0.78724287221408984</v>
      </c>
      <c r="AI1876">
        <f>AF1876*EXP(Info!$B$6*G1876*1000)</f>
        <v>1.6585500194560721</v>
      </c>
      <c r="AJ1876">
        <f>2*SQRT((EXP(Info!$B$6*G1876)*AG1876)^2+(Info!$B$6*G1876*0.01*AI1876)^2)</f>
        <v>5.7242720457139185E-2</v>
      </c>
      <c r="AK1876" s="28">
        <f>AI1876/(E1876/1000)</f>
        <v>0.46147746785088262</v>
      </c>
      <c r="AL1876">
        <f>AA1876/0.752049334436339</f>
        <v>0</v>
      </c>
      <c r="AM1876">
        <f>Q1876/O1876</f>
        <v>0.99917527724273469</v>
      </c>
      <c r="AN1876">
        <f>U1876/0.242530074</f>
        <v>3.8188184596338952</v>
      </c>
      <c r="AO1876">
        <f>O1876/U1876</f>
        <v>0.47437218785696089</v>
      </c>
    </row>
    <row r="1877" spans="1:41">
      <c r="A1877" s="14" t="s">
        <v>134</v>
      </c>
      <c r="B1877" s="14" t="s">
        <v>99</v>
      </c>
      <c r="C1877" s="15">
        <v>-32.450000000000003</v>
      </c>
      <c r="D1877" s="15">
        <v>43.15</v>
      </c>
      <c r="E1877" s="15">
        <v>3594</v>
      </c>
      <c r="F1877" s="1">
        <v>41</v>
      </c>
      <c r="G1877">
        <v>24.2287</v>
      </c>
      <c r="I1877">
        <f>(E1877*100*Info!$B$11)/AI1877</f>
        <v>6.6499368391636828</v>
      </c>
      <c r="J1877">
        <f>LOG10(I1877)</f>
        <v>0.82281752041093148</v>
      </c>
      <c r="K1877">
        <f>2*((E1877*100*Info!$B$11)/AI1877^2)*(AJ1877/2)</f>
        <v>0.32699755145629039</v>
      </c>
      <c r="L1877">
        <f>(M1877/10.7)/I1877</f>
        <v>0.43355639661512108</v>
      </c>
      <c r="M1877">
        <f>((U1877/0.242530073729142))*I1877</f>
        <v>30.849412394653712</v>
      </c>
      <c r="N1877">
        <f>2*M1877*SQRT((0.5*K1877/I1877)^2+(0.5*V1877/U1877)^2)</f>
        <v>1.7885213935719599</v>
      </c>
      <c r="O1877" s="1">
        <v>0.56386361951862607</v>
      </c>
      <c r="P1877" s="1">
        <v>1.1617321656004421E-2</v>
      </c>
      <c r="Q1877" s="1">
        <v>0.53260637228730634</v>
      </c>
      <c r="R1877" s="1">
        <v>1.1462181436024149E-2</v>
      </c>
      <c r="S1877" s="1">
        <v>1.548731253229187</v>
      </c>
      <c r="T1877" s="1">
        <v>2.0732732942883459E-2</v>
      </c>
      <c r="U1877" s="1">
        <v>1.125109973753829</v>
      </c>
      <c r="V1877" s="1">
        <v>3.4554140840933577E-2</v>
      </c>
      <c r="W1877" s="50">
        <f>U1877*Info!$B$2</f>
        <v>0.54005278740183793</v>
      </c>
      <c r="X1877" s="50">
        <f>W1877*SQRT((0.5*V1877/U1877)^2+Info!$B$3^2)</f>
        <v>2.8247411901771269E-2</v>
      </c>
      <c r="Y1877" s="39">
        <f>W1877*Info!$D$2</f>
        <v>0.43744275779548875</v>
      </c>
      <c r="Z1877" s="39">
        <f>Y1877*SQRT(Info!$D$3^2+(X1877/W1877)^2)</f>
        <v>3.1652855899879324E-2</v>
      </c>
      <c r="AA1877" s="50">
        <f>IF(O1877-W1877&gt;0,O1877-W1877,0)</f>
        <v>2.3810832116788139E-2</v>
      </c>
      <c r="AB1877" s="50">
        <f>SQRT((0.5*P1877)^2+X1877^2)</f>
        <v>2.883846077312547E-2</v>
      </c>
      <c r="AC1877" s="50">
        <f>(1-EXP(-Info!$B$6*G1877*1000))+(Info!$B$6/(Info!$B$6-Info!$B$7))*(EXP(-Info!$B$7*G1877*1000)-EXP(-Info!$B$6*G1877*1000))*(Info!$B$9-1)</f>
        <v>0.22747206812877624</v>
      </c>
      <c r="AD1877" s="50">
        <f>SQRT((Info!$B$6*EXP(-Info!$B$6*G1877*1000)+(Info!$B$6/(Info!$B$6+Info!$B$7))*(Info!$B$9-1)*(-Info!$B$7*EXP(-Info!$B$7*G1877*1000)+Info!$B$6*EXP(-Info!$B$6*G1877*1000)))^2*(0.01*G1877*1000)^2)</f>
        <v>1.9072659547850425E-3</v>
      </c>
      <c r="AE1877" s="50">
        <f>IF(AA1877&gt;0,AA1877*AC1877*SQRT((AB1877/AA1877)^2+(AD1877/AC1877)^2),AA1877*AC1877*SQRT((AD1877/AC1877)^2))</f>
        <v>6.5601015078372172E-3</v>
      </c>
      <c r="AF1877" s="50">
        <f>IF((S1877-Y1877-AA1877*AC1877)&gt;0,S1877-Y1877-AA1877*AC1877,0)</f>
        <v>1.1058721962082254</v>
      </c>
      <c r="AG1877" s="50">
        <f>SQRT((T1877*0.5)^2+Z1877^2+AE1877^2)</f>
        <v>3.3947014187287294E-2</v>
      </c>
      <c r="AH1877" s="50">
        <f>AF1877/S1877</f>
        <v>0.71405041636657296</v>
      </c>
      <c r="AI1877">
        <f>AF1877*EXP(Info!$B$6*G1877*1000)</f>
        <v>1.3810235840810752</v>
      </c>
      <c r="AJ1877">
        <f>2*SQRT((EXP(Info!$B$6*G1877)*AG1877)^2+(Info!$B$6*G1877*0.01*AI1877)^2)</f>
        <v>6.7909115743525691E-2</v>
      </c>
      <c r="AK1877" s="28">
        <f>AI1877/(E1877/1000)</f>
        <v>0.38425809239874104</v>
      </c>
      <c r="AL1877">
        <f>AA1877/0.752049334436339</f>
        <v>3.1661263465693187E-2</v>
      </c>
      <c r="AM1877">
        <f>Q1877/O1877</f>
        <v>0.94456594440690422</v>
      </c>
      <c r="AN1877">
        <f>U1877/0.242530074</f>
        <v>4.639053438600893</v>
      </c>
      <c r="AO1877">
        <f>O1877/U1877</f>
        <v>0.50116311531515934</v>
      </c>
    </row>
    <row r="1878" spans="1:41">
      <c r="A1878" s="14" t="s">
        <v>134</v>
      </c>
      <c r="B1878" s="14" t="s">
        <v>99</v>
      </c>
      <c r="C1878" s="15">
        <v>-32.450000000000003</v>
      </c>
      <c r="D1878" s="15">
        <v>43.15</v>
      </c>
      <c r="E1878" s="15">
        <v>3594</v>
      </c>
      <c r="F1878" s="1">
        <v>42</v>
      </c>
      <c r="G1878">
        <v>24.583400000000001</v>
      </c>
      <c r="I1878">
        <f>(E1878*100*Info!$B$11)/AI1878</f>
        <v>8.7004237088652978</v>
      </c>
      <c r="J1878">
        <f>LOG10(I1878)</f>
        <v>0.93954040318658716</v>
      </c>
      <c r="K1878">
        <f>2*((E1878*100*Info!$B$11)/AI1878^2)*(AJ1878/2)</f>
        <v>0.59317912207918966</v>
      </c>
      <c r="L1878">
        <f>(M1878/10.7)/I1878</f>
        <v>0.47409117686225349</v>
      </c>
      <c r="M1878">
        <f>((U1878/0.242530073729142))*I1878</f>
        <v>44.135297034097356</v>
      </c>
      <c r="N1878">
        <f>2*M1878*SQRT((0.5*K1878/I1878)^2+(0.5*V1878/U1878)^2)</f>
        <v>3.3001144597018692</v>
      </c>
      <c r="O1878" s="1">
        <v>0.57975655633015399</v>
      </c>
      <c r="P1878" s="1">
        <v>1.1935730271515911E-2</v>
      </c>
      <c r="Q1878" s="1">
        <v>0.55276030574798773</v>
      </c>
      <c r="R1878" s="1">
        <v>1.241723659111988E-2</v>
      </c>
      <c r="S1878" s="1">
        <v>1.3208398710702369</v>
      </c>
      <c r="T1878" s="1">
        <v>1.9615953947394061E-2</v>
      </c>
      <c r="U1878" s="1">
        <v>1.230300638442497</v>
      </c>
      <c r="V1878" s="1">
        <v>3.7774205528845972E-2</v>
      </c>
      <c r="W1878" s="50">
        <f>U1878*Info!$B$2</f>
        <v>0.59054430645239853</v>
      </c>
      <c r="X1878" s="50">
        <f>W1878*SQRT((0.5*V1878/U1878)^2+Info!$B$3^2)</f>
        <v>3.0887624438607868E-2</v>
      </c>
      <c r="Y1878" s="39">
        <f>W1878*Info!$D$2</f>
        <v>0.47834088822644283</v>
      </c>
      <c r="Z1878" s="39">
        <f>Y1878*SQRT(Info!$D$3^2+(X1878/W1878)^2)</f>
        <v>3.4611763364751885E-2</v>
      </c>
      <c r="AA1878" s="50">
        <f>IF(O1878-W1878&gt;0,O1878-W1878,0)</f>
        <v>0</v>
      </c>
      <c r="AB1878" s="50">
        <f>SQRT((0.5*P1878)^2+X1878^2)</f>
        <v>3.1458874069792794E-2</v>
      </c>
      <c r="AC1878" s="50">
        <f>(1-EXP(-Info!$B$6*G1878*1000))+(Info!$B$6/(Info!$B$6-Info!$B$7))*(EXP(-Info!$B$7*G1878*1000)-EXP(-Info!$B$6*G1878*1000))*(Info!$B$9-1)</f>
        <v>0.23042586592900188</v>
      </c>
      <c r="AD1878" s="50">
        <f>SQRT((Info!$B$6*EXP(-Info!$B$6*G1878*1000)+(Info!$B$6/(Info!$B$6+Info!$B$7))*(Info!$B$9-1)*(-Info!$B$7*EXP(-Info!$B$7*G1878*1000)+Info!$B$6*EXP(-Info!$B$6*G1878*1000)))^2*(0.01*G1878*1000)^2)</f>
        <v>1.928739713340902E-3</v>
      </c>
      <c r="AE1878" s="50">
        <f>IF(AA1878&gt;0,AA1878*AC1878*SQRT((AB1878/AA1878)^2+(AD1878/AC1878)^2),AA1878*AC1878*SQRT((AD1878/AC1878)^2))</f>
        <v>0</v>
      </c>
      <c r="AF1878" s="50">
        <f>IF((S1878-Y1878-AA1878*AC1878)&gt;0,S1878-Y1878-AA1878*AC1878,0)</f>
        <v>0.8424989828437941</v>
      </c>
      <c r="AG1878" s="50">
        <f>SQRT((T1878*0.5)^2+Z1878^2+AE1878^2)</f>
        <v>3.5974582353853E-2</v>
      </c>
      <c r="AH1878" s="50">
        <f>AF1878/S1878</f>
        <v>0.63785096232834226</v>
      </c>
      <c r="AI1878">
        <f>AF1878*EXP(Info!$B$6*G1878*1000)</f>
        <v>1.0555485473858996</v>
      </c>
      <c r="AJ1878">
        <f>2*SQRT((EXP(Info!$B$6*G1878)*AG1878)^2+(Info!$B$6*G1878*0.01*AI1878)^2)</f>
        <v>7.196538715836763E-2</v>
      </c>
      <c r="AK1878" s="28">
        <f>AI1878/(E1878/1000)</f>
        <v>0.29369742553864764</v>
      </c>
      <c r="AL1878">
        <f>AA1878/0.752049334436339</f>
        <v>0</v>
      </c>
      <c r="AM1878">
        <f>Q1878/O1878</f>
        <v>0.9534351957086058</v>
      </c>
      <c r="AN1878">
        <f>U1878/0.242530074</f>
        <v>5.0727755867608275</v>
      </c>
      <c r="AO1878">
        <f>O1878/U1878</f>
        <v>0.47123161462721713</v>
      </c>
    </row>
    <row r="1879" spans="1:41">
      <c r="A1879" s="14" t="s">
        <v>134</v>
      </c>
      <c r="B1879" s="14" t="s">
        <v>99</v>
      </c>
      <c r="C1879" s="15">
        <v>-32.450000000000003</v>
      </c>
      <c r="D1879" s="15">
        <v>43.15</v>
      </c>
      <c r="E1879" s="15">
        <v>3594</v>
      </c>
      <c r="F1879" s="1">
        <v>43</v>
      </c>
      <c r="G1879">
        <v>24.938200000000002</v>
      </c>
      <c r="I1879">
        <f>(E1879*100*Info!$B$11)/AI1879</f>
        <v>7.0112346773290435</v>
      </c>
      <c r="J1879">
        <f>LOG10(I1879)</f>
        <v>0.84579450389170885</v>
      </c>
      <c r="K1879">
        <f>2*((E1879*100*Info!$B$11)/AI1879^2)*(AJ1879/2)</f>
        <v>0.44074822494260607</v>
      </c>
      <c r="L1879">
        <f>(M1879/10.7)/I1879</f>
        <v>0.53312587881077556</v>
      </c>
      <c r="M1879">
        <f>((U1879/0.242530073729142))*I1879</f>
        <v>39.995215943226043</v>
      </c>
      <c r="N1879">
        <f>2*M1879*SQRT((0.5*K1879/I1879)^2+(0.5*V1879/U1879)^2)</f>
        <v>2.7979339774643757</v>
      </c>
      <c r="O1879" s="1">
        <v>0.68354048168612225</v>
      </c>
      <c r="P1879" s="1">
        <v>1.407858588959638E-2</v>
      </c>
      <c r="Q1879" s="1">
        <v>0.63683845324371557</v>
      </c>
      <c r="R1879" s="1">
        <v>1.387609436045322E-2</v>
      </c>
      <c r="S1879" s="1">
        <v>1.58452905105727</v>
      </c>
      <c r="T1879" s="1">
        <v>2.1071782078782401E-2</v>
      </c>
      <c r="U1879" s="1">
        <v>1.3834999280353339</v>
      </c>
      <c r="V1879" s="1">
        <v>4.2466187889191709E-2</v>
      </c>
      <c r="W1879" s="50">
        <f>U1879*Info!$B$2</f>
        <v>0.66407996545696024</v>
      </c>
      <c r="X1879" s="50">
        <f>W1879*SQRT((0.5*V1879/U1879)^2+Info!$B$3^2)</f>
        <v>3.4732981776122905E-2</v>
      </c>
      <c r="Y1879" s="39">
        <f>W1879*Info!$D$2</f>
        <v>0.53790477202013787</v>
      </c>
      <c r="Z1879" s="39">
        <f>Y1879*SQRT(Info!$D$3^2+(X1879/W1879)^2)</f>
        <v>3.8921199782831414E-2</v>
      </c>
      <c r="AA1879" s="50">
        <f>IF(O1879-W1879&gt;0,O1879-W1879,0)</f>
        <v>1.9460516229162006E-2</v>
      </c>
      <c r="AB1879" s="50">
        <f>SQRT((0.5*P1879)^2+X1879^2)</f>
        <v>3.5439126233912308E-2</v>
      </c>
      <c r="AC1879" s="50">
        <f>(1-EXP(-Info!$B$6*G1879*1000))+(Info!$B$6/(Info!$B$6-Info!$B$7))*(EXP(-Info!$B$7*G1879*1000)-EXP(-Info!$B$6*G1879*1000))*(Info!$B$9-1)</f>
        <v>0.23337045454008259</v>
      </c>
      <c r="AD1879" s="50">
        <f>SQRT((Info!$B$6*EXP(-Info!$B$6*G1879*1000)+(Info!$B$6/(Info!$B$6+Info!$B$7))*(Info!$B$9-1)*(-Info!$B$7*EXP(-Info!$B$7*G1879*1000)+Info!$B$6*EXP(-Info!$B$6*G1879*1000)))^2*(0.01*G1879*1000)^2)</f>
        <v>1.9500547959561752E-3</v>
      </c>
      <c r="AE1879" s="50">
        <f>IF(AA1879&gt;0,AA1879*AC1879*SQRT((AB1879/AA1879)^2+(AD1879/AC1879)^2),AA1879*AC1879*SQRT((AD1879/AC1879)^2))</f>
        <v>8.2705320622262716E-3</v>
      </c>
      <c r="AF1879" s="50">
        <f>IF((S1879-Y1879-AA1879*AC1879)&gt;0,S1879-Y1879-AA1879*AC1879,0)</f>
        <v>1.0420827695191479</v>
      </c>
      <c r="AG1879" s="50">
        <f>SQRT((T1879*0.5)^2+Z1879^2+AE1879^2)</f>
        <v>4.1161468549133579E-2</v>
      </c>
      <c r="AH1879" s="50">
        <f>AF1879/S1879</f>
        <v>0.65766087963096842</v>
      </c>
      <c r="AI1879">
        <f>AF1879*EXP(Info!$B$6*G1879*1000)</f>
        <v>1.3098576827317352</v>
      </c>
      <c r="AJ1879">
        <f>2*SQRT((EXP(Info!$B$6*G1879)*AG1879)^2+(Info!$B$6*G1879*0.01*AI1879)^2)</f>
        <v>8.2341766487750614E-2</v>
      </c>
      <c r="AK1879" s="28">
        <f>AI1879/(E1879/1000)</f>
        <v>0.36445678428818457</v>
      </c>
      <c r="AL1879">
        <f>AA1879/0.752049334436339</f>
        <v>2.5876648429916719E-2</v>
      </c>
      <c r="AM1879">
        <f>Q1879/O1879</f>
        <v>0.93167628005410219</v>
      </c>
      <c r="AN1879">
        <f>U1879/0.242530074</f>
        <v>5.7044468969045621</v>
      </c>
      <c r="AO1879">
        <f>O1879/U1879</f>
        <v>0.49406614907222818</v>
      </c>
    </row>
    <row r="1880" spans="1:41">
      <c r="A1880" s="14" t="s">
        <v>134</v>
      </c>
      <c r="B1880" s="14" t="s">
        <v>99</v>
      </c>
      <c r="C1880" s="15">
        <v>-32.450000000000003</v>
      </c>
      <c r="D1880" s="15">
        <v>43.15</v>
      </c>
      <c r="E1880" s="15">
        <v>3594</v>
      </c>
      <c r="F1880" s="1">
        <v>44</v>
      </c>
      <c r="G1880">
        <v>25.292999999999999</v>
      </c>
      <c r="I1880">
        <f>(E1880*100*Info!$B$11)/AI1880</f>
        <v>18.700939482583447</v>
      </c>
      <c r="J1880">
        <f>LOG10(I1880)</f>
        <v>1.2718634248174066</v>
      </c>
      <c r="K1880">
        <f>2*((E1880*100*Info!$B$11)/AI1880^2)*(AJ1880/2)</f>
        <v>2.8158998383877325</v>
      </c>
      <c r="L1880">
        <f>(M1880/10.7)/I1880</f>
        <v>0.48728967815349661</v>
      </c>
      <c r="M1880">
        <f>((U1880/0.242530073729142))*I1880</f>
        <v>97.50669016350632</v>
      </c>
      <c r="N1880">
        <f>2*M1880*SQRT((0.5*K1880/I1880)^2+(0.5*V1880/U1880)^2)</f>
        <v>14.98443818390408</v>
      </c>
      <c r="O1880" s="1">
        <v>0.71562667067049757</v>
      </c>
      <c r="P1880" s="1">
        <v>1.4760757720487591E-2</v>
      </c>
      <c r="Q1880" s="1">
        <v>0.68358275080655806</v>
      </c>
      <c r="R1880" s="1">
        <v>1.457408030242489E-2</v>
      </c>
      <c r="S1880" s="1">
        <v>0.90675208555142262</v>
      </c>
      <c r="T1880" s="1">
        <v>1.2855046697337899E-2</v>
      </c>
      <c r="U1880" s="1">
        <v>1.2645516967991861</v>
      </c>
      <c r="V1880" s="1">
        <v>3.884022602186623E-2</v>
      </c>
      <c r="W1880" s="50">
        <f>U1880*Info!$B$2</f>
        <v>0.6069848144636093</v>
      </c>
      <c r="X1880" s="50">
        <f>W1880*SQRT((0.5*V1880/U1880)^2+Info!$B$3^2)</f>
        <v>3.1748537766982339E-2</v>
      </c>
      <c r="Y1880" s="39">
        <f>W1880*Info!$D$2</f>
        <v>0.49165769971552359</v>
      </c>
      <c r="Z1880" s="39">
        <f>Y1880*SQRT(Info!$D$3^2+(X1880/W1880)^2)</f>
        <v>3.5575934588046469E-2</v>
      </c>
      <c r="AA1880" s="50">
        <f>IF(O1880-W1880&gt;0,O1880-W1880,0)</f>
        <v>0.10864185620688827</v>
      </c>
      <c r="AB1880" s="50">
        <f>SQRT((0.5*P1880)^2+X1880^2)</f>
        <v>3.2595086170498729E-2</v>
      </c>
      <c r="AC1880" s="50">
        <f>(1-EXP(-Info!$B$6*G1880*1000))+(Info!$B$6/(Info!$B$6-Info!$B$7))*(EXP(-Info!$B$7*G1880*1000)-EXP(-Info!$B$6*G1880*1000))*(Info!$B$9-1)</f>
        <v>0.23630503285501808</v>
      </c>
      <c r="AD1880" s="50">
        <f>SQRT((Info!$B$6*EXP(-Info!$B$6*G1880*1000)+(Info!$B$6/(Info!$B$6+Info!$B$7))*(Info!$B$9-1)*(-Info!$B$7*EXP(-Info!$B$7*G1880*1000)+Info!$B$6*EXP(-Info!$B$6*G1880*1000)))^2*(0.01*G1880*1000)^2)</f>
        <v>1.9712059687702023E-3</v>
      </c>
      <c r="AE1880" s="50">
        <f>IF(AA1880&gt;0,AA1880*AC1880*SQRT((AB1880/AA1880)^2+(AD1880/AC1880)^2),AA1880*AC1880*SQRT((AD1880/AC1880)^2))</f>
        <v>7.7053595007470308E-3</v>
      </c>
      <c r="AF1880" s="50">
        <f>IF((S1880-Y1880-AA1880*AC1880)&gt;0,S1880-Y1880-AA1880*AC1880,0)</f>
        <v>0.38942176843550014</v>
      </c>
      <c r="AG1880" s="50">
        <f>SQRT((T1880*0.5)^2+Z1880^2+AE1880^2)</f>
        <v>3.6963938416332186E-2</v>
      </c>
      <c r="AH1880" s="50">
        <f>AF1880/S1880</f>
        <v>0.42946884230068388</v>
      </c>
      <c r="AI1880">
        <f>AF1880*EXP(Info!$B$6*G1880*1000)</f>
        <v>0.4910833285187402</v>
      </c>
      <c r="AJ1880">
        <f>2*SQRT((EXP(Info!$B$6*G1880)*AG1880)^2+(Info!$B$6*G1880*0.01*AI1880)^2)</f>
        <v>7.3945026489107557E-2</v>
      </c>
      <c r="AK1880" s="28">
        <f>AI1880/(E1880/1000)</f>
        <v>0.13663976864739572</v>
      </c>
      <c r="AL1880">
        <f>AA1880/0.752049334436339</f>
        <v>0.14446107619829932</v>
      </c>
      <c r="AM1880">
        <f>Q1880/O1880</f>
        <v>0.95522257459477256</v>
      </c>
      <c r="AN1880">
        <f>U1880/0.242530074</f>
        <v>5.213999550419409</v>
      </c>
      <c r="AO1880">
        <f>O1880/U1880</f>
        <v>0.56591333709952774</v>
      </c>
    </row>
    <row r="1881" spans="1:41">
      <c r="A1881" s="14" t="s">
        <v>134</v>
      </c>
      <c r="B1881" s="14" t="s">
        <v>99</v>
      </c>
      <c r="C1881" s="15">
        <v>-32.450000000000003</v>
      </c>
      <c r="D1881" s="15">
        <v>43.15</v>
      </c>
      <c r="E1881" s="15">
        <v>3594</v>
      </c>
      <c r="F1881" s="1">
        <v>45</v>
      </c>
      <c r="G1881">
        <v>25.474499999999999</v>
      </c>
      <c r="I1881">
        <f>(E1881*100*Info!$B$11)/AI1881</f>
        <v>7.7522997849122373</v>
      </c>
      <c r="J1881">
        <f>LOG10(I1881)</f>
        <v>0.88943055872998467</v>
      </c>
      <c r="K1881">
        <f>2*((E1881*100*Info!$B$11)/AI1881^2)*(AJ1881/2)</f>
        <v>0.46096174478448282</v>
      </c>
      <c r="L1881">
        <f>(M1881/10.7)/I1881</f>
        <v>0.45910653566140447</v>
      </c>
      <c r="M1881">
        <f>((U1881/0.242530073729142))*I1881</f>
        <v>38.082707024958879</v>
      </c>
      <c r="N1881">
        <f>2*M1881*SQRT((0.5*K1881/I1881)^2+(0.5*V1881/U1881)^2)</f>
        <v>2.5511173432344947</v>
      </c>
      <c r="O1881" s="1">
        <v>0.54403921895868568</v>
      </c>
      <c r="P1881" s="1">
        <v>1.1315173096132921E-2</v>
      </c>
      <c r="Q1881" s="1">
        <v>0.54176086048133165</v>
      </c>
      <c r="R1881" s="1">
        <v>1.275046664328696E-2</v>
      </c>
      <c r="S1881" s="1">
        <v>1.4010651109612879</v>
      </c>
      <c r="T1881" s="1">
        <v>2.1536213283740051E-2</v>
      </c>
      <c r="U1881" s="1">
        <v>1.1914144187953579</v>
      </c>
      <c r="V1881" s="1">
        <v>3.6757850100085893E-2</v>
      </c>
      <c r="W1881" s="50">
        <f>U1881*Info!$B$2</f>
        <v>0.57187892102177174</v>
      </c>
      <c r="X1881" s="50">
        <f>W1881*SQRT((0.5*V1881/U1881)^2+Info!$B$3^2)</f>
        <v>2.9923893271194421E-2</v>
      </c>
      <c r="Y1881" s="39">
        <f>W1881*Info!$D$2</f>
        <v>0.46322192602763512</v>
      </c>
      <c r="Z1881" s="39">
        <f>Y1881*SQRT(Info!$D$3^2+(X1881/W1881)^2)</f>
        <v>3.3525127362629928E-2</v>
      </c>
      <c r="AA1881" s="50">
        <f>IF(O1881-W1881&gt;0,O1881-W1881,0)</f>
        <v>0</v>
      </c>
      <c r="AB1881" s="50">
        <f>SQRT((0.5*P1881)^2+X1881^2)</f>
        <v>3.0454025580449906E-2</v>
      </c>
      <c r="AC1881" s="50">
        <f>(1-EXP(-Info!$B$6*G1881*1000))+(Info!$B$6/(Info!$B$6-Info!$B$7))*(EXP(-Info!$B$7*G1881*1000)-EXP(-Info!$B$6*G1881*1000))*(Info!$B$9-1)</f>
        <v>0.23780237389753811</v>
      </c>
      <c r="AD1881" s="50">
        <f>SQRT((Info!$B$6*EXP(-Info!$B$6*G1881*1000)+(Info!$B$6/(Info!$B$6+Info!$B$7))*(Info!$B$9-1)*(-Info!$B$7*EXP(-Info!$B$7*G1881*1000)+Info!$B$6*EXP(-Info!$B$6*G1881*1000)))^2*(0.01*G1881*1000)^2)</f>
        <v>1.9819628747566698E-3</v>
      </c>
      <c r="AE1881" s="50">
        <f>IF(AA1881&gt;0,AA1881*AC1881*SQRT((AB1881/AA1881)^2+(AD1881/AC1881)^2),AA1881*AC1881*SQRT((AD1881/AC1881)^2))</f>
        <v>0</v>
      </c>
      <c r="AF1881" s="50">
        <f>IF((S1881-Y1881-AA1881*AC1881)&gt;0,S1881-Y1881-AA1881*AC1881,0)</f>
        <v>0.93784318493365282</v>
      </c>
      <c r="AG1881" s="50">
        <f>SQRT((T1881*0.5)^2+Z1881^2+AE1881^2)</f>
        <v>3.5212019046502334E-2</v>
      </c>
      <c r="AH1881" s="50">
        <f>AF1881/S1881</f>
        <v>0.66937873022202876</v>
      </c>
      <c r="AI1881">
        <f>AF1881*EXP(Info!$B$6*G1881*1000)</f>
        <v>1.184644539341505</v>
      </c>
      <c r="AJ1881">
        <f>2*SQRT((EXP(Info!$B$6*G1881)*AG1881)^2+(Info!$B$6*G1881*0.01*AI1881)^2)</f>
        <v>7.0440492364221965E-2</v>
      </c>
      <c r="AK1881" s="28">
        <f>AI1881/(E1881/1000)</f>
        <v>0.3296172897444366</v>
      </c>
      <c r="AL1881">
        <f>AA1881/0.752049334436339</f>
        <v>0</v>
      </c>
      <c r="AM1881">
        <f>Q1881/O1881</f>
        <v>0.99581214295227671</v>
      </c>
      <c r="AN1881">
        <f>U1881/0.242530074</f>
        <v>4.9124399260908067</v>
      </c>
      <c r="AO1881">
        <f>O1881/U1881</f>
        <v>0.45663306602312659</v>
      </c>
    </row>
    <row r="1882" spans="1:41">
      <c r="A1882" s="14" t="s">
        <v>134</v>
      </c>
      <c r="B1882" s="14" t="s">
        <v>99</v>
      </c>
      <c r="C1882" s="15">
        <v>-32.450000000000003</v>
      </c>
      <c r="D1882" s="15">
        <v>43.15</v>
      </c>
      <c r="E1882" s="15">
        <v>3594</v>
      </c>
      <c r="F1882" s="1">
        <v>46</v>
      </c>
      <c r="G1882">
        <v>25.655900000000003</v>
      </c>
      <c r="I1882">
        <f>(E1882*100*Info!$B$11)/AI1882</f>
        <v>5.071996537553864</v>
      </c>
      <c r="J1882">
        <f>LOG10(I1882)</f>
        <v>0.7051789483985651</v>
      </c>
      <c r="K1882">
        <f>2*((E1882*100*Info!$B$11)/AI1882^2)*(AJ1882/2)</f>
        <v>0.1889471698613909</v>
      </c>
      <c r="L1882">
        <f>(M1882/10.7)/I1882</f>
        <v>0.42928042050585413</v>
      </c>
      <c r="M1882">
        <f>((U1882/0.242530073729142))*I1882</f>
        <v>23.297204228965338</v>
      </c>
      <c r="N1882">
        <f>2*M1882*SQRT((0.5*K1882/I1882)^2+(0.5*V1882/U1882)^2)</f>
        <v>1.1245632873480693</v>
      </c>
      <c r="O1882" s="1">
        <v>0.51696214743708668</v>
      </c>
      <c r="P1882" s="1">
        <v>1.0647151293495491E-2</v>
      </c>
      <c r="Q1882" s="1">
        <v>0.49549938039286401</v>
      </c>
      <c r="R1882" s="1">
        <v>1.119214350072005E-2</v>
      </c>
      <c r="S1882" s="1">
        <v>1.864193489753563</v>
      </c>
      <c r="T1882" s="1">
        <v>2.4879600550696351E-2</v>
      </c>
      <c r="U1882" s="1">
        <v>1.1140135087826519</v>
      </c>
      <c r="V1882" s="1">
        <v>3.4195600002404472E-2</v>
      </c>
      <c r="W1882" s="50">
        <f>U1882*Info!$B$2</f>
        <v>0.53472648421567293</v>
      </c>
      <c r="X1882" s="50">
        <f>W1882*SQRT((0.5*V1882/U1882)^2+Info!$B$3^2)</f>
        <v>2.7967569828870435E-2</v>
      </c>
      <c r="Y1882" s="39">
        <f>W1882*Info!$D$2</f>
        <v>0.43312845221469509</v>
      </c>
      <c r="Z1882" s="39">
        <f>Y1882*SQRT(Info!$D$3^2+(X1882/W1882)^2)</f>
        <v>3.1339945659653541E-2</v>
      </c>
      <c r="AA1882" s="50">
        <f>IF(O1882-W1882&gt;0,O1882-W1882,0)</f>
        <v>0</v>
      </c>
      <c r="AB1882" s="50">
        <f>SQRT((0.5*P1882)^2+X1882^2)</f>
        <v>2.8469728130057537E-2</v>
      </c>
      <c r="AC1882" s="50">
        <f>(1-EXP(-Info!$B$6*G1882*1000))+(Info!$B$6/(Info!$B$6-Info!$B$7))*(EXP(-Info!$B$7*G1882*1000)-EXP(-Info!$B$6*G1882*1000))*(Info!$B$9-1)</f>
        <v>0.23929628555357155</v>
      </c>
      <c r="AD1882" s="50">
        <f>SQRT((Info!$B$6*EXP(-Info!$B$6*G1882*1000)+(Info!$B$6/(Info!$B$6+Info!$B$7))*(Info!$B$9-1)*(-Info!$B$7*EXP(-Info!$B$7*G1882*1000)+Info!$B$6*EXP(-Info!$B$6*G1882*1000)))^2*(0.01*G1882*1000)^2)</f>
        <v>1.9926713276308947E-3</v>
      </c>
      <c r="AE1882" s="50">
        <f>IF(AA1882&gt;0,AA1882*AC1882*SQRT((AB1882/AA1882)^2+(AD1882/AC1882)^2),AA1882*AC1882*SQRT((AD1882/AC1882)^2))</f>
        <v>0</v>
      </c>
      <c r="AF1882" s="50">
        <f>IF((S1882-Y1882-AA1882*AC1882)&gt;0,S1882-Y1882-AA1882*AC1882,0)</f>
        <v>1.4310650375388678</v>
      </c>
      <c r="AG1882" s="50">
        <f>SQRT((T1882*0.5)^2+Z1882^2+AE1882^2)</f>
        <v>3.3718553124957619E-2</v>
      </c>
      <c r="AH1882" s="50">
        <f>AF1882/S1882</f>
        <v>0.76765906833418207</v>
      </c>
      <c r="AI1882">
        <f>AF1882*EXP(Info!$B$6*G1882*1000)</f>
        <v>1.8106715056954188</v>
      </c>
      <c r="AJ1882">
        <f>2*SQRT((EXP(Info!$B$6*G1882)*AG1882)^2+(Info!$B$6*G1882*0.01*AI1882)^2)</f>
        <v>6.7452975177860017E-2</v>
      </c>
      <c r="AK1882" s="28">
        <f>AI1882/(E1882/1000)</f>
        <v>0.50380398043834695</v>
      </c>
      <c r="AL1882">
        <f>AA1882/0.752049334436339</f>
        <v>0</v>
      </c>
      <c r="AM1882">
        <f>Q1882/O1882</f>
        <v>0.95848290411468728</v>
      </c>
      <c r="AN1882">
        <f>U1882/0.242530074</f>
        <v>4.5933004942828326</v>
      </c>
      <c r="AO1882">
        <f>O1882/U1882</f>
        <v>0.4640537510195919</v>
      </c>
    </row>
    <row r="1883" spans="1:41">
      <c r="A1883" s="14" t="s">
        <v>134</v>
      </c>
      <c r="B1883" s="14" t="s">
        <v>99</v>
      </c>
      <c r="C1883" s="15">
        <v>-32.450000000000003</v>
      </c>
      <c r="D1883" s="15">
        <v>43.15</v>
      </c>
      <c r="E1883" s="15">
        <v>3594</v>
      </c>
      <c r="F1883" s="1">
        <v>47</v>
      </c>
      <c r="G1883">
        <v>25.837400000000002</v>
      </c>
      <c r="I1883">
        <f>(E1883*100*Info!$B$11)/AI1883</f>
        <v>3.4099566445108076</v>
      </c>
      <c r="J1883">
        <f>LOG10(I1883)</f>
        <v>0.53274885724193588</v>
      </c>
      <c r="K1883">
        <f>2*((E1883*100*Info!$B$11)/AI1883^2)*(AJ1883/2)</f>
        <v>7.8830902340016995E-2</v>
      </c>
      <c r="L1883">
        <f>(M1883/10.7)/I1883</f>
        <v>0.35852266220448098</v>
      </c>
      <c r="M1883">
        <f>((U1883/0.242530073729142))*I1883</f>
        <v>13.081250055853047</v>
      </c>
      <c r="N1883">
        <f>2*M1883*SQRT((0.5*K1883/I1883)^2+(0.5*V1883/U1883)^2)</f>
        <v>0.50267231229659115</v>
      </c>
      <c r="O1883" s="1">
        <v>0.44502517306643741</v>
      </c>
      <c r="P1883" s="1">
        <v>9.1711420591700232E-3</v>
      </c>
      <c r="Q1883" s="1">
        <v>0.41178189541078469</v>
      </c>
      <c r="R1883" s="1">
        <v>9.6166712141008172E-3</v>
      </c>
      <c r="S1883" s="1">
        <v>2.4867739300526388</v>
      </c>
      <c r="T1883" s="1">
        <v>3.3678847510022987E-2</v>
      </c>
      <c r="U1883" s="1">
        <v>0.93039204636882522</v>
      </c>
      <c r="V1883" s="1">
        <v>2.855854503014537E-2</v>
      </c>
      <c r="W1883" s="50">
        <f>U1883*Info!$B$2</f>
        <v>0.44658818225703611</v>
      </c>
      <c r="X1883" s="50">
        <f>W1883*SQRT((0.5*V1883/U1883)^2+Info!$B$3^2)</f>
        <v>2.335766520432354E-2</v>
      </c>
      <c r="Y1883" s="39">
        <f>W1883*Info!$D$2</f>
        <v>0.3617364276281993</v>
      </c>
      <c r="Z1883" s="39">
        <f>Y1883*SQRT(Info!$D$3^2+(X1883/W1883)^2)</f>
        <v>2.617419510407943E-2</v>
      </c>
      <c r="AA1883" s="50">
        <f>IF(O1883-W1883&gt;0,O1883-W1883,0)</f>
        <v>0</v>
      </c>
      <c r="AB1883" s="50">
        <f>SQRT((0.5*P1883)^2+X1883^2)</f>
        <v>2.3803528844787616E-2</v>
      </c>
      <c r="AC1883" s="50">
        <f>(1-EXP(-Info!$B$6*G1883*1000))+(Info!$B$6/(Info!$B$6-Info!$B$7))*(EXP(-Info!$B$7*G1883*1000)-EXP(-Info!$B$6*G1883*1000))*(Info!$B$9-1)</f>
        <v>0.24078841930671696</v>
      </c>
      <c r="AD1883" s="50">
        <f>SQRT((Info!$B$6*EXP(-Info!$B$6*G1883*1000)+(Info!$B$6/(Info!$B$6+Info!$B$7))*(Info!$B$9-1)*(-Info!$B$7*EXP(-Info!$B$7*G1883*1000)+Info!$B$6*EXP(-Info!$B$6*G1883*1000)))^2*(0.01*G1883*1000)^2)</f>
        <v>2.0033432455815008E-3</v>
      </c>
      <c r="AE1883" s="50">
        <f>IF(AA1883&gt;0,AA1883*AC1883*SQRT((AB1883/AA1883)^2+(AD1883/AC1883)^2),AA1883*AC1883*SQRT((AD1883/AC1883)^2))</f>
        <v>0</v>
      </c>
      <c r="AF1883" s="50">
        <f>IF((S1883-Y1883-AA1883*AC1883)&gt;0,S1883-Y1883-AA1883*AC1883,0)</f>
        <v>2.1250375024244397</v>
      </c>
      <c r="AG1883" s="50">
        <f>SQRT((T1883*0.5)^2+Z1883^2+AE1883^2)</f>
        <v>3.1123217728044463E-2</v>
      </c>
      <c r="AH1883" s="50">
        <f>AF1883/S1883</f>
        <v>0.85453586139993754</v>
      </c>
      <c r="AI1883">
        <f>AF1883*EXP(Info!$B$6*G1883*1000)</f>
        <v>2.693207147462751</v>
      </c>
      <c r="AJ1883">
        <f>2*SQRT((EXP(Info!$B$6*G1883)*AG1883)^2+(Info!$B$6*G1883*0.01*AI1883)^2)</f>
        <v>6.2261187386307544E-2</v>
      </c>
      <c r="AK1883" s="28">
        <f>AI1883/(E1883/1000)</f>
        <v>0.74936203323949668</v>
      </c>
      <c r="AL1883">
        <f>AA1883/0.752049334436339</f>
        <v>0</v>
      </c>
      <c r="AM1883">
        <f>Q1883/O1883</f>
        <v>0.92530023093617253</v>
      </c>
      <c r="AN1883">
        <f>U1883/0.242530074</f>
        <v>3.8361924813036801</v>
      </c>
      <c r="AO1883">
        <f>O1883/U1883</f>
        <v>0.47832005314673648</v>
      </c>
    </row>
    <row r="1884" spans="1:41">
      <c r="A1884" s="14" t="s">
        <v>134</v>
      </c>
      <c r="B1884" s="14" t="s">
        <v>99</v>
      </c>
      <c r="C1884" s="15">
        <v>-32.450000000000003</v>
      </c>
      <c r="D1884" s="15">
        <v>43.15</v>
      </c>
      <c r="E1884" s="15">
        <v>3594</v>
      </c>
      <c r="F1884" s="1">
        <v>48</v>
      </c>
      <c r="G1884">
        <v>26.018799999999999</v>
      </c>
      <c r="I1884">
        <f>(E1884*100*Info!$B$11)/AI1884</f>
        <v>3.528344083298403</v>
      </c>
      <c r="J1884">
        <f>LOG10(I1884)</f>
        <v>0.54757093082237152</v>
      </c>
      <c r="K1884">
        <f>2*((E1884*100*Info!$B$11)/AI1884^2)*(AJ1884/2)</f>
        <v>9.085617404020388E-2</v>
      </c>
      <c r="L1884">
        <f>(M1884/10.7)/I1884</f>
        <v>0.39255207844731499</v>
      </c>
      <c r="M1884">
        <f>((U1884/0.242530073729142))*I1884</f>
        <v>14.820129196123997</v>
      </c>
      <c r="N1884">
        <f>2*M1884*SQRT((0.5*K1884/I1884)^2+(0.5*V1884/U1884)^2)</f>
        <v>0.59368692750672059</v>
      </c>
      <c r="O1884" s="1">
        <v>0.70507311277801643</v>
      </c>
      <c r="P1884" s="1">
        <v>1.451776924483405E-2</v>
      </c>
      <c r="Q1884" s="1">
        <v>0.62067351183450592</v>
      </c>
      <c r="R1884" s="1">
        <v>1.34839664643331E-2</v>
      </c>
      <c r="S1884" s="1">
        <v>2.4987481171039359</v>
      </c>
      <c r="T1884" s="1">
        <v>3.2221621133837863E-2</v>
      </c>
      <c r="U1884" s="1">
        <v>1.018700824453401</v>
      </c>
      <c r="V1884" s="1">
        <v>3.1260701035406208E-2</v>
      </c>
      <c r="W1884" s="50">
        <f>U1884*Info!$B$2</f>
        <v>0.48897639573763246</v>
      </c>
      <c r="X1884" s="50">
        <f>W1884*SQRT((0.5*V1884/U1884)^2+Info!$B$3^2)</f>
        <v>2.5574075140555468E-2</v>
      </c>
      <c r="Y1884" s="39">
        <f>W1884*Info!$D$2</f>
        <v>0.3960708805474823</v>
      </c>
      <c r="Z1884" s="39">
        <f>Y1884*SQRT(Info!$D$3^2+(X1884/W1884)^2)</f>
        <v>2.8658185860822531E-2</v>
      </c>
      <c r="AA1884" s="50">
        <f>IF(O1884-W1884&gt;0,O1884-W1884,0)</f>
        <v>0.21609671704038397</v>
      </c>
      <c r="AB1884" s="50">
        <f>SQRT((0.5*P1884)^2+X1884^2)</f>
        <v>2.6584294710530493E-2</v>
      </c>
      <c r="AC1884" s="50">
        <f>(1-EXP(-Info!$B$6*G1884*1000))+(Info!$B$6/(Info!$B$6-Info!$B$7))*(EXP(-Info!$B$7*G1884*1000)-EXP(-Info!$B$6*G1884*1000))*(Info!$B$9-1)</f>
        <v>0.24227713531436607</v>
      </c>
      <c r="AD1884" s="50">
        <f>SQRT((Info!$B$6*EXP(-Info!$B$6*G1884*1000)+(Info!$B$6/(Info!$B$6+Info!$B$7))*(Info!$B$9-1)*(-Info!$B$7*EXP(-Info!$B$7*G1884*1000)+Info!$B$6*EXP(-Info!$B$6*G1884*1000)))^2*(0.01*G1884*1000)^2)</f>
        <v>2.0139669803194778E-3</v>
      </c>
      <c r="AE1884" s="50">
        <f>IF(AA1884&gt;0,AA1884*AC1884*SQRT((AB1884/AA1884)^2+(AD1884/AC1884)^2),AA1884*AC1884*SQRT((AD1884/AC1884)^2))</f>
        <v>6.4554539520624904E-3</v>
      </c>
      <c r="AF1884" s="50">
        <f>IF((S1884-Y1884-AA1884*AC1884)&gt;0,S1884-Y1884-AA1884*AC1884,0)</f>
        <v>2.05032194300107</v>
      </c>
      <c r="AG1884" s="50">
        <f>SQRT((T1884*0.5)^2+Z1884^2+AE1884^2)</f>
        <v>3.3504070195780611E-2</v>
      </c>
      <c r="AH1884" s="50">
        <f>AF1884/S1884</f>
        <v>0.82053966502930498</v>
      </c>
      <c r="AI1884">
        <f>AF1884*EXP(Info!$B$6*G1884*1000)</f>
        <v>2.6028412736179023</v>
      </c>
      <c r="AJ1884">
        <f>2*SQRT((EXP(Info!$B$6*G1884)*AG1884)^2+(Info!$B$6*G1884*0.01*AI1884)^2)</f>
        <v>6.7024132049440438E-2</v>
      </c>
      <c r="AK1884" s="28">
        <f>AI1884/(E1884/1000)</f>
        <v>0.72421849572006192</v>
      </c>
      <c r="AL1884">
        <f>AA1884/0.752049334436339</f>
        <v>0.28734380464859854</v>
      </c>
      <c r="AM1884">
        <f>Q1884/O1884</f>
        <v>0.8802966679427433</v>
      </c>
      <c r="AN1884">
        <f>U1884/0.242530074</f>
        <v>4.2003072346953596</v>
      </c>
      <c r="AO1884">
        <f>O1884/U1884</f>
        <v>0.69212971645167143</v>
      </c>
    </row>
    <row r="1885" spans="1:41">
      <c r="A1885" s="14" t="s">
        <v>134</v>
      </c>
      <c r="B1885" s="14" t="s">
        <v>99</v>
      </c>
      <c r="C1885" s="15">
        <v>-32.450000000000003</v>
      </c>
      <c r="D1885" s="15">
        <v>43.15</v>
      </c>
      <c r="E1885" s="15">
        <v>3594</v>
      </c>
      <c r="F1885" s="1">
        <v>49</v>
      </c>
      <c r="G1885">
        <v>26.200299999999999</v>
      </c>
      <c r="I1885">
        <f>(E1885*100*Info!$B$11)/AI1885</f>
        <v>2.9597952298728973</v>
      </c>
      <c r="J1885">
        <f>LOG10(I1885)</f>
        <v>0.47126166591959118</v>
      </c>
      <c r="K1885">
        <f>2*((E1885*100*Info!$B$11)/AI1885^2)*(AJ1885/2)</f>
        <v>7.3410223778880929E-2</v>
      </c>
      <c r="L1885">
        <f>(M1885/10.7)/I1885</f>
        <v>0.44825722621617936</v>
      </c>
      <c r="M1885">
        <f>((U1885/0.242530073729142))*I1885</f>
        <v>14.196220719044531</v>
      </c>
      <c r="N1885">
        <f>2*M1885*SQRT((0.5*K1885/I1885)^2+(0.5*V1885/U1885)^2)</f>
        <v>0.56195043869495731</v>
      </c>
      <c r="O1885" s="1">
        <v>0.54379133857226825</v>
      </c>
      <c r="P1885" s="1">
        <v>1.13206547431592E-2</v>
      </c>
      <c r="Q1885" s="1">
        <v>0.5243981364912228</v>
      </c>
      <c r="R1885" s="1">
        <v>1.288689131486982E-2</v>
      </c>
      <c r="S1885" s="1">
        <v>2.8923800598728211</v>
      </c>
      <c r="T1885" s="1">
        <v>4.0421374952830838E-2</v>
      </c>
      <c r="U1885" s="1">
        <v>1.1632596819249881</v>
      </c>
      <c r="V1885" s="1">
        <v>3.58874764235926E-2</v>
      </c>
      <c r="W1885" s="50">
        <f>U1885*Info!$B$2</f>
        <v>0.55836464732399427</v>
      </c>
      <c r="X1885" s="50">
        <f>W1885*SQRT((0.5*V1885/U1885)^2+Info!$B$3^2)</f>
        <v>2.921662831304507E-2</v>
      </c>
      <c r="Y1885" s="39">
        <f>W1885*Info!$D$2</f>
        <v>0.45227536433243537</v>
      </c>
      <c r="Z1885" s="39">
        <f>Y1885*SQRT(Info!$D$3^2+(X1885/W1885)^2)</f>
        <v>3.2732811257218566E-2</v>
      </c>
      <c r="AA1885" s="50">
        <f>IF(O1885-W1885&gt;0,O1885-W1885,0)</f>
        <v>0</v>
      </c>
      <c r="AB1885" s="50">
        <f>SQRT((0.5*P1885)^2+X1885^2)</f>
        <v>2.9759883668053544E-2</v>
      </c>
      <c r="AC1885" s="50">
        <f>(1-EXP(-Info!$B$6*G1885*1000))+(Info!$B$6/(Info!$B$6-Info!$B$7))*(EXP(-Info!$B$7*G1885*1000)-EXP(-Info!$B$6*G1885*1000))*(Info!$B$9-1)</f>
        <v>0.24376407931707397</v>
      </c>
      <c r="AD1885" s="50">
        <f>SQRT((Info!$B$6*EXP(-Info!$B$6*G1885*1000)+(Info!$B$6/(Info!$B$6+Info!$B$7))*(Info!$B$9-1)*(-Info!$B$7*EXP(-Info!$B$7*G1885*1000)+Info!$B$6*EXP(-Info!$B$6*G1885*1000)))^2*(0.01*G1885*1000)^2)</f>
        <v>2.0245543561221262E-3</v>
      </c>
      <c r="AE1885" s="50">
        <f>IF(AA1885&gt;0,AA1885*AC1885*SQRT((AB1885/AA1885)^2+(AD1885/AC1885)^2),AA1885*AC1885*SQRT((AD1885/AC1885)^2))</f>
        <v>0</v>
      </c>
      <c r="AF1885" s="50">
        <f>IF((S1885-Y1885-AA1885*AC1885)&gt;0,S1885-Y1885-AA1885*AC1885,0)</f>
        <v>2.4401046955403856</v>
      </c>
      <c r="AG1885" s="50">
        <f>SQRT((T1885*0.5)^2+Z1885^2+AE1885^2)</f>
        <v>3.8469583063376576E-2</v>
      </c>
      <c r="AH1885" s="50">
        <f>AF1885/S1885</f>
        <v>0.84363211093623625</v>
      </c>
      <c r="AI1885">
        <f>AF1885*EXP(Info!$B$6*G1885*1000)</f>
        <v>3.1028226259858465</v>
      </c>
      <c r="AJ1885">
        <f>2*SQRT((EXP(Info!$B$6*G1885)*AG1885)^2+(Info!$B$6*G1885*0.01*AI1885)^2)</f>
        <v>7.6957656063787044E-2</v>
      </c>
      <c r="AK1885" s="28">
        <f>AI1885/(E1885/1000)</f>
        <v>0.86333406399161006</v>
      </c>
      <c r="AL1885">
        <f>AA1885/0.752049334436339</f>
        <v>0</v>
      </c>
      <c r="AM1885">
        <f>Q1885/O1885</f>
        <v>0.96433705227456812</v>
      </c>
      <c r="AN1885">
        <f>U1885/0.242530074</f>
        <v>4.7963523151565441</v>
      </c>
      <c r="AO1885">
        <f>O1885/U1885</f>
        <v>0.46747200734438782</v>
      </c>
    </row>
    <row r="1886" spans="1:41">
      <c r="A1886" s="14" t="s">
        <v>134</v>
      </c>
      <c r="B1886" s="14" t="s">
        <v>99</v>
      </c>
      <c r="C1886" s="15">
        <v>-32.450000000000003</v>
      </c>
      <c r="D1886" s="15">
        <v>43.15</v>
      </c>
      <c r="E1886" s="15">
        <v>3594</v>
      </c>
      <c r="F1886" s="1">
        <v>50</v>
      </c>
      <c r="G1886">
        <v>26.381799999999998</v>
      </c>
      <c r="I1886">
        <f>(E1886*100*Info!$B$11)/AI1886</f>
        <v>2.8017995902764219</v>
      </c>
      <c r="J1886">
        <f>LOG10(I1886)</f>
        <v>0.4474370674416111</v>
      </c>
      <c r="K1886">
        <f>2*((E1886*100*Info!$B$11)/AI1886^2)*(AJ1886/2)</f>
        <v>5.7031786854430992E-2</v>
      </c>
      <c r="L1886">
        <f>(M1886/10.7)/I1886</f>
        <v>0.35303925117326201</v>
      </c>
      <c r="M1886">
        <f>((U1886/0.242530073729142))*I1886</f>
        <v>10.583853953389522</v>
      </c>
      <c r="N1886">
        <f>2*M1886*SQRT((0.5*K1886/I1886)^2+(0.5*V1886/U1886)^2)</f>
        <v>0.3937535822168069</v>
      </c>
      <c r="O1886" s="1">
        <v>0.45352636980452959</v>
      </c>
      <c r="P1886" s="1">
        <v>9.3489305818459933E-3</v>
      </c>
      <c r="Q1886" s="1">
        <v>0.42634665899694091</v>
      </c>
      <c r="R1886" s="1">
        <v>9.4404692107171225E-3</v>
      </c>
      <c r="S1886" s="1">
        <v>2.9329977458371879</v>
      </c>
      <c r="T1886" s="1">
        <v>4.069391428827155E-2</v>
      </c>
      <c r="U1886" s="1">
        <v>0.91616220109475577</v>
      </c>
      <c r="V1886" s="1">
        <v>2.852985145811425E-2</v>
      </c>
      <c r="W1886" s="50">
        <f>U1886*Info!$B$2</f>
        <v>0.43975785652548277</v>
      </c>
      <c r="X1886" s="50">
        <f>W1886*SQRT((0.5*V1886/U1886)^2+Info!$B$3^2)</f>
        <v>2.3029352804082633E-2</v>
      </c>
      <c r="Y1886" s="39">
        <f>W1886*Info!$D$2</f>
        <v>0.35620386378564106</v>
      </c>
      <c r="Z1886" s="39">
        <f>Y1886*SQRT(Info!$D$3^2+(X1886/W1886)^2)</f>
        <v>2.5790818753303402E-2</v>
      </c>
      <c r="AA1886" s="50">
        <f>IF(O1886-W1886&gt;0,O1886-W1886,0)</f>
        <v>1.3768513279046823E-2</v>
      </c>
      <c r="AB1886" s="50">
        <f>SQRT((0.5*P1886)^2+X1886^2)</f>
        <v>2.3498972665436938E-2</v>
      </c>
      <c r="AC1886" s="50">
        <f>(1-EXP(-Info!$B$6*G1886*1000))+(Info!$B$6/(Info!$B$6-Info!$B$7))*(EXP(-Info!$B$7*G1886*1000)-EXP(-Info!$B$6*G1886*1000))*(Info!$B$9-1)</f>
        <v>0.24524843429074089</v>
      </c>
      <c r="AD1886" s="50">
        <f>SQRT((Info!$B$6*EXP(-Info!$B$6*G1886*1000)+(Info!$B$6/(Info!$B$6+Info!$B$7))*(Info!$B$9-1)*(-Info!$B$7*EXP(-Info!$B$7*G1886*1000)+Info!$B$6*EXP(-Info!$B$6*G1886*1000)))^2*(0.01*G1886*1000)^2)</f>
        <v>2.035099615839676E-3</v>
      </c>
      <c r="AE1886" s="50">
        <f>IF(AA1886&gt;0,AA1886*AC1886*SQRT((AB1886/AA1886)^2+(AD1886/AC1886)^2),AA1886*AC1886*SQRT((AD1886/AC1886)^2))</f>
        <v>5.763154370991572E-3</v>
      </c>
      <c r="AF1886" s="50">
        <f>IF((S1886-Y1886-AA1886*AC1886)&gt;0,S1886-Y1886-AA1886*AC1886,0)</f>
        <v>2.5734171757273492</v>
      </c>
      <c r="AG1886" s="50">
        <f>SQRT((T1886*0.5)^2+Z1886^2+AE1886^2)</f>
        <v>3.3352345424196538E-2</v>
      </c>
      <c r="AH1886" s="50">
        <f>AF1886/S1886</f>
        <v>0.87740168889655901</v>
      </c>
      <c r="AI1886">
        <f>AF1886*EXP(Info!$B$6*G1886*1000)</f>
        <v>3.2777931867098862</v>
      </c>
      <c r="AJ1886">
        <f>2*SQRT((EXP(Info!$B$6*G1886)*AG1886)^2+(Info!$B$6*G1886*0.01*AI1886)^2)</f>
        <v>6.6720832933986285E-2</v>
      </c>
      <c r="AK1886" s="28">
        <f>AI1886/(E1886/1000)</f>
        <v>0.91201813764882755</v>
      </c>
      <c r="AL1886">
        <f>AA1886/0.752049334436339</f>
        <v>1.8307992107148559E-2</v>
      </c>
      <c r="AM1886">
        <f>Q1886/O1886</f>
        <v>0.94007027459218484</v>
      </c>
      <c r="AN1886">
        <f>U1886/0.242530074</f>
        <v>3.7775199833351625</v>
      </c>
      <c r="AO1886">
        <f>O1886/U1886</f>
        <v>0.49502846686164775</v>
      </c>
    </row>
    <row r="1887" spans="1:41">
      <c r="A1887" s="14" t="s">
        <v>134</v>
      </c>
      <c r="B1887" s="14" t="s">
        <v>99</v>
      </c>
      <c r="C1887" s="15">
        <v>-32.450000000000003</v>
      </c>
      <c r="D1887" s="15">
        <v>43.15</v>
      </c>
      <c r="E1887" s="15">
        <v>3594</v>
      </c>
      <c r="F1887" s="1">
        <v>51</v>
      </c>
      <c r="G1887">
        <v>26.563200000000002</v>
      </c>
      <c r="I1887">
        <f>(E1887*100*Info!$B$11)/AI1887</f>
        <v>2.7059215074869454</v>
      </c>
      <c r="J1887">
        <f>LOG10(I1887)</f>
        <v>0.43231519456769985</v>
      </c>
      <c r="K1887">
        <f>2*((E1887*100*Info!$B$11)/AI1887^2)*(AJ1887/2)</f>
        <v>5.3416582735973613E-2</v>
      </c>
      <c r="L1887">
        <f>(M1887/10.7)/I1887</f>
        <v>0.37352972327035616</v>
      </c>
      <c r="M1887">
        <f>((U1887/0.242530073729142))*I1887</f>
        <v>10.814940597147068</v>
      </c>
      <c r="N1887">
        <f>2*M1887*SQRT((0.5*K1887/I1887)^2+(0.5*V1887/U1887)^2)</f>
        <v>0.39466941783127718</v>
      </c>
      <c r="O1887" s="1">
        <v>0.46417942180472932</v>
      </c>
      <c r="P1887" s="1">
        <v>9.5642081795526065E-3</v>
      </c>
      <c r="Q1887" s="1">
        <v>0.43072155257626887</v>
      </c>
      <c r="R1887" s="1">
        <v>9.5865174897637687E-3</v>
      </c>
      <c r="S1887" s="1">
        <v>3.037049303638399</v>
      </c>
      <c r="T1887" s="1">
        <v>3.8885096903344248E-2</v>
      </c>
      <c r="U1887" s="1">
        <v>0.96933644717520462</v>
      </c>
      <c r="V1887" s="1">
        <v>2.975160824641002E-2</v>
      </c>
      <c r="W1887" s="50">
        <f>U1887*Info!$B$2</f>
        <v>0.46528149464409818</v>
      </c>
      <c r="X1887" s="50">
        <f>W1887*SQRT((0.5*V1887/U1887)^2+Info!$B$3^2)</f>
        <v>2.4335206698869259E-2</v>
      </c>
      <c r="Y1887" s="39">
        <f>W1887*Info!$D$2</f>
        <v>0.37687801066171955</v>
      </c>
      <c r="Z1887" s="39">
        <f>Y1887*SQRT(Info!$D$3^2+(X1887/W1887)^2)</f>
        <v>2.7269699421512798E-2</v>
      </c>
      <c r="AA1887" s="50">
        <f>IF(O1887-W1887&gt;0,O1887-W1887,0)</f>
        <v>0</v>
      </c>
      <c r="AB1887" s="50">
        <f>SQRT((0.5*P1887)^2+X1887^2)</f>
        <v>2.4800621052750806E-2</v>
      </c>
      <c r="AC1887" s="50">
        <f>(1-EXP(-Info!$B$6*G1887*1000))+(Info!$B$6/(Info!$B$6-Info!$B$7))*(EXP(-Info!$B$7*G1887*1000)-EXP(-Info!$B$6*G1887*1000))*(Info!$B$9-1)</f>
        <v>0.24672938890903731</v>
      </c>
      <c r="AD1887" s="50">
        <f>SQRT((Info!$B$6*EXP(-Info!$B$6*G1887*1000)+(Info!$B$6/(Info!$B$6+Info!$B$7))*(Info!$B$9-1)*(-Info!$B$7*EXP(-Info!$B$7*G1887*1000)+Info!$B$6*EXP(-Info!$B$6*G1887*1000)))^2*(0.01*G1887*1000)^2)</f>
        <v>2.0455970948755915E-3</v>
      </c>
      <c r="AE1887" s="50">
        <f>IF(AA1887&gt;0,AA1887*AC1887*SQRT((AB1887/AA1887)^2+(AD1887/AC1887)^2),AA1887*AC1887*SQRT((AD1887/AC1887)^2))</f>
        <v>0</v>
      </c>
      <c r="AF1887" s="50">
        <f>IF((S1887-Y1887-AA1887*AC1887)&gt;0,S1887-Y1887-AA1887*AC1887,0)</f>
        <v>2.6601712929766794</v>
      </c>
      <c r="AG1887" s="50">
        <f>SQRT((T1887*0.5)^2+Z1887^2+AE1887^2)</f>
        <v>3.3491031588102411E-2</v>
      </c>
      <c r="AH1887" s="50">
        <f>AF1887/S1887</f>
        <v>0.87590652209359332</v>
      </c>
      <c r="AI1887">
        <f>AF1887*EXP(Info!$B$6*G1887*1000)</f>
        <v>3.3939342224541273</v>
      </c>
      <c r="AJ1887">
        <f>2*SQRT((EXP(Info!$B$6*G1887)*AG1887)^2+(Info!$B$6*G1887*0.01*AI1887)^2)</f>
        <v>6.6998383985847315E-2</v>
      </c>
      <c r="AK1887" s="28">
        <f>AI1887/(E1887/1000)</f>
        <v>0.94433339522930648</v>
      </c>
      <c r="AL1887">
        <f>AA1887/0.752049334436339</f>
        <v>0</v>
      </c>
      <c r="AM1887">
        <f>Q1887/O1887</f>
        <v>0.92792039531098502</v>
      </c>
      <c r="AN1887">
        <f>U1887/0.242530074</f>
        <v>3.9967680345292131</v>
      </c>
      <c r="AO1887">
        <f>O1887/U1887</f>
        <v>0.47886306468452672</v>
      </c>
    </row>
    <row r="1888" spans="1:41">
      <c r="A1888" s="14" t="s">
        <v>134</v>
      </c>
      <c r="B1888" s="14" t="s">
        <v>99</v>
      </c>
      <c r="C1888" s="15">
        <v>-32.450000000000003</v>
      </c>
      <c r="D1888" s="15">
        <v>43.15</v>
      </c>
      <c r="E1888" s="15">
        <v>3594</v>
      </c>
      <c r="F1888" s="1">
        <v>52</v>
      </c>
      <c r="G1888">
        <v>26.744700000000002</v>
      </c>
      <c r="I1888">
        <f>(E1888*100*Info!$B$11)/AI1888</f>
        <v>3.2674790857268263</v>
      </c>
      <c r="J1888">
        <f>LOG10(I1888)</f>
        <v>0.51421281645686623</v>
      </c>
      <c r="K1888">
        <f>2*((E1888*100*Info!$B$11)/AI1888^2)*(AJ1888/2)</f>
        <v>8.0410265899444305E-2</v>
      </c>
      <c r="L1888">
        <f>(M1888/10.7)/I1888</f>
        <v>0.40308949349201512</v>
      </c>
      <c r="M1888">
        <f>((U1888/0.242530073729142))*I1888</f>
        <v>14.092825439376755</v>
      </c>
      <c r="N1888">
        <f>2*M1888*SQRT((0.5*K1888/I1888)^2+(0.5*V1888/U1888)^2)</f>
        <v>0.55452525949205789</v>
      </c>
      <c r="O1888" s="1">
        <v>0.52941973336798176</v>
      </c>
      <c r="P1888" s="1">
        <v>1.09124143381998E-2</v>
      </c>
      <c r="Q1888" s="1">
        <v>0.48731568061976188</v>
      </c>
      <c r="R1888" s="1">
        <v>1.102490242756343E-2</v>
      </c>
      <c r="S1888" s="1">
        <v>2.6128067174532168</v>
      </c>
      <c r="T1888" s="1">
        <v>3.3770978926782741E-2</v>
      </c>
      <c r="U1888" s="1">
        <v>1.0460461729638519</v>
      </c>
      <c r="V1888" s="1">
        <v>3.2116400120982123E-2</v>
      </c>
      <c r="W1888" s="50">
        <f>U1888*Info!$B$2</f>
        <v>0.50210216302264887</v>
      </c>
      <c r="X1888" s="50">
        <f>W1888*SQRT((0.5*V1888/U1888)^2+Info!$B$3^2)</f>
        <v>2.6261735150362085E-2</v>
      </c>
      <c r="Y1888" s="39">
        <f>W1888*Info!$D$2</f>
        <v>0.40670275204834561</v>
      </c>
      <c r="Z1888" s="39">
        <f>Y1888*SQRT(Info!$D$3^2+(X1888/W1888)^2)</f>
        <v>2.9428150436295673E-2</v>
      </c>
      <c r="AA1888" s="50">
        <f>IF(O1888-W1888&gt;0,O1888-W1888,0)</f>
        <v>2.7317570345332887E-2</v>
      </c>
      <c r="AB1888" s="50">
        <f>SQRT((0.5*P1888)^2+X1888^2)</f>
        <v>2.6822545177143439E-2</v>
      </c>
      <c r="AC1888" s="50">
        <f>(1-EXP(-Info!$B$6*G1888*1000))+(Info!$B$6/(Info!$B$6-Info!$B$7))*(EXP(-Info!$B$7*G1888*1000)-EXP(-Info!$B$6*G1888*1000))*(Info!$B$9-1)</f>
        <v>0.24820858033341581</v>
      </c>
      <c r="AD1888" s="50">
        <f>SQRT((Info!$B$6*EXP(-Info!$B$6*G1888*1000)+(Info!$B$6/(Info!$B$6+Info!$B$7))*(Info!$B$9-1)*(-Info!$B$7*EXP(-Info!$B$7*G1888*1000)+Info!$B$6*EXP(-Info!$B$6*G1888*1000)))^2*(0.01*G1888*1000)^2)</f>
        <v>2.0560584775498429E-3</v>
      </c>
      <c r="AE1888" s="50">
        <f>IF(AA1888&gt;0,AA1888*AC1888*SQRT((AB1888/AA1888)^2+(AD1888/AC1888)^2),AA1888*AC1888*SQRT((AD1888/AC1888)^2))</f>
        <v>6.6578227787160577E-3</v>
      </c>
      <c r="AF1888" s="50">
        <f>IF((S1888-Y1888-AA1888*AC1888)&gt;0,S1888-Y1888-AA1888*AC1888,0)</f>
        <v>2.1993235100512982</v>
      </c>
      <c r="AG1888" s="50">
        <f>SQRT((T1888*0.5)^2+Z1888^2+AE1888^2)</f>
        <v>3.4575459457140127E-2</v>
      </c>
      <c r="AH1888" s="50">
        <f>AF1888/S1888</f>
        <v>0.84174749527398895</v>
      </c>
      <c r="AI1888">
        <f>AF1888*EXP(Info!$B$6*G1888*1000)</f>
        <v>2.8106437307132008</v>
      </c>
      <c r="AJ1888">
        <f>2*SQRT((EXP(Info!$B$6*G1888)*AG1888)^2+(Info!$B$6*G1888*0.01*AI1888)^2)</f>
        <v>6.9167882580335349E-2</v>
      </c>
      <c r="AK1888" s="28">
        <f>AI1888/(E1888/1000)</f>
        <v>0.78203776591908758</v>
      </c>
      <c r="AL1888">
        <f>AA1888/0.752049334436339</f>
        <v>3.632417328818914E-2</v>
      </c>
      <c r="AM1888">
        <f>Q1888/O1888</f>
        <v>0.92047131964581541</v>
      </c>
      <c r="AN1888">
        <f>U1888/0.242530074</f>
        <v>4.3130575755477318</v>
      </c>
      <c r="AO1888">
        <f>O1888/U1888</f>
        <v>0.50611507125725785</v>
      </c>
    </row>
    <row r="1889" spans="1:41">
      <c r="A1889" s="14" t="s">
        <v>134</v>
      </c>
      <c r="B1889" s="14" t="s">
        <v>99</v>
      </c>
      <c r="C1889" s="15">
        <v>-32.450000000000003</v>
      </c>
      <c r="D1889" s="15">
        <v>43.15</v>
      </c>
      <c r="E1889" s="15">
        <v>3594</v>
      </c>
      <c r="F1889" s="1">
        <v>53</v>
      </c>
      <c r="G1889">
        <v>26.926200000000001</v>
      </c>
      <c r="I1889">
        <f>(E1889*100*Info!$B$11)/AI1889</f>
        <v>3.6328872846260807</v>
      </c>
      <c r="J1889">
        <f>LOG10(I1889)</f>
        <v>0.56025192348222808</v>
      </c>
      <c r="K1889">
        <f>2*((E1889*100*Info!$B$11)/AI1889^2)*(AJ1889/2)</f>
        <v>8.4252407271433516E-2</v>
      </c>
      <c r="L1889">
        <f>(M1889/10.7)/I1889</f>
        <v>0.33601215217440789</v>
      </c>
      <c r="M1889">
        <f>((U1889/0.242530073729142))*I1889</f>
        <v>13.061428743722473</v>
      </c>
      <c r="N1889">
        <f>2*M1889*SQRT((0.5*K1889/I1889)^2+(0.5*V1889/U1889)^2)</f>
        <v>0.50258495171679618</v>
      </c>
      <c r="O1889" s="1">
        <v>0.42631606676272971</v>
      </c>
      <c r="P1889" s="1">
        <v>8.7789586008178589E-3</v>
      </c>
      <c r="Q1889" s="1">
        <v>0.41830930549147988</v>
      </c>
      <c r="R1889" s="1">
        <v>9.4110159967549598E-3</v>
      </c>
      <c r="S1889" s="1">
        <v>2.315781940523892</v>
      </c>
      <c r="T1889" s="1">
        <v>3.0066571160870959E-2</v>
      </c>
      <c r="U1889" s="1">
        <v>0.87197565683599088</v>
      </c>
      <c r="V1889" s="1">
        <v>2.677334408651575E-2</v>
      </c>
      <c r="W1889" s="50">
        <f>U1889*Info!$B$2</f>
        <v>0.41854831528127562</v>
      </c>
      <c r="X1889" s="50">
        <f>W1889*SQRT((0.5*V1889/U1889)^2+Info!$B$3^2)</f>
        <v>2.1891667343715587E-2</v>
      </c>
      <c r="Y1889" s="39">
        <f>W1889*Info!$D$2</f>
        <v>0.33902413537783327</v>
      </c>
      <c r="Z1889" s="39">
        <f>Y1889*SQRT(Info!$D$3^2+(X1889/W1889)^2)</f>
        <v>2.4531125543547572E-2</v>
      </c>
      <c r="AA1889" s="50">
        <f>IF(O1889-W1889&gt;0,O1889-W1889,0)</f>
        <v>7.7677514814540882E-3</v>
      </c>
      <c r="AB1889" s="50">
        <f>SQRT((0.5*P1889)^2+X1889^2)</f>
        <v>2.2327396346565401E-2</v>
      </c>
      <c r="AC1889" s="50">
        <f>(1-EXP(-Info!$B$6*G1889*1000))+(Info!$B$6/(Info!$B$6-Info!$B$7))*(EXP(-Info!$B$7*G1889*1000)-EXP(-Info!$B$6*G1889*1000))*(Info!$B$9-1)</f>
        <v>0.24968519580012621</v>
      </c>
      <c r="AD1889" s="50">
        <f>SQRT((Info!$B$6*EXP(-Info!$B$6*G1889*1000)+(Info!$B$6/(Info!$B$6+Info!$B$7))*(Info!$B$9-1)*(-Info!$B$7*EXP(-Info!$B$7*G1889*1000)+Info!$B$6*EXP(-Info!$B$6*G1889*1000)))^2*(0.01*G1889*1000)^2)</f>
        <v>2.0664780756504057E-3</v>
      </c>
      <c r="AE1889" s="50">
        <f>IF(AA1889&gt;0,AA1889*AC1889*SQRT((AB1889/AA1889)^2+(AD1889/AC1889)^2),AA1889*AC1889*SQRT((AD1889/AC1889)^2))</f>
        <v>5.5748434379954232E-3</v>
      </c>
      <c r="AF1889" s="50">
        <f>IF((S1889-Y1889-AA1889*AC1889)&gt;0,S1889-Y1889-AA1889*AC1889,0)</f>
        <v>1.9748183125964853</v>
      </c>
      <c r="AG1889" s="50">
        <f>SQRT((T1889*0.5)^2+Z1889^2+AE1889^2)</f>
        <v>2.9306222464425231E-2</v>
      </c>
      <c r="AH1889" s="50">
        <f>AF1889/S1889</f>
        <v>0.85276522717407865</v>
      </c>
      <c r="AI1889">
        <f>AF1889*EXP(Info!$B$6*G1889*1000)</f>
        <v>2.5279395940520768</v>
      </c>
      <c r="AJ1889">
        <f>2*SQRT((EXP(Info!$B$6*G1889)*AG1889)^2+(Info!$B$6*G1889*0.01*AI1889)^2)</f>
        <v>5.8626921109549278E-2</v>
      </c>
      <c r="AK1889" s="28">
        <f>AI1889/(E1889/1000)</f>
        <v>0.70337773902395018</v>
      </c>
      <c r="AL1889">
        <f>AA1889/0.752049334436339</f>
        <v>1.0328779144889501E-2</v>
      </c>
      <c r="AM1889">
        <f>Q1889/O1889</f>
        <v>0.98121872034509539</v>
      </c>
      <c r="AN1889">
        <f>U1889/0.242530074</f>
        <v>3.595330024250893</v>
      </c>
      <c r="AO1889">
        <f>O1889/U1889</f>
        <v>0.48890822056849587</v>
      </c>
    </row>
    <row r="1890" spans="1:41">
      <c r="A1890" s="14" t="s">
        <v>134</v>
      </c>
      <c r="B1890" s="14" t="s">
        <v>99</v>
      </c>
      <c r="C1890" s="15">
        <v>-32.450000000000003</v>
      </c>
      <c r="D1890" s="15">
        <v>43.15</v>
      </c>
      <c r="E1890" s="15">
        <v>3594</v>
      </c>
      <c r="F1890" s="1">
        <v>54</v>
      </c>
      <c r="G1890">
        <v>27.107599999999998</v>
      </c>
      <c r="I1890">
        <f>(E1890*100*Info!$B$11)/AI1890</f>
        <v>2.8696933915683136</v>
      </c>
      <c r="J1890">
        <f>LOG10(I1890)</f>
        <v>0.4578354976178623</v>
      </c>
      <c r="K1890">
        <f>2*((E1890*100*Info!$B$11)/AI1890^2)*(AJ1890/2)</f>
        <v>6.9138458650126522E-2</v>
      </c>
      <c r="L1890">
        <f>(M1890/10.7)/I1890</f>
        <v>0.4555365803864892</v>
      </c>
      <c r="M1890">
        <f>((U1890/0.242530073729142))*I1890</f>
        <v>13.987578363574274</v>
      </c>
      <c r="N1890">
        <f>2*M1890*SQRT((0.5*K1890/I1890)^2+(0.5*V1890/U1890)^2)</f>
        <v>0.54569893874302489</v>
      </c>
      <c r="O1890" s="1">
        <v>0.49923345284720788</v>
      </c>
      <c r="P1890" s="1">
        <v>1.027900478548978E-2</v>
      </c>
      <c r="Q1890" s="1">
        <v>0.47456843893095341</v>
      </c>
      <c r="R1890" s="1">
        <v>1.075295162469877E-2</v>
      </c>
      <c r="S1890" s="1">
        <v>2.9554850571100308</v>
      </c>
      <c r="T1890" s="1">
        <v>3.8960132227446237E-2</v>
      </c>
      <c r="U1890" s="1">
        <v>1.1821501285737841</v>
      </c>
      <c r="V1890" s="1">
        <v>3.6274253152788101E-2</v>
      </c>
      <c r="W1890" s="50">
        <f>U1890*Info!$B$2</f>
        <v>0.56743206171541638</v>
      </c>
      <c r="X1890" s="50">
        <f>W1890*SQRT((0.5*V1890/U1890)^2+Info!$B$3^2)</f>
        <v>2.9677250154011434E-2</v>
      </c>
      <c r="Y1890" s="39">
        <f>W1890*Info!$D$2</f>
        <v>0.45961996998948729</v>
      </c>
      <c r="Z1890" s="39">
        <f>Y1890*SQRT(Info!$D$3^2+(X1890/W1890)^2)</f>
        <v>3.3256266565388659E-2</v>
      </c>
      <c r="AA1890" s="50">
        <f>IF(O1890-W1890&gt;0,O1890-W1890,0)</f>
        <v>0</v>
      </c>
      <c r="AB1890" s="50">
        <f>SQRT((0.5*P1890)^2+X1890^2)</f>
        <v>3.0118991708701044E-2</v>
      </c>
      <c r="AC1890" s="50">
        <f>(1-EXP(-Info!$B$6*G1890*1000))+(Info!$B$6/(Info!$B$6-Info!$B$7))*(EXP(-Info!$B$7*G1890*1000)-EXP(-Info!$B$6*G1890*1000))*(Info!$B$9-1)</f>
        <v>0.2511584282144213</v>
      </c>
      <c r="AD1890" s="50">
        <f>SQRT((Info!$B$6*EXP(-Info!$B$6*G1890*1000)+(Info!$B$6/(Info!$B$6+Info!$B$7))*(Info!$B$9-1)*(-Info!$B$7*EXP(-Info!$B$7*G1890*1000)+Info!$B$6*EXP(-Info!$B$6*G1890*1000)))^2*(0.01*G1890*1000)^2)</f>
        <v>2.0768502927895724E-3</v>
      </c>
      <c r="AE1890" s="50">
        <f>IF(AA1890&gt;0,AA1890*AC1890*SQRT((AB1890/AA1890)^2+(AD1890/AC1890)^2),AA1890*AC1890*SQRT((AD1890/AC1890)^2))</f>
        <v>0</v>
      </c>
      <c r="AF1890" s="50">
        <f>IF((S1890-Y1890-AA1890*AC1890)&gt;0,S1890-Y1890-AA1890*AC1890,0)</f>
        <v>2.4958650871205434</v>
      </c>
      <c r="AG1890" s="50">
        <f>SQRT((T1890*0.5)^2+Z1890^2+AE1890^2)</f>
        <v>3.8541565116938514E-2</v>
      </c>
      <c r="AH1890" s="50">
        <f>AF1890/S1890</f>
        <v>0.84448577437947914</v>
      </c>
      <c r="AI1890">
        <f>AF1890*EXP(Info!$B$6*G1890*1000)</f>
        <v>3.2002441914240949</v>
      </c>
      <c r="AJ1890">
        <f>2*SQRT((EXP(Info!$B$6*G1890)*AG1890)^2+(Info!$B$6*G1890*0.01*AI1890)^2)</f>
        <v>7.7102296485465932E-2</v>
      </c>
      <c r="AK1890" s="28">
        <f>AI1890/(E1890/1000)</f>
        <v>0.89044078781972591</v>
      </c>
      <c r="AL1890">
        <f>AA1890/0.752049334436339</f>
        <v>0</v>
      </c>
      <c r="AM1890">
        <f>Q1890/O1890</f>
        <v>0.95059422846048081</v>
      </c>
      <c r="AN1890">
        <f>U1890/0.242530074</f>
        <v>4.8742414046918734</v>
      </c>
      <c r="AO1890">
        <f>O1890/U1890</f>
        <v>0.42230968874445135</v>
      </c>
    </row>
    <row r="1891" spans="1:41">
      <c r="A1891" s="14" t="s">
        <v>134</v>
      </c>
      <c r="B1891" s="14" t="s">
        <v>99</v>
      </c>
      <c r="C1891" s="15">
        <v>-32.450000000000003</v>
      </c>
      <c r="D1891" s="15">
        <v>43.15</v>
      </c>
      <c r="E1891" s="15">
        <v>3594</v>
      </c>
      <c r="F1891" s="1">
        <v>55</v>
      </c>
      <c r="G1891">
        <v>27.289099999999998</v>
      </c>
      <c r="I1891">
        <f>(E1891*100*Info!$B$11)/AI1891</f>
        <v>2.798126036609383</v>
      </c>
      <c r="J1891">
        <f>LOG10(I1891)</f>
        <v>0.4468672726187069</v>
      </c>
      <c r="K1891">
        <f>2*((E1891*100*Info!$B$11)/AI1891^2)*(AJ1891/2)</f>
        <v>6.0093465822133173E-2</v>
      </c>
      <c r="L1891">
        <f>(M1891/10.7)/I1891</f>
        <v>0.40542509100653712</v>
      </c>
      <c r="M1891">
        <f>((U1891/0.242530073729142))*I1891</f>
        <v>12.138406382529283</v>
      </c>
      <c r="N1891">
        <f>2*M1891*SQRT((0.5*K1891/I1891)^2+(0.5*V1891/U1891)^2)</f>
        <v>0.454698416932244</v>
      </c>
      <c r="O1891" s="1">
        <v>0.49074664450905697</v>
      </c>
      <c r="P1891" s="1">
        <v>1.0103738374120579E-2</v>
      </c>
      <c r="Q1891" s="1">
        <v>0.46644670296860441</v>
      </c>
      <c r="R1891" s="1">
        <v>1.07370845953687E-2</v>
      </c>
      <c r="S1891" s="1">
        <v>2.9645038675512239</v>
      </c>
      <c r="T1891" s="1">
        <v>3.8233129618283547E-2</v>
      </c>
      <c r="U1891" s="1">
        <v>1.052107216184017</v>
      </c>
      <c r="V1891" s="1">
        <v>3.229095546781522E-2</v>
      </c>
      <c r="W1891" s="50">
        <f>U1891*Info!$B$2</f>
        <v>0.50501146376832817</v>
      </c>
      <c r="X1891" s="50">
        <f>W1891*SQRT((0.5*V1891/U1891)^2+Info!$B$3^2)</f>
        <v>2.6413089571517012E-2</v>
      </c>
      <c r="Y1891" s="39">
        <f>W1891*Info!$D$2</f>
        <v>0.40905928565234584</v>
      </c>
      <c r="Z1891" s="39">
        <f>Y1891*SQRT(Info!$D$3^2+(X1891/W1891)^2)</f>
        <v>2.9598188565245095E-2</v>
      </c>
      <c r="AA1891" s="50">
        <f>IF(O1891-W1891&gt;0,O1891-W1891,0)</f>
        <v>0</v>
      </c>
      <c r="AB1891" s="50">
        <f>SQRT((0.5*P1891)^2+X1891^2)</f>
        <v>2.6891870202649534E-2</v>
      </c>
      <c r="AC1891" s="50">
        <f>(1-EXP(-Info!$B$6*G1891*1000))+(Info!$B$6/(Info!$B$6-Info!$B$7))*(EXP(-Info!$B$7*G1891*1000)-EXP(-Info!$B$6*G1891*1000))*(Info!$B$9-1)</f>
        <v>0.25262990620196385</v>
      </c>
      <c r="AD1891" s="50">
        <f>SQRT((Info!$B$6*EXP(-Info!$B$6*G1891*1000)+(Info!$B$6/(Info!$B$6+Info!$B$7))*(Info!$B$9-1)*(-Info!$B$7*EXP(-Info!$B$7*G1891*1000)+Info!$B$6*EXP(-Info!$B$6*G1891*1000)))^2*(0.01*G1891*1000)^2)</f>
        <v>2.0871866744304598E-3</v>
      </c>
      <c r="AE1891" s="50">
        <f>IF(AA1891&gt;0,AA1891*AC1891*SQRT((AB1891/AA1891)^2+(AD1891/AC1891)^2),AA1891*AC1891*SQRT((AD1891/AC1891)^2))</f>
        <v>0</v>
      </c>
      <c r="AF1891" s="50">
        <f>IF((S1891-Y1891-AA1891*AC1891)&gt;0,S1891-Y1891-AA1891*AC1891,0)</f>
        <v>2.555444581898878</v>
      </c>
      <c r="AG1891" s="50">
        <f>SQRT((T1891*0.5)^2+Z1891^2+AE1891^2)</f>
        <v>3.5234866488265897E-2</v>
      </c>
      <c r="AH1891" s="50">
        <f>AF1891/S1891</f>
        <v>0.86201425131206122</v>
      </c>
      <c r="AI1891">
        <f>AF1891*EXP(Info!$B$6*G1891*1000)</f>
        <v>3.2820964772062009</v>
      </c>
      <c r="AJ1891">
        <f>2*SQRT((EXP(Info!$B$6*G1891)*AG1891)^2+(Info!$B$6*G1891*0.01*AI1891)^2)</f>
        <v>7.0487372583448824E-2</v>
      </c>
      <c r="AK1891" s="28">
        <f>AI1891/(E1891/1000)</f>
        <v>0.91321549171012828</v>
      </c>
      <c r="AL1891">
        <f>AA1891/0.752049334436339</f>
        <v>0</v>
      </c>
      <c r="AM1891">
        <f>Q1891/O1891</f>
        <v>0.95048373368958594</v>
      </c>
      <c r="AN1891">
        <f>U1891/0.242530074</f>
        <v>4.3380484689252059</v>
      </c>
      <c r="AO1891">
        <f>O1891/U1891</f>
        <v>0.46644166769332734</v>
      </c>
    </row>
    <row r="1892" spans="1:41">
      <c r="A1892" s="14" t="s">
        <v>134</v>
      </c>
      <c r="B1892" s="14" t="s">
        <v>99</v>
      </c>
      <c r="C1892" s="15">
        <v>-32.450000000000003</v>
      </c>
      <c r="D1892" s="15">
        <v>43.15</v>
      </c>
      <c r="E1892" s="15">
        <v>3594</v>
      </c>
      <c r="F1892" s="1">
        <v>56</v>
      </c>
      <c r="G1892">
        <v>27.470500000000001</v>
      </c>
      <c r="I1892">
        <f>(E1892*100*Info!$B$11)/AI1892</f>
        <v>2.8862842480494786</v>
      </c>
      <c r="J1892">
        <f>LOG10(I1892)</f>
        <v>0.4603390992039369</v>
      </c>
      <c r="K1892">
        <f>2*((E1892*100*Info!$B$11)/AI1892^2)*(AJ1892/2)</f>
        <v>6.2204279061241229E-2</v>
      </c>
      <c r="L1892">
        <f>(M1892/10.7)/I1892</f>
        <v>0.38872307210639334</v>
      </c>
      <c r="M1892">
        <f>((U1892/0.242530073729142))*I1892</f>
        <v>12.005028494652706</v>
      </c>
      <c r="N1892">
        <f>2*M1892*SQRT((0.5*K1892/I1892)^2+(0.5*V1892/U1892)^2)</f>
        <v>0.45489180920569477</v>
      </c>
      <c r="O1892" s="1">
        <v>0.47000979229110662</v>
      </c>
      <c r="P1892" s="1">
        <v>9.6748950147122863E-3</v>
      </c>
      <c r="Q1892" s="1">
        <v>0.45386895442081743</v>
      </c>
      <c r="R1892" s="1">
        <v>1.003876334796149E-2</v>
      </c>
      <c r="S1892" s="1">
        <v>2.865481226194913</v>
      </c>
      <c r="T1892" s="1">
        <v>3.8394029093930228E-2</v>
      </c>
      <c r="U1892" s="1">
        <v>1.0087642781185491</v>
      </c>
      <c r="V1892" s="1">
        <v>3.1439016278352029E-2</v>
      </c>
      <c r="W1892" s="50">
        <f>U1892*Info!$B$2</f>
        <v>0.48420685349690351</v>
      </c>
      <c r="X1892" s="50">
        <f>W1892*SQRT((0.5*V1892/U1892)^2+Info!$B$3^2)</f>
        <v>2.535888816410407E-2</v>
      </c>
      <c r="Y1892" s="39">
        <f>W1892*Info!$D$2</f>
        <v>0.39220755133249185</v>
      </c>
      <c r="Z1892" s="39">
        <f>Y1892*SQRT(Info!$D$3^2+(X1892/W1892)^2)</f>
        <v>2.8398718997125236E-2</v>
      </c>
      <c r="AA1892" s="50">
        <f>IF(O1892-W1892&gt;0,O1892-W1892,0)</f>
        <v>0</v>
      </c>
      <c r="AB1892" s="50">
        <f>SQRT((0.5*P1892)^2+X1892^2)</f>
        <v>2.5816159809428738E-2</v>
      </c>
      <c r="AC1892" s="50">
        <f>(1-EXP(-Info!$B$6*G1892*1000))+(Info!$B$6/(Info!$B$6-Info!$B$7))*(EXP(-Info!$B$7*G1892*1000)-EXP(-Info!$B$6*G1892*1000))*(Info!$B$9-1)</f>
        <v>0.25409801262312826</v>
      </c>
      <c r="AD1892" s="50">
        <f>SQRT((Info!$B$6*EXP(-Info!$B$6*G1892*1000)+(Info!$B$6/(Info!$B$6+Info!$B$7))*(Info!$B$9-1)*(-Info!$B$7*EXP(-Info!$B$7*G1892*1000)+Info!$B$6*EXP(-Info!$B$6*G1892*1000)))^2*(0.01*G1892*1000)^2)</f>
        <v>2.0974759400131946E-3</v>
      </c>
      <c r="AE1892" s="50">
        <f>IF(AA1892&gt;0,AA1892*AC1892*SQRT((AB1892/AA1892)^2+(AD1892/AC1892)^2),AA1892*AC1892*SQRT((AD1892/AC1892)^2))</f>
        <v>0</v>
      </c>
      <c r="AF1892" s="50">
        <f>IF((S1892-Y1892-AA1892*AC1892)&gt;0,S1892-Y1892-AA1892*AC1892,0)</f>
        <v>2.4732736748624209</v>
      </c>
      <c r="AG1892" s="50">
        <f>SQRT((T1892*0.5)^2+Z1892^2+AE1892^2)</f>
        <v>3.4278456910923981E-2</v>
      </c>
      <c r="AH1892" s="50">
        <f>AF1892/S1892</f>
        <v>0.86312681173859707</v>
      </c>
      <c r="AI1892">
        <f>AF1892*EXP(Info!$B$6*G1892*1000)</f>
        <v>3.181848639385005</v>
      </c>
      <c r="AJ1892">
        <f>2*SQRT((EXP(Info!$B$6*G1892)*AG1892)^2+(Info!$B$6*G1892*0.01*AI1892)^2)</f>
        <v>6.8574188709476888E-2</v>
      </c>
      <c r="AK1892" s="28">
        <f>AI1892/(E1892/1000)</f>
        <v>0.88532238157623955</v>
      </c>
      <c r="AL1892">
        <f>AA1892/0.752049334436339</f>
        <v>0</v>
      </c>
      <c r="AM1892">
        <f>Q1892/O1892</f>
        <v>0.96565850725873359</v>
      </c>
      <c r="AN1892">
        <f>U1892/0.242530074</f>
        <v>4.1593368668932538</v>
      </c>
      <c r="AO1892">
        <f>O1892/U1892</f>
        <v>0.46592628474882564</v>
      </c>
    </row>
    <row r="1893" spans="1:41">
      <c r="A1893" s="14" t="s">
        <v>134</v>
      </c>
      <c r="B1893" s="14" t="s">
        <v>99</v>
      </c>
      <c r="C1893" s="15">
        <v>-32.450000000000003</v>
      </c>
      <c r="D1893" s="15">
        <v>43.15</v>
      </c>
      <c r="E1893" s="15">
        <v>3594</v>
      </c>
      <c r="F1893" s="1">
        <v>57</v>
      </c>
      <c r="G1893">
        <v>27.652000000000001</v>
      </c>
      <c r="I1893">
        <f>(E1893*100*Info!$B$11)/AI1893</f>
        <v>2.8517141009546214</v>
      </c>
      <c r="J1893">
        <f>LOG10(I1893)</f>
        <v>0.45510598310071121</v>
      </c>
      <c r="K1893">
        <f>2*((E1893*100*Info!$B$11)/AI1893^2)*(AJ1893/2)</f>
        <v>6.5493352051429504E-2</v>
      </c>
      <c r="L1893">
        <f>(M1893/10.7)/I1893</f>
        <v>0.42813884875393676</v>
      </c>
      <c r="M1893">
        <f>((U1893/0.242530073729142))*I1893</f>
        <v>13.063946636091448</v>
      </c>
      <c r="N1893">
        <f>2*M1893*SQRT((0.5*K1893/I1893)^2+(0.5*V1893/U1893)^2)</f>
        <v>0.50779332180772641</v>
      </c>
      <c r="O1893" s="1">
        <v>0.51015665414508937</v>
      </c>
      <c r="P1893" s="1">
        <v>1.0851462319743181E-2</v>
      </c>
      <c r="Q1893" s="1">
        <v>0.46893582970897091</v>
      </c>
      <c r="R1893" s="1">
        <v>1.1155480466575411E-2</v>
      </c>
      <c r="S1893" s="1">
        <v>2.9310697000247599</v>
      </c>
      <c r="T1893" s="1">
        <v>3.9394140088438827E-2</v>
      </c>
      <c r="U1893" s="1">
        <v>1.1110510481342439</v>
      </c>
      <c r="V1893" s="1">
        <v>3.4841892710291929E-2</v>
      </c>
      <c r="W1893" s="50">
        <f>U1893*Info!$B$2</f>
        <v>0.53330450310443711</v>
      </c>
      <c r="X1893" s="50">
        <f>W1893*SQRT((0.5*V1893/U1893)^2+Info!$B$3^2)</f>
        <v>2.7945629065499331E-2</v>
      </c>
      <c r="Y1893" s="39">
        <f>W1893*Info!$D$2</f>
        <v>0.43197664751459408</v>
      </c>
      <c r="Z1893" s="39">
        <f>Y1893*SQRT(Info!$D$3^2+(X1893/W1893)^2)</f>
        <v>3.1287317309569192E-2</v>
      </c>
      <c r="AA1893" s="50">
        <f>IF(O1893-W1893&gt;0,O1893-W1893,0)</f>
        <v>0</v>
      </c>
      <c r="AB1893" s="50">
        <f>SQRT((0.5*P1893)^2+X1893^2)</f>
        <v>2.8467468143227675E-2</v>
      </c>
      <c r="AC1893" s="50">
        <f>(1-EXP(-Info!$B$6*G1893*1000))+(Info!$B$6/(Info!$B$6-Info!$B$7))*(EXP(-Info!$B$7*G1893*1000)-EXP(-Info!$B$6*G1893*1000))*(Info!$B$9-1)</f>
        <v>0.25556437043752539</v>
      </c>
      <c r="AD1893" s="50">
        <f>SQRT((Info!$B$6*EXP(-Info!$B$6*G1893*1000)+(Info!$B$6/(Info!$B$6+Info!$B$7))*(Info!$B$9-1)*(-Info!$B$7*EXP(-Info!$B$7*G1893*1000)+Info!$B$6*EXP(-Info!$B$6*G1893*1000)))^2*(0.01*G1893*1000)^2)</f>
        <v>2.107729543045762E-3</v>
      </c>
      <c r="AE1893" s="50">
        <f>IF(AA1893&gt;0,AA1893*AC1893*SQRT((AB1893/AA1893)^2+(AD1893/AC1893)^2),AA1893*AC1893*SQRT((AD1893/AC1893)^2))</f>
        <v>0</v>
      </c>
      <c r="AF1893" s="50">
        <f>IF((S1893-Y1893-AA1893*AC1893)&gt;0,S1893-Y1893-AA1893*AC1893,0)</f>
        <v>2.4990930525101658</v>
      </c>
      <c r="AG1893" s="50">
        <f>SQRT((T1893*0.5)^2+Z1893^2+AE1893^2)</f>
        <v>3.6971215732736644E-2</v>
      </c>
      <c r="AH1893" s="50">
        <f>AF1893/S1893</f>
        <v>0.85262150282166782</v>
      </c>
      <c r="AI1893">
        <f>AF1893*EXP(Info!$B$6*G1893*1000)</f>
        <v>3.2204208705425001</v>
      </c>
      <c r="AJ1893">
        <f>2*SQRT((EXP(Info!$B$6*G1893)*AG1893)^2+(Info!$B$6*G1893*0.01*AI1893)^2)</f>
        <v>7.3961186276564714E-2</v>
      </c>
      <c r="AK1893" s="28">
        <f>AI1893/(E1893/1000)</f>
        <v>0.89605477755773522</v>
      </c>
      <c r="AL1893">
        <f>AA1893/0.752049334436339</f>
        <v>0</v>
      </c>
      <c r="AM1893">
        <f>Q1893/O1893</f>
        <v>0.91919967307846739</v>
      </c>
      <c r="AN1893">
        <f>U1893/0.242530074</f>
        <v>4.5810856765509582</v>
      </c>
      <c r="AO1893">
        <f>O1893/U1893</f>
        <v>0.45916580970944654</v>
      </c>
    </row>
    <row r="1894" spans="1:41">
      <c r="A1894" s="14" t="s">
        <v>134</v>
      </c>
      <c r="B1894" s="14" t="s">
        <v>99</v>
      </c>
      <c r="C1894" s="15">
        <v>-32.450000000000003</v>
      </c>
      <c r="D1894" s="15">
        <v>43.15</v>
      </c>
      <c r="E1894" s="15">
        <v>3594</v>
      </c>
      <c r="F1894" s="1">
        <v>58</v>
      </c>
      <c r="G1894">
        <v>28.129799999999999</v>
      </c>
      <c r="I1894">
        <f>(E1894*100*Info!$B$11)/AI1894</f>
        <v>3.2772263551280107</v>
      </c>
      <c r="J1894">
        <f>LOG10(I1894)</f>
        <v>0.51550643875437918</v>
      </c>
      <c r="K1894">
        <f>2*((E1894*100*Info!$B$11)/AI1894^2)*(AJ1894/2)</f>
        <v>7.0917457035050369E-2</v>
      </c>
      <c r="L1894">
        <f>(M1894/10.7)/I1894</f>
        <v>0.33973520487681502</v>
      </c>
      <c r="M1894">
        <f>((U1894/0.242530073729142))*I1894</f>
        <v>11.913264088902103</v>
      </c>
      <c r="N1894">
        <f>2*M1894*SQRT((0.5*K1894/I1894)^2+(0.5*V1894/U1894)^2)</f>
        <v>0.4491542237813167</v>
      </c>
      <c r="O1894" s="1">
        <v>0.40398982584507509</v>
      </c>
      <c r="P1894" s="1">
        <v>8.4021467023033831E-3</v>
      </c>
      <c r="Q1894" s="1">
        <v>0.3932663793630698</v>
      </c>
      <c r="R1894" s="1">
        <v>9.5784602995406132E-3</v>
      </c>
      <c r="S1894" s="1">
        <v>2.5078858822026362</v>
      </c>
      <c r="T1894" s="1">
        <v>3.4833038515923141E-2</v>
      </c>
      <c r="U1894" s="1">
        <v>0.8816372458726025</v>
      </c>
      <c r="V1894" s="1">
        <v>2.7219271662970071E-2</v>
      </c>
      <c r="W1894" s="50">
        <f>U1894*Info!$B$2</f>
        <v>0.42318587801884916</v>
      </c>
      <c r="X1894" s="50">
        <f>W1894*SQRT((0.5*V1894/U1894)^2+Info!$B$3^2)</f>
        <v>2.2144771626244973E-2</v>
      </c>
      <c r="Y1894" s="39">
        <f>W1894*Info!$D$2</f>
        <v>0.34278056119526784</v>
      </c>
      <c r="Z1894" s="39">
        <f>Y1894*SQRT(Info!$D$3^2+(X1894/W1894)^2)</f>
        <v>2.4809106375134109E-2</v>
      </c>
      <c r="AA1894" s="50">
        <f>IF(O1894-W1894&gt;0,O1894-W1894,0)</f>
        <v>0</v>
      </c>
      <c r="AB1894" s="50">
        <f>SQRT((0.5*P1894)^2+X1894^2)</f>
        <v>2.2539741073940963E-2</v>
      </c>
      <c r="AC1894" s="50">
        <f>(1-EXP(-Info!$B$6*G1894*1000))+(Info!$B$6/(Info!$B$6-Info!$B$7))*(EXP(-Info!$B$7*G1894*1000)-EXP(-Info!$B$6*G1894*1000))*(Info!$B$9-1)</f>
        <v>0.25941236572696913</v>
      </c>
      <c r="AD1894" s="50">
        <f>SQRT((Info!$B$6*EXP(-Info!$B$6*G1894*1000)+(Info!$B$6/(Info!$B$6+Info!$B$7))*(Info!$B$9-1)*(-Info!$B$7*EXP(-Info!$B$7*G1894*1000)+Info!$B$6*EXP(-Info!$B$6*G1894*1000)))^2*(0.01*G1894*1000)^2)</f>
        <v>2.1345253397447939E-3</v>
      </c>
      <c r="AE1894" s="50">
        <f>IF(AA1894&gt;0,AA1894*AC1894*SQRT((AB1894/AA1894)^2+(AD1894/AC1894)^2),AA1894*AC1894*SQRT((AD1894/AC1894)^2))</f>
        <v>0</v>
      </c>
      <c r="AF1894" s="50">
        <f>IF((S1894-Y1894-AA1894*AC1894)&gt;0,S1894-Y1894-AA1894*AC1894,0)</f>
        <v>2.1651053210073683</v>
      </c>
      <c r="AG1894" s="50">
        <f>SQRT((T1894*0.5)^2+Z1894^2+AE1894^2)</f>
        <v>3.0312157663150048E-2</v>
      </c>
      <c r="AH1894" s="50">
        <f>AF1894/S1894</f>
        <v>0.86331891589333032</v>
      </c>
      <c r="AI1894">
        <f>AF1894*EXP(Info!$B$6*G1894*1000)</f>
        <v>2.8022841916807066</v>
      </c>
      <c r="AJ1894">
        <f>2*SQRT((EXP(Info!$B$6*G1894)*AG1894)^2+(Info!$B$6*G1894*0.01*AI1894)^2)</f>
        <v>6.0639958070810407E-2</v>
      </c>
      <c r="AK1894" s="28">
        <f>AI1894/(E1894/1000)</f>
        <v>0.77971179512540534</v>
      </c>
      <c r="AL1894">
        <f>AA1894/0.752049334436339</f>
        <v>0</v>
      </c>
      <c r="AM1894">
        <f>Q1894/O1894</f>
        <v>0.9734561471701082</v>
      </c>
      <c r="AN1894">
        <f>U1894/0.242530074</f>
        <v>3.6351666881221605</v>
      </c>
      <c r="AO1894">
        <f>O1894/U1894</f>
        <v>0.45822681350675609</v>
      </c>
    </row>
    <row r="1895" spans="1:41">
      <c r="A1895" s="14" t="s">
        <v>134</v>
      </c>
      <c r="B1895" s="14" t="s">
        <v>99</v>
      </c>
      <c r="C1895" s="15">
        <v>-32.450000000000003</v>
      </c>
      <c r="D1895" s="15">
        <v>43.15</v>
      </c>
      <c r="E1895" s="15">
        <v>3594</v>
      </c>
      <c r="F1895" s="1">
        <v>60</v>
      </c>
      <c r="G1895">
        <v>29.0852</v>
      </c>
      <c r="I1895">
        <f>(E1895*100*Info!$B$11)/AI1895</f>
        <v>2.5493112275321015</v>
      </c>
      <c r="J1895">
        <f>LOG10(I1895)</f>
        <v>0.40642285867398914</v>
      </c>
      <c r="K1895">
        <f>2*((E1895*100*Info!$B$11)/AI1895^2)*(AJ1895/2)</f>
        <v>5.3755647996874212E-2</v>
      </c>
      <c r="L1895">
        <f>(M1895/10.7)/I1895</f>
        <v>0.42643785258131556</v>
      </c>
      <c r="M1895">
        <f>((U1895/0.242530073729142))*I1895</f>
        <v>11.632214018103427</v>
      </c>
      <c r="N1895">
        <f>2*M1895*SQRT((0.5*K1895/I1895)^2+(0.5*V1895/U1895)^2)</f>
        <v>0.43323616788517849</v>
      </c>
      <c r="O1895" s="1">
        <v>0.54639999503777803</v>
      </c>
      <c r="P1895" s="1">
        <v>1.1254518339157461E-2</v>
      </c>
      <c r="Q1895" s="1">
        <v>0.52152427501840615</v>
      </c>
      <c r="R1895" s="1">
        <v>1.16949324510996E-2</v>
      </c>
      <c r="S1895" s="1">
        <v>3.193360389044765</v>
      </c>
      <c r="T1895" s="1">
        <v>4.0754966698523937E-2</v>
      </c>
      <c r="U1895" s="1">
        <v>1.1066368409536449</v>
      </c>
      <c r="V1895" s="1">
        <v>3.3974293070941838E-2</v>
      </c>
      <c r="W1895" s="50">
        <f>U1895*Info!$B$2</f>
        <v>0.53118568365774954</v>
      </c>
      <c r="X1895" s="50">
        <f>W1895*SQRT((0.5*V1895/U1895)^2+Info!$B$3^2)</f>
        <v>2.7782737904540354E-2</v>
      </c>
      <c r="Y1895" s="39">
        <f>W1895*Info!$D$2</f>
        <v>0.43026040376277713</v>
      </c>
      <c r="Z1895" s="39">
        <f>Y1895*SQRT(Info!$D$3^2+(X1895/W1895)^2)</f>
        <v>3.1132633206616186E-2</v>
      </c>
      <c r="AA1895" s="50">
        <f>IF(O1895-W1895&gt;0,O1895-W1895,0)</f>
        <v>1.5214311380028489E-2</v>
      </c>
      <c r="AB1895" s="50">
        <f>SQRT((0.5*P1895)^2+X1895^2)</f>
        <v>2.834689703008058E-2</v>
      </c>
      <c r="AC1895" s="50">
        <f>(1-EXP(-Info!$B$6*G1895*1000))+(Info!$B$6/(Info!$B$6-Info!$B$7))*(EXP(-Info!$B$7*G1895*1000)-EXP(-Info!$B$6*G1895*1000))*(Info!$B$9-1)</f>
        <v>0.26705397246396112</v>
      </c>
      <c r="AD1895" s="50">
        <f>SQRT((Info!$B$6*EXP(-Info!$B$6*G1895*1000)+(Info!$B$6/(Info!$B$6+Info!$B$7))*(Info!$B$9-1)*(-Info!$B$7*EXP(-Info!$B$7*G1895*1000)+Info!$B$6*EXP(-Info!$B$6*G1895*1000)))^2*(0.01*G1895*1000)^2)</f>
        <v>2.1872565908695346E-3</v>
      </c>
      <c r="AE1895" s="50">
        <f>IF(AA1895&gt;0,AA1895*AC1895*SQRT((AB1895/AA1895)^2+(AD1895/AC1895)^2),AA1895*AC1895*SQRT((AD1895/AC1895)^2))</f>
        <v>7.5702246010066468E-3</v>
      </c>
      <c r="AF1895" s="50">
        <f>IF((S1895-Y1895-AA1895*AC1895)&gt;0,S1895-Y1895-AA1895*AC1895,0)</f>
        <v>2.7590369429896477</v>
      </c>
      <c r="AG1895" s="50">
        <f>SQRT((T1895*0.5)^2+Z1895^2+AE1895^2)</f>
        <v>3.7970922803335125E-2</v>
      </c>
      <c r="AH1895" s="50">
        <f>AF1895/S1895</f>
        <v>0.86399172246730438</v>
      </c>
      <c r="AI1895">
        <f>AF1895*EXP(Info!$B$6*G1895*1000)</f>
        <v>3.6024317111038036</v>
      </c>
      <c r="AJ1895">
        <f>2*SQRT((EXP(Info!$B$6*G1895)*AG1895)^2+(Info!$B$6*G1895*0.01*AI1895)^2)</f>
        <v>7.5962106510761379E-2</v>
      </c>
      <c r="AK1895" s="28">
        <f>AI1895/(E1895/1000)</f>
        <v>1.0023460520600456</v>
      </c>
      <c r="AL1895">
        <f>AA1895/0.752049334436339</f>
        <v>2.0230469842023882E-2</v>
      </c>
      <c r="AM1895">
        <f>Q1895/O1895</f>
        <v>0.95447342561258264</v>
      </c>
      <c r="AN1895">
        <f>U1895/0.242530074</f>
        <v>4.5628850175242386</v>
      </c>
      <c r="AO1895">
        <f>O1895/U1895</f>
        <v>0.4937482422570692</v>
      </c>
    </row>
    <row r="1896" spans="1:41">
      <c r="A1896" s="14" t="s">
        <v>134</v>
      </c>
      <c r="B1896" s="14" t="s">
        <v>99</v>
      </c>
      <c r="C1896" s="15">
        <v>-32.450000000000003</v>
      </c>
      <c r="D1896" s="15">
        <v>43.15</v>
      </c>
      <c r="E1896" s="15">
        <v>3594</v>
      </c>
      <c r="F1896" s="1">
        <v>61</v>
      </c>
      <c r="G1896">
        <v>29.562999999999999</v>
      </c>
      <c r="I1896">
        <f>(E1896*100*Info!$B$11)/AI1896</f>
        <v>3.6427919653386853</v>
      </c>
      <c r="J1896">
        <f>LOG10(I1896)</f>
        <v>0.56143437001072294</v>
      </c>
      <c r="K1896">
        <f>2*((E1896*100*Info!$B$11)/AI1896^2)*(AJ1896/2)</f>
        <v>8.2518098636014656E-2</v>
      </c>
      <c r="L1896">
        <f>(M1896/10.7)/I1896</f>
        <v>0.31452218701616708</v>
      </c>
      <c r="M1896">
        <f>((U1896/0.242530073729142))*I1896</f>
        <v>12.259406184880719</v>
      </c>
      <c r="N1896">
        <f>2*M1896*SQRT((0.5*K1896/I1896)^2+(0.5*V1896/U1896)^2)</f>
        <v>0.46950062317404068</v>
      </c>
      <c r="O1896" s="1">
        <v>0.47191351495644002</v>
      </c>
      <c r="P1896" s="1">
        <v>9.8261011898912436E-3</v>
      </c>
      <c r="Q1896" s="1">
        <v>0.45535980013796851</v>
      </c>
      <c r="R1896" s="1">
        <v>1.122539189987636E-2</v>
      </c>
      <c r="S1896" s="1">
        <v>2.2614426457392929</v>
      </c>
      <c r="T1896" s="1">
        <v>3.1920240368153732E-2</v>
      </c>
      <c r="U1896" s="1">
        <v>0.81620765450935739</v>
      </c>
      <c r="V1896" s="1">
        <v>2.5204049838204349E-2</v>
      </c>
      <c r="W1896" s="50">
        <f>U1896*Info!$B$2</f>
        <v>0.39177967416449155</v>
      </c>
      <c r="X1896" s="50">
        <f>W1896*SQRT((0.5*V1896/U1896)^2+Info!$B$3^2)</f>
        <v>2.0501666871454556E-2</v>
      </c>
      <c r="Y1896" s="39">
        <f>W1896*Info!$D$2</f>
        <v>0.31734153607323817</v>
      </c>
      <c r="Z1896" s="39">
        <f>Y1896*SQRT(Info!$D$3^2+(X1896/W1896)^2)</f>
        <v>2.2968129922243747E-2</v>
      </c>
      <c r="AA1896" s="50">
        <f>IF(O1896-W1896&gt;0,O1896-W1896,0)</f>
        <v>8.0133840791948463E-2</v>
      </c>
      <c r="AB1896" s="50">
        <f>SQRT((0.5*P1896)^2+X1896^2)</f>
        <v>2.1082134869519091E-2</v>
      </c>
      <c r="AC1896" s="50">
        <f>(1-EXP(-Info!$B$6*G1896*1000))+(Info!$B$6/(Info!$B$6-Info!$B$7))*(EXP(-Info!$B$7*G1896*1000)-EXP(-Info!$B$6*G1896*1000))*(Info!$B$9-1)</f>
        <v>0.27084933945233952</v>
      </c>
      <c r="AD1896" s="50">
        <f>SQRT((Info!$B$6*EXP(-Info!$B$6*G1896*1000)+(Info!$B$6/(Info!$B$6+Info!$B$7))*(Info!$B$9-1)*(-Info!$B$7*EXP(-Info!$B$7*G1896*1000)+Info!$B$6*EXP(-Info!$B$6*G1896*1000)))^2*(0.01*G1896*1000)^2)</f>
        <v>2.2132070090845096E-3</v>
      </c>
      <c r="AE1896" s="50">
        <f>IF(AA1896&gt;0,AA1896*AC1896*SQRT((AB1896/AA1896)^2+(AD1896/AC1896)^2),AA1896*AC1896*SQRT((AD1896/AC1896)^2))</f>
        <v>5.7128358914298148E-3</v>
      </c>
      <c r="AF1896" s="50">
        <f>IF((S1896-Y1896-AA1896*AC1896)&gt;0,S1896-Y1896-AA1896*AC1896,0)</f>
        <v>1.9223969118197766</v>
      </c>
      <c r="AG1896" s="50">
        <f>SQRT((T1896*0.5)^2+Z1896^2+AE1896^2)</f>
        <v>2.8546399463639106E-2</v>
      </c>
      <c r="AH1896" s="50">
        <f>AF1896/S1896</f>
        <v>0.85007546640269616</v>
      </c>
      <c r="AI1896">
        <f>AF1896*EXP(Info!$B$6*G1896*1000)</f>
        <v>2.5210661753177437</v>
      </c>
      <c r="AJ1896">
        <f>2*SQRT((EXP(Info!$B$6*G1896)*AG1896)^2+(Info!$B$6*G1896*0.01*AI1896)^2)</f>
        <v>5.7108281038894863E-2</v>
      </c>
      <c r="AK1896" s="28">
        <f>AI1896/(E1896/1000)</f>
        <v>0.70146526859147018</v>
      </c>
      <c r="AL1896">
        <f>AA1896/0.752049334436339</f>
        <v>0.10655396810105387</v>
      </c>
      <c r="AM1896">
        <f>Q1896/O1896</f>
        <v>0.96492214294816392</v>
      </c>
      <c r="AN1896">
        <f>U1896/0.242530074</f>
        <v>3.3653873973145174</v>
      </c>
      <c r="AO1896">
        <f>O1896/U1896</f>
        <v>0.57817825200392037</v>
      </c>
    </row>
    <row r="1897" spans="1:41">
      <c r="A1897" s="14" t="s">
        <v>134</v>
      </c>
      <c r="B1897" s="14" t="s">
        <v>99</v>
      </c>
      <c r="C1897" s="15">
        <v>-32.450000000000003</v>
      </c>
      <c r="D1897" s="15">
        <v>43.15</v>
      </c>
      <c r="E1897" s="15">
        <v>3594</v>
      </c>
      <c r="F1897" s="1">
        <v>62</v>
      </c>
      <c r="G1897">
        <v>30.040800000000001</v>
      </c>
      <c r="I1897">
        <f>(E1897*100*Info!$B$11)/AI1897</f>
        <v>3.298657070464726</v>
      </c>
      <c r="J1897">
        <f>LOG10(I1897)</f>
        <v>0.51833716848680644</v>
      </c>
      <c r="K1897">
        <f>2*((E1897*100*Info!$B$11)/AI1897^2)*(AJ1897/2)</f>
        <v>7.1200147106694575E-2</v>
      </c>
      <c r="L1897">
        <f>(M1897/10.7)/I1897</f>
        <v>0.34525163067747311</v>
      </c>
      <c r="M1897">
        <f>((U1897/0.242530073729142))*I1897</f>
        <v>12.185874039073834</v>
      </c>
      <c r="N1897">
        <f>2*M1897*SQRT((0.5*K1897/I1897)^2+(0.5*V1897/U1897)^2)</f>
        <v>0.46159448419987226</v>
      </c>
      <c r="O1897" s="1">
        <v>0.42258311383090619</v>
      </c>
      <c r="P1897" s="1">
        <v>8.9054380724209858E-3</v>
      </c>
      <c r="Q1897" s="1">
        <v>0.40016578838110362</v>
      </c>
      <c r="R1897" s="1">
        <v>9.4304119013997913E-3</v>
      </c>
      <c r="S1897" s="1">
        <v>2.4620170885336088</v>
      </c>
      <c r="T1897" s="1">
        <v>3.2630003551977038E-2</v>
      </c>
      <c r="U1897" s="1">
        <v>0.89595276684346026</v>
      </c>
      <c r="V1897" s="1">
        <v>2.7889328889455469E-2</v>
      </c>
      <c r="W1897" s="50">
        <f>U1897*Info!$B$2</f>
        <v>0.43005732808486091</v>
      </c>
      <c r="X1897" s="50">
        <f>W1897*SQRT((0.5*V1897/U1897)^2+Info!$B$3^2)</f>
        <v>2.252055479678081E-2</v>
      </c>
      <c r="Y1897" s="39">
        <f>W1897*Info!$D$2</f>
        <v>0.34834643574873736</v>
      </c>
      <c r="Z1897" s="39">
        <f>Y1897*SQRT(Info!$D$3^2+(X1897/W1897)^2)</f>
        <v>2.5221436726457758E-2</v>
      </c>
      <c r="AA1897" s="50">
        <f>IF(O1897-W1897&gt;0,O1897-W1897,0)</f>
        <v>0</v>
      </c>
      <c r="AB1897" s="50">
        <f>SQRT((0.5*P1897)^2+X1897^2)</f>
        <v>2.2956526199977172E-2</v>
      </c>
      <c r="AC1897" s="50">
        <f>(1-EXP(-Info!$B$6*G1897*1000))+(Info!$B$6/(Info!$B$6-Info!$B$7))*(EXP(-Info!$B$7*G1897*1000)-EXP(-Info!$B$6*G1897*1000))*(Info!$B$9-1)</f>
        <v>0.27462731655163597</v>
      </c>
      <c r="AD1897" s="50">
        <f>SQRT((Info!$B$6*EXP(-Info!$B$6*G1897*1000)+(Info!$B$6/(Info!$B$6+Info!$B$7))*(Info!$B$9-1)*(-Info!$B$7*EXP(-Info!$B$7*G1897*1000)+Info!$B$6*EXP(-Info!$B$6*G1897*1000)))^2*(0.01*G1897*1000)^2)</f>
        <v>2.2388795013592142E-3</v>
      </c>
      <c r="AE1897" s="50">
        <f>IF(AA1897&gt;0,AA1897*AC1897*SQRT((AB1897/AA1897)^2+(AD1897/AC1897)^2),AA1897*AC1897*SQRT((AD1897/AC1897)^2))</f>
        <v>0</v>
      </c>
      <c r="AF1897" s="50">
        <f>IF((S1897-Y1897-AA1897*AC1897)&gt;0,S1897-Y1897-AA1897*AC1897,0)</f>
        <v>2.1136706527848714</v>
      </c>
      <c r="AG1897" s="50">
        <f>SQRT((T1897*0.5)^2+Z1897^2+AE1897^2)</f>
        <v>3.0038311428860657E-2</v>
      </c>
      <c r="AH1897" s="50">
        <f>AF1897/S1897</f>
        <v>0.85851177176182214</v>
      </c>
      <c r="AI1897">
        <f>AF1897*EXP(Info!$B$6*G1897*1000)</f>
        <v>2.784078311675112</v>
      </c>
      <c r="AJ1897">
        <f>2*SQRT((EXP(Info!$B$6*G1897)*AG1897)^2+(Info!$B$6*G1897*0.01*AI1897)^2)</f>
        <v>6.0093177651806939E-2</v>
      </c>
      <c r="AK1897" s="28">
        <f>AI1897/(E1897/1000)</f>
        <v>0.77464616351561266</v>
      </c>
      <c r="AL1897">
        <f>AA1897/0.752049334436339</f>
        <v>0</v>
      </c>
      <c r="AM1897">
        <f>Q1897/O1897</f>
        <v>0.94695167715865547</v>
      </c>
      <c r="AN1897">
        <f>U1897/0.242530074</f>
        <v>3.694192444123281</v>
      </c>
      <c r="AO1897">
        <f>O1897/U1897</f>
        <v>0.47165780325642925</v>
      </c>
    </row>
    <row r="1898" spans="1:41">
      <c r="A1898" s="14" t="s">
        <v>134</v>
      </c>
      <c r="B1898" s="14" t="s">
        <v>99</v>
      </c>
      <c r="C1898" s="15">
        <v>-32.450000000000003</v>
      </c>
      <c r="D1898" s="15">
        <v>43.15</v>
      </c>
      <c r="E1898" s="15">
        <v>3594</v>
      </c>
      <c r="F1898" s="1">
        <v>63</v>
      </c>
      <c r="G1898">
        <v>30.5185</v>
      </c>
      <c r="I1898">
        <f>(E1898*100*Info!$B$11)/AI1898</f>
        <v>3.5881853589669093</v>
      </c>
      <c r="J1898">
        <f>LOG10(I1898)</f>
        <v>0.55487486979491252</v>
      </c>
      <c r="K1898">
        <f>2*((E1898*100*Info!$B$11)/AI1898^2)*(AJ1898/2)</f>
        <v>8.1447858072449267E-2</v>
      </c>
      <c r="L1898">
        <f>(M1898/10.7)/I1898</f>
        <v>0.33497555217471536</v>
      </c>
      <c r="M1898">
        <f>((U1898/0.242530073729142))*I1898</f>
        <v>12.860911779599316</v>
      </c>
      <c r="N1898">
        <f>2*M1898*SQRT((0.5*K1898/I1898)^2+(0.5*V1898/U1898)^2)</f>
        <v>0.49664149692231124</v>
      </c>
      <c r="O1898" s="1">
        <v>0.39742302054801848</v>
      </c>
      <c r="P1898" s="1">
        <v>8.4489457954958994E-3</v>
      </c>
      <c r="Q1898" s="1">
        <v>0.43781474938605608</v>
      </c>
      <c r="R1898" s="1">
        <v>1.0586802260048111E-2</v>
      </c>
      <c r="S1898" s="1">
        <v>2.2726044670278269</v>
      </c>
      <c r="T1898" s="1">
        <v>3.1260527478072557E-2</v>
      </c>
      <c r="U1898" s="1">
        <v>0.86928560542041344</v>
      </c>
      <c r="V1898" s="1">
        <v>2.7157108624814841E-2</v>
      </c>
      <c r="W1898" s="50">
        <f>U1898*Info!$B$2</f>
        <v>0.41725709060179844</v>
      </c>
      <c r="X1898" s="50">
        <f>W1898*SQRT((0.5*V1898/U1898)^2+Info!$B$3^2)</f>
        <v>2.1857245745016213E-2</v>
      </c>
      <c r="Y1898" s="39">
        <f>W1898*Info!$D$2</f>
        <v>0.33797824338745674</v>
      </c>
      <c r="Z1898" s="39">
        <f>Y1898*SQRT(Info!$D$3^2+(X1898/W1898)^2)</f>
        <v>2.4474842514087818E-2</v>
      </c>
      <c r="AA1898" s="50">
        <f>IF(O1898-W1898&gt;0,O1898-W1898,0)</f>
        <v>0</v>
      </c>
      <c r="AB1898" s="50">
        <f>SQRT((0.5*P1898)^2+X1898^2)</f>
        <v>2.2261746625587046E-2</v>
      </c>
      <c r="AC1898" s="50">
        <f>(1-EXP(-Info!$B$6*G1898*1000))+(Info!$B$6/(Info!$B$6-Info!$B$7))*(EXP(-Info!$B$7*G1898*1000)-EXP(-Info!$B$6*G1898*1000))*(Info!$B$9-1)</f>
        <v>0.27838719559184982</v>
      </c>
      <c r="AD1898" s="50">
        <f>SQRT((Info!$B$6*EXP(-Info!$B$6*G1898*1000)+(Info!$B$6/(Info!$B$6+Info!$B$7))*(Info!$B$9-1)*(-Info!$B$7*EXP(-Info!$B$7*G1898*1000)+Info!$B$6*EXP(-Info!$B$6*G1898*1000)))^2*(0.01*G1898*1000)^2)</f>
        <v>2.264270714985923E-3</v>
      </c>
      <c r="AE1898" s="50">
        <f>IF(AA1898&gt;0,AA1898*AC1898*SQRT((AB1898/AA1898)^2+(AD1898/AC1898)^2),AA1898*AC1898*SQRT((AD1898/AC1898)^2))</f>
        <v>0</v>
      </c>
      <c r="AF1898" s="50">
        <f>IF((S1898-Y1898-AA1898*AC1898)&gt;0,S1898-Y1898-AA1898*AC1898,0)</f>
        <v>1.9346262236403702</v>
      </c>
      <c r="AG1898" s="50">
        <f>SQRT((T1898*0.5)^2+Z1898^2+AE1898^2)</f>
        <v>2.904002514877067E-2</v>
      </c>
      <c r="AH1898" s="50">
        <f>AF1898/S1898</f>
        <v>0.85128153698057552</v>
      </c>
      <c r="AI1898">
        <f>AF1898*EXP(Info!$B$6*G1898*1000)</f>
        <v>2.5594328856463346</v>
      </c>
      <c r="AJ1898">
        <f>2*SQRT((EXP(Info!$B$6*G1898)*AG1898)^2+(Info!$B$6*G1898*0.01*AI1898)^2)</f>
        <v>5.8096309293258111E-2</v>
      </c>
      <c r="AK1898" s="28">
        <f>AI1898/(E1898/1000)</f>
        <v>0.71214048014644815</v>
      </c>
      <c r="AL1898">
        <f>AA1898/0.752049334436339</f>
        <v>0</v>
      </c>
      <c r="AM1898">
        <f>Q1898/O1898</f>
        <v>1.1016340945281435</v>
      </c>
      <c r="AN1898">
        <f>U1898/0.242530074</f>
        <v>3.5842384042665709</v>
      </c>
      <c r="AO1898">
        <f>O1898/U1898</f>
        <v>0.45718348270107662</v>
      </c>
    </row>
    <row r="1899" spans="1:41">
      <c r="A1899" s="14" t="s">
        <v>134</v>
      </c>
      <c r="B1899" s="14" t="s">
        <v>99</v>
      </c>
      <c r="C1899" s="15">
        <v>-32.450000000000003</v>
      </c>
      <c r="D1899" s="15">
        <v>43.15</v>
      </c>
      <c r="E1899" s="15">
        <v>3594</v>
      </c>
      <c r="F1899" s="1">
        <v>63</v>
      </c>
      <c r="G1899">
        <v>30.5185</v>
      </c>
      <c r="I1899">
        <f>(E1899*100*Info!$B$11)/AI1899</f>
        <v>3.6188740592213779</v>
      </c>
      <c r="J1899">
        <f>LOG10(I1899)</f>
        <v>0.55857346944781783</v>
      </c>
      <c r="K1899">
        <f>2*((E1899*100*Info!$B$11)/AI1899^2)*(AJ1899/2)</f>
        <v>8.2322638792835232E-2</v>
      </c>
      <c r="L1899">
        <f>(M1899/10.7)/I1899</f>
        <v>0.3139309730032972</v>
      </c>
      <c r="M1899">
        <f>((U1899/0.242530073729142))*I1899</f>
        <v>12.156020204089021</v>
      </c>
      <c r="N1899">
        <f>2*M1899*SQRT((0.5*K1899/I1899)^2+(0.5*V1899/U1899)^2)</f>
        <v>0.7249302499539777</v>
      </c>
      <c r="O1899" s="1">
        <v>0.37502252401384251</v>
      </c>
      <c r="P1899" s="1">
        <v>1.8766902359248029E-2</v>
      </c>
      <c r="Q1899" s="1">
        <v>0.41454396738943661</v>
      </c>
      <c r="R1899" s="1">
        <v>1.046755107191359E-2</v>
      </c>
      <c r="S1899" s="1">
        <v>2.2349652691934638</v>
      </c>
      <c r="T1899" s="1">
        <v>3.1926330755671153E-2</v>
      </c>
      <c r="U1899" s="1">
        <v>0.81467341170335528</v>
      </c>
      <c r="V1899" s="1">
        <v>4.4909970141317618E-2</v>
      </c>
      <c r="W1899" s="50">
        <f>U1899*Info!$B$2</f>
        <v>0.39104323761761051</v>
      </c>
      <c r="X1899" s="50">
        <f>W1899*SQRT((0.5*V1899/U1899)^2+Info!$B$3^2)</f>
        <v>2.2326235381236448E-2</v>
      </c>
      <c r="Y1899" s="39">
        <f>W1899*Info!$D$2</f>
        <v>0.31674502247026454</v>
      </c>
      <c r="Z1899" s="39">
        <f>Y1899*SQRT(Info!$D$3^2+(X1899/W1899)^2)</f>
        <v>2.4038690584962906E-2</v>
      </c>
      <c r="AA1899" s="50">
        <f>IF(O1899-W1899&gt;0,O1899-W1899,0)</f>
        <v>0</v>
      </c>
      <c r="AB1899" s="50">
        <f>SQRT((0.5*P1899)^2+X1899^2)</f>
        <v>2.421796734531537E-2</v>
      </c>
      <c r="AC1899" s="50">
        <f>(1-EXP(-Info!$B$6*G1899*1000))+(Info!$B$6/(Info!$B$6-Info!$B$7))*(EXP(-Info!$B$7*G1899*1000)-EXP(-Info!$B$6*G1899*1000))*(Info!$B$9-1)</f>
        <v>0.27838719559184982</v>
      </c>
      <c r="AD1899" s="50">
        <f>SQRT((Info!$B$6*EXP(-Info!$B$6*G1899*1000)+(Info!$B$6/(Info!$B$6+Info!$B$7))*(Info!$B$9-1)*(-Info!$B$7*EXP(-Info!$B$7*G1899*1000)+Info!$B$6*EXP(-Info!$B$6*G1899*1000)))^2*(0.01*G1899*1000)^2)</f>
        <v>2.264270714985923E-3</v>
      </c>
      <c r="AE1899" s="50">
        <f>IF(AA1899&gt;0,AA1899*AC1899*SQRT((AB1899/AA1899)^2+(AD1899/AC1899)^2),AA1899*AC1899*SQRT((AD1899/AC1899)^2))</f>
        <v>0</v>
      </c>
      <c r="AF1899" s="50">
        <f>IF((S1899-Y1899-AA1899*AC1899)&gt;0,S1899-Y1899-AA1899*AC1899,0)</f>
        <v>1.9182202467231992</v>
      </c>
      <c r="AG1899" s="50">
        <f>SQRT((T1899*0.5)^2+Z1899^2+AE1899^2)</f>
        <v>2.8856217595515054E-2</v>
      </c>
      <c r="AH1899" s="50">
        <f>AF1899/S1899</f>
        <v>0.85827742970495069</v>
      </c>
      <c r="AI1899">
        <f>AF1899*EXP(Info!$B$6*G1899*1000)</f>
        <v>2.5377284363166086</v>
      </c>
      <c r="AJ1899">
        <f>2*SQRT((EXP(Info!$B$6*G1899)*AG1899)^2+(Info!$B$6*G1899*0.01*AI1899)^2)</f>
        <v>5.7728591268563653E-2</v>
      </c>
      <c r="AK1899" s="28">
        <f>AI1899/(E1899/1000)</f>
        <v>0.70610140131235632</v>
      </c>
      <c r="AL1899">
        <f>AA1899/0.752049334436339</f>
        <v>0</v>
      </c>
      <c r="AM1899">
        <f>Q1899/O1899</f>
        <v>1.1053841858686209</v>
      </c>
      <c r="AN1899">
        <f>U1899/0.242530074</f>
        <v>3.3590614073838747</v>
      </c>
      <c r="AO1899">
        <f>O1899/U1899</f>
        <v>0.46033480242067654</v>
      </c>
    </row>
    <row r="1900" spans="1:41">
      <c r="A1900" s="14" t="s">
        <v>134</v>
      </c>
      <c r="B1900" s="14" t="s">
        <v>99</v>
      </c>
      <c r="C1900" s="15">
        <v>-32.450000000000003</v>
      </c>
      <c r="D1900" s="15">
        <v>43.15</v>
      </c>
      <c r="E1900" s="15">
        <v>3594</v>
      </c>
      <c r="F1900" s="1">
        <v>64</v>
      </c>
      <c r="G1900">
        <v>30.996200000000002</v>
      </c>
      <c r="I1900">
        <f>(E1900*100*Info!$B$11)/AI1900</f>
        <v>2.2754083178595326</v>
      </c>
      <c r="J1900">
        <f>LOG10(I1900)</f>
        <v>0.3570593413366549</v>
      </c>
      <c r="K1900">
        <f>2*((E1900*100*Info!$B$11)/AI1900^2)*(AJ1900/2)</f>
        <v>5.0908065117739765E-2</v>
      </c>
      <c r="L1900">
        <f>(M1900/10.7)/I1900</f>
        <v>0.50610470395348572</v>
      </c>
      <c r="M1900">
        <f>((U1900/0.242530073729142))*I1900</f>
        <v>12.322064927994495</v>
      </c>
      <c r="N1900">
        <f>2*M1900*SQRT((0.5*K1900/I1900)^2+(0.5*V1900/U1900)^2)</f>
        <v>0.47588756512841002</v>
      </c>
      <c r="O1900" s="1">
        <v>0.63993178044349686</v>
      </c>
      <c r="P1900" s="1">
        <v>1.371593268665286E-2</v>
      </c>
      <c r="Q1900" s="1">
        <v>0.642306532500861</v>
      </c>
      <c r="R1900" s="1">
        <v>1.469439153530404E-2</v>
      </c>
      <c r="S1900" s="1">
        <v>3.5507809280873648</v>
      </c>
      <c r="T1900" s="1">
        <v>4.809612262032803E-2</v>
      </c>
      <c r="U1900" s="1">
        <v>1.3133780394601979</v>
      </c>
      <c r="V1900" s="1">
        <v>4.1345452078218561E-2</v>
      </c>
      <c r="W1900" s="50">
        <f>U1900*Info!$B$2</f>
        <v>0.63042145894089496</v>
      </c>
      <c r="X1900" s="50">
        <f>W1900*SQRT((0.5*V1900/U1900)^2+Info!$B$3^2)</f>
        <v>3.3046061078560139E-2</v>
      </c>
      <c r="Y1900" s="39">
        <f>W1900*Info!$D$2</f>
        <v>0.51064138174212492</v>
      </c>
      <c r="Z1900" s="39">
        <f>Y1900*SQRT(Info!$D$3^2+(X1900/W1900)^2)</f>
        <v>3.6991558609040083E-2</v>
      </c>
      <c r="AA1900" s="50">
        <f>IF(O1900-W1900&gt;0,O1900-W1900,0)</f>
        <v>9.5103215026018928E-3</v>
      </c>
      <c r="AB1900" s="50">
        <f>SQRT((0.5*P1900)^2+X1900^2)</f>
        <v>3.3750168224382607E-2</v>
      </c>
      <c r="AC1900" s="50">
        <f>(1-EXP(-Info!$B$6*G1900*1000))+(Info!$B$6/(Info!$B$6-Info!$B$7))*(EXP(-Info!$B$7*G1900*1000)-EXP(-Info!$B$6*G1900*1000))*(Info!$B$9-1)</f>
        <v>0.28212984580880368</v>
      </c>
      <c r="AD1900" s="50">
        <f>SQRT((Info!$B$6*EXP(-Info!$B$6*G1900*1000)+(Info!$B$6/(Info!$B$6+Info!$B$7))*(Info!$B$9-1)*(-Info!$B$7*EXP(-Info!$B$7*G1900*1000)+Info!$B$6*EXP(-Info!$B$6*G1900*1000)))^2*(0.01*G1900*1000)^2)</f>
        <v>2.2893879731023742E-3</v>
      </c>
      <c r="AE1900" s="50">
        <f>IF(AA1900&gt;0,AA1900*AC1900*SQRT((AB1900/AA1900)^2+(AD1900/AC1900)^2),AA1900*AC1900*SQRT((AD1900/AC1900)^2))</f>
        <v>9.5219546499608065E-3</v>
      </c>
      <c r="AF1900" s="50">
        <f>IF((S1900-Y1900-AA1900*AC1900)&gt;0,S1900-Y1900-AA1900*AC1900,0)</f>
        <v>3.0374564008061187</v>
      </c>
      <c r="AG1900" s="50">
        <f>SQRT((T1900*0.5)^2+Z1900^2+AE1900^2)</f>
        <v>4.5137038908853615E-2</v>
      </c>
      <c r="AH1900" s="50">
        <f>AF1900/S1900</f>
        <v>0.85543334334688192</v>
      </c>
      <c r="AI1900">
        <f>AF1900*EXP(Info!$B$6*G1900*1000)</f>
        <v>4.0360754311444609</v>
      </c>
      <c r="AJ1900">
        <f>2*SQRT((EXP(Info!$B$6*G1900)*AG1900)^2+(Info!$B$6*G1900*0.01*AI1900)^2)</f>
        <v>9.0299744997898002E-2</v>
      </c>
      <c r="AK1900" s="28">
        <f>AI1900/(E1900/1000)</f>
        <v>1.1230037371019648</v>
      </c>
      <c r="AL1900">
        <f>AA1900/0.752049334436339</f>
        <v>1.2645874502009737E-2</v>
      </c>
      <c r="AM1900">
        <f>Q1900/O1900</f>
        <v>1.003710945650673</v>
      </c>
      <c r="AN1900">
        <f>U1900/0.242530074</f>
        <v>5.4153203262544585</v>
      </c>
      <c r="AO1900">
        <f>O1900/U1900</f>
        <v>0.48724111506121315</v>
      </c>
    </row>
    <row r="1901" spans="1:41">
      <c r="A1901" s="14" t="s">
        <v>134</v>
      </c>
      <c r="B1901" s="14" t="s">
        <v>99</v>
      </c>
      <c r="C1901" s="15">
        <v>-32.450000000000003</v>
      </c>
      <c r="D1901" s="15">
        <v>43.15</v>
      </c>
      <c r="E1901" s="15">
        <v>3594</v>
      </c>
      <c r="F1901" s="1">
        <v>64</v>
      </c>
      <c r="G1901">
        <v>30.996200000000002</v>
      </c>
      <c r="I1901">
        <f>(E1901*100*Info!$B$11)/AI1901</f>
        <v>2.2758991757780866</v>
      </c>
      <c r="J1901">
        <f>LOG10(I1901)</f>
        <v>0.35715301854328224</v>
      </c>
      <c r="K1901">
        <f>2*((E1901*100*Info!$B$11)/AI1901^2)*(AJ1901/2)</f>
        <v>4.9391667928020973E-2</v>
      </c>
      <c r="L1901">
        <f>(M1901/10.7)/I1901</f>
        <v>0.458858273747281</v>
      </c>
      <c r="M1901">
        <f>((U1901/0.242530073729142))*I1901</f>
        <v>11.174172287118198</v>
      </c>
      <c r="N1901">
        <f>2*M1901*SQRT((0.5*K1901/I1901)^2+(0.5*V1901/U1901)^2)</f>
        <v>0.66262546538956946</v>
      </c>
      <c r="O1901" s="1">
        <v>0.57987746206706026</v>
      </c>
      <c r="P1901" s="1">
        <v>2.9025395280697811E-2</v>
      </c>
      <c r="Q1901" s="1">
        <v>0.61096127126546718</v>
      </c>
      <c r="R1901" s="1">
        <v>1.469158961528285E-2</v>
      </c>
      <c r="S1901" s="1">
        <v>3.50211660562272</v>
      </c>
      <c r="T1901" s="1">
        <v>4.8151975379330643E-2</v>
      </c>
      <c r="U1901" s="1">
        <v>1.1907701613057571</v>
      </c>
      <c r="V1901" s="1">
        <v>6.5713683448541019E-2</v>
      </c>
      <c r="W1901" s="50">
        <f>U1901*Info!$B$2</f>
        <v>0.57156967742676335</v>
      </c>
      <c r="X1901" s="50">
        <f>W1901*SQRT((0.5*V1901/U1901)^2+Info!$B$3^2)</f>
        <v>3.2641432877022099E-2</v>
      </c>
      <c r="Y1901" s="39">
        <f>W1901*Info!$D$2</f>
        <v>0.46297143871567836</v>
      </c>
      <c r="Z1901" s="39">
        <f>Y1901*SQRT(Info!$D$3^2+(X1901/W1901)^2)</f>
        <v>3.5141240003649855E-2</v>
      </c>
      <c r="AA1901" s="50">
        <f>IF(O1901-W1901&gt;0,O1901-W1901,0)</f>
        <v>8.3077846402969113E-3</v>
      </c>
      <c r="AB1901" s="50">
        <f>SQRT((0.5*P1901)^2+X1901^2)</f>
        <v>3.5722283424570268E-2</v>
      </c>
      <c r="AC1901" s="50">
        <f>(1-EXP(-Info!$B$6*G1901*1000))+(Info!$B$6/(Info!$B$6-Info!$B$7))*(EXP(-Info!$B$7*G1901*1000)-EXP(-Info!$B$6*G1901*1000))*(Info!$B$9-1)</f>
        <v>0.28212984580880368</v>
      </c>
      <c r="AD1901" s="50">
        <f>SQRT((Info!$B$6*EXP(-Info!$B$6*G1901*1000)+(Info!$B$6/(Info!$B$6+Info!$B$7))*(Info!$B$9-1)*(-Info!$B$7*EXP(-Info!$B$7*G1901*1000)+Info!$B$6*EXP(-Info!$B$6*G1901*1000)))^2*(0.01*G1901*1000)^2)</f>
        <v>2.2893879731023742E-3</v>
      </c>
      <c r="AE1901" s="50">
        <f>IF(AA1901&gt;0,AA1901*AC1901*SQRT((AB1901/AA1901)^2+(AD1901/AC1901)^2),AA1901*AC1901*SQRT((AD1901/AC1901)^2))</f>
        <v>1.0078340261461372E-2</v>
      </c>
      <c r="AF1901" s="50">
        <f>IF((S1901-Y1901-AA1901*AC1901)&gt;0,S1901-Y1901-AA1901*AC1901,0)</f>
        <v>3.0368012929074619</v>
      </c>
      <c r="AG1901" s="50">
        <f>SQRT((T1901*0.5)^2+Z1901^2+AE1901^2)</f>
        <v>4.3773655029627469E-2</v>
      </c>
      <c r="AH1901" s="50">
        <f>AF1901/S1901</f>
        <v>0.86713311830674489</v>
      </c>
      <c r="AI1901">
        <f>AF1901*EXP(Info!$B$6*G1901*1000)</f>
        <v>4.0352049446104603</v>
      </c>
      <c r="AJ1901">
        <f>2*SQRT((EXP(Info!$B$6*G1901)*AG1901)^2+(Info!$B$6*G1901*0.01*AI1901)^2)</f>
        <v>8.7572202128668272E-2</v>
      </c>
      <c r="AK1901" s="28">
        <f>AI1901/(E1901/1000)</f>
        <v>1.1227615316111466</v>
      </c>
      <c r="AL1901">
        <f>AA1901/0.752049334436339</f>
        <v>1.1046861236202804E-2</v>
      </c>
      <c r="AM1901">
        <f>Q1901/O1901</f>
        <v>1.0536040995413134</v>
      </c>
      <c r="AN1901">
        <f>U1901/0.242530074</f>
        <v>4.909783523612651</v>
      </c>
      <c r="AO1901">
        <f>O1901/U1901</f>
        <v>0.48697681627425632</v>
      </c>
    </row>
    <row r="1902" spans="1:41">
      <c r="A1902" s="14" t="s">
        <v>134</v>
      </c>
      <c r="B1902" s="14" t="s">
        <v>99</v>
      </c>
      <c r="C1902" s="15">
        <v>-32.450000000000003</v>
      </c>
      <c r="D1902" s="15">
        <v>43.15</v>
      </c>
      <c r="E1902" s="15">
        <v>3594</v>
      </c>
      <c r="F1902" s="1">
        <v>65</v>
      </c>
      <c r="G1902">
        <v>31.474</v>
      </c>
      <c r="I1902">
        <f>(E1902*100*Info!$B$11)/AI1902</f>
        <v>4.3006237997090411</v>
      </c>
      <c r="J1902">
        <f>LOG10(I1902)</f>
        <v>0.63353145398022193</v>
      </c>
      <c r="K1902">
        <f>2*((E1902*100*Info!$B$11)/AI1902^2)*(AJ1902/2)</f>
        <v>0.14556915056905634</v>
      </c>
      <c r="L1902">
        <f>(M1902/10.7)/I1902</f>
        <v>0.44545244302783321</v>
      </c>
      <c r="M1902">
        <f>((U1902/0.242530073729142))*I1902</f>
        <v>20.498240145927177</v>
      </c>
      <c r="N1902">
        <f>2*M1902*SQRT((0.5*K1902/I1902)^2+(0.5*V1902/U1902)^2)</f>
        <v>0.93921165008145568</v>
      </c>
      <c r="O1902" s="1">
        <v>0.46832694055332852</v>
      </c>
      <c r="P1902" s="1">
        <v>9.7503284260576552E-3</v>
      </c>
      <c r="Q1902" s="1">
        <v>0.45376851030772808</v>
      </c>
      <c r="R1902" s="1">
        <v>1.126004502352995E-2</v>
      </c>
      <c r="S1902" s="1">
        <v>2.049500751632058</v>
      </c>
      <c r="T1902" s="1">
        <v>3.1446475113305027E-2</v>
      </c>
      <c r="U1902" s="1">
        <v>1.1559810681989251</v>
      </c>
      <c r="V1902" s="1">
        <v>3.5698678453101172E-2</v>
      </c>
      <c r="W1902" s="50">
        <f>U1902*Info!$B$2</f>
        <v>0.55487091273548406</v>
      </c>
      <c r="X1902" s="50">
        <f>W1902*SQRT((0.5*V1902/U1902)^2+Info!$B$3^2)</f>
        <v>2.9036348144243839E-2</v>
      </c>
      <c r="Y1902" s="39">
        <f>W1902*Info!$D$2</f>
        <v>0.4494454393157421</v>
      </c>
      <c r="Z1902" s="39">
        <f>Y1902*SQRT(Info!$D$3^2+(X1902/W1902)^2)</f>
        <v>3.2529481384536478E-2</v>
      </c>
      <c r="AA1902" s="50">
        <f>IF(O1902-W1902&gt;0,O1902-W1902,0)</f>
        <v>0</v>
      </c>
      <c r="AB1902" s="50">
        <f>SQRT((0.5*P1902)^2+X1902^2)</f>
        <v>2.9442770583926536E-2</v>
      </c>
      <c r="AC1902" s="50">
        <f>(1-EXP(-Info!$B$6*G1902*1000))+(Info!$B$6/(Info!$B$6-Info!$B$7))*(EXP(-Info!$B$7*G1902*1000)-EXP(-Info!$B$6*G1902*1000))*(Info!$B$9-1)</f>
        <v>0.2858561216741356</v>
      </c>
      <c r="AD1902" s="50">
        <f>SQRT((Info!$B$6*EXP(-Info!$B$6*G1902*1000)+(Info!$B$6/(Info!$B$6+Info!$B$7))*(Info!$B$9-1)*(-Info!$B$7*EXP(-Info!$B$7*G1902*1000)+Info!$B$6*EXP(-Info!$B$6*G1902*1000)))^2*(0.01*G1902*1000)^2)</f>
        <v>2.3142383579273732E-3</v>
      </c>
      <c r="AE1902" s="50">
        <f>IF(AA1902&gt;0,AA1902*AC1902*SQRT((AB1902/AA1902)^2+(AD1902/AC1902)^2),AA1902*AC1902*SQRT((AD1902/AC1902)^2))</f>
        <v>0</v>
      </c>
      <c r="AF1902" s="50">
        <f>IF((S1902-Y1902-AA1902*AC1902)&gt;0,S1902-Y1902-AA1902*AC1902,0)</f>
        <v>1.6000553123163159</v>
      </c>
      <c r="AG1902" s="50">
        <f>SQRT((T1902*0.5)^2+Z1902^2+AE1902^2)</f>
        <v>3.613014473275513E-2</v>
      </c>
      <c r="AH1902" s="50">
        <f>AF1902/S1902</f>
        <v>0.78070491608366588</v>
      </c>
      <c r="AI1902">
        <f>AF1902*EXP(Info!$B$6*G1902*1000)</f>
        <v>2.135438958449686</v>
      </c>
      <c r="AJ1902">
        <f>2*SQRT((EXP(Info!$B$6*G1902)*AG1902)^2+(Info!$B$6*G1902*0.01*AI1902)^2)</f>
        <v>7.228115030536314E-2</v>
      </c>
      <c r="AK1902" s="28">
        <f>AI1902/(E1902/1000)</f>
        <v>0.59416776807169902</v>
      </c>
      <c r="AL1902">
        <f>AA1902/0.752049334436339</f>
        <v>0</v>
      </c>
      <c r="AM1902">
        <f>Q1902/O1902</f>
        <v>0.96891395949077874</v>
      </c>
      <c r="AN1902">
        <f>U1902/0.242530074</f>
        <v>4.7663411350747582</v>
      </c>
      <c r="AO1902">
        <f>O1902/U1902</f>
        <v>0.40513374607683217</v>
      </c>
    </row>
    <row r="1903" spans="1:41">
      <c r="A1903" s="14" t="s">
        <v>134</v>
      </c>
      <c r="B1903" s="14" t="s">
        <v>99</v>
      </c>
      <c r="C1903" s="15">
        <v>-32.450000000000003</v>
      </c>
      <c r="D1903" s="15">
        <v>43.15</v>
      </c>
      <c r="E1903" s="15">
        <v>3594</v>
      </c>
      <c r="F1903" s="1">
        <v>66</v>
      </c>
      <c r="G1903">
        <v>32.1248</v>
      </c>
      <c r="I1903">
        <f>(E1903*100*Info!$B$11)/AI1903</f>
        <v>4.4351127316922518</v>
      </c>
      <c r="J1903">
        <f>LOG10(I1903)</f>
        <v>0.64690466320487228</v>
      </c>
      <c r="K1903">
        <f>2*((E1903*100*Info!$B$11)/AI1903^2)*(AJ1903/2)</f>
        <v>0.15184550028575641</v>
      </c>
      <c r="L1903">
        <f>(M1903/10.7)/I1903</f>
        <v>0.44877473272484336</v>
      </c>
      <c r="M1903">
        <f>((U1903/0.242530073729142))*I1903</f>
        <v>21.296921879236219</v>
      </c>
      <c r="N1903">
        <f>2*M1903*SQRT((0.5*K1903/I1903)^2+(0.5*V1903/U1903)^2)</f>
        <v>0.98777870411417634</v>
      </c>
      <c r="O1903" s="1">
        <v>0.55464114043963042</v>
      </c>
      <c r="P1903" s="1">
        <v>1.173047406547823E-2</v>
      </c>
      <c r="Q1903" s="1">
        <v>0.61173066449954494</v>
      </c>
      <c r="R1903" s="1">
        <v>1.3603356874969561E-2</v>
      </c>
      <c r="S1903" s="1">
        <v>1.9951009662013719</v>
      </c>
      <c r="T1903" s="1">
        <v>2.6866300939453708E-2</v>
      </c>
      <c r="U1903" s="1">
        <v>1.1646026484661951</v>
      </c>
      <c r="V1903" s="1">
        <v>3.6440032452426843E-2</v>
      </c>
      <c r="W1903" s="50">
        <f>U1903*Info!$B$2</f>
        <v>0.55900927126377364</v>
      </c>
      <c r="X1903" s="50">
        <f>W1903*SQRT((0.5*V1903/U1903)^2+Info!$B$3^2)</f>
        <v>2.9286755863168801E-2</v>
      </c>
      <c r="Y1903" s="39">
        <f>W1903*Info!$D$2</f>
        <v>0.45279750972365668</v>
      </c>
      <c r="Z1903" s="39">
        <f>Y1903*SQRT(Info!$D$3^2+(X1903/W1903)^2)</f>
        <v>3.2791922217116951E-2</v>
      </c>
      <c r="AA1903" s="50">
        <f>IF(O1903-W1903&gt;0,O1903-W1903,0)</f>
        <v>0</v>
      </c>
      <c r="AB1903" s="50">
        <f>SQRT((0.5*P1903)^2+X1903^2)</f>
        <v>2.9868295472608854E-2</v>
      </c>
      <c r="AC1903" s="50">
        <f>(1-EXP(-Info!$B$6*G1903*1000))+(Info!$B$6/(Info!$B$6-Info!$B$7))*(EXP(-Info!$B$7*G1903*1000)-EXP(-Info!$B$6*G1903*1000))*(Info!$B$9-1)</f>
        <v>0.2909041263359346</v>
      </c>
      <c r="AD1903" s="50">
        <f>SQRT((Info!$B$6*EXP(-Info!$B$6*G1903*1000)+(Info!$B$6/(Info!$B$6+Info!$B$7))*(Info!$B$9-1)*(-Info!$B$7*EXP(-Info!$B$7*G1903*1000)+Info!$B$6*EXP(-Info!$B$6*G1903*1000)))^2*(0.01*G1903*1000)^2)</f>
        <v>2.3476520837368503E-3</v>
      </c>
      <c r="AE1903" s="50">
        <f>IF(AA1903&gt;0,AA1903*AC1903*SQRT((AB1903/AA1903)^2+(AD1903/AC1903)^2),AA1903*AC1903*SQRT((AD1903/AC1903)^2))</f>
        <v>0</v>
      </c>
      <c r="AF1903" s="50">
        <f>IF((S1903-Y1903-AA1903*AC1903)&gt;0,S1903-Y1903-AA1903*AC1903,0)</f>
        <v>1.5423034564777152</v>
      </c>
      <c r="AG1903" s="50">
        <f>SQRT((T1903*0.5)^2+Z1903^2+AE1903^2)</f>
        <v>3.5436699821453053E-2</v>
      </c>
      <c r="AH1903" s="50">
        <f>AF1903/S1903</f>
        <v>0.77304531580385472</v>
      </c>
      <c r="AI1903">
        <f>AF1903*EXP(Info!$B$6*G1903*1000)</f>
        <v>2.0706845943080427</v>
      </c>
      <c r="AJ1903">
        <f>2*SQRT((EXP(Info!$B$6*G1903)*AG1903)^2+(Info!$B$6*G1903*0.01*AI1903)^2)</f>
        <v>7.0894283229806954E-2</v>
      </c>
      <c r="AK1903" s="28">
        <f>AI1903/(E1903/1000)</f>
        <v>0.57615041577853165</v>
      </c>
      <c r="AL1903">
        <f>AA1903/0.752049334436339</f>
        <v>0</v>
      </c>
      <c r="AM1903">
        <f>Q1903/O1903</f>
        <v>1.1029305615783624</v>
      </c>
      <c r="AN1903">
        <f>U1903/0.242530074</f>
        <v>4.8018896347930653</v>
      </c>
      <c r="AO1903">
        <f>O1903/U1903</f>
        <v>0.47624925219782377</v>
      </c>
    </row>
    <row r="1904" spans="1:41">
      <c r="A1904" s="14" t="s">
        <v>134</v>
      </c>
      <c r="B1904" s="14" t="s">
        <v>99</v>
      </c>
      <c r="C1904" s="15">
        <v>-32.450000000000003</v>
      </c>
      <c r="D1904" s="15">
        <v>43.15</v>
      </c>
      <c r="E1904" s="15">
        <v>3594</v>
      </c>
      <c r="F1904" s="1">
        <v>67</v>
      </c>
      <c r="G1904">
        <v>32.775599999999997</v>
      </c>
      <c r="I1904">
        <f>(E1904*100*Info!$B$11)/AI1904</f>
        <v>4.4637621247772579</v>
      </c>
      <c r="J1904">
        <f>LOG10(I1904)</f>
        <v>0.64970104286293995</v>
      </c>
      <c r="K1904">
        <f>2*((E1904*100*Info!$B$11)/AI1904^2)*(AJ1904/2)</f>
        <v>0.13465703972201909</v>
      </c>
      <c r="L1904">
        <f>(M1904/10.7)/I1904</f>
        <v>0.38258515638090385</v>
      </c>
      <c r="M1904">
        <f>((U1904/0.242530073729142))*I1904</f>
        <v>18.273129696939172</v>
      </c>
      <c r="N1904">
        <f>2*M1904*SQRT((0.5*K1904/I1904)^2+(0.5*V1904/U1904)^2)</f>
        <v>0.79450928828625378</v>
      </c>
      <c r="O1904" s="1">
        <v>0.43582264498101719</v>
      </c>
      <c r="P1904" s="1">
        <v>9.3391144244789198E-3</v>
      </c>
      <c r="Q1904" s="1">
        <v>0.47550418654613669</v>
      </c>
      <c r="R1904" s="1">
        <v>1.1226879901941451E-2</v>
      </c>
      <c r="S1904" s="1">
        <v>1.9093007795166941</v>
      </c>
      <c r="T1904" s="1">
        <v>2.689774497723757E-2</v>
      </c>
      <c r="U1904" s="1">
        <v>0.99283594617667448</v>
      </c>
      <c r="V1904" s="1">
        <v>3.1087805186314939E-2</v>
      </c>
      <c r="W1904" s="50">
        <f>U1904*Info!$B$2</f>
        <v>0.47656125416480372</v>
      </c>
      <c r="X1904" s="50">
        <f>W1904*SQRT((0.5*V1904/U1904)^2+Info!$B$3^2)</f>
        <v>2.4968864339229319E-2</v>
      </c>
      <c r="Y1904" s="39">
        <f>W1904*Info!$D$2</f>
        <v>0.38601461587349106</v>
      </c>
      <c r="Z1904" s="39">
        <f>Y1904*SQRT(Info!$D$3^2+(X1904/W1904)^2)</f>
        <v>2.7956393541745079E-2</v>
      </c>
      <c r="AA1904" s="50">
        <f>IF(O1904-W1904&gt;0,O1904-W1904,0)</f>
        <v>0</v>
      </c>
      <c r="AB1904" s="50">
        <f>SQRT((0.5*P1904)^2+X1904^2)</f>
        <v>2.5401750942586915E-2</v>
      </c>
      <c r="AC1904" s="50">
        <f>(1-EXP(-Info!$B$6*G1904*1000))+(Info!$B$6/(Info!$B$6-Info!$B$7))*(EXP(-Info!$B$7*G1904*1000)-EXP(-Info!$B$6*G1904*1000))*(Info!$B$9-1)</f>
        <v>0.29592062799000907</v>
      </c>
      <c r="AD1904" s="50">
        <f>SQRT((Info!$B$6*EXP(-Info!$B$6*G1904*1000)+(Info!$B$6/(Info!$B$6+Info!$B$7))*(Info!$B$9-1)*(-Info!$B$7*EXP(-Info!$B$7*G1904*1000)+Info!$B$6*EXP(-Info!$B$6*G1904*1000)))^2*(0.01*G1904*1000)^2)</f>
        <v>2.3805691723239797E-3</v>
      </c>
      <c r="AE1904" s="50">
        <f>IF(AA1904&gt;0,AA1904*AC1904*SQRT((AB1904/AA1904)^2+(AD1904/AC1904)^2),AA1904*AC1904*SQRT((AD1904/AC1904)^2))</f>
        <v>0</v>
      </c>
      <c r="AF1904" s="50">
        <f>IF((S1904-Y1904-AA1904*AC1904)&gt;0,S1904-Y1904-AA1904*AC1904,0)</f>
        <v>1.5232861636432031</v>
      </c>
      <c r="AG1904" s="50">
        <f>SQRT((T1904*0.5)^2+Z1904^2+AE1904^2)</f>
        <v>3.1023089966604765E-2</v>
      </c>
      <c r="AH1904" s="50">
        <f>AF1904/S1904</f>
        <v>0.79782409350337991</v>
      </c>
      <c r="AI1904">
        <f>AF1904*EXP(Info!$B$6*G1904*1000)</f>
        <v>2.0573944916459621</v>
      </c>
      <c r="AJ1904">
        <f>2*SQRT((EXP(Info!$B$6*G1904)*AG1904)^2+(Info!$B$6*G1904*0.01*AI1904)^2)</f>
        <v>6.2064833214932599E-2</v>
      </c>
      <c r="AK1904" s="28">
        <f>AI1904/(E1904/1000)</f>
        <v>0.57245255749748536</v>
      </c>
      <c r="AL1904">
        <f>AA1904/0.752049334436339</f>
        <v>0</v>
      </c>
      <c r="AM1904">
        <f>Q1904/O1904</f>
        <v>1.0910497470062572</v>
      </c>
      <c r="AN1904">
        <f>U1904/0.242530074</f>
        <v>4.0936611687038633</v>
      </c>
      <c r="AO1904">
        <f>O1904/U1904</f>
        <v>0.43896743128543297</v>
      </c>
    </row>
    <row r="1905" spans="1:41">
      <c r="A1905" s="14" t="s">
        <v>134</v>
      </c>
      <c r="B1905" s="14" t="s">
        <v>99</v>
      </c>
      <c r="C1905" s="15">
        <v>-32.450000000000003</v>
      </c>
      <c r="D1905" s="15">
        <v>43.15</v>
      </c>
      <c r="E1905" s="15">
        <v>3594</v>
      </c>
      <c r="F1905" s="1">
        <v>67</v>
      </c>
      <c r="G1905">
        <v>32.775599999999997</v>
      </c>
      <c r="I1905">
        <f>(E1905*100*Info!$B$11)/AI1905</f>
        <v>4.4996341278900474</v>
      </c>
      <c r="J1905">
        <f>LOG10(I1905)</f>
        <v>0.65317720206460872</v>
      </c>
      <c r="K1905">
        <f>2*((E1905*100*Info!$B$11)/AI1905^2)*(AJ1905/2)</f>
        <v>0.13288496999680297</v>
      </c>
      <c r="L1905">
        <f>(M1905/10.7)/I1905</f>
        <v>0.35009262834668836</v>
      </c>
      <c r="M1905">
        <f>((U1905/0.242530073729142))*I1905</f>
        <v>16.855589501216894</v>
      </c>
      <c r="N1905">
        <f>2*M1905*SQRT((0.5*K1905/I1905)^2+(0.5*V1905/U1905)^2)</f>
        <v>1.0539712282908293</v>
      </c>
      <c r="O1905" s="1">
        <v>0.40100233343354991</v>
      </c>
      <c r="P1905" s="1">
        <v>2.0052371504917829E-2</v>
      </c>
      <c r="Q1905" s="1">
        <v>0.4460036661579298</v>
      </c>
      <c r="R1905" s="1">
        <v>1.097157522025529E-2</v>
      </c>
      <c r="S1905" s="1">
        <v>1.8643730426390639</v>
      </c>
      <c r="T1905" s="1">
        <v>2.7504007177577169E-2</v>
      </c>
      <c r="U1905" s="1">
        <v>0.90851550332498021</v>
      </c>
      <c r="V1905" s="1">
        <v>5.0073740106828253E-2</v>
      </c>
      <c r="W1905" s="50">
        <f>U1905*Info!$B$2</f>
        <v>0.4360874415959905</v>
      </c>
      <c r="X1905" s="50">
        <f>W1905*SQRT((0.5*V1905/U1905)^2+Info!$B$3^2)</f>
        <v>2.4896901373777924E-2</v>
      </c>
      <c r="Y1905" s="39">
        <f>W1905*Info!$D$2</f>
        <v>0.35323082769275232</v>
      </c>
      <c r="Z1905" s="39">
        <f>Y1905*SQRT(Info!$D$3^2+(X1905/W1905)^2)</f>
        <v>2.6807039514823695E-2</v>
      </c>
      <c r="AA1905" s="50">
        <f>IF(O1905-W1905&gt;0,O1905-W1905,0)</f>
        <v>0</v>
      </c>
      <c r="AB1905" s="50">
        <f>SQRT((0.5*P1905)^2+X1905^2)</f>
        <v>2.6839897517658952E-2</v>
      </c>
      <c r="AC1905" s="50">
        <f>(1-EXP(-Info!$B$6*G1905*1000))+(Info!$B$6/(Info!$B$6-Info!$B$7))*(EXP(-Info!$B$7*G1905*1000)-EXP(-Info!$B$6*G1905*1000))*(Info!$B$9-1)</f>
        <v>0.29592062799000907</v>
      </c>
      <c r="AD1905" s="50">
        <f>SQRT((Info!$B$6*EXP(-Info!$B$6*G1905*1000)+(Info!$B$6/(Info!$B$6+Info!$B$7))*(Info!$B$9-1)*(-Info!$B$7*EXP(-Info!$B$7*G1905*1000)+Info!$B$6*EXP(-Info!$B$6*G1905*1000)))^2*(0.01*G1905*1000)^2)</f>
        <v>2.3805691723239797E-3</v>
      </c>
      <c r="AE1905" s="50">
        <f>IF(AA1905&gt;0,AA1905*AC1905*SQRT((AB1905/AA1905)^2+(AD1905/AC1905)^2),AA1905*AC1905*SQRT((AD1905/AC1905)^2))</f>
        <v>0</v>
      </c>
      <c r="AF1905" s="50">
        <f>IF((S1905-Y1905-AA1905*AC1905)&gt;0,S1905-Y1905-AA1905*AC1905,0)</f>
        <v>1.5111422149463116</v>
      </c>
      <c r="AG1905" s="50">
        <f>SQRT((T1905*0.5)^2+Z1905^2+AE1905^2)</f>
        <v>3.012864036519692E-2</v>
      </c>
      <c r="AH1905" s="50">
        <f>AF1905/S1905</f>
        <v>0.81053640038007324</v>
      </c>
      <c r="AI1905">
        <f>AF1905*EXP(Info!$B$6*G1905*1000)</f>
        <v>2.0409925221722425</v>
      </c>
      <c r="AJ1905">
        <f>2*SQRT((EXP(Info!$B$6*G1905)*AG1905)^2+(Info!$B$6*G1905*0.01*AI1905)^2)</f>
        <v>6.0275396257547693E-2</v>
      </c>
      <c r="AK1905" s="28">
        <f>AI1905/(E1905/1000)</f>
        <v>0.56788884868454159</v>
      </c>
      <c r="AL1905">
        <f>AA1905/0.752049334436339</f>
        <v>0</v>
      </c>
      <c r="AM1905">
        <f>Q1905/O1905</f>
        <v>1.1122221218491664</v>
      </c>
      <c r="AN1905">
        <f>U1905/0.242530074</f>
        <v>3.7459911191260353</v>
      </c>
      <c r="AO1905">
        <f>O1905/U1905</f>
        <v>0.44138193786012864</v>
      </c>
    </row>
    <row r="1906" spans="1:41">
      <c r="A1906" s="14" t="s">
        <v>134</v>
      </c>
      <c r="B1906" s="14" t="s">
        <v>99</v>
      </c>
      <c r="C1906" s="15">
        <v>-32.450000000000003</v>
      </c>
      <c r="D1906" s="15">
        <v>43.15</v>
      </c>
      <c r="E1906" s="15">
        <v>3594</v>
      </c>
      <c r="F1906" s="1">
        <v>68</v>
      </c>
      <c r="G1906">
        <v>33.426400000000001</v>
      </c>
      <c r="I1906">
        <f>(E1906*100*Info!$B$11)/AI1906</f>
        <v>7.0051744499902036</v>
      </c>
      <c r="J1906">
        <f>LOG10(I1906)</f>
        <v>0.84541895500005837</v>
      </c>
      <c r="K1906">
        <f>2*((E1906*100*Info!$B$11)/AI1906^2)*(AJ1906/2)</f>
        <v>0.31477180830002915</v>
      </c>
      <c r="L1906">
        <f>(M1906/10.7)/I1906</f>
        <v>0.37618484039710259</v>
      </c>
      <c r="M1906">
        <f>((U1906/0.242530073729142))*I1906</f>
        <v>28.197072626930652</v>
      </c>
      <c r="N1906">
        <f>2*M1906*SQRT((0.5*K1906/I1906)^2+(0.5*V1906/U1906)^2)</f>
        <v>1.5462196192915079</v>
      </c>
      <c r="O1906" s="1">
        <v>0.44295407714400969</v>
      </c>
      <c r="P1906" s="1">
        <v>9.4199181922600544E-3</v>
      </c>
      <c r="Q1906" s="1">
        <v>0.47333061158999068</v>
      </c>
      <c r="R1906" s="1">
        <v>1.124801466655549E-2</v>
      </c>
      <c r="S1906" s="1">
        <v>1.3444332084041219</v>
      </c>
      <c r="T1906" s="1">
        <v>2.108242101136493E-2</v>
      </c>
      <c r="U1906" s="1">
        <v>0.97622666672705427</v>
      </c>
      <c r="V1906" s="1">
        <v>3.0684049638310031E-2</v>
      </c>
      <c r="W1906" s="50">
        <f>U1906*Info!$B$2</f>
        <v>0.46858880002898601</v>
      </c>
      <c r="X1906" s="50">
        <f>W1906*SQRT((0.5*V1906/U1906)^2+Info!$B$3^2)</f>
        <v>2.4559513161880753E-2</v>
      </c>
      <c r="Y1906" s="39">
        <f>W1906*Info!$D$2</f>
        <v>0.37955692802347868</v>
      </c>
      <c r="Z1906" s="39">
        <f>Y1906*SQRT(Info!$D$3^2+(X1906/W1906)^2)</f>
        <v>2.7493604447258329E-2</v>
      </c>
      <c r="AA1906" s="50">
        <f>IF(O1906-W1906&gt;0,O1906-W1906,0)</f>
        <v>0</v>
      </c>
      <c r="AB1906" s="50">
        <f>SQRT((0.5*P1906)^2+X1906^2)</f>
        <v>2.500706702985802E-2</v>
      </c>
      <c r="AC1906" s="50">
        <f>(1-EXP(-Info!$B$6*G1906*1000))+(Info!$B$6/(Info!$B$6-Info!$B$7))*(EXP(-Info!$B$7*G1906*1000)-EXP(-Info!$B$6*G1906*1000))*(Info!$B$9-1)</f>
        <v>0.30090581678113459</v>
      </c>
      <c r="AD1906" s="50">
        <f>SQRT((Info!$B$6*EXP(-Info!$B$6*G1906*1000)+(Info!$B$6/(Info!$B$6+Info!$B$7))*(Info!$B$9-1)*(-Info!$B$7*EXP(-Info!$B$7*G1906*1000)+Info!$B$6*EXP(-Info!$B$6*G1906*1000)))^2*(0.01*G1906*1000)^2)</f>
        <v>2.4129943503749945E-3</v>
      </c>
      <c r="AE1906" s="50">
        <f>IF(AA1906&gt;0,AA1906*AC1906*SQRT((AB1906/AA1906)^2+(AD1906/AC1906)^2),AA1906*AC1906*SQRT((AD1906/AC1906)^2))</f>
        <v>0</v>
      </c>
      <c r="AF1906" s="50">
        <f>IF((S1906-Y1906-AA1906*AC1906)&gt;0,S1906-Y1906-AA1906*AC1906,0)</f>
        <v>0.96487628038064321</v>
      </c>
      <c r="AG1906" s="50">
        <f>SQRT((T1906*0.5)^2+Z1906^2+AE1906^2)</f>
        <v>2.9445125308400599E-2</v>
      </c>
      <c r="AH1906" s="50">
        <f>AF1906/S1906</f>
        <v>0.71768257013375703</v>
      </c>
      <c r="AI1906">
        <f>AF1906*EXP(Info!$B$6*G1906*1000)</f>
        <v>1.3109908501347098</v>
      </c>
      <c r="AJ1906">
        <f>2*SQRT((EXP(Info!$B$6*G1906)*AG1906)^2+(Info!$B$6*G1906*0.01*AI1906)^2)</f>
        <v>5.8908306068276739E-2</v>
      </c>
      <c r="AK1906" s="28">
        <f>AI1906/(E1906/1000)</f>
        <v>0.36477207850158871</v>
      </c>
      <c r="AL1906">
        <f>AA1906/0.752049334436339</f>
        <v>0</v>
      </c>
      <c r="AM1906">
        <f>Q1906/O1906</f>
        <v>1.0685771641201198</v>
      </c>
      <c r="AN1906">
        <f>U1906/0.242530074</f>
        <v>4.0251777877536714</v>
      </c>
      <c r="AO1906">
        <f>O1906/U1906</f>
        <v>0.45374101347700263</v>
      </c>
    </row>
    <row r="1907" spans="1:41">
      <c r="A1907" s="14" t="s">
        <v>134</v>
      </c>
      <c r="B1907" s="14" t="s">
        <v>99</v>
      </c>
      <c r="C1907" s="15">
        <v>-32.450000000000003</v>
      </c>
      <c r="D1907" s="15">
        <v>43.15</v>
      </c>
      <c r="E1907" s="15">
        <v>3594</v>
      </c>
      <c r="F1907" s="1">
        <v>68</v>
      </c>
      <c r="G1907">
        <v>33.426400000000001</v>
      </c>
      <c r="I1907">
        <f>(E1907*100*Info!$B$11)/AI1907</f>
        <v>6.9974732942791853</v>
      </c>
      <c r="J1907">
        <f>LOG10(I1907)</f>
        <v>0.84494124966491424</v>
      </c>
      <c r="K1907">
        <f>2*((E1907*100*Info!$B$11)/AI1907^2)*(AJ1907/2)</f>
        <v>0.30499601212826455</v>
      </c>
      <c r="L1907">
        <f>(M1907/10.7)/I1907</f>
        <v>0.34136840001289231</v>
      </c>
      <c r="M1907">
        <f>((U1907/0.242530073729142))*I1907</f>
        <v>25.559264009830997</v>
      </c>
      <c r="N1907">
        <f>2*M1907*SQRT((0.5*K1907/I1907)^2+(0.5*V1907/U1907)^2)</f>
        <v>1.7955170209298663</v>
      </c>
      <c r="O1907" s="1">
        <v>0.40087354199711578</v>
      </c>
      <c r="P1907" s="1">
        <v>2.0079832752111022E-2</v>
      </c>
      <c r="Q1907" s="1">
        <v>0.45110640566441401</v>
      </c>
      <c r="R1907" s="1">
        <v>1.2440029128747121E-2</v>
      </c>
      <c r="S1907" s="1">
        <v>1.310366583043312</v>
      </c>
      <c r="T1907" s="1">
        <v>2.3187687200633082E-2</v>
      </c>
      <c r="U1907" s="1">
        <v>0.88587550449600816</v>
      </c>
      <c r="V1907" s="1">
        <v>4.8804863122291271E-2</v>
      </c>
      <c r="W1907" s="50">
        <f>U1907*Info!$B$2</f>
        <v>0.42522024215808391</v>
      </c>
      <c r="X1907" s="50">
        <f>W1907*SQRT((0.5*V1907/U1907)^2+Info!$B$3^2)</f>
        <v>2.4274037993730228E-2</v>
      </c>
      <c r="Y1907" s="39">
        <f>W1907*Info!$D$2</f>
        <v>0.34442839614804799</v>
      </c>
      <c r="Z1907" s="39">
        <f>Y1907*SQRT(Info!$D$3^2+(X1907/W1907)^2)</f>
        <v>2.6137528477969345E-2</v>
      </c>
      <c r="AA1907" s="50">
        <f>IF(O1907-W1907&gt;0,O1907-W1907,0)</f>
        <v>0</v>
      </c>
      <c r="AB1907" s="50">
        <f>SQRT((0.5*P1907)^2+X1907^2)</f>
        <v>2.626840005328163E-2</v>
      </c>
      <c r="AC1907" s="50">
        <f>(1-EXP(-Info!$B$6*G1907*1000))+(Info!$B$6/(Info!$B$6-Info!$B$7))*(EXP(-Info!$B$7*G1907*1000)-EXP(-Info!$B$6*G1907*1000))*(Info!$B$9-1)</f>
        <v>0.30090581678113459</v>
      </c>
      <c r="AD1907" s="50">
        <f>SQRT((Info!$B$6*EXP(-Info!$B$6*G1907*1000)+(Info!$B$6/(Info!$B$6+Info!$B$7))*(Info!$B$9-1)*(-Info!$B$7*EXP(-Info!$B$7*G1907*1000)+Info!$B$6*EXP(-Info!$B$6*G1907*1000)))^2*(0.01*G1907*1000)^2)</f>
        <v>2.4129943503749945E-3</v>
      </c>
      <c r="AE1907" s="50">
        <f>IF(AA1907&gt;0,AA1907*AC1907*SQRT((AB1907/AA1907)^2+(AD1907/AC1907)^2),AA1907*AC1907*SQRT((AD1907/AC1907)^2))</f>
        <v>0</v>
      </c>
      <c r="AF1907" s="50">
        <f>IF((S1907-Y1907-AA1907*AC1907)&gt;0,S1907-Y1907-AA1907*AC1907,0)</f>
        <v>0.96593818689526401</v>
      </c>
      <c r="AG1907" s="50">
        <f>SQRT((T1907*0.5)^2+Z1907^2+AE1907^2)</f>
        <v>2.859348884563161E-2</v>
      </c>
      <c r="AH1907" s="50">
        <f>AF1907/S1907</f>
        <v>0.73715111434838576</v>
      </c>
      <c r="AI1907">
        <f>AF1907*EXP(Info!$B$6*G1907*1000)</f>
        <v>1.3124336773164673</v>
      </c>
      <c r="AJ1907">
        <f>2*SQRT((EXP(Info!$B$6*G1907)*AG1907)^2+(Info!$B$6*G1907*0.01*AI1907)^2)</f>
        <v>5.7204510961351228E-2</v>
      </c>
      <c r="AK1907" s="28">
        <f>AI1907/(E1907/1000)</f>
        <v>0.36517353292055299</v>
      </c>
      <c r="AL1907">
        <f>AA1907/0.752049334436339</f>
        <v>0</v>
      </c>
      <c r="AM1907">
        <f>Q1907/O1907</f>
        <v>1.1253085035670916</v>
      </c>
      <c r="AN1907">
        <f>U1907/0.242530074</f>
        <v>3.6526418760586701</v>
      </c>
      <c r="AO1907">
        <f>O1907/U1907</f>
        <v>0.45251679266736305</v>
      </c>
    </row>
    <row r="1908" spans="1:41">
      <c r="A1908" s="14" t="s">
        <v>134</v>
      </c>
      <c r="B1908" s="14" t="s">
        <v>99</v>
      </c>
      <c r="C1908" s="15">
        <v>-32.450000000000003</v>
      </c>
      <c r="D1908" s="15">
        <v>43.15</v>
      </c>
      <c r="E1908" s="15">
        <v>3594</v>
      </c>
      <c r="F1908" s="1">
        <v>69</v>
      </c>
      <c r="G1908">
        <v>34.077199999999998</v>
      </c>
      <c r="I1908">
        <f>(E1908*100*Info!$B$11)/AI1908</f>
        <v>13.238402146960514</v>
      </c>
      <c r="J1908">
        <f>LOG10(I1908)</f>
        <v>1.1218355696478743</v>
      </c>
      <c r="K1908">
        <f>2*((E1908*100*Info!$B$11)/AI1908^2)*(AJ1908/2)</f>
        <v>1.8378055880566071</v>
      </c>
      <c r="L1908">
        <f>(M1908/10.7)/I1908</f>
        <v>0.63133908313504539</v>
      </c>
      <c r="M1908">
        <f>((U1908/0.242530073729142))*I1908</f>
        <v>89.429751207895222</v>
      </c>
      <c r="N1908">
        <f>2*M1908*SQRT((0.5*K1908/I1908)^2+(0.5*V1908/U1908)^2)</f>
        <v>12.736724593249475</v>
      </c>
      <c r="O1908" s="1">
        <v>0.7072124176773309</v>
      </c>
      <c r="P1908" s="1">
        <v>1.5822535413291799E-2</v>
      </c>
      <c r="Q1908" s="1">
        <v>0.66549362747514795</v>
      </c>
      <c r="R1908" s="1">
        <v>1.7872582643398499E-2</v>
      </c>
      <c r="S1908" s="1">
        <v>1.144529919429343</v>
      </c>
      <c r="T1908" s="1">
        <v>2.7255634878314491E-2</v>
      </c>
      <c r="U1908" s="1">
        <v>1.638370243874897</v>
      </c>
      <c r="V1908" s="1">
        <v>5.2115803637778832E-2</v>
      </c>
      <c r="W1908" s="50">
        <f>U1908*Info!$B$2</f>
        <v>0.78641771705995056</v>
      </c>
      <c r="X1908" s="50">
        <f>W1908*SQRT((0.5*V1908/U1908)^2+Info!$B$3^2)</f>
        <v>4.1262294492914534E-2</v>
      </c>
      <c r="Y1908" s="39">
        <f>W1908*Info!$D$2</f>
        <v>0.63699835081856004</v>
      </c>
      <c r="Z1908" s="39">
        <f>Y1908*SQRT(Info!$D$3^2+(X1908/W1908)^2)</f>
        <v>4.6167932400883176E-2</v>
      </c>
      <c r="AA1908" s="50">
        <f>IF(O1908-W1908&gt;0,O1908-W1908,0)</f>
        <v>0</v>
      </c>
      <c r="AB1908" s="50">
        <f>SQRT((0.5*P1908)^2+X1908^2)</f>
        <v>4.2013867990774466E-2</v>
      </c>
      <c r="AC1908" s="50">
        <f>(1-EXP(-Info!$B$6*G1908*1000))+(Info!$B$6/(Info!$B$6-Info!$B$7))*(EXP(-Info!$B$7*G1908*1000)-EXP(-Info!$B$6*G1908*1000))*(Info!$B$9-1)</f>
        <v>0.30585988171771228</v>
      </c>
      <c r="AD1908" s="50">
        <f>SQRT((Info!$B$6*EXP(-Info!$B$6*G1908*1000)+(Info!$B$6/(Info!$B$6+Info!$B$7))*(Info!$B$9-1)*(-Info!$B$7*EXP(-Info!$B$7*G1908*1000)+Info!$B$6*EXP(-Info!$B$6*G1908*1000)))^2*(0.01*G1908*1000)^2)</f>
        <v>2.444932305968919E-3</v>
      </c>
      <c r="AE1908" s="50">
        <f>IF(AA1908&gt;0,AA1908*AC1908*SQRT((AB1908/AA1908)^2+(AD1908/AC1908)^2),AA1908*AC1908*SQRT((AD1908/AC1908)^2))</f>
        <v>0</v>
      </c>
      <c r="AF1908" s="50">
        <f>IF((S1908-Y1908-AA1908*AC1908)&gt;0,S1908-Y1908-AA1908*AC1908,0)</f>
        <v>0.50753156861078297</v>
      </c>
      <c r="AG1908" s="50">
        <f>SQRT((T1908*0.5)^2+Z1908^2+AE1908^2)</f>
        <v>4.8137255741551331E-2</v>
      </c>
      <c r="AH1908" s="50">
        <f>AF1908/S1908</f>
        <v>0.44344106693500485</v>
      </c>
      <c r="AI1908">
        <f>AF1908*EXP(Info!$B$6*G1908*1000)</f>
        <v>0.69371813196074816</v>
      </c>
      <c r="AJ1908">
        <f>2*SQRT((EXP(Info!$B$6*G1908)*AG1908)^2+(Info!$B$6*G1908*0.01*AI1908)^2)</f>
        <v>9.6304602723250116E-2</v>
      </c>
      <c r="AK1908" s="28">
        <f>AI1908/(E1908/1000)</f>
        <v>0.19302118307199448</v>
      </c>
      <c r="AL1908">
        <f>AA1908/0.752049334436339</f>
        <v>0</v>
      </c>
      <c r="AM1908">
        <f>Q1908/O1908</f>
        <v>0.94100953382691122</v>
      </c>
      <c r="AN1908">
        <f>U1908/0.242530074</f>
        <v>6.7553281820006248</v>
      </c>
      <c r="AO1908">
        <f>O1908/U1908</f>
        <v>0.43165604375523092</v>
      </c>
    </row>
    <row r="1909" spans="1:41">
      <c r="A1909" s="14" t="s">
        <v>134</v>
      </c>
      <c r="B1909" s="14" t="s">
        <v>99</v>
      </c>
      <c r="C1909" s="15">
        <v>-32.450000000000003</v>
      </c>
      <c r="D1909" s="15">
        <v>43.15</v>
      </c>
      <c r="E1909" s="15">
        <v>3594</v>
      </c>
      <c r="F1909" s="1">
        <v>70</v>
      </c>
      <c r="G1909">
        <v>34.728000000000002</v>
      </c>
      <c r="I1909">
        <f>(E1909*100*Info!$B$11)/AI1909</f>
        <v>998.24535053006196</v>
      </c>
      <c r="J1909">
        <f>LOG10(I1909)</f>
        <v>2.9992372960826632</v>
      </c>
      <c r="K1909">
        <f>2*((E1909*100*Info!$B$11)/AI1909^2)*(AJ1909/2)</f>
        <v>11447.377671345961</v>
      </c>
      <c r="L1909">
        <f>(M1909/10.7)/I1909</f>
        <v>0.71583204623554098</v>
      </c>
      <c r="M1909">
        <f>((U1909/0.242530073729142))*I1909</f>
        <v>7645.9633274910248</v>
      </c>
      <c r="N1909">
        <f>2*M1909*SQRT((0.5*K1909/I1909)^2+(0.5*V1909/U1909)^2)</f>
        <v>87680.395048410064</v>
      </c>
      <c r="O1909" s="1">
        <v>0.69298391229147571</v>
      </c>
      <c r="P1909" s="1">
        <v>1.436622069790899E-2</v>
      </c>
      <c r="Q1909" s="1">
        <v>0.63341537410488935</v>
      </c>
      <c r="R1909" s="1">
        <v>1.439821662309072E-2</v>
      </c>
      <c r="S1909" s="1">
        <v>0.72893936781144375</v>
      </c>
      <c r="T1909" s="1">
        <v>1.3912808502885969E-2</v>
      </c>
      <c r="U1909" s="1">
        <v>1.857635548777715</v>
      </c>
      <c r="V1909" s="1">
        <v>5.7316661631033813E-2</v>
      </c>
      <c r="W1909" s="50">
        <f>U1909*Info!$B$2</f>
        <v>0.8916650634133032</v>
      </c>
      <c r="X1909" s="50">
        <f>W1909*SQRT((0.5*V1909/U1909)^2+Info!$B$3^2)</f>
        <v>4.6657196294140391E-2</v>
      </c>
      <c r="Y1909" s="39">
        <f>W1909*Info!$D$2</f>
        <v>0.72224870136477559</v>
      </c>
      <c r="Z1909" s="39">
        <f>Y1909*SQRT(Info!$D$3^2+(X1909/W1909)^2)</f>
        <v>5.2272058479363635E-2</v>
      </c>
      <c r="AA1909" s="50">
        <f>IF(O1909-W1909&gt;0,O1909-W1909,0)</f>
        <v>0</v>
      </c>
      <c r="AB1909" s="50">
        <f>SQRT((0.5*P1909)^2+X1909^2)</f>
        <v>4.7206896109733852E-2</v>
      </c>
      <c r="AC1909" s="50">
        <f>(1-EXP(-Info!$B$6*G1909*1000))+(Info!$B$6/(Info!$B$6-Info!$B$7))*(EXP(-Info!$B$7*G1909*1000)-EXP(-Info!$B$6*G1909*1000))*(Info!$B$9-1)</f>
        <v>0.31078301067853864</v>
      </c>
      <c r="AD1909" s="50">
        <f>SQRT((Info!$B$6*EXP(-Info!$B$6*G1909*1000)+(Info!$B$6/(Info!$B$6+Info!$B$7))*(Info!$B$9-1)*(-Info!$B$7*EXP(-Info!$B$7*G1909*1000)+Info!$B$6*EXP(-Info!$B$6*G1909*1000)))^2*(0.01*G1909*1000)^2)</f>
        <v>2.4763876888694533E-3</v>
      </c>
      <c r="AE1909" s="50">
        <f>IF(AA1909&gt;0,AA1909*AC1909*SQRT((AB1909/AA1909)^2+(AD1909/AC1909)^2),AA1909*AC1909*SQRT((AD1909/AC1909)^2))</f>
        <v>0</v>
      </c>
      <c r="AF1909" s="50">
        <f>IF((S1909-Y1909-AA1909*AC1909)&gt;0,S1909-Y1909-AA1909*AC1909,0)</f>
        <v>6.6906664466681587E-3</v>
      </c>
      <c r="AG1909" s="50">
        <f>SQRT((T1909*0.5)^2+Z1909^2+AE1909^2)</f>
        <v>5.2732908679301062E-2</v>
      </c>
      <c r="AH1909" s="50">
        <f>AF1909/S1909</f>
        <v>9.1786323281675842E-3</v>
      </c>
      <c r="AI1909">
        <f>AF1909*EXP(Info!$B$6*G1909*1000)</f>
        <v>9.1998621407633988E-3</v>
      </c>
      <c r="AJ1909">
        <f>2*SQRT((EXP(Info!$B$6*G1909)*AG1909)^2+(Info!$B$6*G1909*0.01*AI1909)^2)</f>
        <v>0.10549941093511203</v>
      </c>
      <c r="AK1909" s="28">
        <f>AI1909/(E1909/1000)</f>
        <v>2.559783567268614E-3</v>
      </c>
      <c r="AL1909">
        <f>AA1909/0.752049334436339</f>
        <v>0</v>
      </c>
      <c r="AM1909">
        <f>Q1909/O1909</f>
        <v>0.91404051792542729</v>
      </c>
      <c r="AN1909">
        <f>U1909/0.242530074</f>
        <v>7.6594028861662524</v>
      </c>
      <c r="AO1909">
        <f>O1909/U1909</f>
        <v>0.37304621606075772</v>
      </c>
    </row>
    <row r="1910" spans="1:41">
      <c r="A1910" s="14" t="s">
        <v>134</v>
      </c>
      <c r="B1910" s="14" t="s">
        <v>99</v>
      </c>
      <c r="C1910" s="15">
        <v>-32.450000000000003</v>
      </c>
      <c r="D1910" s="15">
        <v>43.15</v>
      </c>
      <c r="E1910" s="15">
        <v>3594</v>
      </c>
      <c r="F1910" s="1">
        <v>71</v>
      </c>
      <c r="G1910">
        <v>35.658999999999999</v>
      </c>
      <c r="I1910">
        <f>(E1910*100*Info!$B$11)/AI1910</f>
        <v>26.004309954828745</v>
      </c>
      <c r="J1910">
        <f>LOG10(I1910)</f>
        <v>1.4150453339121867</v>
      </c>
      <c r="K1910">
        <f>2*((E1910*100*Info!$B$11)/AI1910^2)*(AJ1910/2)</f>
        <v>6.5067839919886037</v>
      </c>
      <c r="L1910">
        <f>(M1910/10.7)/I1910</f>
        <v>0.59493714037245327</v>
      </c>
      <c r="M1910">
        <f>((U1910/0.242530073729142))*I1910</f>
        <v>165.53894888016663</v>
      </c>
      <c r="N1910">
        <f>2*M1910*SQRT((0.5*K1910/I1910)^2+(0.5*V1910/U1910)^2)</f>
        <v>41.74668983001709</v>
      </c>
      <c r="O1910" s="1">
        <v>0.66319717750364238</v>
      </c>
      <c r="P1910" s="1">
        <v>1.415380080028514E-2</v>
      </c>
      <c r="Q1910" s="1">
        <v>0.69436826838128729</v>
      </c>
      <c r="R1910" s="1">
        <v>1.6063577463956469E-2</v>
      </c>
      <c r="S1910" s="1">
        <v>0.8549258198462556</v>
      </c>
      <c r="T1910" s="1">
        <v>1.5530395057932821E-2</v>
      </c>
      <c r="U1910" s="1">
        <v>1.543904589150475</v>
      </c>
      <c r="V1910" s="1">
        <v>4.8535251510087522E-2</v>
      </c>
      <c r="W1910" s="50">
        <f>U1910*Info!$B$2</f>
        <v>0.74107420279222802</v>
      </c>
      <c r="X1910" s="50">
        <f>W1910*SQRT((0.5*V1910/U1910)^2+Info!$B$3^2)</f>
        <v>3.884152499484584E-2</v>
      </c>
      <c r="Y1910" s="39">
        <f>W1910*Info!$D$2</f>
        <v>0.60027010426170468</v>
      </c>
      <c r="Z1910" s="39">
        <f>Y1910*SQRT(Info!$D$3^2+(X1910/W1910)^2)</f>
        <v>4.3481547666995947E-2</v>
      </c>
      <c r="AA1910" s="50">
        <f>IF(O1910-W1910&gt;0,O1910-W1910,0)</f>
        <v>0</v>
      </c>
      <c r="AB1910" s="50">
        <f>SQRT((0.5*P1910)^2+X1910^2)</f>
        <v>3.9480964821021945E-2</v>
      </c>
      <c r="AC1910" s="50">
        <f>(1-EXP(-Info!$B$6*G1910*1000))+(Info!$B$6/(Info!$B$6-Info!$B$7))*(EXP(-Info!$B$7*G1910*1000)-EXP(-Info!$B$6*G1910*1000))*(Info!$B$9-1)</f>
        <v>0.31777236679501214</v>
      </c>
      <c r="AD1910" s="50">
        <f>SQRT((Info!$B$6*EXP(-Info!$B$6*G1910*1000)+(Info!$B$6/(Info!$B$6+Info!$B$7))*(Info!$B$9-1)*(-Info!$B$7*EXP(-Info!$B$7*G1910*1000)+Info!$B$6*EXP(-Info!$B$6*G1910*1000)))^2*(0.01*G1910*1000)^2)</f>
        <v>2.5205562977316173E-3</v>
      </c>
      <c r="AE1910" s="50">
        <f>IF(AA1910&gt;0,AA1910*AC1910*SQRT((AB1910/AA1910)^2+(AD1910/AC1910)^2),AA1910*AC1910*SQRT((AD1910/AC1910)^2))</f>
        <v>0</v>
      </c>
      <c r="AF1910" s="50">
        <f>IF((S1910-Y1910-AA1910*AC1910)&gt;0,S1910-Y1910-AA1910*AC1910,0)</f>
        <v>0.25465571558455091</v>
      </c>
      <c r="AG1910" s="50">
        <f>SQRT((T1910*0.5)^2+Z1910^2+AE1910^2)</f>
        <v>4.4169483585175716E-2</v>
      </c>
      <c r="AH1910" s="50">
        <f>AF1910/S1910</f>
        <v>0.29786878542321549</v>
      </c>
      <c r="AI1910">
        <f>AF1910*EXP(Info!$B$6*G1910*1000)</f>
        <v>0.35316144221813045</v>
      </c>
      <c r="AJ1910">
        <f>2*SQRT((EXP(Info!$B$6*G1910)*AG1910)^2+(Info!$B$6*G1910*0.01*AI1910)^2)</f>
        <v>8.8367859897233433E-2</v>
      </c>
      <c r="AK1910" s="28">
        <f>AI1910/(E1910/1000)</f>
        <v>9.8264174239880486E-2</v>
      </c>
      <c r="AL1910">
        <f>AA1910/0.752049334436339</f>
        <v>0</v>
      </c>
      <c r="AM1910">
        <f>Q1910/O1910</f>
        <v>1.0470012417648953</v>
      </c>
      <c r="AN1910">
        <f>U1910/0.242530074</f>
        <v>6.3658273948758826</v>
      </c>
      <c r="AO1910">
        <f>O1910/U1910</f>
        <v>0.42955839510041416</v>
      </c>
    </row>
    <row r="1911" spans="1:41">
      <c r="A1911" s="14" t="s">
        <v>134</v>
      </c>
      <c r="B1911" s="14" t="s">
        <v>99</v>
      </c>
      <c r="C1911" s="15">
        <v>-32.450000000000003</v>
      </c>
      <c r="D1911" s="15">
        <v>43.15</v>
      </c>
      <c r="E1911" s="15">
        <v>3594</v>
      </c>
      <c r="F1911" s="1">
        <v>71</v>
      </c>
      <c r="G1911">
        <v>35.658999999999999</v>
      </c>
      <c r="I1911">
        <f>(E1911*100*Info!$B$11)/AI1911</f>
        <v>26.561224367582813</v>
      </c>
      <c r="J1911">
        <f>LOG10(I1911)</f>
        <v>1.4242480904184716</v>
      </c>
      <c r="K1911">
        <f>2*((E1911*100*Info!$B$11)/AI1911^2)*(AJ1911/2)</f>
        <v>6.4070218886139214</v>
      </c>
      <c r="L1911">
        <f>(M1911/10.7)/I1911</f>
        <v>0.5341102031709587</v>
      </c>
      <c r="M1911">
        <f>((U1911/0.242530073729142))*I1911</f>
        <v>151.7968440947981</v>
      </c>
      <c r="N1911">
        <f>2*M1911*SQRT((0.5*K1911/I1911)^2+(0.5*V1911/U1911)^2)</f>
        <v>37.561463396097047</v>
      </c>
      <c r="O1911" s="1">
        <v>0.60268122099024113</v>
      </c>
      <c r="P1911" s="1">
        <v>3.0152476085378681E-2</v>
      </c>
      <c r="Q1911" s="1">
        <v>0.66385014808906595</v>
      </c>
      <c r="R1911" s="1">
        <v>1.6267487952410231E-2</v>
      </c>
      <c r="S1911" s="1">
        <v>0.78821421891214571</v>
      </c>
      <c r="T1911" s="1">
        <v>1.61025086818514E-2</v>
      </c>
      <c r="U1911" s="1">
        <v>1.386054320413574</v>
      </c>
      <c r="V1911" s="1">
        <v>7.6467451168635694E-2</v>
      </c>
      <c r="W1911" s="50">
        <f>U1911*Info!$B$2</f>
        <v>0.66530607379851547</v>
      </c>
      <c r="X1911" s="50">
        <f>W1911*SQRT((0.5*V1911/U1911)^2+Info!$B$3^2)</f>
        <v>3.7991883926240144E-2</v>
      </c>
      <c r="Y1911" s="39">
        <f>W1911*Info!$D$2</f>
        <v>0.53889791977679757</v>
      </c>
      <c r="Z1911" s="39">
        <f>Y1911*SQRT(Info!$D$3^2+(X1911/W1911)^2)</f>
        <v>4.0902703656501768E-2</v>
      </c>
      <c r="AA1911" s="50">
        <f>IF(O1911-W1911&gt;0,O1911-W1911,0)</f>
        <v>0</v>
      </c>
      <c r="AB1911" s="50">
        <f>SQRT((0.5*P1911)^2+X1911^2)</f>
        <v>4.0873906074471736E-2</v>
      </c>
      <c r="AC1911" s="50">
        <f>(1-EXP(-Info!$B$6*G1911*1000))+(Info!$B$6/(Info!$B$6-Info!$B$7))*(EXP(-Info!$B$7*G1911*1000)-EXP(-Info!$B$6*G1911*1000))*(Info!$B$9-1)</f>
        <v>0.31777236679501214</v>
      </c>
      <c r="AD1911" s="50">
        <f>SQRT((Info!$B$6*EXP(-Info!$B$6*G1911*1000)+(Info!$B$6/(Info!$B$6+Info!$B$7))*(Info!$B$9-1)*(-Info!$B$7*EXP(-Info!$B$7*G1911*1000)+Info!$B$6*EXP(-Info!$B$6*G1911*1000)))^2*(0.01*G1911*1000)^2)</f>
        <v>2.5205562977316173E-3</v>
      </c>
      <c r="AE1911" s="50">
        <f>IF(AA1911&gt;0,AA1911*AC1911*SQRT((AB1911/AA1911)^2+(AD1911/AC1911)^2),AA1911*AC1911*SQRT((AD1911/AC1911)^2))</f>
        <v>0</v>
      </c>
      <c r="AF1911" s="50">
        <f>IF((S1911-Y1911-AA1911*AC1911)&gt;0,S1911-Y1911-AA1911*AC1911,0)</f>
        <v>0.24931629913534814</v>
      </c>
      <c r="AG1911" s="50">
        <f>SQRT((T1911*0.5)^2+Z1911^2+AE1911^2)</f>
        <v>4.1687574442198942E-2</v>
      </c>
      <c r="AH1911" s="50">
        <f>AF1911/S1911</f>
        <v>0.31630525452768687</v>
      </c>
      <c r="AI1911">
        <f>AF1911*EXP(Info!$B$6*G1911*1000)</f>
        <v>0.34575663683422153</v>
      </c>
      <c r="AJ1911">
        <f>2*SQRT((EXP(Info!$B$6*G1911)*AG1911)^2+(Info!$B$6*G1911*0.01*AI1911)^2)</f>
        <v>8.3402418114206511E-2</v>
      </c>
      <c r="AK1911" s="28">
        <f>AI1911/(E1911/1000)</f>
        <v>9.6203849981697703E-2</v>
      </c>
      <c r="AL1911">
        <f>AA1911/0.752049334436339</f>
        <v>0</v>
      </c>
      <c r="AM1911">
        <f>Q1911/O1911</f>
        <v>1.1014946624657072</v>
      </c>
      <c r="AN1911">
        <f>U1911/0.242530074</f>
        <v>5.7149791675467592</v>
      </c>
      <c r="AO1911">
        <f>O1911/U1911</f>
        <v>0.43481789430187107</v>
      </c>
    </row>
    <row r="1912" spans="1:41">
      <c r="A1912" s="14" t="s">
        <v>134</v>
      </c>
      <c r="B1912" s="14" t="s">
        <v>99</v>
      </c>
      <c r="C1912" s="15">
        <v>-32.450000000000003</v>
      </c>
      <c r="D1912" s="15">
        <v>43.15</v>
      </c>
      <c r="E1912" s="15">
        <v>3594</v>
      </c>
      <c r="F1912" s="1">
        <v>72</v>
      </c>
      <c r="G1912">
        <v>36.590000000000003</v>
      </c>
      <c r="I1912">
        <f>(E1912*100*Info!$B$11)/AI1912</f>
        <v>4.8388224698400135</v>
      </c>
      <c r="J1912">
        <f>LOG10(I1912)</f>
        <v>0.68473968869610224</v>
      </c>
      <c r="K1912">
        <f>2*((E1912*100*Info!$B$11)/AI1912^2)*(AJ1912/2)</f>
        <v>0.1568288852582449</v>
      </c>
      <c r="L1912">
        <f>(M1912/10.7)/I1912</f>
        <v>0.3854107283100352</v>
      </c>
      <c r="M1912">
        <f>((U1912/0.242530073729142))*I1912</f>
        <v>19.954794787224831</v>
      </c>
      <c r="N1912">
        <f>2*M1912*SQRT((0.5*K1912/I1912)^2+(0.5*V1912/U1912)^2)</f>
        <v>0.90187932526148884</v>
      </c>
      <c r="O1912" s="1">
        <v>0.46029888155500698</v>
      </c>
      <c r="P1912" s="1">
        <v>9.8481968606654244E-3</v>
      </c>
      <c r="Q1912" s="1">
        <v>0.46073599310092772</v>
      </c>
      <c r="R1912" s="1">
        <v>1.1364886140542469E-2</v>
      </c>
      <c r="S1912" s="1">
        <v>1.7457758809542641</v>
      </c>
      <c r="T1912" s="1">
        <v>2.4635559326831528E-2</v>
      </c>
      <c r="U1912" s="1">
        <v>1.000168508177476</v>
      </c>
      <c r="V1912" s="1">
        <v>3.1505241210770141E-2</v>
      </c>
      <c r="W1912" s="50">
        <f>U1912*Info!$B$2</f>
        <v>0.4800808839251885</v>
      </c>
      <c r="X1912" s="50">
        <f>W1912*SQRT((0.5*V1912/U1912)^2+Info!$B$3^2)</f>
        <v>2.516677886945223E-2</v>
      </c>
      <c r="Y1912" s="39">
        <f>W1912*Info!$D$2</f>
        <v>0.38886551597940272</v>
      </c>
      <c r="Z1912" s="39">
        <f>Y1912*SQRT(Info!$D$3^2+(X1912/W1912)^2)</f>
        <v>2.8170781035573144E-2</v>
      </c>
      <c r="AA1912" s="50">
        <f>IF(O1912-W1912&gt;0,O1912-W1912,0)</f>
        <v>0</v>
      </c>
      <c r="AB1912" s="50">
        <f>SQRT((0.5*P1912)^2+X1912^2)</f>
        <v>2.5643975979077666E-2</v>
      </c>
      <c r="AC1912" s="50">
        <f>(1-EXP(-Info!$B$6*G1912*1000))+(Info!$B$6/(Info!$B$6-Info!$B$7))*(EXP(-Info!$B$7*G1912*1000)-EXP(-Info!$B$6*G1912*1000))*(Info!$B$9-1)</f>
        <v>0.32469933829097486</v>
      </c>
      <c r="AD1912" s="50">
        <f>SQRT((Info!$B$6*EXP(-Info!$B$6*G1912*1000)+(Info!$B$6/(Info!$B$6+Info!$B$7))*(Info!$B$9-1)*(-Info!$B$7*EXP(-Info!$B$7*G1912*1000)+Info!$B$6*EXP(-Info!$B$6*G1912*1000)))^2*(0.01*G1912*1000)^2)</f>
        <v>2.5637601367151709E-3</v>
      </c>
      <c r="AE1912" s="50">
        <f>IF(AA1912&gt;0,AA1912*AC1912*SQRT((AB1912/AA1912)^2+(AD1912/AC1912)^2),AA1912*AC1912*SQRT((AD1912/AC1912)^2))</f>
        <v>0</v>
      </c>
      <c r="AF1912" s="50">
        <f>IF((S1912-Y1912-AA1912*AC1912)&gt;0,S1912-Y1912-AA1912*AC1912,0)</f>
        <v>1.3569103649748613</v>
      </c>
      <c r="AG1912" s="50">
        <f>SQRT((T1912*0.5)^2+Z1912^2+AE1912^2)</f>
        <v>3.0746066414919917E-2</v>
      </c>
      <c r="AH1912" s="50">
        <f>AF1912/S1912</f>
        <v>0.77725347209697748</v>
      </c>
      <c r="AI1912">
        <f>AF1912*EXP(Info!$B$6*G1912*1000)</f>
        <v>1.8979244774479707</v>
      </c>
      <c r="AJ1912">
        <f>2*SQRT((EXP(Info!$B$6*G1912)*AG1912)^2+(Info!$B$6*G1912*0.01*AI1912)^2)</f>
        <v>6.151277133181194E-2</v>
      </c>
      <c r="AK1912" s="28">
        <f>AI1912/(E1912/1000)</f>
        <v>0.52808137936782718</v>
      </c>
      <c r="AL1912">
        <f>AA1912/0.752049334436339</f>
        <v>0</v>
      </c>
      <c r="AM1912">
        <f>Q1912/O1912</f>
        <v>1.0009496254790888</v>
      </c>
      <c r="AN1912">
        <f>U1912/0.242530074</f>
        <v>4.1238947883118033</v>
      </c>
      <c r="AO1912">
        <f>O1912/U1912</f>
        <v>0.46022133049736924</v>
      </c>
    </row>
    <row r="1913" spans="1:41">
      <c r="A1913" s="14" t="s">
        <v>134</v>
      </c>
      <c r="B1913" s="14" t="s">
        <v>99</v>
      </c>
      <c r="C1913" s="15">
        <v>-32.450000000000003</v>
      </c>
      <c r="D1913" s="15">
        <v>43.15</v>
      </c>
      <c r="E1913" s="15">
        <v>3594</v>
      </c>
      <c r="F1913" s="1">
        <v>73</v>
      </c>
      <c r="G1913">
        <v>36.840800000000002</v>
      </c>
      <c r="I1913">
        <f>(E1913*100*Info!$B$11)/AI1913</f>
        <v>3.8585531232578365</v>
      </c>
      <c r="J1913">
        <f>LOG10(I1913)</f>
        <v>0.58642448384706369</v>
      </c>
      <c r="K1913">
        <f>2*((E1913*100*Info!$B$11)/AI1913^2)*(AJ1913/2)</f>
        <v>8.2717889342485612E-2</v>
      </c>
      <c r="L1913">
        <f>(M1913/10.7)/I1913</f>
        <v>0.28907552463947345</v>
      </c>
      <c r="M1913">
        <f>((U1913/0.242530073729142))*I1913</f>
        <v>11.934921972468906</v>
      </c>
      <c r="N1913">
        <f>2*M1913*SQRT((0.5*K1913/I1913)^2+(0.5*V1913/U1913)^2)</f>
        <v>0.44826780797988042</v>
      </c>
      <c r="O1913" s="1">
        <v>0.3524247041152902</v>
      </c>
      <c r="P1913" s="1">
        <v>7.3392696381522696E-3</v>
      </c>
      <c r="Q1913" s="1">
        <v>0.33601480091660652</v>
      </c>
      <c r="R1913" s="1">
        <v>8.4215549128536463E-3</v>
      </c>
      <c r="S1913" s="1">
        <v>1.9893923754262071</v>
      </c>
      <c r="T1913" s="1">
        <v>2.8623804059353459E-2</v>
      </c>
      <c r="U1913" s="1">
        <v>0.75017173885389044</v>
      </c>
      <c r="V1913" s="1">
        <v>2.3135665819292731E-2</v>
      </c>
      <c r="W1913" s="50">
        <f>U1913*Info!$B$2</f>
        <v>0.36008243464986739</v>
      </c>
      <c r="X1913" s="50">
        <f>W1913*SQRT((0.5*V1913/U1913)^2+Info!$B$3^2)</f>
        <v>1.8840894874012613E-2</v>
      </c>
      <c r="Y1913" s="39">
        <f>W1913*Info!$D$2</f>
        <v>0.29166677206639258</v>
      </c>
      <c r="Z1913" s="39">
        <f>Y1913*SQRT(Info!$D$3^2+(X1913/W1913)^2)</f>
        <v>2.1108664013712381E-2</v>
      </c>
      <c r="AA1913" s="50">
        <f>IF(O1913-W1913&gt;0,O1913-W1913,0)</f>
        <v>0</v>
      </c>
      <c r="AB1913" s="50">
        <f>SQRT((0.5*P1913)^2+X1913^2)</f>
        <v>1.9194935252794438E-2</v>
      </c>
      <c r="AC1913" s="50">
        <f>(1-EXP(-Info!$B$6*G1913*1000))+(Info!$B$6/(Info!$B$6-Info!$B$7))*(EXP(-Info!$B$7*G1913*1000)-EXP(-Info!$B$6*G1913*1000))*(Info!$B$9-1)</f>
        <v>0.32655478285821021</v>
      </c>
      <c r="AD1913" s="50">
        <f>SQRT((Info!$B$6*EXP(-Info!$B$6*G1913*1000)+(Info!$B$6/(Info!$B$6+Info!$B$7))*(Info!$B$9-1)*(-Info!$B$7*EXP(-Info!$B$7*G1913*1000)+Info!$B$6*EXP(-Info!$B$6*G1913*1000)))^2*(0.01*G1913*1000)^2)</f>
        <v>2.5752354790903173E-3</v>
      </c>
      <c r="AE1913" s="50">
        <f>IF(AA1913&gt;0,AA1913*AC1913*SQRT((AB1913/AA1913)^2+(AD1913/AC1913)^2),AA1913*AC1913*SQRT((AD1913/AC1913)^2))</f>
        <v>0</v>
      </c>
      <c r="AF1913" s="50">
        <f>IF((S1913-Y1913-AA1913*AC1913)&gt;0,S1913-Y1913-AA1913*AC1913,0)</f>
        <v>1.6977256033598145</v>
      </c>
      <c r="AG1913" s="50">
        <f>SQRT((T1913*0.5)^2+Z1913^2+AE1913^2)</f>
        <v>2.5503063269945846E-2</v>
      </c>
      <c r="AH1913" s="50">
        <f>AF1913/S1913</f>
        <v>0.85338901683288804</v>
      </c>
      <c r="AI1913">
        <f>AF1913*EXP(Info!$B$6*G1913*1000)</f>
        <v>2.3800941218558753</v>
      </c>
      <c r="AJ1913">
        <f>2*SQRT((EXP(Info!$B$6*G1913)*AG1913)^2+(Info!$B$6*G1913*0.01*AI1913)^2)</f>
        <v>5.102336443411435E-2</v>
      </c>
      <c r="AK1913" s="28">
        <f>AI1913/(E1913/1000)</f>
        <v>0.66224099105617007</v>
      </c>
      <c r="AL1913">
        <f>AA1913/0.752049334436339</f>
        <v>0</v>
      </c>
      <c r="AM1913">
        <f>Q1913/O1913</f>
        <v>0.95343713704781763</v>
      </c>
      <c r="AN1913">
        <f>U1913/0.242530074</f>
        <v>3.0931081101879778</v>
      </c>
      <c r="AO1913">
        <f>O1913/U1913</f>
        <v>0.46979203009396669</v>
      </c>
    </row>
    <row r="1914" spans="1:41">
      <c r="A1914" s="14" t="s">
        <v>134</v>
      </c>
      <c r="B1914" s="14" t="s">
        <v>99</v>
      </c>
      <c r="C1914" s="15">
        <v>-32.450000000000003</v>
      </c>
      <c r="D1914" s="15">
        <v>43.15</v>
      </c>
      <c r="E1914" s="15">
        <v>3594</v>
      </c>
      <c r="F1914" s="1">
        <v>74</v>
      </c>
      <c r="G1914">
        <v>37.091699999999996</v>
      </c>
      <c r="I1914">
        <f>(E1914*100*Info!$B$11)/AI1914</f>
        <v>4.2482227386142268</v>
      </c>
      <c r="J1914">
        <f>LOG10(I1914)</f>
        <v>0.62820727916924279</v>
      </c>
      <c r="K1914">
        <f>2*((E1914*100*Info!$B$11)/AI1914^2)*(AJ1914/2)</f>
        <v>8.4420368135953883E-2</v>
      </c>
      <c r="L1914">
        <f>(M1914/10.7)/I1914</f>
        <v>0.22601589627686311</v>
      </c>
      <c r="M1914">
        <f>((U1914/0.242530073729142))*I1914</f>
        <v>10.273774807412595</v>
      </c>
      <c r="N1914">
        <f>2*M1914*SQRT((0.5*K1914/I1914)^2+(0.5*V1914/U1914)^2)</f>
        <v>0.38324953232076453</v>
      </c>
      <c r="O1914" s="1">
        <v>0.27722785910241932</v>
      </c>
      <c r="P1914" s="1">
        <v>5.9776800819286956E-3</v>
      </c>
      <c r="Q1914" s="1">
        <v>0.27596089817274427</v>
      </c>
      <c r="R1914" s="1">
        <v>7.6046684823725683E-3</v>
      </c>
      <c r="S1914" s="1">
        <v>1.766499152151604</v>
      </c>
      <c r="T1914" s="1">
        <v>2.742816286595293E-2</v>
      </c>
      <c r="U1914" s="1">
        <v>0.58652747627144719</v>
      </c>
      <c r="V1914" s="1">
        <v>1.8516724893192942E-2</v>
      </c>
      <c r="W1914" s="50">
        <f>U1914*Info!$B$2</f>
        <v>0.28153318861029464</v>
      </c>
      <c r="X1914" s="50">
        <f>W1914*SQRT((0.5*V1914/U1914)^2+Info!$B$3^2)</f>
        <v>1.4761490471055501E-2</v>
      </c>
      <c r="Y1914" s="39">
        <f>W1914*Info!$D$2</f>
        <v>0.22804188277433868</v>
      </c>
      <c r="Z1914" s="39">
        <f>Y1914*SQRT(Info!$D$3^2+(X1914/W1914)^2)</f>
        <v>1.6521894295643245E-2</v>
      </c>
      <c r="AA1914" s="50">
        <f>IF(O1914-W1914&gt;0,O1914-W1914,0)</f>
        <v>0</v>
      </c>
      <c r="AB1914" s="50">
        <f>SQRT((0.5*P1914)^2+X1914^2)</f>
        <v>1.5061034682834181E-2</v>
      </c>
      <c r="AC1914" s="50">
        <f>(1-EXP(-Info!$B$6*G1914*1000))+(Info!$B$6/(Info!$B$6-Info!$B$7))*(EXP(-Info!$B$7*G1914*1000)-EXP(-Info!$B$6*G1914*1000))*(Info!$B$9-1)</f>
        <v>0.32840648686326279</v>
      </c>
      <c r="AD1914" s="50">
        <f>SQRT((Info!$B$6*EXP(-Info!$B$6*G1914*1000)+(Info!$B$6/(Info!$B$6+Info!$B$7))*(Info!$B$9-1)*(-Info!$B$7*EXP(-Info!$B$7*G1914*1000)+Info!$B$6*EXP(-Info!$B$6*G1914*1000)))^2*(0.01*G1914*1000)^2)</f>
        <v>2.5866465586280693E-3</v>
      </c>
      <c r="AE1914" s="50">
        <f>IF(AA1914&gt;0,AA1914*AC1914*SQRT((AB1914/AA1914)^2+(AD1914/AC1914)^2),AA1914*AC1914*SQRT((AD1914/AC1914)^2))</f>
        <v>0</v>
      </c>
      <c r="AF1914" s="50">
        <f>IF((S1914-Y1914-AA1914*AC1914)&gt;0,S1914-Y1914-AA1914*AC1914,0)</f>
        <v>1.5384572693772653</v>
      </c>
      <c r="AG1914" s="50">
        <f>SQRT((T1914*0.5)^2+Z1914^2+AE1914^2)</f>
        <v>2.1472052083271374E-2</v>
      </c>
      <c r="AH1914" s="50">
        <f>AF1914/S1914</f>
        <v>0.87090744849971613</v>
      </c>
      <c r="AI1914">
        <f>AF1914*EXP(Info!$B$6*G1914*1000)</f>
        <v>2.1617792127656519</v>
      </c>
      <c r="AJ1914">
        <f>2*SQRT((EXP(Info!$B$6*G1914)*AG1914)^2+(Info!$B$6*G1914*0.01*AI1914)^2)</f>
        <v>4.2958716667916501E-2</v>
      </c>
      <c r="AK1914" s="28">
        <f>AI1914/(E1914/1000)</f>
        <v>0.60149672030207346</v>
      </c>
      <c r="AL1914">
        <f>AA1914/0.752049334436339</f>
        <v>0</v>
      </c>
      <c r="AM1914">
        <f>Q1914/O1914</f>
        <v>0.99542989317964981</v>
      </c>
      <c r="AN1914">
        <f>U1914/0.242530074</f>
        <v>2.4183700874615952</v>
      </c>
      <c r="AO1914">
        <f>O1914/U1914</f>
        <v>0.47265962860726612</v>
      </c>
    </row>
    <row r="1915" spans="1:41">
      <c r="A1915" s="14" t="s">
        <v>134</v>
      </c>
      <c r="B1915" s="14" t="s">
        <v>99</v>
      </c>
      <c r="C1915" s="15">
        <v>-32.450000000000003</v>
      </c>
      <c r="D1915" s="15">
        <v>43.15</v>
      </c>
      <c r="E1915" s="15">
        <v>3594</v>
      </c>
      <c r="F1915" s="1">
        <v>75</v>
      </c>
      <c r="G1915">
        <v>37.342500000000001</v>
      </c>
      <c r="I1915">
        <f>(E1915*100*Info!$B$11)/AI1915</f>
        <v>5.936200480255966</v>
      </c>
      <c r="J1915">
        <f>LOG10(I1915)</f>
        <v>0.77350855972357135</v>
      </c>
      <c r="K1915">
        <f>2*((E1915*100*Info!$B$11)/AI1915^2)*(AJ1915/2)</f>
        <v>0.23719327053281639</v>
      </c>
      <c r="L1915">
        <f>(M1915/10.7)/I1915</f>
        <v>0.38805734178938533</v>
      </c>
      <c r="M1915">
        <f>((U1915/0.242530073729142))*I1915</f>
        <v>24.648372112057928</v>
      </c>
      <c r="N1915">
        <f>2*M1915*SQRT((0.5*K1915/I1915)^2+(0.5*V1915/U1915)^2)</f>
        <v>1.256051733944356</v>
      </c>
      <c r="O1915" s="1">
        <v>0.43294921730778868</v>
      </c>
      <c r="P1915" s="1">
        <v>9.3044614079729436E-3</v>
      </c>
      <c r="Q1915" s="1">
        <v>0.40657630736272637</v>
      </c>
      <c r="R1915" s="1">
        <v>1.070961102009089E-2</v>
      </c>
      <c r="S1915" s="1">
        <v>1.489998494899224</v>
      </c>
      <c r="T1915" s="1">
        <v>2.4480833246768439E-2</v>
      </c>
      <c r="U1915" s="1">
        <v>1.0070366601538649</v>
      </c>
      <c r="V1915" s="1">
        <v>3.1848984769571452E-2</v>
      </c>
      <c r="W1915" s="50">
        <f>U1915*Info!$B$2</f>
        <v>0.48337759687385518</v>
      </c>
      <c r="X1915" s="50">
        <f>W1915*SQRT((0.5*V1915/U1915)^2+Info!$B$3^2)</f>
        <v>2.5348802022106612E-2</v>
      </c>
      <c r="Y1915" s="39">
        <f>W1915*Info!$D$2</f>
        <v>0.39153585346782271</v>
      </c>
      <c r="Z1915" s="39">
        <f>Y1915*SQRT(Info!$D$3^2+(X1915/W1915)^2)</f>
        <v>2.8369624331464876E-2</v>
      </c>
      <c r="AA1915" s="50">
        <f>IF(O1915-W1915&gt;0,O1915-W1915,0)</f>
        <v>0</v>
      </c>
      <c r="AB1915" s="50">
        <f>SQRT((0.5*P1915)^2+X1915^2)</f>
        <v>2.577217519882772E-2</v>
      </c>
      <c r="AC1915" s="50">
        <f>(1-EXP(-Info!$B$6*G1915*1000))+(Info!$B$6/(Info!$B$6-Info!$B$7))*(EXP(-Info!$B$7*G1915*1000)-EXP(-Info!$B$6*G1915*1000))*(Info!$B$9-1)</f>
        <v>0.33025298469912756</v>
      </c>
      <c r="AD1915" s="50">
        <f>SQRT((Info!$B$6*EXP(-Info!$B$6*G1915*1000)+(Info!$B$6/(Info!$B$6+Info!$B$7))*(Info!$B$9-1)*(-Info!$B$7*EXP(-Info!$B$7*G1915*1000)+Info!$B$6*EXP(-Info!$B$6*G1915*1000)))^2*(0.01*G1915*1000)^2)</f>
        <v>2.5979845348198245E-3</v>
      </c>
      <c r="AE1915" s="50">
        <f>IF(AA1915&gt;0,AA1915*AC1915*SQRT((AB1915/AA1915)^2+(AD1915/AC1915)^2),AA1915*AC1915*SQRT((AD1915/AC1915)^2))</f>
        <v>0</v>
      </c>
      <c r="AF1915" s="50">
        <f>IF((S1915-Y1915-AA1915*AC1915)&gt;0,S1915-Y1915-AA1915*AC1915,0)</f>
        <v>1.0984626414314014</v>
      </c>
      <c r="AG1915" s="50">
        <f>SQRT((T1915*0.5)^2+Z1915^2+AE1915^2)</f>
        <v>3.0897627478860972E-2</v>
      </c>
      <c r="AH1915" s="50">
        <f>AF1915/S1915</f>
        <v>0.73722399397839389</v>
      </c>
      <c r="AI1915">
        <f>AF1915*EXP(Info!$B$6*G1915*1000)</f>
        <v>1.5470703252156013</v>
      </c>
      <c r="AJ1915">
        <f>2*SQRT((EXP(Info!$B$6*G1915)*AG1915)^2+(Info!$B$6*G1915*0.01*AI1915)^2)</f>
        <v>6.1816421362900706E-2</v>
      </c>
      <c r="AK1915" s="28">
        <f>AI1915/(E1915/1000)</f>
        <v>0.43045918898597701</v>
      </c>
      <c r="AL1915">
        <f>AA1915/0.752049334436339</f>
        <v>0</v>
      </c>
      <c r="AM1915">
        <f>Q1915/O1915</f>
        <v>0.93908544260904969</v>
      </c>
      <c r="AN1915">
        <f>U1915/0.242530074</f>
        <v>4.1522135525092239</v>
      </c>
      <c r="AO1915">
        <f>O1915/U1915</f>
        <v>0.42992398831005663</v>
      </c>
    </row>
    <row r="1916" spans="1:41">
      <c r="A1916" s="14" t="s">
        <v>134</v>
      </c>
      <c r="B1916" s="14" t="s">
        <v>99</v>
      </c>
      <c r="C1916" s="15">
        <v>-32.450000000000003</v>
      </c>
      <c r="D1916" s="15">
        <v>43.15</v>
      </c>
      <c r="E1916" s="15">
        <v>3594</v>
      </c>
      <c r="F1916" s="1">
        <v>76</v>
      </c>
      <c r="G1916">
        <v>37.593300000000006</v>
      </c>
      <c r="I1916">
        <f>(E1916*100*Info!$B$11)/AI1916</f>
        <v>3.8681063073805042</v>
      </c>
      <c r="J1916">
        <f>LOG10(I1916)</f>
        <v>0.58749840131435194</v>
      </c>
      <c r="K1916">
        <f>2*((E1916*100*Info!$B$11)/AI1916^2)*(AJ1916/2)</f>
        <v>8.1135414158663835E-2</v>
      </c>
      <c r="L1916">
        <f>(M1916/10.7)/I1916</f>
        <v>0.27273303615041622</v>
      </c>
      <c r="M1916">
        <f>((U1916/0.242530073729142))*I1916</f>
        <v>11.288076037799721</v>
      </c>
      <c r="N1916">
        <f>2*M1916*SQRT((0.5*K1916/I1916)^2+(0.5*V1916/U1916)^2)</f>
        <v>0.42109381043407074</v>
      </c>
      <c r="O1916" s="1">
        <v>0.27015392371626679</v>
      </c>
      <c r="P1916" s="1">
        <v>5.6153727997933032E-3</v>
      </c>
      <c r="Q1916" s="1">
        <v>0.25984460406700072</v>
      </c>
      <c r="R1916" s="1">
        <v>7.7690357466820049E-3</v>
      </c>
      <c r="S1916" s="1">
        <v>1.957063897961451</v>
      </c>
      <c r="T1916" s="1">
        <v>2.986379996760467E-2</v>
      </c>
      <c r="U1916" s="1">
        <v>0.70776180801548516</v>
      </c>
      <c r="V1916" s="1">
        <v>2.1833505074106089E-2</v>
      </c>
      <c r="W1916" s="50">
        <f>U1916*Info!$B$2</f>
        <v>0.33972566784743286</v>
      </c>
      <c r="X1916" s="50">
        <f>W1916*SQRT((0.5*V1916/U1916)^2+Info!$B$3^2)</f>
        <v>1.7776159749789921E-2</v>
      </c>
      <c r="Y1916" s="39">
        <f>W1916*Info!$D$2</f>
        <v>0.27517779095642064</v>
      </c>
      <c r="Z1916" s="39">
        <f>Y1916*SQRT(Info!$D$3^2+(X1916/W1916)^2)</f>
        <v>1.9915554171298314E-2</v>
      </c>
      <c r="AA1916" s="50">
        <f>IF(O1916-W1916&gt;0,O1916-W1916,0)</f>
        <v>0</v>
      </c>
      <c r="AB1916" s="50">
        <f>SQRT((0.5*P1916)^2+X1916^2)</f>
        <v>1.7996526286209121E-2</v>
      </c>
      <c r="AC1916" s="50">
        <f>(1-EXP(-Info!$B$6*G1916*1000))+(Info!$B$6/(Info!$B$6-Info!$B$7))*(EXP(-Info!$B$7*G1916*1000)-EXP(-Info!$B$6*G1916*1000))*(Info!$B$9-1)</f>
        <v>0.33209502569736266</v>
      </c>
      <c r="AD1916" s="50">
        <f>SQRT((Info!$B$6*EXP(-Info!$B$6*G1916*1000)+(Info!$B$6/(Info!$B$6+Info!$B$7))*(Info!$B$9-1)*(-Info!$B$7*EXP(-Info!$B$7*G1916*1000)+Info!$B$6*EXP(-Info!$B$6*G1916*1000)))^2*(0.01*G1916*1000)^2)</f>
        <v>2.6092542241371872E-3</v>
      </c>
      <c r="AE1916" s="50">
        <f>IF(AA1916&gt;0,AA1916*AC1916*SQRT((AB1916/AA1916)^2+(AD1916/AC1916)^2),AA1916*AC1916*SQRT((AD1916/AC1916)^2))</f>
        <v>0</v>
      </c>
      <c r="AF1916" s="50">
        <f>IF((S1916-Y1916-AA1916*AC1916)&gt;0,S1916-Y1916-AA1916*AC1916,0)</f>
        <v>1.6818861070050304</v>
      </c>
      <c r="AG1916" s="50">
        <f>SQRT((T1916*0.5)^2+Z1916^2+AE1916^2)</f>
        <v>2.4891583619291759E-2</v>
      </c>
      <c r="AH1916" s="50">
        <f>AF1916/S1916</f>
        <v>0.8593925363177688</v>
      </c>
      <c r="AI1916">
        <f>AF1916*EXP(Info!$B$6*G1916*1000)</f>
        <v>2.3742159283501838</v>
      </c>
      <c r="AJ1916">
        <f>2*SQRT((EXP(Info!$B$6*G1916)*AG1916)^2+(Info!$B$6*G1916*0.01*AI1916)^2)</f>
        <v>4.9800335704641083E-2</v>
      </c>
      <c r="AK1916" s="28">
        <f>AI1916/(E1916/1000)</f>
        <v>0.66060543359771395</v>
      </c>
      <c r="AL1916">
        <f>AA1916/0.752049334436339</f>
        <v>0</v>
      </c>
      <c r="AM1916">
        <f>Q1916/O1916</f>
        <v>0.96183908970319609</v>
      </c>
      <c r="AN1916">
        <f>U1916/0.242530074</f>
        <v>2.9182434835503539</v>
      </c>
      <c r="AO1916">
        <f>O1916/U1916</f>
        <v>0.38170175425791847</v>
      </c>
    </row>
    <row r="1917" spans="1:41">
      <c r="A1917" s="14" t="s">
        <v>134</v>
      </c>
      <c r="B1917" s="14" t="s">
        <v>99</v>
      </c>
      <c r="C1917" s="15">
        <v>-32.450000000000003</v>
      </c>
      <c r="D1917" s="15">
        <v>43.15</v>
      </c>
      <c r="E1917" s="15">
        <v>3594</v>
      </c>
      <c r="F1917" s="1">
        <v>77</v>
      </c>
      <c r="G1917">
        <v>37.844199999999994</v>
      </c>
      <c r="I1917">
        <f>(E1917*100*Info!$B$11)/AI1917</f>
        <v>3.360998750690475</v>
      </c>
      <c r="J1917">
        <f>LOG10(I1917)</f>
        <v>0.52646835103885148</v>
      </c>
      <c r="K1917">
        <f>2*((E1917*100*Info!$B$11)/AI1917^2)*(AJ1917/2)</f>
        <v>7.0524842682416322E-2</v>
      </c>
      <c r="L1917">
        <f>(M1917/10.7)/I1917</f>
        <v>0.30093059913934406</v>
      </c>
      <c r="M1917">
        <f>((U1917/0.242530073729142))*I1917</f>
        <v>10.822272834945025</v>
      </c>
      <c r="N1917">
        <f>2*M1917*SQRT((0.5*K1917/I1917)^2+(0.5*V1917/U1917)^2)</f>
        <v>0.41346828610984876</v>
      </c>
      <c r="O1917" s="1">
        <v>0.35850548252089681</v>
      </c>
      <c r="P1917" s="1">
        <v>7.7687207342371284E-3</v>
      </c>
      <c r="Q1917" s="1">
        <v>0.35177787384935721</v>
      </c>
      <c r="R1917" s="1">
        <v>1.1039585313267659E-2</v>
      </c>
      <c r="S1917" s="1">
        <v>2.234828629956267</v>
      </c>
      <c r="T1917" s="1">
        <v>3.6705729157936441E-2</v>
      </c>
      <c r="U1917" s="1">
        <v>0.78093650824383387</v>
      </c>
      <c r="V1917" s="1">
        <v>2.4933125211322099E-2</v>
      </c>
      <c r="W1917" s="50">
        <f>U1917*Info!$B$2</f>
        <v>0.37484952395704024</v>
      </c>
      <c r="X1917" s="50">
        <f>W1917*SQRT((0.5*V1917/U1917)^2+Info!$B$3^2)</f>
        <v>1.9674553927256623E-2</v>
      </c>
      <c r="Y1917" s="39">
        <f>W1917*Info!$D$2</f>
        <v>0.3036281144052026</v>
      </c>
      <c r="Z1917" s="39">
        <f>Y1917*SQRT(Info!$D$3^2+(X1917/W1917)^2)</f>
        <v>2.2010078687672466E-2</v>
      </c>
      <c r="AA1917" s="50">
        <f>IF(O1917-W1917&gt;0,O1917-W1917,0)</f>
        <v>0</v>
      </c>
      <c r="AB1917" s="50">
        <f>SQRT((0.5*P1917)^2+X1917^2)</f>
        <v>2.0054334386814497E-2</v>
      </c>
      <c r="AC1917" s="50">
        <f>(1-EXP(-Info!$B$6*G1917*1000))+(Info!$B$6/(Info!$B$6-Info!$B$7))*(EXP(-Info!$B$7*G1917*1000)-EXP(-Info!$B$6*G1917*1000))*(Info!$B$9-1)</f>
        <v>0.33393335205656755</v>
      </c>
      <c r="AD1917" s="50">
        <f>SQRT((Info!$B$6*EXP(-Info!$B$6*G1917*1000)+(Info!$B$6/(Info!$B$6+Info!$B$7))*(Info!$B$9-1)*(-Info!$B$7*EXP(-Info!$B$7*G1917*1000)+Info!$B$6*EXP(-Info!$B$6*G1917*1000)))^2*(0.01*G1917*1000)^2)</f>
        <v>2.6204603333223717E-3</v>
      </c>
      <c r="AE1917" s="50">
        <f>IF(AA1917&gt;0,AA1917*AC1917*SQRT((AB1917/AA1917)^2+(AD1917/AC1917)^2),AA1917*AC1917*SQRT((AD1917/AC1917)^2))</f>
        <v>0</v>
      </c>
      <c r="AF1917" s="50">
        <f>IF((S1917-Y1917-AA1917*AC1917)&gt;0,S1917-Y1917-AA1917*AC1917,0)</f>
        <v>1.9312005155510643</v>
      </c>
      <c r="AG1917" s="50">
        <f>SQRT((T1917*0.5)^2+Z1917^2+AE1917^2)</f>
        <v>2.8657829682156324E-2</v>
      </c>
      <c r="AH1917" s="50">
        <f>AF1917/S1917</f>
        <v>0.86413807737412762</v>
      </c>
      <c r="AI1917">
        <f>AF1917*EXP(Info!$B$6*G1917*1000)</f>
        <v>2.7324376736670688</v>
      </c>
      <c r="AJ1917">
        <f>2*SQRT((EXP(Info!$B$6*G1917)*AG1917)^2+(Info!$B$6*G1917*0.01*AI1917)^2)</f>
        <v>5.7335557484301032E-2</v>
      </c>
      <c r="AK1917" s="28">
        <f>AI1917/(E1917/1000)</f>
        <v>0.76027759423123786</v>
      </c>
      <c r="AL1917">
        <f>AA1917/0.752049334436339</f>
        <v>0</v>
      </c>
      <c r="AM1917">
        <f>Q1917/O1917</f>
        <v>0.98123429347793178</v>
      </c>
      <c r="AN1917">
        <f>U1917/0.242530074</f>
        <v>3.2199574071949271</v>
      </c>
      <c r="AO1917">
        <f>O1917/U1917</f>
        <v>0.4590712288853061</v>
      </c>
    </row>
    <row r="1918" spans="1:41">
      <c r="A1918" s="14" t="s">
        <v>134</v>
      </c>
      <c r="B1918" s="14" t="s">
        <v>99</v>
      </c>
      <c r="C1918" s="15">
        <v>-32.450000000000003</v>
      </c>
      <c r="D1918" s="15">
        <v>43.15</v>
      </c>
      <c r="E1918" s="15">
        <v>3594</v>
      </c>
      <c r="F1918" s="1">
        <v>78</v>
      </c>
      <c r="G1918">
        <v>38.094999999999999</v>
      </c>
      <c r="I1918">
        <f>(E1918*100*Info!$B$11)/AI1918</f>
        <v>3.6038717564371168</v>
      </c>
      <c r="J1918">
        <f>LOG10(I1918)</f>
        <v>0.55676932823858805</v>
      </c>
      <c r="K1918">
        <f>2*((E1918*100*Info!$B$11)/AI1918^2)*(AJ1918/2)</f>
        <v>6.6902132956955976E-2</v>
      </c>
      <c r="L1918">
        <f>(M1918/10.7)/I1918</f>
        <v>0.24832539238999399</v>
      </c>
      <c r="M1918">
        <f>((U1918/0.242530073729142))*I1918</f>
        <v>9.5757816880329631</v>
      </c>
      <c r="N1918">
        <f>2*M1918*SQRT((0.5*K1918/I1918)^2+(0.5*V1918/U1918)^2)</f>
        <v>0.35095399562261426</v>
      </c>
      <c r="O1918" s="1">
        <v>0.2756679496560796</v>
      </c>
      <c r="P1918" s="1">
        <v>5.9192972781472878E-3</v>
      </c>
      <c r="Q1918" s="1">
        <v>0.26888895732001689</v>
      </c>
      <c r="R1918" s="1">
        <v>7.746036610927068E-3</v>
      </c>
      <c r="S1918" s="1">
        <v>2.0474663219660898</v>
      </c>
      <c r="T1918" s="1">
        <v>3.0300555616638161E-2</v>
      </c>
      <c r="U1918" s="1">
        <v>0.644422220259248</v>
      </c>
      <c r="V1918" s="1">
        <v>2.0364293715689361E-2</v>
      </c>
      <c r="W1918" s="50">
        <f>U1918*Info!$B$2</f>
        <v>0.30932266572443901</v>
      </c>
      <c r="X1918" s="50">
        <f>W1918*SQRT((0.5*V1918/U1918)^2+Info!$B$3^2)</f>
        <v>1.6219995549907565E-2</v>
      </c>
      <c r="Y1918" s="39">
        <f>W1918*Info!$D$2</f>
        <v>0.25055135923679561</v>
      </c>
      <c r="Z1918" s="39">
        <f>Y1918*SQRT(Info!$D$3^2+(X1918/W1918)^2)</f>
        <v>1.8153571647565016E-2</v>
      </c>
      <c r="AA1918" s="50">
        <f>IF(O1918-W1918&gt;0,O1918-W1918,0)</f>
        <v>0</v>
      </c>
      <c r="AB1918" s="50">
        <f>SQRT((0.5*P1918)^2+X1918^2)</f>
        <v>1.6487806879806412E-2</v>
      </c>
      <c r="AC1918" s="50">
        <f>(1-EXP(-Info!$B$6*G1918*1000))+(Info!$B$6/(Info!$B$6-Info!$B$7))*(EXP(-Info!$B$7*G1918*1000)-EXP(-Info!$B$6*G1918*1000))*(Info!$B$9-1)</f>
        <v>0.33576650876132841</v>
      </c>
      <c r="AD1918" s="50">
        <f>SQRT((Info!$B$6*EXP(-Info!$B$6*G1918*1000)+(Info!$B$6/(Info!$B$6+Info!$B$7))*(Info!$B$9-1)*(-Info!$B$7*EXP(-Info!$B$7*G1918*1000)+Info!$B$6*EXP(-Info!$B$6*G1918*1000)))^2*(0.01*G1918*1000)^2)</f>
        <v>2.6315941828318457E-3</v>
      </c>
      <c r="AE1918" s="50">
        <f>IF(AA1918&gt;0,AA1918*AC1918*SQRT((AB1918/AA1918)^2+(AD1918/AC1918)^2),AA1918*AC1918*SQRT((AD1918/AC1918)^2))</f>
        <v>0</v>
      </c>
      <c r="AF1918" s="50">
        <f>IF((S1918-Y1918-AA1918*AC1918)&gt;0,S1918-Y1918-AA1918*AC1918,0)</f>
        <v>1.7969149627292942</v>
      </c>
      <c r="AG1918" s="50">
        <f>SQRT((T1918*0.5)^2+Z1918^2+AE1918^2)</f>
        <v>2.3644937750658637E-2</v>
      </c>
      <c r="AH1918" s="50">
        <f>AF1918/S1918</f>
        <v>0.87762858096918417</v>
      </c>
      <c r="AI1918">
        <f>AF1918*EXP(Info!$B$6*G1918*1000)</f>
        <v>2.5482925664962823</v>
      </c>
      <c r="AJ1918">
        <f>2*SQRT((EXP(Info!$B$6*G1918)*AG1918)^2+(Info!$B$6*G1918*0.01*AI1918)^2)</f>
        <v>4.7306402563420849E-2</v>
      </c>
      <c r="AK1918" s="28">
        <f>AI1918/(E1918/1000)</f>
        <v>0.70904078088377365</v>
      </c>
      <c r="AL1918">
        <f>AA1918/0.752049334436339</f>
        <v>0</v>
      </c>
      <c r="AM1918">
        <f>Q1918/O1918</f>
        <v>0.97540884841883102</v>
      </c>
      <c r="AN1918">
        <f>U1918/0.242530074</f>
        <v>2.6570816956055023</v>
      </c>
      <c r="AO1918">
        <f>O1918/U1918</f>
        <v>0.42777536371290814</v>
      </c>
    </row>
    <row r="1919" spans="1:41">
      <c r="A1919" s="14" t="s">
        <v>134</v>
      </c>
      <c r="B1919" s="14" t="s">
        <v>99</v>
      </c>
      <c r="C1919" s="15">
        <v>-32.450000000000003</v>
      </c>
      <c r="D1919" s="15">
        <v>43.15</v>
      </c>
      <c r="E1919" s="15">
        <v>3594</v>
      </c>
      <c r="F1919" s="1">
        <v>79</v>
      </c>
      <c r="G1919">
        <v>38.170400000000001</v>
      </c>
      <c r="I1919">
        <f>(E1919*100*Info!$B$11)/AI1919</f>
        <v>3.9829877574256134</v>
      </c>
      <c r="J1919">
        <f>LOG10(I1919)</f>
        <v>0.60020897151335217</v>
      </c>
      <c r="K1919">
        <f>2*((E1919*100*Info!$B$11)/AI1919^2)*(AJ1919/2)</f>
        <v>9.6768643446149258E-2</v>
      </c>
      <c r="L1919">
        <f>(M1919/10.7)/I1919</f>
        <v>0.32428701743032151</v>
      </c>
      <c r="M1919">
        <f>((U1919/0.242530073729142))*I1919</f>
        <v>13.820454057392295</v>
      </c>
      <c r="N1919">
        <f>2*M1919*SQRT((0.5*K1919/I1919)^2+(0.5*V1919/U1919)^2)</f>
        <v>0.55099604774052624</v>
      </c>
      <c r="O1919" s="1">
        <v>0.29670634684029812</v>
      </c>
      <c r="P1919" s="1">
        <v>6.3625426274245391E-3</v>
      </c>
      <c r="Q1919" s="1">
        <v>0.28304927715163719</v>
      </c>
      <c r="R1919" s="1">
        <v>7.7170567041083948E-3</v>
      </c>
      <c r="S1919" s="1">
        <v>1.9519477843656341</v>
      </c>
      <c r="T1919" s="1">
        <v>2.9796719298242021E-2</v>
      </c>
      <c r="U1919" s="1">
        <v>0.84154809044053991</v>
      </c>
      <c r="V1919" s="1">
        <v>2.6601428939381382E-2</v>
      </c>
      <c r="W1919" s="50">
        <f>U1919*Info!$B$2</f>
        <v>0.40394308341145913</v>
      </c>
      <c r="X1919" s="50">
        <f>W1919*SQRT((0.5*V1919/U1919)^2+Info!$B$3^2)</f>
        <v>2.1182182877008439E-2</v>
      </c>
      <c r="Y1919" s="39">
        <f>W1919*Info!$D$2</f>
        <v>0.32719389756328193</v>
      </c>
      <c r="Z1919" s="39">
        <f>Y1919*SQRT(Info!$D$3^2+(X1919/W1919)^2)</f>
        <v>2.3706998136734891E-2</v>
      </c>
      <c r="AA1919" s="50">
        <f>IF(O1919-W1919&gt;0,O1919-W1919,0)</f>
        <v>0</v>
      </c>
      <c r="AB1919" s="50">
        <f>SQRT((0.5*P1919)^2+X1919^2)</f>
        <v>2.1419742262839627E-2</v>
      </c>
      <c r="AC1919" s="50">
        <f>(1-EXP(-Info!$B$6*G1919*1000))+(Info!$B$6/(Info!$B$6-Info!$B$7))*(EXP(-Info!$B$7*G1919*1000)-EXP(-Info!$B$6*G1919*1000))*(Info!$B$9-1)</f>
        <v>0.3363167595023725</v>
      </c>
      <c r="AD1919" s="50">
        <f>SQRT((Info!$B$6*EXP(-Info!$B$6*G1919*1000)+(Info!$B$6/(Info!$B$6+Info!$B$7))*(Info!$B$9-1)*(-Info!$B$7*EXP(-Info!$B$7*G1919*1000)+Info!$B$6*EXP(-Info!$B$6*G1919*1000)))^2*(0.01*G1919*1000)^2)</f>
        <v>2.6349282268075171E-3</v>
      </c>
      <c r="AE1919" s="50">
        <f>IF(AA1919&gt;0,AA1919*AC1919*SQRT((AB1919/AA1919)^2+(AD1919/AC1919)^2),AA1919*AC1919*SQRT((AD1919/AC1919)^2))</f>
        <v>0</v>
      </c>
      <c r="AF1919" s="50">
        <f>IF((S1919-Y1919-AA1919*AC1919)&gt;0,S1919-Y1919-AA1919*AC1919,0)</f>
        <v>1.6247538868023521</v>
      </c>
      <c r="AG1919" s="50">
        <f>SQRT((T1919*0.5)^2+Z1919^2+AE1919^2)</f>
        <v>2.7999694299933146E-2</v>
      </c>
      <c r="AH1919" s="50">
        <f>AF1919/S1919</f>
        <v>0.83237569150979251</v>
      </c>
      <c r="AI1919">
        <f>AF1919*EXP(Info!$B$6*G1919*1000)</f>
        <v>2.3057363383588361</v>
      </c>
      <c r="AJ1919">
        <f>2*SQRT((EXP(Info!$B$6*G1919)*AG1919)^2+(Info!$B$6*G1919*0.01*AI1919)^2)</f>
        <v>5.601899659156636E-2</v>
      </c>
      <c r="AK1919" s="28">
        <f>AI1919/(E1919/1000)</f>
        <v>0.64155156882549702</v>
      </c>
      <c r="AL1919">
        <f>AA1919/0.752049334436339</f>
        <v>0</v>
      </c>
      <c r="AM1919">
        <f>Q1919/O1919</f>
        <v>0.95397109015665305</v>
      </c>
      <c r="AN1919">
        <f>U1919/0.242530074</f>
        <v>3.469871082629282</v>
      </c>
      <c r="AO1919">
        <f>O1919/U1919</f>
        <v>0.35257206357033744</v>
      </c>
    </row>
    <row r="1920" spans="1:41">
      <c r="A1920" s="14" t="s">
        <v>134</v>
      </c>
      <c r="B1920" s="14" t="s">
        <v>99</v>
      </c>
      <c r="C1920" s="15">
        <v>-32.450000000000003</v>
      </c>
      <c r="D1920" s="15">
        <v>43.15</v>
      </c>
      <c r="E1920" s="15">
        <v>3594</v>
      </c>
      <c r="F1920" s="1">
        <v>80</v>
      </c>
      <c r="G1920">
        <v>38.245800000000003</v>
      </c>
      <c r="I1920">
        <f>(E1920*100*Info!$B$11)/AI1920</f>
        <v>4.1629196462075688</v>
      </c>
      <c r="J1920">
        <f>LOG10(I1920)</f>
        <v>0.61939802809901656</v>
      </c>
      <c r="K1920">
        <f>2*((E1920*100*Info!$B$11)/AI1920^2)*(AJ1920/2)</f>
        <v>9.1294471521928197E-2</v>
      </c>
      <c r="L1920">
        <f>(M1920/10.7)/I1920</f>
        <v>0.2831171622856648</v>
      </c>
      <c r="M1920">
        <f>((U1920/0.242530073729142))*I1920</f>
        <v>12.610955768515577</v>
      </c>
      <c r="N1920">
        <f>2*M1920*SQRT((0.5*K1920/I1920)^2+(0.5*V1920/U1920)^2)</f>
        <v>0.48052370570671399</v>
      </c>
      <c r="O1920" s="1">
        <v>0.27566893609674747</v>
      </c>
      <c r="P1920" s="1">
        <v>5.8203667169475712E-3</v>
      </c>
      <c r="Q1920" s="1">
        <v>0.26206787276356969</v>
      </c>
      <c r="R1920" s="1">
        <v>6.3339075170344723E-3</v>
      </c>
      <c r="S1920" s="1">
        <v>1.839108402547601</v>
      </c>
      <c r="T1920" s="1">
        <v>2.50557738279194E-2</v>
      </c>
      <c r="U1920" s="1">
        <v>0.73470936080146698</v>
      </c>
      <c r="V1920" s="1">
        <v>2.2893566110369371E-2</v>
      </c>
      <c r="W1920" s="50">
        <f>U1920*Info!$B$2</f>
        <v>0.35266049318470416</v>
      </c>
      <c r="X1920" s="50">
        <f>W1920*SQRT((0.5*V1920/U1920)^2+Info!$B$3^2)</f>
        <v>1.8469233982544821E-2</v>
      </c>
      <c r="Y1920" s="39">
        <f>W1920*Info!$D$2</f>
        <v>0.28565499947961037</v>
      </c>
      <c r="Z1920" s="39">
        <f>Y1920*SQRT(Info!$D$3^2+(X1920/W1920)^2)</f>
        <v>2.0683349009271566E-2</v>
      </c>
      <c r="AA1920" s="50">
        <f>IF(O1920-W1920&gt;0,O1920-W1920,0)</f>
        <v>0</v>
      </c>
      <c r="AB1920" s="50">
        <f>SQRT((0.5*P1920)^2+X1920^2)</f>
        <v>1.8697105954717328E-2</v>
      </c>
      <c r="AC1920" s="50">
        <f>(1-EXP(-Info!$B$6*G1920*1000))+(Info!$B$6/(Info!$B$6-Info!$B$7))*(EXP(-Info!$B$7*G1920*1000)-EXP(-Info!$B$6*G1920*1000))*(Info!$B$9-1)</f>
        <v>0.33686661051237754</v>
      </c>
      <c r="AD1920" s="50">
        <f>SQRT((Info!$B$6*EXP(-Info!$B$6*G1920*1000)+(Info!$B$6/(Info!$B$6+Info!$B$7))*(Info!$B$9-1)*(-Info!$B$7*EXP(-Info!$B$7*G1920*1000)+Info!$B$6*EXP(-Info!$B$6*G1920*1000)))^2*(0.01*G1920*1000)^2)</f>
        <v>2.6382561742829326E-3</v>
      </c>
      <c r="AE1920" s="50">
        <f>IF(AA1920&gt;0,AA1920*AC1920*SQRT((AB1920/AA1920)^2+(AD1920/AC1920)^2),AA1920*AC1920*SQRT((AD1920/AC1920)^2))</f>
        <v>0</v>
      </c>
      <c r="AF1920" s="50">
        <f>IF((S1920-Y1920-AA1920*AC1920)&gt;0,S1920-Y1920-AA1920*AC1920,0)</f>
        <v>1.5534534030679907</v>
      </c>
      <c r="AG1920" s="50">
        <f>SQRT((T1920*0.5)^2+Z1920^2+AE1920^2)</f>
        <v>2.4181581353755543E-2</v>
      </c>
      <c r="AH1920" s="50">
        <f>AF1920/S1920</f>
        <v>0.84467745398590399</v>
      </c>
      <c r="AI1920">
        <f>AF1920*EXP(Info!$B$6*G1920*1000)</f>
        <v>2.2060765972028786</v>
      </c>
      <c r="AJ1920">
        <f>2*SQRT((EXP(Info!$B$6*G1920)*AG1920)^2+(Info!$B$6*G1920*0.01*AI1920)^2)</f>
        <v>4.8380130820446843E-2</v>
      </c>
      <c r="AK1920" s="28">
        <f>AI1920/(E1920/1000)</f>
        <v>0.61382209159790724</v>
      </c>
      <c r="AL1920">
        <f>AA1920/0.752049334436339</f>
        <v>0</v>
      </c>
      <c r="AM1920">
        <f>Q1920/O1920</f>
        <v>0.95066160327761984</v>
      </c>
      <c r="AN1920">
        <f>U1920/0.242530074</f>
        <v>3.0293536330734265</v>
      </c>
      <c r="AO1920">
        <f>O1920/U1920</f>
        <v>0.37520814461385182</v>
      </c>
    </row>
    <row r="1921" spans="1:41">
      <c r="A1921" s="14" t="s">
        <v>134</v>
      </c>
      <c r="B1921" s="14" t="s">
        <v>99</v>
      </c>
      <c r="C1921" s="15">
        <v>-32.450000000000003</v>
      </c>
      <c r="D1921" s="15">
        <v>43.15</v>
      </c>
      <c r="E1921" s="15">
        <v>3594</v>
      </c>
      <c r="F1921" s="1">
        <v>81</v>
      </c>
      <c r="G1921">
        <v>38.321100000000001</v>
      </c>
      <c r="I1921">
        <f>(E1921*100*Info!$B$11)/AI1921</f>
        <v>4.493408852728118</v>
      </c>
      <c r="J1921">
        <f>LOG10(I1921)</f>
        <v>0.65257593659999913</v>
      </c>
      <c r="K1921">
        <f>2*((E1921*100*Info!$B$11)/AI1921^2)*(AJ1921/2)</f>
        <v>9.329289165130443E-2</v>
      </c>
      <c r="L1921">
        <f>(M1921/10.7)/I1921</f>
        <v>0.23220315641010453</v>
      </c>
      <c r="M1921">
        <f>((U1921/0.242530073729142))*I1921</f>
        <v>11.164205789496958</v>
      </c>
      <c r="N1921">
        <f>2*M1921*SQRT((0.5*K1921/I1921)^2+(0.5*V1921/U1921)^2)</f>
        <v>0.42233847329890423</v>
      </c>
      <c r="O1921" s="1">
        <v>0.25321517542645072</v>
      </c>
      <c r="P1921" s="1">
        <v>5.4397725078423401E-3</v>
      </c>
      <c r="Q1921" s="1">
        <v>0.2295173750269226</v>
      </c>
      <c r="R1921" s="1">
        <v>6.6376783761831247E-3</v>
      </c>
      <c r="S1921" s="1">
        <v>1.672488376837274</v>
      </c>
      <c r="T1921" s="1">
        <v>2.5430575884349299E-2</v>
      </c>
      <c r="U1921" s="1">
        <v>0.60258386049381885</v>
      </c>
      <c r="V1921" s="1">
        <v>1.9055548093983899E-2</v>
      </c>
      <c r="W1921" s="50">
        <f>U1921*Info!$B$2</f>
        <v>0.28924025303703305</v>
      </c>
      <c r="X1921" s="50">
        <f>W1921*SQRT((0.5*V1921/U1921)^2+Info!$B$3^2)</f>
        <v>1.5167899371384826E-2</v>
      </c>
      <c r="Y1921" s="39">
        <f>W1921*Info!$D$2</f>
        <v>0.23428460495999678</v>
      </c>
      <c r="Z1921" s="39">
        <f>Y1921*SQRT(Info!$D$3^2+(X1921/W1921)^2)</f>
        <v>1.6975539732792817E-2</v>
      </c>
      <c r="AA1921" s="50">
        <f>IF(O1921-W1921&gt;0,O1921-W1921,0)</f>
        <v>0</v>
      </c>
      <c r="AB1921" s="50">
        <f>SQRT((0.5*P1921)^2+X1921^2)</f>
        <v>1.540983298334948E-2</v>
      </c>
      <c r="AC1921" s="50">
        <f>(1-EXP(-Info!$B$6*G1921*1000))+(Info!$B$6/(Info!$B$6-Info!$B$7))*(EXP(-Info!$B$7*G1921*1000)-EXP(-Info!$B$6*G1921*1000))*(Info!$B$9-1)</f>
        <v>0.33741533362058701</v>
      </c>
      <c r="AD1921" s="50">
        <f>SQRT((Info!$B$6*EXP(-Info!$B$6*G1921*1000)+(Info!$B$6/(Info!$B$6+Info!$B$7))*(Info!$B$9-1)*(-Info!$B$7*EXP(-Info!$B$7*G1921*1000)+Info!$B$6*EXP(-Info!$B$6*G1921*1000)))^2*(0.01*G1921*1000)^2)</f>
        <v>2.6415736304759431E-3</v>
      </c>
      <c r="AE1921" s="50">
        <f>IF(AA1921&gt;0,AA1921*AC1921*SQRT((AB1921/AA1921)^2+(AD1921/AC1921)^2),AA1921*AC1921*SQRT((AD1921/AC1921)^2))</f>
        <v>0</v>
      </c>
      <c r="AF1921" s="50">
        <f>IF((S1921-Y1921-AA1921*AC1921)&gt;0,S1921-Y1921-AA1921*AC1921,0)</f>
        <v>1.4382037718772773</v>
      </c>
      <c r="AG1921" s="50">
        <f>SQRT((T1921*0.5)^2+Z1921^2+AE1921^2)</f>
        <v>2.1209608593089117E-2</v>
      </c>
      <c r="AH1921" s="50">
        <f>AF1921/S1921</f>
        <v>0.85991854520206834</v>
      </c>
      <c r="AI1921">
        <f>AF1921*EXP(Info!$B$6*G1921*1000)</f>
        <v>2.0438201616037728</v>
      </c>
      <c r="AJ1921">
        <f>2*SQRT((EXP(Info!$B$6*G1921)*AG1921)^2+(Info!$B$6*G1921*0.01*AI1921)^2)</f>
        <v>4.2434129441723728E-2</v>
      </c>
      <c r="AK1921" s="28">
        <f>AI1921/(E1921/1000)</f>
        <v>0.56867561535998135</v>
      </c>
      <c r="AL1921">
        <f>AA1921/0.752049334436339</f>
        <v>0</v>
      </c>
      <c r="AM1921">
        <f>Q1921/O1921</f>
        <v>0.90641240060111872</v>
      </c>
      <c r="AN1921">
        <f>U1921/0.242530074</f>
        <v>2.4845737708133417</v>
      </c>
      <c r="AO1921">
        <f>O1921/U1921</f>
        <v>0.42021566130055377</v>
      </c>
    </row>
    <row r="1922" spans="1:41">
      <c r="A1922" s="14" t="s">
        <v>134</v>
      </c>
      <c r="B1922" s="14" t="s">
        <v>99</v>
      </c>
      <c r="C1922" s="15">
        <v>-32.450000000000003</v>
      </c>
      <c r="D1922" s="15">
        <v>43.15</v>
      </c>
      <c r="E1922" s="15">
        <v>3594</v>
      </c>
      <c r="F1922" s="1">
        <v>82</v>
      </c>
      <c r="G1922">
        <v>38.396500000000003</v>
      </c>
      <c r="I1922">
        <f>(E1922*100*Info!$B$11)/AI1922</f>
        <v>4.4718296789190406</v>
      </c>
      <c r="J1922">
        <f>LOG10(I1922)</f>
        <v>0.6504852539762529</v>
      </c>
      <c r="K1922">
        <f>2*((E1922*100*Info!$B$11)/AI1922^2)*(AJ1922/2)</f>
        <v>9.1159695845589833E-2</v>
      </c>
      <c r="L1922">
        <f>(M1922/10.7)/I1922</f>
        <v>0.23248699617243354</v>
      </c>
      <c r="M1922">
        <f>((U1922/0.242530073729142))*I1922</f>
        <v>11.124172069078895</v>
      </c>
      <c r="N1922">
        <f>2*M1922*SQRT((0.5*K1922/I1922)^2+(0.5*V1922/U1922)^2)</f>
        <v>0.41151058399974993</v>
      </c>
      <c r="O1922" s="1">
        <v>0.268471990975507</v>
      </c>
      <c r="P1922" s="1">
        <v>5.5757141811011452E-3</v>
      </c>
      <c r="Q1922" s="1">
        <v>0.26220098145651982</v>
      </c>
      <c r="R1922" s="1">
        <v>6.7416261213115152E-3</v>
      </c>
      <c r="S1922" s="1">
        <v>1.678716015354359</v>
      </c>
      <c r="T1922" s="1">
        <v>2.446510360936981E-2</v>
      </c>
      <c r="U1922" s="1">
        <v>0.60332044505360749</v>
      </c>
      <c r="V1922" s="1">
        <v>1.8623763314253201E-2</v>
      </c>
      <c r="W1922" s="50">
        <f>U1922*Info!$B$2</f>
        <v>0.28959381362573161</v>
      </c>
      <c r="X1922" s="50">
        <f>W1922*SQRT((0.5*V1922/U1922)^2+Info!$B$3^2)</f>
        <v>1.5153867126278101E-2</v>
      </c>
      <c r="Y1922" s="39">
        <f>W1922*Info!$D$2</f>
        <v>0.23457098903684262</v>
      </c>
      <c r="Z1922" s="39">
        <f>Y1922*SQRT(Info!$D$3^2+(X1922/W1922)^2)</f>
        <v>1.6977204484810205E-2</v>
      </c>
      <c r="AA1922" s="50">
        <f>IF(O1922-W1922&gt;0,O1922-W1922,0)</f>
        <v>0</v>
      </c>
      <c r="AB1922" s="50">
        <f>SQRT((0.5*P1922)^2+X1922^2)</f>
        <v>1.540817432528024E-2</v>
      </c>
      <c r="AC1922" s="50">
        <f>(1-EXP(-Info!$B$6*G1922*1000))+(Info!$B$6/(Info!$B$6-Info!$B$7))*(EXP(-Info!$B$7*G1922*1000)-EXP(-Info!$B$6*G1922*1000))*(Info!$B$9-1)</f>
        <v>0.33796438653881822</v>
      </c>
      <c r="AD1922" s="50">
        <f>SQRT((Info!$B$6*EXP(-Info!$B$6*G1922*1000)+(Info!$B$6/(Info!$B$6+Info!$B$7))*(Info!$B$9-1)*(-Info!$B$7*EXP(-Info!$B$7*G1922*1000)+Info!$B$6*EXP(-Info!$B$6*G1922*1000)))^2*(0.01*G1922*1000)^2)</f>
        <v>2.6448894135120528E-3</v>
      </c>
      <c r="AE1922" s="50">
        <f>IF(AA1922&gt;0,AA1922*AC1922*SQRT((AB1922/AA1922)^2+(AD1922/AC1922)^2),AA1922*AC1922*SQRT((AD1922/AC1922)^2))</f>
        <v>0</v>
      </c>
      <c r="AF1922" s="50">
        <f>IF((S1922-Y1922-AA1922*AC1922)&gt;0,S1922-Y1922-AA1922*AC1922,0)</f>
        <v>1.4441450263175164</v>
      </c>
      <c r="AG1922" s="50">
        <f>SQRT((T1922*0.5)^2+Z1922^2+AE1922^2)</f>
        <v>2.0925123554554215E-2</v>
      </c>
      <c r="AH1922" s="50">
        <f>AF1922/S1922</f>
        <v>0.86026761710060462</v>
      </c>
      <c r="AI1922">
        <f>AF1922*EXP(Info!$B$6*G1922*1000)</f>
        <v>2.0536827801891047</v>
      </c>
      <c r="AJ1922">
        <f>2*SQRT((EXP(Info!$B$6*G1922)*AG1922)^2+(Info!$B$6*G1922*0.01*AI1922)^2)</f>
        <v>4.1864988393435068E-2</v>
      </c>
      <c r="AK1922" s="28">
        <f>AI1922/(E1922/1000)</f>
        <v>0.57141980528355729</v>
      </c>
      <c r="AL1922">
        <f>AA1922/0.752049334436339</f>
        <v>0</v>
      </c>
      <c r="AM1922">
        <f>Q1922/O1922</f>
        <v>0.97664184820099431</v>
      </c>
      <c r="AN1922">
        <f>U1922/0.242530074</f>
        <v>2.4876108562668704</v>
      </c>
      <c r="AO1922">
        <f>O1922/U1922</f>
        <v>0.44499070630973259</v>
      </c>
    </row>
    <row r="1923" spans="1:41">
      <c r="A1923" s="14" t="s">
        <v>134</v>
      </c>
      <c r="B1923" s="14" t="s">
        <v>99</v>
      </c>
      <c r="C1923" s="15">
        <v>-32.450000000000003</v>
      </c>
      <c r="D1923" s="15">
        <v>43.15</v>
      </c>
      <c r="E1923" s="15">
        <v>3594</v>
      </c>
      <c r="F1923" s="1">
        <v>83</v>
      </c>
      <c r="G1923">
        <v>38.471899999999998</v>
      </c>
      <c r="I1923">
        <f>(E1923*100*Info!$B$11)/AI1923</f>
        <v>3.6082177836402631</v>
      </c>
      <c r="J1923">
        <f>LOG10(I1923)</f>
        <v>0.55729274266668227</v>
      </c>
      <c r="K1923">
        <f>2*((E1923*100*Info!$B$11)/AI1923^2)*(AJ1923/2)</f>
        <v>8.9726792175313999E-2</v>
      </c>
      <c r="L1923">
        <f>(M1923/10.7)/I1923</f>
        <v>0.37638461981937582</v>
      </c>
      <c r="M1923">
        <f>((U1923/0.242530073729142))*I1923</f>
        <v>14.531431162314178</v>
      </c>
      <c r="N1923">
        <f>2*M1923*SQRT((0.5*K1923/I1923)^2+(0.5*V1923/U1923)^2)</f>
        <v>0.58362868854727512</v>
      </c>
      <c r="O1923" s="1">
        <v>0.40556059118814869</v>
      </c>
      <c r="P1923" s="1">
        <v>8.719482239623556E-3</v>
      </c>
      <c r="Q1923" s="1">
        <v>0.37059413816014142</v>
      </c>
      <c r="R1923" s="1">
        <v>9.3730402987635391E-3</v>
      </c>
      <c r="S1923" s="1">
        <v>2.1683164769414032</v>
      </c>
      <c r="T1923" s="1">
        <v>3.1231204650003001E-2</v>
      </c>
      <c r="U1923" s="1">
        <v>0.97674510866979891</v>
      </c>
      <c r="V1923" s="1">
        <v>3.080539119131108E-2</v>
      </c>
      <c r="W1923" s="50">
        <f>U1923*Info!$B$2</f>
        <v>0.46883765216150347</v>
      </c>
      <c r="X1923" s="50">
        <f>W1923*SQRT((0.5*V1923/U1923)^2+Info!$B$3^2)</f>
        <v>2.4580127231043383E-2</v>
      </c>
      <c r="Y1923" s="39">
        <f>W1923*Info!$D$2</f>
        <v>0.37975849825081781</v>
      </c>
      <c r="Z1923" s="39">
        <f>Y1923*SQRT(Info!$D$3^2+(X1923/W1923)^2)</f>
        <v>2.751264313418848E-2</v>
      </c>
      <c r="AA1923" s="50">
        <f>IF(O1923-W1923&gt;0,O1923-W1923,0)</f>
        <v>0</v>
      </c>
      <c r="AB1923" s="50">
        <f>SQRT((0.5*P1923)^2+X1923^2)</f>
        <v>2.4963773699624384E-2</v>
      </c>
      <c r="AC1923" s="50">
        <f>(1-EXP(-Info!$B$6*G1923*1000))+(Info!$B$6/(Info!$B$6-Info!$B$7))*(EXP(-Info!$B$7*G1923*1000)-EXP(-Info!$B$6*G1923*1000))*(Info!$B$9-1)</f>
        <v>0.33851304056633608</v>
      </c>
      <c r="AD1923" s="50">
        <f>SQRT((Info!$B$6*EXP(-Info!$B$6*G1923*1000)+(Info!$B$6/(Info!$B$6+Info!$B$7))*(Info!$B$9-1)*(-Info!$B$7*EXP(-Info!$B$7*G1923*1000)+Info!$B$6*EXP(-Info!$B$6*G1923*1000)))^2*(0.01*G1923*1000)^2)</f>
        <v>2.6481991205241162E-3</v>
      </c>
      <c r="AE1923" s="50">
        <f>IF(AA1923&gt;0,AA1923*AC1923*SQRT((AB1923/AA1923)^2+(AD1923/AC1923)^2),AA1923*AC1923*SQRT((AD1923/AC1923)^2))</f>
        <v>0</v>
      </c>
      <c r="AF1923" s="50">
        <f>IF((S1923-Y1923-AA1923*AC1923)&gt;0,S1923-Y1923-AA1923*AC1923,0)</f>
        <v>1.7885579786905854</v>
      </c>
      <c r="AG1923" s="50">
        <f>SQRT((T1923*0.5)^2+Z1923^2+AE1923^2)</f>
        <v>3.1635305723223234E-2</v>
      </c>
      <c r="AH1923" s="50">
        <f>AF1923/S1923</f>
        <v>0.82486020731323328</v>
      </c>
      <c r="AI1923">
        <f>AF1923*EXP(Info!$B$6*G1923*1000)</f>
        <v>2.5452231983262728</v>
      </c>
      <c r="AJ1923">
        <f>2*SQRT((EXP(Info!$B$6*G1923)*AG1923)^2+(Info!$B$6*G1923*0.01*AI1923)^2)</f>
        <v>6.3292940351734134E-2</v>
      </c>
      <c r="AK1923" s="28">
        <f>AI1923/(E1923/1000)</f>
        <v>0.7081867552382507</v>
      </c>
      <c r="AL1923">
        <f>AA1923/0.752049334436339</f>
        <v>0</v>
      </c>
      <c r="AM1923">
        <f>Q1923/O1923</f>
        <v>0.91378241922971859</v>
      </c>
      <c r="AN1923">
        <f>U1923/0.242530074</f>
        <v>4.0273154275696088</v>
      </c>
      <c r="AO1923">
        <f>O1923/U1923</f>
        <v>0.41521640353077377</v>
      </c>
    </row>
    <row r="1924" spans="1:41">
      <c r="A1924" s="14" t="s">
        <v>134</v>
      </c>
      <c r="B1924" s="14" t="s">
        <v>99</v>
      </c>
      <c r="C1924" s="15">
        <v>-32.450000000000003</v>
      </c>
      <c r="D1924" s="15">
        <v>43.15</v>
      </c>
      <c r="E1924" s="15">
        <v>3594</v>
      </c>
      <c r="F1924" s="1">
        <v>84</v>
      </c>
      <c r="G1924">
        <v>38.547199999999997</v>
      </c>
      <c r="I1924">
        <f>(E1924*100*Info!$B$11)/AI1924</f>
        <v>7.0470654860508839</v>
      </c>
      <c r="J1924">
        <f>LOG10(I1924)</f>
        <v>0.84800830727112908</v>
      </c>
      <c r="K1924">
        <f>2*((E1924*100*Info!$B$11)/AI1924^2)*(AJ1924/2)</f>
        <v>0.19422251791494724</v>
      </c>
      <c r="L1924">
        <f>(M1924/10.7)/I1924</f>
        <v>0.21504195908471918</v>
      </c>
      <c r="M1924">
        <f>((U1924/0.242530073729142))*I1924</f>
        <v>16.214938016729992</v>
      </c>
      <c r="N1924">
        <f>2*M1924*SQRT((0.5*K1924/I1924)^2+(0.5*V1924/U1924)^2)</f>
        <v>0.67785543700521111</v>
      </c>
      <c r="O1924" s="1">
        <v>0.26607722998477551</v>
      </c>
      <c r="P1924" s="1">
        <v>5.6818027555430991E-3</v>
      </c>
      <c r="Q1924" s="1">
        <v>0.25362400589498718</v>
      </c>
      <c r="R1924" s="1">
        <v>6.2019491018828121E-3</v>
      </c>
      <c r="S1924" s="1">
        <v>1.1321096205923651</v>
      </c>
      <c r="T1924" s="1">
        <v>1.735225691915733E-2</v>
      </c>
      <c r="U1924" s="1">
        <v>0.558049321450934</v>
      </c>
      <c r="V1924" s="1">
        <v>1.7540959688815951E-2</v>
      </c>
      <c r="W1924" s="50">
        <f>U1924*Info!$B$2</f>
        <v>0.26786367429644831</v>
      </c>
      <c r="X1924" s="50">
        <f>W1924*SQRT((0.5*V1924/U1924)^2+Info!$B$3^2)</f>
        <v>1.403923222213142E-2</v>
      </c>
      <c r="Y1924" s="39">
        <f>W1924*Info!$D$2</f>
        <v>0.21696957618012314</v>
      </c>
      <c r="Z1924" s="39">
        <f>Y1924*SQRT(Info!$D$3^2+(X1924/W1924)^2)</f>
        <v>1.5716450923265804E-2</v>
      </c>
      <c r="AA1924" s="50">
        <f>IF(O1924-W1924&gt;0,O1924-W1924,0)</f>
        <v>0</v>
      </c>
      <c r="AB1924" s="50">
        <f>SQRT((0.5*P1924)^2+X1924^2)</f>
        <v>1.4323783090551092E-2</v>
      </c>
      <c r="AC1924" s="50">
        <f>(1-EXP(-Info!$B$6*G1924*1000))+(Info!$B$6/(Info!$B$6-Info!$B$7))*(EXP(-Info!$B$7*G1924*1000)-EXP(-Info!$B$6*G1924*1000))*(Info!$B$9-1)</f>
        <v>0.33906056911764104</v>
      </c>
      <c r="AD1924" s="50">
        <f>SQRT((Info!$B$6*EXP(-Info!$B$6*G1924*1000)+(Info!$B$6/(Info!$B$6+Info!$B$7))*(Info!$B$9-1)*(-Info!$B$7*EXP(-Info!$B$7*G1924*1000)+Info!$B$6*EXP(-Info!$B$6*G1924*1000)))^2*(0.01*G1924*1000)^2)</f>
        <v>2.6514983808613589E-3</v>
      </c>
      <c r="AE1924" s="50">
        <f>IF(AA1924&gt;0,AA1924*AC1924*SQRT((AB1924/AA1924)^2+(AD1924/AC1924)^2),AA1924*AC1924*SQRT((AD1924/AC1924)^2))</f>
        <v>0</v>
      </c>
      <c r="AF1924" s="50">
        <f>IF((S1924-Y1924-AA1924*AC1924)&gt;0,S1924-Y1924-AA1924*AC1924,0)</f>
        <v>0.91514004441224195</v>
      </c>
      <c r="AG1924" s="50">
        <f>SQRT((T1924*0.5)^2+Z1924^2+AE1924^2)</f>
        <v>1.795221531373032E-2</v>
      </c>
      <c r="AH1924" s="50">
        <f>AF1924/S1924</f>
        <v>0.80834932215610356</v>
      </c>
      <c r="AI1924">
        <f>AF1924*EXP(Info!$B$6*G1924*1000)</f>
        <v>1.3031977105524366</v>
      </c>
      <c r="AJ1924">
        <f>2*SQRT((EXP(Info!$B$6*G1924)*AG1924)^2+(Info!$B$6*G1924*0.01*AI1924)^2)</f>
        <v>3.5917126240064184E-2</v>
      </c>
      <c r="AK1924" s="28">
        <f>AI1924/(E1924/1000)</f>
        <v>0.36260370354825727</v>
      </c>
      <c r="AL1924">
        <f>AA1924/0.752049334436339</f>
        <v>0</v>
      </c>
      <c r="AM1924">
        <f>Q1924/O1924</f>
        <v>0.95319695679896821</v>
      </c>
      <c r="AN1924">
        <f>U1924/0.242530074</f>
        <v>2.3009489596367914</v>
      </c>
      <c r="AO1924">
        <f>O1924/U1924</f>
        <v>0.47679876985240655</v>
      </c>
    </row>
    <row r="1925" spans="1:41">
      <c r="A1925" s="14" t="s">
        <v>134</v>
      </c>
      <c r="B1925" s="14" t="s">
        <v>99</v>
      </c>
      <c r="C1925" s="15">
        <v>-32.450000000000003</v>
      </c>
      <c r="D1925" s="15">
        <v>43.15</v>
      </c>
      <c r="E1925" s="15">
        <v>3594</v>
      </c>
      <c r="F1925" s="1">
        <v>85</v>
      </c>
      <c r="G1925">
        <v>38.622599999999998</v>
      </c>
      <c r="I1925">
        <f>(E1925*100*Info!$B$11)/AI1925</f>
        <v>7.8702450487525608</v>
      </c>
      <c r="J1925">
        <f>LOG10(I1925)</f>
        <v>0.89598825480686806</v>
      </c>
      <c r="K1925">
        <f>2*((E1925*100*Info!$B$11)/AI1925^2)*(AJ1925/2)</f>
        <v>0.26083198327394397</v>
      </c>
      <c r="L1925">
        <f>(M1925/10.7)/I1925</f>
        <v>0.24084589773633674</v>
      </c>
      <c r="M1925">
        <f>((U1925/0.242530073729142))*I1925</f>
        <v>20.282023705637936</v>
      </c>
      <c r="N1925">
        <f>2*M1925*SQRT((0.5*K1925/I1925)^2+(0.5*V1925/U1925)^2)</f>
        <v>0.9267456650134267</v>
      </c>
      <c r="O1925" s="1">
        <v>0.23930458322683201</v>
      </c>
      <c r="P1925" s="1">
        <v>5.1137588552839777E-3</v>
      </c>
      <c r="Q1925" s="1">
        <v>0.25180469247453241</v>
      </c>
      <c r="R1925" s="1">
        <v>6.5961194867949048E-3</v>
      </c>
      <c r="S1925" s="1">
        <v>1.0618604027412</v>
      </c>
      <c r="T1925" s="1">
        <v>1.5970306460579221E-2</v>
      </c>
      <c r="U1925" s="1">
        <v>0.62501239468830005</v>
      </c>
      <c r="V1925" s="1">
        <v>1.9660442767304109E-2</v>
      </c>
      <c r="W1925" s="50">
        <f>U1925*Info!$B$2</f>
        <v>0.300005949450384</v>
      </c>
      <c r="X1925" s="50">
        <f>W1925*SQRT((0.5*V1925/U1925)^2+Info!$B$3^2)</f>
        <v>1.5724923708206565E-2</v>
      </c>
      <c r="Y1925" s="39">
        <f>W1925*Info!$D$2</f>
        <v>0.24300481905481106</v>
      </c>
      <c r="Z1925" s="39">
        <f>Y1925*SQRT(Info!$D$3^2+(X1925/W1925)^2)</f>
        <v>1.7602963345550261E-2</v>
      </c>
      <c r="AA1925" s="50">
        <f>IF(O1925-W1925&gt;0,O1925-W1925,0)</f>
        <v>0</v>
      </c>
      <c r="AB1925" s="50">
        <f>SQRT((0.5*P1925)^2+X1925^2)</f>
        <v>1.5931442434268646E-2</v>
      </c>
      <c r="AC1925" s="50">
        <f>(1-EXP(-Info!$B$6*G1925*1000))+(Info!$B$6/(Info!$B$6-Info!$B$7))*(EXP(-Info!$B$7*G1925*1000)-EXP(-Info!$B$6*G1925*1000))*(Info!$B$9-1)</f>
        <v>0.33960842673117392</v>
      </c>
      <c r="AD1925" s="50">
        <f>SQRT((Info!$B$6*EXP(-Info!$B$6*G1925*1000)+(Info!$B$6/(Info!$B$6+Info!$B$7))*(Info!$B$9-1)*(-Info!$B$7*EXP(-Info!$B$7*G1925*1000)+Info!$B$6*EXP(-Info!$B$6*G1925*1000)))^2*(0.01*G1925*1000)^2)</f>
        <v>2.6547959643008069E-3</v>
      </c>
      <c r="AE1925" s="50">
        <f>IF(AA1925&gt;0,AA1925*AC1925*SQRT((AB1925/AA1925)^2+(AD1925/AC1925)^2),AA1925*AC1925*SQRT((AD1925/AC1925)^2))</f>
        <v>0</v>
      </c>
      <c r="AF1925" s="50">
        <f>IF((S1925-Y1925-AA1925*AC1925)&gt;0,S1925-Y1925-AA1925*AC1925,0)</f>
        <v>0.81885558368638889</v>
      </c>
      <c r="AG1925" s="50">
        <f>SQRT((T1925*0.5)^2+Z1925^2+AE1925^2)</f>
        <v>1.9329433273016328E-2</v>
      </c>
      <c r="AH1925" s="50">
        <f>AF1925/S1925</f>
        <v>0.77115182143764616</v>
      </c>
      <c r="AI1925">
        <f>AF1925*EXP(Info!$B$6*G1925*1000)</f>
        <v>1.1668911896193412</v>
      </c>
      <c r="AJ1925">
        <f>2*SQRT((EXP(Info!$B$6*G1925)*AG1925)^2+(Info!$B$6*G1925*0.01*AI1925)^2)</f>
        <v>3.8672562463801081E-2</v>
      </c>
      <c r="AK1925" s="28">
        <f>AI1925/(E1925/1000)</f>
        <v>0.32467757084567089</v>
      </c>
      <c r="AL1925">
        <f>AA1925/0.752049334436339</f>
        <v>0</v>
      </c>
      <c r="AM1925">
        <f>Q1925/O1925</f>
        <v>1.0522351435110284</v>
      </c>
      <c r="AN1925">
        <f>U1925/0.242530074</f>
        <v>2.5770511029007479</v>
      </c>
      <c r="AO1925">
        <f>O1925/U1925</f>
        <v>0.38287974008287567</v>
      </c>
    </row>
    <row r="1926" spans="1:41">
      <c r="A1926" s="14" t="s">
        <v>134</v>
      </c>
      <c r="B1926" s="14" t="s">
        <v>99</v>
      </c>
      <c r="C1926" s="15">
        <v>-32.450000000000003</v>
      </c>
      <c r="D1926" s="15">
        <v>43.15</v>
      </c>
      <c r="E1926" s="15">
        <v>3594</v>
      </c>
      <c r="F1926" s="1">
        <v>85</v>
      </c>
      <c r="G1926">
        <v>38.622599999999998</v>
      </c>
      <c r="I1926">
        <f>(E1926*100*Info!$B$11)/AI1926</f>
        <v>7.909431183184247</v>
      </c>
      <c r="J1926">
        <f>LOG10(I1926)</f>
        <v>0.89814525177998183</v>
      </c>
      <c r="K1926">
        <f>2*((E1926*100*Info!$B$11)/AI1926^2)*(AJ1926/2)</f>
        <v>0.2567468013371908</v>
      </c>
      <c r="L1926">
        <f>(M1926/10.7)/I1926</f>
        <v>0.21669286310407998</v>
      </c>
      <c r="M1926">
        <f>((U1926/0.242530073729142))*I1926</f>
        <v>18.338914988115071</v>
      </c>
      <c r="N1926">
        <f>2*M1926*SQRT((0.5*K1926/I1926)^2+(0.5*V1926/U1926)^2)</f>
        <v>1.1736722564229831</v>
      </c>
      <c r="O1926" s="1">
        <v>0.21400034477818511</v>
      </c>
      <c r="P1926" s="1">
        <v>1.0707310528682941E-2</v>
      </c>
      <c r="Q1926" s="1">
        <v>0.23932193188474071</v>
      </c>
      <c r="R1926" s="1">
        <v>6.763829574615984E-3</v>
      </c>
      <c r="S1926" s="1">
        <v>1.033433960722024</v>
      </c>
      <c r="T1926" s="1">
        <v>1.783615784246816E-2</v>
      </c>
      <c r="U1926" s="1">
        <v>0.5623335358977618</v>
      </c>
      <c r="V1926" s="1">
        <v>3.1015974756541258E-2</v>
      </c>
      <c r="W1926" s="50">
        <f>U1926*Info!$B$2</f>
        <v>0.26992009723092564</v>
      </c>
      <c r="X1926" s="50">
        <f>W1926*SQRT((0.5*V1926/U1926)^2+Info!$B$3^2)</f>
        <v>1.5412748326387123E-2</v>
      </c>
      <c r="Y1926" s="39">
        <f>W1926*Info!$D$2</f>
        <v>0.21863527875704977</v>
      </c>
      <c r="Z1926" s="39">
        <f>Y1926*SQRT(Info!$D$3^2+(X1926/W1926)^2)</f>
        <v>1.6594030916929785E-2</v>
      </c>
      <c r="AA1926" s="50">
        <f>IF(O1926-W1926&gt;0,O1926-W1926,0)</f>
        <v>0</v>
      </c>
      <c r="AB1926" s="50">
        <f>SQRT((0.5*P1926)^2+X1926^2)</f>
        <v>1.6316079052945295E-2</v>
      </c>
      <c r="AC1926" s="50">
        <f>(1-EXP(-Info!$B$6*G1926*1000))+(Info!$B$6/(Info!$B$6-Info!$B$7))*(EXP(-Info!$B$7*G1926*1000)-EXP(-Info!$B$6*G1926*1000))*(Info!$B$9-1)</f>
        <v>0.33960842673117392</v>
      </c>
      <c r="AD1926" s="50">
        <f>SQRT((Info!$B$6*EXP(-Info!$B$6*G1926*1000)+(Info!$B$6/(Info!$B$6+Info!$B$7))*(Info!$B$9-1)*(-Info!$B$7*EXP(-Info!$B$7*G1926*1000)+Info!$B$6*EXP(-Info!$B$6*G1926*1000)))^2*(0.01*G1926*1000)^2)</f>
        <v>2.6547959643008069E-3</v>
      </c>
      <c r="AE1926" s="50">
        <f>IF(AA1926&gt;0,AA1926*AC1926*SQRT((AB1926/AA1926)^2+(AD1926/AC1926)^2),AA1926*AC1926*SQRT((AD1926/AC1926)^2))</f>
        <v>0</v>
      </c>
      <c r="AF1926" s="50">
        <f>IF((S1926-Y1926-AA1926*AC1926)&gt;0,S1926-Y1926-AA1926*AC1926,0)</f>
        <v>0.81479868196497418</v>
      </c>
      <c r="AG1926" s="50">
        <f>SQRT((T1926*0.5)^2+Z1926^2+AE1926^2)</f>
        <v>1.8838630356726605E-2</v>
      </c>
      <c r="AH1926" s="50">
        <f>AF1926/S1926</f>
        <v>0.78843807435523305</v>
      </c>
      <c r="AI1926">
        <f>AF1926*EXP(Info!$B$6*G1926*1000)</f>
        <v>1.1611099957553894</v>
      </c>
      <c r="AJ1926">
        <f>2*SQRT((EXP(Info!$B$6*G1926)*AG1926)^2+(Info!$B$6*G1926*0.01*AI1926)^2)</f>
        <v>3.7690608908088286E-2</v>
      </c>
      <c r="AK1926" s="28">
        <f>AI1926/(E1926/1000)</f>
        <v>0.32306900271435435</v>
      </c>
      <c r="AL1926">
        <f>AA1926/0.752049334436339</f>
        <v>0</v>
      </c>
      <c r="AM1926">
        <f>Q1926/O1926</f>
        <v>1.1183249827602</v>
      </c>
      <c r="AN1926">
        <f>U1926/0.242530074</f>
        <v>2.3186136326242237</v>
      </c>
      <c r="AO1926">
        <f>O1926/U1926</f>
        <v>0.38055767816965597</v>
      </c>
    </row>
    <row r="1927" spans="1:41">
      <c r="A1927" s="14" t="s">
        <v>134</v>
      </c>
      <c r="B1927" s="14" t="s">
        <v>99</v>
      </c>
      <c r="C1927" s="15">
        <v>-32.450000000000003</v>
      </c>
      <c r="D1927" s="15">
        <v>43.15</v>
      </c>
      <c r="E1927" s="15">
        <v>3594</v>
      </c>
      <c r="F1927" s="1">
        <v>86</v>
      </c>
      <c r="G1927">
        <v>38.698</v>
      </c>
      <c r="I1927">
        <f>(E1927*100*Info!$B$11)/AI1927</f>
        <v>11.032985508345309</v>
      </c>
      <c r="J1927">
        <f>LOG10(I1927)</f>
        <v>1.0426930477399774</v>
      </c>
      <c r="K1927">
        <f>2*((E1927*100*Info!$B$11)/AI1927^2)*(AJ1927/2)</f>
        <v>0.67814388436361961</v>
      </c>
      <c r="L1927">
        <f>(M1927/10.7)/I1927</f>
        <v>0.19496710144194659</v>
      </c>
      <c r="M1927">
        <f>((U1927/0.242530073729142))*I1927</f>
        <v>23.016440491500024</v>
      </c>
      <c r="N1927">
        <f>2*M1927*SQRT((0.5*K1927/I1927)^2+(0.5*V1927/U1927)^2)</f>
        <v>1.6015502474232777</v>
      </c>
      <c r="O1927" s="1">
        <v>0.26804815060117021</v>
      </c>
      <c r="P1927" s="1">
        <v>5.8884967868050274E-3</v>
      </c>
      <c r="Q1927" s="1">
        <v>0.27162385588155152</v>
      </c>
      <c r="R1927" s="1">
        <v>1.1517431722730001E-2</v>
      </c>
      <c r="S1927" s="1">
        <v>0.78900027840786335</v>
      </c>
      <c r="T1927" s="1">
        <v>4.1486653222378572E-2</v>
      </c>
      <c r="U1927" s="1">
        <v>0.50595362471595484</v>
      </c>
      <c r="V1927" s="1">
        <v>1.6502274631929281E-2</v>
      </c>
      <c r="W1927" s="50">
        <f>U1927*Info!$B$2</f>
        <v>0.24285773986365833</v>
      </c>
      <c r="X1927" s="50">
        <f>W1927*SQRT((0.5*V1927/U1927)^2+Info!$B$3^2)</f>
        <v>1.277245585028978E-2</v>
      </c>
      <c r="Y1927" s="39">
        <f>W1927*Info!$D$2</f>
        <v>0.19671476928956325</v>
      </c>
      <c r="Z1927" s="39">
        <f>Y1927*SQRT(Info!$D$3^2+(X1927/W1927)^2)</f>
        <v>1.42749794033507E-2</v>
      </c>
      <c r="AA1927" s="50">
        <f>IF(O1927-W1927&gt;0,O1927-W1927,0)</f>
        <v>2.5190410737511881E-2</v>
      </c>
      <c r="AB1927" s="50">
        <f>SQRT((0.5*P1927)^2+X1927^2)</f>
        <v>1.3107411149790599E-2</v>
      </c>
      <c r="AC1927" s="50">
        <f>(1-EXP(-Info!$B$6*G1927*1000))+(Info!$B$6/(Info!$B$6-Info!$B$7))*(EXP(-Info!$B$7*G1927*1000)-EXP(-Info!$B$6*G1927*1000))*(Info!$B$9-1)</f>
        <v>0.34015588629257087</v>
      </c>
      <c r="AD1927" s="50">
        <f>SQRT((Info!$B$6*EXP(-Info!$B$6*G1927*1000)+(Info!$B$6/(Info!$B$6+Info!$B$7))*(Info!$B$9-1)*(-Info!$B$7*EXP(-Info!$B$7*G1927*1000)+Info!$B$6*EXP(-Info!$B$6*G1927*1000)))^2*(0.01*G1927*1000)^2)</f>
        <v>2.6580874921338427E-3</v>
      </c>
      <c r="AE1927" s="50">
        <f>IF(AA1927&gt;0,AA1927*AC1927*SQRT((AB1927/AA1927)^2+(AD1927/AC1927)^2),AA1927*AC1927*SQRT((AD1927/AC1927)^2))</f>
        <v>4.4590658154190351E-3</v>
      </c>
      <c r="AF1927" s="50">
        <f>IF((S1927-Y1927-AA1927*AC1927)&gt;0,S1927-Y1927-AA1927*AC1927,0)</f>
        <v>0.58371684262780787</v>
      </c>
      <c r="AG1927" s="50">
        <f>SQRT((T1927*0.5)^2+Z1927^2+AE1927^2)</f>
        <v>2.5572326914279797E-2</v>
      </c>
      <c r="AH1927" s="50">
        <f>AF1927/S1927</f>
        <v>0.73981829741010952</v>
      </c>
      <c r="AI1927">
        <f>AF1927*EXP(Info!$B$6*G1927*1000)</f>
        <v>0.8323875346875127</v>
      </c>
      <c r="AJ1927">
        <f>2*SQRT((EXP(Info!$B$6*G1927)*AG1927)^2+(Info!$B$6*G1927*0.01*AI1927)^2)</f>
        <v>5.1162807713458665E-2</v>
      </c>
      <c r="AK1927" s="28">
        <f>AI1927/(E1927/1000)</f>
        <v>0.23160476758138918</v>
      </c>
      <c r="AL1927">
        <f>AA1927/0.752049334436339</f>
        <v>3.3495689157669546E-2</v>
      </c>
      <c r="AM1927">
        <f>Q1927/O1927</f>
        <v>1.013339787170185</v>
      </c>
      <c r="AN1927">
        <f>U1927/0.242530074</f>
        <v>2.0861479830990146</v>
      </c>
      <c r="AO1927">
        <f>O1927/U1927</f>
        <v>0.52978798353634471</v>
      </c>
    </row>
    <row r="1928" spans="1:41">
      <c r="A1928" s="14" t="s">
        <v>134</v>
      </c>
      <c r="B1928" s="14" t="s">
        <v>99</v>
      </c>
      <c r="C1928" s="15">
        <v>-32.450000000000003</v>
      </c>
      <c r="D1928" s="15">
        <v>43.15</v>
      </c>
      <c r="E1928" s="15">
        <v>3594</v>
      </c>
      <c r="F1928" s="1">
        <v>87</v>
      </c>
      <c r="G1928">
        <v>38.854199999999999</v>
      </c>
      <c r="I1928">
        <f>(E1928*100*Info!$B$11)/AI1928</f>
        <v>9.2797668761813039</v>
      </c>
      <c r="J1928">
        <f>LOG10(I1928)</f>
        <v>0.96753706612621482</v>
      </c>
      <c r="K1928">
        <f>2*((E1928*100*Info!$B$11)/AI1928^2)*(AJ1928/2)</f>
        <v>0.36682685750659377</v>
      </c>
      <c r="L1928">
        <f>(M1928/10.7)/I1928</f>
        <v>0.23098551295013783</v>
      </c>
      <c r="M1928">
        <f>((U1928/0.242530073729142))*I1928</f>
        <v>22.935361317891068</v>
      </c>
      <c r="N1928">
        <f>2*M1928*SQRT((0.5*K1928/I1928)^2+(0.5*V1928/U1928)^2)</f>
        <v>1.1500112101286961</v>
      </c>
      <c r="O1928" s="1">
        <v>0.30905705365053332</v>
      </c>
      <c r="P1928" s="1">
        <v>6.4278845378403573E-3</v>
      </c>
      <c r="Q1928" s="1">
        <v>0.30010319044175537</v>
      </c>
      <c r="R1928" s="1">
        <v>8.0905452153260012E-3</v>
      </c>
      <c r="S1928" s="1">
        <v>0.93334152421297345</v>
      </c>
      <c r="T1928" s="1">
        <v>1.6760612811062049E-2</v>
      </c>
      <c r="U1928" s="1">
        <v>0.59942398830191845</v>
      </c>
      <c r="V1928" s="1">
        <v>1.849064434282616E-2</v>
      </c>
      <c r="W1928" s="50">
        <f>U1928*Info!$B$2</f>
        <v>0.28772351438492083</v>
      </c>
      <c r="X1928" s="50">
        <f>W1928*SQRT((0.5*V1928/U1928)^2+Info!$B$3^2)</f>
        <v>1.5055089441450913E-2</v>
      </c>
      <c r="Y1928" s="39">
        <f>W1928*Info!$D$2</f>
        <v>0.23305604665178589</v>
      </c>
      <c r="Z1928" s="39">
        <f>Y1928*SQRT(Info!$D$3^2+(X1928/W1928)^2)</f>
        <v>1.6867027563898285E-2</v>
      </c>
      <c r="AA1928" s="50">
        <f>IF(O1928-W1928&gt;0,O1928-W1928,0)</f>
        <v>2.1333539265612489E-2</v>
      </c>
      <c r="AB1928" s="50">
        <f>SQRT((0.5*P1928)^2+X1928^2)</f>
        <v>1.5394321777786723E-2</v>
      </c>
      <c r="AC1928" s="50">
        <f>(1-EXP(-Info!$B$6*G1928*1000))+(Info!$B$6/(Info!$B$6-Info!$B$7))*(EXP(-Info!$B$7*G1928*1000)-EXP(-Info!$B$6*G1928*1000))*(Info!$B$9-1)</f>
        <v>0.34128874815369298</v>
      </c>
      <c r="AD1928" s="50">
        <f>SQRT((Info!$B$6*EXP(-Info!$B$6*G1928*1000)+(Info!$B$6/(Info!$B$6+Info!$B$7))*(Info!$B$9-1)*(-Info!$B$7*EXP(-Info!$B$7*G1928*1000)+Info!$B$6*EXP(-Info!$B$6*G1928*1000)))^2*(0.01*G1928*1000)^2)</f>
        <v>2.664887043324436E-3</v>
      </c>
      <c r="AE1928" s="50">
        <f>IF(AA1928&gt;0,AA1928*AC1928*SQRT((AB1928/AA1928)^2+(AD1928/AC1928)^2),AA1928*AC1928*SQRT((AD1928/AC1928)^2))</f>
        <v>5.2542163882886234E-3</v>
      </c>
      <c r="AF1928" s="50">
        <f>IF((S1928-Y1928-AA1928*AC1928)&gt;0,S1928-Y1928-AA1928*AC1928,0)</f>
        <v>0.69300458065153903</v>
      </c>
      <c r="AG1928" s="50">
        <f>SQRT((T1928*0.5)^2+Z1928^2+AE1928^2)</f>
        <v>1.9553335882832104E-2</v>
      </c>
      <c r="AH1928" s="50">
        <f>AF1928/S1928</f>
        <v>0.74249839171776377</v>
      </c>
      <c r="AI1928">
        <f>AF1928*EXP(Info!$B$6*G1928*1000)</f>
        <v>0.98964981880167413</v>
      </c>
      <c r="AJ1928">
        <f>2*SQRT((EXP(Info!$B$6*G1928)*AG1928)^2+(Info!$B$6*G1928*0.01*AI1928)^2)</f>
        <v>3.9120609160429441E-2</v>
      </c>
      <c r="AK1928" s="28">
        <f>AI1928/(E1928/1000)</f>
        <v>0.27536166355082753</v>
      </c>
      <c r="AL1928">
        <f>AA1928/0.752049334436339</f>
        <v>2.8367207161484925E-2</v>
      </c>
      <c r="AM1928">
        <f>Q1928/O1928</f>
        <v>0.97102844570924263</v>
      </c>
      <c r="AN1928">
        <f>U1928/0.242530074</f>
        <v>2.4715449858062488</v>
      </c>
      <c r="AO1928">
        <f>O1928/U1928</f>
        <v>0.51559006593320911</v>
      </c>
    </row>
    <row r="1929" spans="1:41">
      <c r="A1929" s="14" t="s">
        <v>134</v>
      </c>
      <c r="B1929" s="14" t="s">
        <v>99</v>
      </c>
      <c r="C1929" s="15">
        <v>-32.450000000000003</v>
      </c>
      <c r="D1929" s="15">
        <v>43.15</v>
      </c>
      <c r="E1929" s="15">
        <v>3594</v>
      </c>
      <c r="F1929" s="1">
        <v>88</v>
      </c>
      <c r="G1929">
        <v>39.0105</v>
      </c>
      <c r="I1929">
        <f>(E1929*100*Info!$B$11)/AI1929</f>
        <v>9.5538606662607766</v>
      </c>
      <c r="J1929">
        <f>LOG10(I1929)</f>
        <v>0.98017890323210177</v>
      </c>
      <c r="K1929">
        <f>2*((E1929*100*Info!$B$11)/AI1929^2)*(AJ1929/2)</f>
        <v>0.491187603814638</v>
      </c>
      <c r="L1929">
        <f>(M1929/10.7)/I1929</f>
        <v>0.30506905210215129</v>
      </c>
      <c r="M1929">
        <f>((U1929/0.242530073729142))*I1929</f>
        <v>31.186083225882566</v>
      </c>
      <c r="N1929">
        <f>2*M1929*SQRT((0.5*K1929/I1929)^2+(0.5*V1929/U1929)^2)</f>
        <v>1.8774013280159134</v>
      </c>
      <c r="O1929" s="1">
        <v>0.41283512578953729</v>
      </c>
      <c r="P1929" s="1">
        <v>8.7450425781307461E-3</v>
      </c>
      <c r="Q1929" s="1">
        <v>0.40685126358346763</v>
      </c>
      <c r="R1929" s="1">
        <v>9.6191802673153293E-3</v>
      </c>
      <c r="S1929" s="1">
        <v>0.99120415377923687</v>
      </c>
      <c r="T1929" s="1">
        <v>1.6060687687905192E-2</v>
      </c>
      <c r="U1929" s="1">
        <v>0.79167609077731205</v>
      </c>
      <c r="V1929" s="1">
        <v>2.4793422208935861E-2</v>
      </c>
      <c r="W1929" s="50">
        <f>U1929*Info!$B$2</f>
        <v>0.38000452357310976</v>
      </c>
      <c r="X1929" s="50">
        <f>W1929*SQRT((0.5*V1929/U1929)^2+Info!$B$3^2)</f>
        <v>1.9910201125209789E-2</v>
      </c>
      <c r="Y1929" s="39">
        <f>W1929*Info!$D$2</f>
        <v>0.30780366409421894</v>
      </c>
      <c r="Z1929" s="39">
        <f>Y1929*SQRT(Info!$D$3^2+(X1929/W1929)^2)</f>
        <v>2.2292293468565046E-2</v>
      </c>
      <c r="AA1929" s="50">
        <f>IF(O1929-W1929&gt;0,O1929-W1929,0)</f>
        <v>3.2830602216427529E-2</v>
      </c>
      <c r="AB1929" s="50">
        <f>SQRT((0.5*P1929)^2+X1929^2)</f>
        <v>2.0384676874300338E-2</v>
      </c>
      <c r="AC1929" s="50">
        <f>(1-EXP(-Info!$B$6*G1929*1000))+(Info!$B$6/(Info!$B$6-Info!$B$7))*(EXP(-Info!$B$7*G1929*1000)-EXP(-Info!$B$6*G1929*1000))*(Info!$B$9-1)</f>
        <v>0.34242062903905818</v>
      </c>
      <c r="AD1929" s="50">
        <f>SQRT((Info!$B$6*EXP(-Info!$B$6*G1929*1000)+(Info!$B$6/(Info!$B$6+Info!$B$7))*(Info!$B$9-1)*(-Info!$B$7*EXP(-Info!$B$7*G1929*1000)+Info!$B$6*EXP(-Info!$B$6*G1929*1000)))^2*(0.01*G1929*1000)^2)</f>
        <v>2.6716650239975706E-3</v>
      </c>
      <c r="AE1929" s="50">
        <f>IF(AA1929&gt;0,AA1929*AC1929*SQRT((AB1929/AA1929)^2+(AD1929/AC1929)^2),AA1929*AC1929*SQRT((AD1929/AC1929)^2))</f>
        <v>6.9806849531922812E-3</v>
      </c>
      <c r="AF1929" s="50">
        <f>IF((S1929-Y1929-AA1929*AC1929)&gt;0,S1929-Y1929-AA1929*AC1929,0)</f>
        <v>0.67215861422233769</v>
      </c>
      <c r="AG1929" s="50">
        <f>SQRT((T1929*0.5)^2+Z1929^2+AE1929^2)</f>
        <v>2.4701472279126609E-2</v>
      </c>
      <c r="AH1929" s="50">
        <f>AF1929/S1929</f>
        <v>0.67812328233245311</v>
      </c>
      <c r="AI1929">
        <f>AF1929*EXP(Info!$B$6*G1929*1000)</f>
        <v>0.96125743595640722</v>
      </c>
      <c r="AJ1929">
        <f>2*SQRT((EXP(Info!$B$6*G1929)*AG1929)^2+(Info!$B$6*G1929*0.01*AI1929)^2)</f>
        <v>4.94206219987951E-2</v>
      </c>
      <c r="AK1929" s="28">
        <f>AI1929/(E1929/1000)</f>
        <v>0.26746172397228918</v>
      </c>
      <c r="AL1929">
        <f>AA1929/0.752049334436339</f>
        <v>4.3654851767183686E-2</v>
      </c>
      <c r="AM1929">
        <f>Q1929/O1929</f>
        <v>0.98550544313634725</v>
      </c>
      <c r="AN1929">
        <f>U1929/0.242530074</f>
        <v>3.2642388538475111</v>
      </c>
      <c r="AO1929">
        <f>O1929/U1929</f>
        <v>0.52146974071705587</v>
      </c>
    </row>
    <row r="1930" spans="1:41">
      <c r="A1930" s="14" t="s">
        <v>134</v>
      </c>
      <c r="B1930" s="14" t="s">
        <v>99</v>
      </c>
      <c r="C1930" s="15">
        <v>-32.450000000000003</v>
      </c>
      <c r="D1930" s="15">
        <v>43.15</v>
      </c>
      <c r="E1930" s="15">
        <v>3594</v>
      </c>
      <c r="F1930" s="1">
        <v>89</v>
      </c>
      <c r="G1930">
        <v>39.166699999999999</v>
      </c>
      <c r="I1930">
        <f>(E1930*100*Info!$B$11)/AI1930</f>
        <v>6.9750560090173579</v>
      </c>
      <c r="J1930">
        <f>LOG10(I1930)</f>
        <v>0.84354769930183782</v>
      </c>
      <c r="K1930">
        <f>2*((E1930*100*Info!$B$11)/AI1930^2)*(AJ1930/2)</f>
        <v>0.25875340124184459</v>
      </c>
      <c r="L1930">
        <f>(M1930/10.7)/I1930</f>
        <v>0.29715801188639429</v>
      </c>
      <c r="M1930">
        <f>((U1930/0.242530073729142))*I1930</f>
        <v>22.177823407863549</v>
      </c>
      <c r="N1930">
        <f>2*M1930*SQRT((0.5*K1930/I1930)^2+(0.5*V1930/U1930)^2)</f>
        <v>1.0780141860613499</v>
      </c>
      <c r="O1930" s="1">
        <v>0.39687039311334982</v>
      </c>
      <c r="P1930" s="1">
        <v>8.4578488706850453E-3</v>
      </c>
      <c r="Q1930" s="1">
        <v>0.37237015969801751</v>
      </c>
      <c r="R1930" s="1">
        <v>8.6578785134906987E-3</v>
      </c>
      <c r="S1930" s="1">
        <v>1.228351395787791</v>
      </c>
      <c r="T1930" s="1">
        <v>1.7644603972505179E-2</v>
      </c>
      <c r="U1930" s="1">
        <v>0.77114637349253334</v>
      </c>
      <c r="V1930" s="1">
        <v>2.422098237398309E-2</v>
      </c>
      <c r="W1930" s="50">
        <f>U1930*Info!$B$2</f>
        <v>0.37015025927641598</v>
      </c>
      <c r="X1930" s="50">
        <f>W1930*SQRT((0.5*V1930/U1930)^2+Info!$B$3^2)</f>
        <v>1.9398954120427657E-2</v>
      </c>
      <c r="Y1930" s="39">
        <f>W1930*Info!$D$2</f>
        <v>0.29982171001389696</v>
      </c>
      <c r="Z1930" s="39">
        <f>Y1930*SQRT(Info!$D$3^2+(X1930/W1930)^2)</f>
        <v>2.1717177914849707E-2</v>
      </c>
      <c r="AA1930" s="50">
        <f>IF(O1930-W1930&gt;0,O1930-W1930,0)</f>
        <v>2.6720133836933835E-2</v>
      </c>
      <c r="AB1930" s="50">
        <f>SQRT((0.5*P1930)^2+X1930^2)</f>
        <v>1.9854551690891797E-2</v>
      </c>
      <c r="AC1930" s="50">
        <f>(1-EXP(-Info!$B$6*G1930*1000))+(Info!$B$6/(Info!$B$6-Info!$B$7))*(EXP(-Info!$B$7*G1930*1000)-EXP(-Info!$B$6*G1930*1000))*(Info!$B$9-1)</f>
        <v>0.34355008308249901</v>
      </c>
      <c r="AD1930" s="50">
        <f>SQRT((Info!$B$6*EXP(-Info!$B$6*G1930*1000)+(Info!$B$6/(Info!$B$6+Info!$B$7))*(Info!$B$9-1)*(-Info!$B$7*EXP(-Info!$B$7*G1930*1000)+Info!$B$6*EXP(-Info!$B$6*G1930*1000)))^2*(0.01*G1930*1000)^2)</f>
        <v>2.6784128213567849E-3</v>
      </c>
      <c r="AE1930" s="50">
        <f>IF(AA1930&gt;0,AA1930*AC1930*SQRT((AB1930/AA1930)^2+(AD1930/AC1930)^2),AA1930*AC1930*SQRT((AD1930/AC1930)^2))</f>
        <v>6.821408322674913E-3</v>
      </c>
      <c r="AF1930" s="50">
        <f>IF((S1930-Y1930-AA1930*AC1930)&gt;0,S1930-Y1930-AA1930*AC1930,0)</f>
        <v>0.91934998157423997</v>
      </c>
      <c r="AG1930" s="50">
        <f>SQRT((T1930*0.5)^2+Z1930^2+AE1930^2)</f>
        <v>2.4413120251752556E-2</v>
      </c>
      <c r="AH1930" s="50">
        <f>AF1930/S1930</f>
        <v>0.74844216787381435</v>
      </c>
      <c r="AI1930">
        <f>AF1930*EXP(Info!$B$6*G1930*1000)</f>
        <v>1.3166517366544277</v>
      </c>
      <c r="AJ1930">
        <f>2*SQRT((EXP(Info!$B$6*G1930)*AG1930)^2+(Info!$B$6*G1930*0.01*AI1930)^2)</f>
        <v>4.8843781995423795E-2</v>
      </c>
      <c r="AK1930" s="28">
        <f>AI1930/(E1930/1000)</f>
        <v>0.3663471721353444</v>
      </c>
      <c r="AL1930">
        <f>AA1930/0.752049334436339</f>
        <v>3.5529761962970918E-2</v>
      </c>
      <c r="AM1930">
        <f>Q1930/O1930</f>
        <v>0.93826641180478576</v>
      </c>
      <c r="AN1930">
        <f>U1930/0.242530074</f>
        <v>3.1795907236334462</v>
      </c>
      <c r="AO1930">
        <f>O1930/U1930</f>
        <v>0.51464988587823857</v>
      </c>
    </row>
    <row r="1931" spans="1:41">
      <c r="A1931" s="14" t="s">
        <v>134</v>
      </c>
      <c r="B1931" s="14" t="s">
        <v>99</v>
      </c>
      <c r="C1931" s="15">
        <v>-32.450000000000003</v>
      </c>
      <c r="D1931" s="15">
        <v>43.15</v>
      </c>
      <c r="E1931" s="15">
        <v>3594</v>
      </c>
      <c r="F1931" s="1">
        <v>90</v>
      </c>
      <c r="G1931">
        <v>39.322900000000004</v>
      </c>
      <c r="I1931">
        <f>(E1931*100*Info!$B$11)/AI1931</f>
        <v>4.8889990932294927</v>
      </c>
      <c r="J1931">
        <f>LOG10(I1931)</f>
        <v>0.68921995671454861</v>
      </c>
      <c r="K1931">
        <f>2*((E1931*100*Info!$B$11)/AI1931^2)*(AJ1931/2)</f>
        <v>0.12404779274973547</v>
      </c>
      <c r="L1931">
        <f>(M1931/10.7)/I1931</f>
        <v>0.2840513796172352</v>
      </c>
      <c r="M1931">
        <f>((U1931/0.242530073729142))*I1931</f>
        <v>14.859378229957965</v>
      </c>
      <c r="N1931">
        <f>2*M1931*SQRT((0.5*K1931/I1931)^2+(0.5*V1931/U1931)^2)</f>
        <v>0.59902479246188567</v>
      </c>
      <c r="O1931" s="1">
        <v>0.33603671021735448</v>
      </c>
      <c r="P1931" s="1">
        <v>7.1352682644496542E-3</v>
      </c>
      <c r="Q1931" s="1">
        <v>0.35385968059973388</v>
      </c>
      <c r="R1931" s="1">
        <v>8.5919326265360123E-3</v>
      </c>
      <c r="S1931" s="1">
        <v>1.596341879501614</v>
      </c>
      <c r="T1931" s="1">
        <v>2.337971681091925E-2</v>
      </c>
      <c r="U1931" s="1">
        <v>0.73713372184332826</v>
      </c>
      <c r="V1931" s="1">
        <v>2.3091821572665299E-2</v>
      </c>
      <c r="W1931" s="50">
        <f>U1931*Info!$B$2</f>
        <v>0.35382418648479758</v>
      </c>
      <c r="X1931" s="50">
        <f>W1931*SQRT((0.5*V1931/U1931)^2+Info!$B$3^2)</f>
        <v>1.8538960689051465E-2</v>
      </c>
      <c r="Y1931" s="39">
        <f>W1931*Info!$D$2</f>
        <v>0.28659759105268606</v>
      </c>
      <c r="Z1931" s="39">
        <f>Y1931*SQRT(Info!$D$3^2+(X1931/W1931)^2)</f>
        <v>2.075674509429545E-2</v>
      </c>
      <c r="AA1931" s="50">
        <f>IF(O1931-W1931&gt;0,O1931-W1931,0)</f>
        <v>0</v>
      </c>
      <c r="AB1931" s="50">
        <f>SQRT((0.5*P1931)^2+X1931^2)</f>
        <v>1.887911747756264E-2</v>
      </c>
      <c r="AC1931" s="50">
        <f>(1-EXP(-Info!$B$6*G1931*1000))+(Info!$B$6/(Info!$B$6-Info!$B$7))*(EXP(-Info!$B$7*G1931*1000)-EXP(-Info!$B$6*G1931*1000))*(Info!$B$9-1)</f>
        <v>0.34467783747444197</v>
      </c>
      <c r="AD1931" s="50">
        <f>SQRT((Info!$B$6*EXP(-Info!$B$6*G1931*1000)+(Info!$B$6/(Info!$B$6+Info!$B$7))*(Info!$B$9-1)*(-Info!$B$7*EXP(-Info!$B$7*G1931*1000)+Info!$B$6*EXP(-Info!$B$6*G1931*1000)))^2*(0.01*G1931*1000)^2)</f>
        <v>2.685134840297991E-3</v>
      </c>
      <c r="AE1931" s="50">
        <f>IF(AA1931&gt;0,AA1931*AC1931*SQRT((AB1931/AA1931)^2+(AD1931/AC1931)^2),AA1931*AC1931*SQRT((AD1931/AC1931)^2))</f>
        <v>0</v>
      </c>
      <c r="AF1931" s="50">
        <f>IF((S1931-Y1931-AA1931*AC1931)&gt;0,S1931-Y1931-AA1931*AC1931,0)</f>
        <v>1.3097442884489279</v>
      </c>
      <c r="AG1931" s="50">
        <f>SQRT((T1931*0.5)^2+Z1931^2+AE1931^2)</f>
        <v>2.3822158937620519E-2</v>
      </c>
      <c r="AH1931" s="50">
        <f>AF1931/S1931</f>
        <v>0.82046603253799033</v>
      </c>
      <c r="AI1931">
        <f>AF1931*EXP(Info!$B$6*G1931*1000)</f>
        <v>1.8784457579983267</v>
      </c>
      <c r="AJ1931">
        <f>2*SQRT((EXP(Info!$B$6*G1931)*AG1931)^2+(Info!$B$6*G1931*0.01*AI1931)^2)</f>
        <v>4.7661504049466639E-2</v>
      </c>
      <c r="AK1931" s="28">
        <f>AI1931/(E1931/1000)</f>
        <v>0.52266159098450937</v>
      </c>
      <c r="AL1931">
        <f>AA1931/0.752049334436339</f>
        <v>0</v>
      </c>
      <c r="AM1931">
        <f>Q1931/O1931</f>
        <v>1.0530387598749291</v>
      </c>
      <c r="AN1931">
        <f>U1931/0.242530074</f>
        <v>3.0393497585100651</v>
      </c>
      <c r="AO1931">
        <f>O1931/U1931</f>
        <v>0.45586940369114781</v>
      </c>
    </row>
    <row r="1932" spans="1:41">
      <c r="A1932" s="14" t="s">
        <v>134</v>
      </c>
      <c r="B1932" s="14" t="s">
        <v>99</v>
      </c>
      <c r="C1932" s="15">
        <v>-32.450000000000003</v>
      </c>
      <c r="D1932" s="15">
        <v>43.15</v>
      </c>
      <c r="E1932" s="15">
        <v>3594</v>
      </c>
      <c r="F1932" s="1">
        <v>90</v>
      </c>
      <c r="G1932">
        <v>39.322900000000004</v>
      </c>
      <c r="I1932">
        <f>(E1932*100*Info!$B$11)/AI1932</f>
        <v>4.9303415893553906</v>
      </c>
      <c r="J1932">
        <f>LOG10(I1932)</f>
        <v>0.69287700958816656</v>
      </c>
      <c r="K1932">
        <f>2*((E1932*100*Info!$B$11)/AI1932^2)*(AJ1932/2)</f>
        <v>0.12306617492147998</v>
      </c>
      <c r="L1932">
        <f>(M1932/10.7)/I1932</f>
        <v>0.25697477723618628</v>
      </c>
      <c r="M1932">
        <f>((U1932/0.242530073729142))*I1932</f>
        <v>13.556615718365096</v>
      </c>
      <c r="N1932">
        <f>2*M1932*SQRT((0.5*K1932/I1932)^2+(0.5*V1932/U1932)^2)</f>
        <v>0.8202950286463343</v>
      </c>
      <c r="O1932" s="1">
        <v>0.30466503927576472</v>
      </c>
      <c r="P1932" s="1">
        <v>1.523207394421314E-2</v>
      </c>
      <c r="Q1932" s="1">
        <v>0.33858464875043892</v>
      </c>
      <c r="R1932" s="1">
        <v>8.9488847506053459E-3</v>
      </c>
      <c r="S1932" s="1">
        <v>1.558039938762575</v>
      </c>
      <c r="T1932" s="1">
        <v>2.4727396141395661E-2</v>
      </c>
      <c r="U1932" s="1">
        <v>0.66686799486495651</v>
      </c>
      <c r="V1932" s="1">
        <v>3.6758090907523591E-2</v>
      </c>
      <c r="W1932" s="50">
        <f>U1932*Info!$B$2</f>
        <v>0.32009663753517914</v>
      </c>
      <c r="X1932" s="50">
        <f>W1932*SQRT((0.5*V1932/U1932)^2+Info!$B$3^2)</f>
        <v>1.8275155289082169E-2</v>
      </c>
      <c r="Y1932" s="39">
        <f>W1932*Info!$D$2</f>
        <v>0.2592782764034951</v>
      </c>
      <c r="Z1932" s="39">
        <f>Y1932*SQRT(Info!$D$3^2+(X1932/W1932)^2)</f>
        <v>1.967709818591366E-2</v>
      </c>
      <c r="AA1932" s="50">
        <f>IF(O1932-W1932&gt;0,O1932-W1932,0)</f>
        <v>0</v>
      </c>
      <c r="AB1932" s="50">
        <f>SQRT((0.5*P1932)^2+X1932^2)</f>
        <v>1.9798619143782784E-2</v>
      </c>
      <c r="AC1932" s="50">
        <f>(1-EXP(-Info!$B$6*G1932*1000))+(Info!$B$6/(Info!$B$6-Info!$B$7))*(EXP(-Info!$B$7*G1932*1000)-EXP(-Info!$B$6*G1932*1000))*(Info!$B$9-1)</f>
        <v>0.34467783747444197</v>
      </c>
      <c r="AD1932" s="50">
        <f>SQRT((Info!$B$6*EXP(-Info!$B$6*G1932*1000)+(Info!$B$6/(Info!$B$6+Info!$B$7))*(Info!$B$9-1)*(-Info!$B$7*EXP(-Info!$B$7*G1932*1000)+Info!$B$6*EXP(-Info!$B$6*G1932*1000)))^2*(0.01*G1932*1000)^2)</f>
        <v>2.685134840297991E-3</v>
      </c>
      <c r="AE1932" s="50">
        <f>IF(AA1932&gt;0,AA1932*AC1932*SQRT((AB1932/AA1932)^2+(AD1932/AC1932)^2),AA1932*AC1932*SQRT((AD1932/AC1932)^2))</f>
        <v>0</v>
      </c>
      <c r="AF1932" s="50">
        <f>IF((S1932-Y1932-AA1932*AC1932)&gt;0,S1932-Y1932-AA1932*AC1932,0)</f>
        <v>1.2987616623590799</v>
      </c>
      <c r="AG1932" s="50">
        <f>SQRT((T1932*0.5)^2+Z1932^2+AE1932^2)</f>
        <v>2.323895916347081E-2</v>
      </c>
      <c r="AH1932" s="50">
        <f>AF1932/S1932</f>
        <v>0.83358688698993244</v>
      </c>
      <c r="AI1932">
        <f>AF1932*EXP(Info!$B$6*G1932*1000)</f>
        <v>1.8626943876185496</v>
      </c>
      <c r="AJ1932">
        <f>2*SQRT((EXP(Info!$B$6*G1932)*AG1932)^2+(Info!$B$6*G1932*0.01*AI1932)^2)</f>
        <v>4.6494683822078622E-2</v>
      </c>
      <c r="AK1932" s="28">
        <f>AI1932/(E1932/1000)</f>
        <v>0.51827890584823311</v>
      </c>
      <c r="AL1932">
        <f>AA1932/0.752049334436339</f>
        <v>0</v>
      </c>
      <c r="AM1932">
        <f>Q1932/O1932</f>
        <v>1.111334105006949</v>
      </c>
      <c r="AN1932">
        <f>U1932/0.242530074</f>
        <v>2.7496301133564018</v>
      </c>
      <c r="AO1932">
        <f>O1932/U1932</f>
        <v>0.45685959083620536</v>
      </c>
    </row>
    <row r="1933" spans="1:41">
      <c r="A1933" s="14" t="s">
        <v>134</v>
      </c>
      <c r="B1933" s="14" t="s">
        <v>99</v>
      </c>
      <c r="C1933" s="15">
        <v>-32.450000000000003</v>
      </c>
      <c r="D1933" s="15">
        <v>43.15</v>
      </c>
      <c r="E1933" s="15">
        <v>3594</v>
      </c>
      <c r="F1933" s="1">
        <v>91</v>
      </c>
      <c r="G1933">
        <v>39.479199999999999</v>
      </c>
      <c r="I1933">
        <f>(E1933*100*Info!$B$11)/AI1933</f>
        <v>6.7557957620601208</v>
      </c>
      <c r="J1933">
        <f>LOG10(I1933)</f>
        <v>0.82967651171735024</v>
      </c>
      <c r="K1933">
        <f>2*((E1933*100*Info!$B$11)/AI1933^2)*(AJ1933/2)</f>
        <v>0.21060976046520502</v>
      </c>
      <c r="L1933">
        <f>(M1933/10.7)/I1933</f>
        <v>0.25968091795723702</v>
      </c>
      <c r="M1933">
        <f>((U1933/0.242530073729142))*I1933</f>
        <v>18.771558321750206</v>
      </c>
      <c r="N1933">
        <f>2*M1933*SQRT((0.5*K1933/I1933)^2+(0.5*V1933/U1933)^2)</f>
        <v>0.83279136803709919</v>
      </c>
      <c r="O1933" s="1">
        <v>0.28531653399134632</v>
      </c>
      <c r="P1933" s="1">
        <v>6.1057214463136307E-3</v>
      </c>
      <c r="Q1933" s="1">
        <v>0.27955380538845709</v>
      </c>
      <c r="R1933" s="1">
        <v>7.2252849049231627E-3</v>
      </c>
      <c r="S1933" s="1">
        <v>1.208479995671512</v>
      </c>
      <c r="T1933" s="1">
        <v>1.879510319434044E-2</v>
      </c>
      <c r="U1933" s="1">
        <v>0.67389062430695368</v>
      </c>
      <c r="V1933" s="1">
        <v>2.1271376221505649E-2</v>
      </c>
      <c r="W1933" s="50">
        <f>U1933*Info!$B$2</f>
        <v>0.32346749966733773</v>
      </c>
      <c r="X1933" s="50">
        <f>W1933*SQRT((0.5*V1933/U1933)^2+Info!$B$3^2)</f>
        <v>1.6959965025398833E-2</v>
      </c>
      <c r="Y1933" s="39">
        <f>W1933*Info!$D$2</f>
        <v>0.26200867473054357</v>
      </c>
      <c r="Z1933" s="39">
        <f>Y1933*SQRT(Info!$D$3^2+(X1933/W1933)^2)</f>
        <v>1.8982682620990923E-2</v>
      </c>
      <c r="AA1933" s="50">
        <f>IF(O1933-W1933&gt;0,O1933-W1933,0)</f>
        <v>0</v>
      </c>
      <c r="AB1933" s="50">
        <f>SQRT((0.5*P1933)^2+X1933^2)</f>
        <v>1.7232538183847009E-2</v>
      </c>
      <c r="AC1933" s="50">
        <f>(1-EXP(-Info!$B$6*G1933*1000))+(Info!$B$6/(Info!$B$6-Info!$B$7))*(EXP(-Info!$B$7*G1933*1000)-EXP(-Info!$B$6*G1933*1000))*(Info!$B$9-1)</f>
        <v>0.34580461504855503</v>
      </c>
      <c r="AD1933" s="50">
        <f>SQRT((Info!$B$6*EXP(-Info!$B$6*G1933*1000)+(Info!$B$6/(Info!$B$6+Info!$B$7))*(Info!$B$9-1)*(-Info!$B$7*EXP(-Info!$B$7*G1933*1000)+Info!$B$6*EXP(-Info!$B$6*G1933*1000)))^2*(0.01*G1933*1000)^2)</f>
        <v>2.6918354195735765E-3</v>
      </c>
      <c r="AE1933" s="50">
        <f>IF(AA1933&gt;0,AA1933*AC1933*SQRT((AB1933/AA1933)^2+(AD1933/AC1933)^2),AA1933*AC1933*SQRT((AD1933/AC1933)^2))</f>
        <v>0</v>
      </c>
      <c r="AF1933" s="50">
        <f>IF((S1933-Y1933-AA1933*AC1933)&gt;0,S1933-Y1933-AA1933*AC1933,0)</f>
        <v>0.94647132094096842</v>
      </c>
      <c r="AG1933" s="50">
        <f>SQRT((T1933*0.5)^2+Z1933^2+AE1933^2)</f>
        <v>2.1181506450456904E-2</v>
      </c>
      <c r="AH1933" s="50">
        <f>AF1933/S1933</f>
        <v>0.78319154998924567</v>
      </c>
      <c r="AI1933">
        <f>AF1933*EXP(Info!$B$6*G1933*1000)</f>
        <v>1.359383843293408</v>
      </c>
      <c r="AJ1933">
        <f>2*SQRT((EXP(Info!$B$6*G1933)*AG1933)^2+(Info!$B$6*G1933*0.01*AI1933)^2)</f>
        <v>4.2378354186508128E-2</v>
      </c>
      <c r="AK1933" s="28">
        <f>AI1933/(E1933/1000)</f>
        <v>0.37823701816733668</v>
      </c>
      <c r="AL1933">
        <f>AA1933/0.752049334436339</f>
        <v>0</v>
      </c>
      <c r="AM1933">
        <f>Q1933/O1933</f>
        <v>0.97980233208965029</v>
      </c>
      <c r="AN1933">
        <f>U1933/0.242530074</f>
        <v>2.7785858190393067</v>
      </c>
      <c r="AO1933">
        <f>O1933/U1933</f>
        <v>0.42338700628870318</v>
      </c>
    </row>
    <row r="1934" spans="1:41">
      <c r="A1934" s="14" t="s">
        <v>134</v>
      </c>
      <c r="B1934" s="14" t="s">
        <v>99</v>
      </c>
      <c r="C1934" s="15">
        <v>-32.450000000000003</v>
      </c>
      <c r="D1934" s="15">
        <v>43.15</v>
      </c>
      <c r="E1934" s="15">
        <v>3594</v>
      </c>
      <c r="F1934" s="1">
        <v>92</v>
      </c>
      <c r="G1934">
        <v>39.635400000000004</v>
      </c>
      <c r="I1934">
        <f>(E1934*100*Info!$B$11)/AI1934</f>
        <v>9.2459893878027177</v>
      </c>
      <c r="J1934">
        <f>LOG10(I1934)</f>
        <v>0.96595339063555141</v>
      </c>
      <c r="K1934">
        <f>2*((E1934*100*Info!$B$11)/AI1934^2)*(AJ1934/2)</f>
        <v>0.38260653287918683</v>
      </c>
      <c r="L1934">
        <f>(M1934/10.7)/I1934</f>
        <v>0.23268343232334998</v>
      </c>
      <c r="M1934">
        <f>((U1934/0.242530073729142))*I1934</f>
        <v>23.0198574419775</v>
      </c>
      <c r="N1934">
        <f>2*M1934*SQRT((0.5*K1934/I1934)^2+(0.5*V1934/U1934)^2)</f>
        <v>1.1880944905454596</v>
      </c>
      <c r="O1934" s="1">
        <v>0.29886951102240722</v>
      </c>
      <c r="P1934" s="1">
        <v>6.2311147851483633E-3</v>
      </c>
      <c r="Q1934" s="1">
        <v>0.28329645570731821</v>
      </c>
      <c r="R1934" s="1">
        <v>9.0203608360635672E-3</v>
      </c>
      <c r="S1934" s="1">
        <v>0.92847353147815048</v>
      </c>
      <c r="T1934" s="1">
        <v>2.0444615991087729E-2</v>
      </c>
      <c r="U1934" s="1">
        <v>0.60383021096717127</v>
      </c>
      <c r="V1934" s="1">
        <v>1.8624990129245029E-2</v>
      </c>
      <c r="W1934" s="50">
        <f>U1934*Info!$B$2</f>
        <v>0.28983850126424221</v>
      </c>
      <c r="X1934" s="50">
        <f>W1934*SQRT((0.5*V1934/U1934)^2+Info!$B$3^2)</f>
        <v>1.5165644426105641E-2</v>
      </c>
      <c r="Y1934" s="39">
        <f>W1934*Info!$D$2</f>
        <v>0.23476918602403621</v>
      </c>
      <c r="Z1934" s="39">
        <f>Y1934*SQRT(Info!$D$3^2+(X1934/W1934)^2)</f>
        <v>1.6990947828964886E-2</v>
      </c>
      <c r="AA1934" s="50">
        <f>IF(O1934-W1934&gt;0,O1934-W1934,0)</f>
        <v>9.0310097581650095E-3</v>
      </c>
      <c r="AB1934" s="50">
        <f>SQRT((0.5*P1934)^2+X1934^2)</f>
        <v>1.5482359921068001E-2</v>
      </c>
      <c r="AC1934" s="50">
        <f>(1-EXP(-Info!$B$6*G1934*1000))+(Info!$B$6/(Info!$B$6-Info!$B$7))*(EXP(-Info!$B$7*G1934*1000)-EXP(-Info!$B$6*G1934*1000))*(Info!$B$9-1)</f>
        <v>0.34692897645814341</v>
      </c>
      <c r="AD1934" s="50">
        <f>SQRT((Info!$B$6*EXP(-Info!$B$6*G1934*1000)+(Info!$B$6/(Info!$B$6+Info!$B$7))*(Info!$B$9-1)*(-Info!$B$7*EXP(-Info!$B$7*G1934*1000)+Info!$B$6*EXP(-Info!$B$6*G1934*1000)))^2*(0.01*G1934*1000)^2)</f>
        <v>2.6985060450722149E-3</v>
      </c>
      <c r="AE1934" s="50">
        <f>IF(AA1934&gt;0,AA1934*AC1934*SQRT((AB1934/AA1934)^2+(AD1934/AC1934)^2),AA1934*AC1934*SQRT((AD1934/AC1934)^2))</f>
        <v>5.3713345658444678E-3</v>
      </c>
      <c r="AF1934" s="50">
        <f>IF((S1934-Y1934-AA1934*AC1934)&gt;0,S1934-Y1934-AA1934*AC1934,0)</f>
        <v>0.6905712264823306</v>
      </c>
      <c r="AG1934" s="50">
        <f>SQRT((T1934*0.5)^2+Z1934^2+AE1934^2)</f>
        <v>2.0543590822945296E-2</v>
      </c>
      <c r="AH1934" s="50">
        <f>AF1934/S1934</f>
        <v>0.74377050402602851</v>
      </c>
      <c r="AI1934">
        <f>AF1934*EXP(Info!$B$6*G1934*1000)</f>
        <v>0.99326521179547766</v>
      </c>
      <c r="AJ1934">
        <f>2*SQRT((EXP(Info!$B$6*G1934)*AG1934)^2+(Info!$B$6*G1934*0.01*AI1934)^2)</f>
        <v>4.1102119305470225E-2</v>
      </c>
      <c r="AK1934" s="28">
        <f>AI1934/(E1934/1000)</f>
        <v>0.27636761596980458</v>
      </c>
      <c r="AL1934">
        <f>AA1934/0.752049334436339</f>
        <v>1.2008533675432012E-2</v>
      </c>
      <c r="AM1934">
        <f>Q1934/O1934</f>
        <v>0.9478934627295541</v>
      </c>
      <c r="AN1934">
        <f>U1934/0.242530074</f>
        <v>2.4897127230793292</v>
      </c>
      <c r="AO1934">
        <f>O1934/U1934</f>
        <v>0.49495620721543526</v>
      </c>
    </row>
    <row r="1935" spans="1:41">
      <c r="A1935" s="14" t="s">
        <v>134</v>
      </c>
      <c r="B1935" s="14" t="s">
        <v>99</v>
      </c>
      <c r="C1935" s="15">
        <v>-32.450000000000003</v>
      </c>
      <c r="D1935" s="15">
        <v>43.15</v>
      </c>
      <c r="E1935" s="15">
        <v>3594</v>
      </c>
      <c r="F1935" s="1">
        <v>93</v>
      </c>
      <c r="G1935">
        <v>39.791599999999995</v>
      </c>
      <c r="I1935">
        <f>(E1935*100*Info!$B$11)/AI1935</f>
        <v>7.4034019043730144</v>
      </c>
      <c r="J1935">
        <f>LOG10(I1935)</f>
        <v>0.86943132632582709</v>
      </c>
      <c r="K1935">
        <f>2*((E1935*100*Info!$B$11)/AI1935^2)*(AJ1935/2)</f>
        <v>0.23983795416861484</v>
      </c>
      <c r="L1935">
        <f>(M1935/10.7)/I1935</f>
        <v>0.23196671501890773</v>
      </c>
      <c r="M1935">
        <f>((U1935/0.242530073729142))*I1935</f>
        <v>18.375568171026831</v>
      </c>
      <c r="N1935">
        <f>2*M1935*SQRT((0.5*K1935/I1935)^2+(0.5*V1935/U1935)^2)</f>
        <v>0.83274964771023918</v>
      </c>
      <c r="O1935" s="1">
        <v>0.30418556163158689</v>
      </c>
      <c r="P1935" s="1">
        <v>6.5862770295936927E-3</v>
      </c>
      <c r="Q1935" s="1">
        <v>0.2975790044518114</v>
      </c>
      <c r="R1935" s="1">
        <v>8.1075923659241021E-3</v>
      </c>
      <c r="S1935" s="1">
        <v>1.1005590583760489</v>
      </c>
      <c r="T1935" s="1">
        <v>1.8617435393836309E-2</v>
      </c>
      <c r="U1935" s="1">
        <v>0.60197027810979542</v>
      </c>
      <c r="V1935" s="1">
        <v>1.9076583420364959E-2</v>
      </c>
      <c r="W1935" s="50">
        <f>U1935*Info!$B$2</f>
        <v>0.28894573349270181</v>
      </c>
      <c r="X1935" s="50">
        <f>W1935*SQRT((0.5*V1935/U1935)^2+Info!$B$3^2)</f>
        <v>1.515538372575077E-2</v>
      </c>
      <c r="Y1935" s="39">
        <f>W1935*Info!$D$2</f>
        <v>0.23404604412908847</v>
      </c>
      <c r="Z1935" s="39">
        <f>Y1935*SQRT(Info!$D$3^2+(X1935/W1935)^2)</f>
        <v>1.6959971572812628E-2</v>
      </c>
      <c r="AA1935" s="50">
        <f>IF(O1935-W1935&gt;0,O1935-W1935,0)</f>
        <v>1.5239828138885081E-2</v>
      </c>
      <c r="AB1935" s="50">
        <f>SQRT((0.5*P1935)^2+X1935^2)</f>
        <v>1.5509043076617901E-2</v>
      </c>
      <c r="AC1935" s="50">
        <f>(1-EXP(-Info!$B$6*G1935*1000))+(Info!$B$6/(Info!$B$6-Info!$B$7))*(EXP(-Info!$B$7*G1935*1000)-EXP(-Info!$B$6*G1935*1000))*(Info!$B$9-1)</f>
        <v>0.34805164561553015</v>
      </c>
      <c r="AD1935" s="50">
        <f>SQRT((Info!$B$6*EXP(-Info!$B$6*G1935*1000)+(Info!$B$6/(Info!$B$6+Info!$B$7))*(Info!$B$9-1)*(-Info!$B$7*EXP(-Info!$B$7*G1935*1000)+Info!$B$6*EXP(-Info!$B$6*G1935*1000)))^2*(0.01*G1935*1000)^2)</f>
        <v>2.7051510717549573E-3</v>
      </c>
      <c r="AE1935" s="50">
        <f>IF(AA1935&gt;0,AA1935*AC1935*SQRT((AB1935/AA1935)^2+(AD1935/AC1935)^2),AA1935*AC1935*SQRT((AD1935/AC1935)^2))</f>
        <v>5.3981053913564527E-3</v>
      </c>
      <c r="AF1935" s="50">
        <f>IF((S1935-Y1935-AA1935*AC1935)&gt;0,S1935-Y1935-AA1935*AC1935,0)</f>
        <v>0.86120876698432369</v>
      </c>
      <c r="AG1935" s="50">
        <f>SQRT((T1935*0.5)^2+Z1935^2+AE1935^2)</f>
        <v>2.0085626769601225E-2</v>
      </c>
      <c r="AH1935" s="50">
        <f>AF1935/S1935</f>
        <v>0.78251935725748045</v>
      </c>
      <c r="AI1935">
        <f>AF1935*EXP(Info!$B$6*G1935*1000)</f>
        <v>1.2404729239554049</v>
      </c>
      <c r="AJ1935">
        <f>2*SQRT((EXP(Info!$B$6*G1935)*AG1935)^2+(Info!$B$6*G1935*0.01*AI1935)^2)</f>
        <v>4.0185916167443297E-2</v>
      </c>
      <c r="AK1935" s="28">
        <f>AI1935/(E1935/1000)</f>
        <v>0.34515106398313994</v>
      </c>
      <c r="AL1935">
        <f>AA1935/0.752049334436339</f>
        <v>2.026439947627549E-2</v>
      </c>
      <c r="AM1935">
        <f>Q1935/O1935</f>
        <v>0.97828116119535946</v>
      </c>
      <c r="AN1935">
        <f>U1935/0.242530074</f>
        <v>2.4820438479303619</v>
      </c>
      <c r="AO1935">
        <f>O1935/U1935</f>
        <v>0.5053165790622397</v>
      </c>
    </row>
    <row r="1936" spans="1:41">
      <c r="A1936" s="14" t="s">
        <v>134</v>
      </c>
      <c r="B1936" s="14" t="s">
        <v>99</v>
      </c>
      <c r="C1936" s="15">
        <v>-32.450000000000003</v>
      </c>
      <c r="D1936" s="15">
        <v>43.15</v>
      </c>
      <c r="E1936" s="15">
        <v>3594</v>
      </c>
      <c r="F1936" s="1">
        <v>94</v>
      </c>
      <c r="G1936">
        <v>39.947800000000001</v>
      </c>
      <c r="I1936">
        <f>(E1936*100*Info!$B$11)/AI1936</f>
        <v>8.1127719980869877</v>
      </c>
      <c r="J1936">
        <f>LOG10(I1936)</f>
        <v>0.90916927070679354</v>
      </c>
      <c r="K1936">
        <f>2*((E1936*100*Info!$B$11)/AI1936^2)*(AJ1936/2)</f>
        <v>0.25828123949680298</v>
      </c>
      <c r="L1936">
        <f>(M1936/10.7)/I1936</f>
        <v>0.21200702712157268</v>
      </c>
      <c r="M1936">
        <f>((U1936/0.242530073729142))*I1936</f>
        <v>18.403622001416327</v>
      </c>
      <c r="N1936">
        <f>2*M1936*SQRT((0.5*K1936/I1936)^2+(0.5*V1936/U1936)^2)</f>
        <v>0.82365008748221991</v>
      </c>
      <c r="O1936" s="1">
        <v>0.27608554162873372</v>
      </c>
      <c r="P1936" s="1">
        <v>5.8955075904325192E-3</v>
      </c>
      <c r="Q1936" s="1">
        <v>0.26103146755936918</v>
      </c>
      <c r="R1936" s="1">
        <v>6.3681271665096528E-3</v>
      </c>
      <c r="S1936" s="1">
        <v>1.002879157776511</v>
      </c>
      <c r="T1936" s="1">
        <v>1.5484691241332629E-2</v>
      </c>
      <c r="U1936" s="1">
        <v>0.55017345513213611</v>
      </c>
      <c r="V1936" s="1">
        <v>1.7305870385503141E-2</v>
      </c>
      <c r="W1936" s="50">
        <f>U1936*Info!$B$2</f>
        <v>0.26408325846342534</v>
      </c>
      <c r="X1936" s="50">
        <f>W1936*SQRT((0.5*V1936/U1936)^2+Info!$B$3^2)</f>
        <v>1.3841991328205681E-2</v>
      </c>
      <c r="Y1936" s="39">
        <f>W1936*Info!$D$2</f>
        <v>0.21390743935537454</v>
      </c>
      <c r="Z1936" s="39">
        <f>Y1936*SQRT(Info!$D$3^2+(X1936/W1936)^2)</f>
        <v>1.5495167520859065E-2</v>
      </c>
      <c r="AA1936" s="50">
        <f>IF(O1936-W1936&gt;0,O1936-W1936,0)</f>
        <v>1.2002283165308381E-2</v>
      </c>
      <c r="AB1936" s="50">
        <f>SQRT((0.5*P1936)^2+X1936^2)</f>
        <v>1.4152384123084462E-2</v>
      </c>
      <c r="AC1936" s="50">
        <f>(1-EXP(-Info!$B$6*G1936*1000))+(Info!$B$6/(Info!$B$6-Info!$B$7))*(EXP(-Info!$B$7*G1936*1000)-EXP(-Info!$B$6*G1936*1000))*(Info!$B$9-1)</f>
        <v>0.34917262497953161</v>
      </c>
      <c r="AD1936" s="50">
        <f>SQRT((Info!$B$6*EXP(-Info!$B$6*G1936*1000)+(Info!$B$6/(Info!$B$6+Info!$B$7))*(Info!$B$9-1)*(-Info!$B$7*EXP(-Info!$B$7*G1936*1000)+Info!$B$6*EXP(-Info!$B$6*G1936*1000)))^2*(0.01*G1936*1000)^2)</f>
        <v>2.7117705592395805E-3</v>
      </c>
      <c r="AE1936" s="50">
        <f>IF(AA1936&gt;0,AA1936*AC1936*SQRT((AB1936/AA1936)^2+(AD1936/AC1936)^2),AA1936*AC1936*SQRT((AD1936/AC1936)^2))</f>
        <v>4.9417322977684357E-3</v>
      </c>
      <c r="AF1936" s="50">
        <f>IF((S1936-Y1936-AA1936*AC1936)&gt;0,S1936-Y1936-AA1936*AC1936,0)</f>
        <v>0.78478084970255813</v>
      </c>
      <c r="AG1936" s="50">
        <f>SQRT((T1936*0.5)^2+Z1936^2+AE1936^2)</f>
        <v>1.8012907880521241E-2</v>
      </c>
      <c r="AH1936" s="50">
        <f>AF1936/S1936</f>
        <v>0.78252782861945214</v>
      </c>
      <c r="AI1936">
        <f>AF1936*EXP(Info!$B$6*G1936*1000)</f>
        <v>1.1320076059946156</v>
      </c>
      <c r="AJ1936">
        <f>2*SQRT((EXP(Info!$B$6*G1936)*AG1936)^2+(Info!$B$6*G1936*0.01*AI1936)^2)</f>
        <v>3.6039016955615288E-2</v>
      </c>
      <c r="AK1936" s="28">
        <f>AI1936/(E1936/1000)</f>
        <v>0.31497150973695481</v>
      </c>
      <c r="AL1936">
        <f>AA1936/0.752049334436339</f>
        <v>1.5959435924910552E-2</v>
      </c>
      <c r="AM1936">
        <f>Q1936/O1936</f>
        <v>0.94547315306497104</v>
      </c>
      <c r="AN1936">
        <f>U1936/0.242530074</f>
        <v>2.2684751876673905</v>
      </c>
      <c r="AO1936">
        <f>O1936/U1936</f>
        <v>0.50181545302367558</v>
      </c>
    </row>
    <row r="1937" spans="1:41">
      <c r="A1937" s="14" t="s">
        <v>134</v>
      </c>
      <c r="B1937" s="14" t="s">
        <v>99</v>
      </c>
      <c r="C1937" s="15">
        <v>-32.450000000000003</v>
      </c>
      <c r="D1937" s="15">
        <v>43.15</v>
      </c>
      <c r="E1937" s="15">
        <v>3594</v>
      </c>
      <c r="F1937" s="1">
        <v>95</v>
      </c>
      <c r="G1937">
        <v>40.104099999999995</v>
      </c>
      <c r="I1937">
        <f>(E1937*100*Info!$B$11)/AI1937</f>
        <v>6.4312274763994868</v>
      </c>
      <c r="J1937">
        <f>LOG10(I1937)</f>
        <v>0.80829387111252649</v>
      </c>
      <c r="K1937">
        <f>2*((E1937*100*Info!$B$11)/AI1937^2)*(AJ1937/2)</f>
        <v>0.16007703435174994</v>
      </c>
      <c r="L1937">
        <f>(M1937/10.7)/I1937</f>
        <v>0.19863852729645459</v>
      </c>
      <c r="M1937">
        <f>((U1937/0.242530073729142))*I1937</f>
        <v>13.669138234439224</v>
      </c>
      <c r="N1937">
        <f>2*M1937*SQRT((0.5*K1937/I1937)^2+(0.5*V1937/U1937)^2)</f>
        <v>0.54193836790969518</v>
      </c>
      <c r="O1937" s="1">
        <v>0.2442533817409826</v>
      </c>
      <c r="P1937" s="1">
        <v>5.0905159479897053E-3</v>
      </c>
      <c r="Q1937" s="1">
        <v>0.24925606242091669</v>
      </c>
      <c r="R1937" s="1">
        <v>7.295866186895452E-3</v>
      </c>
      <c r="S1937" s="1">
        <v>1.1889751525995531</v>
      </c>
      <c r="T1937" s="1">
        <v>2.0513416232967822E-2</v>
      </c>
      <c r="U1937" s="1">
        <v>0.51548123837603332</v>
      </c>
      <c r="V1937" s="1">
        <v>1.5907686591835089E-2</v>
      </c>
      <c r="W1937" s="50">
        <f>U1937*Info!$B$2</f>
        <v>0.24743099442049599</v>
      </c>
      <c r="X1937" s="50">
        <f>W1937*SQRT((0.5*V1937/U1937)^2+Info!$B$3^2)</f>
        <v>1.2947246088629892E-2</v>
      </c>
      <c r="Y1937" s="39">
        <f>W1937*Info!$D$2</f>
        <v>0.20041910548060177</v>
      </c>
      <c r="Z1937" s="39">
        <f>Y1937*SQRT(Info!$D$3^2+(X1937/W1937)^2)</f>
        <v>1.4505252932700588E-2</v>
      </c>
      <c r="AA1937" s="50">
        <f>IF(O1937-W1937&gt;0,O1937-W1937,0)</f>
        <v>0</v>
      </c>
      <c r="AB1937" s="50">
        <f>SQRT((0.5*P1937)^2+X1937^2)</f>
        <v>1.3195056628666905E-2</v>
      </c>
      <c r="AC1937" s="50">
        <f>(1-EXP(-Info!$B$6*G1937*1000))+(Info!$B$6/(Info!$B$6-Info!$B$7))*(EXP(-Info!$B$7*G1937*1000)-EXP(-Info!$B$6*G1937*1000))*(Info!$B$9-1)</f>
        <v>0.35029263304168651</v>
      </c>
      <c r="AD1937" s="50">
        <f>SQRT((Info!$B$6*EXP(-Info!$B$6*G1937*1000)+(Info!$B$6/(Info!$B$6+Info!$B$7))*(Info!$B$9-1)*(-Info!$B$7*EXP(-Info!$B$7*G1937*1000)+Info!$B$6*EXP(-Info!$B$6*G1937*1000)))^2*(0.01*G1937*1000)^2)</f>
        <v>2.7183687803930458E-3</v>
      </c>
      <c r="AE1937" s="50">
        <f>IF(AA1937&gt;0,AA1937*AC1937*SQRT((AB1937/AA1937)^2+(AD1937/AC1937)^2),AA1937*AC1937*SQRT((AD1937/AC1937)^2))</f>
        <v>0</v>
      </c>
      <c r="AF1937" s="50">
        <f>IF((S1937-Y1937-AA1937*AC1937)&gt;0,S1937-Y1937-AA1937*AC1937,0)</f>
        <v>0.9885560471189514</v>
      </c>
      <c r="AG1937" s="50">
        <f>SQRT((T1937*0.5)^2+Z1937^2+AE1937^2)</f>
        <v>1.7765202617149232E-2</v>
      </c>
      <c r="AH1937" s="50">
        <f>AF1937/S1937</f>
        <v>0.83143541305938218</v>
      </c>
      <c r="AI1937">
        <f>AF1937*EXP(Info!$B$6*G1937*1000)</f>
        <v>1.4279886135634092</v>
      </c>
      <c r="AJ1937">
        <f>2*SQRT((EXP(Info!$B$6*G1937)*AG1937)^2+(Info!$B$6*G1937*0.01*AI1937)^2)</f>
        <v>3.5543476449269119E-2</v>
      </c>
      <c r="AK1937" s="28">
        <f>AI1937/(E1937/1000)</f>
        <v>0.39732571328976329</v>
      </c>
      <c r="AL1937">
        <f>AA1937/0.752049334436339</f>
        <v>0</v>
      </c>
      <c r="AM1937">
        <f>Q1937/O1937</f>
        <v>1.0204815206417046</v>
      </c>
      <c r="AN1937">
        <f>U1937/0.242530074</f>
        <v>2.1254322396983776</v>
      </c>
      <c r="AO1937">
        <f>O1937/U1937</f>
        <v>0.4738356385393887</v>
      </c>
    </row>
    <row r="1938" spans="1:41">
      <c r="A1938" s="14" t="s">
        <v>134</v>
      </c>
      <c r="B1938" s="14" t="s">
        <v>99</v>
      </c>
      <c r="C1938" s="15">
        <v>-32.450000000000003</v>
      </c>
      <c r="D1938" s="15">
        <v>43.15</v>
      </c>
      <c r="E1938" s="15">
        <v>3594</v>
      </c>
      <c r="F1938" s="1">
        <v>96</v>
      </c>
      <c r="G1938">
        <v>40.260300000000001</v>
      </c>
      <c r="I1938">
        <f>(E1938*100*Info!$B$11)/AI1938</f>
        <v>6.5030464120695433</v>
      </c>
      <c r="J1938">
        <f>LOG10(I1938)</f>
        <v>0.81311685356714325</v>
      </c>
      <c r="K1938">
        <f>2*((E1938*100*Info!$B$11)/AI1938^2)*(AJ1938/2)</f>
        <v>0.29474489369932311</v>
      </c>
      <c r="L1938">
        <f>(M1938/10.7)/I1938</f>
        <v>0.41410994504313792</v>
      </c>
      <c r="M1938">
        <f>((U1938/0.242530073729142))*I1938</f>
        <v>28.814845257771502</v>
      </c>
      <c r="N1938">
        <f>2*M1938*SQRT((0.5*K1938/I1938)^2+(0.5*V1938/U1938)^2)</f>
        <v>1.5896575897188157</v>
      </c>
      <c r="O1938" s="1">
        <v>0.44556852929993201</v>
      </c>
      <c r="P1938" s="1">
        <v>9.5470039858676081E-3</v>
      </c>
      <c r="Q1938" s="1">
        <v>0.43819758291291577</v>
      </c>
      <c r="R1938" s="1">
        <v>1.036344506760583E-2</v>
      </c>
      <c r="S1938" s="1">
        <v>1.394061125242684</v>
      </c>
      <c r="T1938" s="1">
        <v>2.0730226108907891E-2</v>
      </c>
      <c r="U1938" s="1">
        <v>1.0746450358851301</v>
      </c>
      <c r="V1938" s="1">
        <v>3.3799809656078261E-2</v>
      </c>
      <c r="W1938" s="50">
        <f>U1938*Info!$B$2</f>
        <v>0.51582961722486242</v>
      </c>
      <c r="X1938" s="50">
        <f>W1938*SQRT((0.5*V1938/U1938)^2+Info!$B$3^2)</f>
        <v>2.7037090965272292E-2</v>
      </c>
      <c r="Y1938" s="39">
        <f>W1938*Info!$D$2</f>
        <v>0.41782198995213859</v>
      </c>
      <c r="Z1938" s="39">
        <f>Y1938*SQRT(Info!$D$3^2+(X1938/W1938)^2)</f>
        <v>3.0266317111382272E-2</v>
      </c>
      <c r="AA1938" s="50">
        <f>IF(O1938-W1938&gt;0,O1938-W1938,0)</f>
        <v>0</v>
      </c>
      <c r="AB1938" s="50">
        <f>SQRT((0.5*P1938)^2+X1938^2)</f>
        <v>2.7455247388085063E-2</v>
      </c>
      <c r="AC1938" s="50">
        <f>(1-EXP(-Info!$B$6*G1938*1000))+(Info!$B$6/(Info!$B$6-Info!$B$7))*(EXP(-Info!$B$7*G1938*1000)-EXP(-Info!$B$6*G1938*1000))*(Info!$B$9-1)</f>
        <v>0.35141023910334102</v>
      </c>
      <c r="AD1938" s="50">
        <f>SQRT((Info!$B$6*EXP(-Info!$B$6*G1938*1000)+(Info!$B$6/(Info!$B$6+Info!$B$7))*(Info!$B$9-1)*(-Info!$B$7*EXP(-Info!$B$7*G1938*1000)+Info!$B$6*EXP(-Info!$B$6*G1938*1000)))^2*(0.01*G1938*1000)^2)</f>
        <v>2.7249373516076121E-3</v>
      </c>
      <c r="AE1938" s="50">
        <f>IF(AA1938&gt;0,AA1938*AC1938*SQRT((AB1938/AA1938)^2+(AD1938/AC1938)^2),AA1938*AC1938*SQRT((AD1938/AC1938)^2))</f>
        <v>0</v>
      </c>
      <c r="AF1938" s="50">
        <f>IF((S1938-Y1938-AA1938*AC1938)&gt;0,S1938-Y1938-AA1938*AC1938,0)</f>
        <v>0.9762391352905454</v>
      </c>
      <c r="AG1938" s="50">
        <f>SQRT((T1938*0.5)^2+Z1938^2+AE1938^2)</f>
        <v>3.1991960241885192E-2</v>
      </c>
      <c r="AH1938" s="50">
        <f>AF1938/S1938</f>
        <v>0.70028431150793158</v>
      </c>
      <c r="AI1938">
        <f>AF1938*EXP(Info!$B$6*G1938*1000)</f>
        <v>1.4122180629819554</v>
      </c>
      <c r="AJ1938">
        <f>2*SQRT((EXP(Info!$B$6*G1938)*AG1938)^2+(Info!$B$6*G1938*0.01*AI1938)^2)</f>
        <v>6.4007549151323673E-2</v>
      </c>
      <c r="AK1938" s="28">
        <f>AI1938/(E1938/1000)</f>
        <v>0.39293769142514062</v>
      </c>
      <c r="AL1938">
        <f>AA1938/0.752049334436339</f>
        <v>0</v>
      </c>
      <c r="AM1938">
        <f>Q1938/O1938</f>
        <v>0.98345721050228274</v>
      </c>
      <c r="AN1938">
        <f>U1938/0.242530074</f>
        <v>4.4309764070130537</v>
      </c>
      <c r="AO1938">
        <f>O1938/U1938</f>
        <v>0.41461925977533598</v>
      </c>
    </row>
    <row r="1939" spans="1:41">
      <c r="A1939" s="14" t="s">
        <v>134</v>
      </c>
      <c r="B1939" s="14" t="s">
        <v>99</v>
      </c>
      <c r="C1939" s="15">
        <v>-32.450000000000003</v>
      </c>
      <c r="D1939" s="15">
        <v>43.15</v>
      </c>
      <c r="E1939" s="15">
        <v>3594</v>
      </c>
      <c r="F1939" s="1">
        <v>97</v>
      </c>
      <c r="G1939">
        <v>40.416499999999999</v>
      </c>
      <c r="I1939">
        <f>(E1939*100*Info!$B$11)/AI1939</f>
        <v>8.7112519811817641</v>
      </c>
      <c r="J1939">
        <f>LOG10(I1939)</f>
        <v>0.9400805762986485</v>
      </c>
      <c r="K1939">
        <f>2*((E1939*100*Info!$B$11)/AI1939^2)*(AJ1939/2)</f>
        <v>0.58272110821601453</v>
      </c>
      <c r="L1939">
        <f>(M1939/10.7)/I1939</f>
        <v>0.45873996113762938</v>
      </c>
      <c r="M1939">
        <f>((U1939/0.242530073729142))*I1939</f>
        <v>42.759333529789387</v>
      </c>
      <c r="N1939">
        <f>2*M1939*SQRT((0.5*K1939/I1939)^2+(0.5*V1939/U1939)^2)</f>
        <v>3.1508155683423289</v>
      </c>
      <c r="O1939" s="1">
        <v>0.3973018871527077</v>
      </c>
      <c r="P1939" s="1">
        <v>8.2788246209743194E-3</v>
      </c>
      <c r="Q1939" s="1">
        <v>0.37679589375867628</v>
      </c>
      <c r="R1939" s="1">
        <v>1.030775996714319E-2</v>
      </c>
      <c r="S1939" s="1">
        <v>1.1905822517751641</v>
      </c>
      <c r="T1939" s="1">
        <v>2.1914792805342819E-2</v>
      </c>
      <c r="U1939" s="1">
        <v>1.190463131590179</v>
      </c>
      <c r="V1939" s="1">
        <v>3.6791673148496802E-2</v>
      </c>
      <c r="W1939" s="50">
        <f>U1939*Info!$B$2</f>
        <v>0.57142230316328591</v>
      </c>
      <c r="X1939" s="50">
        <f>W1939*SQRT((0.5*V1939/U1939)^2+Info!$B$3^2)</f>
        <v>2.9904473726412192E-2</v>
      </c>
      <c r="Y1939" s="39">
        <f>W1939*Info!$D$2</f>
        <v>0.46285206556226161</v>
      </c>
      <c r="Z1939" s="39">
        <f>Y1939*SQRT(Info!$D$3^2+(X1939/W1939)^2)</f>
        <v>3.3500978885564345E-2</v>
      </c>
      <c r="AA1939" s="50">
        <f>IF(O1939-W1939&gt;0,O1939-W1939,0)</f>
        <v>0</v>
      </c>
      <c r="AB1939" s="50">
        <f>SQRT((0.5*P1939)^2+X1939^2)</f>
        <v>3.0189605547769081E-2</v>
      </c>
      <c r="AC1939" s="50">
        <f>(1-EXP(-Info!$B$6*G1939*1000))+(Info!$B$6/(Info!$B$6-Info!$B$7))*(EXP(-Info!$B$7*G1939*1000)-EXP(-Info!$B$6*G1939*1000))*(Info!$B$9-1)</f>
        <v>0.35252616272843196</v>
      </c>
      <c r="AD1939" s="50">
        <f>SQRT((Info!$B$6*EXP(-Info!$B$6*G1939*1000)+(Info!$B$6/(Info!$B$6+Info!$B$7))*(Info!$B$9-1)*(-Info!$B$7*EXP(-Info!$B$7*G1939*1000)+Info!$B$6*EXP(-Info!$B$6*G1939*1000)))^2*(0.01*G1939*1000)^2)</f>
        <v>2.7314805618079397E-3</v>
      </c>
      <c r="AE1939" s="50">
        <f>IF(AA1939&gt;0,AA1939*AC1939*SQRT((AB1939/AA1939)^2+(AD1939/AC1939)^2),AA1939*AC1939*SQRT((AD1939/AC1939)^2))</f>
        <v>0</v>
      </c>
      <c r="AF1939" s="50">
        <f>IF((S1939-Y1939-AA1939*AC1939)&gt;0,S1939-Y1939-AA1939*AC1939,0)</f>
        <v>0.72773018621290242</v>
      </c>
      <c r="AG1939" s="50">
        <f>SQRT((T1939*0.5)^2+Z1939^2+AE1939^2)</f>
        <v>3.5247412986151264E-2</v>
      </c>
      <c r="AH1939" s="50">
        <f>AF1939/S1939</f>
        <v>0.61123890023377481</v>
      </c>
      <c r="AI1939">
        <f>AF1939*EXP(Info!$B$6*G1939*1000)</f>
        <v>1.0542364779911633</v>
      </c>
      <c r="AJ1939">
        <f>2*SQRT((EXP(Info!$B$6*G1939)*AG1939)^2+(Info!$B$6*G1939*0.01*AI1939)^2)</f>
        <v>7.0520959570890468E-2</v>
      </c>
      <c r="AK1939" s="28">
        <f>AI1939/(E1939/1000)</f>
        <v>0.29333235336426355</v>
      </c>
      <c r="AL1939">
        <f>AA1939/0.752049334436339</f>
        <v>0</v>
      </c>
      <c r="AM1939">
        <f>Q1939/O1939</f>
        <v>0.94838687140152023</v>
      </c>
      <c r="AN1939">
        <f>U1939/0.242530074</f>
        <v>4.9085175786907937</v>
      </c>
      <c r="AO1939">
        <f>O1939/U1939</f>
        <v>0.33373724612706462</v>
      </c>
    </row>
    <row r="1940" spans="1:41">
      <c r="A1940" s="14" t="s">
        <v>134</v>
      </c>
      <c r="B1940" s="14" t="s">
        <v>99</v>
      </c>
      <c r="C1940" s="15">
        <v>-32.450000000000003</v>
      </c>
      <c r="D1940" s="15">
        <v>43.15</v>
      </c>
      <c r="E1940" s="15">
        <v>3594</v>
      </c>
      <c r="F1940" s="1">
        <v>98</v>
      </c>
      <c r="G1940">
        <v>40.572800000000001</v>
      </c>
      <c r="I1940">
        <f>(E1940*100*Info!$B$11)/AI1940</f>
        <v>6.9257127521563273</v>
      </c>
      <c r="J1940">
        <f>LOG10(I1940)</f>
        <v>0.84046447497832055</v>
      </c>
      <c r="K1940">
        <f>2*((E1940*100*Info!$B$11)/AI1940^2)*(AJ1940/2)</f>
        <v>0.29855041049277714</v>
      </c>
      <c r="L1940">
        <f>(M1940/10.7)/I1940</f>
        <v>0.35405333863820926</v>
      </c>
      <c r="M1940">
        <f>((U1940/0.242530073729142))*I1940</f>
        <v>26.237167429146798</v>
      </c>
      <c r="N1940">
        <f>2*M1940*SQRT((0.5*K1940/I1940)^2+(0.5*V1940/U1940)^2)</f>
        <v>1.3914194472594821</v>
      </c>
      <c r="O1940" s="1">
        <v>0.38515260191828521</v>
      </c>
      <c r="P1940" s="1">
        <v>8.0370913088489721E-3</v>
      </c>
      <c r="Q1940" s="1">
        <v>0.36077421502820289</v>
      </c>
      <c r="R1940" s="1">
        <v>1.0300912261563881E-2</v>
      </c>
      <c r="S1940" s="1">
        <v>1.2712644951744749</v>
      </c>
      <c r="T1940" s="1">
        <v>2.4312054268305371E-2</v>
      </c>
      <c r="U1940" s="1">
        <v>0.91879383086651933</v>
      </c>
      <c r="V1940" s="1">
        <v>2.8381268403702649E-2</v>
      </c>
      <c r="W1940" s="50">
        <f>U1940*Info!$B$2</f>
        <v>0.44102103881592924</v>
      </c>
      <c r="X1940" s="50">
        <f>W1940*SQRT((0.5*V1940/U1940)^2+Info!$B$3^2)</f>
        <v>2.3079113590365574E-2</v>
      </c>
      <c r="Y1940" s="39">
        <f>W1940*Info!$D$2</f>
        <v>0.35722704144090273</v>
      </c>
      <c r="Z1940" s="39">
        <f>Y1940*SQRT(Info!$D$3^2+(X1940/W1940)^2)</f>
        <v>2.5855301196673633E-2</v>
      </c>
      <c r="AA1940" s="50">
        <f>IF(O1940-W1940&gt;0,O1940-W1940,0)</f>
        <v>0</v>
      </c>
      <c r="AB1940" s="50">
        <f>SQRT((0.5*P1940)^2+X1940^2)</f>
        <v>2.342635680795652E-2</v>
      </c>
      <c r="AC1940" s="50">
        <f>(1-EXP(-Info!$B$6*G1940*1000))+(Info!$B$6/(Info!$B$6-Info!$B$7))*(EXP(-Info!$B$7*G1940*1000)-EXP(-Info!$B$6*G1940*1000))*(Info!$B$9-1)</f>
        <v>0.35364111916826435</v>
      </c>
      <c r="AD1940" s="50">
        <f>SQRT((Info!$B$6*EXP(-Info!$B$6*G1940*1000)+(Info!$B$6/(Info!$B$6+Info!$B$7))*(Info!$B$9-1)*(-Info!$B$7*EXP(-Info!$B$7*G1940*1000)+Info!$B$6*EXP(-Info!$B$6*G1940*1000)))^2*(0.01*G1940*1000)^2)</f>
        <v>2.738002634845753E-3</v>
      </c>
      <c r="AE1940" s="50">
        <f>IF(AA1940&gt;0,AA1940*AC1940*SQRT((AB1940/AA1940)^2+(AD1940/AC1940)^2),AA1940*AC1940*SQRT((AD1940/AC1940)^2))</f>
        <v>0</v>
      </c>
      <c r="AF1940" s="50">
        <f>IF((S1940-Y1940-AA1940*AC1940)&gt;0,S1940-Y1940-AA1940*AC1940,0)</f>
        <v>0.91403745373357226</v>
      </c>
      <c r="AG1940" s="50">
        <f>SQRT((T1940*0.5)^2+Z1940^2+AE1940^2)</f>
        <v>2.8570362189810777E-2</v>
      </c>
      <c r="AH1940" s="50">
        <f>AF1940/S1940</f>
        <v>0.7189986483561196</v>
      </c>
      <c r="AI1940">
        <f>AF1940*EXP(Info!$B$6*G1940*1000)</f>
        <v>1.3260324151727554</v>
      </c>
      <c r="AJ1940">
        <f>2*SQRT((EXP(Info!$B$6*G1940)*AG1940)^2+(Info!$B$6*G1940*0.01*AI1940)^2)</f>
        <v>5.7161989825999474E-2</v>
      </c>
      <c r="AK1940" s="28">
        <f>AI1940/(E1940/1000)</f>
        <v>0.36895726632519626</v>
      </c>
      <c r="AL1940">
        <f>AA1940/0.752049334436339</f>
        <v>0</v>
      </c>
      <c r="AM1940">
        <f>Q1940/O1940</f>
        <v>0.93670460288035529</v>
      </c>
      <c r="AN1940">
        <f>U1940/0.242530074</f>
        <v>3.7883707191979799</v>
      </c>
      <c r="AO1940">
        <f>O1940/U1940</f>
        <v>0.41919371787144649</v>
      </c>
    </row>
    <row r="1941" spans="1:41">
      <c r="A1941" s="14" t="s">
        <v>134</v>
      </c>
      <c r="B1941" s="14" t="s">
        <v>99</v>
      </c>
      <c r="C1941" s="15">
        <v>-32.450000000000003</v>
      </c>
      <c r="D1941" s="15">
        <v>43.15</v>
      </c>
      <c r="E1941" s="15">
        <v>3594</v>
      </c>
      <c r="F1941" s="1">
        <v>99</v>
      </c>
      <c r="G1941">
        <v>40.728999999999999</v>
      </c>
      <c r="I1941">
        <f>(E1941*100*Info!$B$11)/AI1941</f>
        <v>6.5325234785040207</v>
      </c>
      <c r="J1941">
        <f>LOG10(I1941)</f>
        <v>0.81508097929739853</v>
      </c>
      <c r="K1941">
        <f>2*((E1941*100*Info!$B$11)/AI1941^2)*(AJ1941/2)</f>
        <v>0.4309176374809317</v>
      </c>
      <c r="L1941">
        <f>(M1941/10.7)/I1941</f>
        <v>0.60895188842208647</v>
      </c>
      <c r="M1941">
        <f>((U1941/0.242530073729142))*I1941</f>
        <v>42.564519839844053</v>
      </c>
      <c r="N1941">
        <f>2*M1941*SQRT((0.5*K1941/I1941)^2+(0.5*V1941/U1941)^2)</f>
        <v>3.1118625411261571</v>
      </c>
      <c r="O1941" s="1">
        <v>0.54655255506657541</v>
      </c>
      <c r="P1941" s="1">
        <v>1.1676079080311661E-2</v>
      </c>
      <c r="Q1941" s="1">
        <v>0.5521049207446791</v>
      </c>
      <c r="R1941" s="1">
        <v>1.287591547998179E-2</v>
      </c>
      <c r="S1941" s="1">
        <v>1.582076266579705</v>
      </c>
      <c r="T1941" s="1">
        <v>2.58564922303594E-2</v>
      </c>
      <c r="U1941" s="1">
        <v>1.580273866442645</v>
      </c>
      <c r="V1941" s="1">
        <v>4.9812354205107878E-2</v>
      </c>
      <c r="W1941" s="50">
        <f>U1941*Info!$B$2</f>
        <v>0.75853145589246962</v>
      </c>
      <c r="X1941" s="50">
        <f>W1941*SQRT((0.5*V1941/U1941)^2+Info!$B$3^2)</f>
        <v>3.9766142789032101E-2</v>
      </c>
      <c r="Y1941" s="39">
        <f>W1941*Info!$D$2</f>
        <v>0.61441047927290038</v>
      </c>
      <c r="Z1941" s="39">
        <f>Y1941*SQRT(Info!$D$3^2+(X1941/W1941)^2)</f>
        <v>4.451147915866787E-2</v>
      </c>
      <c r="AA1941" s="50">
        <f>IF(O1941-W1941&gt;0,O1941-W1941,0)</f>
        <v>0</v>
      </c>
      <c r="AB1941" s="50">
        <f>SQRT((0.5*P1941)^2+X1941^2)</f>
        <v>4.0192397514829996E-2</v>
      </c>
      <c r="AC1941" s="50">
        <f>(1-EXP(-Info!$B$6*G1941*1000))+(Info!$B$6/(Info!$B$6-Info!$B$7))*(EXP(-Info!$B$7*G1941*1000)-EXP(-Info!$B$6*G1941*1000))*(Info!$B$9-1)</f>
        <v>0.3547536841776231</v>
      </c>
      <c r="AD1941" s="50">
        <f>SQRT((Info!$B$6*EXP(-Info!$B$6*G1941*1000)+(Info!$B$6/(Info!$B$6+Info!$B$7))*(Info!$B$9-1)*(-Info!$B$7*EXP(-Info!$B$7*G1941*1000)+Info!$B$6*EXP(-Info!$B$6*G1941*1000)))^2*(0.01*G1941*1000)^2)</f>
        <v>2.7444952841992913E-3</v>
      </c>
      <c r="AE1941" s="50">
        <f>IF(AA1941&gt;0,AA1941*AC1941*SQRT((AB1941/AA1941)^2+(AD1941/AC1941)^2),AA1941*AC1941*SQRT((AD1941/AC1941)^2))</f>
        <v>0</v>
      </c>
      <c r="AF1941" s="50">
        <f>IF((S1941-Y1941-AA1941*AC1941)&gt;0,S1941-Y1941-AA1941*AC1941,0)</f>
        <v>0.96766578730680464</v>
      </c>
      <c r="AG1941" s="50">
        <f>SQRT((T1941*0.5)^2+Z1941^2+AE1941^2)</f>
        <v>4.6350958183269342E-2</v>
      </c>
      <c r="AH1941" s="50">
        <f>AF1941/S1941</f>
        <v>0.6116429452537101</v>
      </c>
      <c r="AI1941">
        <f>AF1941*EXP(Info!$B$6*G1941*1000)</f>
        <v>1.4058456334301184</v>
      </c>
      <c r="AJ1941">
        <f>2*SQRT((EXP(Info!$B$6*G1941)*AG1941)^2+(Info!$B$6*G1941*0.01*AI1941)^2)</f>
        <v>9.2736548290113838E-2</v>
      </c>
      <c r="AK1941" s="28">
        <f>AI1941/(E1941/1000)</f>
        <v>0.39116461698111255</v>
      </c>
      <c r="AL1941">
        <f>AA1941/0.752049334436339</f>
        <v>0</v>
      </c>
      <c r="AM1941">
        <f>Q1941/O1941</f>
        <v>1.0101588870578555</v>
      </c>
      <c r="AN1941">
        <f>U1941/0.242530074</f>
        <v>6.5157851988394846</v>
      </c>
      <c r="AO1941">
        <f>O1941/U1941</f>
        <v>0.34585938973788133</v>
      </c>
    </row>
    <row r="1942" spans="1:41">
      <c r="A1942" s="14" t="s">
        <v>134</v>
      </c>
      <c r="B1942" s="14" t="s">
        <v>99</v>
      </c>
      <c r="C1942" s="15">
        <v>-32.450000000000003</v>
      </c>
      <c r="D1942" s="15">
        <v>43.15</v>
      </c>
      <c r="E1942" s="15">
        <v>3594</v>
      </c>
      <c r="F1942" s="1">
        <v>100</v>
      </c>
      <c r="G1942">
        <v>41.738300000000002</v>
      </c>
      <c r="I1942">
        <f>(E1942*100*Info!$B$11)/AI1942</f>
        <v>7.2795554076860718</v>
      </c>
      <c r="J1942">
        <f>LOG10(I1942)</f>
        <v>0.86210485597722242</v>
      </c>
      <c r="K1942">
        <f>2*((E1942*100*Info!$B$11)/AI1942^2)*(AJ1942/2)</f>
        <v>0.3495417102127219</v>
      </c>
      <c r="L1942">
        <f>(M1942/10.7)/I1942</f>
        <v>0.38943563904280343</v>
      </c>
      <c r="M1942">
        <f>((U1942/0.242530073729142))*I1942</f>
        <v>30.333625939895011</v>
      </c>
      <c r="N1942">
        <f>2*M1942*SQRT((0.5*K1942/I1942)^2+(0.5*V1942/U1942)^2)</f>
        <v>1.7318145475846236</v>
      </c>
      <c r="O1942" s="1">
        <v>0.39509952193477588</v>
      </c>
      <c r="P1942" s="1">
        <v>8.2175825976327967E-3</v>
      </c>
      <c r="Q1942" s="1">
        <v>0.38681117631277467</v>
      </c>
      <c r="R1942" s="1">
        <v>1.012041064775728E-2</v>
      </c>
      <c r="S1942" s="1">
        <v>1.253289553344205</v>
      </c>
      <c r="T1942" s="1">
        <v>2.0776636379602791E-2</v>
      </c>
      <c r="U1942" s="1">
        <v>1.010613440472931</v>
      </c>
      <c r="V1942" s="1">
        <v>3.1213077819943931E-2</v>
      </c>
      <c r="W1942" s="50">
        <f>U1942*Info!$B$2</f>
        <v>0.48509445142700686</v>
      </c>
      <c r="X1942" s="50">
        <f>W1942*SQRT((0.5*V1942/U1942)^2+Info!$B$3^2)</f>
        <v>2.5385206827757363E-2</v>
      </c>
      <c r="Y1942" s="39">
        <f>W1942*Info!$D$2</f>
        <v>0.39292650565587556</v>
      </c>
      <c r="Z1942" s="39">
        <f>Y1942*SQRT(Info!$D$3^2+(X1942/W1942)^2)</f>
        <v>2.8438963800413889E-2</v>
      </c>
      <c r="AA1942" s="50">
        <f>IF(O1942-W1942&gt;0,O1942-W1942,0)</f>
        <v>0</v>
      </c>
      <c r="AB1942" s="50">
        <f>SQRT((0.5*P1942)^2+X1942^2)</f>
        <v>2.5715576828553709E-2</v>
      </c>
      <c r="AC1942" s="50">
        <f>(1-EXP(-Info!$B$6*G1942*1000))+(Info!$B$6/(Info!$B$6-Info!$B$7))*(EXP(-Info!$B$7*G1942*1000)-EXP(-Info!$B$6*G1942*1000))*(Info!$B$9-1)</f>
        <v>0.3619023455611699</v>
      </c>
      <c r="AD1942" s="50">
        <f>SQRT((Info!$B$6*EXP(-Info!$B$6*G1942*1000)+(Info!$B$6/(Info!$B$6+Info!$B$7))*(Info!$B$9-1)*(-Info!$B$7*EXP(-Info!$B$7*G1942*1000)+Info!$B$6*EXP(-Info!$B$6*G1942*1000)))^2*(0.01*G1942*1000)^2)</f>
        <v>2.7858435779102397E-3</v>
      </c>
      <c r="AE1942" s="50">
        <f>IF(AA1942&gt;0,AA1942*AC1942*SQRT((AB1942/AA1942)^2+(AD1942/AC1942)^2),AA1942*AC1942*SQRT((AD1942/AC1942)^2))</f>
        <v>0</v>
      </c>
      <c r="AF1942" s="50">
        <f>IF((S1942-Y1942-AA1942*AC1942)&gt;0,S1942-Y1942-AA1942*AC1942,0)</f>
        <v>0.8603630476883295</v>
      </c>
      <c r="AG1942" s="50">
        <f>SQRT((T1942*0.5)^2+Z1942^2+AE1942^2)</f>
        <v>3.0276918879797034E-2</v>
      </c>
      <c r="AH1942" s="50">
        <f>AF1942/S1942</f>
        <v>0.68648385793417555</v>
      </c>
      <c r="AI1942">
        <f>AF1942*EXP(Info!$B$6*G1942*1000)</f>
        <v>1.2615769910670691</v>
      </c>
      <c r="AJ1942">
        <f>2*SQRT((EXP(Info!$B$6*G1942)*AG1942)^2+(Info!$B$6*G1942*0.01*AI1942)^2)</f>
        <v>6.0577020755553809E-2</v>
      </c>
      <c r="AK1942" s="28">
        <f>AI1942/(E1942/1000)</f>
        <v>0.3510230915601194</v>
      </c>
      <c r="AL1942">
        <f>AA1942/0.752049334436339</f>
        <v>0</v>
      </c>
      <c r="AM1942">
        <f>Q1942/O1942</f>
        <v>0.97902213198990029</v>
      </c>
      <c r="AN1942">
        <f>U1942/0.242530074</f>
        <v>4.166961333104326</v>
      </c>
      <c r="AO1942">
        <f>O1942/U1942</f>
        <v>0.39095019530898323</v>
      </c>
    </row>
    <row r="1943" spans="1:41">
      <c r="A1943" s="14" t="s">
        <v>134</v>
      </c>
      <c r="B1943" s="14" t="s">
        <v>99</v>
      </c>
      <c r="C1943" s="15">
        <v>-32.450000000000003</v>
      </c>
      <c r="D1943" s="15">
        <v>43.15</v>
      </c>
      <c r="E1943" s="15">
        <v>3594</v>
      </c>
      <c r="F1943" s="1">
        <v>101</v>
      </c>
      <c r="G1943">
        <v>42.747699999999995</v>
      </c>
      <c r="I1943">
        <f>(E1943*100*Info!$B$11)/AI1943</f>
        <v>3.9933126148850988</v>
      </c>
      <c r="J1943">
        <f>LOG10(I1943)</f>
        <v>0.60133331009546231</v>
      </c>
      <c r="K1943">
        <f>2*((E1943*100*Info!$B$11)/AI1943^2)*(AJ1943/2)</f>
        <v>8.1896314809436266E-2</v>
      </c>
      <c r="L1943">
        <f>(M1943/10.7)/I1943</f>
        <v>0.24284667321642073</v>
      </c>
      <c r="M1943">
        <f>((U1943/0.242530073729142))*I1943</f>
        <v>10.376460714926729</v>
      </c>
      <c r="N1943">
        <f>2*M1943*SQRT((0.5*K1943/I1943)^2+(0.5*V1943/U1943)^2)</f>
        <v>0.38470145079108559</v>
      </c>
      <c r="O1943" s="1">
        <v>0.2919905680188587</v>
      </c>
      <c r="P1943" s="1">
        <v>6.0897136437184328E-3</v>
      </c>
      <c r="Q1943" s="1">
        <v>0.28279446531817037</v>
      </c>
      <c r="R1943" s="1">
        <v>9.1501895507985088E-3</v>
      </c>
      <c r="S1943" s="1">
        <v>1.798959559238541</v>
      </c>
      <c r="T1943" s="1">
        <v>3.1060539245351619E-2</v>
      </c>
      <c r="U1943" s="1">
        <v>0.63020455069259251</v>
      </c>
      <c r="V1943" s="1">
        <v>1.946425197941027E-2</v>
      </c>
      <c r="W1943" s="50">
        <f>U1943*Info!$B$2</f>
        <v>0.30249818433244441</v>
      </c>
      <c r="X1943" s="50">
        <f>W1943*SQRT((0.5*V1943/U1943)^2+Info!$B$3^2)</f>
        <v>1.5829878333893134E-2</v>
      </c>
      <c r="Y1943" s="39">
        <f>W1943*Info!$D$2</f>
        <v>0.24502352930927998</v>
      </c>
      <c r="Z1943" s="39">
        <f>Y1943*SQRT(Info!$D$3^2+(X1943/W1943)^2)</f>
        <v>1.7734152779987807E-2</v>
      </c>
      <c r="AA1943" s="50">
        <f>IF(O1943-W1943&gt;0,O1943-W1943,0)</f>
        <v>0</v>
      </c>
      <c r="AB1943" s="50">
        <f>SQRT((0.5*P1943)^2+X1943^2)</f>
        <v>1.6120055866264294E-2</v>
      </c>
      <c r="AC1943" s="50">
        <f>(1-EXP(-Info!$B$6*G1943*1000))+(Info!$B$6/(Info!$B$6-Info!$B$7))*(EXP(-Info!$B$7*G1943*1000)-EXP(-Info!$B$6*G1943*1000))*(Info!$B$9-1)</f>
        <v>0.36898241913746693</v>
      </c>
      <c r="AD1943" s="50">
        <f>SQRT((Info!$B$6*EXP(-Info!$B$6*G1943*1000)+(Info!$B$6/(Info!$B$6+Info!$B$7))*(Info!$B$9-1)*(-Info!$B$7*EXP(-Info!$B$7*G1943*1000)+Info!$B$6*EXP(-Info!$B$6*G1943*1000)))^2*(0.01*G1943*1000)^2)</f>
        <v>2.8261600946304613E-3</v>
      </c>
      <c r="AE1943" s="50">
        <f>IF(AA1943&gt;0,AA1943*AC1943*SQRT((AB1943/AA1943)^2+(AD1943/AC1943)^2),AA1943*AC1943*SQRT((AD1943/AC1943)^2))</f>
        <v>0</v>
      </c>
      <c r="AF1943" s="50">
        <f>IF((S1943-Y1943-AA1943*AC1943)&gt;0,S1943-Y1943-AA1943*AC1943,0)</f>
        <v>1.5539360299292611</v>
      </c>
      <c r="AG1943" s="50">
        <f>SQRT((T1943*0.5)^2+Z1943^2+AE1943^2)</f>
        <v>2.3573066185308949E-2</v>
      </c>
      <c r="AH1943" s="50">
        <f>AF1943/S1943</f>
        <v>0.86379708868330929</v>
      </c>
      <c r="AI1943">
        <f>AF1943*EXP(Info!$B$6*G1943*1000)</f>
        <v>2.2997747717777544</v>
      </c>
      <c r="AJ1943">
        <f>2*SQRT((EXP(Info!$B$6*G1943)*AG1943)^2+(Info!$B$6*G1943*0.01*AI1943)^2)</f>
        <v>4.7164621672307935E-2</v>
      </c>
      <c r="AK1943" s="28">
        <f>AI1943/(E1943/1000)</f>
        <v>0.63989281351634797</v>
      </c>
      <c r="AL1943">
        <f>AA1943/0.752049334436339</f>
        <v>0</v>
      </c>
      <c r="AM1943">
        <f>Q1943/O1943</f>
        <v>0.96850548028628658</v>
      </c>
      <c r="AN1943">
        <f>U1943/0.242530074</f>
        <v>2.5984594005137378</v>
      </c>
      <c r="AO1943">
        <f>O1943/U1943</f>
        <v>0.46332665750820445</v>
      </c>
    </row>
    <row r="1944" spans="1:41">
      <c r="A1944" s="14" t="s">
        <v>134</v>
      </c>
      <c r="B1944" s="14" t="s">
        <v>99</v>
      </c>
      <c r="C1944" s="15">
        <v>-32.450000000000003</v>
      </c>
      <c r="D1944" s="15">
        <v>43.15</v>
      </c>
      <c r="E1944" s="15">
        <v>3594</v>
      </c>
      <c r="F1944" s="1">
        <v>102</v>
      </c>
      <c r="G1944">
        <v>43.756999999999998</v>
      </c>
      <c r="I1944">
        <f>(E1944*100*Info!$B$11)/AI1944</f>
        <v>4.0407503418577235</v>
      </c>
      <c r="J1944">
        <f>LOG10(I1944)</f>
        <v>0.60646201834588653</v>
      </c>
      <c r="K1944">
        <f>2*((E1944*100*Info!$B$11)/AI1944^2)*(AJ1944/2)</f>
        <v>9.1266929024247295E-2</v>
      </c>
      <c r="L1944">
        <f>(M1944/10.7)/I1944</f>
        <v>0.29543416397319694</v>
      </c>
      <c r="M1944">
        <f>((U1944/0.242530073729142))*I1944</f>
        <v>12.773399980061265</v>
      </c>
      <c r="N1944">
        <f>2*M1944*SQRT((0.5*K1944/I1944)^2+(0.5*V1944/U1944)^2)</f>
        <v>0.49567615952575145</v>
      </c>
      <c r="O1944" s="1">
        <v>0.30301140958482242</v>
      </c>
      <c r="P1944" s="1">
        <v>6.4904858306928451E-3</v>
      </c>
      <c r="Q1944" s="1">
        <v>0.3031714171690319</v>
      </c>
      <c r="R1944" s="1">
        <v>8.2500011142335305E-3</v>
      </c>
      <c r="S1944" s="1">
        <v>1.819626942027514</v>
      </c>
      <c r="T1944" s="1">
        <v>2.7705001097111211E-2</v>
      </c>
      <c r="U1944" s="1">
        <v>0.76667286440463767</v>
      </c>
      <c r="V1944" s="1">
        <v>2.419212850848167E-2</v>
      </c>
      <c r="W1944" s="50">
        <f>U1944*Info!$B$2</f>
        <v>0.36800297491422607</v>
      </c>
      <c r="X1944" s="50">
        <f>W1944*SQRT((0.5*V1944/U1944)^2+Info!$B$3^2)</f>
        <v>1.9294465449301898E-2</v>
      </c>
      <c r="Y1944" s="39">
        <f>W1944*Info!$D$2</f>
        <v>0.29808240968052313</v>
      </c>
      <c r="Z1944" s="39">
        <f>Y1944*SQRT(Info!$D$3^2+(X1944/W1944)^2)</f>
        <v>2.1595910526236432E-2</v>
      </c>
      <c r="AA1944" s="50">
        <f>IF(O1944-W1944&gt;0,O1944-W1944,0)</f>
        <v>0</v>
      </c>
      <c r="AB1944" s="50">
        <f>SQRT((0.5*P1944)^2+X1944^2)</f>
        <v>1.9565479768048389E-2</v>
      </c>
      <c r="AC1944" s="50">
        <f>(1-EXP(-Info!$B$6*G1944*1000))+(Info!$B$6/(Info!$B$6-Info!$B$7))*(EXP(-Info!$B$7*G1944*1000)-EXP(-Info!$B$6*G1944*1000))*(Info!$B$9-1)</f>
        <v>0.37599315021049068</v>
      </c>
      <c r="AD1944" s="50">
        <f>SQRT((Info!$B$6*EXP(-Info!$B$6*G1944*1000)+(Info!$B$6/(Info!$B$6+Info!$B$7))*(Info!$B$9-1)*(-Info!$B$7*EXP(-Info!$B$7*G1944*1000)+Info!$B$6*EXP(-Info!$B$6*G1944*1000)))^2*(0.01*G1944*1000)^2)</f>
        <v>2.8654524231190269E-3</v>
      </c>
      <c r="AE1944" s="50">
        <f>IF(AA1944&gt;0,AA1944*AC1944*SQRT((AB1944/AA1944)^2+(AD1944/AC1944)^2),AA1944*AC1944*SQRT((AD1944/AC1944)^2))</f>
        <v>0</v>
      </c>
      <c r="AF1944" s="50">
        <f>IF((S1944-Y1944-AA1944*AC1944)&gt;0,S1944-Y1944-AA1944*AC1944,0)</f>
        <v>1.5215445323469909</v>
      </c>
      <c r="AG1944" s="50">
        <f>SQRT((T1944*0.5)^2+Z1944^2+AE1944^2)</f>
        <v>2.565687282006408E-2</v>
      </c>
      <c r="AH1944" s="50">
        <f>AF1944/S1944</f>
        <v>0.83618487790228824</v>
      </c>
      <c r="AI1944">
        <f>AF1944*EXP(Info!$B$6*G1944*1000)</f>
        <v>2.2727758041375097</v>
      </c>
      <c r="AJ1944">
        <f>2*SQRT((EXP(Info!$B$6*G1944)*AG1944)^2+(Info!$B$6*G1944*0.01*AI1944)^2)</f>
        <v>5.1334343984458991E-2</v>
      </c>
      <c r="AK1944" s="28">
        <f>AI1944/(E1944/1000)</f>
        <v>0.63238057989357532</v>
      </c>
      <c r="AL1944">
        <f>AA1944/0.752049334436339</f>
        <v>0</v>
      </c>
      <c r="AM1944">
        <f>Q1944/O1944</f>
        <v>1.0005280579514439</v>
      </c>
      <c r="AN1944">
        <f>U1944/0.242530074</f>
        <v>3.1611455509828343</v>
      </c>
      <c r="AO1944">
        <f>O1944/U1944</f>
        <v>0.39522907833724746</v>
      </c>
    </row>
    <row r="1945" spans="1:41">
      <c r="A1945" s="14" t="s">
        <v>134</v>
      </c>
      <c r="B1945" s="14" t="s">
        <v>99</v>
      </c>
      <c r="C1945" s="15">
        <v>-32.450000000000003</v>
      </c>
      <c r="D1945" s="15">
        <v>43.15</v>
      </c>
      <c r="E1945" s="15">
        <v>3594</v>
      </c>
      <c r="F1945" s="1">
        <v>103</v>
      </c>
      <c r="G1945">
        <v>44.766400000000004</v>
      </c>
      <c r="I1945">
        <f>(E1945*100*Info!$B$11)/AI1945</f>
        <v>4.6418299515895614</v>
      </c>
      <c r="J1945">
        <f>LOG10(I1945)</f>
        <v>0.66668922650356532</v>
      </c>
      <c r="K1945">
        <f>2*((E1945*100*Info!$B$11)/AI1945^2)*(AJ1945/2)</f>
        <v>0.14838215280908817</v>
      </c>
      <c r="L1945">
        <f>(M1945/10.7)/I1945</f>
        <v>0.39548683060958445</v>
      </c>
      <c r="M1945">
        <f>((U1945/0.242530073729142))*I1945</f>
        <v>19.64287398887592</v>
      </c>
      <c r="N1945">
        <f>2*M1945*SQRT((0.5*K1945/I1945)^2+(0.5*V1945/U1945)^2)</f>
        <v>0.87973594890517082</v>
      </c>
      <c r="O1945" s="1">
        <v>0.43118723988106572</v>
      </c>
      <c r="P1945" s="1">
        <v>9.2176835576157426E-3</v>
      </c>
      <c r="Q1945" s="1">
        <v>0.4013449433392603</v>
      </c>
      <c r="R1945" s="1">
        <v>9.7299900166863337E-3</v>
      </c>
      <c r="S1945" s="1">
        <v>1.7113445461793459</v>
      </c>
      <c r="T1945" s="1">
        <v>2.5599997451794639E-2</v>
      </c>
      <c r="U1945" s="1">
        <v>1.026316716997125</v>
      </c>
      <c r="V1945" s="1">
        <v>3.2194094857818177E-2</v>
      </c>
      <c r="W1945" s="50">
        <f>U1945*Info!$B$2</f>
        <v>0.49263202415862001</v>
      </c>
      <c r="X1945" s="50">
        <f>W1945*SQRT((0.5*V1945/U1945)^2+Info!$B$3^2)</f>
        <v>2.581503165414456E-2</v>
      </c>
      <c r="Y1945" s="39">
        <f>W1945*Info!$D$2</f>
        <v>0.39903193956848221</v>
      </c>
      <c r="Z1945" s="39">
        <f>Y1945*SQRT(Info!$D$3^2+(X1945/W1945)^2)</f>
        <v>2.8901585895572152E-2</v>
      </c>
      <c r="AA1945" s="50">
        <f>IF(O1945-W1945&gt;0,O1945-W1945,0)</f>
        <v>0</v>
      </c>
      <c r="AB1945" s="50">
        <f>SQRT((0.5*P1945)^2+X1945^2)</f>
        <v>2.622322027986972E-2</v>
      </c>
      <c r="AC1945" s="50">
        <f>(1-EXP(-Info!$B$6*G1945*1000))+(Info!$B$6/(Info!$B$6-Info!$B$7))*(EXP(-Info!$B$7*G1945*1000)-EXP(-Info!$B$6*G1945*1000))*(Info!$B$9-1)</f>
        <v>0.38293657022425859</v>
      </c>
      <c r="AD1945" s="50">
        <f>SQRT((Info!$B$6*EXP(-Info!$B$6*G1945*1000)+(Info!$B$6/(Info!$B$6+Info!$B$7))*(Info!$B$9-1)*(-Info!$B$7*EXP(-Info!$B$7*G1945*1000)+Info!$B$6*EXP(-Info!$B$6*G1945*1000)))^2*(0.01*G1945*1000)^2)</f>
        <v>2.9037437296470328E-3</v>
      </c>
      <c r="AE1945" s="50">
        <f>IF(AA1945&gt;0,AA1945*AC1945*SQRT((AB1945/AA1945)^2+(AD1945/AC1945)^2),AA1945*AC1945*SQRT((AD1945/AC1945)^2))</f>
        <v>0</v>
      </c>
      <c r="AF1945" s="50">
        <f>IF((S1945-Y1945-AA1945*AC1945)&gt;0,S1945-Y1945-AA1945*AC1945,0)</f>
        <v>1.3123126066108637</v>
      </c>
      <c r="AG1945" s="50">
        <f>SQRT((T1945*0.5)^2+Z1945^2+AE1945^2)</f>
        <v>3.160920174034941E-2</v>
      </c>
      <c r="AH1945" s="50">
        <f>AF1945/S1945</f>
        <v>0.76683132542810328</v>
      </c>
      <c r="AI1945">
        <f>AF1945*EXP(Info!$B$6*G1945*1000)</f>
        <v>1.978469634457356</v>
      </c>
      <c r="AJ1945">
        <f>2*SQRT((EXP(Info!$B$6*G1945)*AG1945)^2+(Info!$B$6*G1945*0.01*AI1945)^2)</f>
        <v>6.3244364117143376E-2</v>
      </c>
      <c r="AK1945" s="28">
        <f>AI1945/(E1945/1000)</f>
        <v>0.55049238576999338</v>
      </c>
      <c r="AL1945">
        <f>AA1945/0.752049334436339</f>
        <v>0</v>
      </c>
      <c r="AM1945">
        <f>Q1945/O1945</f>
        <v>0.9307903996648027</v>
      </c>
      <c r="AN1945">
        <f>U1945/0.242530074</f>
        <v>4.2317090827965727</v>
      </c>
      <c r="AO1945">
        <f>O1945/U1945</f>
        <v>0.42013077711787244</v>
      </c>
    </row>
    <row r="1946" spans="1:41">
      <c r="A1946" s="14" t="s">
        <v>134</v>
      </c>
      <c r="B1946" s="14" t="s">
        <v>99</v>
      </c>
      <c r="C1946" s="15">
        <v>-32.450000000000003</v>
      </c>
      <c r="D1946" s="15">
        <v>43.15</v>
      </c>
      <c r="E1946" s="15">
        <v>3594</v>
      </c>
      <c r="F1946" s="1">
        <v>104</v>
      </c>
      <c r="G1946">
        <v>45.775700000000001</v>
      </c>
      <c r="I1946">
        <f>(E1946*100*Info!$B$11)/AI1946</f>
        <v>3.418998032238548</v>
      </c>
      <c r="J1946">
        <f>LOG10(I1946)</f>
        <v>0.53389885084392241</v>
      </c>
      <c r="K1946">
        <f>2*((E1946*100*Info!$B$11)/AI1946^2)*(AJ1946/2)</f>
        <v>6.2239980186729743E-2</v>
      </c>
      <c r="L1946">
        <f>(M1946/10.7)/I1946</f>
        <v>0.27266520987613035</v>
      </c>
      <c r="M1946">
        <f>((U1946/0.242530073729142))*I1946</f>
        <v>9.974987431482484</v>
      </c>
      <c r="N1946">
        <f>2*M1946*SQRT((0.5*K1946/I1946)^2+(0.5*V1946/U1946)^2)</f>
        <v>0.36227531643624356</v>
      </c>
      <c r="O1946" s="1">
        <v>0.318783755202595</v>
      </c>
      <c r="P1946" s="1">
        <v>6.7806795651009248E-3</v>
      </c>
      <c r="Q1946" s="1">
        <v>0.32166338079129109</v>
      </c>
      <c r="R1946" s="1">
        <v>7.7203283603510028E-3</v>
      </c>
      <c r="S1946" s="1">
        <v>2.0403662498920592</v>
      </c>
      <c r="T1946" s="1">
        <v>2.829393718511105E-2</v>
      </c>
      <c r="U1946" s="1">
        <v>0.70758579396453958</v>
      </c>
      <c r="V1946" s="1">
        <v>2.2237034621301069E-2</v>
      </c>
      <c r="W1946" s="50">
        <f>U1946*Info!$B$2</f>
        <v>0.33964118110297897</v>
      </c>
      <c r="X1946" s="50">
        <f>W1946*SQRT((0.5*V1946/U1946)^2+Info!$B$3^2)</f>
        <v>1.7800918700350988E-2</v>
      </c>
      <c r="Y1946" s="39">
        <f>W1946*Info!$D$2</f>
        <v>0.27510935669341297</v>
      </c>
      <c r="Z1946" s="39">
        <f>Y1946*SQRT(Info!$D$3^2+(X1946/W1946)^2)</f>
        <v>1.9927696257608509E-2</v>
      </c>
      <c r="AA1946" s="50">
        <f>IF(O1946-W1946&gt;0,O1946-W1946,0)</f>
        <v>0</v>
      </c>
      <c r="AB1946" s="50">
        <f>SQRT((0.5*P1946)^2+X1946^2)</f>
        <v>1.8120902582864074E-2</v>
      </c>
      <c r="AC1946" s="50">
        <f>(1-EXP(-Info!$B$6*G1946*1000))+(Info!$B$6/(Info!$B$6-Info!$B$7))*(EXP(-Info!$B$7*G1946*1000)-EXP(-Info!$B$6*G1946*1000))*(Info!$B$9-1)</f>
        <v>0.38981193961563954</v>
      </c>
      <c r="AD1946" s="50">
        <f>SQRT((Info!$B$6*EXP(-Info!$B$6*G1946*1000)+(Info!$B$6/(Info!$B$6+Info!$B$7))*(Info!$B$9-1)*(-Info!$B$7*EXP(-Info!$B$7*G1946*1000)+Info!$B$6*EXP(-Info!$B$6*G1946*1000)))^2*(0.01*G1946*1000)^2)</f>
        <v>2.9410416090044568E-3</v>
      </c>
      <c r="AE1946" s="50">
        <f>IF(AA1946&gt;0,AA1946*AC1946*SQRT((AB1946/AA1946)^2+(AD1946/AC1946)^2),AA1946*AC1946*SQRT((AD1946/AC1946)^2))</f>
        <v>0</v>
      </c>
      <c r="AF1946" s="50">
        <f>IF((S1946-Y1946-AA1946*AC1946)&gt;0,S1946-Y1946-AA1946*AC1946,0)</f>
        <v>1.7652568931986461</v>
      </c>
      <c r="AG1946" s="50">
        <f>SQRT((T1946*0.5)^2+Z1946^2+AE1946^2)</f>
        <v>2.4438694697022111E-2</v>
      </c>
      <c r="AH1946" s="50">
        <f>AF1946/S1946</f>
        <v>0.86516667940965641</v>
      </c>
      <c r="AI1946">
        <f>AF1946*EXP(Info!$B$6*G1946*1000)</f>
        <v>2.6860850813422887</v>
      </c>
      <c r="AJ1946">
        <f>2*SQRT((EXP(Info!$B$6*G1946)*AG1946)^2+(Info!$B$6*G1946*0.01*AI1946)^2)</f>
        <v>4.8897917069918306E-2</v>
      </c>
      <c r="AK1946" s="28">
        <f>AI1946/(E1946/1000)</f>
        <v>0.74738037878193897</v>
      </c>
      <c r="AL1946">
        <f>AA1946/0.752049334436339</f>
        <v>0</v>
      </c>
      <c r="AM1946">
        <f>Q1946/O1946</f>
        <v>1.0090331628939688</v>
      </c>
      <c r="AN1946">
        <f>U1946/0.242530074</f>
        <v>2.9175177424163055</v>
      </c>
      <c r="AO1946">
        <f>O1946/U1946</f>
        <v>0.45052311383539556</v>
      </c>
    </row>
    <row r="1947" spans="1:41">
      <c r="A1947" s="14" t="s">
        <v>134</v>
      </c>
      <c r="B1947" s="14" t="s">
        <v>99</v>
      </c>
      <c r="C1947" s="15">
        <v>-32.450000000000003</v>
      </c>
      <c r="D1947" s="15">
        <v>43.15</v>
      </c>
      <c r="E1947" s="15">
        <v>3594</v>
      </c>
      <c r="F1947" s="1">
        <v>105</v>
      </c>
      <c r="G1947">
        <v>46.7851</v>
      </c>
      <c r="I1947">
        <f>(E1947*100*Info!$B$11)/AI1947</f>
        <v>3.0506005090846093</v>
      </c>
      <c r="J1947">
        <f>LOG10(I1947)</f>
        <v>0.48438533839961928</v>
      </c>
      <c r="K1947">
        <f>2*((E1947*100*Info!$B$11)/AI1947^2)*(AJ1947/2)</f>
        <v>5.4502504125893046E-2</v>
      </c>
      <c r="L1947">
        <f>(M1947/10.7)/I1947</f>
        <v>0.2938475089916513</v>
      </c>
      <c r="M1947">
        <f>((U1947/0.242530073729142))*I1947</f>
        <v>9.5916015575979809</v>
      </c>
      <c r="N1947">
        <f>2*M1947*SQRT((0.5*K1947/I1947)^2+(0.5*V1947/U1947)^2)</f>
        <v>0.34848716537579849</v>
      </c>
      <c r="O1947" s="1">
        <v>0.31779647772243041</v>
      </c>
      <c r="P1947" s="1">
        <v>6.7384949433658553E-3</v>
      </c>
      <c r="Q1947" s="1">
        <v>0.3160730161532323</v>
      </c>
      <c r="R1947" s="1">
        <v>7.6300302661761353E-3</v>
      </c>
      <c r="S1947" s="1">
        <v>2.2566855261386811</v>
      </c>
      <c r="T1947" s="1">
        <v>3.2316944831157553E-2</v>
      </c>
      <c r="U1947" s="1">
        <v>0.76255538082330809</v>
      </c>
      <c r="V1947" s="1">
        <v>2.412440476289442E-2</v>
      </c>
      <c r="W1947" s="50">
        <f>U1947*Info!$B$2</f>
        <v>0.36602658279518785</v>
      </c>
      <c r="X1947" s="50">
        <f>W1947*SQRT((0.5*V1947/U1947)^2+Info!$B$3^2)</f>
        <v>1.9195340424677302E-2</v>
      </c>
      <c r="Y1947" s="39">
        <f>W1947*Info!$D$2</f>
        <v>0.29648153206410216</v>
      </c>
      <c r="Z1947" s="39">
        <f>Y1947*SQRT(Info!$D$3^2+(X1947/W1947)^2)</f>
        <v>2.1482564347016946E-2</v>
      </c>
      <c r="AA1947" s="50">
        <f>IF(O1947-W1947&gt;0,O1947-W1947,0)</f>
        <v>0</v>
      </c>
      <c r="AB1947" s="50">
        <f>SQRT((0.5*P1947)^2+X1947^2)</f>
        <v>1.9488789663411436E-2</v>
      </c>
      <c r="AC1947" s="50">
        <f>(1-EXP(-Info!$B$6*G1947*1000))+(Info!$B$6/(Info!$B$6-Info!$B$7))*(EXP(-Info!$B$7*G1947*1000)-EXP(-Info!$B$6*G1947*1000))*(Info!$B$9-1)</f>
        <v>0.39662125117109981</v>
      </c>
      <c r="AD1947" s="50">
        <f>SQRT((Info!$B$6*EXP(-Info!$B$6*G1947*1000)+(Info!$B$6/(Info!$B$6+Info!$B$7))*(Info!$B$9-1)*(-Info!$B$7*EXP(-Info!$B$7*G1947*1000)+Info!$B$6*EXP(-Info!$B$6*G1947*1000)))^2*(0.01*G1947*1000)^2)</f>
        <v>2.9773684416089163E-3</v>
      </c>
      <c r="AE1947" s="50">
        <f>IF(AA1947&gt;0,AA1947*AC1947*SQRT((AB1947/AA1947)^2+(AD1947/AC1947)^2),AA1947*AC1947*SQRT((AD1947/AC1947)^2))</f>
        <v>0</v>
      </c>
      <c r="AF1947" s="50">
        <f>IF((S1947-Y1947-AA1947*AC1947)&gt;0,S1947-Y1947-AA1947*AC1947,0)</f>
        <v>1.960203994074579</v>
      </c>
      <c r="AG1947" s="50">
        <f>SQRT((T1947*0.5)^2+Z1947^2+AE1947^2)</f>
        <v>2.6881160721381504E-2</v>
      </c>
      <c r="AH1947" s="50">
        <f>AF1947/S1947</f>
        <v>0.86862080310702439</v>
      </c>
      <c r="AI1947">
        <f>AF1947*EXP(Info!$B$6*G1947*1000)</f>
        <v>3.0104628843356336</v>
      </c>
      <c r="AJ1947">
        <f>2*SQRT((EXP(Info!$B$6*G1947)*AG1947)^2+(Info!$B$6*G1947*0.01*AI1947)^2)</f>
        <v>5.3785399066751415E-2</v>
      </c>
      <c r="AK1947" s="28">
        <f>AI1947/(E1947/1000)</f>
        <v>0.83763574967602494</v>
      </c>
      <c r="AL1947">
        <f>AA1947/0.752049334436339</f>
        <v>0</v>
      </c>
      <c r="AM1947">
        <f>Q1947/O1947</f>
        <v>0.99457683866872992</v>
      </c>
      <c r="AN1947">
        <f>U1947/0.242530074</f>
        <v>3.1441683426992566</v>
      </c>
      <c r="AO1947">
        <f>O1947/U1947</f>
        <v>0.41675199692291875</v>
      </c>
    </row>
    <row r="1948" spans="1:41">
      <c r="A1948" s="14" t="s">
        <v>134</v>
      </c>
      <c r="B1948" s="14" t="s">
        <v>99</v>
      </c>
      <c r="C1948" s="15">
        <v>-32.450000000000003</v>
      </c>
      <c r="D1948" s="15">
        <v>43.15</v>
      </c>
      <c r="E1948" s="15">
        <v>3594</v>
      </c>
      <c r="F1948" s="1">
        <v>106</v>
      </c>
      <c r="G1948">
        <v>47.794400000000003</v>
      </c>
      <c r="I1948">
        <f>(E1948*100*Info!$B$11)/AI1948</f>
        <v>4.2369159958393432</v>
      </c>
      <c r="J1948">
        <f>LOG10(I1948)</f>
        <v>0.6270498534498703</v>
      </c>
      <c r="K1948">
        <f>2*((E1948*100*Info!$B$11)/AI1948^2)*(AJ1948/2)</f>
        <v>0.12506572081851389</v>
      </c>
      <c r="L1948">
        <f>(M1948/10.7)/I1948</f>
        <v>0.39676920300807994</v>
      </c>
      <c r="M1948">
        <f>((U1948/0.242530073729142))*I1948</f>
        <v>17.987532276830567</v>
      </c>
      <c r="N1948">
        <f>2*M1948*SQRT((0.5*K1948/I1948)^2+(0.5*V1948/U1948)^2)</f>
        <v>0.77688841038668832</v>
      </c>
      <c r="O1948" s="1">
        <v>0.33351558395794217</v>
      </c>
      <c r="P1948" s="1">
        <v>7.1314111027757808E-3</v>
      </c>
      <c r="Q1948" s="1">
        <v>0.30878468152135369</v>
      </c>
      <c r="R1948" s="1">
        <v>8.2589772857275343E-3</v>
      </c>
      <c r="S1948" s="1">
        <v>1.7986793730296451</v>
      </c>
      <c r="T1948" s="1">
        <v>2.693638213697978E-2</v>
      </c>
      <c r="U1948" s="1">
        <v>1.0296445654313271</v>
      </c>
      <c r="V1948" s="1">
        <v>3.2463875370924287E-2</v>
      </c>
      <c r="W1948" s="50">
        <f>U1948*Info!$B$2</f>
        <v>0.49422939140703698</v>
      </c>
      <c r="X1948" s="50">
        <f>W1948*SQRT((0.5*V1948/U1948)^2+Info!$B$3^2)</f>
        <v>2.5910645551250212E-2</v>
      </c>
      <c r="Y1948" s="39">
        <f>W1948*Info!$D$2</f>
        <v>0.4003258070397</v>
      </c>
      <c r="Z1948" s="39">
        <f>Y1948*SQRT(Info!$D$3^2+(X1948/W1948)^2)</f>
        <v>2.9002279122530887E-2</v>
      </c>
      <c r="AA1948" s="50">
        <f>IF(O1948-W1948&gt;0,O1948-W1948,0)</f>
        <v>0</v>
      </c>
      <c r="AB1948" s="50">
        <f>SQRT((0.5*P1948)^2+X1948^2)</f>
        <v>2.615484293513767E-2</v>
      </c>
      <c r="AC1948" s="50">
        <f>(1-EXP(-Info!$B$6*G1948*1000))+(Info!$B$6/(Info!$B$6-Info!$B$7))*(EXP(-Info!$B$7*G1948*1000)-EXP(-Info!$B$6*G1948*1000))*(Info!$B$9-1)</f>
        <v>0.40336378017550167</v>
      </c>
      <c r="AD1948" s="50">
        <f>SQRT((Info!$B$6*EXP(-Info!$B$6*G1948*1000)+(Info!$B$6/(Info!$B$6+Info!$B$7))*(Info!$B$9-1)*(-Info!$B$7*EXP(-Info!$B$7*G1948*1000)+Info!$B$6*EXP(-Info!$B$6*G1948*1000)))^2*(0.01*G1948*1000)^2)</f>
        <v>3.0127318254983011E-3</v>
      </c>
      <c r="AE1948" s="50">
        <f>IF(AA1948&gt;0,AA1948*AC1948*SQRT((AB1948/AA1948)^2+(AD1948/AC1948)^2),AA1948*AC1948*SQRT((AD1948/AC1948)^2))</f>
        <v>0</v>
      </c>
      <c r="AF1948" s="50">
        <f>IF((S1948-Y1948-AA1948*AC1948)&gt;0,S1948-Y1948-AA1948*AC1948,0)</f>
        <v>1.3983535659899451</v>
      </c>
      <c r="AG1948" s="50">
        <f>SQRT((T1948*0.5)^2+Z1948^2+AE1948^2)</f>
        <v>3.1976934889988158E-2</v>
      </c>
      <c r="AH1948" s="50">
        <f>AF1948/S1948</f>
        <v>0.77743348089581832</v>
      </c>
      <c r="AI1948">
        <f>AF1948*EXP(Info!$B$6*G1948*1000)</f>
        <v>2.1675481922589519</v>
      </c>
      <c r="AJ1948">
        <f>2*SQRT((EXP(Info!$B$6*G1948)*AG1948)^2+(Info!$B$6*G1948*0.01*AI1948)^2)</f>
        <v>6.3981909799471909E-2</v>
      </c>
      <c r="AK1948" s="28">
        <f>AI1948/(E1948/1000)</f>
        <v>0.60310188988841185</v>
      </c>
      <c r="AL1948">
        <f>AA1948/0.752049334436339</f>
        <v>0</v>
      </c>
      <c r="AM1948">
        <f>Q1948/O1948</f>
        <v>0.92584783552510952</v>
      </c>
      <c r="AN1948">
        <f>U1948/0.242530074</f>
        <v>4.2454304674451508</v>
      </c>
      <c r="AO1948">
        <f>O1948/U1948</f>
        <v>0.32391331451181854</v>
      </c>
    </row>
    <row r="1949" spans="1:41">
      <c r="A1949" s="14" t="s">
        <v>134</v>
      </c>
      <c r="B1949" s="14" t="s">
        <v>99</v>
      </c>
      <c r="C1949" s="15">
        <v>-32.450000000000003</v>
      </c>
      <c r="D1949" s="15">
        <v>43.15</v>
      </c>
      <c r="E1949" s="15">
        <v>3594</v>
      </c>
      <c r="F1949" s="1">
        <v>107</v>
      </c>
      <c r="G1949">
        <v>48.803800000000003</v>
      </c>
      <c r="I1949">
        <f>(E1949*100*Info!$B$11)/AI1949</f>
        <v>3.4022723430416613</v>
      </c>
      <c r="J1949">
        <f>LOG10(I1949)</f>
        <v>0.53176907481040259</v>
      </c>
      <c r="K1949">
        <f>2*((E1949*100*Info!$B$11)/AI1949^2)*(AJ1949/2)</f>
        <v>6.8828556775534747E-2</v>
      </c>
      <c r="L1949">
        <f>(M1949/10.7)/I1949</f>
        <v>0.27794074851449968</v>
      </c>
      <c r="M1949">
        <f>((U1949/0.242530073729142))*I1949</f>
        <v>10.118242301924425</v>
      </c>
      <c r="N1949">
        <f>2*M1949*SQRT((0.5*K1949/I1949)^2+(0.5*V1949/U1949)^2)</f>
        <v>0.38182459918186779</v>
      </c>
      <c r="O1949" s="1">
        <v>0.33519564771688809</v>
      </c>
      <c r="P1949" s="1">
        <v>7.2323250635052553E-3</v>
      </c>
      <c r="Q1949" s="1">
        <v>0.33148757384365141</v>
      </c>
      <c r="R1949" s="1">
        <v>1.070323829735754E-2</v>
      </c>
      <c r="S1949" s="1">
        <v>2.0057837976371631</v>
      </c>
      <c r="T1949" s="1">
        <v>3.6422787294056271E-2</v>
      </c>
      <c r="U1949" s="1">
        <v>0.72127619545623345</v>
      </c>
      <c r="V1949" s="1">
        <v>2.297652760644096E-2</v>
      </c>
      <c r="W1949" s="50">
        <f>U1949*Info!$B$2</f>
        <v>0.34621257381899206</v>
      </c>
      <c r="X1949" s="50">
        <f>W1949*SQRT((0.5*V1949/U1949)^2+Info!$B$3^2)</f>
        <v>1.8167721512530439E-2</v>
      </c>
      <c r="Y1949" s="39">
        <f>W1949*Info!$D$2</f>
        <v>0.28043218479338361</v>
      </c>
      <c r="Z1949" s="39">
        <f>Y1949*SQRT(Info!$D$3^2+(X1949/W1949)^2)</f>
        <v>2.0326384261156065E-2</v>
      </c>
      <c r="AA1949" s="50">
        <f>IF(O1949-W1949&gt;0,O1949-W1949,0)</f>
        <v>0</v>
      </c>
      <c r="AB1949" s="50">
        <f>SQRT((0.5*P1949)^2+X1949^2)</f>
        <v>1.8524112297568077E-2</v>
      </c>
      <c r="AC1949" s="50">
        <f>(1-EXP(-Info!$B$6*G1949*1000))+(Info!$B$6/(Info!$B$6-Info!$B$7))*(EXP(-Info!$B$7*G1949*1000)-EXP(-Info!$B$6*G1949*1000))*(Info!$B$9-1)</f>
        <v>0.41004148147475894</v>
      </c>
      <c r="AD1949" s="50">
        <f>SQRT((Info!$B$6*EXP(-Info!$B$6*G1949*1000)+(Info!$B$6/(Info!$B$6+Info!$B$7))*(Info!$B$9-1)*(-Info!$B$7*EXP(-Info!$B$7*G1949*1000)+Info!$B$6*EXP(-Info!$B$6*G1949*1000)))^2*(0.01*G1949*1000)^2)</f>
        <v>3.0471533762656149E-3</v>
      </c>
      <c r="AE1949" s="50">
        <f>IF(AA1949&gt;0,AA1949*AC1949*SQRT((AB1949/AA1949)^2+(AD1949/AC1949)^2),AA1949*AC1949*SQRT((AD1949/AC1949)^2))</f>
        <v>0</v>
      </c>
      <c r="AF1949" s="50">
        <f>IF((S1949-Y1949-AA1949*AC1949)&gt;0,S1949-Y1949-AA1949*AC1949,0)</f>
        <v>1.7253516128437796</v>
      </c>
      <c r="AG1949" s="50">
        <f>SQRT((T1949*0.5)^2+Z1949^2+AE1949^2)</f>
        <v>2.7291331145607202E-2</v>
      </c>
      <c r="AH1949" s="50">
        <f>AF1949/S1949</f>
        <v>0.86018822909840242</v>
      </c>
      <c r="AI1949">
        <f>AF1949*EXP(Info!$B$6*G1949*1000)</f>
        <v>2.6992899690458878</v>
      </c>
      <c r="AJ1949">
        <f>2*SQRT((EXP(Info!$B$6*G1949)*AG1949)^2+(Info!$B$6*G1949*0.01*AI1949)^2)</f>
        <v>5.4607102005834726E-2</v>
      </c>
      <c r="AK1949" s="28">
        <f>AI1949/(E1949/1000)</f>
        <v>0.75105452672395323</v>
      </c>
      <c r="AL1949">
        <f>AA1949/0.752049334436339</f>
        <v>0</v>
      </c>
      <c r="AM1949">
        <f>Q1949/O1949</f>
        <v>0.9889375834725378</v>
      </c>
      <c r="AN1949">
        <f>U1949/0.242530074</f>
        <v>2.9739660057838164</v>
      </c>
      <c r="AO1949">
        <f>O1949/U1949</f>
        <v>0.46472578719288615</v>
      </c>
    </row>
    <row r="1950" spans="1:41">
      <c r="A1950" s="14" t="s">
        <v>134</v>
      </c>
      <c r="B1950" s="14" t="s">
        <v>99</v>
      </c>
      <c r="C1950" s="15">
        <v>-32.450000000000003</v>
      </c>
      <c r="D1950" s="15">
        <v>43.15</v>
      </c>
      <c r="E1950" s="15">
        <v>3594</v>
      </c>
      <c r="F1950" s="1">
        <v>108</v>
      </c>
      <c r="G1950">
        <v>49.813099999999999</v>
      </c>
      <c r="I1950">
        <f>(E1950*100*Info!$B$11)/AI1950</f>
        <v>2.9509788441310687</v>
      </c>
      <c r="J1950">
        <f>LOG10(I1950)</f>
        <v>0.46996609600959316</v>
      </c>
      <c r="K1950">
        <f>2*((E1950*100*Info!$B$11)/AI1950^2)*(AJ1950/2)</f>
        <v>5.4816936307846585E-2</v>
      </c>
      <c r="L1950">
        <f>(M1950/10.7)/I1950</f>
        <v>0.32373388313035606</v>
      </c>
      <c r="M1950">
        <f>((U1950/0.242530073729142))*I1950</f>
        <v>10.222050690633061</v>
      </c>
      <c r="N1950">
        <f>2*M1950*SQRT((0.5*K1950/I1950)^2+(0.5*V1950/U1950)^2)</f>
        <v>0.36834512458035074</v>
      </c>
      <c r="O1950" s="1">
        <v>0.35521554631386509</v>
      </c>
      <c r="P1950" s="1">
        <v>7.3908408247083833E-3</v>
      </c>
      <c r="Q1950" s="1">
        <v>0.35043135171636369</v>
      </c>
      <c r="R1950" s="1">
        <v>9.6339249761476613E-3</v>
      </c>
      <c r="S1950" s="1">
        <v>2.2975187552377121</v>
      </c>
      <c r="T1950" s="1">
        <v>3.3217108712831379E-2</v>
      </c>
      <c r="U1950" s="1">
        <v>0.84011266722322564</v>
      </c>
      <c r="V1950" s="1">
        <v>2.5940489586853108E-2</v>
      </c>
      <c r="W1950" s="50">
        <f>U1950*Info!$B$2</f>
        <v>0.40325408026714832</v>
      </c>
      <c r="X1950" s="50">
        <f>W1950*SQRT((0.5*V1950/U1950)^2+Info!$B$3^2)</f>
        <v>2.11019949656563E-2</v>
      </c>
      <c r="Y1950" s="39">
        <f>W1950*Info!$D$2</f>
        <v>0.32663580501639017</v>
      </c>
      <c r="Z1950" s="39">
        <f>Y1950*SQRT(Info!$D$3^2+(X1950/W1950)^2)</f>
        <v>2.3640746431954709E-2</v>
      </c>
      <c r="AA1950" s="50">
        <f>IF(O1950-W1950&gt;0,O1950-W1950,0)</f>
        <v>0</v>
      </c>
      <c r="AB1950" s="50">
        <f>SQRT((0.5*P1950)^2+X1950^2)</f>
        <v>2.1423125905306813E-2</v>
      </c>
      <c r="AC1950" s="50">
        <f>(1-EXP(-Info!$B$6*G1950*1000))+(Info!$B$6/(Info!$B$6-Info!$B$7))*(EXP(-Info!$B$7*G1950*1000)-EXP(-Info!$B$6*G1950*1000))*(Info!$B$9-1)</f>
        <v>0.41665364492209411</v>
      </c>
      <c r="AD1950" s="50">
        <f>SQRT((Info!$B$6*EXP(-Info!$B$6*G1950*1000)+(Info!$B$6/(Info!$B$6+Info!$B$7))*(Info!$B$9-1)*(-Info!$B$7*EXP(-Info!$B$7*G1950*1000)+Info!$B$6*EXP(-Info!$B$6*G1950*1000)))^2*(0.01*G1950*1000)^2)</f>
        <v>3.0806406925132958E-3</v>
      </c>
      <c r="AE1950" s="50">
        <f>IF(AA1950&gt;0,AA1950*AC1950*SQRT((AB1950/AA1950)^2+(AD1950/AC1950)^2),AA1950*AC1950*SQRT((AD1950/AC1950)^2))</f>
        <v>0</v>
      </c>
      <c r="AF1950" s="50">
        <f>IF((S1950-Y1950-AA1950*AC1950)&gt;0,S1950-Y1950-AA1950*AC1950,0)</f>
        <v>1.9708829502213219</v>
      </c>
      <c r="AG1950" s="50">
        <f>SQRT((T1950*0.5)^2+Z1950^2+AE1950^2)</f>
        <v>2.8891676477317718E-2</v>
      </c>
      <c r="AH1950" s="50">
        <f>AF1950/S1950</f>
        <v>0.85783106045521929</v>
      </c>
      <c r="AI1950">
        <f>AF1950*EXP(Info!$B$6*G1950*1000)</f>
        <v>3.1120926623378762</v>
      </c>
      <c r="AJ1950">
        <f>2*SQRT((EXP(Info!$B$6*G1950)*AG1950)^2+(Info!$B$6*G1950*0.01*AI1950)^2)</f>
        <v>5.7809762206453494E-2</v>
      </c>
      <c r="AK1950" s="28">
        <f>AI1950/(E1950/1000)</f>
        <v>0.86591337293763948</v>
      </c>
      <c r="AL1950">
        <f>AA1950/0.752049334436339</f>
        <v>0</v>
      </c>
      <c r="AM1950">
        <f>Q1950/O1950</f>
        <v>0.98653157316128803</v>
      </c>
      <c r="AN1950">
        <f>U1950/0.242530074</f>
        <v>3.4639525456262614</v>
      </c>
      <c r="AO1950">
        <f>O1950/U1950</f>
        <v>0.42281893866442688</v>
      </c>
    </row>
    <row r="1951" spans="1:41">
      <c r="A1951" s="14" t="s">
        <v>134</v>
      </c>
      <c r="B1951" s="14" t="s">
        <v>99</v>
      </c>
      <c r="C1951" s="15">
        <v>-32.450000000000003</v>
      </c>
      <c r="D1951" s="15">
        <v>43.15</v>
      </c>
      <c r="E1951" s="15">
        <v>3594</v>
      </c>
      <c r="F1951" s="1">
        <v>109</v>
      </c>
      <c r="G1951">
        <v>50.822400000000002</v>
      </c>
      <c r="I1951">
        <f>(E1951*100*Info!$B$11)/AI1951</f>
        <v>2.3169789810811108</v>
      </c>
      <c r="J1951">
        <f>LOG10(I1951)</f>
        <v>0.36492209402221809</v>
      </c>
      <c r="K1951">
        <f>2*((E1951*100*Info!$B$11)/AI1951^2)*(AJ1951/2)</f>
        <v>3.743293630488663E-2</v>
      </c>
      <c r="L1951">
        <f>(M1951/10.7)/I1951</f>
        <v>0.35748213455337174</v>
      </c>
      <c r="M1951">
        <f>((U1951/0.242530073729142))*I1951</f>
        <v>8.8625809330322376</v>
      </c>
      <c r="N1951">
        <f>2*M1951*SQRT((0.5*K1951/I1951)^2+(0.5*V1951/U1951)^2)</f>
        <v>0.31229983656336213</v>
      </c>
      <c r="O1951" s="1">
        <v>0.38446365268897398</v>
      </c>
      <c r="P1951" s="1">
        <v>8.1465254880083403E-3</v>
      </c>
      <c r="Q1951" s="1">
        <v>0.4037531238333269</v>
      </c>
      <c r="R1951" s="1">
        <v>9.2830387681371342E-3</v>
      </c>
      <c r="S1951" s="1">
        <v>2.8477397657300729</v>
      </c>
      <c r="T1951" s="1">
        <v>3.6978163942833257E-2</v>
      </c>
      <c r="U1951" s="1">
        <v>0.92769180241585913</v>
      </c>
      <c r="V1951" s="1">
        <v>2.905178274421355E-2</v>
      </c>
      <c r="W1951" s="50">
        <f>U1951*Info!$B$2</f>
        <v>0.44529206515961239</v>
      </c>
      <c r="X1951" s="50">
        <f>W1951*SQRT((0.5*V1951/U1951)^2+Info!$B$3^2)</f>
        <v>2.333082314190435E-2</v>
      </c>
      <c r="Y1951" s="39">
        <f>W1951*Info!$D$2</f>
        <v>0.36068657277928606</v>
      </c>
      <c r="Z1951" s="39">
        <f>Y1951*SQRT(Info!$D$3^2+(X1951/W1951)^2)</f>
        <v>2.6122215766491205E-2</v>
      </c>
      <c r="AA1951" s="50">
        <f>IF(O1951-W1951&gt;0,O1951-W1951,0)</f>
        <v>0</v>
      </c>
      <c r="AB1951" s="50">
        <f>SQRT((0.5*P1951)^2+X1951^2)</f>
        <v>2.3683723901880633E-2</v>
      </c>
      <c r="AC1951" s="50">
        <f>(1-EXP(-Info!$B$6*G1951*1000))+(Info!$B$6/(Info!$B$6-Info!$B$7))*(EXP(-Info!$B$7*G1951*1000)-EXP(-Info!$B$6*G1951*1000))*(Info!$B$9-1)</f>
        <v>0.42320154253442549</v>
      </c>
      <c r="AD1951" s="50">
        <f>SQRT((Info!$B$6*EXP(-Info!$B$6*G1951*1000)+(Info!$B$6/(Info!$B$6+Info!$B$7))*(Info!$B$9-1)*(-Info!$B$7*EXP(-Info!$B$7*G1951*1000)+Info!$B$6*EXP(-Info!$B$6*G1951*1000)))^2*(0.01*G1951*1000)^2)</f>
        <v>3.1132114634106626E-3</v>
      </c>
      <c r="AE1951" s="50">
        <f>IF(AA1951&gt;0,AA1951*AC1951*SQRT((AB1951/AA1951)^2+(AD1951/AC1951)^2),AA1951*AC1951*SQRT((AD1951/AC1951)^2))</f>
        <v>0</v>
      </c>
      <c r="AF1951" s="50">
        <f>IF((S1951-Y1951-AA1951*AC1951)&gt;0,S1951-Y1951-AA1951*AC1951,0)</f>
        <v>2.4870531929507869</v>
      </c>
      <c r="AG1951" s="50">
        <f>SQRT((T1951*0.5)^2+Z1951^2+AE1951^2)</f>
        <v>3.2003379644920081E-2</v>
      </c>
      <c r="AH1951" s="50">
        <f>AF1951/S1951</f>
        <v>0.87334286049595644</v>
      </c>
      <c r="AI1951">
        <f>AF1951*EXP(Info!$B$6*G1951*1000)</f>
        <v>3.9636611650440821</v>
      </c>
      <c r="AJ1951">
        <f>2*SQRT((EXP(Info!$B$6*G1951)*AG1951)^2+(Info!$B$6*G1951*0.01*AI1951)^2)</f>
        <v>6.4036608504759576E-2</v>
      </c>
      <c r="AK1951" s="28">
        <f>AI1951/(E1951/1000)</f>
        <v>1.1028550820935121</v>
      </c>
      <c r="AL1951">
        <f>AA1951/0.752049334436339</f>
        <v>0</v>
      </c>
      <c r="AM1951">
        <f>Q1951/O1951</f>
        <v>1.0501724181452281</v>
      </c>
      <c r="AN1951">
        <f>U1951/0.242530074</f>
        <v>3.8250588354492443</v>
      </c>
      <c r="AO1951">
        <f>O1951/U1951</f>
        <v>0.41443036543792733</v>
      </c>
    </row>
    <row r="1952" spans="1:41">
      <c r="A1952" s="14" t="s">
        <v>134</v>
      </c>
      <c r="B1952" s="14" t="s">
        <v>99</v>
      </c>
      <c r="C1952" s="15">
        <v>-32.450000000000003</v>
      </c>
      <c r="D1952" s="15">
        <v>43.15</v>
      </c>
      <c r="E1952" s="15">
        <v>3594</v>
      </c>
      <c r="F1952" s="1">
        <v>110</v>
      </c>
      <c r="G1952">
        <v>51.831800000000001</v>
      </c>
      <c r="I1952">
        <f>(E1952*100*Info!$B$11)/AI1952</f>
        <v>2.2645724061319443</v>
      </c>
      <c r="J1952">
        <f>LOG10(I1952)</f>
        <v>0.35498621112224055</v>
      </c>
      <c r="K1952">
        <f>2*((E1952*100*Info!$B$11)/AI1952^2)*(AJ1952/2)</f>
        <v>3.7737058936556579E-2</v>
      </c>
      <c r="L1952">
        <f>(M1952/10.7)/I1952</f>
        <v>0.36415992554872878</v>
      </c>
      <c r="M1952">
        <f>((U1952/0.242530073729142))*I1952</f>
        <v>8.8239317513388436</v>
      </c>
      <c r="N1952">
        <f>2*M1952*SQRT((0.5*K1952/I1952)^2+(0.5*V1952/U1952)^2)</f>
        <v>0.30958533224099627</v>
      </c>
      <c r="O1952" s="1">
        <v>0.37587323011890877</v>
      </c>
      <c r="P1952" s="1">
        <v>7.8229504209589174E-3</v>
      </c>
      <c r="Q1952" s="1">
        <v>0.3602726352938439</v>
      </c>
      <c r="R1952" s="1">
        <v>9.6919218396471427E-3</v>
      </c>
      <c r="S1952" s="1">
        <v>2.888586487422327</v>
      </c>
      <c r="T1952" s="1">
        <v>4.1640513966513443E-2</v>
      </c>
      <c r="U1952" s="1">
        <v>0.94502114944009297</v>
      </c>
      <c r="V1952" s="1">
        <v>2.917723731220365E-2</v>
      </c>
      <c r="W1952" s="50">
        <f>U1952*Info!$B$2</f>
        <v>0.45361015173124458</v>
      </c>
      <c r="X1952" s="50">
        <f>W1952*SQRT((0.5*V1952/U1952)^2+Info!$B$3^2)</f>
        <v>2.3736911091994502E-2</v>
      </c>
      <c r="Y1952" s="39">
        <f>W1952*Info!$D$2</f>
        <v>0.36742422290230814</v>
      </c>
      <c r="Z1952" s="39">
        <f>Y1952*SQRT(Info!$D$3^2+(X1952/W1952)^2)</f>
        <v>2.6592762268056708E-2</v>
      </c>
      <c r="AA1952" s="50">
        <f>IF(O1952-W1952&gt;0,O1952-W1952,0)</f>
        <v>0</v>
      </c>
      <c r="AB1952" s="50">
        <f>SQRT((0.5*P1952)^2+X1952^2)</f>
        <v>2.40570277987836E-2</v>
      </c>
      <c r="AC1952" s="50">
        <f>(1-EXP(-Info!$B$6*G1952*1000))+(Info!$B$6/(Info!$B$6-Info!$B$7))*(EXP(-Info!$B$7*G1952*1000)-EXP(-Info!$B$6*G1952*1000))*(Info!$B$9-1)</f>
        <v>0.42968641523561291</v>
      </c>
      <c r="AD1952" s="50">
        <f>SQRT((Info!$B$6*EXP(-Info!$B$6*G1952*1000)+(Info!$B$6/(Info!$B$6+Info!$B$7))*(Info!$B$9-1)*(-Info!$B$7*EXP(-Info!$B$7*G1952*1000)+Info!$B$6*EXP(-Info!$B$6*G1952*1000)))^2*(0.01*G1952*1000)^2)</f>
        <v>3.1448828319026048E-3</v>
      </c>
      <c r="AE1952" s="50">
        <f>IF(AA1952&gt;0,AA1952*AC1952*SQRT((AB1952/AA1952)^2+(AD1952/AC1952)^2),AA1952*AC1952*SQRT((AD1952/AC1952)^2))</f>
        <v>0</v>
      </c>
      <c r="AF1952" s="50">
        <f>IF((S1952-Y1952-AA1952*AC1952)&gt;0,S1952-Y1952-AA1952*AC1952,0)</f>
        <v>2.5211622645200187</v>
      </c>
      <c r="AG1952" s="50">
        <f>SQRT((T1952*0.5)^2+Z1952^2+AE1952^2)</f>
        <v>3.3773630333356688E-2</v>
      </c>
      <c r="AH1952" s="50">
        <f>AF1952/S1952</f>
        <v>0.87280137724725537</v>
      </c>
      <c r="AI1952">
        <f>AF1952*EXP(Info!$B$6*G1952*1000)</f>
        <v>4.0553879322503414</v>
      </c>
      <c r="AJ1952">
        <f>2*SQRT((EXP(Info!$B$6*G1952)*AG1952)^2+(Info!$B$6*G1952*0.01*AI1952)^2)</f>
        <v>6.7579386287467971E-2</v>
      </c>
      <c r="AK1952" s="28">
        <f>AI1952/(E1952/1000)</f>
        <v>1.1283772766417199</v>
      </c>
      <c r="AL1952">
        <f>AA1952/0.752049334436339</f>
        <v>0</v>
      </c>
      <c r="AM1952">
        <f>Q1952/O1952</f>
        <v>0.95849506276323648</v>
      </c>
      <c r="AN1952">
        <f>U1952/0.242530074</f>
        <v>3.8965111990197676</v>
      </c>
      <c r="AO1952">
        <f>O1952/U1952</f>
        <v>0.39774054828466698</v>
      </c>
    </row>
    <row r="1953" spans="1:41">
      <c r="A1953" s="14" t="s">
        <v>134</v>
      </c>
      <c r="B1953" s="14" t="s">
        <v>99</v>
      </c>
      <c r="C1953" s="15">
        <v>-32.450000000000003</v>
      </c>
      <c r="D1953" s="15">
        <v>43.15</v>
      </c>
      <c r="E1953" s="15">
        <v>3594</v>
      </c>
      <c r="F1953" s="1">
        <v>111</v>
      </c>
      <c r="G1953">
        <v>52.841099999999997</v>
      </c>
      <c r="I1953">
        <f>(E1953*100*Info!$B$11)/AI1953</f>
        <v>2.2450428603688946</v>
      </c>
      <c r="J1953">
        <f>LOG10(I1953)</f>
        <v>0.35122463658389474</v>
      </c>
      <c r="K1953">
        <f>2*((E1953*100*Info!$B$11)/AI1953^2)*(AJ1953/2)</f>
        <v>3.9258545712930526E-2</v>
      </c>
      <c r="L1953">
        <f>(M1953/10.7)/I1953</f>
        <v>0.40294330839374987</v>
      </c>
      <c r="M1953">
        <f>((U1953/0.242530073729142))*I1953</f>
        <v>9.6794874747780639</v>
      </c>
      <c r="N1953">
        <f>2*M1953*SQRT((0.5*K1953/I1953)^2+(0.5*V1953/U1953)^2)</f>
        <v>0.34677693780579788</v>
      </c>
      <c r="O1953" s="1">
        <v>0.40853689101295793</v>
      </c>
      <c r="P1953" s="1">
        <v>8.6808006068909288E-3</v>
      </c>
      <c r="Q1953" s="1">
        <v>0.38384309662875121</v>
      </c>
      <c r="R1953" s="1">
        <v>1.017925162783985E-2</v>
      </c>
      <c r="S1953" s="1">
        <v>2.9262191480128261</v>
      </c>
      <c r="T1953" s="1">
        <v>4.0553629578298007E-2</v>
      </c>
      <c r="U1953" s="1">
        <v>1.0456668121393859</v>
      </c>
      <c r="V1953" s="1">
        <v>3.2696320353918708E-2</v>
      </c>
      <c r="W1953" s="50">
        <f>U1953*Info!$B$2</f>
        <v>0.50192006982690529</v>
      </c>
      <c r="X1953" s="50">
        <f>W1953*SQRT((0.5*V1953/U1953)^2+Info!$B$3^2)</f>
        <v>2.6294231965272002E-2</v>
      </c>
      <c r="Y1953" s="39">
        <f>W1953*Info!$D$2</f>
        <v>0.4065552565597933</v>
      </c>
      <c r="Z1953" s="39">
        <f>Y1953*SQRT(Info!$D$3^2+(X1953/W1953)^2)</f>
        <v>2.9442090832354616E-2</v>
      </c>
      <c r="AA1953" s="50">
        <f>IF(O1953-W1953&gt;0,O1953-W1953,0)</f>
        <v>0</v>
      </c>
      <c r="AB1953" s="50">
        <f>SQRT((0.5*P1953)^2+X1953^2)</f>
        <v>2.6650060214522622E-2</v>
      </c>
      <c r="AC1953" s="50">
        <f>(1-EXP(-Info!$B$6*G1953*1000))+(Info!$B$6/(Info!$B$6-Info!$B$7))*(EXP(-Info!$B$7*G1953*1000)-EXP(-Info!$B$6*G1953*1000))*(Info!$B$9-1)</f>
        <v>0.43610757421804458</v>
      </c>
      <c r="AD1953" s="50">
        <f>SQRT((Info!$B$6*EXP(-Info!$B$6*G1953*1000)+(Info!$B$6/(Info!$B$6+Info!$B$7))*(Info!$B$9-1)*(-Info!$B$7*EXP(-Info!$B$7*G1953*1000)+Info!$B$6*EXP(-Info!$B$6*G1953*1000)))^2*(0.01*G1953*1000)^2)</f>
        <v>3.1756623926184431E-3</v>
      </c>
      <c r="AE1953" s="50">
        <f>IF(AA1953&gt;0,AA1953*AC1953*SQRT((AB1953/AA1953)^2+(AD1953/AC1953)^2),AA1953*AC1953*SQRT((AD1953/AC1953)^2))</f>
        <v>0</v>
      </c>
      <c r="AF1953" s="50">
        <f>IF((S1953-Y1953-AA1953*AC1953)&gt;0,S1953-Y1953-AA1953*AC1953,0)</f>
        <v>2.5196638914530327</v>
      </c>
      <c r="AG1953" s="50">
        <f>SQRT((T1953*0.5)^2+Z1953^2+AE1953^2)</f>
        <v>3.5748929082898014E-2</v>
      </c>
      <c r="AH1953" s="50">
        <f>AF1953/S1953</f>
        <v>0.86106465852501779</v>
      </c>
      <c r="AI1953">
        <f>AF1953*EXP(Info!$B$6*G1953*1000)</f>
        <v>4.090665603607043</v>
      </c>
      <c r="AJ1953">
        <f>2*SQRT((EXP(Info!$B$6*G1953)*AG1953)^2+(Info!$B$6*G1953*0.01*AI1953)^2)</f>
        <v>7.1532524135923051E-2</v>
      </c>
      <c r="AK1953" s="28">
        <f>AI1953/(E1953/1000)</f>
        <v>1.1381929893174856</v>
      </c>
      <c r="AL1953">
        <f>AA1953/0.752049334436339</f>
        <v>0</v>
      </c>
      <c r="AM1953">
        <f>Q1953/O1953</f>
        <v>0.93955553359458188</v>
      </c>
      <c r="AN1953">
        <f>U1953/0.242530074</f>
        <v>4.3114933949980401</v>
      </c>
      <c r="AO1953">
        <f>O1953/U1953</f>
        <v>0.39069509165841299</v>
      </c>
    </row>
    <row r="1954" spans="1:41">
      <c r="A1954" s="14" t="s">
        <v>134</v>
      </c>
      <c r="B1954" s="14" t="s">
        <v>99</v>
      </c>
      <c r="C1954" s="15">
        <v>-32.450000000000003</v>
      </c>
      <c r="D1954" s="15">
        <v>43.15</v>
      </c>
      <c r="E1954" s="15">
        <v>3594</v>
      </c>
      <c r="F1954" s="1">
        <v>112</v>
      </c>
      <c r="G1954">
        <v>53.850499999999997</v>
      </c>
      <c r="I1954">
        <f>(E1954*100*Info!$B$11)/AI1954</f>
        <v>2.1545651431722992</v>
      </c>
      <c r="J1954">
        <f>LOG10(I1954)</f>
        <v>0.33335962949543113</v>
      </c>
      <c r="K1954">
        <f>2*((E1954*100*Info!$B$11)/AI1954^2)*(AJ1954/2)</f>
        <v>3.4199086893097481E-2</v>
      </c>
      <c r="L1954">
        <f>(M1954/10.7)/I1954</f>
        <v>0.37372297481980615</v>
      </c>
      <c r="M1954">
        <f>((U1954/0.242530073729142))*I1954</f>
        <v>8.615752293818721</v>
      </c>
      <c r="N1954">
        <f>2*M1954*SQRT((0.5*K1954/I1954)^2+(0.5*V1954/U1954)^2)</f>
        <v>0.30314840751408534</v>
      </c>
      <c r="O1954" s="1">
        <v>0.41013643766366442</v>
      </c>
      <c r="P1954" s="1">
        <v>8.7911397052842406E-3</v>
      </c>
      <c r="Q1954" s="1">
        <v>0.41907190030920338</v>
      </c>
      <c r="R1954" s="1">
        <v>9.8802567509370318E-3</v>
      </c>
      <c r="S1954" s="1">
        <v>2.97835514337749</v>
      </c>
      <c r="T1954" s="1">
        <v>3.986338677136448E-2</v>
      </c>
      <c r="U1954" s="1">
        <v>0.96983794881934393</v>
      </c>
      <c r="V1954" s="1">
        <v>3.0454498016989861E-2</v>
      </c>
      <c r="W1954" s="50">
        <f>U1954*Info!$B$2</f>
        <v>0.46552221543328509</v>
      </c>
      <c r="X1954" s="50">
        <f>W1954*SQRT((0.5*V1954/U1954)^2+Info!$B$3^2)</f>
        <v>2.439672060224642E-2</v>
      </c>
      <c r="Y1954" s="39">
        <f>W1954*Info!$D$2</f>
        <v>0.37707299450096093</v>
      </c>
      <c r="Z1954" s="39">
        <f>Y1954*SQRT(Info!$D$3^2+(X1954/W1954)^2)</f>
        <v>2.7312466243511076E-2</v>
      </c>
      <c r="AA1954" s="50">
        <f>IF(O1954-W1954&gt;0,O1954-W1954,0)</f>
        <v>0</v>
      </c>
      <c r="AB1954" s="50">
        <f>SQRT((0.5*P1954)^2+X1954^2)</f>
        <v>2.478953429319581E-2</v>
      </c>
      <c r="AC1954" s="50">
        <f>(1-EXP(-Info!$B$6*G1954*1000))+(Info!$B$6/(Info!$B$6-Info!$B$7))*(EXP(-Info!$B$7*G1954*1000)-EXP(-Info!$B$6*G1954*1000))*(Info!$B$9-1)</f>
        <v>0.44246688252800875</v>
      </c>
      <c r="AD1954" s="50">
        <f>SQRT((Info!$B$6*EXP(-Info!$B$6*G1954*1000)+(Info!$B$6/(Info!$B$6+Info!$B$7))*(Info!$B$9-1)*(-Info!$B$7*EXP(-Info!$B$7*G1954*1000)+Info!$B$6*EXP(-Info!$B$6*G1954*1000)))^2*(0.01*G1954*1000)^2)</f>
        <v>3.2055699378128444E-3</v>
      </c>
      <c r="AE1954" s="50">
        <f>IF(AA1954&gt;0,AA1954*AC1954*SQRT((AB1954/AA1954)^2+(AD1954/AC1954)^2),AA1954*AC1954*SQRT((AD1954/AC1954)^2))</f>
        <v>0</v>
      </c>
      <c r="AF1954" s="50">
        <f>IF((S1954-Y1954-AA1954*AC1954)&gt;0,S1954-Y1954-AA1954*AC1954,0)</f>
        <v>2.6012821488765292</v>
      </c>
      <c r="AG1954" s="50">
        <f>SQRT((T1954*0.5)^2+Z1954^2+AE1954^2)</f>
        <v>3.3811879769154819E-2</v>
      </c>
      <c r="AH1954" s="50">
        <f>AF1954/S1954</f>
        <v>0.87339555682625691</v>
      </c>
      <c r="AI1954">
        <f>AF1954*EXP(Info!$B$6*G1954*1000)</f>
        <v>4.2624469427797615</v>
      </c>
      <c r="AJ1954">
        <f>2*SQRT((EXP(Info!$B$6*G1954)*AG1954)^2+(Info!$B$6*G1954*0.01*AI1954)^2)</f>
        <v>6.7657176129153368E-2</v>
      </c>
      <c r="AK1954" s="28">
        <f>AI1954/(E1954/1000)</f>
        <v>1.1859896891429498</v>
      </c>
      <c r="AL1954">
        <f>AA1954/0.752049334436339</f>
        <v>0</v>
      </c>
      <c r="AM1954">
        <f>Q1954/O1954</f>
        <v>1.0217865613122299</v>
      </c>
      <c r="AN1954">
        <f>U1954/0.242530074</f>
        <v>3.9988358261060188</v>
      </c>
      <c r="AO1954">
        <f>O1954/U1954</f>
        <v>0.42289171934646824</v>
      </c>
    </row>
    <row r="1955" spans="1:41">
      <c r="A1955" s="14" t="s">
        <v>134</v>
      </c>
      <c r="B1955" s="14" t="s">
        <v>99</v>
      </c>
      <c r="C1955" s="15">
        <v>-32.450000000000003</v>
      </c>
      <c r="D1955" s="15">
        <v>43.15</v>
      </c>
      <c r="E1955" s="15">
        <v>3594</v>
      </c>
      <c r="F1955" s="1">
        <v>113</v>
      </c>
      <c r="G1955">
        <v>54.8598</v>
      </c>
      <c r="I1955">
        <f>(E1955*100*Info!$B$11)/AI1955</f>
        <v>2.2906955973646563</v>
      </c>
      <c r="J1955">
        <f>LOG10(I1955)</f>
        <v>0.35996738112818233</v>
      </c>
      <c r="K1955">
        <f>2*((E1955*100*Info!$B$11)/AI1955^2)*(AJ1955/2)</f>
        <v>4.1590032375264874E-2</v>
      </c>
      <c r="L1955">
        <f>(M1955/10.7)/I1955</f>
        <v>0.41387755278370325</v>
      </c>
      <c r="M1955">
        <f>((U1955/0.242530073729142))*I1955</f>
        <v>10.144322121703652</v>
      </c>
      <c r="N1955">
        <f>2*M1955*SQRT((0.5*K1955/I1955)^2+(0.5*V1955/U1955)^2)</f>
        <v>0.36776600497266798</v>
      </c>
      <c r="O1955" s="1">
        <v>0.47071017397624931</v>
      </c>
      <c r="P1955" s="1">
        <v>1.003500759387629E-2</v>
      </c>
      <c r="Q1955" s="1">
        <v>0.45460028796096669</v>
      </c>
      <c r="R1955" s="1">
        <v>1.1373509172586581E-2</v>
      </c>
      <c r="S1955" s="1">
        <v>2.841740077843387</v>
      </c>
      <c r="T1955" s="1">
        <v>4.0420243179259657E-2</v>
      </c>
      <c r="U1955" s="1">
        <v>1.074041961288712</v>
      </c>
      <c r="V1955" s="1">
        <v>3.3702761226965812E-2</v>
      </c>
      <c r="W1955" s="50">
        <f>U1955*Info!$B$2</f>
        <v>0.51554014141858173</v>
      </c>
      <c r="X1955" s="50">
        <f>W1955*SQRT((0.5*V1955/U1955)^2+Info!$B$3^2)</f>
        <v>2.7016301703224815E-2</v>
      </c>
      <c r="Y1955" s="39">
        <f>W1955*Info!$D$2</f>
        <v>0.41758751454905124</v>
      </c>
      <c r="Z1955" s="39">
        <f>Y1955*SQRT(Info!$D$3^2+(X1955/W1955)^2)</f>
        <v>3.0246040479507557E-2</v>
      </c>
      <c r="AA1955" s="50">
        <f>IF(O1955-W1955&gt;0,O1955-W1955,0)</f>
        <v>0</v>
      </c>
      <c r="AB1955" s="50">
        <f>SQRT((0.5*P1955)^2+X1955^2)</f>
        <v>2.7478280551591228E-2</v>
      </c>
      <c r="AC1955" s="50">
        <f>(1-EXP(-Info!$B$6*G1955*1000))+(Info!$B$6/(Info!$B$6-Info!$B$7))*(EXP(-Info!$B$7*G1955*1000)-EXP(-Info!$B$6*G1955*1000))*(Info!$B$9-1)</f>
        <v>0.44876366524959194</v>
      </c>
      <c r="AD1955" s="50">
        <f>SQRT((Info!$B$6*EXP(-Info!$B$6*G1955*1000)+(Info!$B$6/(Info!$B$6+Info!$B$7))*(Info!$B$9-1)*(-Info!$B$7*EXP(-Info!$B$7*G1955*1000)+Info!$B$6*EXP(-Info!$B$6*G1955*1000)))^2*(0.01*G1955*1000)^2)</f>
        <v>3.2346130563895253E-3</v>
      </c>
      <c r="AE1955" s="50">
        <f>IF(AA1955&gt;0,AA1955*AC1955*SQRT((AB1955/AA1955)^2+(AD1955/AC1955)^2),AA1955*AC1955*SQRT((AD1955/AC1955)^2))</f>
        <v>0</v>
      </c>
      <c r="AF1955" s="50">
        <f>IF((S1955-Y1955-AA1955*AC1955)&gt;0,S1955-Y1955-AA1955*AC1955,0)</f>
        <v>2.4241525632943359</v>
      </c>
      <c r="AG1955" s="50">
        <f>SQRT((T1955*0.5)^2+Z1955^2+AE1955^2)</f>
        <v>3.6376805513343685E-2</v>
      </c>
      <c r="AH1955" s="50">
        <f>AF1955/S1955</f>
        <v>0.85305217820415136</v>
      </c>
      <c r="AI1955">
        <f>AF1955*EXP(Info!$B$6*G1955*1000)</f>
        <v>4.00914011364062</v>
      </c>
      <c r="AJ1955">
        <f>2*SQRT((EXP(Info!$B$6*G1955)*AG1955)^2+(Info!$B$6*G1955*0.01*AI1955)^2)</f>
        <v>7.2790233375012281E-2</v>
      </c>
      <c r="AK1955" s="28">
        <f>AI1955/(E1955/1000)</f>
        <v>1.115509213589488</v>
      </c>
      <c r="AL1955">
        <f>AA1955/0.752049334436339</f>
        <v>0</v>
      </c>
      <c r="AM1955">
        <f>Q1955/O1955</f>
        <v>0.96577536049582924</v>
      </c>
      <c r="AN1955">
        <f>U1955/0.242530074</f>
        <v>4.4284898098398795</v>
      </c>
      <c r="AO1955">
        <f>O1955/U1955</f>
        <v>0.43826050651825349</v>
      </c>
    </row>
    <row r="1956" spans="1:41">
      <c r="A1956" s="14" t="s">
        <v>134</v>
      </c>
      <c r="B1956" s="14" t="s">
        <v>99</v>
      </c>
      <c r="C1956" s="15">
        <v>-32.450000000000003</v>
      </c>
      <c r="D1956" s="15">
        <v>43.15</v>
      </c>
      <c r="E1956" s="15">
        <v>3594</v>
      </c>
      <c r="F1956" s="1">
        <v>114</v>
      </c>
      <c r="G1956">
        <v>55.869199999999999</v>
      </c>
      <c r="I1956">
        <f>(E1956*100*Info!$B$11)/AI1956</f>
        <v>2.0394713408392966</v>
      </c>
      <c r="J1956">
        <f>LOG10(I1956)</f>
        <v>0.30951760688145374</v>
      </c>
      <c r="K1956">
        <f>2*((E1956*100*Info!$B$11)/AI1956^2)*(AJ1956/2)</f>
        <v>3.1536006890480354E-2</v>
      </c>
      <c r="L1956">
        <f>(M1956/10.7)/I1956</f>
        <v>0.3876002161925412</v>
      </c>
      <c r="M1956">
        <f>((U1956/0.242530073729142))*I1956</f>
        <v>8.4583449991174948</v>
      </c>
      <c r="N1956">
        <f>2*M1956*SQRT((0.5*K1956/I1956)^2+(0.5*V1956/U1956)^2)</f>
        <v>0.29596163903468309</v>
      </c>
      <c r="O1956" s="1">
        <v>0.41652101074719322</v>
      </c>
      <c r="P1956" s="1">
        <v>8.8478833895770485E-3</v>
      </c>
      <c r="Q1956" s="1">
        <v>0.4280061762470988</v>
      </c>
      <c r="R1956" s="1">
        <v>9.8950957455222078E-3</v>
      </c>
      <c r="S1956" s="1">
        <v>3.088749237742638</v>
      </c>
      <c r="T1956" s="1">
        <v>4.041980099640765E-2</v>
      </c>
      <c r="U1956" s="1">
        <v>1.00585038641351</v>
      </c>
      <c r="V1956" s="1">
        <v>3.1572090721039808E-2</v>
      </c>
      <c r="W1956" s="50">
        <f>U1956*Info!$B$2</f>
        <v>0.48280818547848475</v>
      </c>
      <c r="X1956" s="50">
        <f>W1956*SQRT((0.5*V1956/U1956)^2+Info!$B$3^2)</f>
        <v>2.5301677060472243E-2</v>
      </c>
      <c r="Y1956" s="39">
        <f>W1956*Info!$D$2</f>
        <v>0.39107463023757266</v>
      </c>
      <c r="Z1956" s="39">
        <f>Y1956*SQRT(Info!$D$3^2+(X1956/W1956)^2)</f>
        <v>2.8326085911123608E-2</v>
      </c>
      <c r="AA1956" s="50">
        <f>IF(O1956-W1956&gt;0,O1956-W1956,0)</f>
        <v>0</v>
      </c>
      <c r="AB1956" s="50">
        <f>SQRT((0.5*P1956)^2+X1956^2)</f>
        <v>2.5685523591924608E-2</v>
      </c>
      <c r="AC1956" s="50">
        <f>(1-EXP(-Info!$B$6*G1956*1000))+(Info!$B$6/(Info!$B$6-Info!$B$7))*(EXP(-Info!$B$7*G1956*1000)-EXP(-Info!$B$6*G1956*1000))*(Info!$B$9-1)</f>
        <v>0.45499974989566849</v>
      </c>
      <c r="AD1956" s="50">
        <f>SQRT((Info!$B$6*EXP(-Info!$B$6*G1956*1000)+(Info!$B$6/(Info!$B$6+Info!$B$7))*(Info!$B$9-1)*(-Info!$B$7*EXP(-Info!$B$7*G1956*1000)+Info!$B$6*EXP(-Info!$B$6*G1956*1000)))^2*(0.01*G1956*1000)^2)</f>
        <v>3.2628108454654048E-3</v>
      </c>
      <c r="AE1956" s="50">
        <f>IF(AA1956&gt;0,AA1956*AC1956*SQRT((AB1956/AA1956)^2+(AD1956/AC1956)^2),AA1956*AC1956*SQRT((AD1956/AC1956)^2))</f>
        <v>0</v>
      </c>
      <c r="AF1956" s="50">
        <f>IF((S1956-Y1956-AA1956*AC1956)&gt;0,S1956-Y1956-AA1956*AC1956,0)</f>
        <v>2.6976746075050655</v>
      </c>
      <c r="AG1956" s="50">
        <f>SQRT((T1956*0.5)^2+Z1956^2+AE1956^2)</f>
        <v>3.4796655316160122E-2</v>
      </c>
      <c r="AH1956" s="50">
        <f>AF1956/S1956</f>
        <v>0.87338738106063185</v>
      </c>
      <c r="AI1956">
        <f>AF1956*EXP(Info!$B$6*G1956*1000)</f>
        <v>4.5029902718590114</v>
      </c>
      <c r="AJ1956">
        <f>2*SQRT((EXP(Info!$B$6*G1956)*AG1956)^2+(Info!$B$6*G1956*0.01*AI1956)^2)</f>
        <v>6.9628991296672216E-2</v>
      </c>
      <c r="AK1956" s="28">
        <f>AI1956/(E1956/1000)</f>
        <v>1.2529188291204818</v>
      </c>
      <c r="AL1956">
        <f>AA1956/0.752049334436339</f>
        <v>0</v>
      </c>
      <c r="AM1956">
        <f>Q1956/O1956</f>
        <v>1.0275740363716646</v>
      </c>
      <c r="AN1956">
        <f>U1956/0.242530074</f>
        <v>4.1473223086284543</v>
      </c>
      <c r="AO1956">
        <f>O1956/U1956</f>
        <v>0.41409837523883936</v>
      </c>
    </row>
    <row r="1957" spans="1:41">
      <c r="A1957" s="14" t="s">
        <v>134</v>
      </c>
      <c r="B1957" s="14" t="s">
        <v>99</v>
      </c>
      <c r="C1957" s="15">
        <v>-32.450000000000003</v>
      </c>
      <c r="D1957" s="15">
        <v>43.15</v>
      </c>
      <c r="E1957" s="15">
        <v>3594</v>
      </c>
      <c r="F1957" s="1">
        <v>115</v>
      </c>
      <c r="G1957">
        <v>56.878500000000003</v>
      </c>
      <c r="I1957">
        <f>(E1957*100*Info!$B$11)/AI1957</f>
        <v>2.4655074996402884</v>
      </c>
      <c r="J1957">
        <f>LOG10(I1957)</f>
        <v>0.391906327916615</v>
      </c>
      <c r="K1957">
        <f>2*((E1957*100*Info!$B$11)/AI1957^2)*(AJ1957/2)</f>
        <v>4.1425079755556309E-2</v>
      </c>
      <c r="L1957">
        <f>(M1957/10.7)/I1957</f>
        <v>0.35057682941268375</v>
      </c>
      <c r="M1957">
        <f>((U1957/0.242530073729142))*I1957</f>
        <v>9.2485428826528171</v>
      </c>
      <c r="N1957">
        <f>2*M1957*SQRT((0.5*K1957/I1957)^2+(0.5*V1957/U1957)^2)</f>
        <v>0.32850740026929132</v>
      </c>
      <c r="O1957" s="1">
        <v>0.35613332909095169</v>
      </c>
      <c r="P1957" s="1">
        <v>7.545553833988394E-3</v>
      </c>
      <c r="Q1957" s="1">
        <v>0.33987593311837172</v>
      </c>
      <c r="R1957" s="1">
        <v>8.5842577290896043E-3</v>
      </c>
      <c r="S1957" s="1">
        <v>2.5646803721771461</v>
      </c>
      <c r="T1957" s="1">
        <v>3.5887277024592629E-2</v>
      </c>
      <c r="U1957" s="1">
        <v>0.90977203985150101</v>
      </c>
      <c r="V1957" s="1">
        <v>2.8471095602432241E-2</v>
      </c>
      <c r="W1957" s="50">
        <f>U1957*Info!$B$2</f>
        <v>0.43669057912872045</v>
      </c>
      <c r="X1957" s="50">
        <f>W1957*SQRT((0.5*V1957/U1957)^2+Info!$B$3^2)</f>
        <v>2.2878754423134286E-2</v>
      </c>
      <c r="Y1957" s="39">
        <f>W1957*Info!$D$2</f>
        <v>0.3537193690942636</v>
      </c>
      <c r="Z1957" s="39">
        <f>Y1957*SQRT(Info!$D$3^2+(X1957/W1957)^2)</f>
        <v>2.5616806220045973E-2</v>
      </c>
      <c r="AA1957" s="50">
        <f>IF(O1957-W1957&gt;0,O1957-W1957,0)</f>
        <v>0</v>
      </c>
      <c r="AB1957" s="50">
        <f>SQRT((0.5*P1957)^2+X1957^2)</f>
        <v>2.3187739208889918E-2</v>
      </c>
      <c r="AC1957" s="50">
        <f>(1-EXP(-Info!$B$6*G1957*1000))+(Info!$B$6/(Info!$B$6-Info!$B$7))*(EXP(-Info!$B$7*G1957*1000)-EXP(-Info!$B$6*G1957*1000))*(Info!$B$9-1)</f>
        <v>0.46117447518007493</v>
      </c>
      <c r="AD1957" s="50">
        <f>SQRT((Info!$B$6*EXP(-Info!$B$6*G1957*1000)+(Info!$B$6/(Info!$B$6+Info!$B$7))*(Info!$B$9-1)*(-Info!$B$7*EXP(-Info!$B$7*G1957*1000)+Info!$B$6*EXP(-Info!$B$6*G1957*1000)))^2*(0.01*G1957*1000)^2)</f>
        <v>3.2901708858629722E-3</v>
      </c>
      <c r="AE1957" s="50">
        <f>IF(AA1957&gt;0,AA1957*AC1957*SQRT((AB1957/AA1957)^2+(AD1957/AC1957)^2),AA1957*AC1957*SQRT((AD1957/AC1957)^2))</f>
        <v>0</v>
      </c>
      <c r="AF1957" s="50">
        <f>IF((S1957-Y1957-AA1957*AC1957)&gt;0,S1957-Y1957-AA1957*AC1957,0)</f>
        <v>2.2109610030828826</v>
      </c>
      <c r="AG1957" s="50">
        <f>SQRT((T1957*0.5)^2+Z1957^2+AE1957^2)</f>
        <v>3.1276107877665174E-2</v>
      </c>
      <c r="AH1957" s="50">
        <f>AF1957/S1957</f>
        <v>0.86208052553777192</v>
      </c>
      <c r="AI1957">
        <f>AF1957*EXP(Info!$B$6*G1957*1000)</f>
        <v>3.7248800130904036</v>
      </c>
      <c r="AJ1957">
        <f>2*SQRT((EXP(Info!$B$6*G1957)*AG1957)^2+(Info!$B$6*G1957*0.01*AI1957)^2)</f>
        <v>6.2584864026842379E-2</v>
      </c>
      <c r="AK1957" s="28">
        <f>AI1957/(E1957/1000)</f>
        <v>1.03641625294669</v>
      </c>
      <c r="AL1957">
        <f>AA1957/0.752049334436339</f>
        <v>0</v>
      </c>
      <c r="AM1957">
        <f>Q1957/O1957</f>
        <v>0.9543502541194957</v>
      </c>
      <c r="AN1957">
        <f>U1957/0.242530074</f>
        <v>3.7511720705263998</v>
      </c>
      <c r="AO1957">
        <f>O1957/U1957</f>
        <v>0.39145336797675395</v>
      </c>
    </row>
    <row r="1958" spans="1:41">
      <c r="A1958" s="14" t="s">
        <v>134</v>
      </c>
      <c r="B1958" s="14" t="s">
        <v>99</v>
      </c>
      <c r="C1958" s="15">
        <v>-32.450000000000003</v>
      </c>
      <c r="D1958" s="15">
        <v>43.15</v>
      </c>
      <c r="E1958" s="15">
        <v>3594</v>
      </c>
      <c r="F1958" s="1">
        <v>116</v>
      </c>
      <c r="G1958">
        <v>57.887900000000002</v>
      </c>
      <c r="I1958">
        <f>(E1958*100*Info!$B$11)/AI1958</f>
        <v>2.2446497947576862</v>
      </c>
      <c r="J1958">
        <f>LOG10(I1958)</f>
        <v>0.35114859297043494</v>
      </c>
      <c r="K1958">
        <f>2*((E1958*100*Info!$B$11)/AI1958^2)*(AJ1958/2)</f>
        <v>3.7209432648867537E-2</v>
      </c>
      <c r="L1958">
        <f>(M1958/10.7)/I1958</f>
        <v>0.37182415223223786</v>
      </c>
      <c r="M1958">
        <f>((U1958/0.242530073729142))*I1958</f>
        <v>8.9303805748362635</v>
      </c>
      <c r="N1958">
        <f>2*M1958*SQRT((0.5*K1958/I1958)^2+(0.5*V1958/U1958)^2)</f>
        <v>0.31302163896410184</v>
      </c>
      <c r="O1958" s="1">
        <v>0.39286683606166911</v>
      </c>
      <c r="P1958" s="1">
        <v>8.1948230420235291E-3</v>
      </c>
      <c r="Q1958" s="1">
        <v>0.38240729378454691</v>
      </c>
      <c r="R1958" s="1">
        <v>1.063325415896412E-2</v>
      </c>
      <c r="S1958" s="1">
        <v>2.7812847730562331</v>
      </c>
      <c r="T1958" s="1">
        <v>4.0569995161853167E-2</v>
      </c>
      <c r="U1958" s="1">
        <v>0.96491036789021589</v>
      </c>
      <c r="V1958" s="1">
        <v>2.9799957757058741E-2</v>
      </c>
      <c r="W1958" s="50">
        <f>U1958*Info!$B$2</f>
        <v>0.46315697658730359</v>
      </c>
      <c r="X1958" s="50">
        <f>W1958*SQRT((0.5*V1958/U1958)^2+Info!$B$3^2)</f>
        <v>2.4237098039689188E-2</v>
      </c>
      <c r="Y1958" s="39">
        <f>W1958*Info!$D$2</f>
        <v>0.37515715103571595</v>
      </c>
      <c r="Z1958" s="39">
        <f>Y1958*SQRT(Info!$D$3^2+(X1958/W1958)^2)</f>
        <v>2.7152800666857879E-2</v>
      </c>
      <c r="AA1958" s="50">
        <f>IF(O1958-W1958&gt;0,O1958-W1958,0)</f>
        <v>0</v>
      </c>
      <c r="AB1958" s="50">
        <f>SQRT((0.5*P1958)^2+X1958^2)</f>
        <v>2.458100287941941E-2</v>
      </c>
      <c r="AC1958" s="50">
        <f>(1-EXP(-Info!$B$6*G1958*1000))+(Info!$B$6/(Info!$B$6-Info!$B$7))*(EXP(-Info!$B$7*G1958*1000)-EXP(-Info!$B$6*G1958*1000))*(Info!$B$9-1)</f>
        <v>0.46728963374176735</v>
      </c>
      <c r="AD1958" s="50">
        <f>SQRT((Info!$B$6*EXP(-Info!$B$6*G1958*1000)+(Info!$B$6/(Info!$B$6+Info!$B$7))*(Info!$B$9-1)*(-Info!$B$7*EXP(-Info!$B$7*G1958*1000)+Info!$B$6*EXP(-Info!$B$6*G1958*1000)))^2*(0.01*G1958*1000)^2)</f>
        <v>3.3167115984000348E-3</v>
      </c>
      <c r="AE1958" s="50">
        <f>IF(AA1958&gt;0,AA1958*AC1958*SQRT((AB1958/AA1958)^2+(AD1958/AC1958)^2),AA1958*AC1958*SQRT((AD1958/AC1958)^2))</f>
        <v>0</v>
      </c>
      <c r="AF1958" s="50">
        <f>IF((S1958-Y1958-AA1958*AC1958)&gt;0,S1958-Y1958-AA1958*AC1958,0)</f>
        <v>2.406127622020517</v>
      </c>
      <c r="AG1958" s="50">
        <f>SQRT((T1958*0.5)^2+Z1958^2+AE1958^2)</f>
        <v>3.3893298908667997E-2</v>
      </c>
      <c r="AH1958" s="50">
        <f>AF1958/S1958</f>
        <v>0.8651137220215418</v>
      </c>
      <c r="AI1958">
        <f>AF1958*EXP(Info!$B$6*G1958*1000)</f>
        <v>4.0913819291467712</v>
      </c>
      <c r="AJ1958">
        <f>2*SQRT((EXP(Info!$B$6*G1958)*AG1958)^2+(Info!$B$6*G1958*0.01*AI1958)^2)</f>
        <v>6.7822606755373549E-2</v>
      </c>
      <c r="AK1958" s="28">
        <f>AI1958/(E1958/1000)</f>
        <v>1.1383923008199142</v>
      </c>
      <c r="AL1958">
        <f>AA1958/0.752049334436339</f>
        <v>0</v>
      </c>
      <c r="AM1958">
        <f>Q1958/O1958</f>
        <v>0.97337636746849165</v>
      </c>
      <c r="AN1958">
        <f>U1958/0.242530074</f>
        <v>3.9785184244417287</v>
      </c>
      <c r="AO1958">
        <f>O1958/U1958</f>
        <v>0.40715370995616468</v>
      </c>
    </row>
    <row r="1959" spans="1:41">
      <c r="A1959" s="14" t="s">
        <v>134</v>
      </c>
      <c r="B1959" s="14" t="s">
        <v>99</v>
      </c>
      <c r="C1959" s="15">
        <v>-32.450000000000003</v>
      </c>
      <c r="D1959" s="15">
        <v>43.15</v>
      </c>
      <c r="E1959" s="15">
        <v>3594</v>
      </c>
      <c r="F1959" s="1">
        <v>117</v>
      </c>
      <c r="G1959">
        <v>58.897199999999998</v>
      </c>
      <c r="I1959">
        <f>(E1959*100*Info!$B$11)/AI1959</f>
        <v>2.3969547581947284</v>
      </c>
      <c r="J1959">
        <f>LOG10(I1959)</f>
        <v>0.37965983693235755</v>
      </c>
      <c r="K1959">
        <f>2*((E1959*100*Info!$B$11)/AI1959^2)*(AJ1959/2)</f>
        <v>4.0727492127937193E-2</v>
      </c>
      <c r="L1959">
        <f>(M1959/10.7)/I1959</f>
        <v>0.34425642235924125</v>
      </c>
      <c r="M1959">
        <f>((U1959/0.242530073729142))*I1959</f>
        <v>8.829287644859928</v>
      </c>
      <c r="N1959">
        <f>2*M1959*SQRT((0.5*K1959/I1959)^2+(0.5*V1959/U1959)^2)</f>
        <v>0.31864476724450808</v>
      </c>
      <c r="O1959" s="1">
        <v>0.37467336309044003</v>
      </c>
      <c r="P1959" s="1">
        <v>8.1044471787976025E-3</v>
      </c>
      <c r="Q1959" s="1">
        <v>0.35569805177414582</v>
      </c>
      <c r="R1959" s="1">
        <v>9.2183636675584931E-3</v>
      </c>
      <c r="S1959" s="1">
        <v>2.5798227046904789</v>
      </c>
      <c r="T1959" s="1">
        <v>4.1210477374354619E-2</v>
      </c>
      <c r="U1959" s="1">
        <v>0.89337012981273645</v>
      </c>
      <c r="V1959" s="1">
        <v>2.8444372770236641E-2</v>
      </c>
      <c r="W1959" s="50">
        <f>U1959*Info!$B$2</f>
        <v>0.42881766231011348</v>
      </c>
      <c r="X1959" s="50">
        <f>W1959*SQRT((0.5*V1959/U1959)^2+Info!$B$3^2)</f>
        <v>2.2501435769497154E-2</v>
      </c>
      <c r="Y1959" s="39">
        <f>W1959*Info!$D$2</f>
        <v>0.34734230647119196</v>
      </c>
      <c r="Z1959" s="39">
        <f>Y1959*SQRT(Info!$D$3^2+(X1959/W1959)^2)</f>
        <v>2.5175577677400859E-2</v>
      </c>
      <c r="AA1959" s="50">
        <f>IF(O1959-W1959&gt;0,O1959-W1959,0)</f>
        <v>0</v>
      </c>
      <c r="AB1959" s="50">
        <f>SQRT((0.5*P1959)^2+X1959^2)</f>
        <v>2.2863401490313861E-2</v>
      </c>
      <c r="AC1959" s="50">
        <f>(1-EXP(-Info!$B$6*G1959*1000))+(Info!$B$6/(Info!$B$6-Info!$B$7))*(EXP(-Info!$B$7*G1959*1000)-EXP(-Info!$B$6*G1959*1000))*(Info!$B$9-1)</f>
        <v>0.47334457766722865</v>
      </c>
      <c r="AD1959" s="50">
        <f>SQRT((Info!$B$6*EXP(-Info!$B$6*G1959*1000)+(Info!$B$6/(Info!$B$6+Info!$B$7))*(Info!$B$9-1)*(-Info!$B$7*EXP(-Info!$B$7*G1959*1000)+Info!$B$6*EXP(-Info!$B$6*G1959*1000)))^2*(0.01*G1959*1000)^2)</f>
        <v>3.3424405535501457E-3</v>
      </c>
      <c r="AE1959" s="50">
        <f>IF(AA1959&gt;0,AA1959*AC1959*SQRT((AB1959/AA1959)^2+(AD1959/AC1959)^2),AA1959*AC1959*SQRT((AD1959/AC1959)^2))</f>
        <v>0</v>
      </c>
      <c r="AF1959" s="50">
        <f>IF((S1959-Y1959-AA1959*AC1959)&gt;0,S1959-Y1959-AA1959*AC1959,0)</f>
        <v>2.2324803982192871</v>
      </c>
      <c r="AG1959" s="50">
        <f>SQRT((T1959*0.5)^2+Z1959^2+AE1959^2)</f>
        <v>3.2532838375192427E-2</v>
      </c>
      <c r="AH1959" s="50">
        <f>AF1959/S1959</f>
        <v>0.86536194683468948</v>
      </c>
      <c r="AI1959">
        <f>AF1959*EXP(Info!$B$6*G1959*1000)</f>
        <v>3.8314113256152336</v>
      </c>
      <c r="AJ1959">
        <f>2*SQRT((EXP(Info!$B$6*G1959)*AG1959)^2+(Info!$B$6*G1959*0.01*AI1959)^2)</f>
        <v>6.5100842671060061E-2</v>
      </c>
      <c r="AK1959" s="28">
        <f>AI1959/(E1959/1000)</f>
        <v>1.0660576865929976</v>
      </c>
      <c r="AL1959">
        <f>AA1959/0.752049334436339</f>
        <v>0</v>
      </c>
      <c r="AM1959">
        <f>Q1959/O1959</f>
        <v>0.949355056468976</v>
      </c>
      <c r="AN1959">
        <f>U1959/0.242530074</f>
        <v>3.6835437151300932</v>
      </c>
      <c r="AO1959">
        <f>O1959/U1959</f>
        <v>0.41939320622794618</v>
      </c>
    </row>
    <row r="1960" spans="1:41">
      <c r="A1960" s="14" t="s">
        <v>134</v>
      </c>
      <c r="B1960" s="14" t="s">
        <v>99</v>
      </c>
      <c r="C1960" s="15">
        <v>-32.450000000000003</v>
      </c>
      <c r="D1960" s="15">
        <v>43.15</v>
      </c>
      <c r="E1960" s="15">
        <v>3594</v>
      </c>
      <c r="F1960" s="1">
        <v>118</v>
      </c>
      <c r="G1960">
        <v>59.906599999999997</v>
      </c>
      <c r="I1960">
        <f>(E1960*100*Info!$B$11)/AI1960</f>
        <v>2.9535026492493315</v>
      </c>
      <c r="J1960">
        <f>LOG10(I1960)</f>
        <v>0.47033736474986848</v>
      </c>
      <c r="K1960">
        <f>2*((E1960*100*Info!$B$11)/AI1960^2)*(AJ1960/2)</f>
        <v>4.8559020098984433E-2</v>
      </c>
      <c r="L1960">
        <f>(M1960/10.7)/I1960</f>
        <v>0.28239248221949653</v>
      </c>
      <c r="M1960">
        <f>((U1960/0.242530073729142))*I1960</f>
        <v>8.9243023046881405</v>
      </c>
      <c r="N1960">
        <f>2*M1960*SQRT((0.5*K1960/I1960)^2+(0.5*V1960/U1960)^2)</f>
        <v>0.31634011489054059</v>
      </c>
      <c r="O1960" s="1">
        <v>0.2955665034061471</v>
      </c>
      <c r="P1960" s="1">
        <v>6.3372196963352454E-3</v>
      </c>
      <c r="Q1960" s="1">
        <v>0.30606571782858139</v>
      </c>
      <c r="R1960" s="1">
        <v>7.3379374482159566E-3</v>
      </c>
      <c r="S1960" s="1">
        <v>2.0800292831633449</v>
      </c>
      <c r="T1960" s="1">
        <v>3.0115909784633708E-2</v>
      </c>
      <c r="U1960" s="1">
        <v>0.73282876400577401</v>
      </c>
      <c r="V1960" s="1">
        <v>2.3013400760268449E-2</v>
      </c>
      <c r="W1960" s="50">
        <f>U1960*Info!$B$2</f>
        <v>0.35175780672277152</v>
      </c>
      <c r="X1960" s="50">
        <f>W1960*SQRT((0.5*V1960/U1960)^2+Info!$B$3^2)</f>
        <v>1.8434744464577581E-2</v>
      </c>
      <c r="Y1960" s="39">
        <f>W1960*Info!$D$2</f>
        <v>0.28492382344544492</v>
      </c>
      <c r="Z1960" s="39">
        <f>Y1960*SQRT(Info!$D$3^2+(X1960/W1960)^2)</f>
        <v>2.0637898584313245E-2</v>
      </c>
      <c r="AA1960" s="50">
        <f>IF(O1960-W1960&gt;0,O1960-W1960,0)</f>
        <v>0</v>
      </c>
      <c r="AB1960" s="50">
        <f>SQRT((0.5*P1960)^2+X1960^2)</f>
        <v>1.8705076632940548E-2</v>
      </c>
      <c r="AC1960" s="50">
        <f>(1-EXP(-Info!$B$6*G1960*1000))+(Info!$B$6/(Info!$B$6-Info!$B$7))*(EXP(-Info!$B$7*G1960*1000)-EXP(-Info!$B$6*G1960*1000))*(Info!$B$9-1)</f>
        <v>0.47934106536885107</v>
      </c>
      <c r="AD1960" s="50">
        <f>SQRT((Info!$B$6*EXP(-Info!$B$6*G1960*1000)+(Info!$B$6/(Info!$B$6+Info!$B$7))*(Info!$B$9-1)*(-Info!$B$7*EXP(-Info!$B$7*G1960*1000)+Info!$B$6*EXP(-Info!$B$6*G1960*1000)))^2*(0.01*G1960*1000)^2)</f>
        <v>3.3673755142139584E-3</v>
      </c>
      <c r="AE1960" s="50">
        <f>IF(AA1960&gt;0,AA1960*AC1960*SQRT((AB1960/AA1960)^2+(AD1960/AC1960)^2),AA1960*AC1960*SQRT((AD1960/AC1960)^2))</f>
        <v>0</v>
      </c>
      <c r="AF1960" s="50">
        <f>IF((S1960-Y1960-AA1960*AC1960)&gt;0,S1960-Y1960-AA1960*AC1960,0)</f>
        <v>1.7951054597178999</v>
      </c>
      <c r="AG1960" s="50">
        <f>SQRT((T1960*0.5)^2+Z1960^2+AE1960^2)</f>
        <v>2.5547306384733553E-2</v>
      </c>
      <c r="AH1960" s="50">
        <f>AF1960/S1960</f>
        <v>0.8630193210491115</v>
      </c>
      <c r="AI1960">
        <f>AF1960*EXP(Info!$B$6*G1960*1000)</f>
        <v>3.109433340061083</v>
      </c>
      <c r="AJ1960">
        <f>2*SQRT((EXP(Info!$B$6*G1960)*AG1960)^2+(Info!$B$6*G1960*0.01*AI1960)^2)</f>
        <v>5.1122702088943324E-2</v>
      </c>
      <c r="AK1960" s="28">
        <f>AI1960/(E1960/1000)</f>
        <v>0.86517343908210431</v>
      </c>
      <c r="AL1960">
        <f>AA1960/0.752049334436339</f>
        <v>0</v>
      </c>
      <c r="AM1960">
        <f>Q1960/O1960</f>
        <v>1.0355223420158914</v>
      </c>
      <c r="AN1960">
        <f>U1960/0.242530074</f>
        <v>3.0215995563740847</v>
      </c>
      <c r="AO1960">
        <f>O1960/U1960</f>
        <v>0.40332273775735461</v>
      </c>
    </row>
    <row r="1961" spans="1:41">
      <c r="A1961" s="14" t="s">
        <v>134</v>
      </c>
      <c r="B1961" s="14" t="s">
        <v>99</v>
      </c>
      <c r="C1961" s="15">
        <v>-32.450000000000003</v>
      </c>
      <c r="D1961" s="15">
        <v>43.15</v>
      </c>
      <c r="E1961" s="15">
        <v>3594</v>
      </c>
      <c r="F1961" s="1">
        <v>119</v>
      </c>
      <c r="G1961">
        <v>60.915900000000001</v>
      </c>
      <c r="I1961">
        <f>(E1961*100*Info!$B$11)/AI1961</f>
        <v>2.6744236211396069</v>
      </c>
      <c r="J1961">
        <f>LOG10(I1961)</f>
        <v>0.42723019939265022</v>
      </c>
      <c r="K1961">
        <f>2*((E1961*100*Info!$B$11)/AI1961^2)*(AJ1961/2)</f>
        <v>4.305381846034128E-2</v>
      </c>
      <c r="L1961">
        <f>(M1961/10.7)/I1961</f>
        <v>0.30310424258920199</v>
      </c>
      <c r="M1961">
        <f>((U1961/0.242530073729142))*I1961</f>
        <v>8.6737318627156466</v>
      </c>
      <c r="N1961">
        <f>2*M1961*SQRT((0.5*K1961/I1961)^2+(0.5*V1961/U1961)^2)</f>
        <v>0.30757794710712572</v>
      </c>
      <c r="O1961" s="1">
        <v>0.31810981370728458</v>
      </c>
      <c r="P1961" s="1">
        <v>6.8253599879627537E-3</v>
      </c>
      <c r="Q1961" s="1">
        <v>0.29535397457499318</v>
      </c>
      <c r="R1961" s="1">
        <v>7.9730527749753023E-3</v>
      </c>
      <c r="S1961" s="1">
        <v>2.269983550046641</v>
      </c>
      <c r="T1961" s="1">
        <v>3.2993772432898062E-2</v>
      </c>
      <c r="U1961" s="1">
        <v>0.78657726903969127</v>
      </c>
      <c r="V1961" s="1">
        <v>2.485279509935507E-2</v>
      </c>
      <c r="W1961" s="50">
        <f>U1961*Info!$B$2</f>
        <v>0.37755708913905178</v>
      </c>
      <c r="X1961" s="50">
        <f>W1961*SQRT((0.5*V1961/U1961)^2+Info!$B$3^2)</f>
        <v>1.979774449109583E-2</v>
      </c>
      <c r="Y1961" s="39">
        <f>W1961*Info!$D$2</f>
        <v>0.30582124220263196</v>
      </c>
      <c r="Z1961" s="39">
        <f>Y1961*SQRT(Info!$D$3^2+(X1961/W1961)^2)</f>
        <v>2.2157965298144344E-2</v>
      </c>
      <c r="AA1961" s="50">
        <f>IF(O1961-W1961&gt;0,O1961-W1961,0)</f>
        <v>0</v>
      </c>
      <c r="AB1961" s="50">
        <f>SQRT((0.5*P1961)^2+X1961^2)</f>
        <v>2.0089725525154294E-2</v>
      </c>
      <c r="AC1961" s="50">
        <f>(1-EXP(-Info!$B$6*G1961*1000))+(Info!$B$6/(Info!$B$6-Info!$B$7))*(EXP(-Info!$B$7*G1961*1000)-EXP(-Info!$B$6*G1961*1000))*(Info!$B$9-1)</f>
        <v>0.48527846205341729</v>
      </c>
      <c r="AD1961" s="50">
        <f>SQRT((Info!$B$6*EXP(-Info!$B$6*G1961*1000)+(Info!$B$6/(Info!$B$6+Info!$B$7))*(Info!$B$9-1)*(-Info!$B$7*EXP(-Info!$B$7*G1961*1000)+Info!$B$6*EXP(-Info!$B$6*G1961*1000)))^2*(0.01*G1961*1000)^2)</f>
        <v>3.3915240383338863E-3</v>
      </c>
      <c r="AE1961" s="50">
        <f>IF(AA1961&gt;0,AA1961*AC1961*SQRT((AB1961/AA1961)^2+(AD1961/AC1961)^2),AA1961*AC1961*SQRT((AD1961/AC1961)^2))</f>
        <v>0</v>
      </c>
      <c r="AF1961" s="50">
        <f>IF((S1961-Y1961-AA1961*AC1961)&gt;0,S1961-Y1961-AA1961*AC1961,0)</f>
        <v>1.9641623078440089</v>
      </c>
      <c r="AG1961" s="50">
        <f>SQRT((T1961*0.5)^2+Z1961^2+AE1961^2)</f>
        <v>2.7624675219669732E-2</v>
      </c>
      <c r="AH1961" s="50">
        <f>AF1961/S1961</f>
        <v>0.86527600951277883</v>
      </c>
      <c r="AI1961">
        <f>AF1961*EXP(Info!$B$6*G1961*1000)</f>
        <v>3.4339061078219548</v>
      </c>
      <c r="AJ1961">
        <f>2*SQRT((EXP(Info!$B$6*G1961)*AG1961)^2+(Info!$B$6*G1961*0.01*AI1961)^2)</f>
        <v>5.5280236461950565E-2</v>
      </c>
      <c r="AK1961" s="28">
        <f>AI1961/(E1961/1000)</f>
        <v>0.95545523311684888</v>
      </c>
      <c r="AL1961">
        <f>AA1961/0.752049334436339</f>
        <v>0</v>
      </c>
      <c r="AM1961">
        <f>Q1961/O1961</f>
        <v>0.92846546019095577</v>
      </c>
      <c r="AN1961">
        <f>U1961/0.242530074</f>
        <v>3.243215392082432</v>
      </c>
      <c r="AO1961">
        <f>O1961/U1961</f>
        <v>0.40442284086807562</v>
      </c>
    </row>
    <row r="1962" spans="1:41">
      <c r="A1962" s="14" t="s">
        <v>134</v>
      </c>
      <c r="B1962" s="14" t="s">
        <v>99</v>
      </c>
      <c r="C1962" s="15">
        <v>-32.450000000000003</v>
      </c>
      <c r="D1962" s="15">
        <v>43.15</v>
      </c>
      <c r="E1962" s="15">
        <v>3594</v>
      </c>
      <c r="F1962" s="1">
        <v>119</v>
      </c>
      <c r="G1962">
        <v>60.915900000000001</v>
      </c>
      <c r="I1962">
        <f>(E1962*100*Info!$B$11)/AI1962</f>
        <v>2.6034726601597802</v>
      </c>
      <c r="J1962">
        <f>LOG10(I1962)</f>
        <v>0.41555302138022004</v>
      </c>
      <c r="K1962">
        <f>2*((E1962*100*Info!$B$11)/AI1962^2)*(AJ1962/2)</f>
        <v>3.9726797011793172E-2</v>
      </c>
      <c r="L1962">
        <f>(M1962/10.7)/I1962</f>
        <v>0.27865885394435402</v>
      </c>
      <c r="M1962">
        <f>((U1962/0.242530073729142))*I1962</f>
        <v>7.7626435729847385</v>
      </c>
      <c r="N1962">
        <f>2*M1962*SQRT((0.5*K1962/I1962)^2+(0.5*V1962/U1962)^2)</f>
        <v>0.44468691267979255</v>
      </c>
      <c r="O1962" s="1">
        <v>0.28606217366946451</v>
      </c>
      <c r="P1962" s="1">
        <v>1.432758682453633E-2</v>
      </c>
      <c r="Q1962" s="1">
        <v>0.3152392098738811</v>
      </c>
      <c r="R1962" s="1">
        <v>8.5956514879795519E-3</v>
      </c>
      <c r="S1962" s="1">
        <v>2.2988472343380821</v>
      </c>
      <c r="T1962" s="1">
        <v>3.2742466778279827E-2</v>
      </c>
      <c r="U1962" s="1">
        <v>0.72313973059870562</v>
      </c>
      <c r="V1962" s="1">
        <v>3.9928751808478852E-2</v>
      </c>
      <c r="W1962" s="50">
        <f>U1962*Info!$B$2</f>
        <v>0.34710707068737867</v>
      </c>
      <c r="X1962" s="50">
        <f>W1962*SQRT((0.5*V1962/U1962)^2+Info!$B$3^2)</f>
        <v>1.9825243429314028E-2</v>
      </c>
      <c r="Y1962" s="39">
        <f>W1962*Info!$D$2</f>
        <v>0.28115672725677676</v>
      </c>
      <c r="Z1962" s="39">
        <f>Y1962*SQRT(Info!$D$3^2+(X1962/W1962)^2)</f>
        <v>2.1342363715501612E-2</v>
      </c>
      <c r="AA1962" s="50">
        <f>IF(O1962-W1962&gt;0,O1962-W1962,0)</f>
        <v>0</v>
      </c>
      <c r="AB1962" s="50">
        <f>SQRT((0.5*P1962)^2+X1962^2)</f>
        <v>2.1079853251036066E-2</v>
      </c>
      <c r="AC1962" s="50">
        <f>(1-EXP(-Info!$B$6*G1962*1000))+(Info!$B$6/(Info!$B$6-Info!$B$7))*(EXP(-Info!$B$7*G1962*1000)-EXP(-Info!$B$6*G1962*1000))*(Info!$B$9-1)</f>
        <v>0.48527846205341729</v>
      </c>
      <c r="AD1962" s="50">
        <f>SQRT((Info!$B$6*EXP(-Info!$B$6*G1962*1000)+(Info!$B$6/(Info!$B$6+Info!$B$7))*(Info!$B$9-1)*(-Info!$B$7*EXP(-Info!$B$7*G1962*1000)+Info!$B$6*EXP(-Info!$B$6*G1962*1000)))^2*(0.01*G1962*1000)^2)</f>
        <v>3.3915240383338863E-3</v>
      </c>
      <c r="AE1962" s="50">
        <f>IF(AA1962&gt;0,AA1962*AC1962*SQRT((AB1962/AA1962)^2+(AD1962/AC1962)^2),AA1962*AC1962*SQRT((AD1962/AC1962)^2))</f>
        <v>0</v>
      </c>
      <c r="AF1962" s="50">
        <f>IF((S1962-Y1962-AA1962*AC1962)&gt;0,S1962-Y1962-AA1962*AC1962,0)</f>
        <v>2.0176905070813054</v>
      </c>
      <c r="AG1962" s="50">
        <f>SQRT((T1962*0.5)^2+Z1962^2+AE1962^2)</f>
        <v>2.689821130942445E-2</v>
      </c>
      <c r="AH1962" s="50">
        <f>AF1962/S1962</f>
        <v>0.87769664592883156</v>
      </c>
      <c r="AI1962">
        <f>AF1962*EXP(Info!$B$6*G1962*1000)</f>
        <v>3.5274883996557826</v>
      </c>
      <c r="AJ1962">
        <f>2*SQRT((EXP(Info!$B$6*G1962)*AG1962)^2+(Info!$B$6*G1962*0.01*AI1962)^2)</f>
        <v>5.3826497876870362E-2</v>
      </c>
      <c r="AK1962" s="28">
        <f>AI1962/(E1962/1000)</f>
        <v>0.9814937116460164</v>
      </c>
      <c r="AL1962">
        <f>AA1962/0.752049334436339</f>
        <v>0</v>
      </c>
      <c r="AM1962">
        <f>Q1962/O1962</f>
        <v>1.1019954362722899</v>
      </c>
      <c r="AN1962">
        <f>U1962/0.242530074</f>
        <v>2.9816497338746766</v>
      </c>
      <c r="AO1962">
        <f>O1962/U1962</f>
        <v>0.39558353878942099</v>
      </c>
    </row>
    <row r="1963" spans="1:41">
      <c r="A1963" s="14" t="s">
        <v>134</v>
      </c>
      <c r="B1963" s="14" t="s">
        <v>99</v>
      </c>
      <c r="C1963" s="15">
        <v>-32.450000000000003</v>
      </c>
      <c r="D1963" s="15">
        <v>43.15</v>
      </c>
      <c r="E1963" s="15">
        <v>3594</v>
      </c>
      <c r="F1963" s="1">
        <v>120</v>
      </c>
      <c r="G1963">
        <v>61.925199999999997</v>
      </c>
      <c r="I1963">
        <f>(E1963*100*Info!$B$11)/AI1963</f>
        <v>2.8930869356924656</v>
      </c>
      <c r="J1963">
        <f>LOG10(I1963)</f>
        <v>0.46136148415757278</v>
      </c>
      <c r="K1963">
        <f>2*((E1963*100*Info!$B$11)/AI1963^2)*(AJ1963/2)</f>
        <v>4.8495413720218324E-2</v>
      </c>
      <c r="L1963">
        <f>(M1963/10.7)/I1963</f>
        <v>0.30181985635744496</v>
      </c>
      <c r="M1963">
        <f>((U1963/0.242530073729142))*I1963</f>
        <v>9.3431445919552143</v>
      </c>
      <c r="N1963">
        <f>2*M1963*SQRT((0.5*K1963/I1963)^2+(0.5*V1963/U1963)^2)</f>
        <v>0.33213754401936763</v>
      </c>
      <c r="O1963" s="1">
        <v>0.33071596570008172</v>
      </c>
      <c r="P1963" s="1">
        <v>7.0167372089699909E-3</v>
      </c>
      <c r="Q1963" s="1">
        <v>0.32064484433928958</v>
      </c>
      <c r="R1963" s="1">
        <v>7.7590843168617984E-3</v>
      </c>
      <c r="S1963" s="1">
        <v>2.1035053110931989</v>
      </c>
      <c r="T1963" s="1">
        <v>2.970320556201117E-2</v>
      </c>
      <c r="U1963" s="1">
        <v>0.78324419456360483</v>
      </c>
      <c r="V1963" s="1">
        <v>2.4553612476275681E-2</v>
      </c>
      <c r="W1963" s="50">
        <f>U1963*Info!$B$2</f>
        <v>0.37595721339053029</v>
      </c>
      <c r="X1963" s="50">
        <f>W1963*SQRT((0.5*V1963/U1963)^2+Info!$B$3^2)</f>
        <v>1.9699884445435585E-2</v>
      </c>
      <c r="Y1963" s="39">
        <f>W1963*Info!$D$2</f>
        <v>0.30452534284632954</v>
      </c>
      <c r="Z1963" s="39">
        <f>Y1963*SQRT(Info!$D$3^2+(X1963/W1963)^2)</f>
        <v>2.2055885223068436E-2</v>
      </c>
      <c r="AA1963" s="50">
        <f>IF(O1963-W1963&gt;0,O1963-W1963,0)</f>
        <v>0</v>
      </c>
      <c r="AB1963" s="50">
        <f>SQRT((0.5*P1963)^2+X1963^2)</f>
        <v>2.0009850010143777E-2</v>
      </c>
      <c r="AC1963" s="50">
        <f>(1-EXP(-Info!$B$6*G1963*1000))+(Info!$B$6/(Info!$B$6-Info!$B$7))*(EXP(-Info!$B$7*G1963*1000)-EXP(-Info!$B$6*G1963*1000))*(Info!$B$9-1)</f>
        <v>0.49115791286751781</v>
      </c>
      <c r="AD1963" s="50">
        <f>SQRT((Info!$B$6*EXP(-Info!$B$6*G1963*1000)+(Info!$B$6/(Info!$B$6+Info!$B$7))*(Info!$B$9-1)*(-Info!$B$7*EXP(-Info!$B$7*G1963*1000)+Info!$B$6*EXP(-Info!$B$6*G1963*1000)))^2*(0.01*G1963*1000)^2)</f>
        <v>3.4149009705005608E-3</v>
      </c>
      <c r="AE1963" s="50">
        <f>IF(AA1963&gt;0,AA1963*AC1963*SQRT((AB1963/AA1963)^2+(AD1963/AC1963)^2),AA1963*AC1963*SQRT((AD1963/AC1963)^2))</f>
        <v>0</v>
      </c>
      <c r="AF1963" s="50">
        <f>IF((S1963-Y1963-AA1963*AC1963)&gt;0,S1963-Y1963-AA1963*AC1963,0)</f>
        <v>1.7989799682468695</v>
      </c>
      <c r="AG1963" s="50">
        <f>SQRT((T1963*0.5)^2+Z1963^2+AE1963^2)</f>
        <v>2.6590076685446797E-2</v>
      </c>
      <c r="AH1963" s="50">
        <f>AF1963/S1963</f>
        <v>0.85522958214540157</v>
      </c>
      <c r="AI1963">
        <f>AF1963*EXP(Info!$B$6*G1963*1000)</f>
        <v>3.1743669691475986</v>
      </c>
      <c r="AJ1963">
        <f>2*SQRT((EXP(Info!$B$6*G1963)*AG1963)^2+(Info!$B$6*G1963*0.01*AI1963)^2)</f>
        <v>5.3210374555081236E-2</v>
      </c>
      <c r="AK1963" s="28">
        <f>AI1963/(E1963/1000)</f>
        <v>0.88324067032487441</v>
      </c>
      <c r="AL1963">
        <f>AA1963/0.752049334436339</f>
        <v>0</v>
      </c>
      <c r="AM1963">
        <f>Q1963/O1963</f>
        <v>0.96954751991040733</v>
      </c>
      <c r="AN1963">
        <f>U1963/0.242530074</f>
        <v>3.2294724594179804</v>
      </c>
      <c r="AO1963">
        <f>O1963/U1963</f>
        <v>0.42223864280838319</v>
      </c>
    </row>
    <row r="1964" spans="1:41">
      <c r="A1964" s="14" t="s">
        <v>134</v>
      </c>
      <c r="B1964" s="14" t="s">
        <v>99</v>
      </c>
      <c r="C1964" s="15">
        <v>-32.450000000000003</v>
      </c>
      <c r="D1964" s="15">
        <v>43.15</v>
      </c>
      <c r="E1964" s="15">
        <v>3594</v>
      </c>
      <c r="F1964" s="1">
        <v>121</v>
      </c>
      <c r="G1964">
        <v>62.934599999999996</v>
      </c>
      <c r="I1964">
        <f>(E1964*100*Info!$B$11)/AI1964</f>
        <v>2.3273111249016996</v>
      </c>
      <c r="J1964">
        <f>LOG10(I1964)</f>
        <v>0.36685444551100588</v>
      </c>
      <c r="K1964">
        <f>2*((E1964*100*Info!$B$11)/AI1964^2)*(AJ1964/2)</f>
        <v>3.5407735168279122E-2</v>
      </c>
      <c r="L1964">
        <f>(M1964/10.7)/I1964</f>
        <v>0.33024735309855979</v>
      </c>
      <c r="M1964">
        <f>((U1964/0.242530073729142))*I1964</f>
        <v>8.2238952255411117</v>
      </c>
      <c r="N1964">
        <f>2*M1964*SQRT((0.5*K1964/I1964)^2+(0.5*V1964/U1964)^2)</f>
        <v>0.28690641182529003</v>
      </c>
      <c r="O1964" s="1">
        <v>0.34114140390013298</v>
      </c>
      <c r="P1964" s="1">
        <v>7.2563165572316554E-3</v>
      </c>
      <c r="Q1964" s="1">
        <v>0.32888773619523298</v>
      </c>
      <c r="R1964" s="1">
        <v>8.4081238915827573E-3</v>
      </c>
      <c r="S1964" s="1">
        <v>2.548919138756097</v>
      </c>
      <c r="T1964" s="1">
        <v>3.5638714656737201E-2</v>
      </c>
      <c r="U1964" s="1">
        <v>0.85701558938557032</v>
      </c>
      <c r="V1964" s="1">
        <v>2.6905804744197369E-2</v>
      </c>
      <c r="W1964" s="50">
        <f>U1964*Info!$B$2</f>
        <v>0.41136748290507374</v>
      </c>
      <c r="X1964" s="50">
        <f>W1964*SQRT((0.5*V1964/U1964)^2+Info!$B$3^2)</f>
        <v>2.155819893046898E-2</v>
      </c>
      <c r="Y1964" s="39">
        <f>W1964*Info!$D$2</f>
        <v>0.33320766115310974</v>
      </c>
      <c r="Z1964" s="39">
        <f>Y1964*SQRT(Info!$D$3^2+(X1964/W1964)^2)</f>
        <v>2.4134927731409694E-2</v>
      </c>
      <c r="AA1964" s="50">
        <f>IF(O1964-W1964&gt;0,O1964-W1964,0)</f>
        <v>0</v>
      </c>
      <c r="AB1964" s="50">
        <f>SQRT((0.5*P1964)^2+X1964^2)</f>
        <v>2.1861369436070616E-2</v>
      </c>
      <c r="AC1964" s="50">
        <f>(1-EXP(-Info!$B$6*G1964*1000))+(Info!$B$6/(Info!$B$6-Info!$B$7))*(EXP(-Info!$B$7*G1964*1000)-EXP(-Info!$B$6*G1964*1000))*(Info!$B$9-1)</f>
        <v>0.4969805349145795</v>
      </c>
      <c r="AD1964" s="50">
        <f>SQRT((Info!$B$6*EXP(-Info!$B$6*G1964*1000)+(Info!$B$6/(Info!$B$6+Info!$B$7))*(Info!$B$9-1)*(-Info!$B$7*EXP(-Info!$B$7*G1964*1000)+Info!$B$6*EXP(-Info!$B$6*G1964*1000)))^2*(0.01*G1964*1000)^2)</f>
        <v>3.4375206890118254E-3</v>
      </c>
      <c r="AE1964" s="50">
        <f>IF(AA1964&gt;0,AA1964*AC1964*SQRT((AB1964/AA1964)^2+(AD1964/AC1964)^2),AA1964*AC1964*SQRT((AD1964/AC1964)^2))</f>
        <v>0</v>
      </c>
      <c r="AF1964" s="50">
        <f>IF((S1964-Y1964-AA1964*AC1964)&gt;0,S1964-Y1964-AA1964*AC1964,0)</f>
        <v>2.2157114776029871</v>
      </c>
      <c r="AG1964" s="50">
        <f>SQRT((T1964*0.5)^2+Z1964^2+AE1964^2)</f>
        <v>3.0000403867222393E-2</v>
      </c>
      <c r="AH1964" s="50">
        <f>AF1964/S1964</f>
        <v>0.86927491889141717</v>
      </c>
      <c r="AI1964">
        <f>AF1964*EXP(Info!$B$6*G1964*1000)</f>
        <v>3.9460644128199687</v>
      </c>
      <c r="AJ1964">
        <f>2*SQRT((EXP(Info!$B$6*G1964)*AG1964)^2+(Info!$B$6*G1964*0.01*AI1964)^2)</f>
        <v>6.0035464184876361E-2</v>
      </c>
      <c r="AK1964" s="28">
        <f>AI1964/(E1964/1000)</f>
        <v>1.0979589351196353</v>
      </c>
      <c r="AL1964">
        <f>AA1964/0.752049334436339</f>
        <v>0</v>
      </c>
      <c r="AM1964">
        <f>Q1964/O1964</f>
        <v>0.96408038553863962</v>
      </c>
      <c r="AN1964">
        <f>U1964/0.242530074</f>
        <v>3.5336466742082067</v>
      </c>
      <c r="AO1964">
        <f>O1964/U1964</f>
        <v>0.39805740773596809</v>
      </c>
    </row>
    <row r="1965" spans="1:41">
      <c r="A1965" s="14" t="s">
        <v>134</v>
      </c>
      <c r="B1965" s="14" t="s">
        <v>99</v>
      </c>
      <c r="C1965" s="15">
        <v>-32.450000000000003</v>
      </c>
      <c r="D1965" s="15">
        <v>43.15</v>
      </c>
      <c r="E1965" s="15">
        <v>3594</v>
      </c>
      <c r="F1965" s="1">
        <v>122</v>
      </c>
      <c r="G1965">
        <v>63.943899999999999</v>
      </c>
      <c r="I1965">
        <f>(E1965*100*Info!$B$11)/AI1965</f>
        <v>2.5704811243187611</v>
      </c>
      <c r="J1965">
        <f>LOG10(I1965)</f>
        <v>0.41001441908253033</v>
      </c>
      <c r="K1965">
        <f>2*((E1965*100*Info!$B$11)/AI1965^2)*(AJ1965/2)</f>
        <v>4.0422022628356528E-2</v>
      </c>
      <c r="L1965">
        <f>(M1965/10.7)/I1965</f>
        <v>0.30797376560103029</v>
      </c>
      <c r="M1965">
        <f>((U1965/0.242530073729142))*I1965</f>
        <v>8.4705560385121625</v>
      </c>
      <c r="N1965">
        <f>2*M1965*SQRT((0.5*K1965/I1965)^2+(0.5*V1965/U1965)^2)</f>
        <v>0.29327897585734042</v>
      </c>
      <c r="O1965" s="1">
        <v>0.32368557215623889</v>
      </c>
      <c r="P1965" s="1">
        <v>6.7345780083106479E-3</v>
      </c>
      <c r="Q1965" s="1">
        <v>0.32183932776337282</v>
      </c>
      <c r="R1965" s="1">
        <v>8.9291227651296153E-3</v>
      </c>
      <c r="S1965" s="1">
        <v>2.2983549427333658</v>
      </c>
      <c r="T1965" s="1">
        <v>3.3613700556425569E-2</v>
      </c>
      <c r="U1965" s="1">
        <v>0.79921403083309528</v>
      </c>
      <c r="V1965" s="1">
        <v>2.4652683517584151E-2</v>
      </c>
      <c r="W1965" s="50">
        <f>U1965*Info!$B$2</f>
        <v>0.38362273479988573</v>
      </c>
      <c r="X1965" s="50">
        <f>W1965*SQRT((0.5*V1965/U1965)^2+Info!$B$3^2)</f>
        <v>2.0072934100035428E-2</v>
      </c>
      <c r="Y1965" s="39">
        <f>W1965*Info!$D$2</f>
        <v>0.31073441518790745</v>
      </c>
      <c r="Z1965" s="39">
        <f>Y1965*SQRT(Info!$D$3^2+(X1965/W1965)^2)</f>
        <v>2.2488825325568011E-2</v>
      </c>
      <c r="AA1965" s="50">
        <f>IF(O1965-W1965&gt;0,O1965-W1965,0)</f>
        <v>0</v>
      </c>
      <c r="AB1965" s="50">
        <f>SQRT((0.5*P1965)^2+X1965^2)</f>
        <v>2.0353410491165121E-2</v>
      </c>
      <c r="AC1965" s="50">
        <f>(1-EXP(-Info!$B$6*G1965*1000))+(Info!$B$6/(Info!$B$6-Info!$B$7))*(EXP(-Info!$B$7*G1965*1000)-EXP(-Info!$B$6*G1965*1000))*(Info!$B$9-1)</f>
        <v>0.5027457126185616</v>
      </c>
      <c r="AD1965" s="50">
        <f>SQRT((Info!$B$6*EXP(-Info!$B$6*G1965*1000)+(Info!$B$6/(Info!$B$6+Info!$B$7))*(Info!$B$9-1)*(-Info!$B$7*EXP(-Info!$B$7*G1965*1000)+Info!$B$6*EXP(-Info!$B$6*G1965*1000)))^2*(0.01*G1965*1000)^2)</f>
        <v>3.4593907291033685E-3</v>
      </c>
      <c r="AE1965" s="50">
        <f>IF(AA1965&gt;0,AA1965*AC1965*SQRT((AB1965/AA1965)^2+(AD1965/AC1965)^2),AA1965*AC1965*SQRT((AD1965/AC1965)^2))</f>
        <v>0</v>
      </c>
      <c r="AF1965" s="50">
        <f>IF((S1965-Y1965-AA1965*AC1965)&gt;0,S1965-Y1965-AA1965*AC1965,0)</f>
        <v>1.9876205275454584</v>
      </c>
      <c r="AG1965" s="50">
        <f>SQRT((T1965*0.5)^2+Z1965^2+AE1965^2)</f>
        <v>2.8075211144320364E-2</v>
      </c>
      <c r="AH1965" s="50">
        <f>AF1965/S1965</f>
        <v>0.86480138058294853</v>
      </c>
      <c r="AI1965">
        <f>AF1965*EXP(Info!$B$6*G1965*1000)</f>
        <v>3.5727629044420666</v>
      </c>
      <c r="AJ1965">
        <f>2*SQRT((EXP(Info!$B$6*G1965)*AG1965)^2+(Info!$B$6*G1965*0.01*AI1965)^2)</f>
        <v>5.6183374234029554E-2</v>
      </c>
      <c r="AK1965" s="28">
        <f>AI1965/(E1965/1000)</f>
        <v>0.9940909583867743</v>
      </c>
      <c r="AL1965">
        <f>AA1965/0.752049334436339</f>
        <v>0</v>
      </c>
      <c r="AM1965">
        <f>Q1965/O1965</f>
        <v>0.9942961795282772</v>
      </c>
      <c r="AN1965">
        <f>U1965/0.242530074</f>
        <v>3.2953192882508056</v>
      </c>
      <c r="AO1965">
        <f>O1965/U1965</f>
        <v>0.40500486686755394</v>
      </c>
    </row>
    <row r="1966" spans="1:41">
      <c r="A1966" s="14" t="s">
        <v>134</v>
      </c>
      <c r="B1966" s="14" t="s">
        <v>99</v>
      </c>
      <c r="C1966" s="15">
        <v>-32.450000000000003</v>
      </c>
      <c r="D1966" s="15">
        <v>43.15</v>
      </c>
      <c r="E1966" s="15">
        <v>3594</v>
      </c>
      <c r="F1966" s="1">
        <v>123</v>
      </c>
      <c r="G1966">
        <v>64.953299999999999</v>
      </c>
      <c r="I1966">
        <f>(E1966*100*Info!$B$11)/AI1966</f>
        <v>2.8595352517086119</v>
      </c>
      <c r="J1966">
        <f>LOG10(I1966)</f>
        <v>0.4562954548005651</v>
      </c>
      <c r="K1966">
        <f>2*((E1966*100*Info!$B$11)/AI1966^2)*(AJ1966/2)</f>
        <v>4.6260446855213466E-2</v>
      </c>
      <c r="L1966">
        <f>(M1966/10.7)/I1966</f>
        <v>0.29011977230337355</v>
      </c>
      <c r="M1966">
        <f>((U1966/0.242530073729142))*I1966</f>
        <v>8.8768025624751452</v>
      </c>
      <c r="N1966">
        <f>2*M1966*SQRT((0.5*K1966/I1966)^2+(0.5*V1966/U1966)^2)</f>
        <v>0.31375659262666783</v>
      </c>
      <c r="O1966" s="1">
        <v>0.32126200813907968</v>
      </c>
      <c r="P1966" s="1">
        <v>6.9320602105371549E-3</v>
      </c>
      <c r="Q1966" s="1">
        <v>0.30800517595355359</v>
      </c>
      <c r="R1966" s="1">
        <v>7.6702160783877534E-3</v>
      </c>
      <c r="S1966" s="1">
        <v>2.0629609067124428</v>
      </c>
      <c r="T1966" s="1">
        <v>2.9965076990466358E-2</v>
      </c>
      <c r="U1966" s="1">
        <v>0.75288163650710405</v>
      </c>
      <c r="V1966" s="1">
        <v>2.366015778358907E-2</v>
      </c>
      <c r="W1966" s="50">
        <f>U1966*Info!$B$2</f>
        <v>0.36138318552340992</v>
      </c>
      <c r="X1966" s="50">
        <f>W1966*SQRT((0.5*V1966/U1966)^2+Info!$B$3^2)</f>
        <v>1.8940411124604758E-2</v>
      </c>
      <c r="Y1966" s="39">
        <f>W1966*Info!$D$2</f>
        <v>0.29272038027396208</v>
      </c>
      <c r="Z1966" s="39">
        <f>Y1966*SQRT(Info!$D$3^2+(X1966/W1966)^2)</f>
        <v>2.1203344650030743E-2</v>
      </c>
      <c r="AA1966" s="50">
        <f>IF(O1966-W1966&gt;0,O1966-W1966,0)</f>
        <v>0</v>
      </c>
      <c r="AB1966" s="50">
        <f>SQRT((0.5*P1966)^2+X1966^2)</f>
        <v>1.9254935426006491E-2</v>
      </c>
      <c r="AC1966" s="50">
        <f>(1-EXP(-Info!$B$6*G1966*1000))+(Info!$B$6/(Info!$B$6-Info!$B$7))*(EXP(-Info!$B$7*G1966*1000)-EXP(-Info!$B$6*G1966*1000))*(Info!$B$9-1)</f>
        <v>0.50845512158075024</v>
      </c>
      <c r="AD1966" s="50">
        <f>SQRT((Info!$B$6*EXP(-Info!$B$6*G1966*1000)+(Info!$B$6/(Info!$B$6+Info!$B$7))*(Info!$B$9-1)*(-Info!$B$7*EXP(-Info!$B$7*G1966*1000)+Info!$B$6*EXP(-Info!$B$6*G1966*1000)))^2*(0.01*G1966*1000)^2)</f>
        <v>3.4805272864153417E-3</v>
      </c>
      <c r="AE1966" s="50">
        <f>IF(AA1966&gt;0,AA1966*AC1966*SQRT((AB1966/AA1966)^2+(AD1966/AC1966)^2),AA1966*AC1966*SQRT((AD1966/AC1966)^2))</f>
        <v>0</v>
      </c>
      <c r="AF1966" s="50">
        <f>IF((S1966-Y1966-AA1966*AC1966)&gt;0,S1966-Y1966-AA1966*AC1966,0)</f>
        <v>1.7702405264384806</v>
      </c>
      <c r="AG1966" s="50">
        <f>SQRT((T1966*0.5)^2+Z1966^2+AE1966^2)</f>
        <v>2.5962632457228435E-2</v>
      </c>
      <c r="AH1966" s="50">
        <f>AF1966/S1966</f>
        <v>0.85810667602982138</v>
      </c>
      <c r="AI1966">
        <f>AF1966*EXP(Info!$B$6*G1966*1000)</f>
        <v>3.2116126570033385</v>
      </c>
      <c r="AJ1966">
        <f>2*SQRT((EXP(Info!$B$6*G1966)*AG1966)^2+(Info!$B$6*G1966*0.01*AI1966)^2)</f>
        <v>5.1956217902913014E-2</v>
      </c>
      <c r="AK1966" s="28">
        <f>AI1966/(E1966/1000)</f>
        <v>0.89360396689018884</v>
      </c>
      <c r="AL1966">
        <f>AA1966/0.752049334436339</f>
        <v>0</v>
      </c>
      <c r="AM1966">
        <f>Q1966/O1966</f>
        <v>0.95873513876627769</v>
      </c>
      <c r="AN1966">
        <f>U1966/0.242530074</f>
        <v>3.1042815601792295</v>
      </c>
      <c r="AO1966">
        <f>O1966/U1966</f>
        <v>0.42670984728692918</v>
      </c>
    </row>
    <row r="1967" spans="1:41">
      <c r="A1967" s="14" t="s">
        <v>134</v>
      </c>
      <c r="B1967" s="14" t="s">
        <v>99</v>
      </c>
      <c r="C1967" s="15">
        <v>-32.450000000000003</v>
      </c>
      <c r="D1967" s="15">
        <v>43.15</v>
      </c>
      <c r="E1967" s="15">
        <v>3594</v>
      </c>
      <c r="F1967" s="1">
        <v>124</v>
      </c>
      <c r="G1967">
        <v>65.962600000000009</v>
      </c>
      <c r="I1967">
        <f>(E1967*100*Info!$B$11)/AI1967</f>
        <v>2.8120409874728063</v>
      </c>
      <c r="J1967">
        <f>LOG10(I1967)</f>
        <v>0.44902164654107862</v>
      </c>
      <c r="K1967">
        <f>2*((E1967*100*Info!$B$11)/AI1967^2)*(AJ1967/2)</f>
        <v>4.4504492666002017E-2</v>
      </c>
      <c r="L1967">
        <f>(M1967/10.7)/I1967</f>
        <v>0.28640833677795524</v>
      </c>
      <c r="M1967">
        <f>((U1967/0.242530073729142))*I1967</f>
        <v>8.6176942092567206</v>
      </c>
      <c r="N1967">
        <f>2*M1967*SQRT((0.5*K1967/I1967)^2+(0.5*V1967/U1967)^2)</f>
        <v>0.30405869879928332</v>
      </c>
      <c r="O1967" s="1">
        <v>0.31172233836818491</v>
      </c>
      <c r="P1967" s="1">
        <v>6.6873354070136077E-3</v>
      </c>
      <c r="Q1967" s="1">
        <v>0.30941797668277887</v>
      </c>
      <c r="R1967" s="1">
        <v>8.1448700240267582E-3</v>
      </c>
      <c r="S1967" s="1">
        <v>2.0725299380379512</v>
      </c>
      <c r="T1967" s="1">
        <v>3.0250753090454881E-2</v>
      </c>
      <c r="U1967" s="1">
        <v>0.74325019487876298</v>
      </c>
      <c r="V1967" s="1">
        <v>2.3437967234483249E-2</v>
      </c>
      <c r="W1967" s="50">
        <f>U1967*Info!$B$2</f>
        <v>0.35676009354180621</v>
      </c>
      <c r="X1967" s="50">
        <f>W1967*SQRT((0.5*V1967/U1967)^2+Info!$B$3^2)</f>
        <v>1.8703911286294509E-2</v>
      </c>
      <c r="Y1967" s="39">
        <f>W1967*Info!$D$2</f>
        <v>0.28897567576886307</v>
      </c>
      <c r="Z1967" s="39">
        <f>Y1967*SQRT(Info!$D$3^2+(X1967/W1967)^2)</f>
        <v>2.0935494923525824E-2</v>
      </c>
      <c r="AA1967" s="50">
        <f>IF(O1967-W1967&gt;0,O1967-W1967,0)</f>
        <v>0</v>
      </c>
      <c r="AB1967" s="50">
        <f>SQRT((0.5*P1967)^2+X1967^2)</f>
        <v>1.9000431866593177E-2</v>
      </c>
      <c r="AC1967" s="50">
        <f>(1-EXP(-Info!$B$6*G1967*1000))+(Info!$B$6/(Info!$B$6-Info!$B$7))*(EXP(-Info!$B$7*G1967*1000)-EXP(-Info!$B$6*G1967*1000))*(Info!$B$9-1)</f>
        <v>0.51410815873478155</v>
      </c>
      <c r="AD1967" s="50">
        <f>SQRT((Info!$B$6*EXP(-Info!$B$6*G1967*1000)+(Info!$B$6/(Info!$B$6+Info!$B$7))*(Info!$B$9-1)*(-Info!$B$7*EXP(-Info!$B$7*G1967*1000)+Info!$B$6*EXP(-Info!$B$6*G1967*1000)))^2*(0.01*G1967*1000)^2)</f>
        <v>3.5009378785554749E-3</v>
      </c>
      <c r="AE1967" s="50">
        <f>IF(AA1967&gt;0,AA1967*AC1967*SQRT((AB1967/AA1967)^2+(AD1967/AC1967)^2),AA1967*AC1967*SQRT((AD1967/AC1967)^2))</f>
        <v>0</v>
      </c>
      <c r="AF1967" s="50">
        <f>IF((S1967-Y1967-AA1967*AC1967)&gt;0,S1967-Y1967-AA1967*AC1967,0)</f>
        <v>1.7835542622690881</v>
      </c>
      <c r="AG1967" s="50">
        <f>SQRT((T1967*0.5)^2+Z1967^2+AE1967^2)</f>
        <v>2.5827736318305015E-2</v>
      </c>
      <c r="AH1967" s="50">
        <f>AF1967/S1967</f>
        <v>0.86056863620390733</v>
      </c>
      <c r="AI1967">
        <f>AF1967*EXP(Info!$B$6*G1967*1000)</f>
        <v>3.2658555292922866</v>
      </c>
      <c r="AJ1967">
        <f>2*SQRT((EXP(Info!$B$6*G1967)*AG1967)^2+(Info!$B$6*G1967*0.01*AI1967)^2)</f>
        <v>5.1686744289681612E-2</v>
      </c>
      <c r="AK1967" s="28">
        <f>AI1967/(E1967/1000)</f>
        <v>0.90869658577971246</v>
      </c>
      <c r="AL1967">
        <f>AA1967/0.752049334436339</f>
        <v>0</v>
      </c>
      <c r="AM1967">
        <f>Q1967/O1967</f>
        <v>0.99260764660797496</v>
      </c>
      <c r="AN1967">
        <f>U1967/0.242530074</f>
        <v>3.0645692001016043</v>
      </c>
      <c r="AO1967">
        <f>O1967/U1967</f>
        <v>0.419404314342672</v>
      </c>
    </row>
    <row r="1968" spans="1:41">
      <c r="A1968" s="14" t="s">
        <v>134</v>
      </c>
      <c r="B1968" s="14" t="s">
        <v>99</v>
      </c>
      <c r="C1968" s="15">
        <v>-32.450000000000003</v>
      </c>
      <c r="D1968" s="15">
        <v>43.15</v>
      </c>
      <c r="E1968" s="15">
        <v>3594</v>
      </c>
      <c r="F1968" s="1">
        <v>125</v>
      </c>
      <c r="G1968">
        <v>66.971999999999994</v>
      </c>
      <c r="I1968">
        <f>(E1968*100*Info!$B$11)/AI1968</f>
        <v>2.9455293080380152</v>
      </c>
      <c r="J1968">
        <f>LOG10(I1968)</f>
        <v>0.4691633483267606</v>
      </c>
      <c r="K1968">
        <f>2*((E1968*100*Info!$B$11)/AI1968^2)*(AJ1968/2)</f>
        <v>4.6617181077273716E-2</v>
      </c>
      <c r="L1968">
        <f>(M1968/10.7)/I1968</f>
        <v>0.27601708372543238</v>
      </c>
      <c r="M1968">
        <f>((U1968/0.242530073729142))*I1968</f>
        <v>8.6992755830671467</v>
      </c>
      <c r="N1968">
        <f>2*M1968*SQRT((0.5*K1968/I1968)^2+(0.5*V1968/U1968)^2)</f>
        <v>0.30619141276148376</v>
      </c>
      <c r="O1968" s="1">
        <v>0.30612517750290591</v>
      </c>
      <c r="P1968" s="1">
        <v>6.518493930097095E-3</v>
      </c>
      <c r="Q1968" s="1">
        <v>0.30580334755269778</v>
      </c>
      <c r="R1968" s="1">
        <v>7.3073102232791703E-3</v>
      </c>
      <c r="S1968" s="1">
        <v>1.96552772706945</v>
      </c>
      <c r="T1968" s="1">
        <v>2.835623625768742E-2</v>
      </c>
      <c r="U1968" s="1">
        <v>0.71628414723082101</v>
      </c>
      <c r="V1968" s="1">
        <v>2.2518880309135961E-2</v>
      </c>
      <c r="W1968" s="50">
        <f>U1968*Info!$B$2</f>
        <v>0.34381639067079406</v>
      </c>
      <c r="X1968" s="50">
        <f>W1968*SQRT((0.5*V1968/U1968)^2+Info!$B$3^2)</f>
        <v>1.8020356115472761E-2</v>
      </c>
      <c r="Y1968" s="39">
        <f>W1968*Info!$D$2</f>
        <v>0.27849127644334321</v>
      </c>
      <c r="Z1968" s="39">
        <f>Y1968*SQRT(Info!$D$3^2+(X1968/W1968)^2)</f>
        <v>2.0173025375776605E-2</v>
      </c>
      <c r="AA1968" s="50">
        <f>IF(O1968-W1968&gt;0,O1968-W1968,0)</f>
        <v>0</v>
      </c>
      <c r="AB1968" s="50">
        <f>SQRT((0.5*P1968)^2+X1968^2)</f>
        <v>1.8312725774925882E-2</v>
      </c>
      <c r="AC1968" s="50">
        <f>(1-EXP(-Info!$B$6*G1968*1000))+(Info!$B$6/(Info!$B$6-Info!$B$7))*(EXP(-Info!$B$7*G1968*1000)-EXP(-Info!$B$6*G1968*1000))*(Info!$B$9-1)</f>
        <v>0.51970646762867734</v>
      </c>
      <c r="AD1968" s="50">
        <f>SQRT((Info!$B$6*EXP(-Info!$B$6*G1968*1000)+(Info!$B$6/(Info!$B$6+Info!$B$7))*(Info!$B$9-1)*(-Info!$B$7*EXP(-Info!$B$7*G1968*1000)+Info!$B$6*EXP(-Info!$B$6*G1968*1000)))^2*(0.01*G1968*1000)^2)</f>
        <v>3.5206381041350656E-3</v>
      </c>
      <c r="AE1968" s="50">
        <f>IF(AA1968&gt;0,AA1968*AC1968*SQRT((AB1968/AA1968)^2+(AD1968/AC1968)^2),AA1968*AC1968*SQRT((AD1968/AC1968)^2))</f>
        <v>0</v>
      </c>
      <c r="AF1968" s="50">
        <f>IF((S1968-Y1968-AA1968*AC1968)&gt;0,S1968-Y1968-AA1968*AC1968,0)</f>
        <v>1.6870364506261069</v>
      </c>
      <c r="AG1968" s="50">
        <f>SQRT((T1968*0.5)^2+Z1968^2+AE1968^2)</f>
        <v>2.4657047400026905E-2</v>
      </c>
      <c r="AH1968" s="50">
        <f>AF1968/S1968</f>
        <v>0.85831221172414274</v>
      </c>
      <c r="AI1968">
        <f>AF1968*EXP(Info!$B$6*G1968*1000)</f>
        <v>3.1178503579894037</v>
      </c>
      <c r="AJ1968">
        <f>2*SQRT((EXP(Info!$B$6*G1968)*AG1968)^2+(Info!$B$6*G1968*0.01*AI1968)^2)</f>
        <v>4.9344406220506329E-2</v>
      </c>
      <c r="AK1968" s="28">
        <f>AI1968/(E1968/1000)</f>
        <v>0.86751540289076345</v>
      </c>
      <c r="AL1968">
        <f>AA1968/0.752049334436339</f>
        <v>0</v>
      </c>
      <c r="AM1968">
        <f>Q1968/O1968</f>
        <v>0.99894869819975829</v>
      </c>
      <c r="AN1968">
        <f>U1968/0.242530074</f>
        <v>2.953382792563783</v>
      </c>
      <c r="AO1968">
        <f>O1968/U1968</f>
        <v>0.42737952345643321</v>
      </c>
    </row>
    <row r="1969" spans="1:41">
      <c r="A1969" s="14" t="s">
        <v>134</v>
      </c>
      <c r="B1969" s="14" t="s">
        <v>99</v>
      </c>
      <c r="C1969" s="15">
        <v>-32.450000000000003</v>
      </c>
      <c r="D1969" s="15">
        <v>43.15</v>
      </c>
      <c r="E1969" s="15">
        <v>3594</v>
      </c>
      <c r="F1969" s="1">
        <v>126</v>
      </c>
      <c r="G1969">
        <v>67.981300000000005</v>
      </c>
      <c r="I1969">
        <f>(E1969*100*Info!$B$11)/AI1969</f>
        <v>2.9267653925903439</v>
      </c>
      <c r="J1969">
        <f>LOG10(I1969)</f>
        <v>0.46638791109556826</v>
      </c>
      <c r="K1969">
        <f>2*((E1969*100*Info!$B$11)/AI1969^2)*(AJ1969/2)</f>
        <v>3.9930435721059296E-2</v>
      </c>
      <c r="L1969">
        <f>(M1969/10.7)/I1969</f>
        <v>0.22461751576223513</v>
      </c>
      <c r="M1969">
        <f>((U1969/0.242530073729142))*I1969</f>
        <v>7.0342096572170254</v>
      </c>
      <c r="N1969">
        <f>2*M1969*SQRT((0.5*K1969/I1969)^2+(0.5*V1969/U1969)^2)</f>
        <v>0.23748672810236388</v>
      </c>
      <c r="O1969" s="1">
        <v>0.26333296566049502</v>
      </c>
      <c r="P1969" s="1">
        <v>5.4816753423313647E-3</v>
      </c>
      <c r="Q1969" s="1">
        <v>0.26634102566462659</v>
      </c>
      <c r="R1969" s="1">
        <v>7.6489568864411576E-3</v>
      </c>
      <c r="S1969" s="1">
        <v>1.908840706323423</v>
      </c>
      <c r="T1969" s="1">
        <v>2.7462853430357249E-2</v>
      </c>
      <c r="U1969" s="1">
        <v>0.58289857844778603</v>
      </c>
      <c r="V1969" s="1">
        <v>1.8001227044453519E-2</v>
      </c>
      <c r="W1969" s="50">
        <f>U1969*Info!$B$2</f>
        <v>0.27979131765493731</v>
      </c>
      <c r="X1969" s="50">
        <f>W1969*SQRT((0.5*V1969/U1969)^2+Info!$B$3^2)</f>
        <v>1.4641478684675899E-2</v>
      </c>
      <c r="Y1969" s="39">
        <f>W1969*Info!$D$2</f>
        <v>0.22663096730049923</v>
      </c>
      <c r="Z1969" s="39">
        <f>Y1969*SQRT(Info!$D$3^2+(X1969/W1969)^2)</f>
        <v>1.6402867029124281E-2</v>
      </c>
      <c r="AA1969" s="50">
        <f>IF(O1969-W1969&gt;0,O1969-W1969,0)</f>
        <v>0</v>
      </c>
      <c r="AB1969" s="50">
        <f>SQRT((0.5*P1969)^2+X1969^2)</f>
        <v>1.4895807773111856E-2</v>
      </c>
      <c r="AC1969" s="50">
        <f>(1-EXP(-Info!$B$6*G1969*1000))+(Info!$B$6/(Info!$B$6-Info!$B$7))*(EXP(-Info!$B$7*G1969*1000)-EXP(-Info!$B$6*G1969*1000))*(Info!$B$9-1)</f>
        <v>0.5252494574693729</v>
      </c>
      <c r="AD1969" s="50">
        <f>SQRT((Info!$B$6*EXP(-Info!$B$6*G1969*1000)+(Info!$B$6/(Info!$B$6+Info!$B$7))*(Info!$B$9-1)*(-Info!$B$7*EXP(-Info!$B$7*G1969*1000)+Info!$B$6*EXP(-Info!$B$6*G1969*1000)))^2*(0.01*G1969*1000)^2)</f>
        <v>3.5396354612326386E-3</v>
      </c>
      <c r="AE1969" s="50">
        <f>IF(AA1969&gt;0,AA1969*AC1969*SQRT((AB1969/AA1969)^2+(AD1969/AC1969)^2),AA1969*AC1969*SQRT((AD1969/AC1969)^2))</f>
        <v>0</v>
      </c>
      <c r="AF1969" s="50">
        <f>IF((S1969-Y1969-AA1969*AC1969)&gt;0,S1969-Y1969-AA1969*AC1969,0)</f>
        <v>1.6822097390229238</v>
      </c>
      <c r="AG1969" s="50">
        <f>SQRT((T1969*0.5)^2+Z1969^2+AE1969^2)</f>
        <v>2.1391730327616175E-2</v>
      </c>
      <c r="AH1969" s="50">
        <f>AF1969/S1969</f>
        <v>0.88127298074179894</v>
      </c>
      <c r="AI1969">
        <f>AF1969*EXP(Info!$B$6*G1969*1000)</f>
        <v>3.1378393467357912</v>
      </c>
      <c r="AJ1969">
        <f>2*SQRT((EXP(Info!$B$6*G1969)*AG1969)^2+(Info!$B$6*G1969*0.01*AI1969)^2)</f>
        <v>4.2810159179499929E-2</v>
      </c>
      <c r="AK1969" s="28">
        <f>AI1969/(E1969/1000)</f>
        <v>0.87307716937556801</v>
      </c>
      <c r="AL1969">
        <f>AA1969/0.752049334436339</f>
        <v>0</v>
      </c>
      <c r="AM1969">
        <f>Q1969/O1969</f>
        <v>1.0114230286230466</v>
      </c>
      <c r="AN1969">
        <f>U1969/0.242530074</f>
        <v>2.403407415971786</v>
      </c>
      <c r="AO1969">
        <f>O1969/U1969</f>
        <v>0.45176463864731048</v>
      </c>
    </row>
    <row r="1970" spans="1:41">
      <c r="A1970" s="14" t="s">
        <v>134</v>
      </c>
      <c r="B1970" s="14" t="s">
        <v>99</v>
      </c>
      <c r="C1970" s="15">
        <v>-32.450000000000003</v>
      </c>
      <c r="D1970" s="15">
        <v>43.15</v>
      </c>
      <c r="E1970" s="15">
        <v>3594</v>
      </c>
      <c r="F1970" s="1">
        <v>127</v>
      </c>
      <c r="G1970">
        <v>68.990700000000004</v>
      </c>
      <c r="I1970">
        <f>(E1970*100*Info!$B$11)/AI1970</f>
        <v>3.4152022345882158</v>
      </c>
      <c r="J1970">
        <f>LOG10(I1970)</f>
        <v>0.53341642595758332</v>
      </c>
      <c r="K1970">
        <f>2*((E1970*100*Info!$B$11)/AI1970^2)*(AJ1970/2)</f>
        <v>4.4117199336800972E-2</v>
      </c>
      <c r="L1970">
        <f>(M1970/10.7)/I1970</f>
        <v>0.17990874735940993</v>
      </c>
      <c r="M1970">
        <f>((U1970/0.242530073729142))*I1970</f>
        <v>6.5743448892409111</v>
      </c>
      <c r="N1970">
        <f>2*M1970*SQRT((0.5*K1970/I1970)^2+(0.5*V1970/U1970)^2)</f>
        <v>0.22287827910459643</v>
      </c>
      <c r="O1970" s="1">
        <v>0.2100781647781152</v>
      </c>
      <c r="P1970" s="1">
        <v>4.4513745325881196E-3</v>
      </c>
      <c r="Q1970" s="1">
        <v>0.20927885164167689</v>
      </c>
      <c r="R1970" s="1">
        <v>5.2829977474645922E-3</v>
      </c>
      <c r="S1970" s="1">
        <v>1.6098610084863061</v>
      </c>
      <c r="T1970" s="1">
        <v>2.266646028555409E-2</v>
      </c>
      <c r="U1970" s="1">
        <v>0.46687611484906932</v>
      </c>
      <c r="V1970" s="1">
        <v>1.4633572883420759E-2</v>
      </c>
      <c r="W1970" s="50">
        <f>U1970*Info!$B$2</f>
        <v>0.22410053512755326</v>
      </c>
      <c r="X1970" s="50">
        <f>W1970*SQRT((0.5*V1970/U1970)^2+Info!$B$3^2)</f>
        <v>1.1742536882565031E-2</v>
      </c>
      <c r="Y1970" s="39">
        <f>W1970*Info!$D$2</f>
        <v>0.18152143345331814</v>
      </c>
      <c r="Z1970" s="39">
        <f>Y1970*SQRT(Info!$D$3^2+(X1970/W1970)^2)</f>
        <v>1.3146971166173705E-2</v>
      </c>
      <c r="AA1970" s="50">
        <f>IF(O1970-W1970&gt;0,O1970-W1970,0)</f>
        <v>0</v>
      </c>
      <c r="AB1970" s="50">
        <f>SQRT((0.5*P1970)^2+X1970^2)</f>
        <v>1.1951604756087928E-2</v>
      </c>
      <c r="AC1970" s="50">
        <f>(1-EXP(-Info!$B$6*G1970*1000))+(Info!$B$6/(Info!$B$6-Info!$B$7))*(EXP(-Info!$B$7*G1970*1000)-EXP(-Info!$B$6*G1970*1000))*(Info!$B$9-1)</f>
        <v>0.53073874034704849</v>
      </c>
      <c r="AD1970" s="50">
        <f>SQRT((Info!$B$6*EXP(-Info!$B$6*G1970*1000)+(Info!$B$6/(Info!$B$6+Info!$B$7))*(Info!$B$9-1)*(-Info!$B$7*EXP(-Info!$B$7*G1970*1000)+Info!$B$6*EXP(-Info!$B$6*G1970*1000)))^2*(0.01*G1970*1000)^2)</f>
        <v>3.5579449678831104E-3</v>
      </c>
      <c r="AE1970" s="50">
        <f>IF(AA1970&gt;0,AA1970*AC1970*SQRT((AB1970/AA1970)^2+(AD1970/AC1970)^2),AA1970*AC1970*SQRT((AD1970/AC1970)^2))</f>
        <v>0</v>
      </c>
      <c r="AF1970" s="50">
        <f>IF((S1970-Y1970-AA1970*AC1970)&gt;0,S1970-Y1970-AA1970*AC1970,0)</f>
        <v>1.4283395750329879</v>
      </c>
      <c r="AG1970" s="50">
        <f>SQRT((T1970*0.5)^2+Z1970^2+AE1970^2)</f>
        <v>1.7357561934596491E-2</v>
      </c>
      <c r="AH1970" s="50">
        <f>AF1970/S1970</f>
        <v>0.88724403380388961</v>
      </c>
      <c r="AI1970">
        <f>AF1970*EXP(Info!$B$6*G1970*1000)</f>
        <v>2.6890705078968544</v>
      </c>
      <c r="AJ1970">
        <f>2*SQRT((EXP(Info!$B$6*G1970)*AG1970)^2+(Info!$B$6*G1970*0.01*AI1970)^2)</f>
        <v>3.4737111151457868E-2</v>
      </c>
      <c r="AK1970" s="28">
        <f>AI1970/(E1970/1000)</f>
        <v>0.74821104838532404</v>
      </c>
      <c r="AL1970">
        <f>AA1970/0.752049334436339</f>
        <v>0</v>
      </c>
      <c r="AM1970">
        <f>Q1970/O1970</f>
        <v>0.9961951631799405</v>
      </c>
      <c r="AN1970">
        <f>U1970/0.242530074</f>
        <v>1.9250235945958163</v>
      </c>
      <c r="AO1970">
        <f>O1970/U1970</f>
        <v>0.44996554352759899</v>
      </c>
    </row>
    <row r="1971" spans="1:41">
      <c r="A1971" s="14" t="s">
        <v>134</v>
      </c>
      <c r="B1971" s="14" t="s">
        <v>99</v>
      </c>
      <c r="C1971" s="15">
        <v>-32.450000000000003</v>
      </c>
      <c r="D1971" s="15">
        <v>43.15</v>
      </c>
      <c r="E1971" s="15">
        <v>3594</v>
      </c>
      <c r="F1971" s="1">
        <v>128</v>
      </c>
      <c r="G1971">
        <v>70</v>
      </c>
      <c r="I1971">
        <f>(E1971*100*Info!$B$11)/AI1971</f>
        <v>3.2726939170808884</v>
      </c>
      <c r="J1971">
        <f>LOG10(I1971)</f>
        <v>0.51490538925581619</v>
      </c>
      <c r="K1971">
        <f>2*((E1971*100*Info!$B$11)/AI1971^2)*(AJ1971/2)</f>
        <v>4.0521783524679243E-2</v>
      </c>
      <c r="L1971">
        <f>(M1971/10.7)/I1971</f>
        <v>0.17022001570803547</v>
      </c>
      <c r="M1971">
        <f>((U1971/0.242530073729142))*I1971</f>
        <v>5.9607347067121799</v>
      </c>
      <c r="N1971">
        <f>2*M1971*SQRT((0.5*K1971/I1971)^2+(0.5*V1971/U1971)^2)</f>
        <v>0.20181095242011685</v>
      </c>
      <c r="O1971" s="1">
        <v>0.19116066257183839</v>
      </c>
      <c r="P1971" s="1">
        <v>4.097771505873829E-3</v>
      </c>
      <c r="Q1971" s="1">
        <v>0.19552488222171949</v>
      </c>
      <c r="R1971" s="1">
        <v>5.425709778412344E-3</v>
      </c>
      <c r="S1971" s="1">
        <v>1.6485494639089731</v>
      </c>
      <c r="T1971" s="1">
        <v>2.4217047889877871E-2</v>
      </c>
      <c r="U1971" s="1">
        <v>0.4417331606703474</v>
      </c>
      <c r="V1971" s="1">
        <v>1.3919636820469939E-2</v>
      </c>
      <c r="W1971" s="50">
        <f>U1971*Info!$B$2</f>
        <v>0.21203191712176675</v>
      </c>
      <c r="X1971" s="50">
        <f>W1971*SQRT((0.5*V1971/U1971)^2+Info!$B$3^2)</f>
        <v>1.1115493554248651E-2</v>
      </c>
      <c r="Y1971" s="39">
        <f>W1971*Info!$D$2</f>
        <v>0.17174585286863109</v>
      </c>
      <c r="Z1971" s="39">
        <f>Y1971*SQRT(Info!$D$3^2+(X1971/W1971)^2)</f>
        <v>1.2442085981289859E-2</v>
      </c>
      <c r="AA1971" s="50">
        <f>IF(O1971-W1971&gt;0,O1971-W1971,0)</f>
        <v>0</v>
      </c>
      <c r="AB1971" s="50">
        <f>SQRT((0.5*P1971)^2+X1971^2)</f>
        <v>1.1302748771123384E-2</v>
      </c>
      <c r="AC1971" s="50">
        <f>(1-EXP(-Info!$B$6*G1971*1000))+(Info!$B$6/(Info!$B$6-Info!$B$7))*(EXP(-Info!$B$7*G1971*1000)-EXP(-Info!$B$6*G1971*1000))*(Info!$B$9-1)</f>
        <v>0.53617373750993358</v>
      </c>
      <c r="AD1971" s="50">
        <f>SQRT((Info!$B$6*EXP(-Info!$B$6*G1971*1000)+(Info!$B$6/(Info!$B$6+Info!$B$7))*(Info!$B$9-1)*(-Info!$B$7*EXP(-Info!$B$7*G1971*1000)+Info!$B$6*EXP(-Info!$B$6*G1971*1000)))^2*(0.01*G1971*1000)^2)</f>
        <v>3.575574100809839E-3</v>
      </c>
      <c r="AE1971" s="50">
        <f>IF(AA1971&gt;0,AA1971*AC1971*SQRT((AB1971/AA1971)^2+(AD1971/AC1971)^2),AA1971*AC1971*SQRT((AD1971/AC1971)^2))</f>
        <v>0</v>
      </c>
      <c r="AF1971" s="50">
        <f>IF((S1971-Y1971-AA1971*AC1971)&gt;0,S1971-Y1971-AA1971*AC1971,0)</f>
        <v>1.476803611040342</v>
      </c>
      <c r="AG1971" s="50">
        <f>SQRT((T1971*0.5)^2+Z1971^2+AE1971^2)</f>
        <v>1.7361504994987308E-2</v>
      </c>
      <c r="AH1971" s="50">
        <f>AF1971/S1971</f>
        <v>0.8958200183685151</v>
      </c>
      <c r="AI1971">
        <f>AF1971*EXP(Info!$B$6*G1971*1000)</f>
        <v>2.8061651471904572</v>
      </c>
      <c r="AJ1971">
        <f>2*SQRT((EXP(Info!$B$6*G1971)*AG1971)^2+(Info!$B$6*G1971*0.01*AI1971)^2)</f>
        <v>3.474532587220281E-2</v>
      </c>
      <c r="AK1971" s="28">
        <f>AI1971/(E1971/1000)</f>
        <v>0.78079163806078389</v>
      </c>
      <c r="AL1971">
        <f>AA1971/0.752049334436339</f>
        <v>0</v>
      </c>
      <c r="AM1971">
        <f>Q1971/O1971</f>
        <v>1.0228301136393112</v>
      </c>
      <c r="AN1971">
        <f>U1971/0.242530074</f>
        <v>1.8213541660418879</v>
      </c>
      <c r="AO1971">
        <f>O1971/U1971</f>
        <v>0.43275144270750376</v>
      </c>
    </row>
    <row r="1972" spans="1:41">
      <c r="A1972" s="14" t="s">
        <v>134</v>
      </c>
      <c r="B1972" s="14" t="s">
        <v>99</v>
      </c>
      <c r="C1972" s="15">
        <v>-32.450000000000003</v>
      </c>
      <c r="D1972" s="15">
        <v>43.15</v>
      </c>
      <c r="E1972" s="15">
        <v>3594</v>
      </c>
      <c r="F1972" s="1">
        <v>129</v>
      </c>
      <c r="G1972">
        <v>71.170199999999994</v>
      </c>
      <c r="I1972">
        <f>(E1972*100*Info!$B$11)/AI1972</f>
        <v>3.1109156093090768</v>
      </c>
      <c r="J1972">
        <f>LOG10(I1972)</f>
        <v>0.49288823003879001</v>
      </c>
      <c r="K1972">
        <f>2*((E1972*100*Info!$B$11)/AI1972^2)*(AJ1972/2)</f>
        <v>3.7652603284554602E-2</v>
      </c>
      <c r="L1972">
        <f>(M1972/10.7)/I1972</f>
        <v>0.18210188529602073</v>
      </c>
      <c r="M1972">
        <f>((U1972/0.242530073729142))*I1972</f>
        <v>6.0615884927364201</v>
      </c>
      <c r="N1972">
        <f>2*M1972*SQRT((0.5*K1972/I1972)^2+(0.5*V1972/U1972)^2)</f>
        <v>0.20306801979056915</v>
      </c>
      <c r="O1972" s="1">
        <v>0.2112864318292868</v>
      </c>
      <c r="P1972" s="1">
        <v>4.4624368098564867E-3</v>
      </c>
      <c r="Q1972" s="1">
        <v>0.22481955719135591</v>
      </c>
      <c r="R1972" s="1">
        <v>5.5295653892523918E-3</v>
      </c>
      <c r="S1972" s="1">
        <v>1.7207535434410699</v>
      </c>
      <c r="T1972" s="1">
        <v>2.3809312717283551E-2</v>
      </c>
      <c r="U1972" s="1">
        <v>0.4725674652375384</v>
      </c>
      <c r="V1972" s="1">
        <v>1.4762051805945749E-2</v>
      </c>
      <c r="W1972" s="50">
        <f>U1972*Info!$B$2</f>
        <v>0.22683238331401842</v>
      </c>
      <c r="X1972" s="50">
        <f>W1972*SQRT((0.5*V1972/U1972)^2+Info!$B$3^2)</f>
        <v>1.1882104699699823E-2</v>
      </c>
      <c r="Y1972" s="39">
        <f>W1972*Info!$D$2</f>
        <v>0.18373423048435494</v>
      </c>
      <c r="Z1972" s="39">
        <f>Y1972*SQRT(Info!$D$3^2+(X1972/W1972)^2)</f>
        <v>1.3305140412805913E-2</v>
      </c>
      <c r="AA1972" s="50">
        <f>IF(O1972-W1972&gt;0,O1972-W1972,0)</f>
        <v>0</v>
      </c>
      <c r="AB1972" s="50">
        <f>SQRT((0.5*P1972)^2+X1972^2)</f>
        <v>1.2089778644173729E-2</v>
      </c>
      <c r="AC1972" s="50">
        <f>(1-EXP(-Info!$B$6*G1972*1000))+(Info!$B$6/(Info!$B$6-Info!$B$7))*(EXP(-Info!$B$7*G1972*1000)-EXP(-Info!$B$6*G1972*1000))*(Info!$B$9-1)</f>
        <v>0.54240855972445345</v>
      </c>
      <c r="AD1972" s="50">
        <f>SQRT((Info!$B$6*EXP(-Info!$B$6*G1972*1000)+(Info!$B$6/(Info!$B$6+Info!$B$7))*(Info!$B$9-1)*(-Info!$B$7*EXP(-Info!$B$7*G1972*1000)+Info!$B$6*EXP(-Info!$B$6*G1972*1000)))^2*(0.01*G1972*1000)^2)</f>
        <v>3.595178662193312E-3</v>
      </c>
      <c r="AE1972" s="50">
        <f>IF(AA1972&gt;0,AA1972*AC1972*SQRT((AB1972/AA1972)^2+(AD1972/AC1972)^2),AA1972*AC1972*SQRT((AD1972/AC1972)^2))</f>
        <v>0</v>
      </c>
      <c r="AF1972" s="50">
        <f>IF((S1972-Y1972-AA1972*AC1972)&gt;0,S1972-Y1972-AA1972*AC1972,0)</f>
        <v>1.5370193129567149</v>
      </c>
      <c r="AG1972" s="50">
        <f>SQRT((T1972*0.5)^2+Z1972^2+AE1972^2)</f>
        <v>1.7853503981623078E-2</v>
      </c>
      <c r="AH1972" s="50">
        <f>AF1972/S1972</f>
        <v>0.8932245520082247</v>
      </c>
      <c r="AI1972">
        <f>AF1972*EXP(Info!$B$6*G1972*1000)</f>
        <v>2.9520953831255734</v>
      </c>
      <c r="AJ1972">
        <f>2*SQRT((EXP(Info!$B$6*G1972)*AG1972)^2+(Info!$B$6*G1972*0.01*AI1972)^2)</f>
        <v>3.5730341249494507E-2</v>
      </c>
      <c r="AK1972" s="28">
        <f>AI1972/(E1972/1000)</f>
        <v>0.82139548779231319</v>
      </c>
      <c r="AL1972">
        <f>AA1972/0.752049334436339</f>
        <v>0</v>
      </c>
      <c r="AM1972">
        <f>Q1972/O1972</f>
        <v>1.0640510857460239</v>
      </c>
      <c r="AN1972">
        <f>U1972/0.242530074</f>
        <v>1.9484901704913444</v>
      </c>
      <c r="AO1972">
        <f>O1972/U1972</f>
        <v>0.44710321249704021</v>
      </c>
    </row>
    <row r="1973" spans="1:41">
      <c r="A1973" s="14" t="s">
        <v>134</v>
      </c>
      <c r="B1973" s="14" t="s">
        <v>99</v>
      </c>
      <c r="C1973" s="15">
        <v>-32.450000000000003</v>
      </c>
      <c r="D1973" s="15">
        <v>43.15</v>
      </c>
      <c r="E1973" s="15">
        <v>3594</v>
      </c>
      <c r="F1973" s="1">
        <v>130</v>
      </c>
      <c r="G1973">
        <v>72.340399999999988</v>
      </c>
      <c r="I1973">
        <f>(E1973*100*Info!$B$11)/AI1973</f>
        <v>3.424613476783434</v>
      </c>
      <c r="J1973">
        <f>LOG10(I1973)</f>
        <v>0.53461156141300936</v>
      </c>
      <c r="K1973">
        <f>2*((E1973*100*Info!$B$11)/AI1973^2)*(AJ1973/2)</f>
        <v>4.271308912109352E-2</v>
      </c>
      <c r="L1973">
        <f>(M1973/10.7)/I1973</f>
        <v>0.17174790661262779</v>
      </c>
      <c r="M1973">
        <f>((U1973/0.242530073729142))*I1973</f>
        <v>6.2934210928659402</v>
      </c>
      <c r="N1973">
        <f>2*M1973*SQRT((0.5*K1973/I1973)^2+(0.5*V1973/U1973)^2)</f>
        <v>0.21178243738787123</v>
      </c>
      <c r="O1973" s="1">
        <v>0.17569274633155879</v>
      </c>
      <c r="P1973" s="1">
        <v>3.71612745832466E-3</v>
      </c>
      <c r="Q1973" s="1">
        <v>0.19425238000638281</v>
      </c>
      <c r="R1973" s="1">
        <v>4.9642362794908483E-3</v>
      </c>
      <c r="S1973" s="1">
        <v>1.5546109793473299</v>
      </c>
      <c r="T1973" s="1">
        <v>2.2075084328986479E-2</v>
      </c>
      <c r="U1973" s="1">
        <v>0.44569814725337459</v>
      </c>
      <c r="V1973" s="1">
        <v>1.393016329591586E-2</v>
      </c>
      <c r="W1973" s="50">
        <f>U1973*Info!$B$2</f>
        <v>0.2139351106816198</v>
      </c>
      <c r="X1973" s="50">
        <f>W1973*SQRT((0.5*V1973/U1973)^2+Info!$B$3^2)</f>
        <v>1.1207043644256192E-2</v>
      </c>
      <c r="Y1973" s="39">
        <f>W1973*Info!$D$2</f>
        <v>0.17328743965211205</v>
      </c>
      <c r="Z1973" s="39">
        <f>Y1973*SQRT(Info!$D$3^2+(X1973/W1973)^2)</f>
        <v>1.2548947219106548E-2</v>
      </c>
      <c r="AA1973" s="50">
        <f>IF(O1973-W1973&gt;0,O1973-W1973,0)</f>
        <v>0</v>
      </c>
      <c r="AB1973" s="50">
        <f>SQRT((0.5*P1973)^2+X1973^2)</f>
        <v>1.1360027643711601E-2</v>
      </c>
      <c r="AC1973" s="50">
        <f>(1-EXP(-Info!$B$6*G1973*1000))+(Info!$B$6/(Info!$B$6-Info!$B$7))*(EXP(-Info!$B$7*G1973*1000)-EXP(-Info!$B$6*G1973*1000))*(Info!$B$9-1)</f>
        <v>0.54857259839860606</v>
      </c>
      <c r="AD1973" s="50">
        <f>SQRT((Info!$B$6*EXP(-Info!$B$6*G1973*1000)+(Info!$B$6/(Info!$B$6+Info!$B$7))*(Info!$B$9-1)*(-Info!$B$7*EXP(-Info!$B$7*G1973*1000)+Info!$B$6*EXP(-Info!$B$6*G1973*1000)))^2*(0.01*G1973*1000)^2)</f>
        <v>3.6139026766392073E-3</v>
      </c>
      <c r="AE1973" s="50">
        <f>IF(AA1973&gt;0,AA1973*AC1973*SQRT((AB1973/AA1973)^2+(AD1973/AC1973)^2),AA1973*AC1973*SQRT((AD1973/AC1973)^2))</f>
        <v>0</v>
      </c>
      <c r="AF1973" s="50">
        <f>IF((S1973-Y1973-AA1973*AC1973)&gt;0,S1973-Y1973-AA1973*AC1973,0)</f>
        <v>1.3813235396952179</v>
      </c>
      <c r="AG1973" s="50">
        <f>SQRT((T1973*0.5)^2+Z1973^2+AE1973^2)</f>
        <v>1.6712373061324597E-2</v>
      </c>
      <c r="AH1973" s="50">
        <f>AF1973/S1973</f>
        <v>0.88853324596687011</v>
      </c>
      <c r="AI1973">
        <f>AF1973*EXP(Info!$B$6*G1973*1000)</f>
        <v>2.6816806246293257</v>
      </c>
      <c r="AJ1973">
        <f>2*SQRT((EXP(Info!$B$6*G1973)*AG1973)^2+(Info!$B$6*G1973*0.01*AI1973)^2)</f>
        <v>3.3446946433699852E-2</v>
      </c>
      <c r="AK1973" s="28">
        <f>AI1973/(E1973/1000)</f>
        <v>0.74615487607938946</v>
      </c>
      <c r="AL1973">
        <f>AA1973/0.752049334436339</f>
        <v>0</v>
      </c>
      <c r="AM1973">
        <f>Q1973/O1973</f>
        <v>1.1056368806473045</v>
      </c>
      <c r="AN1973">
        <f>U1973/0.242530074</f>
        <v>1.8377025987027678</v>
      </c>
      <c r="AO1973">
        <f>O1973/U1973</f>
        <v>0.39419671680097734</v>
      </c>
    </row>
    <row r="1974" spans="1:41">
      <c r="A1974" s="14" t="s">
        <v>134</v>
      </c>
      <c r="B1974" s="14" t="s">
        <v>99</v>
      </c>
      <c r="C1974" s="15">
        <v>-32.450000000000003</v>
      </c>
      <c r="D1974" s="15">
        <v>43.15</v>
      </c>
      <c r="E1974" s="15">
        <v>3594</v>
      </c>
      <c r="F1974" s="1">
        <v>131</v>
      </c>
      <c r="G1974">
        <v>73.510600000000011</v>
      </c>
      <c r="I1974">
        <f>(E1974*100*Info!$B$11)/AI1974</f>
        <v>3.6673883776192504</v>
      </c>
      <c r="J1974">
        <f>LOG10(I1974)</f>
        <v>0.56435690432261587</v>
      </c>
      <c r="K1974">
        <f>2*((E1974*100*Info!$B$11)/AI1974^2)*(AJ1974/2)</f>
        <v>4.3795107927281252E-2</v>
      </c>
      <c r="L1974">
        <f>(M1974/10.7)/I1974</f>
        <v>0.14990748673186136</v>
      </c>
      <c r="M1974">
        <f>((U1974/0.242530073729142))*I1974</f>
        <v>5.8825280277763818</v>
      </c>
      <c r="N1974">
        <f>2*M1974*SQRT((0.5*K1974/I1974)^2+(0.5*V1974/U1974)^2)</f>
        <v>0.1974645986295987</v>
      </c>
      <c r="O1974" s="1">
        <v>0.175789606199654</v>
      </c>
      <c r="P1974" s="1">
        <v>3.7231868413886851E-3</v>
      </c>
      <c r="Q1974" s="1">
        <v>0.19200928909823889</v>
      </c>
      <c r="R1974" s="1">
        <v>5.1936215571845353E-3</v>
      </c>
      <c r="S1974" s="1">
        <v>1.4273652923805471</v>
      </c>
      <c r="T1974" s="1">
        <v>2.032224110865366E-2</v>
      </c>
      <c r="U1974" s="1">
        <v>0.38902068976302723</v>
      </c>
      <c r="V1974" s="1">
        <v>1.2204364560152879E-2</v>
      </c>
      <c r="W1974" s="50">
        <f>U1974*Info!$B$2</f>
        <v>0.18672993108625308</v>
      </c>
      <c r="X1974" s="50">
        <f>W1974*SQRT((0.5*V1974/U1974)^2+Info!$B$3^2)</f>
        <v>9.7851666890941581E-3</v>
      </c>
      <c r="Y1974" s="39">
        <f>W1974*Info!$D$2</f>
        <v>0.15125124417986499</v>
      </c>
      <c r="Z1974" s="39">
        <f>Y1974*SQRT(Info!$D$3^2+(X1974/W1974)^2)</f>
        <v>1.0955071230854185E-2</v>
      </c>
      <c r="AA1974" s="50">
        <f>IF(O1974-W1974&gt;0,O1974-W1974,0)</f>
        <v>0</v>
      </c>
      <c r="AB1974" s="50">
        <f>SQRT((0.5*P1974)^2+X1974^2)</f>
        <v>9.960673531309536E-3</v>
      </c>
      <c r="AC1974" s="50">
        <f>(1-EXP(-Info!$B$6*G1974*1000))+(Info!$B$6/(Info!$B$6-Info!$B$7))*(EXP(-Info!$B$7*G1974*1000)-EXP(-Info!$B$6*G1974*1000))*(Info!$B$9-1)</f>
        <v>0.55466662303215397</v>
      </c>
      <c r="AD1974" s="50">
        <f>SQRT((Info!$B$6*EXP(-Info!$B$6*G1974*1000)+(Info!$B$6/(Info!$B$6+Info!$B$7))*(Info!$B$9-1)*(-Info!$B$7*EXP(-Info!$B$7*G1974*1000)+Info!$B$6*EXP(-Info!$B$6*G1974*1000)))^2*(0.01*G1974*1000)^2)</f>
        <v>3.6317627235725987E-3</v>
      </c>
      <c r="AE1974" s="50">
        <f>IF(AA1974&gt;0,AA1974*AC1974*SQRT((AB1974/AA1974)^2+(AD1974/AC1974)^2),AA1974*AC1974*SQRT((AD1974/AC1974)^2))</f>
        <v>0</v>
      </c>
      <c r="AF1974" s="50">
        <f>IF((S1974-Y1974-AA1974*AC1974)&gt;0,S1974-Y1974-AA1974*AC1974,0)</f>
        <v>1.2761140482006821</v>
      </c>
      <c r="AG1974" s="50">
        <f>SQRT((T1974*0.5)^2+Z1974^2+AE1974^2)</f>
        <v>1.4941952904244217E-2</v>
      </c>
      <c r="AH1974" s="50">
        <f>AF1974/S1974</f>
        <v>0.89403466303456947</v>
      </c>
      <c r="AI1974">
        <f>AF1974*EXP(Info!$B$6*G1974*1000)</f>
        <v>2.504157908003291</v>
      </c>
      <c r="AJ1974">
        <f>2*SQRT((EXP(Info!$B$6*G1974)*AG1974)^2+(Info!$B$6*G1974*0.01*AI1974)^2)</f>
        <v>2.9904077385758933E-2</v>
      </c>
      <c r="AK1974" s="28">
        <f>AI1974/(E1974/1000)</f>
        <v>0.69676068670097135</v>
      </c>
      <c r="AL1974">
        <f>AA1974/0.752049334436339</f>
        <v>0</v>
      </c>
      <c r="AM1974">
        <f>Q1974/O1974</f>
        <v>1.0922675876534094</v>
      </c>
      <c r="AN1974">
        <f>U1974/0.242530074</f>
        <v>1.6040101062395553</v>
      </c>
      <c r="AO1974">
        <f>O1974/U1974</f>
        <v>0.45187726726497918</v>
      </c>
    </row>
    <row r="1975" spans="1:41">
      <c r="A1975" s="14" t="s">
        <v>134</v>
      </c>
      <c r="B1975" s="14" t="s">
        <v>99</v>
      </c>
      <c r="C1975" s="15">
        <v>-32.450000000000003</v>
      </c>
      <c r="D1975" s="15">
        <v>43.15</v>
      </c>
      <c r="E1975" s="15">
        <v>3594</v>
      </c>
      <c r="F1975" s="1">
        <v>132</v>
      </c>
      <c r="G1975">
        <v>74.680899999999994</v>
      </c>
      <c r="I1975">
        <f>(E1975*100*Info!$B$11)/AI1975</f>
        <v>3.4880806466648027</v>
      </c>
      <c r="J1975">
        <f>LOG10(I1975)</f>
        <v>0.5425865175439617</v>
      </c>
      <c r="K1975">
        <f>2*((E1975*100*Info!$B$11)/AI1975^2)*(AJ1975/2)</f>
        <v>3.8687036510163801E-2</v>
      </c>
      <c r="L1975">
        <f>(M1975/10.7)/I1975</f>
        <v>0.13516245036470759</v>
      </c>
      <c r="M1975">
        <f>((U1975/0.242530073729142))*I1975</f>
        <v>5.0445955418203354</v>
      </c>
      <c r="N1975">
        <f>2*M1975*SQRT((0.5*K1975/I1975)^2+(0.5*V1975/U1975)^2)</f>
        <v>0.16835371918499678</v>
      </c>
      <c r="O1975" s="1">
        <v>0.15610412346105329</v>
      </c>
      <c r="P1975" s="1">
        <v>3.3443242777762999E-3</v>
      </c>
      <c r="Q1975" s="1">
        <v>0.1655063480116874</v>
      </c>
      <c r="R1975" s="1">
        <v>4.9019744940890612E-3</v>
      </c>
      <c r="S1975" s="1">
        <v>1.4637651237612459</v>
      </c>
      <c r="T1975" s="1">
        <v>2.1475539902156129E-2</v>
      </c>
      <c r="U1975" s="1">
        <v>0.35075626186029513</v>
      </c>
      <c r="V1975" s="1">
        <v>1.104045603805673E-2</v>
      </c>
      <c r="W1975" s="50">
        <f>U1975*Info!$B$2</f>
        <v>0.16836300569294166</v>
      </c>
      <c r="X1975" s="50">
        <f>W1975*SQRT((0.5*V1975/U1975)^2+Info!$B$3^2)</f>
        <v>8.8253166730566535E-3</v>
      </c>
      <c r="Y1975" s="39">
        <f>W1975*Info!$D$2</f>
        <v>0.13637403461128275</v>
      </c>
      <c r="Z1975" s="39">
        <f>Y1975*SQRT(Info!$D$3^2+(X1975/W1975)^2)</f>
        <v>9.8790606104497813E-3</v>
      </c>
      <c r="AA1975" s="50">
        <f>IF(O1975-W1975&gt;0,O1975-W1975,0)</f>
        <v>0</v>
      </c>
      <c r="AB1975" s="50">
        <f>SQRT((0.5*P1975)^2+X1975^2)</f>
        <v>8.9823349190765959E-3</v>
      </c>
      <c r="AC1975" s="50">
        <f>(1-EXP(-Info!$B$6*G1975*1000))+(Info!$B$6/(Info!$B$6-Info!$B$7))*(EXP(-Info!$B$7*G1975*1000)-EXP(-Info!$B$6*G1975*1000))*(Info!$B$9-1)</f>
        <v>0.5606919067772016</v>
      </c>
      <c r="AD1975" s="50">
        <f>SQRT((Info!$B$6*EXP(-Info!$B$6*G1975*1000)+(Info!$B$6/(Info!$B$6+Info!$B$7))*(Info!$B$9-1)*(-Info!$B$7*EXP(-Info!$B$7*G1975*1000)+Info!$B$6*EXP(-Info!$B$6*G1975*1000)))^2*(0.01*G1975*1000)^2)</f>
        <v>3.6487765473417308E-3</v>
      </c>
      <c r="AE1975" s="50">
        <f>IF(AA1975&gt;0,AA1975*AC1975*SQRT((AB1975/AA1975)^2+(AD1975/AC1975)^2),AA1975*AC1975*SQRT((AD1975/AC1975)^2))</f>
        <v>0</v>
      </c>
      <c r="AF1975" s="50">
        <f>IF((S1975-Y1975-AA1975*AC1975)&gt;0,S1975-Y1975-AA1975*AC1975,0)</f>
        <v>1.3273910891499632</v>
      </c>
      <c r="AG1975" s="50">
        <f>SQRT((T1975*0.5)^2+Z1975^2+AE1975^2)</f>
        <v>1.4590940410652613E-2</v>
      </c>
      <c r="AH1975" s="50">
        <f>AF1975/S1975</f>
        <v>0.90683338986731687</v>
      </c>
      <c r="AI1975">
        <f>AF1975*EXP(Info!$B$6*G1975*1000)</f>
        <v>2.6328862597588736</v>
      </c>
      <c r="AJ1975">
        <f>2*SQRT((EXP(Info!$B$6*G1975)*AG1975)^2+(Info!$B$6*G1975*0.01*AI1975)^2)</f>
        <v>2.9201895591431992E-2</v>
      </c>
      <c r="AK1975" s="28">
        <f>AI1975/(E1975/1000)</f>
        <v>0.73257825814103328</v>
      </c>
      <c r="AL1975">
        <f>AA1975/0.752049334436339</f>
        <v>0</v>
      </c>
      <c r="AM1975">
        <f>Q1975/O1975</f>
        <v>1.0602304688830331</v>
      </c>
      <c r="AN1975">
        <f>U1975/0.242530074</f>
        <v>1.4462382172872099</v>
      </c>
      <c r="AO1975">
        <f>O1975/U1975</f>
        <v>0.44505014004063304</v>
      </c>
    </row>
    <row r="1976" spans="1:41">
      <c r="A1976" s="14" t="s">
        <v>134</v>
      </c>
      <c r="B1976" s="14" t="s">
        <v>99</v>
      </c>
      <c r="C1976" s="15">
        <v>-32.450000000000003</v>
      </c>
      <c r="D1976" s="15">
        <v>43.15</v>
      </c>
      <c r="E1976" s="15">
        <v>3594</v>
      </c>
      <c r="F1976" s="1">
        <v>133</v>
      </c>
      <c r="G1976">
        <v>75.851100000000002</v>
      </c>
      <c r="I1976">
        <f>(E1976*100*Info!$B$11)/AI1976</f>
        <v>3.3656086312003302</v>
      </c>
      <c r="J1976">
        <f>LOG10(I1976)</f>
        <v>0.52706361277108316</v>
      </c>
      <c r="K1976">
        <f>2*((E1976*100*Info!$B$11)/AI1976^2)*(AJ1976/2)</f>
        <v>3.7303610867740575E-2</v>
      </c>
      <c r="L1976">
        <f>(M1976/10.7)/I1976</f>
        <v>0.14719712358895143</v>
      </c>
      <c r="M1976">
        <f>((U1976/0.242530073729142))*I1976</f>
        <v>5.3008646331355518</v>
      </c>
      <c r="N1976">
        <f>2*M1976*SQRT((0.5*K1976/I1976)^2+(0.5*V1976/U1976)^2)</f>
        <v>0.17633435159241195</v>
      </c>
      <c r="O1976" s="1">
        <v>0.1831050775135967</v>
      </c>
      <c r="P1976" s="1">
        <v>3.8811429782989251E-3</v>
      </c>
      <c r="Q1976" s="1">
        <v>0.1923412334963491</v>
      </c>
      <c r="R1976" s="1">
        <v>4.7991447846760637E-3</v>
      </c>
      <c r="S1976" s="1">
        <v>1.509526291517165</v>
      </c>
      <c r="T1976" s="1">
        <v>2.1227282354497379E-2</v>
      </c>
      <c r="U1976" s="1">
        <v>0.38198710283318238</v>
      </c>
      <c r="V1976" s="1">
        <v>1.198078711903915E-2</v>
      </c>
      <c r="W1976" s="50">
        <f>U1976*Info!$B$2</f>
        <v>0.18335380935992754</v>
      </c>
      <c r="X1976" s="50">
        <f>W1976*SQRT((0.5*V1976/U1976)^2+Info!$B$3^2)</f>
        <v>9.6080388161432582E-3</v>
      </c>
      <c r="Y1976" s="39">
        <f>W1976*Info!$D$2</f>
        <v>0.14851658558154132</v>
      </c>
      <c r="Z1976" s="39">
        <f>Y1976*SQRT(Info!$D$3^2+(X1976/W1976)^2)</f>
        <v>1.0756878023500949E-2</v>
      </c>
      <c r="AA1976" s="50">
        <f>IF(O1976-W1976&gt;0,O1976-W1976,0)</f>
        <v>0</v>
      </c>
      <c r="AB1976" s="50">
        <f>SQRT((0.5*P1976)^2+X1976^2)</f>
        <v>9.8020522135425954E-3</v>
      </c>
      <c r="AC1976" s="50">
        <f>(1-EXP(-Info!$B$6*G1976*1000))+(Info!$B$6/(Info!$B$6-Info!$B$7))*(EXP(-Info!$B$7*G1976*1000)-EXP(-Info!$B$6*G1976*1000))*(Info!$B$9-1)</f>
        <v>0.56664817305678916</v>
      </c>
      <c r="AD1976" s="50">
        <f>SQRT((Info!$B$6*EXP(-Info!$B$6*G1976*1000)+(Info!$B$6/(Info!$B$6+Info!$B$7))*(Info!$B$9-1)*(-Info!$B$7*EXP(-Info!$B$7*G1976*1000)+Info!$B$6*EXP(-Info!$B$6*G1976*1000)))^2*(0.01*G1976*1000)^2)</f>
        <v>3.6649573181788569E-3</v>
      </c>
      <c r="AE1976" s="50">
        <f>IF(AA1976&gt;0,AA1976*AC1976*SQRT((AB1976/AA1976)^2+(AD1976/AC1976)^2),AA1976*AC1976*SQRT((AD1976/AC1976)^2))</f>
        <v>0</v>
      </c>
      <c r="AF1976" s="50">
        <f>IF((S1976-Y1976-AA1976*AC1976)&gt;0,S1976-Y1976-AA1976*AC1976,0)</f>
        <v>1.3610097059356236</v>
      </c>
      <c r="AG1976" s="50">
        <f>SQRT((T1976*0.5)^2+Z1976^2+AE1976^2)</f>
        <v>1.5111578469897399E-2</v>
      </c>
      <c r="AH1976" s="50">
        <f>AF1976/S1976</f>
        <v>0.9016137801533266</v>
      </c>
      <c r="AI1976">
        <f>AF1976*EXP(Info!$B$6*G1976*1000)</f>
        <v>2.7286950486157004</v>
      </c>
      <c r="AJ1976">
        <f>2*SQRT((EXP(Info!$B$6*G1976)*AG1976)^2+(Info!$B$6*G1976*0.01*AI1976)^2)</f>
        <v>3.0244211203483719E-2</v>
      </c>
      <c r="AK1976" s="28">
        <f>AI1976/(E1976/1000)</f>
        <v>0.75923624057198125</v>
      </c>
      <c r="AL1976">
        <f>AA1976/0.752049334436339</f>
        <v>0</v>
      </c>
      <c r="AM1976">
        <f>Q1976/O1976</f>
        <v>1.0504418343181474</v>
      </c>
      <c r="AN1976">
        <f>U1976/0.242530074</f>
        <v>1.5750092206428072</v>
      </c>
      <c r="AO1976">
        <f>O1976/U1976</f>
        <v>0.47934884752787199</v>
      </c>
    </row>
    <row r="1977" spans="1:41">
      <c r="A1977" s="14" t="s">
        <v>134</v>
      </c>
      <c r="B1977" s="14" t="s">
        <v>99</v>
      </c>
      <c r="C1977" s="15">
        <v>-32.450000000000003</v>
      </c>
      <c r="D1977" s="15">
        <v>43.15</v>
      </c>
      <c r="E1977" s="15">
        <v>3594</v>
      </c>
      <c r="F1977" s="1">
        <v>134</v>
      </c>
      <c r="G1977">
        <v>77.021299999999997</v>
      </c>
      <c r="I1977">
        <f>(E1977*100*Info!$B$11)/AI1977</f>
        <v>3.7316803879552207</v>
      </c>
      <c r="J1977">
        <f>LOG10(I1977)</f>
        <v>0.57190444008746733</v>
      </c>
      <c r="K1977">
        <f>2*((E1977*100*Info!$B$11)/AI1977^2)*(AJ1977/2)</f>
        <v>4.379853228854224E-2</v>
      </c>
      <c r="L1977">
        <f>(M1977/10.7)/I1977</f>
        <v>0.1211152342647322</v>
      </c>
      <c r="M1977">
        <f>((U1977/0.242530073729142))*I1977</f>
        <v>4.8360077849548446</v>
      </c>
      <c r="N1977">
        <f>2*M1977*SQRT((0.5*K1977/I1977)^2+(0.5*V1977/U1977)^2)</f>
        <v>0.15978630037701924</v>
      </c>
      <c r="O1977" s="1">
        <v>0.15688803718736291</v>
      </c>
      <c r="P1977" s="1">
        <v>3.263725994898865E-3</v>
      </c>
      <c r="Q1977" s="1">
        <v>0.16544183891917141</v>
      </c>
      <c r="R1977" s="1">
        <v>5.1652725866345173E-3</v>
      </c>
      <c r="S1977" s="1">
        <v>1.340043697799471</v>
      </c>
      <c r="T1977" s="1">
        <v>2.0857299884157621E-2</v>
      </c>
      <c r="U1977" s="1">
        <v>0.31430272764664152</v>
      </c>
      <c r="V1977" s="1">
        <v>9.7075723379711713E-3</v>
      </c>
      <c r="W1977" s="50">
        <f>U1977*Info!$B$2</f>
        <v>0.15086530927038794</v>
      </c>
      <c r="X1977" s="50">
        <f>W1977*SQRT((0.5*V1977/U1977)^2+Info!$B$3^2)</f>
        <v>7.8948655966563745E-3</v>
      </c>
      <c r="Y1977" s="39">
        <f>W1977*Info!$D$2</f>
        <v>0.12220090050901423</v>
      </c>
      <c r="Z1977" s="39">
        <f>Y1977*SQRT(Info!$D$3^2+(X1977/W1977)^2)</f>
        <v>8.8445827110765381E-3</v>
      </c>
      <c r="AA1977" s="50">
        <f>IF(O1977-W1977&gt;0,O1977-W1977,0)</f>
        <v>6.0227279169749737E-3</v>
      </c>
      <c r="AB1977" s="50">
        <f>SQRT((0.5*P1977)^2+X1977^2)</f>
        <v>8.0617541287062982E-3</v>
      </c>
      <c r="AC1977" s="50">
        <f>(1-EXP(-Info!$B$6*G1977*1000))+(Info!$B$6/(Info!$B$6-Info!$B$7))*(EXP(-Info!$B$7*G1977*1000)-EXP(-Info!$B$6*G1977*1000))*(Info!$B$9-1)</f>
        <v>0.57253668465275975</v>
      </c>
      <c r="AD1977" s="50">
        <f>SQRT((Info!$B$6*EXP(-Info!$B$6*G1977*1000)+(Info!$B$6/(Info!$B$6+Info!$B$7))*(Info!$B$9-1)*(-Info!$B$7*EXP(-Info!$B$7*G1977*1000)+Info!$B$6*EXP(-Info!$B$6*G1977*1000)))^2*(0.01*G1977*1000)^2)</f>
        <v>3.6803223564059618E-3</v>
      </c>
      <c r="AE1977" s="50">
        <f>IF(AA1977&gt;0,AA1977*AC1977*SQRT((AB1977/AA1977)^2+(AD1977/AC1977)^2),AA1977*AC1977*SQRT((AD1977/AC1977)^2))</f>
        <v>4.6157032035373793E-3</v>
      </c>
      <c r="AF1977" s="50">
        <f>IF((S1977-Y1977-AA1977*AC1977)&gt;0,S1977-Y1977-AA1977*AC1977,0)</f>
        <v>1.2143945646163061</v>
      </c>
      <c r="AG1977" s="50">
        <f>SQRT((T1977*0.5)^2+Z1977^2+AE1977^2)</f>
        <v>1.4432189681771772E-2</v>
      </c>
      <c r="AH1977" s="50">
        <f>AF1977/S1977</f>
        <v>0.90623504786485898</v>
      </c>
      <c r="AI1977">
        <f>AF1977*EXP(Info!$B$6*G1977*1000)</f>
        <v>2.4610145169926616</v>
      </c>
      <c r="AJ1977">
        <f>2*SQRT((EXP(Info!$B$6*G1977)*AG1977)^2+(Info!$B$6*G1977*0.01*AI1977)^2)</f>
        <v>2.8884795207270497E-2</v>
      </c>
      <c r="AK1977" s="28">
        <f>AI1977/(E1977/1000)</f>
        <v>0.68475640428287754</v>
      </c>
      <c r="AL1977">
        <f>AA1977/0.752049334436339</f>
        <v>8.0084213112016217E-3</v>
      </c>
      <c r="AM1977">
        <f>Q1977/O1977</f>
        <v>1.0545216951219369</v>
      </c>
      <c r="AN1977">
        <f>U1977/0.242530074</f>
        <v>1.2959330051853344</v>
      </c>
      <c r="AO1977">
        <f>O1977/U1977</f>
        <v>0.49916218787558886</v>
      </c>
    </row>
    <row r="1978" spans="1:41">
      <c r="A1978" s="14" t="s">
        <v>134</v>
      </c>
      <c r="B1978" s="14" t="s">
        <v>99</v>
      </c>
      <c r="C1978" s="15">
        <v>-32.450000000000003</v>
      </c>
      <c r="D1978" s="15">
        <v>43.15</v>
      </c>
      <c r="E1978" s="15">
        <v>3594</v>
      </c>
      <c r="F1978" s="1">
        <v>135</v>
      </c>
      <c r="G1978">
        <v>78.191500000000005</v>
      </c>
      <c r="I1978">
        <f>(E1978*100*Info!$B$11)/AI1978</f>
        <v>3.6296570201026022</v>
      </c>
      <c r="J1978">
        <f>LOG10(I1978)</f>
        <v>0.55986558886138915</v>
      </c>
      <c r="K1978">
        <f>2*((E1978*100*Info!$B$11)/AI1978^2)*(AJ1978/2)</f>
        <v>3.9633906363788378E-2</v>
      </c>
      <c r="L1978">
        <f>(M1978/10.7)/I1978</f>
        <v>0.10879719869549202</v>
      </c>
      <c r="M1978">
        <f>((U1978/0.242530073729142))*I1978</f>
        <v>4.2253927213347158</v>
      </c>
      <c r="N1978">
        <f>2*M1978*SQRT((0.5*K1978/I1978)^2+(0.5*V1978/U1978)^2)</f>
        <v>0.14030586606303819</v>
      </c>
      <c r="O1978" s="1">
        <v>0.14471974800924489</v>
      </c>
      <c r="P1978" s="1">
        <v>3.088586405912632E-3</v>
      </c>
      <c r="Q1978" s="1">
        <v>0.15998299263293331</v>
      </c>
      <c r="R1978" s="1">
        <v>4.7023203456136291E-3</v>
      </c>
      <c r="S1978" s="1">
        <v>1.350294589114901</v>
      </c>
      <c r="T1978" s="1">
        <v>2.0945356815022399E-2</v>
      </c>
      <c r="U1978" s="1">
        <v>0.28233654104621719</v>
      </c>
      <c r="V1978" s="1">
        <v>8.8536889402907933E-3</v>
      </c>
      <c r="W1978" s="50">
        <f>U1978*Info!$B$2</f>
        <v>0.13552153970218425</v>
      </c>
      <c r="X1978" s="50">
        <f>W1978*SQRT((0.5*V1978/U1978)^2+Info!$B$3^2)</f>
        <v>7.1014334496895051E-3</v>
      </c>
      <c r="Y1978" s="39">
        <f>W1978*Info!$D$2</f>
        <v>0.10977244715876926</v>
      </c>
      <c r="Z1978" s="39">
        <f>Y1978*SQRT(Info!$D$3^2+(X1978/W1978)^2)</f>
        <v>7.9506183811228221E-3</v>
      </c>
      <c r="AA1978" s="50">
        <f>IF(O1978-W1978&gt;0,O1978-W1978,0)</f>
        <v>9.1982083070606402E-3</v>
      </c>
      <c r="AB1978" s="50">
        <f>SQRT((0.5*P1978)^2+X1978^2)</f>
        <v>7.2674065894971131E-3</v>
      </c>
      <c r="AC1978" s="50">
        <f>(1-EXP(-Info!$B$6*G1978*1000))+(Info!$B$6/(Info!$B$6-Info!$B$7))*(EXP(-Info!$B$7*G1978*1000)-EXP(-Info!$B$6*G1978*1000))*(Info!$B$9-1)</f>
        <v>0.57835817855170002</v>
      </c>
      <c r="AD1978" s="50">
        <f>SQRT((Info!$B$6*EXP(-Info!$B$6*G1978*1000)+(Info!$B$6/(Info!$B$6+Info!$B$7))*(Info!$B$9-1)*(-Info!$B$7*EXP(-Info!$B$7*G1978*1000)+Info!$B$6*EXP(-Info!$B$6*G1978*1000)))^2*(0.01*G1978*1000)^2)</f>
        <v>3.694887249835009E-3</v>
      </c>
      <c r="AE1978" s="50">
        <f>IF(AA1978&gt;0,AA1978*AC1978*SQRT((AB1978/AA1978)^2+(AD1978/AC1978)^2),AA1978*AC1978*SQRT((AD1978/AC1978)^2))</f>
        <v>4.2033014406471789E-3</v>
      </c>
      <c r="AF1978" s="50">
        <f>IF((S1978-Y1978-AA1978*AC1978)&gt;0,S1978-Y1978-AA1978*AC1978,0)</f>
        <v>1.235202282953721</v>
      </c>
      <c r="AG1978" s="50">
        <f>SQRT((T1978*0.5)^2+Z1978^2+AE1978^2)</f>
        <v>1.380424096683139E-2</v>
      </c>
      <c r="AH1978" s="50">
        <f>AF1978/S1978</f>
        <v>0.91476503935587761</v>
      </c>
      <c r="AI1978">
        <f>AF1978*EXP(Info!$B$6*G1978*1000)</f>
        <v>2.5301893695936601</v>
      </c>
      <c r="AJ1978">
        <f>2*SQRT((EXP(Info!$B$6*G1978)*AG1978)^2+(Info!$B$6*G1978*0.01*AI1978)^2)</f>
        <v>2.7628309782915288E-2</v>
      </c>
      <c r="AK1978" s="28">
        <f>AI1978/(E1978/1000)</f>
        <v>0.70400371997597666</v>
      </c>
      <c r="AL1978">
        <f>AA1978/0.752049334436339</f>
        <v>1.2230857585898532E-2</v>
      </c>
      <c r="AM1978">
        <f>Q1978/O1978</f>
        <v>1.1054676008882587</v>
      </c>
      <c r="AN1978">
        <f>U1978/0.242530074</f>
        <v>1.1641300247416622</v>
      </c>
      <c r="AO1978">
        <f>O1978/U1978</f>
        <v>0.51257888005915231</v>
      </c>
    </row>
    <row r="1979" spans="1:41">
      <c r="A1979" s="14" t="s">
        <v>134</v>
      </c>
      <c r="B1979" s="14" t="s">
        <v>99</v>
      </c>
      <c r="C1979" s="15">
        <v>-32.450000000000003</v>
      </c>
      <c r="D1979" s="15">
        <v>43.15</v>
      </c>
      <c r="E1979" s="15">
        <v>3594</v>
      </c>
      <c r="F1979" s="1">
        <v>136</v>
      </c>
      <c r="G1979">
        <v>79.361699999999999</v>
      </c>
      <c r="I1979">
        <f>(E1979*100*Info!$B$11)/AI1979</f>
        <v>3.2235901912157088</v>
      </c>
      <c r="J1979">
        <f>LOG10(I1979)</f>
        <v>0.50833982562494084</v>
      </c>
      <c r="K1979">
        <f>2*((E1979*100*Info!$B$11)/AI1979^2)*(AJ1979/2)</f>
        <v>3.8242305402471047E-2</v>
      </c>
      <c r="L1979">
        <f>(M1979/10.7)/I1979</f>
        <v>0.16963453345583618</v>
      </c>
      <c r="M1979">
        <f>((U1979/0.242530073729142))*I1979</f>
        <v>5.8511047340946449</v>
      </c>
      <c r="N1979">
        <f>2*M1979*SQRT((0.5*K1979/I1979)^2+(0.5*V1979/U1979)^2)</f>
        <v>0.19629113657140593</v>
      </c>
      <c r="O1979" s="1">
        <v>0.1728726108006424</v>
      </c>
      <c r="P1979" s="1">
        <v>3.6726424899513228E-3</v>
      </c>
      <c r="Q1979" s="1">
        <v>0.17468577929103191</v>
      </c>
      <c r="R1979" s="1">
        <v>5.1250223878656362E-3</v>
      </c>
      <c r="S1979" s="1">
        <v>1.547107074213028</v>
      </c>
      <c r="T1979" s="1">
        <v>2.2931898606861071E-2</v>
      </c>
      <c r="U1979" s="1">
        <v>0.44021379219476231</v>
      </c>
      <c r="V1979" s="1">
        <v>1.3813958325477551E-2</v>
      </c>
      <c r="W1979" s="50">
        <f>U1979*Info!$B$2</f>
        <v>0.2113026202534859</v>
      </c>
      <c r="X1979" s="50">
        <f>W1979*SQRT((0.5*V1979/U1979)^2+Info!$B$3^2)</f>
        <v>1.1073099788449968E-2</v>
      </c>
      <c r="Y1979" s="39">
        <f>W1979*Info!$D$2</f>
        <v>0.17115512240532357</v>
      </c>
      <c r="Z1979" s="39">
        <f>Y1979*SQRT(Info!$D$3^2+(X1979/W1979)^2)</f>
        <v>1.23968517254433E-2</v>
      </c>
      <c r="AA1979" s="50">
        <f>IF(O1979-W1979&gt;0,O1979-W1979,0)</f>
        <v>0</v>
      </c>
      <c r="AB1979" s="50">
        <f>SQRT((0.5*P1979)^2+X1979^2)</f>
        <v>1.1224331367155893E-2</v>
      </c>
      <c r="AC1979" s="50">
        <f>(1-EXP(-Info!$B$6*G1979*1000))+(Info!$B$6/(Info!$B$6-Info!$B$7))*(EXP(-Info!$B$7*G1979*1000)-EXP(-Info!$B$6*G1979*1000))*(Info!$B$9-1)</f>
        <v>0.58411338382818989</v>
      </c>
      <c r="AD1979" s="50">
        <f>SQRT((Info!$B$6*EXP(-Info!$B$6*G1979*1000)+(Info!$B$6/(Info!$B$6+Info!$B$7))*(Info!$B$9-1)*(-Info!$B$7*EXP(-Info!$B$7*G1979*1000)+Info!$B$6*EXP(-Info!$B$6*G1979*1000)))^2*(0.01*G1979*1000)^2)</f>
        <v>3.7086673469297888E-3</v>
      </c>
      <c r="AE1979" s="50">
        <f>IF(AA1979&gt;0,AA1979*AC1979*SQRT((AB1979/AA1979)^2+(AD1979/AC1979)^2),AA1979*AC1979*SQRT((AD1979/AC1979)^2))</f>
        <v>0</v>
      </c>
      <c r="AF1979" s="50">
        <f>IF((S1979-Y1979-AA1979*AC1979)&gt;0,S1979-Y1979-AA1979*AC1979,0)</f>
        <v>1.3759519518077044</v>
      </c>
      <c r="AG1979" s="50">
        <f>SQRT((T1979*0.5)^2+Z1979^2+AE1979^2)</f>
        <v>1.6886382861094489E-2</v>
      </c>
      <c r="AH1979" s="50">
        <f>AF1979/S1979</f>
        <v>0.88937086174698954</v>
      </c>
      <c r="AI1979">
        <f>AF1979*EXP(Info!$B$6*G1979*1000)</f>
        <v>2.8489103957941877</v>
      </c>
      <c r="AJ1979">
        <f>2*SQRT((EXP(Info!$B$6*G1979)*AG1979)^2+(Info!$B$6*G1979*0.01*AI1979)^2)</f>
        <v>3.3797379616404721E-2</v>
      </c>
      <c r="AK1979" s="28">
        <f>AI1979/(E1979/1000)</f>
        <v>0.79268514073294039</v>
      </c>
      <c r="AL1979">
        <f>AA1979/0.752049334436339</f>
        <v>0</v>
      </c>
      <c r="AM1979">
        <f>Q1979/O1979</f>
        <v>1.0104884659402782</v>
      </c>
      <c r="AN1979">
        <f>U1979/0.242530074</f>
        <v>1.815089505950352</v>
      </c>
      <c r="AO1979">
        <f>O1979/U1979</f>
        <v>0.39270148701783281</v>
      </c>
    </row>
    <row r="1980" spans="1:41">
      <c r="A1980" s="14" t="s">
        <v>134</v>
      </c>
      <c r="B1980" s="14" t="s">
        <v>99</v>
      </c>
      <c r="C1980" s="15">
        <v>-32.450000000000003</v>
      </c>
      <c r="D1980" s="15">
        <v>43.15</v>
      </c>
      <c r="E1980" s="15">
        <v>3594</v>
      </c>
      <c r="F1980" s="1">
        <v>137</v>
      </c>
      <c r="G1980">
        <v>80.531899999999993</v>
      </c>
      <c r="I1980">
        <f>(E1980*100*Info!$B$11)/AI1980</f>
        <v>2.9988968036648735</v>
      </c>
      <c r="J1980">
        <f>LOG10(I1980)</f>
        <v>0.47696152132137837</v>
      </c>
      <c r="K1980">
        <f>2*((E1980*100*Info!$B$11)/AI1980^2)*(AJ1980/2)</f>
        <v>3.1168190192451491E-2</v>
      </c>
      <c r="L1980">
        <f>(M1980/10.7)/I1980</f>
        <v>0.14751621349747435</v>
      </c>
      <c r="M1980">
        <f>((U1980/0.242530073729142))*I1980</f>
        <v>4.7335291422656338</v>
      </c>
      <c r="N1980">
        <f>2*M1980*SQRT((0.5*K1980/I1980)^2+(0.5*V1980/U1980)^2)</f>
        <v>0.15609765038607143</v>
      </c>
      <c r="O1980" s="1">
        <v>0.1763143446999855</v>
      </c>
      <c r="P1980" s="1">
        <v>3.7420064215572392E-3</v>
      </c>
      <c r="Q1980" s="1">
        <v>0.19663551442571001</v>
      </c>
      <c r="R1980" s="1">
        <v>5.3159309898170703E-3</v>
      </c>
      <c r="S1980" s="1">
        <v>1.612096823642821</v>
      </c>
      <c r="T1980" s="1">
        <v>2.338285655512401E-2</v>
      </c>
      <c r="U1980" s="1">
        <v>0.38281516405291349</v>
      </c>
      <c r="V1980" s="1">
        <v>1.198073476446249E-2</v>
      </c>
      <c r="W1980" s="50">
        <f>U1980*Info!$B$2</f>
        <v>0.18375127874539848</v>
      </c>
      <c r="X1980" s="50">
        <f>W1980*SQRT((0.5*V1980/U1980)^2+Info!$B$3^2)</f>
        <v>9.6269995438877775E-3</v>
      </c>
      <c r="Y1980" s="39">
        <f>W1980*Info!$D$2</f>
        <v>0.14883853578377279</v>
      </c>
      <c r="Z1980" s="39">
        <f>Y1980*SQRT(Info!$D$3^2+(X1980/W1980)^2)</f>
        <v>1.0779102240478263E-2</v>
      </c>
      <c r="AA1980" s="50">
        <f>IF(O1980-W1980&gt;0,O1980-W1980,0)</f>
        <v>0</v>
      </c>
      <c r="AB1980" s="50">
        <f>SQRT((0.5*P1980)^2+X1980^2)</f>
        <v>9.8071286946159412E-3</v>
      </c>
      <c r="AC1980" s="50">
        <f>(1-EXP(-Info!$B$6*G1980*1000))+(Info!$B$6/(Info!$B$6-Info!$B$7))*(EXP(-Info!$B$7*G1980*1000)-EXP(-Info!$B$6*G1980*1000))*(Info!$B$9-1)</f>
        <v>0.58980302172940491</v>
      </c>
      <c r="AD1980" s="50">
        <f>SQRT((Info!$B$6*EXP(-Info!$B$6*G1980*1000)+(Info!$B$6/(Info!$B$6+Info!$B$7))*(Info!$B$9-1)*(-Info!$B$7*EXP(-Info!$B$7*G1980*1000)+Info!$B$6*EXP(-Info!$B$6*G1980*1000)))^2*(0.01*G1980*1000)^2)</f>
        <v>3.721677760136188E-3</v>
      </c>
      <c r="AE1980" s="50">
        <f>IF(AA1980&gt;0,AA1980*AC1980*SQRT((AB1980/AA1980)^2+(AD1980/AC1980)^2),AA1980*AC1980*SQRT((AD1980/AC1980)^2))</f>
        <v>0</v>
      </c>
      <c r="AF1980" s="50">
        <f>IF((S1980-Y1980-AA1980*AC1980)&gt;0,S1980-Y1980-AA1980*AC1980,0)</f>
        <v>1.4632582878590483</v>
      </c>
      <c r="AG1980" s="50">
        <f>SQRT((T1980*0.5)^2+Z1980^2+AE1980^2)</f>
        <v>1.5902155208652062E-2</v>
      </c>
      <c r="AH1980" s="50">
        <f>AF1980/S1980</f>
        <v>0.90767394761845299</v>
      </c>
      <c r="AI1980">
        <f>AF1980*EXP(Info!$B$6*G1980*1000)</f>
        <v>3.0623659994940211</v>
      </c>
      <c r="AJ1980">
        <f>2*SQRT((EXP(Info!$B$6*G1980)*AG1980)^2+(Info!$B$6*G1980*0.01*AI1980)^2)</f>
        <v>3.1827839422310711E-2</v>
      </c>
      <c r="AK1980" s="28">
        <f>AI1980/(E1980/1000)</f>
        <v>0.85207735100000592</v>
      </c>
      <c r="AL1980">
        <f>AA1980/0.752049334436339</f>
        <v>0</v>
      </c>
      <c r="AM1980">
        <f>Q1980/O1980</f>
        <v>1.1152553398891212</v>
      </c>
      <c r="AN1980">
        <f>U1980/0.242530074</f>
        <v>1.5784234826601895</v>
      </c>
      <c r="AO1980">
        <f>O1980/U1980</f>
        <v>0.46057304217869222</v>
      </c>
    </row>
    <row r="1981" spans="1:41">
      <c r="A1981" s="14" t="s">
        <v>134</v>
      </c>
      <c r="B1981" s="14" t="s">
        <v>99</v>
      </c>
      <c r="C1981" s="15">
        <v>-32.450000000000003</v>
      </c>
      <c r="D1981" s="15">
        <v>43.15</v>
      </c>
      <c r="E1981" s="15">
        <v>3594</v>
      </c>
      <c r="F1981" s="1">
        <v>138</v>
      </c>
      <c r="G1981">
        <v>81.702100000000002</v>
      </c>
      <c r="I1981">
        <f>(E1981*100*Info!$B$11)/AI1981</f>
        <v>2.8834548881862152</v>
      </c>
      <c r="J1981">
        <f>LOG10(I1981)</f>
        <v>0.45991316123848813</v>
      </c>
      <c r="K1981">
        <f>2*((E1981*100*Info!$B$11)/AI1981^2)*(AJ1981/2)</f>
        <v>3.0933742770402232E-2</v>
      </c>
      <c r="L1981">
        <f>(M1981/10.7)/I1981</f>
        <v>0.15587836724261842</v>
      </c>
      <c r="M1981">
        <f>((U1981/0.242530073729142))*I1981</f>
        <v>4.8093101678738899</v>
      </c>
      <c r="N1981">
        <f>2*M1981*SQRT((0.5*K1981/I1981)^2+(0.5*V1981/U1981)^2)</f>
        <v>0.1571253739737031</v>
      </c>
      <c r="O1981" s="1">
        <v>0.19375012956521021</v>
      </c>
      <c r="P1981" s="1">
        <v>4.0509809367642131E-3</v>
      </c>
      <c r="Q1981" s="1">
        <v>0.20411518675413301</v>
      </c>
      <c r="R1981" s="1">
        <v>6.2133325835876168E-3</v>
      </c>
      <c r="S1981" s="1">
        <v>1.662872757002406</v>
      </c>
      <c r="T1981" s="1">
        <v>2.5445259038102741E-2</v>
      </c>
      <c r="U1981" s="1">
        <v>0.40451555333139649</v>
      </c>
      <c r="V1981" s="1">
        <v>1.248315219638698E-2</v>
      </c>
      <c r="W1981" s="50">
        <f>U1981*Info!$B$2</f>
        <v>0.1941674655990703</v>
      </c>
      <c r="X1981" s="50">
        <f>W1981*SQRT((0.5*V1981/U1981)^2+Info!$B$3^2)</f>
        <v>1.0160131261720266E-2</v>
      </c>
      <c r="Y1981" s="39">
        <f>W1981*Info!$D$2</f>
        <v>0.15727564713524697</v>
      </c>
      <c r="Z1981" s="39">
        <f>Y1981*SQRT(Info!$D$3^2+(X1981/W1981)^2)</f>
        <v>1.1382756217225475E-2</v>
      </c>
      <c r="AA1981" s="50">
        <f>IF(O1981-W1981&gt;0,O1981-W1981,0)</f>
        <v>0</v>
      </c>
      <c r="AB1981" s="50">
        <f>SQRT((0.5*P1981)^2+X1981^2)</f>
        <v>1.0360061722446069E-2</v>
      </c>
      <c r="AC1981" s="50">
        <f>(1-EXP(-Info!$B$6*G1981*1000))+(Info!$B$6/(Info!$B$6-Info!$B$7))*(EXP(-Info!$B$7*G1981*1000)-EXP(-Info!$B$6*G1981*1000))*(Info!$B$9-1)</f>
        <v>0.59542780575881538</v>
      </c>
      <c r="AD1981" s="50">
        <f>SQRT((Info!$B$6*EXP(-Info!$B$6*G1981*1000)+(Info!$B$6/(Info!$B$6+Info!$B$7))*(Info!$B$9-1)*(-Info!$B$7*EXP(-Info!$B$7*G1981*1000)+Info!$B$6*EXP(-Info!$B$6*G1981*1000)))^2*(0.01*G1981*1000)^2)</f>
        <v>3.733933369168644E-3</v>
      </c>
      <c r="AE1981" s="50">
        <f>IF(AA1981&gt;0,AA1981*AC1981*SQRT((AB1981/AA1981)^2+(AD1981/AC1981)^2),AA1981*AC1981*SQRT((AD1981/AC1981)^2))</f>
        <v>0</v>
      </c>
      <c r="AF1981" s="50">
        <f>IF((S1981-Y1981-AA1981*AC1981)&gt;0,S1981-Y1981-AA1981*AC1981,0)</f>
        <v>1.505597109867159</v>
      </c>
      <c r="AG1981" s="50">
        <f>SQRT((T1981*0.5)^2+Z1981^2+AE1981^2)</f>
        <v>1.7071392473369668E-2</v>
      </c>
      <c r="AH1981" s="50">
        <f>AF1981/S1981</f>
        <v>0.90541931337021753</v>
      </c>
      <c r="AI1981">
        <f>AF1981*EXP(Info!$B$6*G1981*1000)</f>
        <v>3.1849707949866546</v>
      </c>
      <c r="AJ1981">
        <f>2*SQRT((EXP(Info!$B$6*G1981)*AG1981)^2+(Info!$B$6*G1981*0.01*AI1981)^2)</f>
        <v>3.4168409468453585E-2</v>
      </c>
      <c r="AK1981" s="28">
        <f>AI1981/(E1981/1000)</f>
        <v>0.88619109487664294</v>
      </c>
      <c r="AL1981">
        <f>AA1981/0.752049334436339</f>
        <v>0</v>
      </c>
      <c r="AM1981">
        <f>Q1981/O1981</f>
        <v>1.0534970335874498</v>
      </c>
      <c r="AN1981">
        <f>U1981/0.242530074</f>
        <v>1.6678985276333049</v>
      </c>
      <c r="AO1981">
        <f>O1981/U1981</f>
        <v>0.47896830658197653</v>
      </c>
    </row>
    <row r="1982" spans="1:41">
      <c r="A1982" s="14" t="s">
        <v>134</v>
      </c>
      <c r="B1982" s="14" t="s">
        <v>99</v>
      </c>
      <c r="C1982" s="15">
        <v>-32.450000000000003</v>
      </c>
      <c r="D1982" s="15">
        <v>43.15</v>
      </c>
      <c r="E1982" s="15">
        <v>3594</v>
      </c>
      <c r="F1982" s="1">
        <v>138</v>
      </c>
      <c r="G1982">
        <v>81.702100000000002</v>
      </c>
      <c r="I1982">
        <f>(E1982*100*Info!$B$11)/AI1982</f>
        <v>2.8730347773938925</v>
      </c>
      <c r="J1982">
        <f>LOG10(I1982)</f>
        <v>0.45834088305385112</v>
      </c>
      <c r="K1982">
        <f>2*((E1982*100*Info!$B$11)/AI1982^2)*(AJ1982/2)</f>
        <v>2.9271484013150488E-2</v>
      </c>
      <c r="L1982">
        <f>(M1982/10.7)/I1982</f>
        <v>0.15798210178767505</v>
      </c>
      <c r="M1982">
        <f>((U1982/0.242530073729142))*I1982</f>
        <v>4.8566023772669631</v>
      </c>
      <c r="N1982">
        <f>2*M1982*SQRT((0.5*K1982/I1982)^2+(0.5*V1982/U1982)^2)</f>
        <v>0.15961253527468669</v>
      </c>
      <c r="O1982" s="1">
        <v>0.18595895589254469</v>
      </c>
      <c r="P1982" s="1">
        <v>3.9320893254492914E-3</v>
      </c>
      <c r="Q1982" s="1">
        <v>0.2034384967172134</v>
      </c>
      <c r="R1982" s="1">
        <v>5.1102313783002668E-3</v>
      </c>
      <c r="S1982" s="1">
        <v>1.670455947493293</v>
      </c>
      <c r="T1982" s="1">
        <v>2.293634474689657E-2</v>
      </c>
      <c r="U1982" s="1">
        <v>0.40997489550061122</v>
      </c>
      <c r="V1982" s="1">
        <v>1.2810057658056239E-2</v>
      </c>
      <c r="W1982" s="50">
        <f>U1982*Info!$B$2</f>
        <v>0.19678794984029338</v>
      </c>
      <c r="X1982" s="50">
        <f>W1982*SQRT((0.5*V1982/U1982)^2+Info!$B$3^2)</f>
        <v>1.0308528675458083E-2</v>
      </c>
      <c r="Y1982" s="39">
        <f>W1982*Info!$D$2</f>
        <v>0.15939823937063766</v>
      </c>
      <c r="Z1982" s="39">
        <f>Y1982*SQRT(Info!$D$3^2+(X1982/W1982)^2)</f>
        <v>1.1542983331335603E-2</v>
      </c>
      <c r="AA1982" s="50">
        <f>IF(O1982-W1982&gt;0,O1982-W1982,0)</f>
        <v>0</v>
      </c>
      <c r="AB1982" s="50">
        <f>SQRT((0.5*P1982)^2+X1982^2)</f>
        <v>1.0494336332925949E-2</v>
      </c>
      <c r="AC1982" s="50">
        <f>(1-EXP(-Info!$B$6*G1982*1000))+(Info!$B$6/(Info!$B$6-Info!$B$7))*(EXP(-Info!$B$7*G1982*1000)-EXP(-Info!$B$6*G1982*1000))*(Info!$B$9-1)</f>
        <v>0.59542780575881538</v>
      </c>
      <c r="AD1982" s="50">
        <f>SQRT((Info!$B$6*EXP(-Info!$B$6*G1982*1000)+(Info!$B$6/(Info!$B$6+Info!$B$7))*(Info!$B$9-1)*(-Info!$B$7*EXP(-Info!$B$7*G1982*1000)+Info!$B$6*EXP(-Info!$B$6*G1982*1000)))^2*(0.01*G1982*1000)^2)</f>
        <v>3.733933369168644E-3</v>
      </c>
      <c r="AE1982" s="50">
        <f>IF(AA1982&gt;0,AA1982*AC1982*SQRT((AB1982/AA1982)^2+(AD1982/AC1982)^2),AA1982*AC1982*SQRT((AD1982/AC1982)^2))</f>
        <v>0</v>
      </c>
      <c r="AF1982" s="50">
        <f>IF((S1982-Y1982-AA1982*AC1982)&gt;0,S1982-Y1982-AA1982*AC1982,0)</f>
        <v>1.5110577081226553</v>
      </c>
      <c r="AG1982" s="50">
        <f>SQRT((T1982*0.5)^2+Z1982^2+AE1982^2)</f>
        <v>1.6271430231378371E-2</v>
      </c>
      <c r="AH1982" s="50">
        <f>AF1982/S1982</f>
        <v>0.90457800481968254</v>
      </c>
      <c r="AI1982">
        <f>AF1982*EXP(Info!$B$6*G1982*1000)</f>
        <v>3.1965222557678494</v>
      </c>
      <c r="AJ1982">
        <f>2*SQRT((EXP(Info!$B$6*G1982)*AG1982)^2+(Info!$B$6*G1982*0.01*AI1982)^2)</f>
        <v>3.2567287679079959E-2</v>
      </c>
      <c r="AK1982" s="28">
        <f>AI1982/(E1982/1000)</f>
        <v>0.88940519080908442</v>
      </c>
      <c r="AL1982">
        <f>AA1982/0.752049334436339</f>
        <v>0</v>
      </c>
      <c r="AM1982">
        <f>Q1982/O1982</f>
        <v>1.0939967679468428</v>
      </c>
      <c r="AN1982">
        <f>U1982/0.242530074</f>
        <v>1.6904084872402718</v>
      </c>
      <c r="AO1982">
        <f>O1982/U1982</f>
        <v>0.45358620230995933</v>
      </c>
    </row>
    <row r="1983" spans="1:41">
      <c r="A1983" s="14" t="s">
        <v>134</v>
      </c>
      <c r="B1983" s="14" t="s">
        <v>99</v>
      </c>
      <c r="C1983" s="15">
        <v>-32.450000000000003</v>
      </c>
      <c r="D1983" s="15">
        <v>43.15</v>
      </c>
      <c r="E1983" s="15">
        <v>3594</v>
      </c>
      <c r="F1983" s="1">
        <v>139</v>
      </c>
      <c r="G1983">
        <v>82.87230000000001</v>
      </c>
      <c r="I1983">
        <f>(E1983*100*Info!$B$11)/AI1983</f>
        <v>2.0115408087925473</v>
      </c>
      <c r="J1983">
        <f>LOG10(I1983)</f>
        <v>0.30352884767220117</v>
      </c>
      <c r="K1983">
        <f>2*((E1983*100*Info!$B$11)/AI1983^2)*(AJ1983/2)</f>
        <v>2.1972845685771195E-2</v>
      </c>
      <c r="L1983">
        <f>(M1983/10.7)/I1983</f>
        <v>0.26045779372979821</v>
      </c>
      <c r="M1983">
        <f>((U1983/0.242530073729142))*I1983</f>
        <v>5.6059598472944998</v>
      </c>
      <c r="N1983">
        <f>2*M1983*SQRT((0.5*K1983/I1983)^2+(0.5*V1983/U1983)^2)</f>
        <v>0.18629597125908731</v>
      </c>
      <c r="O1983" s="1">
        <v>0.28404324654027269</v>
      </c>
      <c r="P1983" s="1">
        <v>6.0487167577894796E-3</v>
      </c>
      <c r="Q1983" s="1">
        <v>0.28702860271100311</v>
      </c>
      <c r="R1983" s="1">
        <v>7.088985306837472E-3</v>
      </c>
      <c r="S1983" s="1">
        <v>2.3979627448225211</v>
      </c>
      <c r="T1983" s="1">
        <v>3.2157432026205947E-2</v>
      </c>
      <c r="U1983" s="1">
        <v>0.67590667270780858</v>
      </c>
      <c r="V1983" s="1">
        <v>2.121345893800583E-2</v>
      </c>
      <c r="W1983" s="50">
        <f>U1983*Info!$B$2</f>
        <v>0.32443520289974809</v>
      </c>
      <c r="X1983" s="50">
        <f>W1983*SQRT((0.5*V1983/U1983)^2+Info!$B$3^2)</f>
        <v>1.7001944788526246E-2</v>
      </c>
      <c r="Y1983" s="39">
        <f>W1983*Info!$D$2</f>
        <v>0.26279251434879597</v>
      </c>
      <c r="Z1983" s="39">
        <f>Y1983*SQRT(Info!$D$3^2+(X1983/W1983)^2)</f>
        <v>1.9034338697508743E-2</v>
      </c>
      <c r="AA1983" s="50">
        <f>IF(O1983-W1983&gt;0,O1983-W1983,0)</f>
        <v>0</v>
      </c>
      <c r="AB1983" s="50">
        <f>SQRT((0.5*P1983)^2+X1983^2)</f>
        <v>1.726884102063846E-2</v>
      </c>
      <c r="AC1983" s="50">
        <f>(1-EXP(-Info!$B$6*G1983*1000))+(Info!$B$6/(Info!$B$6-Info!$B$7))*(EXP(-Info!$B$7*G1983*1000)-EXP(-Info!$B$6*G1983*1000))*(Info!$B$9-1)</f>
        <v>0.60098844175899124</v>
      </c>
      <c r="AD1983" s="50">
        <f>SQRT((Info!$B$6*EXP(-Info!$B$6*G1983*1000)+(Info!$B$6/(Info!$B$6+Info!$B$7))*(Info!$B$9-1)*(-Info!$B$7*EXP(-Info!$B$7*G1983*1000)+Info!$B$6*EXP(-Info!$B$6*G1983*1000)))^2*(0.01*G1983*1000)^2)</f>
        <v>3.7454488242533467E-3</v>
      </c>
      <c r="AE1983" s="50">
        <f>IF(AA1983&gt;0,AA1983*AC1983*SQRT((AB1983/AA1983)^2+(AD1983/AC1983)^2),AA1983*AC1983*SQRT((AD1983/AC1983)^2))</f>
        <v>0</v>
      </c>
      <c r="AF1983" s="50">
        <f>IF((S1983-Y1983-AA1983*AC1983)&gt;0,S1983-Y1983-AA1983*AC1983,0)</f>
        <v>2.135170230473725</v>
      </c>
      <c r="AG1983" s="50">
        <f>SQRT((T1983*0.5)^2+Z1983^2+AE1983^2)</f>
        <v>2.4916483666069193E-2</v>
      </c>
      <c r="AH1983" s="50">
        <f>AF1983/S1983</f>
        <v>0.89041009293568241</v>
      </c>
      <c r="AI1983">
        <f>AF1983*EXP(Info!$B$6*G1983*1000)</f>
        <v>4.5655149363075802</v>
      </c>
      <c r="AJ1983">
        <f>2*SQRT((EXP(Info!$B$6*G1983)*AG1983)^2+(Info!$B$6*G1983*0.01*AI1983)^2)</f>
        <v>4.9870902311838612E-2</v>
      </c>
      <c r="AK1983" s="28">
        <f>AI1983/(E1983/1000)</f>
        <v>1.2703157863960992</v>
      </c>
      <c r="AL1983">
        <f>AA1983/0.752049334436339</f>
        <v>0</v>
      </c>
      <c r="AM1983">
        <f>Q1983/O1983</f>
        <v>1.0105102170429783</v>
      </c>
      <c r="AN1983">
        <f>U1983/0.242530074</f>
        <v>2.7868983897964279</v>
      </c>
      <c r="AO1983">
        <f>O1983/U1983</f>
        <v>0.42024033495976937</v>
      </c>
    </row>
    <row r="1984" spans="1:41">
      <c r="A1984" s="14" t="s">
        <v>134</v>
      </c>
      <c r="B1984" s="14" t="s">
        <v>99</v>
      </c>
      <c r="C1984" s="15">
        <v>-32.450000000000003</v>
      </c>
      <c r="D1984" s="15">
        <v>43.15</v>
      </c>
      <c r="E1984" s="15">
        <v>3594</v>
      </c>
      <c r="F1984" s="98">
        <v>140</v>
      </c>
      <c r="G1984">
        <v>84.042600000000007</v>
      </c>
      <c r="I1984">
        <f>(E1984*100*Info!$B$11)/AI1984</f>
        <v>2.0669717972401744</v>
      </c>
      <c r="J1984">
        <f>LOG10(I1984)</f>
        <v>0.31533455094440138</v>
      </c>
      <c r="K1984">
        <f>2*((E1984*100*Info!$B$11)/AI1984^2)*(AJ1984/2)</f>
        <v>2.2275604570370328E-2</v>
      </c>
      <c r="L1984">
        <f>(M1984/10.7)/I1984</f>
        <v>0.26019335245314251</v>
      </c>
      <c r="M1984">
        <f>((U1984/0.242530073729142))*I1984</f>
        <v>5.7545918384451937</v>
      </c>
      <c r="N1984">
        <f>2*M1984*SQRT((0.5*K1984/I1984)^2+(0.5*V1984/U1984)^2)</f>
        <v>0.18721080383661734</v>
      </c>
      <c r="O1984" s="1">
        <v>0.30840459445125062</v>
      </c>
      <c r="P1984" s="1">
        <v>6.3749667244439624E-3</v>
      </c>
      <c r="Q1984" s="1">
        <v>0.31429236619038881</v>
      </c>
      <c r="R1984" s="1">
        <v>8.4357810364043603E-3</v>
      </c>
      <c r="S1984" s="1">
        <v>2.3182545197801421</v>
      </c>
      <c r="T1984" s="1">
        <v>2.908416588291415E-2</v>
      </c>
      <c r="U1984" s="1">
        <v>0.67522042861093812</v>
      </c>
      <c r="V1984" s="1">
        <v>2.0726256494020549E-2</v>
      </c>
      <c r="W1984" s="50">
        <f>U1984*Info!$B$2</f>
        <v>0.32410580573325026</v>
      </c>
      <c r="X1984" s="50">
        <f>W1984*SQRT((0.5*V1984/U1984)^2+Info!$B$3^2)</f>
        <v>1.6951551824848955E-2</v>
      </c>
      <c r="Y1984" s="39">
        <f>W1984*Info!$D$2</f>
        <v>0.26252570264393271</v>
      </c>
      <c r="Z1984" s="39">
        <f>Y1984*SQRT(Info!$D$3^2+(X1984/W1984)^2)</f>
        <v>1.8995606033083749E-2</v>
      </c>
      <c r="AA1984" s="50">
        <f>IF(O1984-W1984&gt;0,O1984-W1984,0)</f>
        <v>0</v>
      </c>
      <c r="AB1984" s="50">
        <f>SQRT((0.5*P1984)^2+X1984^2)</f>
        <v>1.7248627755708044E-2</v>
      </c>
      <c r="AC1984" s="50">
        <f>(1-EXP(-Info!$B$6*G1984*1000))+(Info!$B$6/(Info!$B$6-Info!$B$7))*(EXP(-Info!$B$7*G1984*1000)-EXP(-Info!$B$6*G1984*1000))*(Info!$B$9-1)</f>
        <v>0.60648609506663431</v>
      </c>
      <c r="AD1984" s="50">
        <f>SQRT((Info!$B$6*EXP(-Info!$B$6*G1984*1000)+(Info!$B$6/(Info!$B$6+Info!$B$7))*(Info!$B$9-1)*(-Info!$B$7*EXP(-Info!$B$7*G1984*1000)+Info!$B$6*EXP(-Info!$B$6*G1984*1000)))^2*(0.01*G1984*1000)^2)</f>
        <v>3.7562394407645457E-3</v>
      </c>
      <c r="AE1984" s="50">
        <f>IF(AA1984&gt;0,AA1984*AC1984*SQRT((AB1984/AA1984)^2+(AD1984/AC1984)^2),AA1984*AC1984*SQRT((AD1984/AC1984)^2))</f>
        <v>0</v>
      </c>
      <c r="AF1984" s="50">
        <f>IF((S1984-Y1984-AA1984*AC1984)&gt;0,S1984-Y1984-AA1984*AC1984,0)</f>
        <v>2.0557288171362096</v>
      </c>
      <c r="AG1984" s="50">
        <f>SQRT((T1984*0.5)^2+Z1984^2+AE1984^2)</f>
        <v>2.3922901681032439E-2</v>
      </c>
      <c r="AH1984" s="50">
        <f>AF1984/S1984</f>
        <v>0.88675716992937004</v>
      </c>
      <c r="AI1984">
        <f>AF1984*EXP(Info!$B$6*G1984*1000)</f>
        <v>4.44307930074166</v>
      </c>
      <c r="AJ1984">
        <f>2*SQRT((EXP(Info!$B$6*G1984)*AG1984)^2+(Info!$B$6*G1984*0.01*AI1984)^2)</f>
        <v>4.7882742140104059E-2</v>
      </c>
      <c r="AK1984" s="28">
        <f>AI1984/(E1984/1000)</f>
        <v>1.2362491098335171</v>
      </c>
      <c r="AL1984">
        <f>AA1984/0.752049334436339</f>
        <v>0</v>
      </c>
      <c r="AM1984">
        <f>Q1984/O1984</f>
        <v>1.0190910636387061</v>
      </c>
      <c r="AN1984">
        <f>U1984/0.242530074</f>
        <v>2.7840688681393719</v>
      </c>
      <c r="AO1984">
        <f>O1984/U1984</f>
        <v>0.4567465399198597</v>
      </c>
    </row>
    <row r="1985" spans="1:41">
      <c r="A1985" s="14" t="s">
        <v>134</v>
      </c>
      <c r="B1985" s="14" t="s">
        <v>99</v>
      </c>
      <c r="C1985" s="15">
        <v>-32.450000000000003</v>
      </c>
      <c r="D1985" s="15">
        <v>43.15</v>
      </c>
      <c r="E1985" s="15">
        <v>3594</v>
      </c>
      <c r="F1985" s="1">
        <v>141</v>
      </c>
      <c r="G1985">
        <v>85.212800000000001</v>
      </c>
      <c r="I1985">
        <f>(E1985*100*Info!$B$11)/AI1985</f>
        <v>2.466260123185477</v>
      </c>
      <c r="J1985">
        <f>LOG10(I1985)</f>
        <v>0.3920388808997079</v>
      </c>
      <c r="K1985">
        <f>2*((E1985*100*Info!$B$11)/AI1985^2)*(AJ1985/2)</f>
        <v>2.5701680801909856E-2</v>
      </c>
      <c r="L1985">
        <f>(M1985/10.7)/I1985</f>
        <v>0.18013750929627831</v>
      </c>
      <c r="M1985">
        <f>((U1985/0.242530073729142))*I1985</f>
        <v>4.753645727780798</v>
      </c>
      <c r="N1985">
        <f>2*M1985*SQRT((0.5*K1985/I1985)^2+(0.5*V1985/U1985)^2)</f>
        <v>0.15738865743269836</v>
      </c>
      <c r="O1985" s="1">
        <v>0.2052049573934118</v>
      </c>
      <c r="P1985" s="1">
        <v>4.391755867958369E-3</v>
      </c>
      <c r="Q1985" s="1">
        <v>0.21593885995401221</v>
      </c>
      <c r="R1985" s="1">
        <v>6.0636697811335544E-3</v>
      </c>
      <c r="S1985" s="1">
        <v>1.886267584149651</v>
      </c>
      <c r="T1985" s="1">
        <v>2.846529036767529E-2</v>
      </c>
      <c r="U1985" s="1">
        <v>0.46746976849781102</v>
      </c>
      <c r="V1985" s="1">
        <v>1.469078927461496E-2</v>
      </c>
      <c r="W1985" s="50">
        <f>U1985*Info!$B$2</f>
        <v>0.2243854888789493</v>
      </c>
      <c r="X1985" s="50">
        <f>W1985*SQRT((0.5*V1985/U1985)^2+Info!$B$3^2)</f>
        <v>1.1760242774894339E-2</v>
      </c>
      <c r="Y1985" s="39">
        <f>W1985*Info!$D$2</f>
        <v>0.18175224599194895</v>
      </c>
      <c r="Z1985" s="39">
        <f>Y1985*SQRT(Info!$D$3^2+(X1985/W1985)^2)</f>
        <v>1.3165314241614191E-2</v>
      </c>
      <c r="AA1985" s="50">
        <f>IF(O1985-W1985&gt;0,O1985-W1985,0)</f>
        <v>0</v>
      </c>
      <c r="AB1985" s="50">
        <f>SQRT((0.5*P1985)^2+X1985^2)</f>
        <v>1.1963494055893168E-2</v>
      </c>
      <c r="AC1985" s="50">
        <f>(1-EXP(-Info!$B$6*G1985*1000))+(Info!$B$6/(Info!$B$6-Info!$B$7))*(EXP(-Info!$B$7*G1985*1000)-EXP(-Info!$B$6*G1985*1000))*(Info!$B$9-1)</f>
        <v>0.61192051696738492</v>
      </c>
      <c r="AD1985" s="50">
        <f>SQRT((Info!$B$6*EXP(-Info!$B$6*G1985*1000)+(Info!$B$6/(Info!$B$6+Info!$B$7))*(Info!$B$9-1)*(-Info!$B$7*EXP(-Info!$B$7*G1985*1000)+Info!$B$6*EXP(-Info!$B$6*G1985*1000)))^2*(0.01*G1985*1000)^2)</f>
        <v>3.7663175764361535E-3</v>
      </c>
      <c r="AE1985" s="50">
        <f>IF(AA1985&gt;0,AA1985*AC1985*SQRT((AB1985/AA1985)^2+(AD1985/AC1985)^2),AA1985*AC1985*SQRT((AD1985/AC1985)^2))</f>
        <v>0</v>
      </c>
      <c r="AF1985" s="50">
        <f>IF((S1985-Y1985-AA1985*AC1985)&gt;0,S1985-Y1985-AA1985*AC1985,0)</f>
        <v>1.7045153381577021</v>
      </c>
      <c r="AG1985" s="50">
        <f>SQRT((T1985*0.5)^2+Z1985^2+AE1985^2)</f>
        <v>1.9387977924720936E-2</v>
      </c>
      <c r="AH1985" s="50">
        <f>AF1985/S1985</f>
        <v>0.90364450541417496</v>
      </c>
      <c r="AI1985">
        <f>AF1985*EXP(Info!$B$6*G1985*1000)</f>
        <v>3.7237432990939769</v>
      </c>
      <c r="AJ1985">
        <f>2*SQRT((EXP(Info!$B$6*G1985)*AG1985)^2+(Info!$B$6*G1985*0.01*AI1985)^2)</f>
        <v>3.8806312749341106E-2</v>
      </c>
      <c r="AK1985" s="28">
        <f>AI1985/(E1985/1000)</f>
        <v>1.0360999719237554</v>
      </c>
      <c r="AL1985">
        <f>AA1985/0.752049334436339</f>
        <v>0</v>
      </c>
      <c r="AM1985">
        <f>Q1985/O1985</f>
        <v>1.0523082029642283</v>
      </c>
      <c r="AN1985">
        <f>U1985/0.242530074</f>
        <v>1.9274713473175744</v>
      </c>
      <c r="AO1985">
        <f>O1985/U1985</f>
        <v>0.43896947187157559</v>
      </c>
    </row>
    <row r="1986" spans="1:41">
      <c r="A1986" s="14" t="s">
        <v>134</v>
      </c>
      <c r="B1986" s="14" t="s">
        <v>99</v>
      </c>
      <c r="C1986" s="15">
        <v>-32.450000000000003</v>
      </c>
      <c r="D1986" s="15">
        <v>43.15</v>
      </c>
      <c r="E1986" s="15">
        <v>3594</v>
      </c>
      <c r="F1986" s="1">
        <v>142</v>
      </c>
      <c r="G1986">
        <v>86.382999999999996</v>
      </c>
      <c r="I1986">
        <f>(E1986*100*Info!$B$11)/AI1986</f>
        <v>2.505027862566032</v>
      </c>
      <c r="J1986">
        <f>LOG10(I1986)</f>
        <v>0.39881256073874716</v>
      </c>
      <c r="K1986">
        <f>2*((E1986*100*Info!$B$11)/AI1986^2)*(AJ1986/2)</f>
        <v>2.8210075821157008E-2</v>
      </c>
      <c r="L1986">
        <f>(M1986/10.7)/I1986</f>
        <v>0.18760810860334157</v>
      </c>
      <c r="M1986">
        <f>((U1986/0.242530073729142))*I1986</f>
        <v>5.0286098704531268</v>
      </c>
      <c r="N1986">
        <f>2*M1986*SQRT((0.5*K1986/I1986)^2+(0.5*V1986/U1986)^2)</f>
        <v>0.16519673959575479</v>
      </c>
      <c r="O1986" s="1">
        <v>0.20406476039773161</v>
      </c>
      <c r="P1986" s="1">
        <v>4.2503112982097864E-3</v>
      </c>
      <c r="Q1986" s="1">
        <v>0.21169721809522779</v>
      </c>
      <c r="R1986" s="1">
        <v>6.3722033112950062E-3</v>
      </c>
      <c r="S1986" s="1">
        <v>1.8495136803076551</v>
      </c>
      <c r="T1986" s="1">
        <v>3.0839176032003101E-2</v>
      </c>
      <c r="U1986" s="1">
        <v>0.48685651000576052</v>
      </c>
      <c r="V1986" s="1">
        <v>1.5024820977590919E-2</v>
      </c>
      <c r="W1986" s="50">
        <f>U1986*Info!$B$2</f>
        <v>0.23369112480276505</v>
      </c>
      <c r="X1986" s="50">
        <f>W1986*SQRT((0.5*V1986/U1986)^2+Info!$B$3^2)</f>
        <v>1.2228318799593524E-2</v>
      </c>
      <c r="Y1986" s="39">
        <f>W1986*Info!$D$2</f>
        <v>0.18928981109023971</v>
      </c>
      <c r="Z1986" s="39">
        <f>Y1986*SQRT(Info!$D$3^2+(X1986/W1986)^2)</f>
        <v>1.3699794989357325E-2</v>
      </c>
      <c r="AA1986" s="50">
        <f>IF(O1986-W1986&gt;0,O1986-W1986,0)</f>
        <v>0</v>
      </c>
      <c r="AB1986" s="50">
        <f>SQRT((0.5*P1986)^2+X1986^2)</f>
        <v>1.2411610177467501E-2</v>
      </c>
      <c r="AC1986" s="50">
        <f>(1-EXP(-Info!$B$6*G1986*1000))+(Info!$B$6/(Info!$B$6-Info!$B$7))*(EXP(-Info!$B$7*G1986*1000)-EXP(-Info!$B$6*G1986*1000))*(Info!$B$9-1)</f>
        <v>0.61729286327413302</v>
      </c>
      <c r="AD1986" s="50">
        <f>SQRT((Info!$B$6*EXP(-Info!$B$6*G1986*1000)+(Info!$B$6/(Info!$B$6+Info!$B$7))*(Info!$B$9-1)*(-Info!$B$7*EXP(-Info!$B$7*G1986*1000)+Info!$B$6*EXP(-Info!$B$6*G1986*1000)))^2*(0.01*G1986*1000)^2)</f>
        <v>3.7756981648892911E-3</v>
      </c>
      <c r="AE1986" s="50">
        <f>IF(AA1986&gt;0,AA1986*AC1986*SQRT((AB1986/AA1986)^2+(AD1986/AC1986)^2),AA1986*AC1986*SQRT((AD1986/AC1986)^2))</f>
        <v>0</v>
      </c>
      <c r="AF1986" s="50">
        <f>IF((S1986-Y1986-AA1986*AC1986)&gt;0,S1986-Y1986-AA1986*AC1986,0)</f>
        <v>1.6602238692174154</v>
      </c>
      <c r="AG1986" s="50">
        <f>SQRT((T1986*0.5)^2+Z1986^2+AE1986^2)</f>
        <v>2.0626392736822371E-2</v>
      </c>
      <c r="AH1986" s="50">
        <f>AF1986/S1986</f>
        <v>0.89765427901092765</v>
      </c>
      <c r="AI1986">
        <f>AF1986*EXP(Info!$B$6*G1986*1000)</f>
        <v>3.6661147545589525</v>
      </c>
      <c r="AJ1986">
        <f>2*SQRT((EXP(Info!$B$6*G1986)*AG1986)^2+(Info!$B$6*G1986*0.01*AI1986)^2)</f>
        <v>4.1285518912045356E-2</v>
      </c>
      <c r="AK1986" s="28">
        <f>AI1986/(E1986/1000)</f>
        <v>1.0200653184638155</v>
      </c>
      <c r="AL1986">
        <f>AA1986/0.752049334436339</f>
        <v>0</v>
      </c>
      <c r="AM1986">
        <f>Q1986/O1986</f>
        <v>1.0374021349037441</v>
      </c>
      <c r="AN1986">
        <f>U1986/0.242530074</f>
        <v>2.0074067598138798</v>
      </c>
      <c r="AO1986">
        <f>O1986/U1986</f>
        <v>0.41914764659368958</v>
      </c>
    </row>
    <row r="1987" spans="1:41">
      <c r="A1987" s="14" t="s">
        <v>134</v>
      </c>
      <c r="B1987" s="14" t="s">
        <v>99</v>
      </c>
      <c r="C1987" s="15">
        <v>-32.450000000000003</v>
      </c>
      <c r="D1987" s="15">
        <v>43.15</v>
      </c>
      <c r="E1987" s="15">
        <v>3594</v>
      </c>
      <c r="F1987" s="98">
        <v>143</v>
      </c>
      <c r="G1987">
        <v>87.553200000000004</v>
      </c>
      <c r="I1987">
        <f>(E1987*100*Info!$B$11)/AI1987</f>
        <v>2.8615619140712814</v>
      </c>
      <c r="J1987">
        <f>LOG10(I1987)</f>
        <v>0.4566031469414607</v>
      </c>
      <c r="K1987">
        <f>2*((E1987*100*Info!$B$11)/AI1987^2)*(AJ1987/2)</f>
        <v>3.1377606921887326E-2</v>
      </c>
      <c r="L1987">
        <f>(M1987/10.7)/I1987</f>
        <v>0.16808859830866932</v>
      </c>
      <c r="M1987">
        <f>((U1987/0.242530073729142))*I1987</f>
        <v>5.1466564628739446</v>
      </c>
      <c r="N1987">
        <f>2*M1987*SQRT((0.5*K1987/I1987)^2+(0.5*V1987/U1987)^2)</f>
        <v>0.16781221284028702</v>
      </c>
      <c r="O1987" s="1">
        <v>0.2180170306506943</v>
      </c>
      <c r="P1987" s="1">
        <v>4.503488809837735E-3</v>
      </c>
      <c r="Q1987" s="1">
        <v>0.22231032457304389</v>
      </c>
      <c r="R1987" s="1">
        <v>6.4096212527695083E-3</v>
      </c>
      <c r="S1987" s="1">
        <v>1.61283098441018</v>
      </c>
      <c r="T1987" s="1">
        <v>2.0981505145155201E-2</v>
      </c>
      <c r="U1987" s="1">
        <v>0.43620197950687778</v>
      </c>
      <c r="V1987" s="1">
        <v>1.3394453633039319E-2</v>
      </c>
      <c r="W1987" s="50">
        <f>U1987*Info!$B$2</f>
        <v>0.20937695016330132</v>
      </c>
      <c r="X1987" s="50">
        <f>W1987*SQRT((0.5*V1987/U1987)^2+Info!$B$3^2)</f>
        <v>1.0951295088041688E-2</v>
      </c>
      <c r="Y1987" s="39">
        <f>W1987*Info!$D$2</f>
        <v>0.16959532963227408</v>
      </c>
      <c r="Z1987" s="39">
        <f>Y1987*SQRT(Info!$D$3^2+(X1987/W1987)^2)</f>
        <v>1.2271637198117859E-2</v>
      </c>
      <c r="AA1987" s="50">
        <f>IF(O1987-W1987&gt;0,O1987-W1987,0)</f>
        <v>8.6400804873929815E-3</v>
      </c>
      <c r="AB1987" s="50">
        <f>SQRT((0.5*P1987)^2+X1987^2)</f>
        <v>1.1180394311939514E-2</v>
      </c>
      <c r="AC1987" s="50">
        <f>(1-EXP(-Info!$B$6*G1987*1000))+(Info!$B$6/(Info!$B$6-Info!$B$7))*(EXP(-Info!$B$7*G1987*1000)-EXP(-Info!$B$6*G1987*1000))*(Info!$B$9-1)</f>
        <v>0.62260380999572951</v>
      </c>
      <c r="AD1987" s="50">
        <f>SQRT((Info!$B$6*EXP(-Info!$B$6*G1987*1000)+(Info!$B$6/(Info!$B$6+Info!$B$7))*(Info!$B$9-1)*(-Info!$B$7*EXP(-Info!$B$7*G1987*1000)+Info!$B$6*EXP(-Info!$B$6*G1987*1000)))^2*(0.01*G1987*1000)^2)</f>
        <v>3.7843949699648471E-3</v>
      </c>
      <c r="AE1987" s="50">
        <f>IF(AA1987&gt;0,AA1987*AC1987*SQRT((AB1987/AA1987)^2+(AD1987/AC1987)^2),AA1987*AC1987*SQRT((AD1987/AC1987)^2))</f>
        <v>6.9610328898529628E-3</v>
      </c>
      <c r="AF1987" s="50">
        <f>IF((S1987-Y1987-AA1987*AC1987)&gt;0,S1987-Y1987-AA1987*AC1987,0)</f>
        <v>1.4378563077477853</v>
      </c>
      <c r="AG1987" s="50">
        <f>SQRT((T1987*0.5)^2+Z1987^2+AE1987^2)</f>
        <v>1.7581380718103119E-2</v>
      </c>
      <c r="AH1987" s="50">
        <f>AF1987/S1987</f>
        <v>0.8915108412761652</v>
      </c>
      <c r="AI1987">
        <f>AF1987*EXP(Info!$B$6*G1987*1000)</f>
        <v>3.2093380759560386</v>
      </c>
      <c r="AJ1987">
        <f>2*SQRT((EXP(Info!$B$6*G1987)*AG1987)^2+(Info!$B$6*G1987*0.01*AI1987)^2)</f>
        <v>3.5191043091401128E-2</v>
      </c>
      <c r="AK1987" s="28">
        <f>AI1987/(E1987/1000)</f>
        <v>0.89297108401670522</v>
      </c>
      <c r="AL1987">
        <f>AA1987/0.752049334436339</f>
        <v>1.1488715024086448E-2</v>
      </c>
      <c r="AM1987">
        <f>Q1987/O1987</f>
        <v>1.0196924703980044</v>
      </c>
      <c r="AN1987">
        <f>U1987/0.242530074</f>
        <v>1.79854799989414</v>
      </c>
      <c r="AO1987">
        <f>O1987/U1987</f>
        <v>0.49980752241693288</v>
      </c>
    </row>
    <row r="1988" spans="1:41">
      <c r="A1988" s="14" t="s">
        <v>134</v>
      </c>
      <c r="B1988" s="14" t="s">
        <v>99</v>
      </c>
      <c r="C1988" s="15">
        <v>-32.450000000000003</v>
      </c>
      <c r="D1988" s="15">
        <v>43.15</v>
      </c>
      <c r="E1988" s="15">
        <v>3594</v>
      </c>
      <c r="F1988" s="98">
        <v>144</v>
      </c>
      <c r="G1988">
        <v>88.723399999999998</v>
      </c>
      <c r="I1988">
        <f>(E1988*100*Info!$B$11)/AI1988</f>
        <v>2.1922998679076966</v>
      </c>
      <c r="J1988">
        <f>LOG10(I1988)</f>
        <v>0.34089995769123549</v>
      </c>
      <c r="K1988">
        <f>2*((E1988*100*Info!$B$11)/AI1988^2)*(AJ1988/2)</f>
        <v>2.0402775712314768E-2</v>
      </c>
      <c r="L1988">
        <f>(M1988/10.7)/I1988</f>
        <v>0.19949435802619256</v>
      </c>
      <c r="M1988">
        <f>((U1988/0.242530073729142))*I1988</f>
        <v>4.6796605658159329</v>
      </c>
      <c r="N1988">
        <f>2*M1988*SQRT((0.5*K1988/I1988)^2+(0.5*V1988/U1988)^2)</f>
        <v>0.15031317385344214</v>
      </c>
      <c r="O1988" s="1">
        <v>0.2413886644156843</v>
      </c>
      <c r="P1988" s="1">
        <v>5.003586195435528E-3</v>
      </c>
      <c r="Q1988" s="1">
        <v>0.2424319415731073</v>
      </c>
      <c r="R1988" s="1">
        <v>6.4759533926475581E-3</v>
      </c>
      <c r="S1988" s="1">
        <v>2.058052545203191</v>
      </c>
      <c r="T1988" s="1">
        <v>2.5861986316400801E-2</v>
      </c>
      <c r="U1988" s="1">
        <v>0.51770218055885153</v>
      </c>
      <c r="V1988" s="1">
        <v>1.5915585454819421E-2</v>
      </c>
      <c r="W1988" s="50">
        <f>U1988*Info!$B$2</f>
        <v>0.24849704666824873</v>
      </c>
      <c r="X1988" s="50">
        <f>W1988*SQRT((0.5*V1988/U1988)^2+Info!$B$3^2)</f>
        <v>1.2998745057289065E-2</v>
      </c>
      <c r="Y1988" s="39">
        <f>W1988*Info!$D$2</f>
        <v>0.20128260780128149</v>
      </c>
      <c r="Z1988" s="39">
        <f>Y1988*SQRT(Info!$D$3^2+(X1988/W1988)^2)</f>
        <v>1.4565239921668372E-2</v>
      </c>
      <c r="AA1988" s="50">
        <f>IF(O1988-W1988&gt;0,O1988-W1988,0)</f>
        <v>0</v>
      </c>
      <c r="AB1988" s="50">
        <f>SQRT((0.5*P1988)^2+X1988^2)</f>
        <v>1.3237308705631412E-2</v>
      </c>
      <c r="AC1988" s="50">
        <f>(1-EXP(-Info!$B$6*G1988*1000))+(Info!$B$6/(Info!$B$6-Info!$B$7))*(EXP(-Info!$B$7*G1988*1000)-EXP(-Info!$B$6*G1988*1000))*(Info!$B$9-1)</f>
        <v>0.62785402588107853</v>
      </c>
      <c r="AD1988" s="50">
        <f>SQRT((Info!$B$6*EXP(-Info!$B$6*G1988*1000)+(Info!$B$6/(Info!$B$6+Info!$B$7))*(Info!$B$9-1)*(-Info!$B$7*EXP(-Info!$B$7*G1988*1000)+Info!$B$6*EXP(-Info!$B$6*G1988*1000)))^2*(0.01*G1988*1000)^2)</f>
        <v>3.792421541601938E-3</v>
      </c>
      <c r="AE1988" s="50">
        <f>IF(AA1988&gt;0,AA1988*AC1988*SQRT((AB1988/AA1988)^2+(AD1988/AC1988)^2),AA1988*AC1988*SQRT((AD1988/AC1988)^2))</f>
        <v>0</v>
      </c>
      <c r="AF1988" s="50">
        <f>IF((S1988-Y1988-AA1988*AC1988)&gt;0,S1988-Y1988-AA1988*AC1988,0)</f>
        <v>1.8567699374019095</v>
      </c>
      <c r="AG1988" s="50">
        <f>SQRT((T1988*0.5)^2+Z1988^2+AE1988^2)</f>
        <v>1.9477083920165967E-2</v>
      </c>
      <c r="AH1988" s="50">
        <f>AF1988/S1988</f>
        <v>0.9021975370500519</v>
      </c>
      <c r="AI1988">
        <f>AF1988*EXP(Info!$B$6*G1988*1000)</f>
        <v>4.1890800350681188</v>
      </c>
      <c r="AJ1988">
        <f>2*SQRT((EXP(Info!$B$6*G1988)*AG1988)^2+(Info!$B$6*G1988*0.01*AI1988)^2)</f>
        <v>3.8985935112061526E-2</v>
      </c>
      <c r="AK1988" s="28">
        <f>AI1988/(E1988/1000)</f>
        <v>1.1655759696906285</v>
      </c>
      <c r="AL1988">
        <f>AA1988/0.752049334436339</f>
        <v>0</v>
      </c>
      <c r="AM1988">
        <f>Q1988/O1988</f>
        <v>1.0043219807357084</v>
      </c>
      <c r="AN1988">
        <f>U1988/0.242530074</f>
        <v>2.134589628496347</v>
      </c>
      <c r="AO1988">
        <f>O1988/U1988</f>
        <v>0.46626936003072067</v>
      </c>
    </row>
    <row r="1989" spans="1:41">
      <c r="A1989" s="14" t="s">
        <v>134</v>
      </c>
      <c r="B1989" s="14" t="s">
        <v>99</v>
      </c>
      <c r="C1989" s="15">
        <v>-32.450000000000003</v>
      </c>
      <c r="D1989" s="15">
        <v>43.15</v>
      </c>
      <c r="E1989" s="15">
        <v>3594</v>
      </c>
      <c r="F1989" s="98">
        <v>145</v>
      </c>
      <c r="G1989">
        <v>89.893600000000006</v>
      </c>
      <c r="I1989">
        <f>(E1989*100*Info!$B$11)/AI1989</f>
        <v>2.9754714957621471</v>
      </c>
      <c r="J1989">
        <f>LOG10(I1989)</f>
        <v>0.47355579419331706</v>
      </c>
      <c r="K1989">
        <f>2*((E1989*100*Info!$B$11)/AI1989^2)*(AJ1989/2)</f>
        <v>3.3146600986831691E-2</v>
      </c>
      <c r="L1989">
        <f>(M1989/10.7)/I1989</f>
        <v>0.16807650411927935</v>
      </c>
      <c r="M1989">
        <f>((U1989/0.242530073729142))*I1989</f>
        <v>5.3511432641226326</v>
      </c>
      <c r="N1989">
        <f>2*M1989*SQRT((0.5*K1989/I1989)^2+(0.5*V1989/U1989)^2)</f>
        <v>0.17475956087334457</v>
      </c>
      <c r="O1989" s="1">
        <v>0.2476491269332437</v>
      </c>
      <c r="P1989" s="1">
        <v>5.1254366119394146E-3</v>
      </c>
      <c r="Q1989" s="1">
        <v>0.25213379924006418</v>
      </c>
      <c r="R1989" s="1">
        <v>6.6474076581051617E-3</v>
      </c>
      <c r="S1989" s="1">
        <v>1.547268967844903</v>
      </c>
      <c r="T1989" s="1">
        <v>1.936896254709947E-2</v>
      </c>
      <c r="U1989" s="1">
        <v>0.43617059421718218</v>
      </c>
      <c r="V1989" s="1">
        <v>1.3390295056928229E-2</v>
      </c>
      <c r="W1989" s="50">
        <f>U1989*Info!$B$2</f>
        <v>0.20936188522424745</v>
      </c>
      <c r="X1989" s="50">
        <f>W1989*SQRT((0.5*V1989/U1989)^2+Info!$B$3^2)</f>
        <v>1.0950282076741922E-2</v>
      </c>
      <c r="Y1989" s="39">
        <f>W1989*Info!$D$2</f>
        <v>0.16958312703164044</v>
      </c>
      <c r="Z1989" s="39">
        <f>Y1989*SQRT(Info!$D$3^2+(X1989/W1989)^2)</f>
        <v>1.2270622469207952E-2</v>
      </c>
      <c r="AA1989" s="50">
        <f>IF(O1989-W1989&gt;0,O1989-W1989,0)</f>
        <v>3.828724170899625E-2</v>
      </c>
      <c r="AB1989" s="50">
        <f>SQRT((0.5*P1989)^2+X1989^2)</f>
        <v>1.1246163909350052E-2</v>
      </c>
      <c r="AC1989" s="50">
        <f>(1-EXP(-Info!$B$6*G1989*1000))+(Info!$B$6/(Info!$B$6-Info!$B$7))*(EXP(-Info!$B$7*G1989*1000)-EXP(-Info!$B$6*G1989*1000))*(Info!$B$9-1)</f>
        <v>0.63304417249677658</v>
      </c>
      <c r="AD1989" s="50">
        <f>SQRT((Info!$B$6*EXP(-Info!$B$6*G1989*1000)+(Info!$B$6/(Info!$B$6+Info!$B$7))*(Info!$B$9-1)*(-Info!$B$7*EXP(-Info!$B$7*G1989*1000)+Info!$B$6*EXP(-Info!$B$6*G1989*1000)))^2*(0.01*G1989*1000)^2)</f>
        <v>3.7997912188329026E-3</v>
      </c>
      <c r="AE1989" s="50">
        <f>IF(AA1989&gt;0,AA1989*AC1989*SQRT((AB1989/AA1989)^2+(AD1989/AC1989)^2),AA1989*AC1989*SQRT((AD1989/AC1989)^2))</f>
        <v>7.1208048510821619E-3</v>
      </c>
      <c r="AF1989" s="50">
        <f>IF((S1989-Y1989-AA1989*AC1989)&gt;0,S1989-Y1989-AA1989*AC1989,0)</f>
        <v>1.3534483255684071</v>
      </c>
      <c r="AG1989" s="50">
        <f>SQRT((T1989*0.5)^2+Z1989^2+AE1989^2)</f>
        <v>1.7177404199900572E-2</v>
      </c>
      <c r="AH1989" s="50">
        <f>AF1989/S1989</f>
        <v>0.87473371061887395</v>
      </c>
      <c r="AI1989">
        <f>AF1989*EXP(Info!$B$6*G1989*1000)</f>
        <v>3.0864754109103831</v>
      </c>
      <c r="AJ1989">
        <f>2*SQRT((EXP(Info!$B$6*G1989)*AG1989)^2+(Info!$B$6*G1989*0.01*AI1989)^2)</f>
        <v>3.4383178950571261E-2</v>
      </c>
      <c r="AK1989" s="28">
        <f>AI1989/(E1989/1000)</f>
        <v>0.8587855901253153</v>
      </c>
      <c r="AL1989">
        <f>AA1989/0.752049334436339</f>
        <v>5.091054530045231E-2</v>
      </c>
      <c r="AM1989">
        <f>Q1989/O1989</f>
        <v>1.0181089768510647</v>
      </c>
      <c r="AN1989">
        <f>U1989/0.242530074</f>
        <v>1.7984185920678115</v>
      </c>
      <c r="AO1989">
        <f>O1989/U1989</f>
        <v>0.56778042861351607</v>
      </c>
    </row>
    <row r="1990" spans="1:41">
      <c r="A1990" s="14" t="s">
        <v>134</v>
      </c>
      <c r="B1990" s="14" t="s">
        <v>99</v>
      </c>
      <c r="C1990" s="15">
        <v>-32.450000000000003</v>
      </c>
      <c r="D1990" s="15">
        <v>43.15</v>
      </c>
      <c r="E1990" s="15">
        <v>3594</v>
      </c>
      <c r="F1990" s="98">
        <v>146</v>
      </c>
      <c r="G1990">
        <v>91.063800000000001</v>
      </c>
      <c r="I1990">
        <f>(E1990*100*Info!$B$11)/AI1990</f>
        <v>2.7088433376247081</v>
      </c>
      <c r="J1990">
        <f>LOG10(I1990)</f>
        <v>0.43278388891190367</v>
      </c>
      <c r="K1990">
        <f>2*((E1990*100*Info!$B$11)/AI1990^2)*(AJ1990/2)</f>
        <v>2.6130659099720593E-2</v>
      </c>
      <c r="L1990">
        <f>(M1990/10.7)/I1990</f>
        <v>0.14942395855050006</v>
      </c>
      <c r="M1990">
        <f>((U1990/0.242530073729142))*I1990</f>
        <v>4.3309972122310487</v>
      </c>
      <c r="N1990">
        <f>2*M1990*SQRT((0.5*K1990/I1990)^2+(0.5*V1990/U1990)^2)</f>
        <v>0.13937038198991639</v>
      </c>
      <c r="O1990" s="1">
        <v>0.20025248575532889</v>
      </c>
      <c r="P1990" s="1">
        <v>4.1358084031339554E-3</v>
      </c>
      <c r="Q1990" s="1">
        <v>0.21363422892235731</v>
      </c>
      <c r="R1990" s="1">
        <v>6.1799618015854251E-3</v>
      </c>
      <c r="S1990" s="1">
        <v>1.6305754192479149</v>
      </c>
      <c r="T1990" s="1">
        <v>2.074569564343479E-2</v>
      </c>
      <c r="U1990" s="1">
        <v>0.38776589942043749</v>
      </c>
      <c r="V1990" s="1">
        <v>1.1904364985186161E-2</v>
      </c>
      <c r="W1990" s="50">
        <f>U1990*Info!$B$2</f>
        <v>0.18612763172180999</v>
      </c>
      <c r="X1990" s="50">
        <f>W1990*SQRT((0.5*V1990/U1990)^2+Info!$B$3^2)</f>
        <v>9.7350633893300686E-3</v>
      </c>
      <c r="Y1990" s="39">
        <f>W1990*Info!$D$2</f>
        <v>0.1507633816946661</v>
      </c>
      <c r="Z1990" s="39">
        <f>Y1990*SQRT(Info!$D$3^2+(X1990/W1990)^2)</f>
        <v>1.0908874714075352E-2</v>
      </c>
      <c r="AA1990" s="50">
        <f>IF(O1990-W1990&gt;0,O1990-W1990,0)</f>
        <v>1.4124854033518902E-2</v>
      </c>
      <c r="AB1990" s="50">
        <f>SQRT((0.5*P1990)^2+X1990^2)</f>
        <v>9.9522704435286019E-3</v>
      </c>
      <c r="AC1990" s="50">
        <f>(1-EXP(-Info!$B$6*G1990*1000))+(Info!$B$6/(Info!$B$6-Info!$B$7))*(EXP(-Info!$B$7*G1990*1000)-EXP(-Info!$B$6*G1990*1000))*(Info!$B$9-1)</f>
        <v>0.6381749043039221</v>
      </c>
      <c r="AD1990" s="50">
        <f>SQRT((Info!$B$6*EXP(-Info!$B$6*G1990*1000)+(Info!$B$6/(Info!$B$6+Info!$B$7))*(Info!$B$9-1)*(-Info!$B$7*EXP(-Info!$B$7*G1990*1000)+Info!$B$6*EXP(-Info!$B$6*G1990*1000)))^2*(0.01*G1990*1000)^2)</f>
        <v>3.8065171327387173E-3</v>
      </c>
      <c r="AE1990" s="50">
        <f>IF(AA1990&gt;0,AA1990*AC1990*SQRT((AB1990/AA1990)^2+(AD1990/AC1990)^2),AA1990*AC1990*SQRT((AD1990/AC1990)^2))</f>
        <v>6.351516812536759E-3</v>
      </c>
      <c r="AF1990" s="50">
        <f>IF((S1990-Y1990-AA1990*AC1990)&gt;0,S1990-Y1990-AA1990*AC1990,0)</f>
        <v>1.4707979101821012</v>
      </c>
      <c r="AG1990" s="50">
        <f>SQRT((T1990*0.5)^2+Z1990^2+AE1990^2)</f>
        <v>1.6338337898324819E-2</v>
      </c>
      <c r="AH1990" s="50">
        <f>AF1990/S1990</f>
        <v>0.90201157997370685</v>
      </c>
      <c r="AI1990">
        <f>AF1990*EXP(Info!$B$6*G1990*1000)</f>
        <v>3.3902734351509212</v>
      </c>
      <c r="AJ1990">
        <f>2*SQRT((EXP(Info!$B$6*G1990)*AG1990)^2+(Info!$B$6*G1990*0.01*AI1990)^2)</f>
        <v>3.2704024687691617E-2</v>
      </c>
      <c r="AK1990" s="28">
        <f>AI1990/(E1990/1000)</f>
        <v>0.94331481222897084</v>
      </c>
      <c r="AL1990">
        <f>AA1990/0.752049334436339</f>
        <v>1.8781818408370083E-2</v>
      </c>
      <c r="AM1990">
        <f>Q1990/O1990</f>
        <v>1.066824354846603</v>
      </c>
      <c r="AN1990">
        <f>U1990/0.242530074</f>
        <v>1.5988363547047673</v>
      </c>
      <c r="AO1990">
        <f>O1990/U1990</f>
        <v>0.51642624081857169</v>
      </c>
    </row>
    <row r="1991" spans="1:41">
      <c r="A1991" s="14" t="s">
        <v>134</v>
      </c>
      <c r="B1991" s="14" t="s">
        <v>99</v>
      </c>
      <c r="C1991" s="15">
        <v>-32.450000000000003</v>
      </c>
      <c r="D1991" s="15">
        <v>43.15</v>
      </c>
      <c r="E1991" s="15">
        <v>3594</v>
      </c>
      <c r="F1991" s="98">
        <v>147</v>
      </c>
      <c r="G1991">
        <v>92.233999999999995</v>
      </c>
      <c r="I1991">
        <f>(E1991*100*Info!$B$11)/AI1991</f>
        <v>3.6840530158373226</v>
      </c>
      <c r="J1991">
        <f>LOG10(I1991)</f>
        <v>0.56632587134021128</v>
      </c>
      <c r="K1991">
        <f>2*((E1991*100*Info!$B$11)/AI1991^2)*(AJ1991/2)</f>
        <v>3.5576131148577925E-2</v>
      </c>
      <c r="L1991">
        <f>(M1991/10.7)/I1991</f>
        <v>0.10329264507590032</v>
      </c>
      <c r="M1991">
        <f>((U1991/0.242530073729142))*I1991</f>
        <v>4.071730712480826</v>
      </c>
      <c r="N1991">
        <f>2*M1991*SQRT((0.5*K1991/I1991)^2+(0.5*V1991/U1991)^2)</f>
        <v>0.13106198986492845</v>
      </c>
      <c r="O1991" s="1">
        <v>0.14299774846036009</v>
      </c>
      <c r="P1991" s="1">
        <v>2.9498889764818098E-3</v>
      </c>
      <c r="Q1991" s="1">
        <v>0.1457514013553102</v>
      </c>
      <c r="R1991" s="1">
        <v>3.8703423079975742E-3</v>
      </c>
      <c r="S1991" s="1">
        <v>1.183355995567817</v>
      </c>
      <c r="T1991" s="1">
        <v>1.6506870346191079E-2</v>
      </c>
      <c r="U1991" s="1">
        <v>0.2680518292375173</v>
      </c>
      <c r="V1991" s="1">
        <v>8.2306817232163168E-3</v>
      </c>
      <c r="W1991" s="50">
        <f>U1991*Info!$B$2</f>
        <v>0.12866487803400831</v>
      </c>
      <c r="X1991" s="50">
        <f>W1991*SQRT((0.5*V1991/U1991)^2+Info!$B$3^2)</f>
        <v>6.7296871030226571E-3</v>
      </c>
      <c r="Y1991" s="39">
        <f>W1991*Info!$D$2</f>
        <v>0.10421855120754674</v>
      </c>
      <c r="Z1991" s="39">
        <f>Y1991*SQRT(Info!$D$3^2+(X1991/W1991)^2)</f>
        <v>7.5410658774049495E-3</v>
      </c>
      <c r="AA1991" s="50">
        <f>IF(O1991-W1991&gt;0,O1991-W1991,0)</f>
        <v>1.4332870426351785E-2</v>
      </c>
      <c r="AB1991" s="50">
        <f>SQRT((0.5*P1991)^2+X1991^2)</f>
        <v>6.889423034476959E-3</v>
      </c>
      <c r="AC1991" s="50">
        <f>(1-EXP(-Info!$B$6*G1991*1000))+(Info!$B$6/(Info!$B$6-Info!$B$7))*(EXP(-Info!$B$7*G1991*1000)-EXP(-Info!$B$6*G1991*1000))*(Info!$B$9-1)</f>
        <v>0.64324686873410453</v>
      </c>
      <c r="AD1991" s="50">
        <f>SQRT((Info!$B$6*EXP(-Info!$B$6*G1991*1000)+(Info!$B$6/(Info!$B$6+Info!$B$7))*(Info!$B$9-1)*(-Info!$B$7*EXP(-Info!$B$7*G1991*1000)+Info!$B$6*EXP(-Info!$B$6*G1991*1000)))^2*(0.01*G1991*1000)^2)</f>
        <v>3.8126122093653904E-3</v>
      </c>
      <c r="AE1991" s="50">
        <f>IF(AA1991&gt;0,AA1991*AC1991*SQRT((AB1991/AA1991)^2+(AD1991/AC1991)^2),AA1991*AC1991*SQRT((AD1991/AC1991)^2))</f>
        <v>4.431936697081364E-3</v>
      </c>
      <c r="AF1991" s="50">
        <f>IF((S1991-Y1991-AA1991*AC1991)&gt;0,S1991-Y1991-AA1991*AC1991,0)</f>
        <v>1.0699178703385479</v>
      </c>
      <c r="AG1991" s="50">
        <f>SQRT((T1991*0.5)^2+Z1991^2+AE1991^2)</f>
        <v>1.2026176849306198E-2</v>
      </c>
      <c r="AH1991" s="50">
        <f>AF1991/S1991</f>
        <v>0.90413863143961393</v>
      </c>
      <c r="AI1991">
        <f>AF1991*EXP(Info!$B$6*G1991*1000)</f>
        <v>2.4928304690662282</v>
      </c>
      <c r="AJ1991">
        <f>2*SQRT((EXP(Info!$B$6*G1991)*AG1991)^2+(Info!$B$6*G1991*0.01*AI1991)^2)</f>
        <v>2.4072743610752439E-2</v>
      </c>
      <c r="AK1991" s="28">
        <f>AI1991/(E1991/1000)</f>
        <v>0.69360892294552823</v>
      </c>
      <c r="AL1991">
        <f>AA1991/0.752049334436339</f>
        <v>1.9058417805919967E-2</v>
      </c>
      <c r="AM1991">
        <f>Q1991/O1991</f>
        <v>1.0192566171467619</v>
      </c>
      <c r="AN1991">
        <f>U1991/0.242530074</f>
        <v>1.105231301077809</v>
      </c>
      <c r="AO1991">
        <f>O1991/U1991</f>
        <v>0.53347051899299525</v>
      </c>
    </row>
    <row r="1992" spans="1:41">
      <c r="A1992" s="14" t="s">
        <v>134</v>
      </c>
      <c r="B1992" s="14" t="s">
        <v>99</v>
      </c>
      <c r="C1992" s="15">
        <v>-32.450000000000003</v>
      </c>
      <c r="D1992" s="15">
        <v>43.15</v>
      </c>
      <c r="E1992" s="15">
        <v>3594</v>
      </c>
      <c r="F1992" s="98">
        <v>148</v>
      </c>
      <c r="G1992">
        <v>93.404300000000006</v>
      </c>
      <c r="I1992">
        <f>(E1992*100*Info!$B$11)/AI1992</f>
        <v>3.3922935217087922</v>
      </c>
      <c r="J1992">
        <f>LOG10(I1992)</f>
        <v>0.53049342299014235</v>
      </c>
      <c r="K1992">
        <f>2*((E1992*100*Info!$B$11)/AI1992^2)*(AJ1992/2)</f>
        <v>3.5459478824791661E-2</v>
      </c>
      <c r="L1992">
        <f>(M1992/10.7)/I1992</f>
        <v>0.13030756635744839</v>
      </c>
      <c r="M1992">
        <f>((U1992/0.242530073729142))*I1992</f>
        <v>4.7298441910689144</v>
      </c>
      <c r="N1992">
        <f>2*M1992*SQRT((0.5*K1992/I1992)^2+(0.5*V1992/U1992)^2)</f>
        <v>0.15335291377634849</v>
      </c>
      <c r="O1992" s="1">
        <v>0.21486033052561079</v>
      </c>
      <c r="P1992" s="1">
        <v>4.4328215457207247E-3</v>
      </c>
      <c r="Q1992" s="1">
        <v>0.23024005545928811</v>
      </c>
      <c r="R1992" s="1">
        <v>5.8613424060521141E-3</v>
      </c>
      <c r="S1992" s="1">
        <v>1.315072580349411</v>
      </c>
      <c r="T1992" s="1">
        <v>1.7546202485125138E-2</v>
      </c>
      <c r="U1992" s="1">
        <v>0.33815748933466611</v>
      </c>
      <c r="V1992" s="1">
        <v>1.0378449546170371E-2</v>
      </c>
      <c r="W1992" s="50">
        <f>U1992*Info!$B$2</f>
        <v>0.16231559488063974</v>
      </c>
      <c r="X1992" s="50">
        <f>W1992*SQRT((0.5*V1992/U1992)^2+Info!$B$3^2)</f>
        <v>8.4894113127251866E-3</v>
      </c>
      <c r="Y1992" s="39">
        <f>W1992*Info!$D$2</f>
        <v>0.1314756318533182</v>
      </c>
      <c r="Z1992" s="39">
        <f>Y1992*SQRT(Info!$D$3^2+(X1992/W1992)^2)</f>
        <v>9.513138280764331E-3</v>
      </c>
      <c r="AA1992" s="50">
        <f>IF(O1992-W1992&gt;0,O1992-W1992,0)</f>
        <v>5.2544735644971058E-2</v>
      </c>
      <c r="AB1992" s="50">
        <f>SQRT((0.5*P1992)^2+X1992^2)</f>
        <v>8.7739718001984615E-3</v>
      </c>
      <c r="AC1992" s="50">
        <f>(1-EXP(-Info!$B$6*G1992*1000))+(Info!$B$6/(Info!$B$6-Info!$B$7))*(EXP(-Info!$B$7*G1992*1000)-EXP(-Info!$B$6*G1992*1000))*(Info!$B$9-1)</f>
        <v>0.64826113225871773</v>
      </c>
      <c r="AD1992" s="50">
        <f>SQRT((Info!$B$6*EXP(-Info!$B$6*G1992*1000)+(Info!$B$6/(Info!$B$6+Info!$B$7))*(Info!$B$9-1)*(-Info!$B$7*EXP(-Info!$B$7*G1992*1000)+Info!$B$6*EXP(-Info!$B$6*G1992*1000)))^2*(0.01*G1992*1000)^2)</f>
        <v>3.8180896145836789E-3</v>
      </c>
      <c r="AE1992" s="50">
        <f>IF(AA1992&gt;0,AA1992*AC1992*SQRT((AB1992/AA1992)^2+(AD1992/AC1992)^2),AA1992*AC1992*SQRT((AD1992/AC1992)^2))</f>
        <v>5.6913619291963482E-3</v>
      </c>
      <c r="AF1992" s="50">
        <f>IF((S1992-Y1992-AA1992*AC1992)&gt;0,S1992-Y1992-AA1992*AC1992,0)</f>
        <v>1.149534238672649</v>
      </c>
      <c r="AG1992" s="50">
        <f>SQRT((T1992*0.5)^2+Z1992^2+AE1992^2)</f>
        <v>1.413713924279952E-2</v>
      </c>
      <c r="AH1992" s="50">
        <f>AF1992/S1992</f>
        <v>0.87412227724132241</v>
      </c>
      <c r="AI1992">
        <f>AF1992*EXP(Info!$B$6*G1992*1000)</f>
        <v>2.707230240768939</v>
      </c>
      <c r="AJ1992">
        <f>2*SQRT((EXP(Info!$B$6*G1992)*AG1992)^2+(Info!$B$6*G1992*0.01*AI1992)^2)</f>
        <v>2.8298545742594085E-2</v>
      </c>
      <c r="AK1992" s="28">
        <f>AI1992/(E1992/1000)</f>
        <v>0.75326383994683899</v>
      </c>
      <c r="AL1992">
        <f>AA1992/0.752049334436339</f>
        <v>6.9868734987118014E-2</v>
      </c>
      <c r="AM1992">
        <f>Q1992/O1992</f>
        <v>1.0715801046012265</v>
      </c>
      <c r="AN1992">
        <f>U1992/0.242530074</f>
        <v>1.3942909584675511</v>
      </c>
      <c r="AO1992">
        <f>O1992/U1992</f>
        <v>0.63538539675212946</v>
      </c>
    </row>
    <row r="1993" spans="1:41">
      <c r="A1993" s="14" t="s">
        <v>134</v>
      </c>
      <c r="B1993" s="14" t="s">
        <v>99</v>
      </c>
      <c r="C1993" s="15">
        <v>-32.450000000000003</v>
      </c>
      <c r="D1993" s="15">
        <v>43.15</v>
      </c>
      <c r="E1993" s="15">
        <v>3594</v>
      </c>
      <c r="F1993" s="98">
        <v>149</v>
      </c>
      <c r="G1993">
        <v>94.5745</v>
      </c>
      <c r="I1993">
        <f>(E1993*100*Info!$B$11)/AI1993</f>
        <v>2.9115785862447603</v>
      </c>
      <c r="J1993">
        <f>LOG10(I1993)</f>
        <v>0.46412851661881793</v>
      </c>
      <c r="K1993">
        <f>2*((E1993*100*Info!$B$11)/AI1993^2)*(AJ1993/2)</f>
        <v>2.6313942317083349E-2</v>
      </c>
      <c r="L1993">
        <f>(M1993/10.7)/I1993</f>
        <v>0.14483633280888802</v>
      </c>
      <c r="M1993">
        <f>((U1993/0.242530073729142))*I1993</f>
        <v>4.5122153067473816</v>
      </c>
      <c r="N1993">
        <f>2*M1993*SQRT((0.5*K1993/I1993)^2+(0.5*V1993/U1993)^2)</f>
        <v>0.14439746068296225</v>
      </c>
      <c r="O1993" s="1">
        <v>0.15963433898537191</v>
      </c>
      <c r="P1993" s="1">
        <v>3.2984137799679722E-3</v>
      </c>
      <c r="Q1993" s="1">
        <v>0.15824373225870539</v>
      </c>
      <c r="R1993" s="1">
        <v>4.5468319829182107E-3</v>
      </c>
      <c r="S1993" s="1">
        <v>1.471166237752098</v>
      </c>
      <c r="T1993" s="1">
        <v>1.907853487265232E-2</v>
      </c>
      <c r="U1993" s="1">
        <v>0.37586068128034023</v>
      </c>
      <c r="V1993" s="1">
        <v>1.1538453848486041E-2</v>
      </c>
      <c r="W1993" s="50">
        <f>U1993*Info!$B$2</f>
        <v>0.1804131270145633</v>
      </c>
      <c r="X1993" s="50">
        <f>W1993*SQRT((0.5*V1993/U1993)^2+Info!$B$3^2)</f>
        <v>9.4361469800675647E-3</v>
      </c>
      <c r="Y1993" s="39">
        <f>W1993*Info!$D$2</f>
        <v>0.14613463288179629</v>
      </c>
      <c r="Z1993" s="39">
        <f>Y1993*SQRT(Info!$D$3^2+(X1993/W1993)^2)</f>
        <v>1.0573932192606394E-2</v>
      </c>
      <c r="AA1993" s="50">
        <f>IF(O1993-W1993&gt;0,O1993-W1993,0)</f>
        <v>0</v>
      </c>
      <c r="AB1993" s="50">
        <f>SQRT((0.5*P1993)^2+X1993^2)</f>
        <v>9.5791833261196589E-3</v>
      </c>
      <c r="AC1993" s="50">
        <f>(1-EXP(-Info!$B$6*G1993*1000))+(Info!$B$6/(Info!$B$6-Info!$B$7))*(EXP(-Info!$B$7*G1993*1000)-EXP(-Info!$B$6*G1993*1000))*(Info!$B$9-1)</f>
        <v>0.65321747160054988</v>
      </c>
      <c r="AD1993" s="50">
        <f>SQRT((Info!$B$6*EXP(-Info!$B$6*G1993*1000)+(Info!$B$6/(Info!$B$6+Info!$B$7))*(Info!$B$9-1)*(-Info!$B$7*EXP(-Info!$B$7*G1993*1000)+Info!$B$6*EXP(-Info!$B$6*G1993*1000)))^2*(0.01*G1993*1000)^2)</f>
        <v>3.8229609377800184E-3</v>
      </c>
      <c r="AE1993" s="50">
        <f>IF(AA1993&gt;0,AA1993*AC1993*SQRT((AB1993/AA1993)^2+(AD1993/AC1993)^2),AA1993*AC1993*SQRT((AD1993/AC1993)^2))</f>
        <v>0</v>
      </c>
      <c r="AF1993" s="50">
        <f>IF((S1993-Y1993-AA1993*AC1993)&gt;0,S1993-Y1993-AA1993*AC1993,0)</f>
        <v>1.3250316048703017</v>
      </c>
      <c r="AG1993" s="50">
        <f>SQRT((T1993*0.5)^2+Z1993^2+AE1993^2)</f>
        <v>1.4240985402548187E-2</v>
      </c>
      <c r="AH1993" s="50">
        <f>AF1993/S1993</f>
        <v>0.9006674914555638</v>
      </c>
      <c r="AI1993">
        <f>AF1993*EXP(Info!$B$6*G1993*1000)</f>
        <v>3.1542063301747958</v>
      </c>
      <c r="AJ1993">
        <f>2*SQRT((EXP(Info!$B$6*G1993)*AG1993)^2+(Info!$B$6*G1993*0.01*AI1993)^2)</f>
        <v>2.8506736455789217E-2</v>
      </c>
      <c r="AK1993" s="28">
        <f>AI1993/(E1993/1000)</f>
        <v>0.87763114362125649</v>
      </c>
      <c r="AL1993">
        <f>AA1993/0.752049334436339</f>
        <v>0</v>
      </c>
      <c r="AM1993">
        <f>Q1993/O1993</f>
        <v>0.99128879954334914</v>
      </c>
      <c r="AN1993">
        <f>U1993/0.242530074</f>
        <v>1.5497487593243393</v>
      </c>
      <c r="AO1993">
        <f>O1993/U1993</f>
        <v>0.42471678187138362</v>
      </c>
    </row>
    <row r="1994" spans="1:41">
      <c r="A1994" s="14" t="s">
        <v>134</v>
      </c>
      <c r="B1994" s="14" t="s">
        <v>99</v>
      </c>
      <c r="C1994" s="15">
        <v>-32.450000000000003</v>
      </c>
      <c r="D1994" s="15">
        <v>43.15</v>
      </c>
      <c r="E1994" s="15">
        <v>3594</v>
      </c>
      <c r="F1994" s="1">
        <v>150</v>
      </c>
      <c r="G1994">
        <v>95.744699999999995</v>
      </c>
      <c r="I1994">
        <f>(E1994*100*Info!$B$11)/AI1994</f>
        <v>3.1163003553428879</v>
      </c>
      <c r="J1994">
        <f>LOG10(I1994)</f>
        <v>0.49363930920003263</v>
      </c>
      <c r="K1994">
        <f>2*((E1994*100*Info!$B$11)/AI1994^2)*(AJ1994/2)</f>
        <v>2.8219386102042499E-2</v>
      </c>
      <c r="L1994">
        <f>(M1994/10.7)/I1994</f>
        <v>0.11621409204415692</v>
      </c>
      <c r="M1994">
        <f>((U1994/0.242530073729142))*I1994</f>
        <v>3.8750907747637129</v>
      </c>
      <c r="N1994">
        <f>2*M1994*SQRT((0.5*K1994/I1994)^2+(0.5*V1994/U1994)^2)</f>
        <v>0.12396266889274206</v>
      </c>
      <c r="O1994" s="1">
        <v>0.19053774244611771</v>
      </c>
      <c r="P1994" s="1">
        <v>3.947650569150132E-3</v>
      </c>
      <c r="Q1994" s="1">
        <v>0.1886577798397871</v>
      </c>
      <c r="R1994" s="1">
        <v>5.8904146985281182E-3</v>
      </c>
      <c r="S1994" s="1">
        <v>1.372153664847708</v>
      </c>
      <c r="T1994" s="1">
        <v>1.7799001720435151E-2</v>
      </c>
      <c r="U1994" s="1">
        <v>0.30158391173663102</v>
      </c>
      <c r="V1994" s="1">
        <v>9.252951632852632E-3</v>
      </c>
      <c r="W1994" s="50">
        <f>U1994*Info!$B$2</f>
        <v>0.14476027763358287</v>
      </c>
      <c r="X1994" s="50">
        <f>W1994*SQRT((0.5*V1994/U1994)^2+Info!$B$3^2)</f>
        <v>7.571023095537803E-3</v>
      </c>
      <c r="Y1994" s="39">
        <f>W1994*Info!$D$2</f>
        <v>0.11725582488320213</v>
      </c>
      <c r="Z1994" s="39">
        <f>Y1994*SQRT(Info!$D$3^2+(X1994/W1994)^2)</f>
        <v>8.4841163075189598E-3</v>
      </c>
      <c r="AA1994" s="50">
        <f>IF(O1994-W1994&gt;0,O1994-W1994,0)</f>
        <v>4.5777464812534835E-2</v>
      </c>
      <c r="AB1994" s="50">
        <f>SQRT((0.5*P1994)^2+X1994^2)</f>
        <v>7.8240895295998928E-3</v>
      </c>
      <c r="AC1994" s="50">
        <f>(1-EXP(-Info!$B$6*G1994*1000))+(Info!$B$6/(Info!$B$6-Info!$B$7))*(EXP(-Info!$B$7*G1994*1000)-EXP(-Info!$B$6*G1994*1000))*(Info!$B$9-1)</f>
        <v>0.65811694448417235</v>
      </c>
      <c r="AD1994" s="50">
        <f>SQRT((Info!$B$6*EXP(-Info!$B$6*G1994*1000)+(Info!$B$6/(Info!$B$6+Info!$B$7))*(Info!$B$9-1)*(-Info!$B$7*EXP(-Info!$B$7*G1994*1000)+Info!$B$6*EXP(-Info!$B$6*G1994*1000)))^2*(0.01*G1994*1000)^2)</f>
        <v>3.8272390012591292E-3</v>
      </c>
      <c r="AE1994" s="50">
        <f>IF(AA1994&gt;0,AA1994*AC1994*SQRT((AB1994/AA1994)^2+(AD1994/AC1994)^2),AA1994*AC1994*SQRT((AD1994/AC1994)^2))</f>
        <v>5.152145660313516E-3</v>
      </c>
      <c r="AF1994" s="50">
        <f>IF((S1994-Y1994-AA1994*AC1994)&gt;0,S1994-Y1994-AA1994*AC1994,0)</f>
        <v>1.2247709146958488</v>
      </c>
      <c r="AG1994" s="50">
        <f>SQRT((T1994*0.5)^2+Z1994^2+AE1994^2)</f>
        <v>1.3331389649455525E-2</v>
      </c>
      <c r="AH1994" s="50">
        <f>AF1994/S1994</f>
        <v>0.8925902004071703</v>
      </c>
      <c r="AI1994">
        <f>AF1994*EXP(Info!$B$6*G1994*1000)</f>
        <v>2.9469943716398022</v>
      </c>
      <c r="AJ1994">
        <f>2*SQRT((EXP(Info!$B$6*G1994)*AG1994)^2+(Info!$B$6*G1994*0.01*AI1994)^2)</f>
        <v>2.6686250531425208E-2</v>
      </c>
      <c r="AK1994" s="28">
        <f>AI1994/(E1994/1000)</f>
        <v>0.81997617463544858</v>
      </c>
      <c r="AL1994">
        <f>AA1994/0.752049334436339</f>
        <v>6.0870294961227568E-2</v>
      </c>
      <c r="AM1994">
        <f>Q1994/O1994</f>
        <v>0.99013338469221002</v>
      </c>
      <c r="AN1994">
        <f>U1994/0.242530074</f>
        <v>1.2434907834837465</v>
      </c>
      <c r="AO1994">
        <f>O1994/U1994</f>
        <v>0.63179014208328077</v>
      </c>
    </row>
    <row r="1995" spans="1:41">
      <c r="A1995" s="14" t="s">
        <v>134</v>
      </c>
      <c r="B1995" s="14" t="s">
        <v>99</v>
      </c>
      <c r="C1995" s="15">
        <v>-32.450000000000003</v>
      </c>
      <c r="D1995" s="15">
        <v>43.15</v>
      </c>
      <c r="E1995" s="15">
        <v>3594</v>
      </c>
      <c r="F1995" s="1">
        <v>151</v>
      </c>
      <c r="G1995">
        <v>96.914899999999989</v>
      </c>
      <c r="I1995">
        <f>(E1995*100*Info!$B$11)/AI1995</f>
        <v>2.6311157440212658</v>
      </c>
      <c r="J1995">
        <f>LOG10(I1995)</f>
        <v>0.42013995332481302</v>
      </c>
      <c r="K1995">
        <f>2*((E1995*100*Info!$B$11)/AI1995^2)*(AJ1995/2)</f>
        <v>2.3147467733110074E-2</v>
      </c>
      <c r="L1995">
        <f>(M1995/10.7)/I1995</f>
        <v>0.12826648297388032</v>
      </c>
      <c r="M1995">
        <f>((U1995/0.242530073729142))*I1995</f>
        <v>3.6110784017760893</v>
      </c>
      <c r="N1995">
        <f>2*M1995*SQRT((0.5*K1995/I1995)^2+(0.5*V1995/U1995)^2)</f>
        <v>0.11762432299320741</v>
      </c>
      <c r="O1995" s="1">
        <v>0.1556603747038689</v>
      </c>
      <c r="P1995" s="1">
        <v>3.3071221757859891E-3</v>
      </c>
      <c r="Q1995" s="1">
        <v>0.17250998695508141</v>
      </c>
      <c r="R1995" s="1">
        <v>5.2594419409264731E-3</v>
      </c>
      <c r="S1995" s="1">
        <v>1.564554173066623</v>
      </c>
      <c r="T1995" s="1">
        <v>2.4286144246023909E-2</v>
      </c>
      <c r="U1995" s="1">
        <v>0.33286073142717232</v>
      </c>
      <c r="V1995" s="1">
        <v>1.043938935840036E-2</v>
      </c>
      <c r="W1995" s="50">
        <f>U1995*Info!$B$2</f>
        <v>0.1597731510850427</v>
      </c>
      <c r="X1995" s="50">
        <f>W1995*SQRT((0.5*V1995/U1995)^2+Info!$B$3^2)</f>
        <v>8.3723322013202275E-3</v>
      </c>
      <c r="Y1995" s="39">
        <f>W1995*Info!$D$2</f>
        <v>0.1294162523788846</v>
      </c>
      <c r="Z1995" s="39">
        <f>Y1995*SQRT(Info!$D$3^2+(X1995/W1995)^2)</f>
        <v>9.3734394136354114E-3</v>
      </c>
      <c r="AA1995" s="50">
        <f>IF(O1995-W1995&gt;0,O1995-W1995,0)</f>
        <v>0</v>
      </c>
      <c r="AB1995" s="50">
        <f>SQRT((0.5*P1995)^2+X1995^2)</f>
        <v>8.5340617973305929E-3</v>
      </c>
      <c r="AC1995" s="50">
        <f>(1-EXP(-Info!$B$6*G1995*1000))+(Info!$B$6/(Info!$B$6-Info!$B$7))*(EXP(-Info!$B$7*G1995*1000)-EXP(-Info!$B$6*G1995*1000))*(Info!$B$9-1)</f>
        <v>0.66296017096635196</v>
      </c>
      <c r="AD1995" s="50">
        <f>SQRT((Info!$B$6*EXP(-Info!$B$6*G1995*1000)+(Info!$B$6/(Info!$B$6+Info!$B$7))*(Info!$B$9-1)*(-Info!$B$7*EXP(-Info!$B$7*G1995*1000)+Info!$B$6*EXP(-Info!$B$6*G1995*1000)))^2*(0.01*G1995*1000)^2)</f>
        <v>3.8309359393108615E-3</v>
      </c>
      <c r="AE1995" s="50">
        <f>IF(AA1995&gt;0,AA1995*AC1995*SQRT((AB1995/AA1995)^2+(AD1995/AC1995)^2),AA1995*AC1995*SQRT((AD1995/AC1995)^2))</f>
        <v>0</v>
      </c>
      <c r="AF1995" s="50">
        <f>IF((S1995-Y1995-AA1995*AC1995)&gt;0,S1995-Y1995-AA1995*AC1995,0)</f>
        <v>1.4351379206877384</v>
      </c>
      <c r="AG1995" s="50">
        <f>SQRT((T1995*0.5)^2+Z1995^2+AE1995^2)</f>
        <v>1.5339998925220427E-2</v>
      </c>
      <c r="AH1995" s="50">
        <f>AF1995/S1995</f>
        <v>0.91728234496014871</v>
      </c>
      <c r="AI1995">
        <f>AF1995*EXP(Info!$B$6*G1995*1000)</f>
        <v>3.4904278264469917</v>
      </c>
      <c r="AJ1995">
        <f>2*SQRT((EXP(Info!$B$6*G1995)*AG1995)^2+(Info!$B$6*G1995*0.01*AI1995)^2)</f>
        <v>3.070733990742228E-2</v>
      </c>
      <c r="AK1995" s="28">
        <f>AI1995/(E1995/1000)</f>
        <v>0.97118192166026485</v>
      </c>
      <c r="AL1995">
        <f>AA1995/0.752049334436339</f>
        <v>0</v>
      </c>
      <c r="AM1995">
        <f>Q1995/O1995</f>
        <v>1.1082459957022943</v>
      </c>
      <c r="AN1995">
        <f>U1995/0.242530074</f>
        <v>1.3724513662877631</v>
      </c>
      <c r="AO1995">
        <f>O1995/U1995</f>
        <v>0.46764415266547094</v>
      </c>
    </row>
    <row r="1996" spans="1:41">
      <c r="A1996" s="14" t="s">
        <v>134</v>
      </c>
      <c r="B1996" s="14" t="s">
        <v>99</v>
      </c>
      <c r="C1996" s="15">
        <v>-32.450000000000003</v>
      </c>
      <c r="D1996" s="15">
        <v>43.15</v>
      </c>
      <c r="E1996" s="15">
        <v>3594</v>
      </c>
      <c r="F1996" s="1">
        <v>152</v>
      </c>
      <c r="G1996">
        <v>98.085100000000011</v>
      </c>
      <c r="I1996">
        <f>(E1996*100*Info!$B$11)/AI1996</f>
        <v>3.2770604763279589</v>
      </c>
      <c r="J1996">
        <f>LOG10(I1996)</f>
        <v>0.51548445611938165</v>
      </c>
      <c r="K1996">
        <f>2*((E1996*100*Info!$B$11)/AI1996^2)*(AJ1996/2)</f>
        <v>2.9711239295300271E-2</v>
      </c>
      <c r="L1996">
        <f>(M1996/10.7)/I1996</f>
        <v>0.10963481946829158</v>
      </c>
      <c r="M1996">
        <f>((U1996/0.242530073729142))*I1996</f>
        <v>3.8442952906851162</v>
      </c>
      <c r="N1996">
        <f>2*M1996*SQRT((0.5*K1996/I1996)^2+(0.5*V1996/U1996)^2)</f>
        <v>0.12300161954167277</v>
      </c>
      <c r="O1996" s="1">
        <v>0.139914821710621</v>
      </c>
      <c r="P1996" s="1">
        <v>2.8939632326273738E-3</v>
      </c>
      <c r="Q1996" s="1">
        <v>0.13096721450844881</v>
      </c>
      <c r="R1996" s="1">
        <v>4.7964470111776271E-3</v>
      </c>
      <c r="S1996" s="1">
        <v>1.252811701724323</v>
      </c>
      <c r="T1996" s="1">
        <v>1.7129954057956129E-2</v>
      </c>
      <c r="U1996" s="1">
        <v>0.28451022708350743</v>
      </c>
      <c r="V1996" s="1">
        <v>8.7300438166144339E-3</v>
      </c>
      <c r="W1996" s="50">
        <f>U1996*Info!$B$2</f>
        <v>0.13656490900008356</v>
      </c>
      <c r="X1996" s="50">
        <f>W1996*SQRT((0.5*V1996/U1996)^2+Info!$B$3^2)</f>
        <v>7.1424675730315515E-3</v>
      </c>
      <c r="Y1996" s="39">
        <f>W1996*Info!$D$2</f>
        <v>0.11061757629006769</v>
      </c>
      <c r="Z1996" s="39">
        <f>Y1996*SQRT(Info!$D$3^2+(X1996/W1996)^2)</f>
        <v>8.0038402641414014E-3</v>
      </c>
      <c r="AA1996" s="50">
        <f>IF(O1996-W1996&gt;0,O1996-W1996,0)</f>
        <v>3.3499127105374449E-3</v>
      </c>
      <c r="AB1996" s="50">
        <f>SQRT((0.5*P1996)^2+X1996^2)</f>
        <v>7.2875646707083836E-3</v>
      </c>
      <c r="AC1996" s="50">
        <f>(1-EXP(-Info!$B$6*G1996*1000))+(Info!$B$6/(Info!$B$6-Info!$B$7))*(EXP(-Info!$B$7*G1996*1000)-EXP(-Info!$B$6*G1996*1000))*(Info!$B$9-1)</f>
        <v>0.66774776444229589</v>
      </c>
      <c r="AD1996" s="50">
        <f>SQRT((Info!$B$6*EXP(-Info!$B$6*G1996*1000)+(Info!$B$6/(Info!$B$6+Info!$B$7))*(Info!$B$9-1)*(-Info!$B$7*EXP(-Info!$B$7*G1996*1000)+Info!$B$6*EXP(-Info!$B$6*G1996*1000)))^2*(0.01*G1996*1000)^2)</f>
        <v>3.8340636952037175E-3</v>
      </c>
      <c r="AE1996" s="50">
        <f>IF(AA1996&gt;0,AA1996*AC1996*SQRT((AB1996/AA1996)^2+(AD1996/AC1996)^2),AA1996*AC1996*SQRT((AD1996/AC1996)^2))</f>
        <v>4.8662719667159696E-3</v>
      </c>
      <c r="AF1996" s="50">
        <f>IF((S1996-Y1996-AA1996*AC1996)&gt;0,S1996-Y1996-AA1996*AC1996,0)</f>
        <v>1.1399572287107171</v>
      </c>
      <c r="AG1996" s="50">
        <f>SQRT((T1996*0.5)^2+Z1996^2+AE1996^2)</f>
        <v>1.2692552672132533E-2</v>
      </c>
      <c r="AH1996" s="50">
        <f>AF1996/S1996</f>
        <v>0.90991904620760067</v>
      </c>
      <c r="AI1996">
        <f>AF1996*EXP(Info!$B$6*G1996*1000)</f>
        <v>2.8024260381746844</v>
      </c>
      <c r="AJ1996">
        <f>2*SQRT((EXP(Info!$B$6*G1996)*AG1996)^2+(Info!$B$6*G1996*0.01*AI1996)^2)</f>
        <v>2.5407999403443283E-2</v>
      </c>
      <c r="AK1996" s="28">
        <f>AI1996/(E1996/1000)</f>
        <v>0.7797512627085933</v>
      </c>
      <c r="AL1996">
        <f>AA1996/0.752049334436339</f>
        <v>4.4543789312016403E-3</v>
      </c>
      <c r="AM1996">
        <f>Q1996/O1996</f>
        <v>0.93604961152237254</v>
      </c>
      <c r="AN1996">
        <f>U1996/0.242530074</f>
        <v>1.173092567000608</v>
      </c>
      <c r="AO1996">
        <f>O1996/U1996</f>
        <v>0.49177431386167425</v>
      </c>
    </row>
    <row r="1997" spans="1:41">
      <c r="A1997" s="14" t="s">
        <v>134</v>
      </c>
      <c r="B1997" s="14" t="s">
        <v>99</v>
      </c>
      <c r="C1997" s="15">
        <v>-32.450000000000003</v>
      </c>
      <c r="D1997" s="15">
        <v>43.15</v>
      </c>
      <c r="E1997" s="15">
        <v>3594</v>
      </c>
      <c r="F1997" s="1">
        <v>154</v>
      </c>
      <c r="G1997">
        <v>100.426</v>
      </c>
      <c r="I1997">
        <f>(E1997*100*Info!$B$11)/AI1997</f>
        <v>2.5156945790329104</v>
      </c>
      <c r="J1997">
        <f>LOG10(I1997)</f>
        <v>0.40065791392261146</v>
      </c>
      <c r="K1997">
        <f>2*((E1997*100*Info!$B$11)/AI1997^2)*(AJ1997/2)</f>
        <v>1.9448907742039535E-2</v>
      </c>
      <c r="L1997">
        <f>(M1997/10.7)/I1997</f>
        <v>0.13491548043147691</v>
      </c>
      <c r="M1997">
        <f>((U1997/0.242530073729142))*I1997</f>
        <v>3.6316457274152327</v>
      </c>
      <c r="N1997">
        <f>2*M1997*SQRT((0.5*K1997/I1997)^2+(0.5*V1997/U1997)^2)</f>
        <v>0.11490652654850751</v>
      </c>
      <c r="O1997" s="1">
        <v>0.1567647341633896</v>
      </c>
      <c r="P1997" s="1">
        <v>3.2298209755512149E-3</v>
      </c>
      <c r="Q1997" s="1">
        <v>0.14202330866113599</v>
      </c>
      <c r="R1997" s="1">
        <v>4.2571737008185971E-3</v>
      </c>
      <c r="S1997" s="1">
        <v>1.5895475785440281</v>
      </c>
      <c r="T1997" s="1">
        <v>2.0174387515966299E-2</v>
      </c>
      <c r="U1997" s="1">
        <v>0.35011535715386122</v>
      </c>
      <c r="V1997" s="1">
        <v>1.0741997170033201E-2</v>
      </c>
      <c r="W1997" s="50">
        <f>U1997*Info!$B$2</f>
        <v>0.16805537143385338</v>
      </c>
      <c r="X1997" s="50">
        <f>W1997*SQRT((0.5*V1997/U1997)^2+Info!$B$3^2)</f>
        <v>8.7893692978395065E-3</v>
      </c>
      <c r="Y1997" s="39">
        <f>W1997*Info!$D$2</f>
        <v>0.13612485086142126</v>
      </c>
      <c r="Z1997" s="39">
        <f>Y1997*SQRT(Info!$D$3^2+(X1997/W1997)^2)</f>
        <v>9.8493979083632884E-3</v>
      </c>
      <c r="AA1997" s="50">
        <f>IF(O1997-W1997&gt;0,O1997-W1997,0)</f>
        <v>0</v>
      </c>
      <c r="AB1997" s="50">
        <f>SQRT((0.5*P1997)^2+X1997^2)</f>
        <v>8.9364953162485005E-3</v>
      </c>
      <c r="AC1997" s="50">
        <f>(1-EXP(-Info!$B$6*G1997*1000))+(Info!$B$6/(Info!$B$6-Info!$B$7))*(EXP(-Info!$B$7*G1997*1000)-EXP(-Info!$B$6*G1997*1000))*(Info!$B$9-1)</f>
        <v>0.67716046039166011</v>
      </c>
      <c r="AD1997" s="50">
        <f>SQRT((Info!$B$6*EXP(-Info!$B$6*G1997*1000)+(Info!$B$6/(Info!$B$6+Info!$B$7))*(Info!$B$9-1)*(-Info!$B$7*EXP(-Info!$B$7*G1997*1000)+Info!$B$6*EXP(-Info!$B$6*G1997*1000)))^2*(0.01*G1997*1000)^2)</f>
        <v>3.8386592445718488E-3</v>
      </c>
      <c r="AE1997" s="50">
        <f>IF(AA1997&gt;0,AA1997*AC1997*SQRT((AB1997/AA1997)^2+(AD1997/AC1997)^2),AA1997*AC1997*SQRT((AD1997/AC1997)^2))</f>
        <v>0</v>
      </c>
      <c r="AF1997" s="50">
        <f>IF((S1997-Y1997-AA1997*AC1997)&gt;0,S1997-Y1997-AA1997*AC1997,0)</f>
        <v>1.4534227276826068</v>
      </c>
      <c r="AG1997" s="50">
        <f>SQRT((T1997*0.5)^2+Z1997^2+AE1997^2)</f>
        <v>1.4098301921450162E-2</v>
      </c>
      <c r="AH1997" s="50">
        <f>AF1997/S1997</f>
        <v>0.91436251880795727</v>
      </c>
      <c r="AI1997">
        <f>AF1997*EXP(Info!$B$6*G1997*1000)</f>
        <v>3.6505701781434192</v>
      </c>
      <c r="AJ1997">
        <f>2*SQRT((EXP(Info!$B$6*G1997)*AG1997)^2+(Info!$B$6*G1997*0.01*AI1997)^2)</f>
        <v>2.8222663908528213E-2</v>
      </c>
      <c r="AK1997" s="28">
        <f>AI1997/(E1997/1000)</f>
        <v>1.0157401719931607</v>
      </c>
      <c r="AL1997">
        <f>AA1997/0.752049334436339</f>
        <v>0</v>
      </c>
      <c r="AM1997">
        <f>Q1997/O1997</f>
        <v>0.90596465728772135</v>
      </c>
      <c r="AN1997">
        <f>U1997/0.242530074</f>
        <v>1.443595639004593</v>
      </c>
      <c r="AO1997">
        <f>O1997/U1997</f>
        <v>0.44775166515902926</v>
      </c>
    </row>
    <row r="1998" spans="1:41">
      <c r="A1998" s="14" t="s">
        <v>134</v>
      </c>
      <c r="B1998" s="14" t="s">
        <v>99</v>
      </c>
      <c r="C1998" s="15">
        <v>-32.450000000000003</v>
      </c>
      <c r="D1998" s="15">
        <v>43.15</v>
      </c>
      <c r="E1998" s="15">
        <v>3594</v>
      </c>
      <c r="F1998" s="1">
        <v>156</v>
      </c>
      <c r="G1998">
        <v>102.76600000000001</v>
      </c>
      <c r="I1998">
        <f>(E1998*100*Info!$B$11)/AI1998</f>
        <v>2.4626327465045597</v>
      </c>
      <c r="J1998">
        <f>LOG10(I1998)</f>
        <v>0.39139965014247119</v>
      </c>
      <c r="K1998">
        <f>2*((E1998*100*Info!$B$11)/AI1998^2)*(AJ1998/2)</f>
        <v>2.0916700368897877E-2</v>
      </c>
      <c r="L1998">
        <f>(M1998/10.7)/I1998</f>
        <v>0.13863531368800294</v>
      </c>
      <c r="M1998">
        <f>((U1998/0.242530073729142))*I1998</f>
        <v>3.653064137417084</v>
      </c>
      <c r="N1998">
        <f>2*M1998*SQRT((0.5*K1998/I1998)^2+(0.5*V1998/U1998)^2)</f>
        <v>0.1163668830821646</v>
      </c>
      <c r="O1998" s="1">
        <v>0.18187478276736521</v>
      </c>
      <c r="P1998" s="1">
        <v>3.7576267213428878E-3</v>
      </c>
      <c r="Q1998" s="1">
        <v>0.15892986871739009</v>
      </c>
      <c r="R1998" s="1">
        <v>7.1312319133712094E-3</v>
      </c>
      <c r="S1998" s="1">
        <v>1.599400362827462</v>
      </c>
      <c r="T1998" s="1">
        <v>2.076658549219472E-2</v>
      </c>
      <c r="U1998" s="1">
        <v>0.35976859149729068</v>
      </c>
      <c r="V1998" s="1">
        <v>1.104538493996785E-2</v>
      </c>
      <c r="W1998" s="50">
        <f>U1998*Info!$B$2</f>
        <v>0.17268892391869953</v>
      </c>
      <c r="X1998" s="50">
        <f>W1998*SQRT((0.5*V1998/U1998)^2+Info!$B$3^2)</f>
        <v>9.0322141001244628E-3</v>
      </c>
      <c r="Y1998" s="39">
        <f>W1998*Info!$D$2</f>
        <v>0.13987802837414662</v>
      </c>
      <c r="Z1998" s="39">
        <f>Y1998*SQRT(Info!$D$3^2+(X1998/W1998)^2)</f>
        <v>1.01212588150324E-2</v>
      </c>
      <c r="AA1998" s="50">
        <f>IF(O1998-W1998&gt;0,O1998-W1998,0)</f>
        <v>9.1858588486656845E-3</v>
      </c>
      <c r="AB1998" s="50">
        <f>SQRT((0.5*P1998)^2+X1998^2)</f>
        <v>9.225553164701002E-3</v>
      </c>
      <c r="AC1998" s="50">
        <f>(1-EXP(-Info!$B$6*G1998*1000))+(Info!$B$6/(Info!$B$6-Info!$B$7))*(EXP(-Info!$B$7*G1998*1000)-EXP(-Info!$B$6*G1998*1000))*(Info!$B$9-1)</f>
        <v>0.68635423536576468</v>
      </c>
      <c r="AD1998" s="50">
        <f>SQRT((Info!$B$6*EXP(-Info!$B$6*G1998*1000)+(Info!$B$6/(Info!$B$6+Info!$B$7))*(Info!$B$9-1)*(-Info!$B$7*EXP(-Info!$B$7*G1998*1000)+Info!$B$6*EXP(-Info!$B$6*G1998*1000)))^2*(0.01*G1998*1000)^2)</f>
        <v>3.8411152871515122E-3</v>
      </c>
      <c r="AE1998" s="50">
        <f>IF(AA1998&gt;0,AA1998*AC1998*SQRT((AB1998/AA1998)^2+(AD1998/AC1998)^2),AA1998*AC1998*SQRT((AD1998/AC1998)^2))</f>
        <v>6.3320957942057899E-3</v>
      </c>
      <c r="AF1998" s="50">
        <f>IF((S1998-Y1998-AA1998*AC1998)&gt;0,S1998-Y1998-AA1998*AC1998,0)</f>
        <v>1.4532175813270618</v>
      </c>
      <c r="AG1998" s="50">
        <f>SQRT((T1998*0.5)^2+Z1998^2+AE1998^2)</f>
        <v>1.5822391898794183E-2</v>
      </c>
      <c r="AH1998" s="50">
        <f>AF1998/S1998</f>
        <v>0.90860150785387195</v>
      </c>
      <c r="AI1998">
        <f>AF1998*EXP(Info!$B$6*G1998*1000)</f>
        <v>3.7292282499572464</v>
      </c>
      <c r="AJ1998">
        <f>2*SQRT((EXP(Info!$B$6*G1998)*AG1998)^2+(Info!$B$6*G1998*0.01*AI1998)^2)</f>
        <v>3.1674698560839883E-2</v>
      </c>
      <c r="AK1998" s="28">
        <f>AI1998/(E1998/1000)</f>
        <v>1.0376261129541589</v>
      </c>
      <c r="AL1998">
        <f>AA1998/0.752049334436339</f>
        <v>1.2214436511070761E-2</v>
      </c>
      <c r="AM1998">
        <f>Q1998/O1998</f>
        <v>0.87384224629247365</v>
      </c>
      <c r="AN1998">
        <f>U1998/0.242530074</f>
        <v>1.4833978548049702</v>
      </c>
      <c r="AO1998">
        <f>O1998/U1998</f>
        <v>0.50553268702650178</v>
      </c>
    </row>
    <row r="1999" spans="1:41">
      <c r="A1999" s="14" t="s">
        <v>134</v>
      </c>
      <c r="B1999" s="14" t="s">
        <v>99</v>
      </c>
      <c r="C1999" s="15">
        <v>-32.450000000000003</v>
      </c>
      <c r="D1999" s="15">
        <v>43.15</v>
      </c>
      <c r="E1999" s="15">
        <v>3594</v>
      </c>
      <c r="F1999" s="1">
        <v>158</v>
      </c>
      <c r="G1999">
        <v>105.10599999999999</v>
      </c>
      <c r="I1999">
        <f>(E1999*100*Info!$B$11)/AI1999</f>
        <v>2.3253645266420282</v>
      </c>
      <c r="J1999">
        <f>LOG10(I1999)</f>
        <v>0.36649104303238933</v>
      </c>
      <c r="K1999">
        <f>2*((E1999*100*Info!$B$11)/AI1999^2)*(AJ1999/2)</f>
        <v>1.8810228733225381E-2</v>
      </c>
      <c r="L1999">
        <f>(M1999/10.7)/I1999</f>
        <v>0.15662018301098138</v>
      </c>
      <c r="M1999">
        <f>((U1999/0.242530073729142))*I1999</f>
        <v>3.8969294897101281</v>
      </c>
      <c r="N1999">
        <f>2*M1999*SQRT((0.5*K1999/I1999)^2+(0.5*V1999/U1999)^2)</f>
        <v>0.12367504908595046</v>
      </c>
      <c r="O1999" s="1">
        <v>0.1804522066481257</v>
      </c>
      <c r="P1999" s="1">
        <v>3.734349943632964E-3</v>
      </c>
      <c r="Q1999" s="1">
        <v>0.1810932120789446</v>
      </c>
      <c r="R1999" s="1">
        <v>6.2927232990484389E-3</v>
      </c>
      <c r="S1999" s="1">
        <v>1.6643525775065331</v>
      </c>
      <c r="T1999" s="1">
        <v>2.2264138766650461E-2</v>
      </c>
      <c r="U1999" s="1">
        <v>0.4064406185044378</v>
      </c>
      <c r="V1999" s="1">
        <v>1.24729826752175E-2</v>
      </c>
      <c r="W1999" s="50">
        <f>U1999*Info!$B$2</f>
        <v>0.19509149688213015</v>
      </c>
      <c r="X1999" s="50">
        <f>W1999*SQRT((0.5*V1999/U1999)^2+Info!$B$3^2)</f>
        <v>1.0203571310374276E-2</v>
      </c>
      <c r="Y1999" s="39">
        <f>W1999*Info!$D$2</f>
        <v>0.15802411247452544</v>
      </c>
      <c r="Z1999" s="39">
        <f>Y1999*SQRT(Info!$D$3^2+(X1999/W1999)^2)</f>
        <v>1.1434050142705257E-2</v>
      </c>
      <c r="AA1999" s="50">
        <f>IF(O1999-W1999&gt;0,O1999-W1999,0)</f>
        <v>0</v>
      </c>
      <c r="AB1999" s="50">
        <f>SQRT((0.5*P1999)^2+X1999^2)</f>
        <v>1.0373003897679346E-2</v>
      </c>
      <c r="AC1999" s="50">
        <f>(1-EXP(-Info!$B$6*G1999*1000))+(Info!$B$6/(Info!$B$6-Info!$B$7))*(EXP(-Info!$B$7*G1999*1000)-EXP(-Info!$B$6*G1999*1000))*(Info!$B$9-1)</f>
        <v>0.69533742235140283</v>
      </c>
      <c r="AD1999" s="50">
        <f>SQRT((Info!$B$6*EXP(-Info!$B$6*G1999*1000)+(Info!$B$6/(Info!$B$6+Info!$B$7))*(Info!$B$9-1)*(-Info!$B$7*EXP(-Info!$B$7*G1999*1000)+Info!$B$6*EXP(-Info!$B$6*G1999*1000)))^2*(0.01*G1999*1000)^2)</f>
        <v>3.8415229059516991E-3</v>
      </c>
      <c r="AE1999" s="50">
        <f>IF(AA1999&gt;0,AA1999*AC1999*SQRT((AB1999/AA1999)^2+(AD1999/AC1999)^2),AA1999*AC1999*SQRT((AD1999/AC1999)^2))</f>
        <v>0</v>
      </c>
      <c r="AF1999" s="50">
        <f>IF((S1999-Y1999-AA1999*AC1999)&gt;0,S1999-Y1999-AA1999*AC1999,0)</f>
        <v>1.5063284650320077</v>
      </c>
      <c r="AG1999" s="50">
        <f>SQRT((T1999*0.5)^2+Z1999^2+AE1999^2)</f>
        <v>1.595808482936048E-2</v>
      </c>
      <c r="AH1999" s="50">
        <f>AF1999/S1999</f>
        <v>0.90505370399866181</v>
      </c>
      <c r="AI1999">
        <f>AF1999*EXP(Info!$B$6*G1999*1000)</f>
        <v>3.9493677237763967</v>
      </c>
      <c r="AJ1999">
        <f>2*SQRT((EXP(Info!$B$6*G1999)*AG1999)^2+(Info!$B$6*G1999*0.01*AI1999)^2)</f>
        <v>3.194703857598144E-2</v>
      </c>
      <c r="AK1999" s="28">
        <f>AI1999/(E1999/1000)</f>
        <v>1.098878053360155</v>
      </c>
      <c r="AL1999">
        <f>AA1999/0.752049334436339</f>
        <v>0</v>
      </c>
      <c r="AM1999">
        <f>Q1999/O1999</f>
        <v>1.0035522171921614</v>
      </c>
      <c r="AN1999">
        <f>U1999/0.242530074</f>
        <v>1.6758359563459242</v>
      </c>
      <c r="AO1999">
        <f>O1999/U1999</f>
        <v>0.44398172434666588</v>
      </c>
    </row>
    <row r="2000" spans="1:41">
      <c r="A2000" s="14" t="s">
        <v>134</v>
      </c>
      <c r="B2000" s="14" t="s">
        <v>99</v>
      </c>
      <c r="C2000" s="15">
        <v>-32.450000000000003</v>
      </c>
      <c r="D2000" s="15">
        <v>43.15</v>
      </c>
      <c r="E2000" s="15">
        <v>3594</v>
      </c>
      <c r="F2000" s="1">
        <v>160</v>
      </c>
      <c r="G2000">
        <v>107.447</v>
      </c>
      <c r="I2000">
        <f>(E2000*100*Info!$B$11)/AI2000</f>
        <v>2.2856104210555146</v>
      </c>
      <c r="J2000">
        <f>LOG10(I2000)</f>
        <v>0.35900220750970063</v>
      </c>
      <c r="K2000">
        <f>2*((E2000*100*Info!$B$11)/AI2000^2)*(AJ2000/2)</f>
        <v>1.7865466886452897E-2</v>
      </c>
      <c r="L2000">
        <f>(M2000/10.7)/I2000</f>
        <v>0.15780578761934086</v>
      </c>
      <c r="M2000">
        <f>((U2000/0.242530073729142))*I2000</f>
        <v>3.8593033137363344</v>
      </c>
      <c r="N2000">
        <f>2*M2000*SQRT((0.5*K2000/I2000)^2+(0.5*V2000/U2000)^2)</f>
        <v>0.12222048541429484</v>
      </c>
      <c r="O2000" s="1">
        <v>0.193566480726135</v>
      </c>
      <c r="P2000" s="1">
        <v>4.0061400295757768E-3</v>
      </c>
      <c r="Q2000" s="1">
        <v>0.18888316066982269</v>
      </c>
      <c r="R2000" s="1">
        <v>5.6165652603121039E-3</v>
      </c>
      <c r="S2000" s="1">
        <v>1.659198617464984</v>
      </c>
      <c r="T2000" s="1">
        <v>2.1296998932788368E-2</v>
      </c>
      <c r="U2000" s="1">
        <v>0.40951734757638342</v>
      </c>
      <c r="V2000" s="1">
        <v>1.2567788913842529E-2</v>
      </c>
      <c r="W2000" s="50">
        <f>U2000*Info!$B$2</f>
        <v>0.19656832683666403</v>
      </c>
      <c r="X2000" s="50">
        <f>W2000*SQRT((0.5*V2000/U2000)^2+Info!$B$3^2)</f>
        <v>1.0280838901361561E-2</v>
      </c>
      <c r="Y2000" s="39">
        <f>W2000*Info!$D$2</f>
        <v>0.15922034473769789</v>
      </c>
      <c r="Z2000" s="39">
        <f>Y2000*SQRT(Info!$D$3^2+(X2000/W2000)^2)</f>
        <v>1.1520621095980958E-2</v>
      </c>
      <c r="AA2000" s="50">
        <f>IF(O2000-W2000&gt;0,O2000-W2000,0)</f>
        <v>0</v>
      </c>
      <c r="AB2000" s="50">
        <f>SQRT((0.5*P2000)^2+X2000^2)</f>
        <v>1.0474155717760336E-2</v>
      </c>
      <c r="AC2000" s="50">
        <f>(1-EXP(-Info!$B$6*G2000*1000))+(Info!$B$6/(Info!$B$6-Info!$B$7))*(EXP(-Info!$B$7*G2000*1000)-EXP(-Info!$B$6*G2000*1000))*(Info!$B$9-1)</f>
        <v>0.70411830112174634</v>
      </c>
      <c r="AD2000" s="50">
        <f>SQRT((Info!$B$6*EXP(-Info!$B$6*G2000*1000)+(Info!$B$6/(Info!$B$6+Info!$B$7))*(Info!$B$9-1)*(-Info!$B$7*EXP(-Info!$B$7*G2000*1000)+Info!$B$6*EXP(-Info!$B$6*G2000*1000)))^2*(0.01*G2000*1000)^2)</f>
        <v>3.8399671178849827E-3</v>
      </c>
      <c r="AE2000" s="50">
        <f>IF(AA2000&gt;0,AA2000*AC2000*SQRT((AB2000/AA2000)^2+(AD2000/AC2000)^2),AA2000*AC2000*SQRT((AD2000/AC2000)^2))</f>
        <v>0</v>
      </c>
      <c r="AF2000" s="50">
        <f>IF((S2000-Y2000-AA2000*AC2000)&gt;0,S2000-Y2000-AA2000*AC2000,0)</f>
        <v>1.4999782727272861</v>
      </c>
      <c r="AG2000" s="50">
        <f>SQRT((T2000*0.5)^2+Z2000^2+AE2000^2)</f>
        <v>1.5688060789114718E-2</v>
      </c>
      <c r="AH2000" s="50">
        <f>AF2000/S2000</f>
        <v>0.90403780291176739</v>
      </c>
      <c r="AI2000">
        <f>AF2000*EXP(Info!$B$6*G2000*1000)</f>
        <v>4.0180599121058806</v>
      </c>
      <c r="AJ2000">
        <f>2*SQRT((EXP(Info!$B$6*G2000)*AG2000)^2+(Info!$B$6*G2000*0.01*AI2000)^2)</f>
        <v>3.1407153050326368E-2</v>
      </c>
      <c r="AK2000" s="28">
        <f>AI2000/(E2000/1000)</f>
        <v>1.1179910718157708</v>
      </c>
      <c r="AL2000">
        <f>AA2000/0.752049334436339</f>
        <v>0</v>
      </c>
      <c r="AM2000">
        <f>Q2000/O2000</f>
        <v>0.97580510820497668</v>
      </c>
      <c r="AN2000">
        <f>U2000/0.242530074</f>
        <v>1.6885219256412027</v>
      </c>
      <c r="AO2000">
        <f>O2000/U2000</f>
        <v>0.47266979499575623</v>
      </c>
    </row>
    <row r="2001" spans="1:41">
      <c r="A2001" s="14" t="s">
        <v>134</v>
      </c>
      <c r="B2001" s="14" t="s">
        <v>99</v>
      </c>
      <c r="C2001" s="15">
        <v>-32.450000000000003</v>
      </c>
      <c r="D2001" s="15">
        <v>43.15</v>
      </c>
      <c r="E2001" s="15">
        <v>3594</v>
      </c>
      <c r="F2001" s="98">
        <v>163</v>
      </c>
      <c r="G2001">
        <v>110.95699999999999</v>
      </c>
      <c r="I2001">
        <f>(E2001*100*Info!$B$11)/AI2001</f>
        <v>2.024858085249619</v>
      </c>
      <c r="J2001">
        <f>LOG10(I2001)</f>
        <v>0.30639459053698515</v>
      </c>
      <c r="K2001">
        <f>2*((E2001*100*Info!$B$11)/AI2001^2)*(AJ2001/2)</f>
        <v>1.5569282635401938E-2</v>
      </c>
      <c r="L2001">
        <f>(M2001/10.7)/I2001</f>
        <v>0.17895707122608015</v>
      </c>
      <c r="M2001">
        <f>((U2001/0.242530073729142))*I2001</f>
        <v>3.8772805966565072</v>
      </c>
      <c r="N2001">
        <f>2*M2001*SQRT((0.5*K2001/I2001)^2+(0.5*V2001/U2001)^2)</f>
        <v>0.12466280703431767</v>
      </c>
      <c r="O2001" s="1">
        <v>0.20390619682434569</v>
      </c>
      <c r="P2001" s="1">
        <v>4.3228720228769037E-3</v>
      </c>
      <c r="Q2001" s="1">
        <v>0.1947851445733573</v>
      </c>
      <c r="R2001" s="1">
        <v>4.5465882980480054E-3</v>
      </c>
      <c r="S2001" s="1">
        <v>1.8200680709758721</v>
      </c>
      <c r="T2001" s="1">
        <v>2.3018935984841851E-2</v>
      </c>
      <c r="U2001" s="1">
        <v>0.46440644696329408</v>
      </c>
      <c r="V2001" s="1">
        <v>1.449838872154631E-2</v>
      </c>
      <c r="W2001" s="50">
        <f>U2001*Info!$B$2</f>
        <v>0.22291509454238115</v>
      </c>
      <c r="X2001" s="50">
        <f>W2001*SQRT((0.5*V2001/U2001)^2+Info!$B$3^2)</f>
        <v>1.167628181858891E-2</v>
      </c>
      <c r="Y2001" s="39">
        <f>W2001*Info!$D$2</f>
        <v>0.18056122657932874</v>
      </c>
      <c r="Z2001" s="39">
        <f>Y2001*SQRT(Info!$D$3^2+(X2001/W2001)^2)</f>
        <v>1.3075000970460923E-2</v>
      </c>
      <c r="AA2001" s="50">
        <f>IF(O2001-W2001&gt;0,O2001-W2001,0)</f>
        <v>0</v>
      </c>
      <c r="AB2001" s="50">
        <f>SQRT((0.5*P2001)^2+X2001^2)</f>
        <v>1.1874652110215815E-2</v>
      </c>
      <c r="AC2001" s="50">
        <f>(1-EXP(-Info!$B$6*G2001*1000))+(Info!$B$6/(Info!$B$6-Info!$B$7))*(EXP(-Info!$B$7*G2001*1000)-EXP(-Info!$B$6*G2001*1000))*(Info!$B$9-1)</f>
        <v>0.71690741314571482</v>
      </c>
      <c r="AD2001" s="50">
        <f>SQRT((Info!$B$6*EXP(-Info!$B$6*G2001*1000)+(Info!$B$6/(Info!$B$6+Info!$B$7))*(Info!$B$9-1)*(-Info!$B$7*EXP(-Info!$B$7*G2001*1000)+Info!$B$6*EXP(-Info!$B$6*G2001*1000)))^2*(0.01*G2001*1000)^2)</f>
        <v>3.8341361305237313E-3</v>
      </c>
      <c r="AE2001" s="50">
        <f>IF(AA2001&gt;0,AA2001*AC2001*SQRT((AB2001/AA2001)^2+(AD2001/AC2001)^2),AA2001*AC2001*SQRT((AD2001/AC2001)^2))</f>
        <v>0</v>
      </c>
      <c r="AF2001" s="50">
        <f>IF((S2001-Y2001-AA2001*AC2001)&gt;0,S2001-Y2001-AA2001*AC2001,0)</f>
        <v>1.6395068443965433</v>
      </c>
      <c r="AG2001" s="50">
        <f>SQRT((T2001*0.5)^2+Z2001^2+AE2001^2)</f>
        <v>1.7419055767925993E-2</v>
      </c>
      <c r="AH2001" s="50">
        <f>AF2001/S2001</f>
        <v>0.90079424530395902</v>
      </c>
      <c r="AI2001">
        <f>AF2001*EXP(Info!$B$6*G2001*1000)</f>
        <v>4.5354880297215798</v>
      </c>
      <c r="AJ2001">
        <f>2*SQRT((EXP(Info!$B$6*G2001)*AG2001)^2+(Info!$B$6*G2001*0.01*AI2001)^2)</f>
        <v>3.4873700798400596E-2</v>
      </c>
      <c r="AK2001" s="28">
        <f>AI2001/(E2001/1000)</f>
        <v>1.2619610544578688</v>
      </c>
      <c r="AL2001">
        <f>AA2001/0.752049334436339</f>
        <v>0</v>
      </c>
      <c r="AM2001">
        <f>Q2001/O2001</f>
        <v>0.95526839108844896</v>
      </c>
      <c r="AN2001">
        <f>U2001/0.242530074</f>
        <v>1.9148406599805601</v>
      </c>
      <c r="AO2001">
        <f>O2001/U2001</f>
        <v>0.43906840259791247</v>
      </c>
    </row>
    <row r="2002" spans="1:41">
      <c r="A2002" s="14" t="s">
        <v>134</v>
      </c>
      <c r="B2002" s="14" t="s">
        <v>99</v>
      </c>
      <c r="C2002" s="15">
        <v>-32.450000000000003</v>
      </c>
      <c r="D2002" s="15">
        <v>43.15</v>
      </c>
      <c r="E2002" s="15">
        <v>3594</v>
      </c>
      <c r="F2002" s="1">
        <v>166</v>
      </c>
      <c r="G2002">
        <v>114.468</v>
      </c>
      <c r="I2002">
        <f>(E2002*100*Info!$B$11)/AI2002</f>
        <v>3.0839058334734721</v>
      </c>
      <c r="J2002">
        <f>LOG10(I2002)</f>
        <v>0.48910110847515126</v>
      </c>
      <c r="K2002">
        <f>2*((E2002*100*Info!$B$11)/AI2002^2)*(AJ2002/2)</f>
        <v>5.7579214636513304E-2</v>
      </c>
      <c r="L2002">
        <f>(M2002/10.7)/I2002</f>
        <v>0.35826268637169761</v>
      </c>
      <c r="M2002">
        <f>((U2002/0.242530073729142))*I2002</f>
        <v>11.821877756067842</v>
      </c>
      <c r="N2002">
        <f>2*M2002*SQRT((0.5*K2002/I2002)^2+(0.5*V2002/U2002)^2)</f>
        <v>0.42462325442128279</v>
      </c>
      <c r="O2002" s="1">
        <v>0.20481563140895639</v>
      </c>
      <c r="P2002" s="1">
        <v>4.2603893170385992E-3</v>
      </c>
      <c r="Q2002" s="1">
        <v>0.18077293793576479</v>
      </c>
      <c r="R2002" s="1">
        <v>9.6604513014160141E-3</v>
      </c>
      <c r="S2002" s="1">
        <v>1.4038476700009921</v>
      </c>
      <c r="T2002" s="1">
        <v>1.867303732629115E-2</v>
      </c>
      <c r="U2002" s="1">
        <v>0.92971739041937285</v>
      </c>
      <c r="V2002" s="1">
        <v>2.8527812688965409E-2</v>
      </c>
      <c r="W2002" s="50">
        <f>U2002*Info!$B$2</f>
        <v>0.44626434740129894</v>
      </c>
      <c r="X2002" s="50">
        <f>W2002*SQRT((0.5*V2002/U2002)^2+Info!$B$3^2)</f>
        <v>2.3340022034702746E-2</v>
      </c>
      <c r="Y2002" s="39">
        <f>W2002*Info!$D$2</f>
        <v>0.36147412139505219</v>
      </c>
      <c r="Z2002" s="39">
        <f>Y2002*SQRT(Info!$D$3^2+(X2002/W2002)^2)</f>
        <v>2.6154802142387145E-2</v>
      </c>
      <c r="AA2002" s="50">
        <f>IF(O2002-W2002&gt;0,O2002-W2002,0)</f>
        <v>0</v>
      </c>
      <c r="AB2002" s="50">
        <f>SQRT((0.5*P2002)^2+X2002^2)</f>
        <v>2.3437029629703374E-2</v>
      </c>
      <c r="AC2002" s="50">
        <f>(1-EXP(-Info!$B$6*G2002*1000))+(Info!$B$6/(Info!$B$6-Info!$B$7))*(EXP(-Info!$B$7*G2002*1000)-EXP(-Info!$B$6*G2002*1000))*(Info!$B$9-1)</f>
        <v>0.72926119657423016</v>
      </c>
      <c r="AD2002" s="50">
        <f>SQRT((Info!$B$6*EXP(-Info!$B$6*G2002*1000)+(Info!$B$6/(Info!$B$6+Info!$B$7))*(Info!$B$9-1)*(-Info!$B$7*EXP(-Info!$B$7*G2002*1000)+Info!$B$6*EXP(-Info!$B$6*G2002*1000)))^2*(0.01*G2002*1000)^2)</f>
        <v>3.824343837130195E-3</v>
      </c>
      <c r="AE2002" s="50">
        <f>IF(AA2002&gt;0,AA2002*AC2002*SQRT((AB2002/AA2002)^2+(AD2002/AC2002)^2),AA2002*AC2002*SQRT((AD2002/AC2002)^2))</f>
        <v>0</v>
      </c>
      <c r="AF2002" s="50">
        <f>IF((S2002-Y2002-AA2002*AC2002)&gt;0,S2002-Y2002-AA2002*AC2002,0)</f>
        <v>1.0423735486059398</v>
      </c>
      <c r="AG2002" s="50">
        <f>SQRT((T2002*0.5)^2+Z2002^2+AE2002^2)</f>
        <v>2.7771284735400428E-2</v>
      </c>
      <c r="AH2002" s="50">
        <f>AF2002/S2002</f>
        <v>0.74251186284705883</v>
      </c>
      <c r="AI2002">
        <f>AF2002*EXP(Info!$B$6*G2002*1000)</f>
        <v>2.9779507233496738</v>
      </c>
      <c r="AJ2002">
        <f>2*SQRT((EXP(Info!$B$6*G2002)*AG2002)^2+(Info!$B$6*G2002*0.01*AI2002)^2)</f>
        <v>5.5600940215344577E-2</v>
      </c>
      <c r="AK2002" s="28">
        <f>AI2002/(E2002/1000)</f>
        <v>0.82858951679178461</v>
      </c>
      <c r="AL2002">
        <f>AA2002/0.752049334436339</f>
        <v>0</v>
      </c>
      <c r="AM2002">
        <f>Q2002/O2002</f>
        <v>0.88261299536662108</v>
      </c>
      <c r="AN2002">
        <f>U2002/0.242530074</f>
        <v>3.8334107398960047</v>
      </c>
      <c r="AO2002">
        <f>O2002/U2002</f>
        <v>0.22029880641102029</v>
      </c>
    </row>
    <row r="2003" spans="1:41">
      <c r="A2003" s="14" t="s">
        <v>134</v>
      </c>
      <c r="B2003" s="14" t="s">
        <v>99</v>
      </c>
      <c r="C2003" s="15">
        <v>-32.450000000000003</v>
      </c>
      <c r="D2003" s="15">
        <v>43.15</v>
      </c>
      <c r="E2003" s="15">
        <v>3594</v>
      </c>
      <c r="F2003" s="98">
        <v>167</v>
      </c>
      <c r="G2003">
        <v>115.63800000000001</v>
      </c>
      <c r="I2003">
        <f>(E2003*100*Info!$B$11)/AI2003</f>
        <v>2.0487565845966116</v>
      </c>
      <c r="J2003">
        <f>LOG10(I2003)</f>
        <v>0.31149036238057065</v>
      </c>
      <c r="K2003">
        <f>2*((E2003*100*Info!$B$11)/AI2003^2)*(AJ2003/2)</f>
        <v>1.5374061540471402E-2</v>
      </c>
      <c r="L2003">
        <f>(M2003/10.7)/I2003</f>
        <v>0.17501620981912469</v>
      </c>
      <c r="M2003">
        <f>((U2003/0.242530073729142))*I2003</f>
        <v>3.8366520513753901</v>
      </c>
      <c r="N2003">
        <f>2*M2003*SQRT((0.5*K2003/I2003)^2+(0.5*V2003/U2003)^2)</f>
        <v>0.12307549749394288</v>
      </c>
      <c r="O2003" s="1">
        <v>0.20647215678418651</v>
      </c>
      <c r="P2003" s="1">
        <v>4.3728898914406136E-3</v>
      </c>
      <c r="Q2003" s="1">
        <v>0.21854544195538311</v>
      </c>
      <c r="R2003" s="1">
        <v>4.8844844830291606E-3</v>
      </c>
      <c r="S2003" s="1">
        <v>1.728880346573122</v>
      </c>
      <c r="T2003" s="1">
        <v>2.1797059543397671E-2</v>
      </c>
      <c r="U2003" s="1">
        <v>0.45417962870213208</v>
      </c>
      <c r="V2003" s="1">
        <v>1.4165330845096691E-2</v>
      </c>
      <c r="W2003" s="50">
        <f>U2003*Info!$B$2</f>
        <v>0.21800622177702339</v>
      </c>
      <c r="X2003" s="50">
        <f>W2003*SQRT((0.5*V2003/U2003)^2+Info!$B$3^2)</f>
        <v>1.1418169812877724E-2</v>
      </c>
      <c r="Y2003" s="39">
        <f>W2003*Info!$D$2</f>
        <v>0.17658503963938896</v>
      </c>
      <c r="Z2003" s="39">
        <f>Y2003*SQRT(Info!$D$3^2+(X2003/W2003)^2)</f>
        <v>1.2786495487496413E-2</v>
      </c>
      <c r="AA2003" s="50">
        <f>IF(O2003-W2003&gt;0,O2003-W2003,0)</f>
        <v>0</v>
      </c>
      <c r="AB2003" s="50">
        <f>SQRT((0.5*P2003)^2+X2003^2)</f>
        <v>1.1625624429525409E-2</v>
      </c>
      <c r="AC2003" s="50">
        <f>(1-EXP(-Info!$B$6*G2003*1000))+(Info!$B$6/(Info!$B$6-Info!$B$7))*(EXP(-Info!$B$7*G2003*1000)-EXP(-Info!$B$6*G2003*1000))*(Info!$B$9-1)</f>
        <v>0.73328289668873048</v>
      </c>
      <c r="AD2003" s="50">
        <f>SQRT((Info!$B$6*EXP(-Info!$B$6*G2003*1000)+(Info!$B$6/(Info!$B$6+Info!$B$7))*(Info!$B$9-1)*(-Info!$B$7*EXP(-Info!$B$7*G2003*1000)+Info!$B$6*EXP(-Info!$B$6*G2003*1000)))^2*(0.01*G2003*1000)^2)</f>
        <v>3.8202457996604168E-3</v>
      </c>
      <c r="AE2003" s="50">
        <f>IF(AA2003&gt;0,AA2003*AC2003*SQRT((AB2003/AA2003)^2+(AD2003/AC2003)^2),AA2003*AC2003*SQRT((AD2003/AC2003)^2))</f>
        <v>0</v>
      </c>
      <c r="AF2003" s="50">
        <f>IF((S2003-Y2003-AA2003*AC2003)&gt;0,S2003-Y2003-AA2003*AC2003,0)</f>
        <v>1.5522953069337331</v>
      </c>
      <c r="AG2003" s="50">
        <f>SQRT((T2003*0.5)^2+Z2003^2+AE2003^2)</f>
        <v>1.6800964794807825E-2</v>
      </c>
      <c r="AH2003" s="50">
        <f>AF2003/S2003</f>
        <v>0.89786161894349448</v>
      </c>
      <c r="AI2003">
        <f>AF2003*EXP(Info!$B$6*G2003*1000)</f>
        <v>4.482582106913803</v>
      </c>
      <c r="AJ2003">
        <f>2*SQRT((EXP(Info!$B$6*G2003)*AG2003)^2+(Info!$B$6*G2003*0.01*AI2003)^2)</f>
        <v>3.3637716500849138E-2</v>
      </c>
      <c r="AK2003" s="28">
        <f>AI2003/(E2003/1000)</f>
        <v>1.2472404304156381</v>
      </c>
      <c r="AL2003">
        <f>AA2003/0.752049334436339</f>
        <v>0</v>
      </c>
      <c r="AM2003">
        <f>Q2003/O2003</f>
        <v>1.0584741563184044</v>
      </c>
      <c r="AN2003">
        <f>U2003/0.242530074</f>
        <v>1.8726734429732292</v>
      </c>
      <c r="AO2003">
        <f>O2003/U2003</f>
        <v>0.45460461838458777</v>
      </c>
    </row>
    <row r="2004" spans="1:41">
      <c r="A2004" s="14" t="s">
        <v>134</v>
      </c>
      <c r="B2004" s="14" t="s">
        <v>99</v>
      </c>
      <c r="C2004" s="15">
        <v>-32.450000000000003</v>
      </c>
      <c r="D2004" s="15">
        <v>43.15</v>
      </c>
      <c r="E2004" s="15">
        <v>3594</v>
      </c>
      <c r="F2004" s="98">
        <v>168</v>
      </c>
      <c r="G2004">
        <v>116.809</v>
      </c>
      <c r="I2004">
        <f>(E2004*100*Info!$B$11)/AI2004</f>
        <v>2.0609616501724282</v>
      </c>
      <c r="J2004">
        <f>LOG10(I2004)</f>
        <v>0.31406991061790651</v>
      </c>
      <c r="K2004">
        <f>2*((E2004*100*Info!$B$11)/AI2004^2)*(AJ2004/2)</f>
        <v>1.579105034678845E-2</v>
      </c>
      <c r="L2004">
        <f>(M2004/10.7)/I2004</f>
        <v>0.18185353716409033</v>
      </c>
      <c r="M2004">
        <f>((U2004/0.242530073729142))*I2004</f>
        <v>4.0102868766643436</v>
      </c>
      <c r="N2004">
        <f>2*M2004*SQRT((0.5*K2004/I2004)^2+(0.5*V2004/U2004)^2)</f>
        <v>0.12890127295931833</v>
      </c>
      <c r="O2004" s="1">
        <v>0.20456962772896409</v>
      </c>
      <c r="P2004" s="1">
        <v>4.3483604265344544E-3</v>
      </c>
      <c r="Q2004" s="1">
        <v>0.20749761189616531</v>
      </c>
      <c r="R2004" s="1">
        <v>4.79651069969782E-3</v>
      </c>
      <c r="S2004" s="1">
        <v>1.710103944669245</v>
      </c>
      <c r="T2004" s="1">
        <v>2.1378635034859272E-2</v>
      </c>
      <c r="U2004" s="1">
        <v>0.47192298400653943</v>
      </c>
      <c r="V2004" s="1">
        <v>1.473159124747739E-2</v>
      </c>
      <c r="W2004" s="50">
        <f>U2004*Info!$B$2</f>
        <v>0.22652303232313892</v>
      </c>
      <c r="X2004" s="50">
        <f>W2004*SQRT((0.5*V2004/U2004)^2+Info!$B$3^2)</f>
        <v>1.1865161178825223E-2</v>
      </c>
      <c r="Y2004" s="39">
        <f>W2004*Info!$D$2</f>
        <v>0.18348365618174253</v>
      </c>
      <c r="Z2004" s="39">
        <f>Y2004*SQRT(Info!$D$3^2+(X2004/W2004)^2)</f>
        <v>1.3286562124492644E-2</v>
      </c>
      <c r="AA2004" s="50">
        <f>IF(O2004-W2004&gt;0,O2004-W2004,0)</f>
        <v>0</v>
      </c>
      <c r="AB2004" s="50">
        <f>SQRT((0.5*P2004)^2+X2004^2)</f>
        <v>1.2062715672652817E-2</v>
      </c>
      <c r="AC2004" s="50">
        <f>(1-EXP(-Info!$B$6*G2004*1000))+(Info!$B$6/(Info!$B$6-Info!$B$7))*(EXP(-Info!$B$7*G2004*1000)-EXP(-Info!$B$6*G2004*1000))*(Info!$B$9-1)</f>
        <v>0.73726132160099878</v>
      </c>
      <c r="AD2004" s="50">
        <f>SQRT((Info!$B$6*EXP(-Info!$B$6*G2004*1000)+(Info!$B$6/(Info!$B$6+Info!$B$7))*(Info!$B$9-1)*(-Info!$B$7*EXP(-Info!$B$7*G2004*1000)+Info!$B$6*EXP(-Info!$B$6*G2004*1000)))^2*(0.01*G2004*1000)^2)</f>
        <v>3.8157419062165442E-3</v>
      </c>
      <c r="AE2004" s="50">
        <f>IF(AA2004&gt;0,AA2004*AC2004*SQRT((AB2004/AA2004)^2+(AD2004/AC2004)^2),AA2004*AC2004*SQRT((AD2004/AC2004)^2))</f>
        <v>0</v>
      </c>
      <c r="AF2004" s="50">
        <f>IF((S2004-Y2004-AA2004*AC2004)&gt;0,S2004-Y2004-AA2004*AC2004,0)</f>
        <v>1.5266202884875024</v>
      </c>
      <c r="AG2004" s="50">
        <f>SQRT((T2004*0.5)^2+Z2004^2+AE2004^2)</f>
        <v>1.7052690171243671E-2</v>
      </c>
      <c r="AH2004" s="50">
        <f>AF2004/S2004</f>
        <v>0.89270613827089296</v>
      </c>
      <c r="AI2004">
        <f>AF2004*EXP(Info!$B$6*G2004*1000)</f>
        <v>4.4560361454402901</v>
      </c>
      <c r="AJ2004">
        <f>2*SQRT((EXP(Info!$B$6*G2004)*AG2004)^2+(Info!$B$6*G2004*0.01*AI2004)^2)</f>
        <v>3.4142067182021417E-2</v>
      </c>
      <c r="AK2004" s="28">
        <f>AI2004/(E2004/1000)</f>
        <v>1.2398542419143823</v>
      </c>
      <c r="AL2004">
        <f>AA2004/0.752049334436339</f>
        <v>0</v>
      </c>
      <c r="AM2004">
        <f>Q2004/O2004</f>
        <v>1.0143128977634965</v>
      </c>
      <c r="AN2004">
        <f>U2004/0.242530074</f>
        <v>1.9458328454826572</v>
      </c>
      <c r="AO2004">
        <f>O2004/U2004</f>
        <v>0.43348095910100742</v>
      </c>
    </row>
    <row r="2005" spans="1:41">
      <c r="A2005" s="14" t="s">
        <v>134</v>
      </c>
      <c r="B2005" s="14" t="s">
        <v>99</v>
      </c>
      <c r="C2005" s="15">
        <v>-32.450000000000003</v>
      </c>
      <c r="D2005" s="15">
        <v>43.15</v>
      </c>
      <c r="E2005" s="15">
        <v>3594</v>
      </c>
      <c r="F2005" s="98">
        <v>170</v>
      </c>
      <c r="G2005">
        <v>119.149</v>
      </c>
      <c r="I2005">
        <f>(E2005*100*Info!$B$11)/AI2005</f>
        <v>2.5922516217612279</v>
      </c>
      <c r="J2005">
        <f>LOG10(I2005)</f>
        <v>0.41367715485234519</v>
      </c>
      <c r="K2005">
        <f>2*((E2005*100*Info!$B$11)/AI2005^2)*(AJ2005/2)</f>
        <v>2.1119512023960573E-2</v>
      </c>
      <c r="L2005">
        <f>(M2005/10.7)/I2005</f>
        <v>0.15594283653238522</v>
      </c>
      <c r="M2005">
        <f>((U2005/0.242530073729142))*I2005</f>
        <v>4.3254008586634018</v>
      </c>
      <c r="N2005">
        <f>2*M2005*SQRT((0.5*K2005/I2005)^2+(0.5*V2005/U2005)^2)</f>
        <v>0.13972282520646839</v>
      </c>
      <c r="O2005" s="1">
        <v>0.17819988644669291</v>
      </c>
      <c r="P2005" s="1">
        <v>3.767045455595028E-3</v>
      </c>
      <c r="Q2005" s="1">
        <v>0.1843670522195904</v>
      </c>
      <c r="R2005" s="1">
        <v>4.2565641701016524E-3</v>
      </c>
      <c r="S2005" s="1">
        <v>1.345307260208823</v>
      </c>
      <c r="T2005" s="1">
        <v>1.7662472265154071E-2</v>
      </c>
      <c r="U2005" s="1">
        <v>0.40468285576652091</v>
      </c>
      <c r="V2005" s="1">
        <v>1.26498093500344E-2</v>
      </c>
      <c r="W2005" s="50">
        <f>U2005*Info!$B$2</f>
        <v>0.19424777076793004</v>
      </c>
      <c r="X2005" s="50">
        <f>W2005*SQRT((0.5*V2005/U2005)^2+Info!$B$3^2)</f>
        <v>1.0175829661137586E-2</v>
      </c>
      <c r="Y2005" s="39">
        <f>W2005*Info!$D$2</f>
        <v>0.15734069432202336</v>
      </c>
      <c r="Z2005" s="39">
        <f>Y2005*SQRT(Info!$D$3^2+(X2005/W2005)^2)</f>
        <v>1.1394198351404195E-2</v>
      </c>
      <c r="AA2005" s="50">
        <f>IF(O2005-W2005&gt;0,O2005-W2005,0)</f>
        <v>0</v>
      </c>
      <c r="AB2005" s="50">
        <f>SQRT((0.5*P2005)^2+X2005^2)</f>
        <v>1.0348679488640919E-2</v>
      </c>
      <c r="AC2005" s="50">
        <f>(1-EXP(-Info!$B$6*G2005*1000))+(Info!$B$6/(Info!$B$6-Info!$B$7))*(EXP(-Info!$B$7*G2005*1000)-EXP(-Info!$B$6*G2005*1000))*(Info!$B$9-1)</f>
        <v>0.74507341474716537</v>
      </c>
      <c r="AD2005" s="50">
        <f>SQRT((Info!$B$6*EXP(-Info!$B$6*G2005*1000)+(Info!$B$6/(Info!$B$6+Info!$B$7))*(Info!$B$9-1)*(-Info!$B$7*EXP(-Info!$B$7*G2005*1000)+Info!$B$6*EXP(-Info!$B$6*G2005*1000)))^2*(0.01*G2005*1000)^2)</f>
        <v>3.8055721259880717E-3</v>
      </c>
      <c r="AE2005" s="50">
        <f>IF(AA2005&gt;0,AA2005*AC2005*SQRT((AB2005/AA2005)^2+(AD2005/AC2005)^2),AA2005*AC2005*SQRT((AD2005/AC2005)^2))</f>
        <v>0</v>
      </c>
      <c r="AF2005" s="50">
        <f>IF((S2005-Y2005-AA2005*AC2005)&gt;0,S2005-Y2005-AA2005*AC2005,0)</f>
        <v>1.1879665658867995</v>
      </c>
      <c r="AG2005" s="50">
        <f>SQRT((T2005*0.5)^2+Z2005^2+AE2005^2)</f>
        <v>1.4415910921633647E-2</v>
      </c>
      <c r="AH2005" s="50">
        <f>AF2005/S2005</f>
        <v>0.88304478911561024</v>
      </c>
      <c r="AI2005">
        <f>AF2005*EXP(Info!$B$6*G2005*1000)</f>
        <v>3.5427577826318424</v>
      </c>
      <c r="AJ2005">
        <f>2*SQRT((EXP(Info!$B$6*G2005)*AG2005)^2+(Info!$B$6*G2005*0.01*AI2005)^2)</f>
        <v>2.8863446341462016E-2</v>
      </c>
      <c r="AK2005" s="28">
        <f>AI2005/(E2005/1000)</f>
        <v>0.98574228787752993</v>
      </c>
      <c r="AL2005">
        <f>AA2005/0.752049334436339</f>
        <v>0</v>
      </c>
      <c r="AM2005">
        <f>Q2005/O2005</f>
        <v>1.0346081352568222</v>
      </c>
      <c r="AN2005">
        <f>U2005/0.242530074</f>
        <v>1.6685883490330395</v>
      </c>
      <c r="AO2005">
        <f>O2005/U2005</f>
        <v>0.44034454118190802</v>
      </c>
    </row>
    <row r="2006" spans="1:41">
      <c r="A2006" s="14" t="s">
        <v>134</v>
      </c>
      <c r="B2006" s="14" t="s">
        <v>99</v>
      </c>
      <c r="C2006" s="15">
        <v>-32.450000000000003</v>
      </c>
      <c r="D2006" s="15">
        <v>43.15</v>
      </c>
      <c r="E2006" s="15">
        <v>3594</v>
      </c>
      <c r="F2006" s="1">
        <v>171</v>
      </c>
      <c r="G2006">
        <v>120.319</v>
      </c>
      <c r="I2006">
        <f>(E2006*100*Info!$B$11)/AI2006</f>
        <v>2.549945424683318</v>
      </c>
      <c r="J2006">
        <f>LOG10(I2006)</f>
        <v>0.4065308855270845</v>
      </c>
      <c r="K2006">
        <f>2*((E2006*100*Info!$B$11)/AI2006^2)*(AJ2006/2)</f>
        <v>2.2341779637162419E-2</v>
      </c>
      <c r="L2006">
        <f>(M2006/10.7)/I2006</f>
        <v>0.15951996321244541</v>
      </c>
      <c r="M2006">
        <f>((U2006/0.242530073729142))*I2006</f>
        <v>4.3524090436297218</v>
      </c>
      <c r="N2006">
        <f>2*M2006*SQRT((0.5*K2006/I2006)^2+(0.5*V2006/U2006)^2)</f>
        <v>0.14190151472049584</v>
      </c>
      <c r="O2006" s="1">
        <v>0.18858144704142901</v>
      </c>
      <c r="P2006" s="1">
        <v>4.019519277628501E-3</v>
      </c>
      <c r="Q2006" s="1">
        <v>0.1952144428216934</v>
      </c>
      <c r="R2006" s="1">
        <v>5.2221718611559619E-3</v>
      </c>
      <c r="S2006" s="1">
        <v>1.355737477652281</v>
      </c>
      <c r="T2006" s="1">
        <v>2.1210889398806929E-2</v>
      </c>
      <c r="U2006" s="1">
        <v>0.41396575629927312</v>
      </c>
      <c r="V2006" s="1">
        <v>1.3000024918321159E-2</v>
      </c>
      <c r="W2006" s="50">
        <f>U2006*Info!$B$2</f>
        <v>0.19870356302365108</v>
      </c>
      <c r="X2006" s="50">
        <f>W2006*SQRT((0.5*V2006/U2006)^2+Info!$B$3^2)</f>
        <v>1.0413558575887915E-2</v>
      </c>
      <c r="Y2006" s="39">
        <f>W2006*Info!$D$2</f>
        <v>0.16094988604915739</v>
      </c>
      <c r="Z2006" s="39">
        <f>Y2006*SQRT(Info!$D$3^2+(X2006/W2006)^2)</f>
        <v>1.1658091328357984E-2</v>
      </c>
      <c r="AA2006" s="50">
        <f>IF(O2006-W2006&gt;0,O2006-W2006,0)</f>
        <v>0</v>
      </c>
      <c r="AB2006" s="50">
        <f>SQRT((0.5*P2006)^2+X2006^2)</f>
        <v>1.0605721852813959E-2</v>
      </c>
      <c r="AC2006" s="50">
        <f>(1-EXP(-Info!$B$6*G2006*1000))+(Info!$B$6/(Info!$B$6-Info!$B$7))*(EXP(-Info!$B$7*G2006*1000)-EXP(-Info!$B$6*G2006*1000))*(Info!$B$9-1)</f>
        <v>0.74891150428148689</v>
      </c>
      <c r="AD2006" s="50">
        <f>SQRT((Info!$B$6*EXP(-Info!$B$6*G2006*1000)+(Info!$B$6/(Info!$B$6+Info!$B$7))*(Info!$B$9-1)*(-Info!$B$7*EXP(-Info!$B$7*G2006*1000)+Info!$B$6*EXP(-Info!$B$6*G2006*1000)))^2*(0.01*G2006*1000)^2)</f>
        <v>3.7999202734347775E-3</v>
      </c>
      <c r="AE2006" s="50">
        <f>IF(AA2006&gt;0,AA2006*AC2006*SQRT((AB2006/AA2006)^2+(AD2006/AC2006)^2),AA2006*AC2006*SQRT((AD2006/AC2006)^2))</f>
        <v>0</v>
      </c>
      <c r="AF2006" s="50">
        <f>IF((S2006-Y2006-AA2006*AC2006)&gt;0,S2006-Y2006-AA2006*AC2006,0)</f>
        <v>1.1947875916031236</v>
      </c>
      <c r="AG2006" s="50">
        <f>SQRT((T2006*0.5)^2+Z2006^2+AE2006^2)</f>
        <v>1.5760283966110532E-2</v>
      </c>
      <c r="AH2006" s="50">
        <f>AF2006/S2006</f>
        <v>0.88128240997816709</v>
      </c>
      <c r="AI2006">
        <f>AF2006*EXP(Info!$B$6*G2006*1000)</f>
        <v>3.6015357499955702</v>
      </c>
      <c r="AJ2006">
        <f>2*SQRT((EXP(Info!$B$6*G2006)*AG2006)^2+(Info!$B$6*G2006*0.01*AI2006)^2)</f>
        <v>3.1555466757394061E-2</v>
      </c>
      <c r="AK2006" s="28">
        <f>AI2006/(E2006/1000)</f>
        <v>1.0020967584851337</v>
      </c>
      <c r="AL2006">
        <f>AA2006/0.752049334436339</f>
        <v>0</v>
      </c>
      <c r="AM2006">
        <f>Q2006/O2006</f>
        <v>1.0351731089368892</v>
      </c>
      <c r="AN2006">
        <f>U2006/0.242530074</f>
        <v>1.7068636044669376</v>
      </c>
      <c r="AO2006">
        <f>O2006/U2006</f>
        <v>0.45554842199337764</v>
      </c>
    </row>
    <row r="2007" spans="1:41">
      <c r="A2007" s="14" t="s">
        <v>134</v>
      </c>
      <c r="B2007" s="14" t="s">
        <v>99</v>
      </c>
      <c r="C2007" s="15">
        <v>-32.450000000000003</v>
      </c>
      <c r="D2007" s="15">
        <v>43.15</v>
      </c>
      <c r="E2007" s="15">
        <v>3594</v>
      </c>
      <c r="F2007" s="98">
        <v>172</v>
      </c>
      <c r="G2007">
        <v>121.489</v>
      </c>
      <c r="I2007">
        <f>(E2007*100*Info!$B$11)/AI2007</f>
        <v>2.0822391395746482</v>
      </c>
      <c r="J2007">
        <f>LOG10(I2007)</f>
        <v>0.31853060559411267</v>
      </c>
      <c r="K2007">
        <f>2*((E2007*100*Info!$B$11)/AI2007^2)*(AJ2007/2)</f>
        <v>1.6466710634208091E-2</v>
      </c>
      <c r="L2007">
        <f>(M2007/10.7)/I2007</f>
        <v>0.18932855454452793</v>
      </c>
      <c r="M2007">
        <f>((U2007/0.242530073729142))*I2007</f>
        <v>4.2182323936752937</v>
      </c>
      <c r="N2007">
        <f>2*M2007*SQRT((0.5*K2007/I2007)^2+(0.5*V2007/U2007)^2)</f>
        <v>0.13591604066545726</v>
      </c>
      <c r="O2007" s="1">
        <v>0.2319819557232306</v>
      </c>
      <c r="P2007" s="1">
        <v>4.9296558888815107E-3</v>
      </c>
      <c r="Q2007" s="1">
        <v>0.23660653210775651</v>
      </c>
      <c r="R2007" s="1">
        <v>5.3342502701845072E-3</v>
      </c>
      <c r="S2007" s="1">
        <v>1.638567766588769</v>
      </c>
      <c r="T2007" s="1">
        <v>2.1175688154859301E-2</v>
      </c>
      <c r="U2007" s="1">
        <v>0.49132119073206387</v>
      </c>
      <c r="V2007" s="1">
        <v>1.5346685703638979E-2</v>
      </c>
      <c r="W2007" s="50">
        <f>U2007*Info!$B$2</f>
        <v>0.23583417155139064</v>
      </c>
      <c r="X2007" s="50">
        <f>W2007*SQRT((0.5*V2007/U2007)^2+Info!$B$3^2)</f>
        <v>1.2353557668724278E-2</v>
      </c>
      <c r="Y2007" s="39">
        <f>W2007*Info!$D$2</f>
        <v>0.19102567895662642</v>
      </c>
      <c r="Z2007" s="39">
        <f>Y2007*SQRT(Info!$D$3^2+(X2007/W2007)^2)</f>
        <v>1.3833101604906884E-2</v>
      </c>
      <c r="AA2007" s="50">
        <f>IF(O2007-W2007&gt;0,O2007-W2007,0)</f>
        <v>0</v>
      </c>
      <c r="AB2007" s="50">
        <f>SQRT((0.5*P2007)^2+X2007^2)</f>
        <v>1.2597053777379554E-2</v>
      </c>
      <c r="AC2007" s="50">
        <f>(1-EXP(-Info!$B$6*G2007*1000))+(Info!$B$6/(Info!$B$6-Info!$B$7))*(EXP(-Info!$B$7*G2007*1000)-EXP(-Info!$B$6*G2007*1000))*(Info!$B$9-1)</f>
        <v>0.75270494945493893</v>
      </c>
      <c r="AD2007" s="50">
        <f>SQRT((Info!$B$6*EXP(-Info!$B$6*G2007*1000)+(Info!$B$6/(Info!$B$6+Info!$B$7))*(Info!$B$9-1)*(-Info!$B$7*EXP(-Info!$B$7*G2007*1000)+Info!$B$6*EXP(-Info!$B$6*G2007*1000)))^2*(0.01*G2007*1000)^2)</f>
        <v>3.7939020122584022E-3</v>
      </c>
      <c r="AE2007" s="50">
        <f>IF(AA2007&gt;0,AA2007*AC2007*SQRT((AB2007/AA2007)^2+(AD2007/AC2007)^2),AA2007*AC2007*SQRT((AD2007/AC2007)^2))</f>
        <v>0</v>
      </c>
      <c r="AF2007" s="50">
        <f>IF((S2007-Y2007-AA2007*AC2007)&gt;0,S2007-Y2007-AA2007*AC2007,0)</f>
        <v>1.4475420876321425</v>
      </c>
      <c r="AG2007" s="50">
        <f>SQRT((T2007*0.5)^2+Z2007^2+AE2007^2)</f>
        <v>1.7420021303650564E-2</v>
      </c>
      <c r="AH2007" s="50">
        <f>AF2007/S2007</f>
        <v>0.88341911585731314</v>
      </c>
      <c r="AI2007">
        <f>AF2007*EXP(Info!$B$6*G2007*1000)</f>
        <v>4.4105018645507839</v>
      </c>
      <c r="AJ2007">
        <f>2*SQRT((EXP(Info!$B$6*G2007)*AG2007)^2+(Info!$B$6*G2007*0.01*AI2007)^2)</f>
        <v>3.4879018732703708E-2</v>
      </c>
      <c r="AK2007" s="28">
        <f>AI2007/(E2007/1000)</f>
        <v>1.2271847146774579</v>
      </c>
      <c r="AL2007">
        <f>AA2007/0.752049334436339</f>
        <v>0</v>
      </c>
      <c r="AM2007">
        <f>Q2007/O2007</f>
        <v>1.0199350693898077</v>
      </c>
      <c r="AN2007">
        <f>U2007/0.242530074</f>
        <v>2.0258155313640147</v>
      </c>
      <c r="AO2007">
        <f>O2007/U2007</f>
        <v>0.47215947551046944</v>
      </c>
    </row>
    <row r="2008" spans="1:41">
      <c r="A2008" s="14" t="s">
        <v>134</v>
      </c>
      <c r="B2008" s="14" t="s">
        <v>99</v>
      </c>
      <c r="C2008" s="15">
        <v>-32.450000000000003</v>
      </c>
      <c r="D2008" s="15">
        <v>43.15</v>
      </c>
      <c r="E2008" s="15">
        <v>3594</v>
      </c>
      <c r="F2008" s="98">
        <v>173</v>
      </c>
      <c r="G2008">
        <v>122.66</v>
      </c>
      <c r="I2008">
        <f>(E2008*100*Info!$B$11)/AI2008</f>
        <v>2.6697775124045307</v>
      </c>
      <c r="J2008">
        <f>LOG10(I2008)</f>
        <v>0.42647507066755247</v>
      </c>
      <c r="K2008">
        <f>2*((E2008*100*Info!$B$11)/AI2008^2)*(AJ2008/2)</f>
        <v>2.1058275901611533E-2</v>
      </c>
      <c r="L2008">
        <f>(M2008/10.7)/I2008</f>
        <v>0.14801502907081801</v>
      </c>
      <c r="M2008">
        <f>((U2008/0.242530073729142))*I2008</f>
        <v>4.2282889983895489</v>
      </c>
      <c r="N2008">
        <f>2*M2008*SQRT((0.5*K2008/I2008)^2+(0.5*V2008/U2008)^2)</f>
        <v>0.13674211537779521</v>
      </c>
      <c r="O2008" s="1">
        <v>0.16900823725043981</v>
      </c>
      <c r="P2008" s="1">
        <v>3.5871652057897028E-3</v>
      </c>
      <c r="Q2008" s="1">
        <v>0.16947523800628639</v>
      </c>
      <c r="R2008" s="1">
        <v>3.8993574124464468E-3</v>
      </c>
      <c r="S2008" s="1">
        <v>1.2662641388711819</v>
      </c>
      <c r="T2008" s="1">
        <v>1.632542007345391E-2</v>
      </c>
      <c r="U2008" s="1">
        <v>0.38410962627516249</v>
      </c>
      <c r="V2008" s="1">
        <v>1.204689935485179E-2</v>
      </c>
      <c r="W2008" s="50">
        <f>U2008*Info!$B$2</f>
        <v>0.18437262061207799</v>
      </c>
      <c r="X2008" s="50">
        <f>W2008*SQRT((0.5*V2008/U2008)^2+Info!$B$3^2)</f>
        <v>9.6613931935622295E-3</v>
      </c>
      <c r="Y2008" s="39">
        <f>W2008*Info!$D$2</f>
        <v>0.14934182269578317</v>
      </c>
      <c r="Z2008" s="39">
        <f>Y2008*SQRT(Info!$D$3^2+(X2008/W2008)^2)</f>
        <v>1.08166296212883E-2</v>
      </c>
      <c r="AA2008" s="50">
        <f>IF(O2008-W2008&gt;0,O2008-W2008,0)</f>
        <v>0</v>
      </c>
      <c r="AB2008" s="50">
        <f>SQRT((0.5*P2008)^2+X2008^2)</f>
        <v>9.8264671675031643E-3</v>
      </c>
      <c r="AC2008" s="50">
        <f>(1-EXP(-Info!$B$6*G2008*1000))+(Info!$B$6/(Info!$B$6-Info!$B$7))*(EXP(-Info!$B$7*G2008*1000)-EXP(-Info!$B$6*G2008*1000))*(Info!$B$9-1)</f>
        <v>0.75645742463586529</v>
      </c>
      <c r="AD2008" s="50">
        <f>SQRT((Info!$B$6*EXP(-Info!$B$6*G2008*1000)+(Info!$B$6/(Info!$B$6+Info!$B$7))*(Info!$B$9-1)*(-Info!$B$7*EXP(-Info!$B$7*G2008*1000)+Info!$B$6*EXP(-Info!$B$6*G2008*1000)))^2*(0.01*G2008*1000)^2)</f>
        <v>3.7875202396508547E-3</v>
      </c>
      <c r="AE2008" s="50">
        <f>IF(AA2008&gt;0,AA2008*AC2008*SQRT((AB2008/AA2008)^2+(AD2008/AC2008)^2),AA2008*AC2008*SQRT((AD2008/AC2008)^2))</f>
        <v>0</v>
      </c>
      <c r="AF2008" s="50">
        <f>IF((S2008-Y2008-AA2008*AC2008)&gt;0,S2008-Y2008-AA2008*AC2008,0)</f>
        <v>1.1169223161753987</v>
      </c>
      <c r="AG2008" s="50">
        <f>SQRT((T2008*0.5)^2+Z2008^2+AE2008^2)</f>
        <v>1.3550989318415627E-2</v>
      </c>
      <c r="AH2008" s="50">
        <f>AF2008/S2008</f>
        <v>0.88206108179852993</v>
      </c>
      <c r="AI2008">
        <f>AF2008*EXP(Info!$B$6*G2008*1000)</f>
        <v>3.4398819994791641</v>
      </c>
      <c r="AJ2008">
        <f>2*SQRT((EXP(Info!$B$6*G2008)*AG2008)^2+(Info!$B$6*G2008*0.01*AI2008)^2)</f>
        <v>2.7132592089585107E-2</v>
      </c>
      <c r="AK2008" s="28">
        <f>AI2008/(E2008/1000)</f>
        <v>0.95711797425686262</v>
      </c>
      <c r="AL2008">
        <f>AA2008/0.752049334436339</f>
        <v>0</v>
      </c>
      <c r="AM2008">
        <f>Q2008/O2008</f>
        <v>1.0027631834012596</v>
      </c>
      <c r="AN2008">
        <f>U2008/0.242530074</f>
        <v>1.5837608092890059</v>
      </c>
      <c r="AO2008">
        <f>O2008/U2008</f>
        <v>0.44000000439814108</v>
      </c>
    </row>
    <row r="2009" spans="1:41">
      <c r="A2009" s="14" t="s">
        <v>134</v>
      </c>
      <c r="B2009" s="14" t="s">
        <v>99</v>
      </c>
      <c r="C2009" s="15">
        <v>-32.450000000000003</v>
      </c>
      <c r="D2009" s="15">
        <v>43.15</v>
      </c>
      <c r="E2009" s="15">
        <v>3594</v>
      </c>
      <c r="F2009" s="1">
        <v>174</v>
      </c>
      <c r="G2009">
        <v>123.83</v>
      </c>
      <c r="I2009">
        <f>(E2009*100*Info!$B$11)/AI2009</f>
        <v>2.7574757645759855</v>
      </c>
      <c r="J2009">
        <f>LOG10(I2009)</f>
        <v>0.44051170411960106</v>
      </c>
      <c r="K2009">
        <f>2*((E2009*100*Info!$B$11)/AI2009^2)*(AJ2009/2)</f>
        <v>2.2143856314958625E-2</v>
      </c>
      <c r="L2009">
        <f>(M2009/10.7)/I2009</f>
        <v>0.11784507471064662</v>
      </c>
      <c r="M2009">
        <f>((U2009/0.242530073729142))*I2009</f>
        <v>3.4770178311350217</v>
      </c>
      <c r="N2009">
        <f>2*M2009*SQRT((0.5*K2009/I2009)^2+(0.5*V2009/U2009)^2)</f>
        <v>0.1103035519272839</v>
      </c>
      <c r="O2009" s="1">
        <v>0.15730901484970999</v>
      </c>
      <c r="P2009" s="1">
        <v>3.2694450849039278E-3</v>
      </c>
      <c r="Q2009" s="1">
        <v>0.14338104745312519</v>
      </c>
      <c r="R2009" s="1">
        <v>8.4451392148126667E-3</v>
      </c>
      <c r="S2009" s="1">
        <v>1.1967551761729589</v>
      </c>
      <c r="T2009" s="1">
        <v>1.6588968308149592E-2</v>
      </c>
      <c r="U2009" s="1">
        <v>0.30581642884262622</v>
      </c>
      <c r="V2009" s="1">
        <v>9.385618824370617E-3</v>
      </c>
      <c r="W2009" s="50">
        <f>U2009*Info!$B$2</f>
        <v>0.14679188584446057</v>
      </c>
      <c r="X2009" s="50">
        <f>W2009*SQRT((0.5*V2009/U2009)^2+Info!$B$3^2)</f>
        <v>7.6774747931658074E-3</v>
      </c>
      <c r="Y2009" s="39">
        <f>W2009*Info!$D$2</f>
        <v>0.11890142753401307</v>
      </c>
      <c r="Z2009" s="39">
        <f>Y2009*SQRT(Info!$D$3^2+(X2009/W2009)^2)</f>
        <v>8.6033006591067235E-3</v>
      </c>
      <c r="AA2009" s="50">
        <f>IF(O2009-W2009&gt;0,O2009-W2009,0)</f>
        <v>1.0517129005249426E-2</v>
      </c>
      <c r="AB2009" s="50">
        <f>SQRT((0.5*P2009)^2+X2009^2)</f>
        <v>7.8495819627861056E-3</v>
      </c>
      <c r="AC2009" s="50">
        <f>(1-EXP(-Info!$B$6*G2009*1000))+(Info!$B$6/(Info!$B$6-Info!$B$7))*(EXP(-Info!$B$7*G2009*1000)-EXP(-Info!$B$6*G2009*1000))*(Info!$B$9-1)</f>
        <v>0.760163004497587</v>
      </c>
      <c r="AD2009" s="50">
        <f>SQRT((Info!$B$6*EXP(-Info!$B$6*G2009*1000)+(Info!$B$6/(Info!$B$6+Info!$B$7))*(Info!$B$9-1)*(-Info!$B$7*EXP(-Info!$B$7*G2009*1000)+Info!$B$6*EXP(-Info!$B$6*G2009*1000)))^2*(0.01*G2009*1000)^2)</f>
        <v>3.7807942195266031E-3</v>
      </c>
      <c r="AE2009" s="50">
        <f>IF(AA2009&gt;0,AA2009*AC2009*SQRT((AB2009/AA2009)^2+(AD2009/AC2009)^2),AA2009*AC2009*SQRT((AD2009/AC2009)^2))</f>
        <v>5.9670942956196269E-3</v>
      </c>
      <c r="AF2009" s="50">
        <f>IF((S2009-Y2009-AA2009*AC2009)&gt;0,S2009-Y2009-AA2009*AC2009,0)</f>
        <v>1.0698590162556267</v>
      </c>
      <c r="AG2009" s="50">
        <f>SQRT((T2009*0.5)^2+Z2009^2+AE2009^2)</f>
        <v>1.3357449754575174E-2</v>
      </c>
      <c r="AH2009" s="50">
        <f>AF2009/S2009</f>
        <v>0.89396648333443873</v>
      </c>
      <c r="AI2009">
        <f>AF2009*EXP(Info!$B$6*G2009*1000)</f>
        <v>3.3304806248938248</v>
      </c>
      <c r="AJ2009">
        <f>2*SQRT((EXP(Info!$B$6*G2009)*AG2009)^2+(Info!$B$6*G2009*0.01*AI2009)^2)</f>
        <v>2.6745360871283267E-2</v>
      </c>
      <c r="AK2009" s="28">
        <f>AI2009/(E2009/1000)</f>
        <v>0.92667797019861575</v>
      </c>
      <c r="AL2009">
        <f>AA2009/0.752049334436339</f>
        <v>1.3984626438280162E-2</v>
      </c>
      <c r="AM2009">
        <f>Q2009/O2009</f>
        <v>0.9114610983363457</v>
      </c>
      <c r="AN2009">
        <f>U2009/0.242530074</f>
        <v>1.2609422979956959</v>
      </c>
      <c r="AO2009">
        <f>O2009/U2009</f>
        <v>0.51439033359016018</v>
      </c>
    </row>
    <row r="2010" spans="1:41">
      <c r="A2010" s="14" t="s">
        <v>134</v>
      </c>
      <c r="B2010" s="14" t="s">
        <v>99</v>
      </c>
      <c r="C2010" s="15">
        <v>-32.450000000000003</v>
      </c>
      <c r="D2010" s="15">
        <v>43.15</v>
      </c>
      <c r="E2010" s="15">
        <v>3594</v>
      </c>
      <c r="F2010" s="98">
        <v>175</v>
      </c>
      <c r="G2010">
        <v>125</v>
      </c>
      <c r="I2010">
        <f>(E2010*100*Info!$B$11)/AI2010</f>
        <v>2.5096855742313475</v>
      </c>
      <c r="J2010">
        <f>LOG10(I2010)</f>
        <v>0.39961931433762121</v>
      </c>
      <c r="K2010">
        <f>2*((E2010*100*Info!$B$11)/AI2010^2)*(AJ2010/2)</f>
        <v>1.9257895542740294E-2</v>
      </c>
      <c r="L2010">
        <f>(M2010/10.7)/I2010</f>
        <v>0.12544194035860901</v>
      </c>
      <c r="M2010">
        <f>((U2010/0.242530073729142))*I2010</f>
        <v>3.3685721609010137</v>
      </c>
      <c r="N2010">
        <f>2*M2010*SQRT((0.5*K2010/I2010)^2+(0.5*V2010/U2010)^2)</f>
        <v>0.10879867580473321</v>
      </c>
      <c r="O2010" s="1">
        <v>0.1709932683422237</v>
      </c>
      <c r="P2010" s="1">
        <v>3.644874846865348E-3</v>
      </c>
      <c r="Q2010" s="1">
        <v>0.18069940786450381</v>
      </c>
      <c r="R2010" s="1">
        <v>4.1737732452488061E-3</v>
      </c>
      <c r="S2010" s="1">
        <v>1.3007689543551719</v>
      </c>
      <c r="T2010" s="1">
        <v>1.691932329921373E-2</v>
      </c>
      <c r="U2010" s="1">
        <v>0.32553084056973081</v>
      </c>
      <c r="V2010" s="1">
        <v>1.021300543131589E-2</v>
      </c>
      <c r="W2010" s="50">
        <f>U2010*Info!$B$2</f>
        <v>0.15625480347347079</v>
      </c>
      <c r="X2010" s="50">
        <f>W2010*SQRT((0.5*V2010/U2010)^2+Info!$B$3^2)</f>
        <v>8.1882174290795143E-3</v>
      </c>
      <c r="Y2010" s="39">
        <f>W2010*Info!$D$2</f>
        <v>0.12656639081351134</v>
      </c>
      <c r="Z2010" s="39">
        <f>Y2010*SQRT(Info!$D$3^2+(X2010/W2010)^2)</f>
        <v>9.1671752661428435E-3</v>
      </c>
      <c r="AA2010" s="50">
        <f>IF(O2010-W2010&gt;0,O2010-W2010,0)</f>
        <v>1.473846486875291E-2</v>
      </c>
      <c r="AB2010" s="50">
        <f>SQRT((0.5*P2010)^2+X2010^2)</f>
        <v>8.3885745408984382E-3</v>
      </c>
      <c r="AC2010" s="50">
        <f>(1-EXP(-Info!$B$6*G2010*1000))+(Info!$B$6/(Info!$B$6-Info!$B$7))*(EXP(-Info!$B$7*G2010*1000)-EXP(-Info!$B$6*G2010*1000))*(Info!$B$9-1)</f>
        <v>0.76382539048391473</v>
      </c>
      <c r="AD2010" s="50">
        <f>SQRT((Info!$B$6*EXP(-Info!$B$6*G2010*1000)+(Info!$B$6/(Info!$B$6+Info!$B$7))*(Info!$B$9-1)*(-Info!$B$7*EXP(-Info!$B$7*G2010*1000)+Info!$B$6*EXP(-Info!$B$6*G2010*1000)))^2*(0.01*G2010*1000)^2)</f>
        <v>3.7737268747163721E-3</v>
      </c>
      <c r="AE2010" s="50">
        <f>IF(AA2010&gt;0,AA2010*AC2010*SQRT((AB2010/AA2010)^2+(AD2010/AC2010)^2),AA2010*AC2010*SQRT((AD2010/AC2010)^2))</f>
        <v>6.4076476174848305E-3</v>
      </c>
      <c r="AF2010" s="50">
        <f>IF((S2010-Y2010-AA2010*AC2010)&gt;0,S2010-Y2010-AA2010*AC2010,0)</f>
        <v>1.1629449498581519</v>
      </c>
      <c r="AG2010" s="50">
        <f>SQRT((T2010*0.5)^2+Z2010^2+AE2010^2)</f>
        <v>1.4023584619342848E-2</v>
      </c>
      <c r="AH2010" s="50">
        <f>AF2010/S2010</f>
        <v>0.89404420820810315</v>
      </c>
      <c r="AI2010">
        <f>AF2010*EXP(Info!$B$6*G2010*1000)</f>
        <v>3.6593108323329884</v>
      </c>
      <c r="AJ2010">
        <f>2*SQRT((EXP(Info!$B$6*G2010)*AG2010)^2+(Info!$B$6*G2010*0.01*AI2010)^2)</f>
        <v>2.8079464013761997E-2</v>
      </c>
      <c r="AK2010" s="28">
        <f>AI2010/(E2010/1000)</f>
        <v>1.0181721848450163</v>
      </c>
      <c r="AL2010">
        <f>AA2010/0.752049334436339</f>
        <v>1.9597736735980743E-2</v>
      </c>
      <c r="AM2010">
        <f>Q2010/O2010</f>
        <v>1.0567632844051753</v>
      </c>
      <c r="AN2010">
        <f>U2010/0.242530074</f>
        <v>1.3422287603381129</v>
      </c>
      <c r="AO2010">
        <f>O2010/U2010</f>
        <v>0.52527517221704167</v>
      </c>
    </row>
    <row r="2011" spans="1:41">
      <c r="A2011" s="14" t="s">
        <v>134</v>
      </c>
      <c r="B2011" s="14" t="s">
        <v>99</v>
      </c>
      <c r="C2011" s="15">
        <v>-32.450000000000003</v>
      </c>
      <c r="D2011" s="15">
        <v>43.15</v>
      </c>
      <c r="E2011" s="15">
        <v>3594</v>
      </c>
      <c r="F2011" s="98">
        <v>176</v>
      </c>
      <c r="G2011">
        <v>125.25</v>
      </c>
      <c r="I2011">
        <f>(E2011*100*Info!$B$11)/AI2011</f>
        <v>2.2490401633601884</v>
      </c>
      <c r="J2011">
        <f>LOG10(I2011)</f>
        <v>0.35199721113592453</v>
      </c>
      <c r="K2011">
        <f>2*((E2011*100*Info!$B$11)/AI2011^2)*(AJ2011/2)</f>
        <v>1.6052818314608495E-2</v>
      </c>
      <c r="L2011">
        <f>(M2011/10.7)/I2011</f>
        <v>0.12721955713562205</v>
      </c>
      <c r="M2011">
        <f>((U2011/0.242530073729142))*I2011</f>
        <v>3.0615042611231393</v>
      </c>
      <c r="N2011">
        <f>2*M2011*SQRT((0.5*K2011/I2011)^2+(0.5*V2011/U2011)^2)</f>
        <v>9.8060342819990043E-2</v>
      </c>
      <c r="O2011" s="1">
        <v>0.16233483350987801</v>
      </c>
      <c r="P2011" s="1">
        <v>3.429199354008752E-3</v>
      </c>
      <c r="Q2011" s="1">
        <v>0.18108393281857299</v>
      </c>
      <c r="R2011" s="1">
        <v>4.3543408696290796E-3</v>
      </c>
      <c r="S2011" s="1">
        <v>1.426064705767629</v>
      </c>
      <c r="T2011" s="1">
        <v>1.8273672738192349E-2</v>
      </c>
      <c r="U2011" s="1">
        <v>0.33014388371923592</v>
      </c>
      <c r="V2011" s="1">
        <v>1.030864794137031E-2</v>
      </c>
      <c r="W2011" s="50">
        <f>U2011*Info!$B$2</f>
        <v>0.15846906418523324</v>
      </c>
      <c r="X2011" s="50">
        <f>W2011*SQRT((0.5*V2011/U2011)^2+Info!$B$3^2)</f>
        <v>8.300732519988592E-3</v>
      </c>
      <c r="Y2011" s="39">
        <f>W2011*Info!$D$2</f>
        <v>0.12835994199003894</v>
      </c>
      <c r="Z2011" s="39">
        <f>Y2011*SQRT(Info!$D$3^2+(X2011/W2011)^2)</f>
        <v>9.2950198594150494E-3</v>
      </c>
      <c r="AA2011" s="50">
        <f>IF(O2011-W2011&gt;0,O2011-W2011,0)</f>
        <v>3.8657693246447744E-3</v>
      </c>
      <c r="AB2011" s="50">
        <f>SQRT((0.5*P2011)^2+X2011^2)</f>
        <v>8.4759667543460593E-3</v>
      </c>
      <c r="AC2011" s="50">
        <f>(1-EXP(-Info!$B$6*G2011*1000))+(Info!$B$6/(Info!$B$6-Info!$B$7))*(EXP(-Info!$B$7*G2011*1000)-EXP(-Info!$B$6*G2011*1000))*(Info!$B$9-1)</f>
        <v>0.76460239616044601</v>
      </c>
      <c r="AD2011" s="50">
        <f>SQRT((Info!$B$6*EXP(-Info!$B$6*G2011*1000)+(Info!$B$6/(Info!$B$6+Info!$B$7))*(Info!$B$9-1)*(-Info!$B$7*EXP(-Info!$B$7*G2011*1000)+Info!$B$6*EXP(-Info!$B$6*G2011*1000)))^2*(0.01*G2011*1000)^2)</f>
        <v>3.7721732761949087E-3</v>
      </c>
      <c r="AE2011" s="50">
        <f>IF(AA2011&gt;0,AA2011*AC2011*SQRT((AB2011/AA2011)^2+(AD2011/AC2011)^2),AA2011*AC2011*SQRT((AD2011/AC2011)^2))</f>
        <v>6.4807608960354658E-3</v>
      </c>
      <c r="AF2011" s="50">
        <f>IF((S2011-Y2011-AA2011*AC2011)&gt;0,S2011-Y2011-AA2011*AC2011,0)</f>
        <v>1.294748987288963</v>
      </c>
      <c r="AG2011" s="50">
        <f>SQRT((T2011*0.5)^2+Z2011^2+AE2011^2)</f>
        <v>1.4556078964272664E-2</v>
      </c>
      <c r="AH2011" s="50">
        <f>AF2011/S2011</f>
        <v>0.90791741921136693</v>
      </c>
      <c r="AI2011">
        <f>AF2011*EXP(Info!$B$6*G2011*1000)</f>
        <v>4.0833951110119919</v>
      </c>
      <c r="AJ2011">
        <f>2*SQRT((EXP(Info!$B$6*G2011)*AG2011)^2+(Info!$B$6*G2011*0.01*AI2011)^2)</f>
        <v>2.9145766666034467E-2</v>
      </c>
      <c r="AK2011" s="28">
        <f>AI2011/(E2011/1000)</f>
        <v>1.136170036452975</v>
      </c>
      <c r="AL2011">
        <f>AA2011/0.752049334436339</f>
        <v>5.1403134709801564E-3</v>
      </c>
      <c r="AM2011">
        <f>Q2011/O2011</f>
        <v>1.1154964643343421</v>
      </c>
      <c r="AN2011">
        <f>U2011/0.242530074</f>
        <v>1.3612492598309103</v>
      </c>
      <c r="AO2011">
        <f>O2011/U2011</f>
        <v>0.49170934709162245</v>
      </c>
    </row>
    <row r="2012" spans="1:41">
      <c r="A2012" s="14" t="s">
        <v>134</v>
      </c>
      <c r="B2012" s="14" t="s">
        <v>99</v>
      </c>
      <c r="C2012" s="15">
        <v>-32.450000000000003</v>
      </c>
      <c r="D2012" s="15">
        <v>43.15</v>
      </c>
      <c r="E2012" s="15">
        <v>3594</v>
      </c>
      <c r="F2012" s="98">
        <v>177</v>
      </c>
      <c r="G2012">
        <v>125.5</v>
      </c>
      <c r="I2012">
        <f>(E2012*100*Info!$B$11)/AI2012</f>
        <v>1.9056100082606879</v>
      </c>
      <c r="J2012">
        <f>LOG10(I2012)</f>
        <v>0.28003402505861003</v>
      </c>
      <c r="K2012">
        <f>2*((E2012*100*Info!$B$11)/AI2012^2)*(AJ2012/2)</f>
        <v>1.3075161925840512E-2</v>
      </c>
      <c r="L2012">
        <f>(M2012/10.7)/I2012</f>
        <v>0.14040728893931254</v>
      </c>
      <c r="M2012">
        <f>((U2012/0.242530073729142))*I2012</f>
        <v>2.8629084248798944</v>
      </c>
      <c r="N2012">
        <f>2*M2012*SQRT((0.5*K2012/I2012)^2+(0.5*V2012/U2012)^2)</f>
        <v>9.1853267517879061E-2</v>
      </c>
      <c r="O2012" s="1">
        <v>0.1865930333431462</v>
      </c>
      <c r="P2012" s="1">
        <v>3.962955488632295E-3</v>
      </c>
      <c r="Q2012" s="1">
        <v>0.20625925638177289</v>
      </c>
      <c r="R2012" s="1">
        <v>4.7199475954670181E-3</v>
      </c>
      <c r="S2012" s="1">
        <v>1.675208479142865</v>
      </c>
      <c r="T2012" s="1">
        <v>2.1536419524501711E-2</v>
      </c>
      <c r="U2012" s="1">
        <v>0.36436699448259641</v>
      </c>
      <c r="V2012" s="1">
        <v>1.141985545704262E-2</v>
      </c>
      <c r="W2012" s="50">
        <f>U2012*Info!$B$2</f>
        <v>0.17489615735164626</v>
      </c>
      <c r="X2012" s="50">
        <f>W2012*SQRT((0.5*V2012/U2012)^2+Info!$B$3^2)</f>
        <v>9.1642489667037585E-3</v>
      </c>
      <c r="Y2012" s="39">
        <f>W2012*Info!$D$2</f>
        <v>0.14166588745483349</v>
      </c>
      <c r="Z2012" s="39">
        <f>Y2012*SQRT(Info!$D$3^2+(X2012/W2012)^2)</f>
        <v>1.0260341451530437E-2</v>
      </c>
      <c r="AA2012" s="50">
        <f>IF(O2012-W2012&gt;0,O2012-W2012,0)</f>
        <v>1.1696875991499933E-2</v>
      </c>
      <c r="AB2012" s="50">
        <f>SQRT((0.5*P2012)^2+X2012^2)</f>
        <v>9.3760179807288718E-3</v>
      </c>
      <c r="AC2012" s="50">
        <f>(1-EXP(-Info!$B$6*G2012*1000))+(Info!$B$6/(Info!$B$6-Info!$B$7))*(EXP(-Info!$B$7*G2012*1000)-EXP(-Info!$B$6*G2012*1000))*(Info!$B$9-1)</f>
        <v>0.76537745592830886</v>
      </c>
      <c r="AD2012" s="50">
        <f>SQRT((Info!$B$6*EXP(-Info!$B$6*G2012*1000)+(Info!$B$6/(Info!$B$6+Info!$B$7))*(Info!$B$9-1)*(-Info!$B$7*EXP(-Info!$B$7*G2012*1000)+Info!$B$6*EXP(-Info!$B$6*G2012*1000)))^2*(0.01*G2012*1000)^2)</f>
        <v>3.7706045415173924E-3</v>
      </c>
      <c r="AE2012" s="50">
        <f>IF(AA2012&gt;0,AA2012*AC2012*SQRT((AB2012/AA2012)^2+(AD2012/AC2012)^2),AA2012*AC2012*SQRT((AD2012/AC2012)^2))</f>
        <v>7.1763283182389162E-3</v>
      </c>
      <c r="AF2012" s="50">
        <f>IF((S2012-Y2012-AA2012*AC2012)&gt;0,S2012-Y2012-AA2012*AC2012,0)</f>
        <v>1.5245900664993484</v>
      </c>
      <c r="AG2012" s="50">
        <f>SQRT((T2012*0.5)^2+Z2012^2+AE2012^2)</f>
        <v>1.6514497761572593E-2</v>
      </c>
      <c r="AH2012" s="50">
        <f>AF2012/S2012</f>
        <v>0.91008975030941708</v>
      </c>
      <c r="AI2012">
        <f>AF2012*EXP(Info!$B$6*G2012*1000)</f>
        <v>4.8193069766236611</v>
      </c>
      <c r="AJ2012">
        <f>2*SQRT((EXP(Info!$B$6*G2012)*AG2012)^2+(Info!$B$6*G2012*0.01*AI2012)^2)</f>
        <v>3.3067216700442006E-2</v>
      </c>
      <c r="AK2012" s="28">
        <f>AI2012/(E2012/1000)</f>
        <v>1.3409312678418646</v>
      </c>
      <c r="AL2012">
        <f>AA2012/0.752049334436339</f>
        <v>1.5553336005897461E-2</v>
      </c>
      <c r="AM2012">
        <f>Q2012/O2012</f>
        <v>1.1053963413653303</v>
      </c>
      <c r="AN2012">
        <f>U2012/0.242530074</f>
        <v>1.5023579899728081</v>
      </c>
      <c r="AO2012">
        <f>O2012/U2012</f>
        <v>0.51210190870363981</v>
      </c>
    </row>
    <row r="2013" spans="1:41">
      <c r="A2013" s="14" t="s">
        <v>134</v>
      </c>
      <c r="B2013" s="14" t="s">
        <v>99</v>
      </c>
      <c r="C2013" s="15">
        <v>-32.450000000000003</v>
      </c>
      <c r="D2013" s="15">
        <v>43.15</v>
      </c>
      <c r="E2013" s="15">
        <v>3594</v>
      </c>
      <c r="F2013" s="1">
        <v>178</v>
      </c>
      <c r="G2013">
        <v>125.75</v>
      </c>
      <c r="I2013">
        <f>(E2013*100*Info!$B$11)/AI2013</f>
        <v>2.1165638693284361</v>
      </c>
      <c r="J2013">
        <f>LOG10(I2013)</f>
        <v>0.32563137825693989</v>
      </c>
      <c r="K2013">
        <f>2*((E2013*100*Info!$B$11)/AI2013^2)*(AJ2013/2)</f>
        <v>1.4681828089659203E-2</v>
      </c>
      <c r="L2013">
        <f>(M2013/10.7)/I2013</f>
        <v>0.13035593185283412</v>
      </c>
      <c r="M2013">
        <f>((U2013/0.242530073729142))*I2013</f>
        <v>2.952201213982129</v>
      </c>
      <c r="N2013">
        <f>2*M2013*SQRT((0.5*K2013/I2013)^2+(0.5*V2013/U2013)^2)</f>
        <v>9.2895263808403628E-2</v>
      </c>
      <c r="O2013" s="1">
        <v>0.17481396133667679</v>
      </c>
      <c r="P2013" s="1">
        <v>3.6056550819607782E-3</v>
      </c>
      <c r="Q2013" s="1">
        <v>0.1773379164443665</v>
      </c>
      <c r="R2013" s="1">
        <v>5.5729131885699631E-3</v>
      </c>
      <c r="S2013" s="1">
        <v>1.510547647009856</v>
      </c>
      <c r="T2013" s="1">
        <v>1.90927483640085E-2</v>
      </c>
      <c r="U2013" s="1">
        <v>0.33828300126729788</v>
      </c>
      <c r="V2013" s="1">
        <v>1.038269830391567E-2</v>
      </c>
      <c r="W2013" s="50">
        <f>U2013*Info!$B$2</f>
        <v>0.16237584060830298</v>
      </c>
      <c r="X2013" s="50">
        <f>W2013*SQRT((0.5*V2013/U2013)^2+Info!$B$3^2)</f>
        <v>8.4925902090924078E-3</v>
      </c>
      <c r="Y2013" s="39">
        <f>W2013*Info!$D$2</f>
        <v>0.13152443089272542</v>
      </c>
      <c r="Z2013" s="39">
        <f>Y2013*SQRT(Info!$D$3^2+(X2013/W2013)^2)</f>
        <v>9.5166855702215787E-3</v>
      </c>
      <c r="AA2013" s="50">
        <f>IF(O2013-W2013&gt;0,O2013-W2013,0)</f>
        <v>1.2438120728373803E-2</v>
      </c>
      <c r="AB2013" s="50">
        <f>SQRT((0.5*P2013)^2+X2013^2)</f>
        <v>8.6818359580269448E-3</v>
      </c>
      <c r="AC2013" s="50">
        <f>(1-EXP(-Info!$B$6*G2013*1000))+(Info!$B$6/(Info!$B$6-Info!$B$7))*(EXP(-Info!$B$7*G2013*1000)-EXP(-Info!$B$6*G2013*1000))*(Info!$B$9-1)</f>
        <v>0.76615057436112344</v>
      </c>
      <c r="AD2013" s="50">
        <f>SQRT((Info!$B$6*EXP(-Info!$B$6*G2013*1000)+(Info!$B$6/(Info!$B$6+Info!$B$7))*(Info!$B$9-1)*(-Info!$B$7*EXP(-Info!$B$7*G2013*1000)+Info!$B$6*EXP(-Info!$B$6*G2013*1000)))^2*(0.01*G2013*1000)^2)</f>
        <v>3.7690207484944336E-3</v>
      </c>
      <c r="AE2013" s="50">
        <f>IF(AA2013&gt;0,AA2013*AC2013*SQRT((AB2013/AA2013)^2+(AD2013/AC2013)^2),AA2013*AC2013*SQRT((AD2013/AC2013)^2))</f>
        <v>6.6517588040219738E-3</v>
      </c>
      <c r="AF2013" s="50">
        <f>IF((S2013-Y2013-AA2013*AC2013)&gt;0,S2013-Y2013-AA2013*AC2013,0)</f>
        <v>1.3694937427771139</v>
      </c>
      <c r="AG2013" s="50">
        <f>SQRT((T2013*0.5)^2+Z2013^2+AE2013^2)</f>
        <v>1.5031515540762506E-2</v>
      </c>
      <c r="AH2013" s="50">
        <f>AF2013/S2013</f>
        <v>0.90662068521177752</v>
      </c>
      <c r="AI2013">
        <f>AF2013*EXP(Info!$B$6*G2013*1000)</f>
        <v>4.338975894192366</v>
      </c>
      <c r="AJ2013">
        <f>2*SQRT((EXP(Info!$B$6*G2013)*AG2013)^2+(Info!$B$6*G2013*0.01*AI2013)^2)</f>
        <v>3.0097886053360765E-2</v>
      </c>
      <c r="AK2013" s="28">
        <f>AI2013/(E2013/1000)</f>
        <v>1.207283220420803</v>
      </c>
      <c r="AL2013">
        <f>AA2013/0.752049334436339</f>
        <v>1.6538969132518646E-2</v>
      </c>
      <c r="AM2013">
        <f>Q2013/O2013</f>
        <v>1.0144379492827165</v>
      </c>
      <c r="AN2013">
        <f>U2013/0.242530074</f>
        <v>1.3948084692676004</v>
      </c>
      <c r="AO2013">
        <f>O2013/U2013</f>
        <v>0.5167683882482339</v>
      </c>
    </row>
    <row r="2014" spans="1:41">
      <c r="A2014" s="14" t="s">
        <v>134</v>
      </c>
      <c r="B2014" s="14" t="s">
        <v>99</v>
      </c>
      <c r="C2014" s="15">
        <v>-32.450000000000003</v>
      </c>
      <c r="D2014" s="15">
        <v>43.15</v>
      </c>
      <c r="E2014" s="15">
        <v>3594</v>
      </c>
      <c r="F2014" s="1">
        <v>182</v>
      </c>
      <c r="G2014">
        <v>126.75</v>
      </c>
      <c r="I2014">
        <f>(E2014*100*Info!$B$11)/AI2014</f>
        <v>1.5980416205417776</v>
      </c>
      <c r="J2014">
        <f>LOG10(I2014)</f>
        <v>0.20358808620215232</v>
      </c>
      <c r="K2014">
        <f>2*((E2014*100*Info!$B$11)/AI2014^2)*(AJ2014/2)</f>
        <v>1.031666179920912E-2</v>
      </c>
      <c r="L2014">
        <f>(M2014/10.7)/I2014</f>
        <v>0.15448672229093227</v>
      </c>
      <c r="M2014">
        <f>((U2014/0.242530073729142))*I2014</f>
        <v>2.6415754688492816</v>
      </c>
      <c r="N2014">
        <f>2*M2014*SQRT((0.5*K2014/I2014)^2+(0.5*V2014/U2014)^2)</f>
        <v>8.2848682653716671E-2</v>
      </c>
      <c r="O2014" s="1">
        <v>0.2199061602816669</v>
      </c>
      <c r="P2014" s="1">
        <v>4.5333584361142961E-3</v>
      </c>
      <c r="Q2014" s="1">
        <v>0.2246961208310598</v>
      </c>
      <c r="R2014" s="1">
        <v>6.0930673630536086E-3</v>
      </c>
      <c r="S2014" s="1">
        <v>1.9743039792028909</v>
      </c>
      <c r="T2014" s="1">
        <v>2.4748402493932741E-2</v>
      </c>
      <c r="U2014" s="1">
        <v>0.40090413477710818</v>
      </c>
      <c r="V2014" s="1">
        <v>1.2304444810610431E-2</v>
      </c>
      <c r="W2014" s="50">
        <f>U2014*Info!$B$2</f>
        <v>0.19243398469301193</v>
      </c>
      <c r="X2014" s="50">
        <f>W2014*SQRT((0.5*V2014/U2014)^2+Info!$B$3^2)</f>
        <v>1.0064675822841176E-2</v>
      </c>
      <c r="Y2014" s="39">
        <f>W2014*Info!$D$2</f>
        <v>0.15587152760133968</v>
      </c>
      <c r="Z2014" s="39">
        <f>Y2014*SQRT(Info!$D$3^2+(X2014/W2014)^2)</f>
        <v>1.1278353309799601E-2</v>
      </c>
      <c r="AA2014" s="50">
        <f>IF(O2014-W2014&gt;0,O2014-W2014,0)</f>
        <v>2.7472175588654973E-2</v>
      </c>
      <c r="AB2014" s="50">
        <f>SQRT((0.5*P2014)^2+X2014^2)</f>
        <v>1.031675986424303E-2</v>
      </c>
      <c r="AC2014" s="50">
        <f>(1-EXP(-Info!$B$6*G2014*1000))+(Info!$B$6/(Info!$B$6-Info!$B$7))*(EXP(-Info!$B$7*G2014*1000)-EXP(-Info!$B$6*G2014*1000))*(Info!$B$9-1)</f>
        <v>0.76922372584533583</v>
      </c>
      <c r="AD2014" s="50">
        <f>SQRT((Info!$B$6*EXP(-Info!$B$6*G2014*1000)+(Info!$B$6/(Info!$B$6+Info!$B$7))*(Info!$B$9-1)*(-Info!$B$7*EXP(-Info!$B$7*G2014*1000)+Info!$B$6*EXP(-Info!$B$6*G2014*1000)))^2*(0.01*G2014*1000)^2)</f>
        <v>3.7625365395095745E-3</v>
      </c>
      <c r="AE2014" s="50">
        <f>IF(AA2014&gt;0,AA2014*AC2014*SQRT((AB2014/AA2014)^2+(AD2014/AC2014)^2),AA2014*AC2014*SQRT((AD2014/AC2014)^2))</f>
        <v>7.9365695979437823E-3</v>
      </c>
      <c r="AF2014" s="50">
        <f>IF((S2014-Y2014-AA2014*AC2014)&gt;0,S2014-Y2014-AA2014*AC2014,0)</f>
        <v>1.7973002023381688</v>
      </c>
      <c r="AG2014" s="50">
        <f>SQRT((T2014*0.5)^2+Z2014^2+AE2014^2)</f>
        <v>1.8528660147568609E-2</v>
      </c>
      <c r="AH2014" s="50">
        <f>AF2014/S2014</f>
        <v>0.9103462391155257</v>
      </c>
      <c r="AI2014">
        <f>AF2014*EXP(Info!$B$6*G2014*1000)</f>
        <v>5.7468588361428825</v>
      </c>
      <c r="AJ2014">
        <f>2*SQRT((EXP(Info!$B$6*G2014)*AG2014)^2+(Info!$B$6*G2014*0.01*AI2014)^2)</f>
        <v>3.7100660119341794E-2</v>
      </c>
      <c r="AK2014" s="28">
        <f>AI2014/(E2014/1000)</f>
        <v>1.5990147012083702</v>
      </c>
      <c r="AL2014">
        <f>AA2014/0.752049334436339</f>
        <v>3.6529751880234516E-2</v>
      </c>
      <c r="AM2014">
        <f>Q2014/O2014</f>
        <v>1.0217818388682594</v>
      </c>
      <c r="AN2014">
        <f>U2014/0.242530074</f>
        <v>1.6530079266668931</v>
      </c>
      <c r="AO2014">
        <f>O2014/U2014</f>
        <v>0.54852554814364474</v>
      </c>
    </row>
    <row r="2015" spans="1:41">
      <c r="A2015" s="14" t="s">
        <v>134</v>
      </c>
      <c r="B2015" s="14" t="s">
        <v>99</v>
      </c>
      <c r="C2015" s="15">
        <v>-32.450000000000003</v>
      </c>
      <c r="D2015" s="15">
        <v>43.15</v>
      </c>
      <c r="E2015" s="15">
        <v>3594</v>
      </c>
      <c r="F2015" s="1">
        <v>186</v>
      </c>
      <c r="G2015">
        <v>127.75</v>
      </c>
      <c r="I2015">
        <f>(E2015*100*Info!$B$11)/AI2015</f>
        <v>1.4369767281807002</v>
      </c>
      <c r="J2015">
        <f>LOG10(I2015)</f>
        <v>0.15744973479772931</v>
      </c>
      <c r="K2015">
        <f>2*((E2015*100*Info!$B$11)/AI2015^2)*(AJ2015/2)</f>
        <v>9.4713145853581298E-3</v>
      </c>
      <c r="L2015">
        <f>(M2015/10.7)/I2015</f>
        <v>0.17577377934713645</v>
      </c>
      <c r="M2015">
        <f>((U2015/0.242530073729142))*I2015</f>
        <v>2.7026362847043877</v>
      </c>
      <c r="N2015">
        <f>2*M2015*SQRT((0.5*K2015/I2015)^2+(0.5*V2015/U2015)^2)</f>
        <v>8.4825054955812454E-2</v>
      </c>
      <c r="O2015" s="1">
        <v>0.22755190752312909</v>
      </c>
      <c r="P2015" s="1">
        <v>4.7171896755139522E-3</v>
      </c>
      <c r="Q2015" s="1">
        <v>0.2012074401534667</v>
      </c>
      <c r="R2015" s="1">
        <v>8.7668430978399582E-3</v>
      </c>
      <c r="S2015" s="1">
        <v>2.1644988725969698</v>
      </c>
      <c r="T2015" s="1">
        <v>2.802637927462405E-2</v>
      </c>
      <c r="U2015" s="1">
        <v>0.45614557601240707</v>
      </c>
      <c r="V2015" s="1">
        <v>1.399735664433616E-2</v>
      </c>
      <c r="W2015" s="50">
        <f>U2015*Info!$B$2</f>
        <v>0.21894987648595537</v>
      </c>
      <c r="X2015" s="50">
        <f>W2015*SQRT((0.5*V2015/U2015)^2+Info!$B$3^2)</f>
        <v>1.1451329976535186E-2</v>
      </c>
      <c r="Y2015" s="39">
        <f>W2015*Info!$D$2</f>
        <v>0.17734939995362387</v>
      </c>
      <c r="Z2015" s="39">
        <f>Y2015*SQRT(Info!$D$3^2+(X2015/W2015)^2)</f>
        <v>1.2832316940266826E-2</v>
      </c>
      <c r="AA2015" s="50">
        <f>IF(O2015-W2015&gt;0,O2015-W2015,0)</f>
        <v>8.6020310371737185E-3</v>
      </c>
      <c r="AB2015" s="50">
        <f>SQRT((0.5*P2015)^2+X2015^2)</f>
        <v>1.1691703376334314E-2</v>
      </c>
      <c r="AC2015" s="50">
        <f>(1-EXP(-Info!$B$6*G2015*1000))+(Info!$B$6/(Info!$B$6-Info!$B$7))*(EXP(-Info!$B$7*G2015*1000)-EXP(-Info!$B$6*G2015*1000))*(Info!$B$9-1)</f>
        <v>0.77226617912386097</v>
      </c>
      <c r="AD2015" s="50">
        <f>SQRT((Info!$B$6*EXP(-Info!$B$6*G2015*1000)+(Info!$B$6/(Info!$B$6+Info!$B$7))*(Info!$B$9-1)*(-Info!$B$7*EXP(-Info!$B$7*G2015*1000)+Info!$B$6*EXP(-Info!$B$6*G2015*1000)))^2*(0.01*G2015*1000)^2)</f>
        <v>3.7558175503794736E-3</v>
      </c>
      <c r="AE2015" s="50">
        <f>IF(AA2015&gt;0,AA2015*AC2015*SQRT((AB2015/AA2015)^2+(AD2015/AC2015)^2),AA2015*AC2015*SQRT((AD2015/AC2015)^2))</f>
        <v>9.0291648948170287E-3</v>
      </c>
      <c r="AF2015" s="50">
        <f>IF((S2015-Y2015-AA2015*AC2015)&gt;0,S2015-Y2015-AA2015*AC2015,0)</f>
        <v>1.9805064150015628</v>
      </c>
      <c r="AG2015" s="50">
        <f>SQRT((T2015*0.5)^2+Z2015^2+AE2015^2)</f>
        <v>2.1037197070059601E-2</v>
      </c>
      <c r="AH2015" s="50">
        <f>AF2015/S2015</f>
        <v>0.91499535531074105</v>
      </c>
      <c r="AI2015">
        <f>AF2015*EXP(Info!$B$6*G2015*1000)</f>
        <v>6.391000930934875</v>
      </c>
      <c r="AJ2015">
        <f>2*SQRT((EXP(Info!$B$6*G2015)*AG2015)^2+(Info!$B$6*G2015*0.01*AI2015)^2)</f>
        <v>4.2123980956070887E-2</v>
      </c>
      <c r="AK2015" s="28">
        <f>AI2015/(E2015/1000)</f>
        <v>1.7782417726585629</v>
      </c>
      <c r="AL2015">
        <f>AA2015/0.752049334436339</f>
        <v>1.1438120670129894E-2</v>
      </c>
      <c r="AM2015">
        <f>Q2015/O2015</f>
        <v>0.88422655886993762</v>
      </c>
      <c r="AN2015">
        <f>U2015/0.242530074</f>
        <v>1.8807794369139024</v>
      </c>
      <c r="AO2015">
        <f>O2015/U2015</f>
        <v>0.4988580827909635</v>
      </c>
    </row>
    <row r="2016" spans="1:41">
      <c r="A2016" s="14" t="s">
        <v>134</v>
      </c>
      <c r="B2016" s="14" t="s">
        <v>99</v>
      </c>
      <c r="C2016" s="15">
        <v>-32.450000000000003</v>
      </c>
      <c r="D2016" s="15">
        <v>43.15</v>
      </c>
      <c r="E2016" s="15">
        <v>3594</v>
      </c>
      <c r="F2016" s="1">
        <v>190</v>
      </c>
      <c r="G2016">
        <v>128.75</v>
      </c>
      <c r="I2016">
        <f>(E2016*100*Info!$B$11)/AI2016</f>
        <v>1.4381622332363821</v>
      </c>
      <c r="J2016">
        <f>LOG10(I2016)</f>
        <v>0.1578078798057016</v>
      </c>
      <c r="K2016">
        <f>2*((E2016*100*Info!$B$11)/AI2016^2)*(AJ2016/2)</f>
        <v>9.614973997178769E-3</v>
      </c>
      <c r="L2016">
        <f>(M2016/10.7)/I2016</f>
        <v>0.2014029226722415</v>
      </c>
      <c r="M2016">
        <f>((U2016/0.242530073729142))*I2016</f>
        <v>3.0992558244419035</v>
      </c>
      <c r="N2016">
        <f>2*M2016*SQRT((0.5*K2016/I2016)^2+(0.5*V2016/U2016)^2)</f>
        <v>9.9445755859969939E-2</v>
      </c>
      <c r="O2016" s="1">
        <v>0.24752433117679129</v>
      </c>
      <c r="P2016" s="1">
        <v>5.2522310245023494E-3</v>
      </c>
      <c r="Q2016" s="1">
        <v>0.26525338933893461</v>
      </c>
      <c r="R2016" s="1">
        <v>6.785340297796252E-3</v>
      </c>
      <c r="S2016" s="1">
        <v>2.1640177125356441</v>
      </c>
      <c r="T2016" s="1">
        <v>3.0850956496134271E-2</v>
      </c>
      <c r="U2016" s="1">
        <v>0.52265504282910846</v>
      </c>
      <c r="V2016" s="1">
        <v>1.640235249477472E-2</v>
      </c>
      <c r="W2016" s="50">
        <f>U2016*Info!$B$2</f>
        <v>0.25087442055797204</v>
      </c>
      <c r="X2016" s="50">
        <f>W2016*SQRT((0.5*V2016/U2016)^2+Info!$B$3^2)</f>
        <v>1.314691895714906E-2</v>
      </c>
      <c r="Y2016" s="39">
        <f>W2016*Info!$D$2</f>
        <v>0.20320828065195737</v>
      </c>
      <c r="Z2016" s="39">
        <f>Y2016*SQRT(Info!$D$3^2+(X2016/W2016)^2)</f>
        <v>1.4718536172894803E-2</v>
      </c>
      <c r="AA2016" s="50">
        <f>IF(O2016-W2016&gt;0,O2016-W2016,0)</f>
        <v>0</v>
      </c>
      <c r="AB2016" s="50">
        <f>SQRT((0.5*P2016)^2+X2016^2)</f>
        <v>1.3406638681993767E-2</v>
      </c>
      <c r="AC2016" s="50">
        <f>(1-EXP(-Info!$B$6*G2016*1000))+(Info!$B$6/(Info!$B$6-Info!$B$7))*(EXP(-Info!$B$7*G2016*1000)-EXP(-Info!$B$6*G2016*1000))*(Info!$B$9-1)</f>
        <v>0.7752782218817883</v>
      </c>
      <c r="AD2016" s="50">
        <f>SQRT((Info!$B$6*EXP(-Info!$B$6*G2016*1000)+(Info!$B$6/(Info!$B$6+Info!$B$7))*(Info!$B$9-1)*(-Info!$B$7*EXP(-Info!$B$7*G2016*1000)+Info!$B$6*EXP(-Info!$B$6*G2016*1000)))^2*(0.01*G2016*1000)^2)</f>
        <v>3.748868629811285E-3</v>
      </c>
      <c r="AE2016" s="50">
        <f>IF(AA2016&gt;0,AA2016*AC2016*SQRT((AB2016/AA2016)^2+(AD2016/AC2016)^2),AA2016*AC2016*SQRT((AD2016/AC2016)^2))</f>
        <v>0</v>
      </c>
      <c r="AF2016" s="50">
        <f>IF((S2016-Y2016-AA2016*AC2016)&gt;0,S2016-Y2016-AA2016*AC2016,0)</f>
        <v>1.9608094318836868</v>
      </c>
      <c r="AG2016" s="50">
        <f>SQRT((T2016*0.5)^2+Z2016^2+AE2016^2)</f>
        <v>2.1320897876365461E-2</v>
      </c>
      <c r="AH2016" s="50">
        <f>AF2016/S2016</f>
        <v>0.90609675721468463</v>
      </c>
      <c r="AI2016">
        <f>AF2016*EXP(Info!$B$6*G2016*1000)</f>
        <v>6.3857327047644228</v>
      </c>
      <c r="AJ2016">
        <f>2*SQRT((EXP(Info!$B$6*G2016)*AG2016)^2+(Info!$B$6*G2016*0.01*AI2016)^2)</f>
        <v>4.2692439343977852E-2</v>
      </c>
      <c r="AK2016" s="28">
        <f>AI2016/(E2016/1000)</f>
        <v>1.7767759334347311</v>
      </c>
      <c r="AL2016">
        <f>AA2016/0.752049334436339</f>
        <v>0</v>
      </c>
      <c r="AM2016">
        <f>Q2016/O2016</f>
        <v>1.0716255168849667</v>
      </c>
      <c r="AN2016">
        <f>U2016/0.242530074</f>
        <v>2.1550112701862632</v>
      </c>
      <c r="AO2016">
        <f>O2016/U2016</f>
        <v>0.47359024766498592</v>
      </c>
    </row>
    <row r="2017" spans="1:41">
      <c r="A2017" s="14" t="s">
        <v>134</v>
      </c>
      <c r="B2017" s="14" t="s">
        <v>99</v>
      </c>
      <c r="C2017" s="15">
        <v>-32.450000000000003</v>
      </c>
      <c r="D2017" s="15">
        <v>43.15</v>
      </c>
      <c r="E2017" s="15">
        <v>3594</v>
      </c>
      <c r="F2017" s="1">
        <v>194</v>
      </c>
      <c r="G2017">
        <v>129.75</v>
      </c>
      <c r="I2017">
        <f>(E2017*100*Info!$B$11)/AI2017</f>
        <v>1.4686378325731</v>
      </c>
      <c r="J2017">
        <f>LOG10(I2017)</f>
        <v>0.1669147115785265</v>
      </c>
      <c r="K2017">
        <f>2*((E2017*100*Info!$B$11)/AI2017^2)*(AJ2017/2)</f>
        <v>1.3499264887564704E-2</v>
      </c>
      <c r="L2017">
        <f>(M2017/10.7)/I2017</f>
        <v>0.27740978942558209</v>
      </c>
      <c r="M2017">
        <f>((U2017/0.242530073729142))*I2017</f>
        <v>4.3593352770790519</v>
      </c>
      <c r="N2017">
        <f>2*M2017*SQRT((0.5*K2017/I2017)^2+(0.5*V2017/U2017)^2)</f>
        <v>0.13980521497499188</v>
      </c>
      <c r="O2017" s="1">
        <v>0.35397628914202162</v>
      </c>
      <c r="P2017" s="1">
        <v>7.3414114457015572E-3</v>
      </c>
      <c r="Q2017" s="1">
        <v>0.32109910975557698</v>
      </c>
      <c r="R2017" s="1">
        <v>9.7159253358853857E-3</v>
      </c>
      <c r="S2017" s="1">
        <v>2.1890461191090038</v>
      </c>
      <c r="T2017" s="1">
        <v>2.8824721530007619E-2</v>
      </c>
      <c r="U2017" s="1">
        <v>0.71989831850352226</v>
      </c>
      <c r="V2017" s="1">
        <v>2.2118778627483949E-2</v>
      </c>
      <c r="W2017" s="50">
        <f>U2017*Info!$B$2</f>
        <v>0.34555119288169067</v>
      </c>
      <c r="X2017" s="50">
        <f>W2017*SQRT((0.5*V2017/U2017)^2+Info!$B$3^2)</f>
        <v>1.8074687063682874E-2</v>
      </c>
      <c r="Y2017" s="39">
        <f>W2017*Info!$D$2</f>
        <v>0.27989646623416947</v>
      </c>
      <c r="Z2017" s="39">
        <f>Y2017*SQRT(Info!$D$3^2+(X2017/W2017)^2)</f>
        <v>2.0253375469892088E-2</v>
      </c>
      <c r="AA2017" s="50">
        <f>IF(O2017-W2017&gt;0,O2017-W2017,0)</f>
        <v>8.4250962603309443E-3</v>
      </c>
      <c r="AB2017" s="50">
        <f>SQRT((0.5*P2017)^2+X2017^2)</f>
        <v>1.8443654544418101E-2</v>
      </c>
      <c r="AC2017" s="50">
        <f>(1-EXP(-Info!$B$6*G2017*1000))+(Info!$B$6/(Info!$B$6-Info!$B$7))*(EXP(-Info!$B$7*G2017*1000)-EXP(-Info!$B$6*G2017*1000))*(Info!$B$9-1)</f>
        <v>0.77826013915703496</v>
      </c>
      <c r="AD2017" s="50">
        <f>SQRT((Info!$B$6*EXP(-Info!$B$6*G2017*1000)+(Info!$B$6/(Info!$B$6+Info!$B$7))*(Info!$B$9-1)*(-Info!$B$7*EXP(-Info!$B$7*G2017*1000)+Info!$B$6*EXP(-Info!$B$6*G2017*1000)))^2*(0.01*G2017*1000)^2)</f>
        <v>3.7416945577395345E-3</v>
      </c>
      <c r="AE2017" s="50">
        <f>IF(AA2017&gt;0,AA2017*AC2017*SQRT((AB2017/AA2017)^2+(AD2017/AC2017)^2),AA2017*AC2017*SQRT((AD2017/AC2017)^2))</f>
        <v>1.4353995768880159E-2</v>
      </c>
      <c r="AF2017" s="50">
        <f>IF((S2017-Y2017-AA2017*AC2017)&gt;0,S2017-Y2017-AA2017*AC2017,0)</f>
        <v>1.9025927362868578</v>
      </c>
      <c r="AG2017" s="50">
        <f>SQRT((T2017*0.5)^2+Z2017^2+AE2017^2)</f>
        <v>2.8704573769315529E-2</v>
      </c>
      <c r="AH2017" s="50">
        <f>AF2017/S2017</f>
        <v>0.86914237195754485</v>
      </c>
      <c r="AI2017">
        <f>AF2017*EXP(Info!$B$6*G2017*1000)</f>
        <v>6.2532228190284584</v>
      </c>
      <c r="AJ2017">
        <f>2*SQRT((EXP(Info!$B$6*G2017)*AG2017)^2+(Info!$B$6*G2017*0.01*AI2017)^2)</f>
        <v>5.7477690798100577E-2</v>
      </c>
      <c r="AK2017" s="28">
        <f>AI2017/(E2017/1000)</f>
        <v>1.7399061822561097</v>
      </c>
      <c r="AL2017">
        <f>AA2017/0.752049334436339</f>
        <v>1.1202850497362056E-2</v>
      </c>
      <c r="AM2017">
        <f>Q2017/O2017</f>
        <v>0.9071203908427502</v>
      </c>
      <c r="AN2017">
        <f>U2017/0.242530074</f>
        <v>2.9682847435387423</v>
      </c>
      <c r="AO2017">
        <f>O2017/U2017</f>
        <v>0.49170317535654823</v>
      </c>
    </row>
    <row r="2018" spans="1:41">
      <c r="A2018" s="14" t="s">
        <v>134</v>
      </c>
      <c r="B2018" s="14" t="s">
        <v>99</v>
      </c>
      <c r="C2018" s="15">
        <v>-32.450000000000003</v>
      </c>
      <c r="D2018" s="15">
        <v>43.15</v>
      </c>
      <c r="E2018" s="15">
        <v>3594</v>
      </c>
      <c r="F2018" s="1">
        <v>198</v>
      </c>
      <c r="G2018">
        <v>130.75</v>
      </c>
      <c r="I2018">
        <f>(E2018*100*Info!$B$11)/AI2018</f>
        <v>1.5508281980538094</v>
      </c>
      <c r="J2018">
        <f>LOG10(I2018)</f>
        <v>0.19056368900001308</v>
      </c>
      <c r="K2018">
        <f>2*((E2018*100*Info!$B$11)/AI2018^2)*(AJ2018/2)</f>
        <v>1.4947496034259823E-2</v>
      </c>
      <c r="L2018">
        <f>(M2018/10.7)/I2018</f>
        <v>0.34074945650427835</v>
      </c>
      <c r="M2018">
        <f>((U2018/0.242530073729142))*I2018</f>
        <v>5.6543493621162897</v>
      </c>
      <c r="N2018">
        <f>2*M2018*SQRT((0.5*K2018/I2018)^2+(0.5*V2018/U2018)^2)</f>
        <v>0.18186452996226637</v>
      </c>
      <c r="O2018" s="1">
        <v>0.41006001094382988</v>
      </c>
      <c r="P2018" s="1">
        <v>8.4686611228984871E-3</v>
      </c>
      <c r="Q2018" s="1">
        <v>0.37481147160620459</v>
      </c>
      <c r="R2018" s="1">
        <v>1.0840567394070339E-2</v>
      </c>
      <c r="S2018" s="1">
        <v>2.129115952498684</v>
      </c>
      <c r="T2018" s="1">
        <v>2.7831960457971691E-2</v>
      </c>
      <c r="U2018" s="1">
        <v>0.8842693016578802</v>
      </c>
      <c r="V2018" s="1">
        <v>2.7134274186629091E-2</v>
      </c>
      <c r="W2018" s="50">
        <f>U2018*Info!$B$2</f>
        <v>0.42444926479578249</v>
      </c>
      <c r="X2018" s="50">
        <f>W2018*SQRT((0.5*V2018/U2018)^2+Info!$B$3^2)</f>
        <v>2.2199144823546384E-2</v>
      </c>
      <c r="Y2018" s="39">
        <f>W2018*Info!$D$2</f>
        <v>0.34380390448458381</v>
      </c>
      <c r="Z2018" s="39">
        <f>Y2018*SQRT(Info!$D$3^2+(X2018/W2018)^2)</f>
        <v>2.4876298444875065E-2</v>
      </c>
      <c r="AA2018" s="50">
        <f>IF(O2018-W2018&gt;0,O2018-W2018,0)</f>
        <v>0</v>
      </c>
      <c r="AB2018" s="50">
        <f>SQRT((0.5*P2018)^2+X2018^2)</f>
        <v>2.2599371367372351E-2</v>
      </c>
      <c r="AC2018" s="50">
        <f>(1-EXP(-Info!$B$6*G2018*1000))+(Info!$B$6/(Info!$B$6-Info!$B$7))*(EXP(-Info!$B$7*G2018*1000)-EXP(-Info!$B$6*G2018*1000))*(Info!$B$9-1)</f>
        <v>0.78121221336456848</v>
      </c>
      <c r="AD2018" s="50">
        <f>SQRT((Info!$B$6*EXP(-Info!$B$6*G2018*1000)+(Info!$B$6/(Info!$B$6+Info!$B$7))*(Info!$B$9-1)*(-Info!$B$7*EXP(-Info!$B$7*G2018*1000)+Info!$B$6*EXP(-Info!$B$6*G2018*1000)))^2*(0.01*G2018*1000)^2)</f>
        <v>3.7343000461764557E-3</v>
      </c>
      <c r="AE2018" s="50">
        <f>IF(AA2018&gt;0,AA2018*AC2018*SQRT((AB2018/AA2018)^2+(AD2018/AC2018)^2),AA2018*AC2018*SQRT((AD2018/AC2018)^2))</f>
        <v>0</v>
      </c>
      <c r="AF2018" s="50">
        <f>IF((S2018-Y2018-AA2018*AC2018)&gt;0,S2018-Y2018-AA2018*AC2018,0)</f>
        <v>1.7853120480141003</v>
      </c>
      <c r="AG2018" s="50">
        <f>SQRT((T2018*0.5)^2+Z2018^2+AE2018^2)</f>
        <v>2.8504117773613315E-2</v>
      </c>
      <c r="AH2018" s="50">
        <f>AF2018/S2018</f>
        <v>0.83852269573148286</v>
      </c>
      <c r="AI2018">
        <f>AF2018*EXP(Info!$B$6*G2018*1000)</f>
        <v>5.9218162392582157</v>
      </c>
      <c r="AJ2018">
        <f>2*SQRT((EXP(Info!$B$6*G2018)*AG2018)^2+(Info!$B$6*G2018*0.01*AI2018)^2)</f>
        <v>5.7076808935386865E-2</v>
      </c>
      <c r="AK2018" s="28">
        <f>AI2018/(E2018/1000)</f>
        <v>1.6476951138726255</v>
      </c>
      <c r="AL2018">
        <f>AA2018/0.752049334436339</f>
        <v>0</v>
      </c>
      <c r="AM2018">
        <f>Q2018/O2018</f>
        <v>0.91404053456347967</v>
      </c>
      <c r="AN2018">
        <f>U2018/0.242530074</f>
        <v>3.6460191805238971</v>
      </c>
      <c r="AO2018">
        <f>O2018/U2018</f>
        <v>0.46372752076208595</v>
      </c>
    </row>
    <row r="2019" spans="1:41">
      <c r="A2019" s="14" t="s">
        <v>134</v>
      </c>
      <c r="B2019" s="14" t="s">
        <v>99</v>
      </c>
      <c r="C2019" s="15">
        <v>-32.450000000000003</v>
      </c>
      <c r="D2019" s="15">
        <v>43.15</v>
      </c>
      <c r="E2019" s="15">
        <v>3594</v>
      </c>
      <c r="F2019" s="1">
        <v>201</v>
      </c>
      <c r="G2019">
        <v>131.5</v>
      </c>
      <c r="I2019">
        <f>(E2019*100*Info!$B$11)/AI2019</f>
        <v>2.0787350830906606</v>
      </c>
      <c r="J2019">
        <f>LOG10(I2019)</f>
        <v>0.31779914576111395</v>
      </c>
      <c r="K2019">
        <f>2*((E2019*100*Info!$B$11)/AI2019^2)*(AJ2019/2)</f>
        <v>3.1177205988634583E-2</v>
      </c>
      <c r="L2019">
        <f>(M2019/10.7)/I2019</f>
        <v>0.34254613469110723</v>
      </c>
      <c r="M2019">
        <f>((U2019/0.242530073729142))*I2019</f>
        <v>7.6190705450266858</v>
      </c>
      <c r="N2019">
        <f>2*M2019*SQRT((0.5*K2019/I2019)^2+(0.5*V2019/U2019)^2)</f>
        <v>0.26462799205779614</v>
      </c>
      <c r="O2019" s="1">
        <v>0.44408474538097531</v>
      </c>
      <c r="P2019" s="1">
        <v>9.4174537370704144E-3</v>
      </c>
      <c r="Q2019" s="1">
        <v>0.4435843674328741</v>
      </c>
      <c r="R2019" s="1">
        <v>1.0495743629965051E-2</v>
      </c>
      <c r="S2019" s="1">
        <v>1.6820382290496201</v>
      </c>
      <c r="T2019" s="1">
        <v>2.4335376364991699E-2</v>
      </c>
      <c r="U2019" s="1">
        <v>0.88893181053425518</v>
      </c>
      <c r="V2019" s="1">
        <v>2.7847683384905609E-2</v>
      </c>
      <c r="W2019" s="50">
        <f>U2019*Info!$B$2</f>
        <v>0.4266872690564425</v>
      </c>
      <c r="X2019" s="50">
        <f>W2019*SQRT((0.5*V2019/U2019)^2+Info!$B$3^2)</f>
        <v>2.2356732493897559E-2</v>
      </c>
      <c r="Y2019" s="39">
        <f>W2019*Info!$D$2</f>
        <v>0.34561668793571843</v>
      </c>
      <c r="Z2019" s="39">
        <f>Y2019*SQRT(Info!$D$3^2+(X2019/W2019)^2)</f>
        <v>2.503120907581461E-2</v>
      </c>
      <c r="AA2019" s="50">
        <f>IF(O2019-W2019&gt;0,O2019-W2019,0)</f>
        <v>1.7397476324532812E-2</v>
      </c>
      <c r="AB2019" s="50">
        <f>SQRT((0.5*P2019)^2+X2019^2)</f>
        <v>2.2847222949981476E-2</v>
      </c>
      <c r="AC2019" s="50">
        <f>(1-EXP(-Info!$B$6*G2019*1000))+(Info!$B$6/(Info!$B$6-Info!$B$7))*(EXP(-Info!$B$7*G2019*1000)-EXP(-Info!$B$6*G2019*1000))*(Info!$B$9-1)</f>
        <v>0.78340685293090018</v>
      </c>
      <c r="AD2019" s="50">
        <f>SQRT((Info!$B$6*EXP(-Info!$B$6*G2019*1000)+(Info!$B$6/(Info!$B$6+Info!$B$7))*(Info!$B$9-1)*(-Info!$B$7*EXP(-Info!$B$7*G2019*1000)+Info!$B$6*EXP(-Info!$B$6*G2019*1000)))^2*(0.01*G2019*1000)^2)</f>
        <v>3.7286122958025783E-3</v>
      </c>
      <c r="AE2019" s="50">
        <f>IF(AA2019&gt;0,AA2019*AC2019*SQRT((AB2019/AA2019)^2+(AD2019/AC2019)^2),AA2019*AC2019*SQRT((AD2019/AC2019)^2))</f>
        <v>1.7898788577323306E-2</v>
      </c>
      <c r="AF2019" s="50">
        <f>IF((S2019-Y2019-AA2019*AC2019)&gt;0,S2019-Y2019-AA2019*AC2019,0)</f>
        <v>1.3227922389375597</v>
      </c>
      <c r="AG2019" s="50">
        <f>SQRT((T2019*0.5)^2+Z2019^2+AE2019^2)</f>
        <v>3.3090492532437656E-2</v>
      </c>
      <c r="AH2019" s="50">
        <f>AF2019/S2019</f>
        <v>0.78642222043012633</v>
      </c>
      <c r="AI2019">
        <f>AF2019*EXP(Info!$B$6*G2019*1000)</f>
        <v>4.417936504867308</v>
      </c>
      <c r="AJ2019">
        <f>2*SQRT((EXP(Info!$B$6*G2019)*AG2019)^2+(Info!$B$6*G2019*0.01*AI2019)^2)</f>
        <v>6.6260928377735534E-2</v>
      </c>
      <c r="AK2019" s="28">
        <f>AI2019/(E2019/1000)</f>
        <v>1.2292533402524508</v>
      </c>
      <c r="AL2019">
        <f>AA2019/0.752049334436339</f>
        <v>2.313342426873128E-2</v>
      </c>
      <c r="AM2019">
        <f>Q2019/O2019</f>
        <v>0.99887323770225001</v>
      </c>
      <c r="AN2019">
        <f>U2019/0.242530074</f>
        <v>3.6652436371014967</v>
      </c>
      <c r="AO2019">
        <f>O2019/U2019</f>
        <v>0.49957121583271591</v>
      </c>
    </row>
    <row r="2020" spans="1:41">
      <c r="A2020" s="14" t="s">
        <v>134</v>
      </c>
      <c r="B2020" s="14" t="s">
        <v>99</v>
      </c>
      <c r="C2020" s="15">
        <v>-32.450000000000003</v>
      </c>
      <c r="D2020" s="15">
        <v>43.15</v>
      </c>
      <c r="E2020" s="15">
        <v>3594</v>
      </c>
      <c r="F2020" s="98">
        <v>202</v>
      </c>
      <c r="G2020">
        <v>131.75</v>
      </c>
      <c r="I2020">
        <f>(E2020*100*Info!$B$11)/AI2020</f>
        <v>2.2200305543921712</v>
      </c>
      <c r="J2020">
        <f>LOG10(I2020)</f>
        <v>0.34635895170856762</v>
      </c>
      <c r="K2020">
        <f>2*((E2020*100*Info!$B$11)/AI2020^2)*(AJ2020/2)</f>
        <v>4.2220888082359284E-2</v>
      </c>
      <c r="L2020">
        <f>(M2020/10.7)/I2020</f>
        <v>0.41885331530820918</v>
      </c>
      <c r="M2020">
        <f>((U2020/0.242530073729142))*I2020</f>
        <v>9.9495785883817014</v>
      </c>
      <c r="N2020">
        <f>2*M2020*SQRT((0.5*K2020/I2020)^2+(0.5*V2020/U2020)^2)</f>
        <v>0.36525635161953257</v>
      </c>
      <c r="O2020" s="1">
        <v>0.5671523989711077</v>
      </c>
      <c r="P2020" s="1">
        <v>1.210432451995999E-2</v>
      </c>
      <c r="Q2020" s="1">
        <v>0.50280770019897492</v>
      </c>
      <c r="R2020" s="1">
        <v>1.1143355383232609E-2</v>
      </c>
      <c r="S2020" s="1">
        <v>1.693984533616139</v>
      </c>
      <c r="T2020" s="1">
        <v>2.2305883739839528E-2</v>
      </c>
      <c r="U2020" s="1">
        <v>1.0869544222443319</v>
      </c>
      <c r="V2020" s="1">
        <v>3.4130851048264403E-2</v>
      </c>
      <c r="W2020" s="50">
        <f>U2020*Info!$B$2</f>
        <v>0.52173812267727926</v>
      </c>
      <c r="X2020" s="50">
        <f>W2020*SQRT((0.5*V2020/U2020)^2+Info!$B$3^2)</f>
        <v>2.7342746300433849E-2</v>
      </c>
      <c r="Y2020" s="39">
        <f>W2020*Info!$D$2</f>
        <v>0.42260787936859623</v>
      </c>
      <c r="Z2020" s="39">
        <f>Y2020*SQRT(Info!$D$3^2+(X2020/W2020)^2)</f>
        <v>3.0610632473088616E-2</v>
      </c>
      <c r="AA2020" s="50">
        <f>IF(O2020-W2020&gt;0,O2020-W2020,0)</f>
        <v>4.5414276293828437E-2</v>
      </c>
      <c r="AB2020" s="50">
        <f>SQRT((0.5*P2020)^2+X2020^2)</f>
        <v>2.8004543261246292E-2</v>
      </c>
      <c r="AC2020" s="50">
        <f>(1-EXP(-Info!$B$6*G2020*1000))+(Info!$B$6/(Info!$B$6-Info!$B$7))*(EXP(-Info!$B$7*G2020*1000)-EXP(-Info!$B$6*G2020*1000))*(Info!$B$9-1)</f>
        <v>0.78413472432041131</v>
      </c>
      <c r="AD2020" s="50">
        <f>SQRT((Info!$B$6*EXP(-Info!$B$6*G2020*1000)+(Info!$B$6/(Info!$B$6+Info!$B$7))*(Info!$B$9-1)*(-Info!$B$7*EXP(-Info!$B$7*G2020*1000)+Info!$B$6*EXP(-Info!$B$6*G2020*1000)))^2*(0.01*G2020*1000)^2)</f>
        <v>3.7266897400525145E-3</v>
      </c>
      <c r="AE2020" s="50">
        <f>IF(AA2020&gt;0,AA2020*AC2020*SQRT((AB2020/AA2020)^2+(AD2020/AC2020)^2),AA2020*AC2020*SQRT((AD2020/AC2020)^2))</f>
        <v>2.1959987002144469E-2</v>
      </c>
      <c r="AF2020" s="50">
        <f>IF((S2020-Y2020-AA2020*AC2020)&gt;0,S2020-Y2020-AA2020*AC2020,0)</f>
        <v>1.2357657432256708</v>
      </c>
      <c r="AG2020" s="50">
        <f>SQRT((T2020*0.5)^2+Z2020^2+AE2020^2)</f>
        <v>3.9289183777353666E-2</v>
      </c>
      <c r="AH2020" s="50">
        <f>AF2020/S2020</f>
        <v>0.72950237661715178</v>
      </c>
      <c r="AI2020">
        <f>AF2020*EXP(Info!$B$6*G2020*1000)</f>
        <v>4.1367536988917903</v>
      </c>
      <c r="AJ2020">
        <f>2*SQRT((EXP(Info!$B$6*G2020)*AG2020)^2+(Info!$B$6*G2020*0.01*AI2020)^2)</f>
        <v>7.8673428435319923E-2</v>
      </c>
      <c r="AK2020" s="28">
        <f>AI2020/(E2020/1000)</f>
        <v>1.1510166107100142</v>
      </c>
      <c r="AL2020">
        <f>AA2020/0.752049334436339</f>
        <v>6.0387363187903671E-2</v>
      </c>
      <c r="AM2020">
        <f>Q2020/O2020</f>
        <v>0.88654777994616107</v>
      </c>
      <c r="AN2020">
        <f>U2020/0.242530074</f>
        <v>4.4817304687926329</v>
      </c>
      <c r="AO2020">
        <f>O2020/U2020</f>
        <v>0.52178121489220997</v>
      </c>
    </row>
    <row r="2021" spans="1:41">
      <c r="A2021" s="14" t="s">
        <v>134</v>
      </c>
      <c r="B2021" s="14" t="s">
        <v>99</v>
      </c>
      <c r="C2021" s="15">
        <v>-32.450000000000003</v>
      </c>
      <c r="D2021" s="15">
        <v>43.15</v>
      </c>
      <c r="E2021" s="15">
        <v>3594</v>
      </c>
      <c r="F2021" s="98">
        <v>204</v>
      </c>
      <c r="G2021">
        <v>132.25</v>
      </c>
      <c r="I2021">
        <f>(E2021*100*Info!$B$11)/AI2021</f>
        <v>2.8504587487016502</v>
      </c>
      <c r="J2021">
        <f>LOG10(I2021)</f>
        <v>0.45491476035826095</v>
      </c>
      <c r="K2021">
        <f>2*((E2021*100*Info!$B$11)/AI2021^2)*(AJ2021/2)</f>
        <v>5.5223776692119572E-2</v>
      </c>
      <c r="L2021">
        <f>(M2021/10.7)/I2021</f>
        <v>0.40758764473695963</v>
      </c>
      <c r="M2021">
        <f>((U2021/0.242530073729142))*I2021</f>
        <v>12.431385915493884</v>
      </c>
      <c r="N2021">
        <f>2*M2021*SQRT((0.5*K2021/I2021)^2+(0.5*V2021/U2021)^2)</f>
        <v>0.45834573364368647</v>
      </c>
      <c r="O2021" s="1">
        <v>0.49614083562410322</v>
      </c>
      <c r="P2021" s="1">
        <v>1.06053305212538E-2</v>
      </c>
      <c r="Q2021" s="1">
        <v>0.45716662024662558</v>
      </c>
      <c r="R2021" s="1">
        <v>1.015913996842485E-2</v>
      </c>
      <c r="S2021" s="1">
        <v>1.3692930056377941</v>
      </c>
      <c r="T2021" s="1">
        <v>1.8380610534651089E-2</v>
      </c>
      <c r="U2021" s="1">
        <v>1.057719198361821</v>
      </c>
      <c r="V2021" s="1">
        <v>3.3180399070925647E-2</v>
      </c>
      <c r="W2021" s="50">
        <f>U2021*Info!$B$2</f>
        <v>0.50770521521367407</v>
      </c>
      <c r="X2021" s="50">
        <f>W2021*SQRT((0.5*V2021/U2021)^2+Info!$B$3^2)</f>
        <v>2.6604990951328039E-2</v>
      </c>
      <c r="Y2021" s="39">
        <f>W2021*Info!$D$2</f>
        <v>0.41124122432307603</v>
      </c>
      <c r="Z2021" s="39">
        <f>Y2021*SQRT(Info!$D$3^2+(X2021/W2021)^2)</f>
        <v>2.97859480386388E-2</v>
      </c>
      <c r="AA2021" s="50">
        <f>IF(O2021-W2021&gt;0,O2021-W2021,0)</f>
        <v>0</v>
      </c>
      <c r="AB2021" s="50">
        <f>SQRT((0.5*P2021)^2+X2021^2)</f>
        <v>2.7128284176971204E-2</v>
      </c>
      <c r="AC2021" s="50">
        <f>(1-EXP(-Info!$B$6*G2021*1000))+(Info!$B$6/(Info!$B$6-Info!$B$7))*(EXP(-Info!$B$7*G2021*1000)-EXP(-Info!$B$6*G2021*1000))*(Info!$B$9-1)</f>
        <v>0.78558498031666379</v>
      </c>
      <c r="AD2021" s="50">
        <f>SQRT((Info!$B$6*EXP(-Info!$B$6*G2021*1000)+(Info!$B$6/(Info!$B$6+Info!$B$7))*(Info!$B$9-1)*(-Info!$B$7*EXP(-Info!$B$7*G2021*1000)+Info!$B$6*EXP(-Info!$B$6*G2021*1000)))^2*(0.01*G2021*1000)^2)</f>
        <v>3.7228050974329819E-3</v>
      </c>
      <c r="AE2021" s="50">
        <f>IF(AA2021&gt;0,AA2021*AC2021*SQRT((AB2021/AA2021)^2+(AD2021/AC2021)^2),AA2021*AC2021*SQRT((AD2021/AC2021)^2))</f>
        <v>0</v>
      </c>
      <c r="AF2021" s="50">
        <f>IF((S2021-Y2021-AA2021*AC2021)&gt;0,S2021-Y2021-AA2021*AC2021,0)</f>
        <v>0.95805178131471802</v>
      </c>
      <c r="AG2021" s="50">
        <f>SQRT((T2021*0.5)^2+Z2021^2+AE2021^2)</f>
        <v>3.1171532068012348E-2</v>
      </c>
      <c r="AH2021" s="50">
        <f>AF2021/S2021</f>
        <v>0.69966893672145303</v>
      </c>
      <c r="AI2021">
        <f>AF2021*EXP(Info!$B$6*G2021*1000)</f>
        <v>3.2218391554403936</v>
      </c>
      <c r="AJ2021">
        <f>2*SQRT((EXP(Info!$B$6*G2021)*AG2021)^2+(Info!$B$6*G2021*0.01*AI2021)^2)</f>
        <v>6.2418768957455989E-2</v>
      </c>
      <c r="AK2021" s="28">
        <f>AI2021/(E2021/1000)</f>
        <v>0.89644940329448908</v>
      </c>
      <c r="AL2021">
        <f>AA2021/0.752049334436339</f>
        <v>0</v>
      </c>
      <c r="AM2021">
        <f>Q2021/O2021</f>
        <v>0.92144525792066401</v>
      </c>
      <c r="AN2021">
        <f>U2021/0.242530074</f>
        <v>4.361187793814886</v>
      </c>
      <c r="AO2021">
        <f>O2021/U2021</f>
        <v>0.46906668271930618</v>
      </c>
    </row>
    <row r="2022" spans="1:41">
      <c r="A2022" s="14" t="s">
        <v>134</v>
      </c>
      <c r="B2022" s="14" t="s">
        <v>99</v>
      </c>
      <c r="C2022" s="15">
        <v>-32.450000000000003</v>
      </c>
      <c r="D2022" s="15">
        <v>43.15</v>
      </c>
      <c r="E2022" s="15">
        <v>3594</v>
      </c>
      <c r="F2022" s="1">
        <v>206</v>
      </c>
      <c r="G2022">
        <v>132.75</v>
      </c>
      <c r="I2022">
        <f>(E2022*100*Info!$B$11)/AI2022</f>
        <v>2.3133435805273974</v>
      </c>
      <c r="J2022">
        <f>LOG10(I2022)</f>
        <v>0.36424013949166817</v>
      </c>
      <c r="K2022">
        <f>2*((E2022*100*Info!$B$11)/AI2022^2)*(AJ2022/2)</f>
        <v>3.5860102819424096E-2</v>
      </c>
      <c r="L2022">
        <f>(M2022/10.7)/I2022</f>
        <v>0.32338527976328441</v>
      </c>
      <c r="M2022">
        <f>((U2022/0.242530073729142))*I2022</f>
        <v>8.0046834924587191</v>
      </c>
      <c r="N2022">
        <f>2*M2022*SQRT((0.5*K2022/I2022)^2+(0.5*V2022/U2022)^2)</f>
        <v>0.27524412841716184</v>
      </c>
      <c r="O2022" s="1">
        <v>0.42479830250454342</v>
      </c>
      <c r="P2022" s="1">
        <v>8.8133012698577481E-3</v>
      </c>
      <c r="Q2022" s="1">
        <v>0.37275962923515338</v>
      </c>
      <c r="R2022" s="1">
        <v>1.091990113963774E-2</v>
      </c>
      <c r="S2022" s="1">
        <v>1.518674745131924</v>
      </c>
      <c r="T2022" s="1">
        <v>2.0009835792646889E-2</v>
      </c>
      <c r="U2022" s="1">
        <v>0.83920801645982168</v>
      </c>
      <c r="V2022" s="1">
        <v>2.5757819488057009E-2</v>
      </c>
      <c r="W2022" s="50">
        <f>U2022*Info!$B$2</f>
        <v>0.4028198479007144</v>
      </c>
      <c r="X2022" s="50">
        <f>W2022*SQRT((0.5*V2022/U2022)^2+Info!$B$3^2)</f>
        <v>2.106834530541438E-2</v>
      </c>
      <c r="Y2022" s="39">
        <f>W2022*Info!$D$2</f>
        <v>0.32628407679957866</v>
      </c>
      <c r="Z2022" s="39">
        <f>Y2022*SQRT(Info!$D$3^2+(X2022/W2022)^2)</f>
        <v>2.3608891302505878E-2</v>
      </c>
      <c r="AA2022" s="50">
        <f>IF(O2022-W2022&gt;0,O2022-W2022,0)</f>
        <v>2.1978454603829023E-2</v>
      </c>
      <c r="AB2022" s="50">
        <f>SQRT((0.5*P2022)^2+X2022^2)</f>
        <v>2.1524259423415598E-2</v>
      </c>
      <c r="AC2022" s="50">
        <f>(1-EXP(-Info!$B$6*G2022*1000))+(Info!$B$6/(Info!$B$6-Info!$B$7))*(EXP(-Info!$B$7*G2022*1000)-EXP(-Info!$B$6*G2022*1000))*(Info!$B$9-1)</f>
        <v>0.7870279492654233</v>
      </c>
      <c r="AD2022" s="50">
        <f>SQRT((Info!$B$6*EXP(-Info!$B$6*G2022*1000)+(Info!$B$6/(Info!$B$6+Info!$B$7))*(Info!$B$9-1)*(-Info!$B$7*EXP(-Info!$B$7*G2022*1000)+Info!$B$6*EXP(-Info!$B$6*G2022*1000)))^2*(0.01*G2022*1000)^2)</f>
        <v>3.7188682180472545E-3</v>
      </c>
      <c r="AE2022" s="50">
        <f>IF(AA2022&gt;0,AA2022*AC2022*SQRT((AB2022/AA2022)^2+(AD2022/AC2022)^2),AA2022*AC2022*SQRT((AD2022/AC2022)^2))</f>
        <v>1.6940390934431813E-2</v>
      </c>
      <c r="AF2022" s="50">
        <f>IF((S2022-Y2022-AA2022*AC2022)&gt;0,S2022-Y2022-AA2022*AC2022,0)</f>
        <v>1.1750930102774706</v>
      </c>
      <c r="AG2022" s="50">
        <f>SQRT((T2022*0.5)^2+Z2022^2+AE2022^2)</f>
        <v>3.0731986197723868E-2</v>
      </c>
      <c r="AH2022" s="50">
        <f>AF2022/S2022</f>
        <v>0.77376213309940356</v>
      </c>
      <c r="AI2022">
        <f>AF2022*EXP(Info!$B$6*G2022*1000)</f>
        <v>3.9698900262108476</v>
      </c>
      <c r="AJ2022">
        <f>2*SQRT((EXP(Info!$B$6*G2022)*AG2022)^2+(Info!$B$6*G2022*0.01*AI2022)^2)</f>
        <v>6.1538919562165416E-2</v>
      </c>
      <c r="AK2022" s="28">
        <f>AI2022/(E2022/1000)</f>
        <v>1.104588209852768</v>
      </c>
      <c r="AL2022">
        <f>AA2022/0.752049334436339</f>
        <v>2.9224751086711451E-2</v>
      </c>
      <c r="AM2022">
        <f>Q2022/O2022</f>
        <v>0.87749792557414119</v>
      </c>
      <c r="AN2022">
        <f>U2022/0.242530074</f>
        <v>3.46022248960276</v>
      </c>
      <c r="AO2022">
        <f>O2022/U2022</f>
        <v>0.50618951937154344</v>
      </c>
    </row>
    <row r="2023" spans="1:41">
      <c r="A2023" s="14" t="s">
        <v>134</v>
      </c>
      <c r="B2023" s="14" t="s">
        <v>99</v>
      </c>
      <c r="C2023" s="15">
        <v>-32.450000000000003</v>
      </c>
      <c r="D2023" s="15">
        <v>43.15</v>
      </c>
      <c r="E2023" s="15">
        <v>3594</v>
      </c>
      <c r="F2023" s="98">
        <v>208</v>
      </c>
      <c r="G2023">
        <v>133.25</v>
      </c>
      <c r="I2023">
        <f>(E2023*100*Info!$B$11)/AI2023</f>
        <v>3.1133274220717859</v>
      </c>
      <c r="J2023">
        <f>LOG10(I2023)</f>
        <v>0.49322479691812632</v>
      </c>
      <c r="K2023">
        <f>2*((E2023*100*Info!$B$11)/AI2023^2)*(AJ2023/2)</f>
        <v>5.0488499123470275E-2</v>
      </c>
      <c r="L2023">
        <f>(M2023/10.7)/I2023</f>
        <v>0.30998931304197141</v>
      </c>
      <c r="M2023">
        <f>((U2023/0.242530073729142))*I2023</f>
        <v>10.326551048617581</v>
      </c>
      <c r="N2023">
        <f>2*M2023*SQRT((0.5*K2023/I2023)^2+(0.5*V2023/U2023)^2)</f>
        <v>0.36437309884315211</v>
      </c>
      <c r="O2023" s="1">
        <v>0.38509015296724919</v>
      </c>
      <c r="P2023" s="1">
        <v>8.1663466871985529E-3</v>
      </c>
      <c r="Q2023" s="1">
        <v>0.34572139562641779</v>
      </c>
      <c r="R2023" s="1">
        <v>7.6407862748626848E-3</v>
      </c>
      <c r="S2023" s="1">
        <v>1.1819210127170079</v>
      </c>
      <c r="T2023" s="1">
        <v>1.517290832505914E-2</v>
      </c>
      <c r="U2023" s="1">
        <v>0.80444452113627474</v>
      </c>
      <c r="V2023" s="1">
        <v>2.5209405669834772E-2</v>
      </c>
      <c r="W2023" s="50">
        <f>U2023*Info!$B$2</f>
        <v>0.38613337014541188</v>
      </c>
      <c r="X2023" s="50">
        <f>W2023*SQRT((0.5*V2023/U2023)^2+Info!$B$3^2)</f>
        <v>2.0232475453613404E-2</v>
      </c>
      <c r="Y2023" s="39">
        <f>W2023*Info!$D$2</f>
        <v>0.31276802981778362</v>
      </c>
      <c r="Z2023" s="39">
        <f>Y2023*SQRT(Info!$D$3^2+(X2023/W2023)^2)</f>
        <v>2.2652508598654683E-2</v>
      </c>
      <c r="AA2023" s="50">
        <f>IF(O2023-W2023&gt;0,O2023-W2023,0)</f>
        <v>0</v>
      </c>
      <c r="AB2023" s="50">
        <f>SQRT((0.5*P2023)^2+X2023^2)</f>
        <v>2.0640381961944131E-2</v>
      </c>
      <c r="AC2023" s="50">
        <f>(1-EXP(-Info!$B$6*G2023*1000))+(Info!$B$6/(Info!$B$6-Info!$B$7))*(EXP(-Info!$B$7*G2023*1000)-EXP(-Info!$B$6*G2023*1000))*(Info!$B$9-1)</f>
        <v>0.78846366542329482</v>
      </c>
      <c r="AD2023" s="50">
        <f>SQRT((Info!$B$6*EXP(-Info!$B$6*G2023*1000)+(Info!$B$6/(Info!$B$6+Info!$B$7))*(Info!$B$9-1)*(-Info!$B$7*EXP(-Info!$B$7*G2023*1000)+Info!$B$6*EXP(-Info!$B$6*G2023*1000)))^2*(0.01*G2023*1000)^2)</f>
        <v>3.7148796640133113E-3</v>
      </c>
      <c r="AE2023" s="50">
        <f>IF(AA2023&gt;0,AA2023*AC2023*SQRT((AB2023/AA2023)^2+(AD2023/AC2023)^2),AA2023*AC2023*SQRT((AD2023/AC2023)^2))</f>
        <v>0</v>
      </c>
      <c r="AF2023" s="50">
        <f>IF((S2023-Y2023-AA2023*AC2023)&gt;0,S2023-Y2023-AA2023*AC2023,0)</f>
        <v>0.86915298289922427</v>
      </c>
      <c r="AG2023" s="50">
        <f>SQRT((T2023*0.5)^2+Z2023^2+AE2023^2)</f>
        <v>2.3889127915691828E-2</v>
      </c>
      <c r="AH2023" s="50">
        <f>AF2023/S2023</f>
        <v>0.73537315399885272</v>
      </c>
      <c r="AI2023">
        <f>AF2023*EXP(Info!$B$6*G2023*1000)</f>
        <v>2.9498084725773026</v>
      </c>
      <c r="AJ2023">
        <f>2*SQRT((EXP(Info!$B$6*G2023)*AG2023)^2+(Info!$B$6*G2023*0.01*AI2023)^2)</f>
        <v>4.7836729740110939E-2</v>
      </c>
      <c r="AK2023" s="28">
        <f>AI2023/(E2023/1000)</f>
        <v>0.82075917433981715</v>
      </c>
      <c r="AL2023">
        <f>AA2023/0.752049334436339</f>
        <v>0</v>
      </c>
      <c r="AM2023">
        <f>Q2023/O2023</f>
        <v>0.89776742656886477</v>
      </c>
      <c r="AN2023">
        <f>U2023/0.242530074</f>
        <v>3.3168856458447897</v>
      </c>
      <c r="AO2023">
        <f>O2023/U2023</f>
        <v>0.4787031831894521</v>
      </c>
    </row>
    <row r="2024" spans="1:41">
      <c r="A2024" s="14" t="s">
        <v>134</v>
      </c>
      <c r="B2024" s="14" t="s">
        <v>99</v>
      </c>
      <c r="C2024" s="15">
        <v>-32.450000000000003</v>
      </c>
      <c r="D2024" s="15">
        <v>43.15</v>
      </c>
      <c r="E2024" s="15">
        <v>3594</v>
      </c>
      <c r="F2024" s="1">
        <v>210</v>
      </c>
      <c r="G2024">
        <v>133.75</v>
      </c>
      <c r="I2024">
        <f>(E2024*100*Info!$B$11)/AI2024</f>
        <v>2.5492730437974558</v>
      </c>
      <c r="J2024">
        <f>LOG10(I2024)</f>
        <v>0.40641635373678581</v>
      </c>
      <c r="K2024">
        <f>2*((E2024*100*Info!$B$11)/AI2024^2)*(AJ2024/2)</f>
        <v>4.1699504544616781E-2</v>
      </c>
      <c r="L2024">
        <f>(M2024/10.7)/I2024</f>
        <v>0.38123173493805085</v>
      </c>
      <c r="M2024">
        <f>((U2024/0.242530073729142))*I2024</f>
        <v>10.398942502899494</v>
      </c>
      <c r="N2024">
        <f>2*M2024*SQRT((0.5*K2024/I2024)^2+(0.5*V2024/U2024)^2)</f>
        <v>0.36154998548825773</v>
      </c>
      <c r="O2024" s="1">
        <v>0.44520699937595731</v>
      </c>
      <c r="P2024" s="1">
        <v>9.2078059953075182E-3</v>
      </c>
      <c r="Q2024" s="1">
        <v>0.3816394830910142</v>
      </c>
      <c r="R2024" s="1">
        <v>1.2381552784273071E-2</v>
      </c>
      <c r="S2024" s="1">
        <v>1.4412556343849301</v>
      </c>
      <c r="T2024" s="1">
        <v>1.911949840785912E-2</v>
      </c>
      <c r="U2024" s="1">
        <v>0.98932372037183181</v>
      </c>
      <c r="V2024" s="1">
        <v>3.0352186801215691E-2</v>
      </c>
      <c r="W2024" s="50">
        <f>U2024*Info!$B$2</f>
        <v>0.47487538577847926</v>
      </c>
      <c r="X2024" s="50">
        <f>W2024*SQRT((0.5*V2024/U2024)^2+Info!$B$3^2)</f>
        <v>2.4836080247855625E-2</v>
      </c>
      <c r="Y2024" s="39">
        <f>W2024*Info!$D$2</f>
        <v>0.38464906248056824</v>
      </c>
      <c r="Z2024" s="39">
        <f>Y2024*SQRT(Info!$D$3^2+(X2024/W2024)^2)</f>
        <v>2.7831456930949135E-2</v>
      </c>
      <c r="AA2024" s="50">
        <f>IF(O2024-W2024&gt;0,O2024-W2024,0)</f>
        <v>0</v>
      </c>
      <c r="AB2024" s="50">
        <f>SQRT((0.5*P2024)^2+X2024^2)</f>
        <v>2.5259192482930438E-2</v>
      </c>
      <c r="AC2024" s="50">
        <f>(1-EXP(-Info!$B$6*G2024*1000))+(Info!$B$6/(Info!$B$6-Info!$B$7))*(EXP(-Info!$B$7*G2024*1000)-EXP(-Info!$B$6*G2024*1000))*(Info!$B$9-1)</f>
        <v>0.78989216288886932</v>
      </c>
      <c r="AD2024" s="50">
        <f>SQRT((Info!$B$6*EXP(-Info!$B$6*G2024*1000)+(Info!$B$6/(Info!$B$6+Info!$B$7))*(Info!$B$9-1)*(-Info!$B$7*EXP(-Info!$B$7*G2024*1000)+Info!$B$6*EXP(-Info!$B$6*G2024*1000)))^2*(0.01*G2024*1000)^2)</f>
        <v>3.7108399934105908E-3</v>
      </c>
      <c r="AE2024" s="50">
        <f>IF(AA2024&gt;0,AA2024*AC2024*SQRT((AB2024/AA2024)^2+(AD2024/AC2024)^2),AA2024*AC2024*SQRT((AD2024/AC2024)^2))</f>
        <v>0</v>
      </c>
      <c r="AF2024" s="50">
        <f>IF((S2024-Y2024-AA2024*AC2024)&gt;0,S2024-Y2024-AA2024*AC2024,0)</f>
        <v>1.0566065719043618</v>
      </c>
      <c r="AG2024" s="50">
        <f>SQRT((T2024*0.5)^2+Z2024^2+AE2024^2)</f>
        <v>2.9427517729861425E-2</v>
      </c>
      <c r="AH2024" s="50">
        <f>AF2024/S2024</f>
        <v>0.73311531049471246</v>
      </c>
      <c r="AI2024">
        <f>AF2024*EXP(Info!$B$6*G2024*1000)</f>
        <v>3.602485669347653</v>
      </c>
      <c r="AJ2024">
        <f>2*SQRT((EXP(Info!$B$6*G2024)*AG2024)^2+(Info!$B$6*G2024*0.01*AI2024)^2)</f>
        <v>5.8927335346199455E-2</v>
      </c>
      <c r="AK2024" s="28">
        <f>AI2024/(E2024/1000)</f>
        <v>1.0023610654834871</v>
      </c>
      <c r="AL2024">
        <f>AA2024/0.752049334436339</f>
        <v>0</v>
      </c>
      <c r="AM2024">
        <f>Q2024/O2024</f>
        <v>0.85721806626121078</v>
      </c>
      <c r="AN2024">
        <f>U2024/0.242530074</f>
        <v>4.079179559281509</v>
      </c>
      <c r="AO2024">
        <f>O2024/U2024</f>
        <v>0.45001144742453841</v>
      </c>
    </row>
    <row r="2025" spans="1:41">
      <c r="A2025" s="14" t="s">
        <v>134</v>
      </c>
      <c r="B2025" s="14" t="s">
        <v>99</v>
      </c>
      <c r="C2025" s="15">
        <v>-32.450000000000003</v>
      </c>
      <c r="D2025" s="15">
        <v>43.15</v>
      </c>
      <c r="E2025" s="15">
        <v>3594</v>
      </c>
      <c r="F2025" s="1">
        <v>210</v>
      </c>
      <c r="G2025">
        <v>133.75</v>
      </c>
      <c r="I2025">
        <f>(E2025*100*Info!$B$11)/AI2025</f>
        <v>2.9170222620478397</v>
      </c>
      <c r="J2025">
        <f>LOG10(I2025)</f>
        <v>0.46493974357070061</v>
      </c>
      <c r="K2025">
        <f>2*((E2025*100*Info!$B$11)/AI2025^2)*(AJ2025/2)</f>
        <v>6.1009602869012344E-2</v>
      </c>
      <c r="L2025">
        <f>(M2025/10.7)/I2025</f>
        <v>0.34688712150361062</v>
      </c>
      <c r="M2025">
        <f>((U2025/0.242530073729142))*I2025</f>
        <v>10.827088777527868</v>
      </c>
      <c r="N2025">
        <f>2*M2025*SQRT((0.5*K2025/I2025)^2+(0.5*V2025/U2025)^2)</f>
        <v>0.40758338097853508</v>
      </c>
      <c r="O2025" s="1">
        <v>0.46117959981568962</v>
      </c>
      <c r="P2025" s="1">
        <v>9.7754990711070213E-3</v>
      </c>
      <c r="Q2025" s="1">
        <v>0.4477095944061979</v>
      </c>
      <c r="R2025" s="1">
        <v>1.0671317805775011E-2</v>
      </c>
      <c r="S2025" s="1">
        <v>1.2963707395325439</v>
      </c>
      <c r="T2025" s="1">
        <v>2.040969239233827E-2</v>
      </c>
      <c r="U2025" s="1">
        <v>0.9001969829473776</v>
      </c>
      <c r="V2025" s="1">
        <v>2.8176181352050741E-2</v>
      </c>
      <c r="W2025" s="50">
        <f>U2025*Info!$B$2</f>
        <v>0.43209455181474121</v>
      </c>
      <c r="X2025" s="50">
        <f>W2025*SQRT((0.5*V2025/U2025)^2+Info!$B$3^2)</f>
        <v>2.2638302337754337E-2</v>
      </c>
      <c r="Y2025" s="39">
        <f>W2025*Info!$D$2</f>
        <v>0.3499965869699404</v>
      </c>
      <c r="Z2025" s="39">
        <f>Y2025*SQRT(Info!$D$3^2+(X2025/W2025)^2)</f>
        <v>2.5347396496964488E-2</v>
      </c>
      <c r="AA2025" s="50">
        <f>IF(O2025-W2025&gt;0,O2025-W2025,0)</f>
        <v>2.908504800094841E-2</v>
      </c>
      <c r="AB2025" s="50">
        <f>SQRT((0.5*P2025)^2+X2025^2)</f>
        <v>2.3159940160930405E-2</v>
      </c>
      <c r="AC2025" s="50">
        <f>(1-EXP(-Info!$B$6*G2025*1000))+(Info!$B$6/(Info!$B$6-Info!$B$7))*(EXP(-Info!$B$7*G2025*1000)-EXP(-Info!$B$6*G2025*1000))*(Info!$B$9-1)</f>
        <v>0.78989216288886932</v>
      </c>
      <c r="AD2025" s="50">
        <f>SQRT((Info!$B$6*EXP(-Info!$B$6*G2025*1000)+(Info!$B$6/(Info!$B$6+Info!$B$7))*(Info!$B$9-1)*(-Info!$B$7*EXP(-Info!$B$7*G2025*1000)+Info!$B$6*EXP(-Info!$B$6*G2025*1000)))^2*(0.01*G2025*1000)^2)</f>
        <v>3.7108399934105908E-3</v>
      </c>
      <c r="AE2025" s="50">
        <f>IF(AA2025&gt;0,AA2025*AC2025*SQRT((AB2025/AA2025)^2+(AD2025/AC2025)^2),AA2025*AC2025*SQRT((AD2025/AC2025)^2))</f>
        <v>1.8294173605533866E-2</v>
      </c>
      <c r="AF2025" s="50">
        <f>IF((S2025-Y2025-AA2025*AC2025)&gt;0,S2025-Y2025-AA2025*AC2025,0)</f>
        <v>0.92340010108940773</v>
      </c>
      <c r="AG2025" s="50">
        <f>SQRT((T2025*0.5)^2+Z2025^2+AE2025^2)</f>
        <v>3.2883220386257905E-2</v>
      </c>
      <c r="AH2025" s="50">
        <f>AF2025/S2025</f>
        <v>0.71229631534446314</v>
      </c>
      <c r="AI2025">
        <f>AF2025*EXP(Info!$B$6*G2025*1000)</f>
        <v>3.1483200272483871</v>
      </c>
      <c r="AJ2025">
        <f>2*SQRT((EXP(Info!$B$6*G2025)*AG2025)^2+(Info!$B$6*G2025*0.01*AI2025)^2)</f>
        <v>6.5847202150640327E-2</v>
      </c>
      <c r="AK2025" s="28">
        <f>AI2025/(E2025/1000)</f>
        <v>0.87599332978530531</v>
      </c>
      <c r="AL2025">
        <f>AA2025/0.752049334436339</f>
        <v>3.8674388326861098E-2</v>
      </c>
      <c r="AM2025">
        <f>Q2025/O2025</f>
        <v>0.97079227829055104</v>
      </c>
      <c r="AN2025">
        <f>U2025/0.242530074</f>
        <v>3.7116921959434093</v>
      </c>
      <c r="AO2025">
        <f>O2025/U2025</f>
        <v>0.51230964839019966</v>
      </c>
    </row>
    <row r="2026" spans="1:41">
      <c r="A2026" s="14" t="s">
        <v>134</v>
      </c>
      <c r="B2026" s="14" t="s">
        <v>99</v>
      </c>
      <c r="C2026" s="15">
        <v>-32.450000000000003</v>
      </c>
      <c r="D2026" s="15">
        <v>43.15</v>
      </c>
      <c r="E2026" s="15">
        <v>3594</v>
      </c>
      <c r="F2026" s="98">
        <v>212</v>
      </c>
      <c r="G2026">
        <v>134.25</v>
      </c>
      <c r="I2026">
        <f>(E2026*100*Info!$B$11)/AI2026</f>
        <v>2.6307548434660402</v>
      </c>
      <c r="J2026">
        <f>LOG10(I2026)</f>
        <v>0.42008037864797892</v>
      </c>
      <c r="K2026">
        <f>2*((E2026*100*Info!$B$11)/AI2026^2)*(AJ2026/2)</f>
        <v>5.6353814922971618E-2</v>
      </c>
      <c r="L2026">
        <f>(M2026/10.7)/I2026</f>
        <v>0.40010173970023699</v>
      </c>
      <c r="M2026">
        <f>((U2026/0.242530073729142))*I2026</f>
        <v>11.262494608672784</v>
      </c>
      <c r="N2026">
        <f>2*M2026*SQRT((0.5*K2026/I2026)^2+(0.5*V2026/U2026)^2)</f>
        <v>0.42664700320670124</v>
      </c>
      <c r="O2026" s="1">
        <v>0.5303989582739721</v>
      </c>
      <c r="P2026" s="1">
        <v>1.123604478331632E-2</v>
      </c>
      <c r="Q2026" s="1">
        <v>0.49577293954587359</v>
      </c>
      <c r="R2026" s="1">
        <v>1.0947429691869169E-2</v>
      </c>
      <c r="S2026" s="1">
        <v>1.4482213392705909</v>
      </c>
      <c r="T2026" s="1">
        <v>1.9327565515848959E-2</v>
      </c>
      <c r="U2026" s="1">
        <v>1.038292737386624</v>
      </c>
      <c r="V2026" s="1">
        <v>3.244042387374637E-2</v>
      </c>
      <c r="W2026" s="50">
        <f>U2026*Info!$B$2</f>
        <v>0.49838051394557947</v>
      </c>
      <c r="X2026" s="50">
        <f>W2026*SQRT((0.5*V2026/U2026)^2+Info!$B$3^2)</f>
        <v>2.6106991269111996E-2</v>
      </c>
      <c r="Y2026" s="39">
        <f>W2026*Info!$D$2</f>
        <v>0.40368821629591939</v>
      </c>
      <c r="Z2026" s="39">
        <f>Y2026*SQRT(Info!$D$3^2+(X2026/W2026)^2)</f>
        <v>2.9233402007465482E-2</v>
      </c>
      <c r="AA2026" s="50">
        <f>IF(O2026-W2026&gt;0,O2026-W2026,0)</f>
        <v>3.2018444328392626E-2</v>
      </c>
      <c r="AB2026" s="50">
        <f>SQRT((0.5*P2026)^2+X2026^2)</f>
        <v>2.6704628226557704E-2</v>
      </c>
      <c r="AC2026" s="50">
        <f>(1-EXP(-Info!$B$6*G2026*1000))+(Info!$B$6/(Info!$B$6-Info!$B$7))*(EXP(-Info!$B$7*G2026*1000)-EXP(-Info!$B$6*G2026*1000))*(Info!$B$9-1)</f>
        <v>0.791313475603449</v>
      </c>
      <c r="AD2026" s="50">
        <f>SQRT((Info!$B$6*EXP(-Info!$B$6*G2026*1000)+(Info!$B$6/(Info!$B$6+Info!$B$7))*(Info!$B$9-1)*(-Info!$B$7*EXP(-Info!$B$7*G2026*1000)+Info!$B$6*EXP(-Info!$B$6*G2026*1000)))^2*(0.01*G2026*1000)^2)</f>
        <v>3.7067497603051362E-3</v>
      </c>
      <c r="AE2026" s="50">
        <f>IF(AA2026&gt;0,AA2026*AC2026*SQRT((AB2026/AA2026)^2+(AD2026/AC2026)^2),AA2026*AC2026*SQRT((AD2026/AC2026)^2))</f>
        <v>2.1132065463730674E-2</v>
      </c>
      <c r="AF2026" s="50">
        <f>IF((S2026-Y2026-AA2026*AC2026)&gt;0,S2026-Y2026-AA2026*AC2026,0)</f>
        <v>1.0191964965097555</v>
      </c>
      <c r="AG2026" s="50">
        <f>SQRT((T2026*0.5)^2+Z2026^2+AE2026^2)</f>
        <v>3.734360294462552E-2</v>
      </c>
      <c r="AH2026" s="50">
        <f>AF2026/S2026</f>
        <v>0.7037574083966216</v>
      </c>
      <c r="AI2026">
        <f>AF2026*EXP(Info!$B$6*G2026*1000)</f>
        <v>3.4909066613880992</v>
      </c>
      <c r="AJ2026">
        <f>2*SQRT((EXP(Info!$B$6*G2026)*AG2026)^2+(Info!$B$6*G2026*0.01*AI2026)^2)</f>
        <v>7.4779262840792018E-2</v>
      </c>
      <c r="AK2026" s="28">
        <f>AI2026/(E2026/1000)</f>
        <v>0.97131515341905938</v>
      </c>
      <c r="AL2026">
        <f>AA2026/0.752049334436339</f>
        <v>4.2574925423463673E-2</v>
      </c>
      <c r="AM2026">
        <f>Q2026/O2026</f>
        <v>0.93471703104248405</v>
      </c>
      <c r="AN2026">
        <f>U2026/0.242530074</f>
        <v>4.2810886100114081</v>
      </c>
      <c r="AO2026">
        <f>O2026/U2026</f>
        <v>0.51083758864478124</v>
      </c>
    </row>
    <row r="2027" spans="1:41">
      <c r="A2027" s="14" t="s">
        <v>134</v>
      </c>
      <c r="B2027" s="14" t="s">
        <v>99</v>
      </c>
      <c r="C2027" s="15">
        <v>-32.450000000000003</v>
      </c>
      <c r="D2027" s="15">
        <v>43.15</v>
      </c>
      <c r="E2027" s="15">
        <v>3594</v>
      </c>
      <c r="F2027" s="1">
        <v>214</v>
      </c>
      <c r="G2027">
        <v>134.75</v>
      </c>
      <c r="I2027">
        <f>(E2027*100*Info!$B$11)/AI2027</f>
        <v>2.3067396269424854</v>
      </c>
      <c r="J2027">
        <f>LOG10(I2027)</f>
        <v>0.36299857633134797</v>
      </c>
      <c r="K2027">
        <f>2*((E2027*100*Info!$B$11)/AI2027^2)*(AJ2027/2)</f>
        <v>4.5940845446018272E-2</v>
      </c>
      <c r="L2027">
        <f>(M2027/10.7)/I2027</f>
        <v>0.52051442082019561</v>
      </c>
      <c r="M2027">
        <f>((U2027/0.242530073729142))*I2027</f>
        <v>12.847396277640289</v>
      </c>
      <c r="N2027">
        <f>2*M2027*SQRT((0.5*K2027/I2027)^2+(0.5*V2027/U2027)^2)</f>
        <v>0.46993409865278568</v>
      </c>
      <c r="O2027" s="1">
        <v>0.56959535375101478</v>
      </c>
      <c r="P2027" s="1">
        <v>1.1773864632483829E-2</v>
      </c>
      <c r="Q2027" s="1">
        <v>0.49665722934392093</v>
      </c>
      <c r="R2027" s="1">
        <v>1.584532421297884E-2</v>
      </c>
      <c r="S2027" s="1">
        <v>1.6822202411281271</v>
      </c>
      <c r="T2027" s="1">
        <v>2.2260260587959681E-2</v>
      </c>
      <c r="U2027" s="1">
        <v>1.350772289187059</v>
      </c>
      <c r="V2027" s="1">
        <v>4.144291240330987E-2</v>
      </c>
      <c r="W2027" s="50">
        <f>U2027*Info!$B$2</f>
        <v>0.64837069880978837</v>
      </c>
      <c r="X2027" s="50">
        <f>W2027*SQRT((0.5*V2027/U2027)^2+Info!$B$3^2)</f>
        <v>3.3910032011537743E-2</v>
      </c>
      <c r="Y2027" s="39">
        <f>W2027*Info!$D$2</f>
        <v>0.5251802660359286</v>
      </c>
      <c r="Z2027" s="39">
        <f>Y2027*SQRT(Info!$D$3^2+(X2027/W2027)^2)</f>
        <v>3.7999720872691288E-2</v>
      </c>
      <c r="AA2027" s="50">
        <f>IF(O2027-W2027&gt;0,O2027-W2027,0)</f>
        <v>0</v>
      </c>
      <c r="AB2027" s="50">
        <f>SQRT((0.5*P2027)^2+X2027^2)</f>
        <v>3.4417237586993062E-2</v>
      </c>
      <c r="AC2027" s="50">
        <f>(1-EXP(-Info!$B$6*G2027*1000))+(Info!$B$6/(Info!$B$6-Info!$B$7))*(EXP(-Info!$B$7*G2027*1000)-EXP(-Info!$B$6*G2027*1000))*(Info!$B$9-1)</f>
        <v>0.79272763735176865</v>
      </c>
      <c r="AD2027" s="50">
        <f>SQRT((Info!$B$6*EXP(-Info!$B$6*G2027*1000)+(Info!$B$6/(Info!$B$6+Info!$B$7))*(Info!$B$9-1)*(-Info!$B$7*EXP(-Info!$B$7*G2027*1000)+Info!$B$6*EXP(-Info!$B$6*G2027*1000)))^2*(0.01*G2027*1000)^2)</f>
        <v>3.7026095147746079E-3</v>
      </c>
      <c r="AE2027" s="50">
        <f>IF(AA2027&gt;0,AA2027*AC2027*SQRT((AB2027/AA2027)^2+(AD2027/AC2027)^2),AA2027*AC2027*SQRT((AD2027/AC2027)^2))</f>
        <v>0</v>
      </c>
      <c r="AF2027" s="50">
        <f>IF((S2027-Y2027-AA2027*AC2027)&gt;0,S2027-Y2027-AA2027*AC2027,0)</f>
        <v>1.1570399750921985</v>
      </c>
      <c r="AG2027" s="50">
        <f>SQRT((T2027*0.5)^2+Z2027^2+AE2027^2)</f>
        <v>3.959619409442551E-2</v>
      </c>
      <c r="AH2027" s="50">
        <f>AF2027/S2027</f>
        <v>0.6878052866111436</v>
      </c>
      <c r="AI2027">
        <f>AF2027*EXP(Info!$B$6*G2027*1000)</f>
        <v>3.9812554049315709</v>
      </c>
      <c r="AJ2027">
        <f>2*SQRT((EXP(Info!$B$6*G2027)*AG2027)^2+(Info!$B$6*G2027*0.01*AI2027)^2)</f>
        <v>7.9290370314363423E-2</v>
      </c>
      <c r="AK2027" s="28">
        <f>AI2027/(E2027/1000)</f>
        <v>1.1077505300310437</v>
      </c>
      <c r="AL2027">
        <f>AA2027/0.752049334436339</f>
        <v>0</v>
      </c>
      <c r="AM2027">
        <f>Q2027/O2027</f>
        <v>0.87194747301436548</v>
      </c>
      <c r="AN2027">
        <f>U2027/0.242530074</f>
        <v>5.5695042965560591</v>
      </c>
      <c r="AO2027">
        <f>O2027/U2027</f>
        <v>0.42168125472415247</v>
      </c>
    </row>
    <row r="2028" spans="1:41">
      <c r="A2028" s="14" t="s">
        <v>134</v>
      </c>
      <c r="B2028" s="14" t="s">
        <v>99</v>
      </c>
      <c r="C2028" s="15">
        <v>-32.450000000000003</v>
      </c>
      <c r="D2028" s="15">
        <v>43.15</v>
      </c>
      <c r="E2028" s="15">
        <v>3594</v>
      </c>
      <c r="F2028" s="98">
        <v>216</v>
      </c>
      <c r="G2028">
        <v>135.25</v>
      </c>
      <c r="I2028">
        <f>(E2028*100*Info!$B$11)/AI2028</f>
        <v>2.5148896379118093</v>
      </c>
      <c r="J2028">
        <f>LOG10(I2028)</f>
        <v>0.4005189314605121</v>
      </c>
      <c r="K2028">
        <f>2*((E2028*100*Info!$B$11)/AI2028^2)*(AJ2028/2)</f>
        <v>6.228361315261443E-2</v>
      </c>
      <c r="L2028">
        <f>(M2028/10.7)/I2028</f>
        <v>0.48519058280328531</v>
      </c>
      <c r="M2028">
        <f>((U2028/0.242530073729142))*I2028</f>
        <v>13.056148229416801</v>
      </c>
      <c r="N2028">
        <f>2*M2028*SQRT((0.5*K2028/I2028)^2+(0.5*V2028/U2028)^2)</f>
        <v>0.52066989133327213</v>
      </c>
      <c r="O2028" s="1">
        <v>0.69924198998268872</v>
      </c>
      <c r="P2028" s="1">
        <v>1.4805790752477999E-2</v>
      </c>
      <c r="Q2028" s="1">
        <v>0.64286005169135141</v>
      </c>
      <c r="R2028" s="1">
        <v>1.403921384915879E-2</v>
      </c>
      <c r="S2028" s="1">
        <v>1.6213009208457061</v>
      </c>
      <c r="T2028" s="1">
        <v>2.1550998633040431E-2</v>
      </c>
      <c r="U2028" s="1">
        <v>1.2591043936736379</v>
      </c>
      <c r="V2028" s="1">
        <v>3.9355939027514532E-2</v>
      </c>
      <c r="W2028" s="50">
        <f>U2028*Info!$B$2</f>
        <v>0.6043701089633462</v>
      </c>
      <c r="X2028" s="50">
        <f>W2028*SQRT((0.5*V2028/U2028)^2+Info!$B$3^2)</f>
        <v>3.1660292668846166E-2</v>
      </c>
      <c r="Y2028" s="39">
        <f>W2028*Info!$D$2</f>
        <v>0.48953978826031047</v>
      </c>
      <c r="Z2028" s="39">
        <f>Y2028*SQRT(Info!$D$3^2+(X2028/W2028)^2)</f>
        <v>3.5451102643632541E-2</v>
      </c>
      <c r="AA2028" s="50">
        <f>IF(O2028-W2028&gt;0,O2028-W2028,0)</f>
        <v>9.4871881019342519E-2</v>
      </c>
      <c r="AB2028" s="50">
        <f>SQRT((0.5*P2028)^2+X2028^2)</f>
        <v>3.2514258285074489E-2</v>
      </c>
      <c r="AC2028" s="50">
        <f>(1-EXP(-Info!$B$6*G2028*1000))+(Info!$B$6/(Info!$B$6-Info!$B$7))*(EXP(-Info!$B$7*G2028*1000)-EXP(-Info!$B$6*G2028*1000))*(Info!$B$9-1)</f>
        <v>0.79413468176271362</v>
      </c>
      <c r="AD2028" s="50">
        <f>SQRT((Info!$B$6*EXP(-Info!$B$6*G2028*1000)+(Info!$B$6/(Info!$B$6+Info!$B$7))*(Info!$B$9-1)*(-Info!$B$7*EXP(-Info!$B$7*G2028*1000)+Info!$B$6*EXP(-Info!$B$6*G2028*1000)))^2*(0.01*G2028*1000)^2)</f>
        <v>3.6984198029331307E-3</v>
      </c>
      <c r="AE2028" s="50">
        <f>IF(AA2028&gt;0,AA2028*AC2028*SQRT((AB2028/AA2028)^2+(AD2028/AC2028)^2),AA2028*AC2028*SQRT((AD2028/AC2028)^2))</f>
        <v>2.5823084063340041E-2</v>
      </c>
      <c r="AF2028" s="50">
        <f>IF((S2028-Y2028-AA2028*AC2028)&gt;0,S2028-Y2028-AA2028*AC2028,0)</f>
        <v>1.05642008154387</v>
      </c>
      <c r="AG2028" s="50">
        <f>SQRT((T2028*0.5)^2+Z2028^2+AE2028^2)</f>
        <v>4.5163300750853279E-2</v>
      </c>
      <c r="AH2028" s="50">
        <f>AF2028/S2028</f>
        <v>0.65158791188055221</v>
      </c>
      <c r="AI2028">
        <f>AF2028*EXP(Info!$B$6*G2028*1000)</f>
        <v>3.6517386167132697</v>
      </c>
      <c r="AJ2028">
        <f>2*SQRT((EXP(Info!$B$6*G2028)*AG2028)^2+(Info!$B$6*G2028*0.01*AI2028)^2)</f>
        <v>9.0438750038624352E-2</v>
      </c>
      <c r="AK2028" s="28">
        <f>AI2028/(E2028/1000)</f>
        <v>1.0160652801094241</v>
      </c>
      <c r="AL2028">
        <f>AA2028/0.752049334436339</f>
        <v>0.12615114019141974</v>
      </c>
      <c r="AM2028">
        <f>Q2028/O2028</f>
        <v>0.91936705875925273</v>
      </c>
      <c r="AN2028">
        <f>U2028/0.242530074</f>
        <v>5.1915392301972325</v>
      </c>
      <c r="AO2028">
        <f>O2028/U2028</f>
        <v>0.55534870142303183</v>
      </c>
    </row>
    <row r="2029" spans="1:41">
      <c r="A2029" s="14" t="s">
        <v>134</v>
      </c>
      <c r="B2029" s="14" t="s">
        <v>99</v>
      </c>
      <c r="C2029" s="15">
        <v>-32.450000000000003</v>
      </c>
      <c r="D2029" s="15">
        <v>43.15</v>
      </c>
      <c r="E2029" s="15">
        <v>3594</v>
      </c>
      <c r="F2029" s="1">
        <v>218</v>
      </c>
      <c r="G2029">
        <v>135.75</v>
      </c>
      <c r="I2029">
        <f>(E2029*100*Info!$B$11)/AI2029</f>
        <v>2.2255257074329911</v>
      </c>
      <c r="J2029">
        <f>LOG10(I2029)</f>
        <v>0.34743261525831198</v>
      </c>
      <c r="K2029">
        <f>2*((E2029*100*Info!$B$11)/AI2029^2)*(AJ2029/2)</f>
        <v>5.4305790216904834E-2</v>
      </c>
      <c r="L2029">
        <f>(M2029/10.7)/I2029</f>
        <v>0.54133049833313607</v>
      </c>
      <c r="M2029">
        <f>((U2029/0.242530073729142))*I2029</f>
        <v>12.890770860759597</v>
      </c>
      <c r="N2029">
        <f>2*M2029*SQRT((0.5*K2029/I2029)^2+(0.5*V2029/U2029)^2)</f>
        <v>0.50547894642760693</v>
      </c>
      <c r="O2029" s="1">
        <v>0.72409134368131012</v>
      </c>
      <c r="P2029" s="1">
        <v>1.493841211688156E-2</v>
      </c>
      <c r="Q2029" s="1">
        <v>0.60965859267414557</v>
      </c>
      <c r="R2029" s="1">
        <v>1.4129882909718439E-2</v>
      </c>
      <c r="S2029" s="1">
        <v>1.7741088048179079</v>
      </c>
      <c r="T2029" s="1">
        <v>2.400903873923102E-2</v>
      </c>
      <c r="U2029" s="1">
        <v>1.4047915046964849</v>
      </c>
      <c r="V2029" s="1">
        <v>4.3120296969232121E-2</v>
      </c>
      <c r="W2029" s="50">
        <f>U2029*Info!$B$2</f>
        <v>0.67429992225431279</v>
      </c>
      <c r="X2029" s="50">
        <f>W2029*SQRT((0.5*V2029/U2029)^2+Info!$B$3^2)</f>
        <v>3.5267550233856644E-2</v>
      </c>
      <c r="Y2029" s="39">
        <f>W2029*Info!$D$2</f>
        <v>0.54618293702599341</v>
      </c>
      <c r="Z2029" s="39">
        <f>Y2029*SQRT(Info!$D$3^2+(X2029/W2029)^2)</f>
        <v>3.9520206819122633E-2</v>
      </c>
      <c r="AA2029" s="50">
        <f>IF(O2029-W2029&gt;0,O2029-W2029,0)</f>
        <v>4.9791421426997329E-2</v>
      </c>
      <c r="AB2029" s="50">
        <f>SQRT((0.5*P2029)^2+X2029^2)</f>
        <v>3.6049814682478608E-2</v>
      </c>
      <c r="AC2029" s="50">
        <f>(1-EXP(-Info!$B$6*G2029*1000))+(Info!$B$6/(Info!$B$6-Info!$B$7))*(EXP(-Info!$B$7*G2029*1000)-EXP(-Info!$B$6*G2029*1000))*(Info!$B$9-1)</f>
        <v>0.79553464231003468</v>
      </c>
      <c r="AD2029" s="50">
        <f>SQRT((Info!$B$6*EXP(-Info!$B$6*G2029*1000)+(Info!$B$6/(Info!$B$6+Info!$B$7))*(Info!$B$9-1)*(-Info!$B$7*EXP(-Info!$B$7*G2029*1000)+Info!$B$6*EXP(-Info!$B$6*G2029*1000)))^2*(0.01*G2029*1000)^2)</f>
        <v>3.6941811669560154E-3</v>
      </c>
      <c r="AE2029" s="50">
        <f>IF(AA2029&gt;0,AA2029*AC2029*SQRT((AB2029/AA2029)^2+(AD2029/AC2029)^2),AA2029*AC2029*SQRT((AD2029/AC2029)^2))</f>
        <v>2.8679466288616385E-2</v>
      </c>
      <c r="AF2029" s="50">
        <f>IF((S2029-Y2029-AA2029*AC2029)&gt;0,S2029-Y2029-AA2029*AC2029,0)</f>
        <v>1.1883150671568801</v>
      </c>
      <c r="AG2029" s="50">
        <f>SQRT((T2029*0.5)^2+Z2029^2+AE2029^2)</f>
        <v>5.0283864399244267E-2</v>
      </c>
      <c r="AH2029" s="50">
        <f>AF2029/S2029</f>
        <v>0.6698095764644193</v>
      </c>
      <c r="AI2029">
        <f>AF2029*EXP(Info!$B$6*G2029*1000)</f>
        <v>4.1265394404845894</v>
      </c>
      <c r="AJ2029">
        <f>2*SQRT((EXP(Info!$B$6*G2029)*AG2029)^2+(Info!$B$6*G2029*0.01*AI2029)^2)</f>
        <v>0.10069305621961111</v>
      </c>
      <c r="AK2029" s="28">
        <f>AI2029/(E2029/1000)</f>
        <v>1.1481745799901473</v>
      </c>
      <c r="AL2029">
        <f>AA2029/0.752049334436339</f>
        <v>6.6207653071478342E-2</v>
      </c>
      <c r="AM2029">
        <f>Q2029/O2029</f>
        <v>0.8419636527825568</v>
      </c>
      <c r="AN2029">
        <f>U2029/0.242530074</f>
        <v>5.792236325695777</v>
      </c>
      <c r="AO2029">
        <f>O2029/U2029</f>
        <v>0.51544399383149397</v>
      </c>
    </row>
    <row r="2030" spans="1:41">
      <c r="A2030" s="14" t="s">
        <v>134</v>
      </c>
      <c r="B2030" s="14" t="s">
        <v>99</v>
      </c>
      <c r="C2030" s="15">
        <v>-32.450000000000003</v>
      </c>
      <c r="D2030" s="15">
        <v>43.15</v>
      </c>
      <c r="E2030" s="15">
        <v>3594</v>
      </c>
      <c r="F2030" s="1">
        <v>220</v>
      </c>
      <c r="G2030">
        <v>136.25</v>
      </c>
      <c r="I2030">
        <f>(E2030*100*Info!$B$11)/AI2030</f>
        <v>2.4425974882098958</v>
      </c>
      <c r="J2030">
        <f>LOG10(I2030)</f>
        <v>0.38785190616632537</v>
      </c>
      <c r="K2030">
        <f>2*((E2030*100*Info!$B$11)/AI2030^2)*(AJ2030/2)</f>
        <v>6.4556685579873166E-2</v>
      </c>
      <c r="L2030">
        <f>(M2030/10.7)/I2030</f>
        <v>0.53090882971536935</v>
      </c>
      <c r="M2030">
        <f>((U2030/0.242530073729142))*I2030</f>
        <v>13.875723341064015</v>
      </c>
      <c r="N2030">
        <f>2*M2030*SQRT((0.5*K2030/I2030)^2+(0.5*V2030/U2030)^2)</f>
        <v>0.56943018505540188</v>
      </c>
      <c r="O2030" s="1">
        <v>0.71316535315573326</v>
      </c>
      <c r="P2030" s="1">
        <v>1.517287296839692E-2</v>
      </c>
      <c r="Q2030" s="1">
        <v>0.65739675916615392</v>
      </c>
      <c r="R2030" s="1">
        <v>1.5294657498465401E-2</v>
      </c>
      <c r="S2030" s="1">
        <v>1.6547434167943971</v>
      </c>
      <c r="T2030" s="1">
        <v>2.511047123623774E-2</v>
      </c>
      <c r="U2030" s="1">
        <v>1.3777465264732349</v>
      </c>
      <c r="V2030" s="1">
        <v>4.3253066477383452E-2</v>
      </c>
      <c r="W2030" s="50">
        <f>U2030*Info!$B$2</f>
        <v>0.66131833270715279</v>
      </c>
      <c r="X2030" s="50">
        <f>W2030*SQRT((0.5*V2030/U2030)^2+Info!$B$3^2)</f>
        <v>3.4657099155800182E-2</v>
      </c>
      <c r="Y2030" s="39">
        <f>W2030*Info!$D$2</f>
        <v>0.53566784949279378</v>
      </c>
      <c r="Z2030" s="39">
        <f>Y2030*SQRT(Info!$D$3^2+(X2030/W2030)^2)</f>
        <v>3.8799501933219106E-2</v>
      </c>
      <c r="AA2030" s="50">
        <f>IF(O2030-W2030&gt;0,O2030-W2030,0)</f>
        <v>5.1847020448580472E-2</v>
      </c>
      <c r="AB2030" s="50">
        <f>SQRT((0.5*P2030)^2+X2030^2)</f>
        <v>3.5477718929262395E-2</v>
      </c>
      <c r="AC2030" s="50">
        <f>(1-EXP(-Info!$B$6*G2030*1000))+(Info!$B$6/(Info!$B$6-Info!$B$7))*(EXP(-Info!$B$7*G2030*1000)-EXP(-Info!$B$6*G2030*1000))*(Info!$B$9-1)</f>
        <v>0.79692755231305878</v>
      </c>
      <c r="AD2030" s="50">
        <f>SQRT((Info!$B$6*EXP(-Info!$B$6*G2030*1000)+(Info!$B$6/(Info!$B$6+Info!$B$7))*(Info!$B$9-1)*(-Info!$B$7*EXP(-Info!$B$7*G2030*1000)+Info!$B$6*EXP(-Info!$B$6*G2030*1000)))^2*(0.01*G2030*1000)^2)</f>
        <v>3.6898941451043309E-3</v>
      </c>
      <c r="AE2030" s="50">
        <f>IF(AA2030&gt;0,AA2030*AC2030*SQRT((AB2030/AA2030)^2+(AD2030/AC2030)^2),AA2030*AC2030*SQRT((AD2030/AC2030)^2))</f>
        <v>2.8273818948804499E-2</v>
      </c>
      <c r="AF2030" s="50">
        <f>IF((S2030-Y2030-AA2030*AC2030)&gt;0,S2030-Y2030-AA2030*AC2030,0)</f>
        <v>1.0777572482007909</v>
      </c>
      <c r="AG2030" s="50">
        <f>SQRT((T2030*0.5)^2+Z2030^2+AE2030^2)</f>
        <v>4.9623020158411663E-2</v>
      </c>
      <c r="AH2030" s="50">
        <f>AF2030/S2030</f>
        <v>0.65131381533980925</v>
      </c>
      <c r="AI2030">
        <f>AF2030*EXP(Info!$B$6*G2030*1000)</f>
        <v>3.7598170193260412</v>
      </c>
      <c r="AJ2030">
        <f>2*SQRT((EXP(Info!$B$6*G2030)*AG2030)^2+(Info!$B$6*G2030*0.01*AI2030)^2)</f>
        <v>9.9370168980387391E-2</v>
      </c>
      <c r="AK2030" s="28">
        <f>AI2030/(E2030/1000)</f>
        <v>1.0461371784435285</v>
      </c>
      <c r="AL2030">
        <f>AA2030/0.752049334436339</f>
        <v>6.8940983090477456E-2</v>
      </c>
      <c r="AM2030">
        <f>Q2030/O2030</f>
        <v>0.9218013133380567</v>
      </c>
      <c r="AN2030">
        <f>U2030/0.242530074</f>
        <v>5.6807244716102092</v>
      </c>
      <c r="AO2030">
        <f>O2030/U2030</f>
        <v>0.51763175551695917</v>
      </c>
    </row>
    <row r="2031" spans="1:41">
      <c r="A2031" s="14" t="s">
        <v>134</v>
      </c>
      <c r="B2031" s="14" t="s">
        <v>99</v>
      </c>
      <c r="C2031" s="15">
        <v>-32.450000000000003</v>
      </c>
      <c r="D2031" s="15">
        <v>43.15</v>
      </c>
      <c r="E2031" s="15">
        <v>3594</v>
      </c>
      <c r="F2031" s="98">
        <v>222</v>
      </c>
      <c r="G2031">
        <v>136.75</v>
      </c>
      <c r="I2031">
        <f>(E2031*100*Info!$B$11)/AI2031</f>
        <v>2.1880734224216387</v>
      </c>
      <c r="J2031">
        <f>LOG10(I2031)</f>
        <v>0.3400618909783788</v>
      </c>
      <c r="K2031">
        <f>2*((E2031*100*Info!$B$11)/AI2031^2)*(AJ2031/2)</f>
        <v>5.5824379721213888E-2</v>
      </c>
      <c r="L2031">
        <f>(M2031/10.7)/I2031</f>
        <v>0.57724692025491542</v>
      </c>
      <c r="M2031">
        <f>((U2031/0.242530073729142))*I2031</f>
        <v>13.5147274949144</v>
      </c>
      <c r="N2031">
        <f>2*M2031*SQRT((0.5*K2031/I2031)^2+(0.5*V2031/U2031)^2)</f>
        <v>0.54488867198644175</v>
      </c>
      <c r="O2031" s="1">
        <v>0.79265577256556718</v>
      </c>
      <c r="P2031" s="1">
        <v>1.672796907426706E-2</v>
      </c>
      <c r="Q2031" s="1">
        <v>0.69161138210780382</v>
      </c>
      <c r="R2031" s="1">
        <v>1.497796301980284E-2</v>
      </c>
      <c r="S2031" s="1">
        <v>1.8388124084952711</v>
      </c>
      <c r="T2031" s="1">
        <v>2.298475043605171E-2</v>
      </c>
      <c r="U2031" s="1">
        <v>1.497997197983989</v>
      </c>
      <c r="V2031" s="1">
        <v>4.6766257781366422E-2</v>
      </c>
      <c r="W2031" s="50">
        <f>U2031*Info!$B$2</f>
        <v>0.71903865503231468</v>
      </c>
      <c r="X2031" s="50">
        <f>W2031*SQRT((0.5*V2031/U2031)^2+Info!$B$3^2)</f>
        <v>3.7663210719594761E-2</v>
      </c>
      <c r="Y2031" s="39">
        <f>W2031*Info!$D$2</f>
        <v>0.58242131057617497</v>
      </c>
      <c r="Z2031" s="39">
        <f>Y2031*SQRT(Info!$D$3^2+(X2031/W2031)^2)</f>
        <v>4.2174942217366278E-2</v>
      </c>
      <c r="AA2031" s="50">
        <f>IF(O2031-W2031&gt;0,O2031-W2031,0)</f>
        <v>7.3617117533252507E-2</v>
      </c>
      <c r="AB2031" s="50">
        <f>SQRT((0.5*P2031)^2+X2031^2)</f>
        <v>3.8580742334045445E-2</v>
      </c>
      <c r="AC2031" s="50">
        <f>(1-EXP(-Info!$B$6*G2031*1000))+(Info!$B$6/(Info!$B$6-Info!$B$7))*(EXP(-Info!$B$7*G2031*1000)-EXP(-Info!$B$6*G2031*1000))*(Info!$B$9-1)</f>
        <v>0.79831344493739953</v>
      </c>
      <c r="AD2031" s="50">
        <f>SQRT((Info!$B$6*EXP(-Info!$B$6*G2031*1000)+(Info!$B$6/(Info!$B$6+Info!$B$7))*(Info!$B$9-1)*(-Info!$B$7*EXP(-Info!$B$7*G2031*1000)+Info!$B$6*EXP(-Info!$B$6*G2031*1000)))^2*(0.01*G2031*1000)^2)</f>
        <v>3.6855592717493267E-3</v>
      </c>
      <c r="AE2031" s="50">
        <f>IF(AA2031&gt;0,AA2031*AC2031*SQRT((AB2031/AA2031)^2+(AD2031/AC2031)^2),AA2031*AC2031*SQRT((AD2031/AC2031)^2))</f>
        <v>3.0800720359643527E-2</v>
      </c>
      <c r="AF2031" s="50">
        <f>IF((S2031-Y2031-AA2031*AC2031)&gt;0,S2031-Y2031-AA2031*AC2031,0)</f>
        <v>1.197621563214764</v>
      </c>
      <c r="AG2031" s="50">
        <f>SQRT((T2031*0.5)^2+Z2031^2+AE2031^2)</f>
        <v>5.3474150894268893E-2</v>
      </c>
      <c r="AH2031" s="50">
        <f>AF2031/S2031</f>
        <v>0.65130165409031393</v>
      </c>
      <c r="AI2031">
        <f>AF2031*EXP(Info!$B$6*G2031*1000)</f>
        <v>4.1971715909654312</v>
      </c>
      <c r="AJ2031">
        <f>2*SQRT((EXP(Info!$B$6*G2031)*AG2031)^2+(Info!$B$6*G2031*0.01*AI2031)^2)</f>
        <v>0.10708255867841507</v>
      </c>
      <c r="AK2031" s="28">
        <f>AI2031/(E2031/1000)</f>
        <v>1.1678273764511495</v>
      </c>
      <c r="AL2031">
        <f>AA2031/0.752049334436339</f>
        <v>9.7888681183965862E-2</v>
      </c>
      <c r="AM2031">
        <f>Q2031/O2031</f>
        <v>0.87252424828659769</v>
      </c>
      <c r="AN2031">
        <f>U2031/0.242530074</f>
        <v>6.1765420398296209</v>
      </c>
      <c r="AO2031">
        <f>O2031/U2031</f>
        <v>0.52914369508322623</v>
      </c>
    </row>
    <row r="2032" spans="1:41">
      <c r="A2032" s="14" t="s">
        <v>136</v>
      </c>
      <c r="B2032" s="14" t="s">
        <v>99</v>
      </c>
      <c r="C2032" s="15">
        <v>-32.5</v>
      </c>
      <c r="D2032" s="15">
        <v>44.1</v>
      </c>
      <c r="E2032" s="15">
        <v>3519</v>
      </c>
      <c r="F2032" s="31">
        <v>42</v>
      </c>
      <c r="G2032" s="31">
        <v>16.8</v>
      </c>
      <c r="H2032" s="15" t="s">
        <v>122</v>
      </c>
      <c r="I2032">
        <f>(E2032*100*Info!$B$11)/AI2032</f>
        <v>21.164113584845378</v>
      </c>
      <c r="J2032">
        <f>LOG10(I2032)</f>
        <v>1.3256000836641775</v>
      </c>
      <c r="K2032">
        <f>2*((E2032*100*Info!$B$11)/AI2032^2)*(AJ2032/2)</f>
        <v>3.6539092428544646</v>
      </c>
      <c r="L2032">
        <f>(M2032/10.7)/I2032</f>
        <v>0.48799542604281021</v>
      </c>
      <c r="M2032">
        <f>((U2032/0.242530073729142))*I2032</f>
        <v>110.509499694509</v>
      </c>
      <c r="N2032">
        <f>2*M2032*SQRT((0.5*K2032/I2032)^2+(0.5*V2032/U2032)^2)</f>
        <v>19.381331161906306</v>
      </c>
      <c r="O2032" s="1">
        <v>0.66818771554798406</v>
      </c>
      <c r="P2032" s="1">
        <v>1.388678645566924E-2</v>
      </c>
      <c r="Q2032" s="1">
        <v>0.63422684399231577</v>
      </c>
      <c r="R2032" s="1">
        <v>1.3998311384602211E-2</v>
      </c>
      <c r="S2032" s="1">
        <v>0.86642566084610928</v>
      </c>
      <c r="T2032" s="1">
        <v>1.366233793514105E-2</v>
      </c>
      <c r="U2032" s="1">
        <v>1.266383163236821</v>
      </c>
      <c r="V2032" s="1">
        <v>3.9071580029673002E-2</v>
      </c>
      <c r="W2032" s="50">
        <f>U2032*Info!$B$2</f>
        <v>0.60786391835367404</v>
      </c>
      <c r="X2032" s="50">
        <f>W2032*SQRT((0.5*V2032/U2032)^2+Info!$B$3^2)</f>
        <v>3.1806883657050991E-2</v>
      </c>
      <c r="Y2032" s="39">
        <f>W2032*Info!$D$2</f>
        <v>0.49236977386647601</v>
      </c>
      <c r="Z2032" s="39">
        <f>Y2032*SQRT(Info!$D$3^2+(X2032/W2032)^2)</f>
        <v>3.5634699684415939E-2</v>
      </c>
      <c r="AA2032" s="50">
        <f>IF(O2032-W2032&gt;0,O2032-W2032,0)</f>
        <v>6.0323797194310025E-2</v>
      </c>
      <c r="AB2032" s="50">
        <f>SQRT((0.5*P2032)^2+X2032^2)</f>
        <v>3.2555929682463638E-2</v>
      </c>
      <c r="AC2032" s="50">
        <f>(1-EXP(-Info!$B$6*G2032*1000))+(Info!$B$6/(Info!$B$6-Info!$B$7))*(EXP(-Info!$B$7*G2032*1000)-EXP(-Info!$B$6*G2032*1000))*(Info!$B$9-1)</f>
        <v>0.16324308681666799</v>
      </c>
      <c r="AD2032" s="50">
        <f>SQRT((Info!$B$6*EXP(-Info!$B$6*G2032*1000)+(Info!$B$6/(Info!$B$6+Info!$B$7))*(Info!$B$9-1)*(-Info!$B$7*EXP(-Info!$B$7*G2032*1000)+Info!$B$6*EXP(-Info!$B$6*G2032*1000)))^2*(0.01*G2032*1000)^2)</f>
        <v>1.4181694420594291E-3</v>
      </c>
      <c r="AE2032" s="50">
        <f>IF(AA2032&gt;0,AA2032*AC2032*SQRT((AB2032/AA2032)^2+(AD2032/AC2032)^2),AA2032*AC2032*SQRT((AD2032/AC2032)^2))</f>
        <v>5.31521896604247E-3</v>
      </c>
      <c r="AF2032" s="50">
        <f>IF((S2032-Y2032-AA2032*AC2032)&gt;0,S2032-Y2032-AA2032*AC2032,0)</f>
        <v>0.36420844411713144</v>
      </c>
      <c r="AG2032" s="50">
        <f>SQRT((T2032*0.5)^2+Z2032^2+AE2032^2)</f>
        <v>3.6670809150044531E-2</v>
      </c>
      <c r="AH2032" s="50">
        <f>AF2032/S2032</f>
        <v>0.42035740696029611</v>
      </c>
      <c r="AI2032">
        <f>AF2032*EXP(Info!$B$6*G2032*1000)</f>
        <v>0.42487357990009172</v>
      </c>
      <c r="AJ2032">
        <f>2*SQRT((EXP(Info!$B$6*G2032)*AG2032)^2+(Info!$B$6*G2032*0.01*AI2032)^2)</f>
        <v>7.3352918581633661E-2</v>
      </c>
      <c r="AK2032" s="28">
        <f>AI2032/(E2032/1000)</f>
        <v>0.12073702185282516</v>
      </c>
      <c r="AL2032">
        <f>AA2032/0.752049334436339</f>
        <v>8.0212553129274042E-2</v>
      </c>
      <c r="AM2032">
        <f>Q2032/O2032</f>
        <v>0.94917465441905524</v>
      </c>
      <c r="AN2032">
        <f>U2032/0.242530074</f>
        <v>5.2215510528266318</v>
      </c>
      <c r="AO2032">
        <f>O2032/U2032</f>
        <v>0.52763471194620504</v>
      </c>
    </row>
    <row r="2033" spans="1:41">
      <c r="A2033" s="14" t="s">
        <v>136</v>
      </c>
      <c r="B2033" s="14" t="s">
        <v>99</v>
      </c>
      <c r="C2033" s="15">
        <v>-32.5</v>
      </c>
      <c r="D2033" s="15">
        <v>44.1</v>
      </c>
      <c r="E2033" s="15">
        <v>3519</v>
      </c>
      <c r="F2033" s="31">
        <v>86</v>
      </c>
      <c r="G2033" s="31">
        <v>24</v>
      </c>
      <c r="H2033" s="15" t="s">
        <v>123</v>
      </c>
      <c r="I2033">
        <f>(E2033*100*Info!$B$11)/AI2033</f>
        <v>73.222876344730281</v>
      </c>
      <c r="J2033">
        <f>LOG10(I2033)</f>
        <v>1.8646467848583899</v>
      </c>
      <c r="K2033">
        <f>2*((E2033*100*Info!$B$11)/AI2033^2)*(AJ2033/2)</f>
        <v>48.950973235213525</v>
      </c>
      <c r="L2033">
        <f>(M2033/10.7)/I2033</f>
        <v>0.55496746374149108</v>
      </c>
      <c r="M2033">
        <f>((U2033/0.242530073729142))*I2033</f>
        <v>434.80855950994214</v>
      </c>
      <c r="N2033">
        <f>2*M2033*SQRT((0.5*K2033/I2033)^2+(0.5*V2033/U2033)^2)</f>
        <v>290.98719132106328</v>
      </c>
      <c r="O2033" s="1">
        <v>0.63430956308510589</v>
      </c>
      <c r="P2033" s="1">
        <v>1.315570028292508E-2</v>
      </c>
      <c r="Q2033" s="1">
        <v>0.60747874517951106</v>
      </c>
      <c r="R2033" s="1">
        <v>1.405470220269198E-2</v>
      </c>
      <c r="S2033" s="1">
        <v>0.65848558261620049</v>
      </c>
      <c r="T2033" s="1">
        <v>1.2973075796130201E-2</v>
      </c>
      <c r="U2033" s="1">
        <v>1.4401804089139369</v>
      </c>
      <c r="V2033" s="1">
        <v>4.4396555535779619E-2</v>
      </c>
      <c r="W2033" s="50">
        <f>U2033*Info!$B$2</f>
        <v>0.69128659627868971</v>
      </c>
      <c r="X2033" s="50">
        <f>W2033*SQRT((0.5*V2033/U2033)^2+Info!$B$3^2)</f>
        <v>3.6169401628291763E-2</v>
      </c>
      <c r="Y2033" s="39">
        <f>W2033*Info!$D$2</f>
        <v>0.55994214298573874</v>
      </c>
      <c r="Z2033" s="39">
        <f>Y2033*SQRT(Info!$D$3^2+(X2033/W2033)^2)</f>
        <v>4.0523633032732889E-2</v>
      </c>
      <c r="AA2033" s="50">
        <f>IF(O2033-W2033&gt;0,O2033-W2033,0)</f>
        <v>0</v>
      </c>
      <c r="AB2033" s="50">
        <f>SQRT((0.5*P2033)^2+X2033^2)</f>
        <v>3.6762667566870244E-2</v>
      </c>
      <c r="AC2033" s="50">
        <f>(1-EXP(-Info!$B$6*G2033*1000))+(Info!$B$6/(Info!$B$6-Info!$B$7))*(EXP(-Info!$B$7*G2033*1000)-EXP(-Info!$B$6*G2033*1000))*(Info!$B$9-1)</f>
        <v>0.22556220926599196</v>
      </c>
      <c r="AD2033" s="50">
        <f>SQRT((Info!$B$6*EXP(-Info!$B$6*G2033*1000)+(Info!$B$6/(Info!$B$6+Info!$B$7))*(Info!$B$9-1)*(-Info!$B$7*EXP(-Info!$B$7*G2033*1000)+Info!$B$6*EXP(-Info!$B$6*G2033*1000)))^2*(0.01*G2033*1000)^2)</f>
        <v>1.8933326079036787E-3</v>
      </c>
      <c r="AE2033" s="50">
        <f>IF(AA2033&gt;0,AA2033*AC2033*SQRT((AB2033/AA2033)^2+(AD2033/AC2033)^2),AA2033*AC2033*SQRT((AD2033/AC2033)^2))</f>
        <v>0</v>
      </c>
      <c r="AF2033" s="50">
        <f>IF((S2033-Y2033-AA2033*AC2033)&gt;0,S2033-Y2033-AA2033*AC2033,0)</f>
        <v>9.8543439630461749E-2</v>
      </c>
      <c r="AG2033" s="50">
        <f>SQRT((T2033*0.5)^2+Z2033^2+AE2033^2)</f>
        <v>4.1039493272634779E-2</v>
      </c>
      <c r="AH2033" s="50">
        <f>AF2033/S2033</f>
        <v>0.14965162826943468</v>
      </c>
      <c r="AI2033">
        <f>AF2033*EXP(Info!$B$6*G2033*1000)</f>
        <v>0.12280414473027682</v>
      </c>
      <c r="AJ2033">
        <f>2*SQRT((EXP(Info!$B$6*G2033)*AG2033)^2+(Info!$B$6*G2033*0.01*AI2033)^2)</f>
        <v>8.2097053570577158E-2</v>
      </c>
      <c r="AK2033" s="28">
        <f>AI2033/(E2033/1000)</f>
        <v>3.489745516631907E-2</v>
      </c>
      <c r="AL2033">
        <f>AA2033/0.752049334436339</f>
        <v>0</v>
      </c>
      <c r="AM2033">
        <f>Q2033/O2033</f>
        <v>0.95770075138849053</v>
      </c>
      <c r="AN2033">
        <f>U2033/0.242530074</f>
        <v>5.9381518554022161</v>
      </c>
      <c r="AO2033">
        <f>O2033/U2033</f>
        <v>0.44043757237570597</v>
      </c>
    </row>
    <row r="2034" spans="1:41">
      <c r="A2034" s="14" t="s">
        <v>136</v>
      </c>
      <c r="B2034" s="14" t="s">
        <v>99</v>
      </c>
      <c r="C2034" s="15">
        <v>-32.5</v>
      </c>
      <c r="D2034" s="15">
        <v>44.1</v>
      </c>
      <c r="E2034" s="15">
        <v>3519</v>
      </c>
      <c r="F2034" s="28">
        <v>136</v>
      </c>
      <c r="G2034" s="31">
        <v>36.5</v>
      </c>
      <c r="I2034">
        <f>(E2034*100*Info!$B$11)/AI2034</f>
        <v>6.5563160571973267</v>
      </c>
      <c r="J2034">
        <f>LOG10(I2034)</f>
        <v>0.81665988122979949</v>
      </c>
      <c r="K2034">
        <f>2*((E2034*100*Info!$B$11)/AI2034^2)*(AJ2034/2)</f>
        <v>0.48207538224431473</v>
      </c>
      <c r="L2034">
        <f>(M2034/10.7)/I2034</f>
        <v>0.65634418203890976</v>
      </c>
      <c r="M2034">
        <f>((U2034/0.242530073729142))*I2034</f>
        <v>46.044238927322318</v>
      </c>
      <c r="N2034">
        <f>2*M2034*SQRT((0.5*K2034/I2034)^2+(0.5*V2034/U2034)^2)</f>
        <v>3.6717881616628105</v>
      </c>
      <c r="O2034" s="1">
        <v>0.72101173260488194</v>
      </c>
      <c r="P2034" s="1">
        <v>1.4994400930241011E-2</v>
      </c>
      <c r="Q2034" s="1">
        <v>0.66261051763798795</v>
      </c>
      <c r="R2034" s="1">
        <v>1.695286656290463E-2</v>
      </c>
      <c r="S2034" s="1">
        <v>1.643592686677031</v>
      </c>
      <c r="T2034" s="1">
        <v>3.1211870044956101E-2</v>
      </c>
      <c r="U2034" s="1">
        <v>1.703260270619015</v>
      </c>
      <c r="V2034" s="1">
        <v>5.2575508435242328E-2</v>
      </c>
      <c r="W2034" s="50">
        <f>U2034*Info!$B$2</f>
        <v>0.81756492989712715</v>
      </c>
      <c r="X2034" s="50">
        <f>W2034*SQRT((0.5*V2034/U2034)^2+Info!$B$3^2)</f>
        <v>4.2781398293164193E-2</v>
      </c>
      <c r="Y2034" s="39">
        <f>W2034*Info!$D$2</f>
        <v>0.66222759321667302</v>
      </c>
      <c r="Z2034" s="39">
        <f>Y2034*SQRT(Info!$D$3^2+(X2034/W2034)^2)</f>
        <v>4.7929001679925483E-2</v>
      </c>
      <c r="AA2034" s="50">
        <f>IF(O2034-W2034&gt;0,O2034-W2034,0)</f>
        <v>0</v>
      </c>
      <c r="AB2034" s="50">
        <f>SQRT((0.5*P2034)^2+X2034^2)</f>
        <v>4.3433351870798033E-2</v>
      </c>
      <c r="AC2034" s="50">
        <f>(1-EXP(-Info!$B$6*G2034*1000))+(Info!$B$6/(Info!$B$6-Info!$B$7))*(EXP(-Info!$B$7*G2034*1000)-EXP(-Info!$B$6*G2034*1000))*(Info!$B$9-1)</f>
        <v>0.32403241517487563</v>
      </c>
      <c r="AD2034" s="50">
        <f>SQRT((Info!$B$6*EXP(-Info!$B$6*G2034*1000)+(Info!$B$6/(Info!$B$6+Info!$B$7))*(Info!$B$9-1)*(-Info!$B$7*EXP(-Info!$B$7*G2034*1000)+Info!$B$6*EXP(-Info!$B$6*G2034*1000)))^2*(0.01*G2034*1000)^2)</f>
        <v>2.5596253681083444E-3</v>
      </c>
      <c r="AE2034" s="50">
        <f>IF(AA2034&gt;0,AA2034*AC2034*SQRT((AB2034/AA2034)^2+(AD2034/AC2034)^2),AA2034*AC2034*SQRT((AD2034/AC2034)^2))</f>
        <v>0</v>
      </c>
      <c r="AF2034" s="50">
        <f>IF((S2034-Y2034-AA2034*AC2034)&gt;0,S2034-Y2034-AA2034*AC2034,0)</f>
        <v>0.98136509346035794</v>
      </c>
      <c r="AG2034" s="50">
        <f>SQRT((T2034*0.5)^2+Z2034^2+AE2034^2)</f>
        <v>5.0405698189392306E-2</v>
      </c>
      <c r="AH2034" s="50">
        <f>AF2034/S2034</f>
        <v>0.59708533714910472</v>
      </c>
      <c r="AI2034">
        <f>AF2034*EXP(Info!$B$6*G2034*1000)</f>
        <v>1.3715129999466991</v>
      </c>
      <c r="AJ2034">
        <f>2*SQRT((EXP(Info!$B$6*G2034)*AG2034)^2+(Info!$B$6*G2034*0.01*AI2034)^2)</f>
        <v>0.10084514656314292</v>
      </c>
      <c r="AK2034" s="28">
        <f>AI2034/(E2034/1000)</f>
        <v>0.38974509802406904</v>
      </c>
      <c r="AL2034">
        <f>AA2034/0.752049334436339</f>
        <v>0</v>
      </c>
      <c r="AM2034">
        <f>Q2034/O2034</f>
        <v>0.91900101991974359</v>
      </c>
      <c r="AN2034">
        <f>U2034/0.242530074</f>
        <v>7.0228827399731664</v>
      </c>
      <c r="AO2034">
        <f>O2034/U2034</f>
        <v>0.42331271681857818</v>
      </c>
    </row>
    <row r="2035" spans="1:41">
      <c r="A2035" s="14" t="s">
        <v>136</v>
      </c>
      <c r="B2035" s="14" t="s">
        <v>99</v>
      </c>
      <c r="C2035" s="15">
        <v>-32.5</v>
      </c>
      <c r="D2035" s="15">
        <v>44.1</v>
      </c>
      <c r="E2035" s="15">
        <v>3519</v>
      </c>
      <c r="F2035" s="79">
        <v>138</v>
      </c>
      <c r="G2035" s="31">
        <v>37</v>
      </c>
      <c r="I2035">
        <f>(E2035*100*Info!$B$11)/AI2035</f>
        <v>37.206459620693622</v>
      </c>
      <c r="J2035">
        <f>LOG10(I2035)</f>
        <v>1.5706183467119974</v>
      </c>
      <c r="K2035">
        <f>2*((E2035*100*Info!$B$11)/AI2035^2)*(AJ2035/2)</f>
        <v>15.054987689802008</v>
      </c>
      <c r="L2035">
        <f>(M2035/10.7)/I2035</f>
        <v>0.65447786651559725</v>
      </c>
      <c r="M2035">
        <f>((U2035/0.242530073729142))*I2035</f>
        <v>260.55360615070794</v>
      </c>
      <c r="N2035">
        <f>2*M2035*SQRT((0.5*K2035/I2035)^2+(0.5*V2035/U2035)^2)</f>
        <v>105.73552173813559</v>
      </c>
      <c r="O2035" s="1">
        <v>0.71304554912605145</v>
      </c>
      <c r="P2035" s="1">
        <v>1.484904835671986E-2</v>
      </c>
      <c r="Q2035" s="1">
        <v>0.64831134083251107</v>
      </c>
      <c r="R2035" s="1">
        <v>1.6361074696273369E-2</v>
      </c>
      <c r="S2035" s="1">
        <v>0.83248414456597664</v>
      </c>
      <c r="T2035" s="1">
        <v>2.048514565579692E-2</v>
      </c>
      <c r="U2035" s="1">
        <v>1.6984170478552769</v>
      </c>
      <c r="V2035" s="1">
        <v>5.246260872213087E-2</v>
      </c>
      <c r="W2035" s="50">
        <f>U2035*Info!$B$2</f>
        <v>0.81524018297053291</v>
      </c>
      <c r="X2035" s="50">
        <f>W2035*SQRT((0.5*V2035/U2035)^2+Info!$B$3^2)</f>
        <v>4.2662340862955693E-2</v>
      </c>
      <c r="Y2035" s="39">
        <f>W2035*Info!$D$2</f>
        <v>0.66034454820613175</v>
      </c>
      <c r="Z2035" s="39">
        <f>Y2035*SQRT(Info!$D$3^2+(X2035/W2035)^2)</f>
        <v>4.7794233213889897E-2</v>
      </c>
      <c r="AA2035" s="50">
        <f>IF(O2035-W2035&gt;0,O2035-W2035,0)</f>
        <v>0</v>
      </c>
      <c r="AB2035" s="50">
        <f>SQRT((0.5*P2035)^2+X2035^2)</f>
        <v>4.3303566679686677E-2</v>
      </c>
      <c r="AC2035" s="50">
        <f>(1-EXP(-Info!$B$6*G2035*1000))+(Info!$B$6/(Info!$B$6-Info!$B$7))*(EXP(-Info!$B$7*G2035*1000)-EXP(-Info!$B$6*G2035*1000))*(Info!$B$9-1)</f>
        <v>0.32773023715586624</v>
      </c>
      <c r="AD2035" s="50">
        <f>SQRT((Info!$B$6*EXP(-Info!$B$6*G2035*1000)+(Info!$B$6/(Info!$B$6+Info!$B$7))*(Info!$B$9-1)*(-Info!$B$7*EXP(-Info!$B$7*G2035*1000)+Info!$B$6*EXP(-Info!$B$6*G2035*1000)))^2*(0.01*G2035*1000)^2)</f>
        <v>2.5824839561150799E-3</v>
      </c>
      <c r="AE2035" s="50">
        <f>IF(AA2035&gt;0,AA2035*AC2035*SQRT((AB2035/AA2035)^2+(AD2035/AC2035)^2),AA2035*AC2035*SQRT((AD2035/AC2035)^2))</f>
        <v>0</v>
      </c>
      <c r="AF2035" s="50">
        <f>IF((S2035-Y2035-AA2035*AC2035)&gt;0,S2035-Y2035-AA2035*AC2035,0)</f>
        <v>0.17213959635984488</v>
      </c>
      <c r="AG2035" s="50">
        <f>SQRT((T2035*0.5)^2+Z2035^2+AE2035^2)</f>
        <v>4.8879433575262511E-2</v>
      </c>
      <c r="AH2035" s="50">
        <f>AF2035/S2035</f>
        <v>0.20677822813020838</v>
      </c>
      <c r="AI2035">
        <f>AF2035*EXP(Info!$B$6*G2035*1000)</f>
        <v>0.24168041775208779</v>
      </c>
      <c r="AJ2035">
        <f>2*SQRT((EXP(Info!$B$6*G2035)*AG2035)^2+(Info!$B$6*G2035*0.01*AI2035)^2)</f>
        <v>9.7792043403673298E-2</v>
      </c>
      <c r="AK2035" s="28">
        <f>AI2035/(E2035/1000)</f>
        <v>6.8678720588828582E-2</v>
      </c>
      <c r="AL2035">
        <f>AA2035/0.752049334436339</f>
        <v>0</v>
      </c>
      <c r="AM2035">
        <f>Q2035/O2035</f>
        <v>0.90921448374107061</v>
      </c>
      <c r="AN2035">
        <f>U2035/0.242530074</f>
        <v>7.0029131638960243</v>
      </c>
      <c r="AO2035">
        <f>O2035/U2035</f>
        <v>0.41982948182630964</v>
      </c>
    </row>
    <row r="2036" spans="1:41">
      <c r="A2036" s="14" t="s">
        <v>136</v>
      </c>
      <c r="B2036" s="14" t="s">
        <v>99</v>
      </c>
      <c r="C2036" s="15">
        <v>-32.5</v>
      </c>
      <c r="D2036" s="15">
        <v>44.1</v>
      </c>
      <c r="E2036" s="15">
        <v>3519</v>
      </c>
      <c r="F2036" s="79">
        <v>140</v>
      </c>
      <c r="G2036" s="31">
        <v>37.5</v>
      </c>
      <c r="I2036">
        <f>(E2036*100*Info!$B$11)/AI2036</f>
        <v>75.180823156586513</v>
      </c>
      <c r="J2036">
        <f>LOG10(I2036)</f>
        <v>1.8761070765042389</v>
      </c>
      <c r="K2036">
        <f>2*((E2036*100*Info!$B$11)/AI2036^2)*(AJ2036/2)</f>
        <v>62.527334806338622</v>
      </c>
      <c r="L2036">
        <f>(M2036/10.7)/I2036</f>
        <v>0.67105407384713722</v>
      </c>
      <c r="M2036">
        <f>((U2036/0.242530073729142))*I2036</f>
        <v>539.81925490217168</v>
      </c>
      <c r="N2036">
        <f>2*M2036*SQRT((0.5*K2036/I2036)^2+(0.5*V2036/U2036)^2)</f>
        <v>449.27317793134483</v>
      </c>
      <c r="O2036" s="1">
        <v>0.70775902274848035</v>
      </c>
      <c r="P2036" s="1">
        <v>1.4744253201051469E-2</v>
      </c>
      <c r="Q2036" s="1">
        <v>0.65539348049616031</v>
      </c>
      <c r="R2036" s="1">
        <v>1.621855327113212E-2</v>
      </c>
      <c r="S2036" s="1">
        <v>0.76187028779524446</v>
      </c>
      <c r="T2036" s="1">
        <v>1.681529285015727E-2</v>
      </c>
      <c r="U2036" s="1">
        <v>1.741433495868344</v>
      </c>
      <c r="V2036" s="1">
        <v>5.3787386392258031E-2</v>
      </c>
      <c r="W2036" s="50">
        <f>U2036*Info!$B$2</f>
        <v>0.83588807801680509</v>
      </c>
      <c r="X2036" s="50">
        <f>W2036*SQRT((0.5*V2036/U2036)^2+Info!$B$3^2)</f>
        <v>4.3742585365721023E-2</v>
      </c>
      <c r="Y2036" s="39">
        <f>W2036*Info!$D$2</f>
        <v>0.67706934319361212</v>
      </c>
      <c r="Z2036" s="39">
        <f>Y2036*SQRT(Info!$D$3^2+(X2036/W2036)^2)</f>
        <v>4.9004571380292565E-2</v>
      </c>
      <c r="AA2036" s="50">
        <f>IF(O2036-W2036&gt;0,O2036-W2036,0)</f>
        <v>0</v>
      </c>
      <c r="AB2036" s="50">
        <f>SQRT((0.5*P2036)^2+X2036^2)</f>
        <v>4.4359463760189552E-2</v>
      </c>
      <c r="AC2036" s="50">
        <f>(1-EXP(-Info!$B$6*G2036*1000))+(Info!$B$6/(Info!$B$6-Info!$B$7))*(EXP(-Info!$B$7*G2036*1000)-EXP(-Info!$B$6*G2036*1000))*(Info!$B$9-1)</f>
        <v>0.33141028875940487</v>
      </c>
      <c r="AD2036" s="50">
        <f>SQRT((Info!$B$6*EXP(-Info!$B$6*G2036*1000)+(Info!$B$6/(Info!$B$6+Info!$B$7))*(Info!$B$9-1)*(-Info!$B$7*EXP(-Info!$B$7*G2036*1000)+Info!$B$6*EXP(-Info!$B$6*G2036*1000)))^2*(0.01*G2036*1000)^2)</f>
        <v>2.6050697522918692E-3</v>
      </c>
      <c r="AE2036" s="50">
        <f>IF(AA2036&gt;0,AA2036*AC2036*SQRT((AB2036/AA2036)^2+(AD2036/AC2036)^2),AA2036*AC2036*SQRT((AD2036/AC2036)^2))</f>
        <v>0</v>
      </c>
      <c r="AF2036" s="50">
        <f>IF((S2036-Y2036-AA2036*AC2036)&gt;0,S2036-Y2036-AA2036*AC2036,0)</f>
        <v>8.4800944601632344E-2</v>
      </c>
      <c r="AG2036" s="50">
        <f>SQRT((T2036*0.5)^2+Z2036^2+AE2036^2)</f>
        <v>4.9720584616186149E-2</v>
      </c>
      <c r="AH2036" s="50">
        <f>AF2036/S2036</f>
        <v>0.11130627609462954</v>
      </c>
      <c r="AI2036">
        <f>AF2036*EXP(Info!$B$6*G2036*1000)</f>
        <v>0.11960593575141819</v>
      </c>
      <c r="AJ2036">
        <f>2*SQRT((EXP(Info!$B$6*G2036)*AG2036)^2+(Info!$B$6*G2036*0.01*AI2036)^2)</f>
        <v>9.9475372515912069E-2</v>
      </c>
      <c r="AK2036" s="28">
        <f>AI2036/(E2036/1000)</f>
        <v>3.3988614876788344E-2</v>
      </c>
      <c r="AL2036">
        <f>AA2036/0.752049334436339</f>
        <v>0</v>
      </c>
      <c r="AM2036">
        <f>Q2036/O2036</f>
        <v>0.92601218696023679</v>
      </c>
      <c r="AN2036">
        <f>U2036/0.242530074</f>
        <v>7.1802785821454203</v>
      </c>
      <c r="AO2036">
        <f>O2036/U2036</f>
        <v>0.40642322800593955</v>
      </c>
    </row>
    <row r="2037" spans="1:41">
      <c r="A2037" s="14" t="s">
        <v>136</v>
      </c>
      <c r="B2037" s="14" t="s">
        <v>99</v>
      </c>
      <c r="C2037" s="15">
        <v>-32.5</v>
      </c>
      <c r="D2037" s="15">
        <v>44.1</v>
      </c>
      <c r="E2037" s="15">
        <v>3519</v>
      </c>
      <c r="F2037" s="79">
        <v>142</v>
      </c>
      <c r="G2037" s="31">
        <v>38</v>
      </c>
      <c r="H2037" s="15" t="s">
        <v>125</v>
      </c>
      <c r="I2037" t="e">
        <f>(E2037*100*Info!$B$11)/AI2037</f>
        <v>#DIV/0!</v>
      </c>
      <c r="J2037" t="e">
        <f>LOG10(I2037)</f>
        <v>#DIV/0!</v>
      </c>
      <c r="K2037" t="e">
        <f>2*((E2037*100*Info!$B$11)/AI2037^2)*(AJ2037/2)</f>
        <v>#DIV/0!</v>
      </c>
      <c r="L2037" t="e">
        <f>(M2037/10.7)/I2037</f>
        <v>#DIV/0!</v>
      </c>
      <c r="M2037" t="e">
        <f>((U2037/0.242530073729142))*I2037</f>
        <v>#DIV/0!</v>
      </c>
      <c r="N2037" t="e">
        <f>2*M2037*SQRT((0.5*K2037/I2037)^2+(0.5*V2037/U2037)^2)</f>
        <v>#DIV/0!</v>
      </c>
      <c r="O2037" s="1">
        <v>0.63015672951262802</v>
      </c>
      <c r="P2037" s="1">
        <v>1.3112596875589031E-2</v>
      </c>
      <c r="Q2037" s="1">
        <v>0.56413282273885046</v>
      </c>
      <c r="R2037" s="1">
        <v>1.5115381384624231E-2</v>
      </c>
      <c r="S2037" s="1">
        <v>0.65133951787222488</v>
      </c>
      <c r="T2037" s="1">
        <v>1.7421666212331009E-2</v>
      </c>
      <c r="U2037" s="1">
        <v>1.81034843819158</v>
      </c>
      <c r="V2037" s="1">
        <v>5.5916957492038427E-2</v>
      </c>
      <c r="W2037" s="50">
        <f>U2037*Info!$B$2</f>
        <v>0.86896725033195832</v>
      </c>
      <c r="X2037" s="50">
        <f>W2037*SQRT((0.5*V2037/U2037)^2+Info!$B$3^2)</f>
        <v>4.5473711952723823E-2</v>
      </c>
      <c r="Y2037" s="39">
        <f>W2037*Info!$D$2</f>
        <v>0.70386347276888628</v>
      </c>
      <c r="Z2037" s="39">
        <f>Y2037*SQRT(Info!$D$3^2+(X2037/W2037)^2)</f>
        <v>5.0943904627145209E-2</v>
      </c>
      <c r="AA2037" s="50">
        <f>IF(O2037-W2037&gt;0,O2037-W2037,0)</f>
        <v>0</v>
      </c>
      <c r="AB2037" s="50">
        <f>SQRT((0.5*P2037)^2+X2037^2)</f>
        <v>4.5943917203093647E-2</v>
      </c>
      <c r="AC2037" s="50">
        <f>(1-EXP(-Info!$B$6*G2037*1000))+(Info!$B$6/(Info!$B$6-Info!$B$7))*(EXP(-Info!$B$7*G2037*1000)-EXP(-Info!$B$6*G2037*1000))*(Info!$B$9-1)</f>
        <v>0.33507265248474088</v>
      </c>
      <c r="AD2037" s="50">
        <f>SQRT((Info!$B$6*EXP(-Info!$B$6*G2037*1000)+(Info!$B$6/(Info!$B$6+Info!$B$7))*(Info!$B$9-1)*(-Info!$B$7*EXP(-Info!$B$7*G2037*1000)+Info!$B$6*EXP(-Info!$B$6*G2037*1000)))^2*(0.01*G2037*1000)^2)</f>
        <v>2.6273847740821222E-3</v>
      </c>
      <c r="AE2037" s="50">
        <f>IF(AA2037&gt;0,AA2037*AC2037*SQRT((AB2037/AA2037)^2+(AD2037/AC2037)^2),AA2037*AC2037*SQRT((AD2037/AC2037)^2))</f>
        <v>0</v>
      </c>
      <c r="AF2037" s="50">
        <f>IF((S2037-Y2037-AA2037*AC2037)&gt;0,S2037-Y2037-AA2037*AC2037,0)</f>
        <v>0</v>
      </c>
      <c r="AG2037" s="50">
        <f>SQRT((T2037*0.5)^2+Z2037^2+AE2037^2)</f>
        <v>5.1683266460849163E-2</v>
      </c>
      <c r="AH2037" s="50">
        <f>AF2037/S2037</f>
        <v>0</v>
      </c>
      <c r="AI2037">
        <f>AF2037*EXP(Info!$B$6*G2037*1000)</f>
        <v>0</v>
      </c>
      <c r="AJ2037">
        <f>2*SQRT((EXP(Info!$B$6*G2037)*AG2037)^2+(Info!$B$6*G2037*0.01*AI2037)^2)</f>
        <v>0.10340256047833292</v>
      </c>
      <c r="AK2037" s="28">
        <f>AI2037/(E2037/1000)</f>
        <v>0</v>
      </c>
      <c r="AL2037">
        <f>AA2037/0.752049334436339</f>
        <v>0</v>
      </c>
      <c r="AM2037">
        <f>Q2037/O2037</f>
        <v>0.89522621328690499</v>
      </c>
      <c r="AN2037">
        <f>U2037/0.242530074</f>
        <v>7.4644286720152486</v>
      </c>
      <c r="AO2037">
        <f>O2037/U2037</f>
        <v>0.34808588016465686</v>
      </c>
    </row>
    <row r="2038" spans="1:41">
      <c r="A2038" s="14" t="s">
        <v>136</v>
      </c>
      <c r="B2038" s="14" t="s">
        <v>99</v>
      </c>
      <c r="C2038" s="15">
        <v>-32.5</v>
      </c>
      <c r="D2038" s="15">
        <v>44.1</v>
      </c>
      <c r="E2038" s="15">
        <v>3519</v>
      </c>
      <c r="F2038" s="79">
        <v>144</v>
      </c>
      <c r="G2038" s="31">
        <v>38.333300000000001</v>
      </c>
      <c r="I2038">
        <f>(E2038*100*Info!$B$11)/AI2038</f>
        <v>186.98910516014118</v>
      </c>
      <c r="J2038">
        <f>LOG10(I2038)</f>
        <v>2.2718163032922711</v>
      </c>
      <c r="K2038">
        <f>2*((E2038*100*Info!$B$11)/AI2038^2)*(AJ2038/2)</f>
        <v>385.97432220995859</v>
      </c>
      <c r="L2038">
        <f>(M2038/10.7)/I2038</f>
        <v>0.66579998116470751</v>
      </c>
      <c r="M2038">
        <f>((U2038/0.242530073729142))*I2038</f>
        <v>1332.1215668218142</v>
      </c>
      <c r="N2038">
        <f>2*M2038*SQRT((0.5*K2038/I2038)^2+(0.5*V2038/U2038)^2)</f>
        <v>2750.0148526288999</v>
      </c>
      <c r="O2038" s="1">
        <v>0.69206838074103016</v>
      </c>
      <c r="P2038" s="1">
        <v>1.446092020243437E-2</v>
      </c>
      <c r="Q2038" s="1">
        <v>0.63230537820693189</v>
      </c>
      <c r="R2038" s="1">
        <v>1.55032207323169E-2</v>
      </c>
      <c r="S2038" s="1">
        <v>0.70560365819623971</v>
      </c>
      <c r="T2038" s="1">
        <v>1.9650559683300151E-2</v>
      </c>
      <c r="U2038" s="1">
        <v>1.727798748171895</v>
      </c>
      <c r="V2038" s="1">
        <v>5.3615522892523422E-2</v>
      </c>
      <c r="W2038" s="50">
        <f>U2038*Info!$B$2</f>
        <v>0.82934339912250954</v>
      </c>
      <c r="X2038" s="50">
        <f>W2038*SQRT((0.5*V2038/U2038)^2+Info!$B$3^2)</f>
        <v>4.3417790634305946E-2</v>
      </c>
      <c r="Y2038" s="39">
        <f>W2038*Info!$D$2</f>
        <v>0.67176815328923278</v>
      </c>
      <c r="Z2038" s="39">
        <f>Y2038*SQRT(Info!$D$3^2+(X2038/W2038)^2)</f>
        <v>4.863124736696238E-2</v>
      </c>
      <c r="AA2038" s="50">
        <f>IF(O2038-W2038&gt;0,O2038-W2038,0)</f>
        <v>0</v>
      </c>
      <c r="AB2038" s="50">
        <f>SQRT((0.5*P2038)^2+X2038^2)</f>
        <v>4.4015725563027117E-2</v>
      </c>
      <c r="AC2038" s="50">
        <f>(1-EXP(-Info!$B$6*G2038*1000))+(Info!$B$6/(Info!$B$6-Info!$B$7))*(EXP(-Info!$B$7*G2038*1000)-EXP(-Info!$B$6*G2038*1000))*(Info!$B$9-1)</f>
        <v>0.33750419948274529</v>
      </c>
      <c r="AD2038" s="50">
        <f>SQRT((Info!$B$6*EXP(-Info!$B$6*G2038*1000)+(Info!$B$6/(Info!$B$6+Info!$B$7))*(Info!$B$9-1)*(-Info!$B$7*EXP(-Info!$B$7*G2038*1000)+Info!$B$6*EXP(-Info!$B$6*G2038*1000)))^2*(0.01*G2038*1000)^2)</f>
        <v>2.6421105487929425E-3</v>
      </c>
      <c r="AE2038" s="50">
        <f>IF(AA2038&gt;0,AA2038*AC2038*SQRT((AB2038/AA2038)^2+(AD2038/AC2038)^2),AA2038*AC2038*SQRT((AD2038/AC2038)^2))</f>
        <v>0</v>
      </c>
      <c r="AF2038" s="50">
        <f>IF((S2038-Y2038-AA2038*AC2038)&gt;0,S2038-Y2038-AA2038*AC2038,0)</f>
        <v>3.383550490700693E-2</v>
      </c>
      <c r="AG2038" s="50">
        <f>SQRT((T2038*0.5)^2+Z2038^2+AE2038^2)</f>
        <v>4.9613852344213512E-2</v>
      </c>
      <c r="AH2038" s="50">
        <f>AF2038/S2038</f>
        <v>4.795256446586723E-2</v>
      </c>
      <c r="AI2038">
        <f>AF2038*EXP(Info!$B$6*G2038*1000)</f>
        <v>4.8088751997098604E-2</v>
      </c>
      <c r="AJ2038">
        <f>2*SQRT((EXP(Info!$B$6*G2038)*AG2038)^2+(Info!$B$6*G2038*0.01*AI2038)^2)</f>
        <v>9.9262593091222609E-2</v>
      </c>
      <c r="AK2038" s="28">
        <f>AI2038/(E2038/1000)</f>
        <v>1.3665459504716851E-2</v>
      </c>
      <c r="AL2038">
        <f>AA2038/0.752049334436339</f>
        <v>0</v>
      </c>
      <c r="AM2038">
        <f>Q2038/O2038</f>
        <v>0.91364581275898316</v>
      </c>
      <c r="AN2038">
        <f>U2038/0.242530074</f>
        <v>7.1240597905062071</v>
      </c>
      <c r="AO2038">
        <f>O2038/U2038</f>
        <v>0.40054918518332999</v>
      </c>
    </row>
    <row r="2039" spans="1:41">
      <c r="A2039" s="14" t="s">
        <v>136</v>
      </c>
      <c r="B2039" s="14" t="s">
        <v>99</v>
      </c>
      <c r="C2039" s="15">
        <v>-32.5</v>
      </c>
      <c r="D2039" s="15">
        <v>44.1</v>
      </c>
      <c r="E2039" s="15">
        <v>3519</v>
      </c>
      <c r="F2039" s="31">
        <v>184</v>
      </c>
      <c r="G2039" s="31">
        <v>45</v>
      </c>
      <c r="H2039" s="15" t="s">
        <v>126</v>
      </c>
      <c r="I2039" t="e">
        <f>(E2039*100*Info!$B$11)/AI2039</f>
        <v>#DIV/0!</v>
      </c>
      <c r="J2039" t="e">
        <f>LOG10(I2039)</f>
        <v>#DIV/0!</v>
      </c>
      <c r="K2039" t="e">
        <f>2*((E2039*100*Info!$B$11)/AI2039^2)*(AJ2039/2)</f>
        <v>#DIV/0!</v>
      </c>
      <c r="L2039" t="e">
        <f>(M2039/10.7)/I2039</f>
        <v>#DIV/0!</v>
      </c>
      <c r="M2039" t="e">
        <f>((U2039/0.242530073729142))*I2039</f>
        <v>#DIV/0!</v>
      </c>
      <c r="N2039" t="e">
        <f>2*M2039*SQRT((0.5*K2039/I2039)^2+(0.5*V2039/U2039)^2)</f>
        <v>#DIV/0!</v>
      </c>
      <c r="O2039" s="1">
        <v>1.023530214295058</v>
      </c>
      <c r="P2039" s="1">
        <v>2.1247608844909768E-2</v>
      </c>
      <c r="Q2039" s="1">
        <v>0.97737829122713116</v>
      </c>
      <c r="R2039" s="1">
        <v>2.211158357184911E-2</v>
      </c>
      <c r="S2039" s="1">
        <v>0.735128145941779</v>
      </c>
      <c r="T2039" s="1">
        <v>1.6599677789469979E-2</v>
      </c>
      <c r="U2039" s="1">
        <v>3.5316021302458158</v>
      </c>
      <c r="V2039" s="1">
        <v>0.10903688353021181</v>
      </c>
      <c r="W2039" s="50">
        <f>U2039*Info!$B$2</f>
        <v>1.6951690225179916</v>
      </c>
      <c r="X2039" s="50">
        <f>W2039*SQRT((0.5*V2039/U2039)^2+Info!$B$3^2)</f>
        <v>8.8706278553056281E-2</v>
      </c>
      <c r="Y2039" s="39">
        <f>W2039*Info!$D$2</f>
        <v>1.3730869082395734</v>
      </c>
      <c r="Z2039" s="39">
        <f>Y2039*SQRT(Info!$D$3^2+(X2039/W2039)^2)</f>
        <v>9.9378777176202027E-2</v>
      </c>
      <c r="AA2039" s="50">
        <f>IF(O2039-W2039&gt;0,O2039-W2039,0)</f>
        <v>0</v>
      </c>
      <c r="AB2039" s="50">
        <f>SQRT((0.5*P2039)^2+X2039^2)</f>
        <v>8.9340187346674982E-2</v>
      </c>
      <c r="AC2039" s="50">
        <f>(1-EXP(-Info!$B$6*G2039*1000))+(Info!$B$6/(Info!$B$6-Info!$B$7))*(EXP(-Info!$B$7*G2039*1000)-EXP(-Info!$B$6*G2039*1000))*(Info!$B$9-1)</f>
        <v>0.38453382536785558</v>
      </c>
      <c r="AD2039" s="50">
        <f>SQRT((Info!$B$6*EXP(-Info!$B$6*G2039*1000)+(Info!$B$6/(Info!$B$6+Info!$B$7))*(Info!$B$9-1)*(-Info!$B$7*EXP(-Info!$B$7*G2039*1000)+Info!$B$6*EXP(-Info!$B$6*G2039*1000)))^2*(0.01*G2039*1000)^2)</f>
        <v>2.9124636951572982E-3</v>
      </c>
      <c r="AE2039" s="50">
        <f>IF(AA2039&gt;0,AA2039*AC2039*SQRT((AB2039/AA2039)^2+(AD2039/AC2039)^2),AA2039*AC2039*SQRT((AD2039/AC2039)^2))</f>
        <v>0</v>
      </c>
      <c r="AF2039" s="50">
        <f>IF((S2039-Y2039-AA2039*AC2039)&gt;0,S2039-Y2039-AA2039*AC2039,0)</f>
        <v>0</v>
      </c>
      <c r="AG2039" s="50">
        <f>SQRT((T2039*0.5)^2+Z2039^2+AE2039^2)</f>
        <v>9.9724764621009598E-2</v>
      </c>
      <c r="AH2039" s="50">
        <f>AF2039/S2039</f>
        <v>0</v>
      </c>
      <c r="AI2039">
        <f>AF2039*EXP(Info!$B$6*G2039*1000)</f>
        <v>0</v>
      </c>
      <c r="AJ2039">
        <f>2*SQRT((EXP(Info!$B$6*G2039)*AG2039)^2+(Info!$B$6*G2039*0.01*AI2039)^2)</f>
        <v>0.19953185405127141</v>
      </c>
      <c r="AK2039" s="28">
        <f>AI2039/(E2039/1000)</f>
        <v>0</v>
      </c>
      <c r="AL2039">
        <f>AA2039/0.752049334436339</f>
        <v>0</v>
      </c>
      <c r="AM2039">
        <f>Q2039/O2039</f>
        <v>0.95490907603571495</v>
      </c>
      <c r="AN2039">
        <f>U2039/0.242530074</f>
        <v>14.561501887167262</v>
      </c>
      <c r="AO2039">
        <f>O2039/U2039</f>
        <v>0.28982036383124948</v>
      </c>
    </row>
    <row r="2040" spans="1:41">
      <c r="A2040" s="14" t="s">
        <v>107</v>
      </c>
      <c r="B2040" s="14" t="s">
        <v>225</v>
      </c>
      <c r="C2040" s="15">
        <v>-12.547000000000001</v>
      </c>
      <c r="D2040" s="15">
        <v>46.396999999999998</v>
      </c>
      <c r="E2040" s="15">
        <v>3849</v>
      </c>
      <c r="F2040" s="79">
        <v>0.5</v>
      </c>
      <c r="G2040" s="15">
        <v>0.23</v>
      </c>
      <c r="I2040">
        <f>(E2040*100*Info!$B$11)/AI2040</f>
        <v>2.1282954299164576</v>
      </c>
      <c r="J2040">
        <f>LOG10(I2040)</f>
        <v>0.32803191247505353</v>
      </c>
      <c r="K2040">
        <f>2*((E2040*100*Info!$B$11)/AI2040^2)*(AJ2040/2)</f>
        <v>5.2555973283987402E-2</v>
      </c>
      <c r="L2040">
        <f>(M2040/10.7)/I2040</f>
        <v>0.19652635514018721</v>
      </c>
      <c r="M2040">
        <f>((U2040/0.242530073729142))*I2040</f>
        <v>4.4754477354820912</v>
      </c>
      <c r="N2040">
        <f>2*M2040*SQRT((0.5*K2040/I2040)^2+(0.5*V2040/U2040)^2)</f>
        <v>0.28551805091986804</v>
      </c>
      <c r="O2040" s="33">
        <v>0.34</v>
      </c>
      <c r="P2040" s="33">
        <v>0.01</v>
      </c>
      <c r="S2040" s="33">
        <v>4.8099999999999996</v>
      </c>
      <c r="T2040" s="33">
        <v>0.11</v>
      </c>
      <c r="U2040" s="33">
        <v>0.51</v>
      </c>
      <c r="V2040" s="33">
        <v>0.03</v>
      </c>
      <c r="W2040" s="50">
        <f>U2040*Info!$B$2</f>
        <v>0.24479999999999999</v>
      </c>
      <c r="X2040" s="50">
        <f>W2040*SQRT((0.5*V2040/U2040)^2+Info!$B$3^2)</f>
        <v>1.4200619704787535E-2</v>
      </c>
      <c r="Y2040" s="39">
        <f>W2040*Info!$D$2</f>
        <v>0.19828799999999999</v>
      </c>
      <c r="Z2040" s="39">
        <f>Y2040*SQRT(Info!$D$3^2+(X2040/W2040)^2)</f>
        <v>1.518561420292245E-2</v>
      </c>
      <c r="AA2040" s="50">
        <f>IF(O2040-W2040&gt;0,O2040-W2040,0)</f>
        <v>9.5200000000000035E-2</v>
      </c>
      <c r="AB2040" s="50">
        <f>SQRT((0.5*P2040)^2+X2040^2)</f>
        <v>1.5055151942109386E-2</v>
      </c>
      <c r="AC2040" s="50">
        <f>(1-EXP(-Info!$B$6*G2040*1000))+(Info!$B$6/(Info!$B$6-Info!$B$7))*(EXP(-Info!$B$7*G2040*1000)-EXP(-Info!$B$6*G2040*1000))*(Info!$B$9-1)</f>
        <v>2.4162125324348571E-3</v>
      </c>
      <c r="AD2040" s="50">
        <f>SQRT((Info!$B$6*EXP(-Info!$B$6*G2040*1000)+(Info!$B$6/(Info!$B$6+Info!$B$7))*(Info!$B$9-1)*(-Info!$B$7*EXP(-Info!$B$7*G2040*1000)+Info!$B$6*EXP(-Info!$B$6*G2040*1000)))^2*(0.01*G2040*1000)^2)</f>
        <v>2.2682432415826152E-5</v>
      </c>
      <c r="AE2040" s="50">
        <f>IF(AA2040&gt;0,AA2040*AC2040*SQRT((AB2040/AA2040)^2+(AD2040/AC2040)^2),AA2040*AC2040*SQRT((AD2040/AC2040)^2))</f>
        <v>3.6440482297788156E-5</v>
      </c>
      <c r="AF2040" s="50">
        <f>IF((S2040-Y2040-AA2040*AC2040)&gt;0,S2040-Y2040-AA2040*AC2040,0)</f>
        <v>4.6114819765669122</v>
      </c>
      <c r="AG2040" s="50">
        <f>SQRT((T2040*0.5)^2+Z2040^2+AE2040^2)</f>
        <v>5.7057902227726089E-2</v>
      </c>
      <c r="AH2040" s="50">
        <f>AF2040/S2040</f>
        <v>0.95872806165632274</v>
      </c>
      <c r="AI2040">
        <f>AF2040*EXP(Info!$B$6*G2040*1000)</f>
        <v>4.6212189062680586</v>
      </c>
      <c r="AJ2040">
        <f>2*SQRT((EXP(Info!$B$6*G2040)*AG2040)^2+(Info!$B$6*G2040*0.01*AI2040)^2)</f>
        <v>0.11411604515206572</v>
      </c>
      <c r="AK2040" s="28">
        <f>AI2040/(E2040/1000)</f>
        <v>1.2006284505762688</v>
      </c>
      <c r="AL2040">
        <f>AA2040/0.752049334436339</f>
        <v>0.12658744000000005</v>
      </c>
      <c r="AM2040"/>
      <c r="AN2040">
        <f>U2040/0.242530074</f>
        <v>2.102831997651557</v>
      </c>
      <c r="AO2040">
        <f>O2040/U2040</f>
        <v>0.66666666666666674</v>
      </c>
    </row>
    <row r="2041" spans="1:41">
      <c r="A2041" s="14" t="s">
        <v>107</v>
      </c>
      <c r="B2041" s="14" t="s">
        <v>225</v>
      </c>
      <c r="C2041" s="15">
        <v>-12.547000000000001</v>
      </c>
      <c r="D2041" s="15">
        <v>46.396999999999998</v>
      </c>
      <c r="E2041" s="15">
        <v>3849</v>
      </c>
      <c r="F2041" s="79">
        <v>5.5</v>
      </c>
      <c r="G2041" s="15">
        <v>2.5</v>
      </c>
      <c r="I2041">
        <f>(E2041*100*Info!$B$11)/AI2041</f>
        <v>1.8461358645560715</v>
      </c>
      <c r="J2041">
        <f>LOG10(I2041)</f>
        <v>0.266263659341962</v>
      </c>
      <c r="K2041">
        <f>2*((E2041*100*Info!$B$11)/AI2041^2)*(AJ2041/2)</f>
        <v>4.9571335830420039E-2</v>
      </c>
      <c r="L2041">
        <f>(M2041/10.7)/I2041</f>
        <v>0.18881943925233677</v>
      </c>
      <c r="M2041">
        <f>((U2041/0.242530073729142))*I2041</f>
        <v>3.7298738244014276</v>
      </c>
      <c r="N2041">
        <f>2*M2041*SQRT((0.5*K2041/I2041)^2+(0.5*V2041/U2041)^2)</f>
        <v>0.24935638802476479</v>
      </c>
      <c r="O2041" s="33">
        <v>0.34</v>
      </c>
      <c r="P2041" s="33">
        <v>0.02</v>
      </c>
      <c r="S2041" s="33">
        <v>5.4</v>
      </c>
      <c r="T2041" s="33">
        <v>0.14000000000000001</v>
      </c>
      <c r="U2041" s="33">
        <v>0.49</v>
      </c>
      <c r="V2041" s="33">
        <v>0.03</v>
      </c>
      <c r="W2041" s="50">
        <f>U2041*Info!$B$2</f>
        <v>0.23519999999999999</v>
      </c>
      <c r="X2041" s="50">
        <f>W2041*SQRT((0.5*V2041/U2041)^2+Info!$B$3^2)</f>
        <v>1.3789039125334296E-2</v>
      </c>
      <c r="Y2041" s="39">
        <f>W2041*Info!$D$2</f>
        <v>0.19051200000000001</v>
      </c>
      <c r="Z2041" s="39">
        <f>Y2041*SQRT(Info!$D$3^2+(X2041/W2041)^2)</f>
        <v>1.467945280724047E-2</v>
      </c>
      <c r="AA2041" s="50">
        <f>IF(O2041-W2041&gt;0,O2041-W2041,0)</f>
        <v>0.10480000000000003</v>
      </c>
      <c r="AB2041" s="50">
        <f>SQRT((0.5*P2041)^2+X2041^2)</f>
        <v>1.7033425961913828E-2</v>
      </c>
      <c r="AC2041" s="50">
        <f>(1-EXP(-Info!$B$6*G2041*1000))+(Info!$B$6/(Info!$B$6-Info!$B$7))*(EXP(-Info!$B$7*G2041*1000)-EXP(-Info!$B$6*G2041*1000))*(Info!$B$9-1)</f>
        <v>2.5981125094518023E-2</v>
      </c>
      <c r="AD2041" s="50">
        <f>SQRT((Info!$B$6*EXP(-Info!$B$6*G2041*1000)+(Info!$B$6/(Info!$B$6+Info!$B$7))*(Info!$B$9-1)*(-Info!$B$7*EXP(-Info!$B$7*G2041*1000)+Info!$B$6*EXP(-Info!$B$6*G2041*1000)))^2*(0.01*G2041*1000)^2)</f>
        <v>2.4135628112773546E-4</v>
      </c>
      <c r="AE2041" s="50">
        <f>IF(AA2041&gt;0,AA2041*AC2041*SQRT((AB2041/AA2041)^2+(AD2041/AC2041)^2),AA2041*AC2041*SQRT((AD2041/AC2041)^2))</f>
        <v>4.4326983403684592E-4</v>
      </c>
      <c r="AF2041" s="50">
        <f>IF((S2041-Y2041-AA2041*AC2041)&gt;0,S2041-Y2041-AA2041*AC2041,0)</f>
        <v>5.2067651780900945</v>
      </c>
      <c r="AG2041" s="50">
        <f>SQRT((T2041*0.5)^2+Z2041^2+AE2041^2)</f>
        <v>7.1524001725754738E-2</v>
      </c>
      <c r="AH2041" s="50">
        <f>AF2041/S2041</f>
        <v>0.9642157737203878</v>
      </c>
      <c r="AI2041">
        <f>AF2041*EXP(Info!$B$6*G2041*1000)</f>
        <v>5.3275163912266423</v>
      </c>
      <c r="AJ2041">
        <f>2*SQRT((EXP(Info!$B$6*G2041)*AG2041)^2+(Info!$B$6*G2041*0.01*AI2041)^2)</f>
        <v>0.14305128308368997</v>
      </c>
      <c r="AK2041" s="28">
        <f>AI2041/(E2041/1000)</f>
        <v>1.384130005514846</v>
      </c>
      <c r="AL2041">
        <f>AA2041/0.752049334436339</f>
        <v>0.13935256000000004</v>
      </c>
      <c r="AM2041"/>
      <c r="AN2041">
        <f>U2041/0.242530074</f>
        <v>2.0203679977436528</v>
      </c>
      <c r="AO2041">
        <f>O2041/U2041</f>
        <v>0.69387755102040827</v>
      </c>
    </row>
    <row r="2042" spans="1:41">
      <c r="A2042" s="14" t="s">
        <v>107</v>
      </c>
      <c r="B2042" s="14" t="s">
        <v>225</v>
      </c>
      <c r="C2042" s="15">
        <v>-12.547000000000001</v>
      </c>
      <c r="D2042" s="15">
        <v>46.396999999999998</v>
      </c>
      <c r="E2042" s="15">
        <v>3849</v>
      </c>
      <c r="F2042" s="79">
        <v>15.5</v>
      </c>
      <c r="G2042" s="15">
        <v>7.05</v>
      </c>
      <c r="I2042">
        <f>(E2042*100*Info!$B$11)/AI2042</f>
        <v>1.7915254748474578</v>
      </c>
      <c r="J2042">
        <f>LOG10(I2042)</f>
        <v>0.25322298805726073</v>
      </c>
      <c r="K2042">
        <f>2*((E2042*100*Info!$B$11)/AI2042^2)*(AJ2042/2)</f>
        <v>4.7861290456530287E-2</v>
      </c>
      <c r="L2042">
        <f>(M2042/10.7)/I2042</f>
        <v>0.28515588785046775</v>
      </c>
      <c r="M2042">
        <f>((U2042/0.242530073729142))*I2042</f>
        <v>5.4662452000393769</v>
      </c>
      <c r="N2042">
        <f>2*M2042*SQRT((0.5*K2042/I2042)^2+(0.5*V2042/U2042)^2)</f>
        <v>0.32959022159567608</v>
      </c>
      <c r="O2042" s="33">
        <v>0.44</v>
      </c>
      <c r="P2042" s="33">
        <v>0.02</v>
      </c>
      <c r="S2042" s="33">
        <v>5.44</v>
      </c>
      <c r="T2042" s="33">
        <v>0.14000000000000001</v>
      </c>
      <c r="U2042" s="33">
        <v>0.74</v>
      </c>
      <c r="V2042" s="33">
        <v>0.04</v>
      </c>
      <c r="W2042" s="50">
        <f>U2042*Info!$B$2</f>
        <v>0.35519999999999996</v>
      </c>
      <c r="X2042" s="50">
        <f>W2042*SQRT((0.5*V2042/U2042)^2+Info!$B$3^2)</f>
        <v>2.0188551211020568E-2</v>
      </c>
      <c r="Y2042" s="39">
        <f>W2042*Info!$D$2</f>
        <v>0.28771199999999997</v>
      </c>
      <c r="Z2042" s="39">
        <f>Y2042*SQRT(Info!$D$3^2+(X2042/W2042)^2)</f>
        <v>2.1779741750535059E-2</v>
      </c>
      <c r="AA2042" s="50">
        <f>IF(O2042-W2042&gt;0,O2042-W2042,0)</f>
        <v>8.4800000000000042E-2</v>
      </c>
      <c r="AB2042" s="50">
        <f>SQRT((0.5*P2042)^2+X2042^2)</f>
        <v>2.2529482905739317E-2</v>
      </c>
      <c r="AC2042" s="50">
        <f>(1-EXP(-Info!$B$6*G2042*1000))+(Info!$B$6/(Info!$B$6-Info!$B$7))*(EXP(-Info!$B$7*G2042*1000)-EXP(-Info!$B$6*G2042*1000))*(Info!$B$9-1)</f>
        <v>7.1705638198831828E-2</v>
      </c>
      <c r="AD2042" s="50">
        <f>SQRT((Info!$B$6*EXP(-Info!$B$6*G2042*1000)+(Info!$B$6/(Info!$B$6+Info!$B$7))*(Info!$B$9-1)*(-Info!$B$7*EXP(-Info!$B$7*G2042*1000)+Info!$B$6*EXP(-Info!$B$6*G2042*1000)))^2*(0.01*G2042*1000)^2)</f>
        <v>6.5218592947703495E-4</v>
      </c>
      <c r="AE2042" s="50">
        <f>IF(AA2042&gt;0,AA2042*AC2042*SQRT((AB2042/AA2042)^2+(AD2042/AC2042)^2),AA2042*AC2042*SQRT((AD2042/AC2042)^2))</f>
        <v>1.6164373459180677E-3</v>
      </c>
      <c r="AF2042" s="50">
        <f>IF((S2042-Y2042-AA2042*AC2042)&gt;0,S2042-Y2042-AA2042*AC2042,0)</f>
        <v>5.1462073618807391</v>
      </c>
      <c r="AG2042" s="50">
        <f>SQRT((T2042*0.5)^2+Z2042^2+AE2042^2)</f>
        <v>7.3327825689933554E-2</v>
      </c>
      <c r="AH2042" s="50">
        <f>AF2042/S2042</f>
        <v>0.94599400034572401</v>
      </c>
      <c r="AI2042">
        <f>AF2042*EXP(Info!$B$6*G2042*1000)</f>
        <v>5.4899130472544817</v>
      </c>
      <c r="AJ2042">
        <f>2*SQRT((EXP(Info!$B$6*G2042)*AG2042)^2+(Info!$B$6*G2042*0.01*AI2042)^2)</f>
        <v>0.14666513349921226</v>
      </c>
      <c r="AK2042" s="28">
        <f>AI2042/(E2042/1000)</f>
        <v>1.4263219140697536</v>
      </c>
      <c r="AL2042">
        <f>AA2042/0.752049334436339</f>
        <v>0.11275856000000005</v>
      </c>
      <c r="AM2042"/>
      <c r="AN2042">
        <f>U2042/0.242530074</f>
        <v>3.0511679965924552</v>
      </c>
      <c r="AO2042">
        <f>O2042/U2042</f>
        <v>0.59459459459459463</v>
      </c>
    </row>
    <row r="2043" spans="1:41">
      <c r="A2043" s="14" t="s">
        <v>107</v>
      </c>
      <c r="B2043" s="14" t="s">
        <v>225</v>
      </c>
      <c r="C2043" s="15">
        <v>-12.547000000000001</v>
      </c>
      <c r="D2043" s="15">
        <v>46.396999999999998</v>
      </c>
      <c r="E2043" s="15">
        <v>3849</v>
      </c>
      <c r="F2043" s="79">
        <v>25.5</v>
      </c>
      <c r="G2043" s="15">
        <v>11.59</v>
      </c>
      <c r="I2043">
        <f>(E2043*100*Info!$B$11)/AI2043</f>
        <v>2.325906847657869</v>
      </c>
      <c r="J2043">
        <f>LOG10(I2043)</f>
        <v>0.36659231728913066</v>
      </c>
      <c r="K2043">
        <f>2*((E2043*100*Info!$B$11)/AI2043^2)*(AJ2043/2)</f>
        <v>0.10600006088974892</v>
      </c>
      <c r="L2043">
        <f>(M2043/10.7)/I2043</f>
        <v>0.43929420560747739</v>
      </c>
      <c r="M2043">
        <f>((U2043/0.242530073729142))*I2043</f>
        <v>10.932804190259754</v>
      </c>
      <c r="N2043">
        <f>2*M2043*SQRT((0.5*K2043/I2043)^2+(0.5*V2043/U2043)^2)</f>
        <v>0.83600919144360075</v>
      </c>
      <c r="O2043" s="33">
        <v>0.76</v>
      </c>
      <c r="P2043" s="33">
        <v>0.02</v>
      </c>
      <c r="S2043" s="33">
        <v>4.2699999999999996</v>
      </c>
      <c r="T2043" s="33">
        <v>0.18</v>
      </c>
      <c r="U2043" s="33">
        <v>1.1399999999999999</v>
      </c>
      <c r="V2043" s="33">
        <v>7.0000000000000007E-2</v>
      </c>
      <c r="W2043" s="50">
        <f>U2043*Info!$B$2</f>
        <v>0.54719999999999991</v>
      </c>
      <c r="X2043" s="50">
        <f>W2043*SQRT((0.5*V2043/U2043)^2+Info!$B$3^2)</f>
        <v>3.2106223695726036E-2</v>
      </c>
      <c r="Y2043" s="39">
        <f>W2043*Info!$D$2</f>
        <v>0.44323199999999996</v>
      </c>
      <c r="Z2043" s="39">
        <f>Y2043*SQRT(Info!$D$3^2+(X2043/W2043)^2)</f>
        <v>3.4167977597744939E-2</v>
      </c>
      <c r="AA2043" s="50">
        <f>IF(O2043-W2043&gt;0,O2043-W2043,0)</f>
        <v>0.2128000000000001</v>
      </c>
      <c r="AB2043" s="50">
        <f>SQRT((0.5*P2043)^2+X2043^2)</f>
        <v>3.3627512545533304E-2</v>
      </c>
      <c r="AC2043" s="50">
        <f>(1-EXP(-Info!$B$6*G2043*1000))+(Info!$B$6/(Info!$B$6-Info!$B$7))*(EXP(-Info!$B$7*G2043*1000)-EXP(-Info!$B$6*G2043*1000))*(Info!$B$9-1)</f>
        <v>0.11539184453370938</v>
      </c>
      <c r="AD2043" s="50">
        <f>SQRT((Info!$B$6*EXP(-Info!$B$6*G2043*1000)+(Info!$B$6/(Info!$B$6+Info!$B$7))*(Info!$B$9-1)*(-Info!$B$7*EXP(-Info!$B$7*G2043*1000)+Info!$B$6*EXP(-Info!$B$6*G2043*1000)))^2*(0.01*G2043*1000)^2)</f>
        <v>1.0274428203767194E-3</v>
      </c>
      <c r="AE2043" s="50">
        <f>IF(AA2043&gt;0,AA2043*AC2043*SQRT((AB2043/AA2043)^2+(AD2043/AC2043)^2),AA2043*AC2043*SQRT((AD2043/AC2043)^2))</f>
        <v>3.8864955064989264E-3</v>
      </c>
      <c r="AF2043" s="50">
        <f>IF((S2043-Y2043-AA2043*AC2043)&gt;0,S2043-Y2043-AA2043*AC2043,0)</f>
        <v>3.8022126154832261</v>
      </c>
      <c r="AG2043" s="50">
        <f>SQRT((T2043*0.5)^2+Z2043^2+AE2043^2)</f>
        <v>9.634601984743342E-2</v>
      </c>
      <c r="AH2043" s="50">
        <f>AF2043/S2043</f>
        <v>0.89044791931691492</v>
      </c>
      <c r="AI2043">
        <f>AF2043*EXP(Info!$B$6*G2043*1000)</f>
        <v>4.2285954352633528</v>
      </c>
      <c r="AJ2043">
        <f>2*SQRT((EXP(Info!$B$6*G2043)*AG2043)^2+(Info!$B$6*G2043*0.01*AI2043)^2)</f>
        <v>0.19271252159878532</v>
      </c>
      <c r="AK2043" s="28">
        <f>AI2043/(E2043/1000)</f>
        <v>1.0986218330120427</v>
      </c>
      <c r="AL2043">
        <f>AA2043/0.752049334436339</f>
        <v>0.28296016000000013</v>
      </c>
      <c r="AM2043"/>
      <c r="AN2043">
        <f>U2043/0.242530074</f>
        <v>4.7004479947505393</v>
      </c>
      <c r="AO2043">
        <f>O2043/U2043</f>
        <v>0.66666666666666674</v>
      </c>
    </row>
    <row r="2044" spans="1:41">
      <c r="A2044" s="14" t="s">
        <v>107</v>
      </c>
      <c r="B2044" s="14" t="s">
        <v>225</v>
      </c>
      <c r="C2044" s="15">
        <v>-12.547000000000001</v>
      </c>
      <c r="D2044" s="15">
        <v>46.396999999999998</v>
      </c>
      <c r="E2044" s="15">
        <v>3849</v>
      </c>
      <c r="F2044" s="79">
        <v>30.5</v>
      </c>
      <c r="G2044" s="15">
        <v>13.86</v>
      </c>
      <c r="I2044">
        <f>(E2044*100*Info!$B$11)/AI2044</f>
        <v>2.5799174396762203</v>
      </c>
      <c r="J2044">
        <f>LOG10(I2044)</f>
        <v>0.4116058082629418</v>
      </c>
      <c r="K2044">
        <f>2*((E2044*100*Info!$B$11)/AI2044^2)*(AJ2044/2)</f>
        <v>9.6072280379816813E-2</v>
      </c>
      <c r="L2044">
        <f>(M2044/10.7)/I2044</f>
        <v>0.50865644859813175</v>
      </c>
      <c r="M2044">
        <f>((U2044/0.242530073729142))*I2044</f>
        <v>14.041520575200373</v>
      </c>
      <c r="N2044">
        <f>2*M2044*SQRT((0.5*K2044/I2044)^2+(0.5*V2044/U2044)^2)</f>
        <v>0.7458558041007145</v>
      </c>
      <c r="O2044" s="33">
        <v>0.85</v>
      </c>
      <c r="P2044" s="33">
        <v>0.03</v>
      </c>
      <c r="S2044" s="33">
        <v>3.9</v>
      </c>
      <c r="T2044" s="33">
        <v>0.12</v>
      </c>
      <c r="U2044" s="33">
        <v>1.32</v>
      </c>
      <c r="V2044" s="33">
        <v>0.05</v>
      </c>
      <c r="W2044" s="50">
        <f>U2044*Info!$B$2</f>
        <v>0.63360000000000005</v>
      </c>
      <c r="X2044" s="50">
        <f>W2044*SQRT((0.5*V2044/U2044)^2+Info!$B$3^2)</f>
        <v>3.3876575978100266E-2</v>
      </c>
      <c r="Y2044" s="39">
        <f>W2044*Info!$D$2</f>
        <v>0.51321600000000012</v>
      </c>
      <c r="Z2044" s="39">
        <f>Y2044*SQRT(Info!$D$3^2+(X2044/W2044)^2)</f>
        <v>3.7569025982583056E-2</v>
      </c>
      <c r="AA2044" s="50">
        <f>IF(O2044-W2044&gt;0,O2044-W2044,0)</f>
        <v>0.21639999999999993</v>
      </c>
      <c r="AB2044" s="50">
        <f>SQRT((0.5*P2044)^2+X2044^2)</f>
        <v>3.7048919012570396E-2</v>
      </c>
      <c r="AC2044" s="50">
        <f>(1-EXP(-Info!$B$6*G2044*1000))+(Info!$B$6/(Info!$B$6-Info!$B$7))*(EXP(-Info!$B$7*G2044*1000)-EXP(-Info!$B$6*G2044*1000))*(Info!$B$9-1)</f>
        <v>0.13653418503169118</v>
      </c>
      <c r="AD2044" s="50">
        <f>SQRT((Info!$B$6*EXP(-Info!$B$6*G2044*1000)+(Info!$B$6/(Info!$B$6+Info!$B$7))*(Info!$B$9-1)*(-Info!$B$7*EXP(-Info!$B$7*G2044*1000)+Info!$B$6*EXP(-Info!$B$6*G2044*1000)))^2*(0.01*G2044*1000)^2)</f>
        <v>1.2027589534861023E-3</v>
      </c>
      <c r="AE2044" s="50">
        <f>IF(AA2044&gt;0,AA2044*AC2044*SQRT((AB2044/AA2044)^2+(AD2044/AC2044)^2),AA2044*AC2044*SQRT((AD2044/AC2044)^2))</f>
        <v>5.0651356813044349E-3</v>
      </c>
      <c r="AF2044" s="50">
        <f>IF((S2044-Y2044-AA2044*AC2044)&gt;0,S2044-Y2044-AA2044*AC2044,0)</f>
        <v>3.3572380023591415</v>
      </c>
      <c r="AG2044" s="50">
        <f>SQRT((T2044*0.5)^2+Z2044^2+AE2044^2)</f>
        <v>7.0972440515667937E-2</v>
      </c>
      <c r="AH2044" s="50">
        <f>AF2044/S2044</f>
        <v>0.86083025701516447</v>
      </c>
      <c r="AI2044">
        <f>AF2044*EXP(Info!$B$6*G2044*1000)</f>
        <v>3.8122611706862104</v>
      </c>
      <c r="AJ2044">
        <f>2*SQRT((EXP(Info!$B$6*G2044)*AG2044)^2+(Info!$B$6*G2044*0.01*AI2044)^2)</f>
        <v>0.14196292425435866</v>
      </c>
      <c r="AK2044" s="28">
        <f>AI2044/(E2044/1000)</f>
        <v>0.99045496770231489</v>
      </c>
      <c r="AL2044">
        <f>AA2044/0.752049334436339</f>
        <v>0.28774707999999988</v>
      </c>
      <c r="AM2044"/>
      <c r="AN2044">
        <f>U2044/0.242530074</f>
        <v>5.4426239939216776</v>
      </c>
      <c r="AO2044">
        <f>O2044/U2044</f>
        <v>0.64393939393939392</v>
      </c>
    </row>
    <row r="2045" spans="1:41">
      <c r="A2045" s="14" t="s">
        <v>107</v>
      </c>
      <c r="B2045" s="14" t="s">
        <v>225</v>
      </c>
      <c r="C2045" s="15">
        <v>-12.547000000000001</v>
      </c>
      <c r="D2045" s="15">
        <v>46.396999999999998</v>
      </c>
      <c r="E2045" s="15">
        <v>3849</v>
      </c>
      <c r="F2045" s="79">
        <v>35.5</v>
      </c>
      <c r="G2045" s="15">
        <v>16.14</v>
      </c>
      <c r="I2045">
        <f>(E2045*100*Info!$B$11)/AI2045</f>
        <v>3.0738291513510472</v>
      </c>
      <c r="J2045">
        <f>LOG10(I2045)</f>
        <v>0.48767972500904661</v>
      </c>
      <c r="K2045">
        <f>2*((E2045*100*Info!$B$11)/AI2045^2)*(AJ2045/2)</f>
        <v>0.11175675443352244</v>
      </c>
      <c r="L2045">
        <f>(M2045/10.7)/I2045</f>
        <v>0.57416523364486083</v>
      </c>
      <c r="M2045">
        <f>((U2045/0.242530073729142))*I2045</f>
        <v>18.884278411707481</v>
      </c>
      <c r="N2045">
        <f>2*M2045*SQRT((0.5*K2045/I2045)^2+(0.5*V2045/U2045)^2)</f>
        <v>0.85346834007987116</v>
      </c>
      <c r="O2045" s="33">
        <v>0.85</v>
      </c>
      <c r="P2045" s="33">
        <v>0.04</v>
      </c>
      <c r="S2045" s="33">
        <v>3.36</v>
      </c>
      <c r="T2045" s="33">
        <v>0.08</v>
      </c>
      <c r="U2045" s="33">
        <v>1.49</v>
      </c>
      <c r="V2045" s="33">
        <v>0.04</v>
      </c>
      <c r="W2045" s="50">
        <f>U2045*Info!$B$2</f>
        <v>0.71519999999999995</v>
      </c>
      <c r="X2045" s="50">
        <f>W2045*SQRT((0.5*V2045/U2045)^2+Info!$B$3^2)</f>
        <v>3.7026174525597429E-2</v>
      </c>
      <c r="Y2045" s="39">
        <f>W2045*Info!$D$2</f>
        <v>0.57931200000000005</v>
      </c>
      <c r="Z2045" s="39">
        <f>Y2045*SQRT(Info!$D$3^2+(X2045/W2045)^2)</f>
        <v>4.1695061370862631E-2</v>
      </c>
      <c r="AA2045" s="50">
        <f>IF(O2045-W2045&gt;0,O2045-W2045,0)</f>
        <v>0.13480000000000003</v>
      </c>
      <c r="AB2045" s="50">
        <f>SQRT((0.5*P2045)^2+X2045^2)</f>
        <v>4.208250943087876E-2</v>
      </c>
      <c r="AC2045" s="50">
        <f>(1-EXP(-Info!$B$6*G2045*1000))+(Info!$B$6/(Info!$B$6-Info!$B$7))*(EXP(-Info!$B$7*G2045*1000)-EXP(-Info!$B$6*G2045*1000))*(Info!$B$9-1)</f>
        <v>0.15731246705579224</v>
      </c>
      <c r="AD2045" s="50">
        <f>SQRT((Info!$B$6*EXP(-Info!$B$6*G2045*1000)+(Info!$B$6/(Info!$B$6+Info!$B$7))*(Info!$B$9-1)*(-Info!$B$7*EXP(-Info!$B$7*G2045*1000)+Info!$B$6*EXP(-Info!$B$6*G2045*1000)))^2*(0.01*G2045*1000)^2)</f>
        <v>1.3709321269124814E-3</v>
      </c>
      <c r="AE2045" s="50">
        <f>IF(AA2045&gt;0,AA2045*AC2045*SQRT((AB2045/AA2045)^2+(AD2045/AC2045)^2),AA2045*AC2045*SQRT((AD2045/AC2045)^2))</f>
        <v>6.622682265648612E-3</v>
      </c>
      <c r="AF2045" s="50">
        <f>IF((S2045-Y2045-AA2045*AC2045)&gt;0,S2045-Y2045-AA2045*AC2045,0)</f>
        <v>2.7594822794408786</v>
      </c>
      <c r="AG2045" s="50">
        <f>SQRT((T2045*0.5)^2+Z2045^2+AE2045^2)</f>
        <v>5.8157871892906624E-2</v>
      </c>
      <c r="AH2045" s="50">
        <f>AF2045/S2045</f>
        <v>0.82127448792883295</v>
      </c>
      <c r="AI2045">
        <f>AF2045*EXP(Info!$B$6*G2045*1000)</f>
        <v>3.1996960776206116</v>
      </c>
      <c r="AJ2045">
        <f>2*SQRT((EXP(Info!$B$6*G2045)*AG2045)^2+(Info!$B$6*G2045*0.01*AI2045)^2)</f>
        <v>0.11633296165838636</v>
      </c>
      <c r="AK2045" s="28">
        <f>AI2045/(E2045/1000)</f>
        <v>0.83130581387908842</v>
      </c>
      <c r="AL2045">
        <f>AA2045/0.752049334436339</f>
        <v>0.17924356000000005</v>
      </c>
      <c r="AM2045"/>
      <c r="AN2045">
        <f>U2045/0.242530074</f>
        <v>6.1435679931388627</v>
      </c>
      <c r="AO2045">
        <f>O2045/U2045</f>
        <v>0.57046979865771807</v>
      </c>
    </row>
    <row r="2046" spans="1:41">
      <c r="A2046" s="14" t="s">
        <v>107</v>
      </c>
      <c r="B2046" s="14" t="s">
        <v>225</v>
      </c>
      <c r="C2046" s="15">
        <v>-12.547000000000001</v>
      </c>
      <c r="D2046" s="15">
        <v>46.396999999999998</v>
      </c>
      <c r="E2046" s="15">
        <v>3849</v>
      </c>
      <c r="F2046" s="79">
        <v>37.5</v>
      </c>
      <c r="G2046" s="15">
        <v>16.59</v>
      </c>
      <c r="I2046">
        <f>(E2046*100*Info!$B$11)/AI2046</f>
        <v>7.9537162889838369</v>
      </c>
      <c r="J2046">
        <f>LOG10(I2046)</f>
        <v>0.90057009553526601</v>
      </c>
      <c r="K2046">
        <f>2*((E2046*100*Info!$B$11)/AI2046^2)*(AJ2046/2)</f>
        <v>0.68690298785152437</v>
      </c>
      <c r="L2046">
        <f>(M2046/10.7)/I2046</f>
        <v>0.57031177570093561</v>
      </c>
      <c r="M2046">
        <f>((U2046/0.242530073729142))*I2046</f>
        <v>48.536249244052549</v>
      </c>
      <c r="N2046">
        <f>2*M2046*SQRT((0.5*K2046/I2046)^2+(0.5*V2046/U2046)^2)</f>
        <v>4.9450615703409992</v>
      </c>
      <c r="O2046" s="33">
        <v>0.85</v>
      </c>
      <c r="P2046" s="33">
        <v>0.04</v>
      </c>
      <c r="S2046" s="33">
        <v>1.66</v>
      </c>
      <c r="T2046" s="33">
        <v>0.06</v>
      </c>
      <c r="U2046" s="33">
        <v>1.48</v>
      </c>
      <c r="V2046" s="33">
        <v>0.08</v>
      </c>
      <c r="W2046" s="50">
        <f>U2046*Info!$B$2</f>
        <v>0.71039999999999992</v>
      </c>
      <c r="X2046" s="50">
        <f>W2046*SQRT((0.5*V2046/U2046)^2+Info!$B$3^2)</f>
        <v>4.0377102422041136E-2</v>
      </c>
      <c r="Y2046" s="39">
        <f>W2046*Info!$D$2</f>
        <v>0.57542399999999994</v>
      </c>
      <c r="Z2046" s="39">
        <f>Y2046*SQRT(Info!$D$3^2+(X2046/W2046)^2)</f>
        <v>4.3559483501070119E-2</v>
      </c>
      <c r="AA2046" s="50">
        <f>IF(O2046-W2046&gt;0,O2046-W2046,0)</f>
        <v>0.13960000000000006</v>
      </c>
      <c r="AB2046" s="50">
        <f>SQRT((0.5*P2046)^2+X2046^2)</f>
        <v>4.5058965811478634E-2</v>
      </c>
      <c r="AC2046" s="50">
        <f>(1-EXP(-Info!$B$6*G2046*1000))+(Info!$B$6/(Info!$B$6-Info!$B$7))*(EXP(-Info!$B$7*G2046*1000)-EXP(-Info!$B$6*G2046*1000))*(Info!$B$9-1)</f>
        <v>0.16136013490102358</v>
      </c>
      <c r="AD2046" s="50">
        <f>SQRT((Info!$B$6*EXP(-Info!$B$6*G2046*1000)+(Info!$B$6/(Info!$B$6+Info!$B$7))*(Info!$B$9-1)*(-Info!$B$7*EXP(-Info!$B$7*G2046*1000)+Info!$B$6*EXP(-Info!$B$6*G2046*1000)))^2*(0.01*G2046*1000)^2)</f>
        <v>1.40320882361189E-3</v>
      </c>
      <c r="AE2046" s="50">
        <f>IF(AA2046&gt;0,AA2046*AC2046*SQRT((AB2046/AA2046)^2+(AD2046/AC2046)^2),AA2046*AC2046*SQRT((AD2046/AC2046)^2))</f>
        <v>7.2733591323384831E-3</v>
      </c>
      <c r="AF2046" s="50">
        <f>IF((S2046-Y2046-AA2046*AC2046)&gt;0,S2046-Y2046-AA2046*AC2046,0)</f>
        <v>1.0620501251678172</v>
      </c>
      <c r="AG2046" s="50">
        <f>SQRT((T2046*0.5)^2+Z2046^2+AE2046^2)</f>
        <v>5.3388485237436459E-2</v>
      </c>
      <c r="AH2046" s="50">
        <f>AF2046/S2046</f>
        <v>0.63978923202880555</v>
      </c>
      <c r="AI2046">
        <f>AF2046*EXP(Info!$B$6*G2046*1000)</f>
        <v>1.2365690101966655</v>
      </c>
      <c r="AJ2046">
        <f>2*SQRT((EXP(Info!$B$6*G2046)*AG2046)^2+(Info!$B$6*G2046*0.01*AI2046)^2)</f>
        <v>0.10679321677152895</v>
      </c>
      <c r="AK2046" s="28">
        <f>AI2046/(E2046/1000)</f>
        <v>0.32127020270113421</v>
      </c>
      <c r="AL2046">
        <f>AA2046/0.752049334436339</f>
        <v>0.18562612000000006</v>
      </c>
      <c r="AM2046"/>
      <c r="AN2046">
        <f>U2046/0.242530074</f>
        <v>6.1023359931849104</v>
      </c>
      <c r="AO2046">
        <f>O2046/U2046</f>
        <v>0.57432432432432434</v>
      </c>
    </row>
    <row r="2047" spans="1:41">
      <c r="A2047" s="14" t="s">
        <v>107</v>
      </c>
      <c r="B2047" s="14" t="s">
        <v>225</v>
      </c>
      <c r="C2047" s="15">
        <v>-12.547000000000001</v>
      </c>
      <c r="D2047" s="15">
        <v>46.396999999999998</v>
      </c>
      <c r="E2047" s="15">
        <v>3849</v>
      </c>
      <c r="F2047" s="79">
        <v>38.5</v>
      </c>
      <c r="G2047" s="15">
        <v>17.05</v>
      </c>
      <c r="H2047" s="15" t="s">
        <v>122</v>
      </c>
      <c r="I2047">
        <f>(E2047*100*Info!$B$11)/AI2047</f>
        <v>9.8706242574501371</v>
      </c>
      <c r="J2047">
        <f>LOG10(I2047)</f>
        <v>0.99434462004477508</v>
      </c>
      <c r="K2047">
        <f>2*((E2047*100*Info!$B$11)/AI2047^2)*(AJ2047/2)</f>
        <v>0.93541832790263468</v>
      </c>
      <c r="L2047">
        <f>(M2047/10.7)/I2047</f>
        <v>0.58187214953271127</v>
      </c>
      <c r="M2047">
        <f>((U2047/0.242530073729142))*I2047</f>
        <v>61.454822486860898</v>
      </c>
      <c r="N2047">
        <f>2*M2047*SQRT((0.5*K2047/I2047)^2+(0.5*V2047/U2047)^2)</f>
        <v>6.0471915021186824</v>
      </c>
      <c r="O2047" s="33">
        <v>0.85</v>
      </c>
      <c r="P2047" s="33">
        <v>0.03</v>
      </c>
      <c r="S2047" s="33">
        <v>1.46</v>
      </c>
      <c r="T2047" s="33">
        <v>0.04</v>
      </c>
      <c r="U2047" s="33">
        <v>1.51</v>
      </c>
      <c r="V2047" s="33">
        <v>0.04</v>
      </c>
      <c r="W2047" s="50">
        <f>U2047*Info!$B$2</f>
        <v>0.7248</v>
      </c>
      <c r="X2047" s="50">
        <f>W2047*SQRT((0.5*V2047/U2047)^2+Info!$B$3^2)</f>
        <v>3.7489966657760582E-2</v>
      </c>
      <c r="Y2047" s="39">
        <f>W2047*Info!$D$2</f>
        <v>0.58708800000000005</v>
      </c>
      <c r="Z2047" s="39">
        <f>Y2047*SQRT(Info!$D$3^2+(X2047/W2047)^2)</f>
        <v>4.2235385338836445E-2</v>
      </c>
      <c r="AA2047" s="50">
        <f>IF(O2047-W2047&gt;0,O2047-W2047,0)</f>
        <v>0.12519999999999998</v>
      </c>
      <c r="AB2047" s="50">
        <f>SQRT((0.5*P2047)^2+X2047^2)</f>
        <v>4.037942050104236E-2</v>
      </c>
      <c r="AC2047" s="50">
        <f>(1-EXP(-Info!$B$6*G2047*1000))+(Info!$B$6/(Info!$B$6-Info!$B$7))*(EXP(-Info!$B$7*G2047*1000)-EXP(-Info!$B$6*G2047*1000))*(Info!$B$9-1)</f>
        <v>0.16547976520203495</v>
      </c>
      <c r="AD2047" s="50">
        <f>SQRT((Info!$B$6*EXP(-Info!$B$6*G2047*1000)+(Info!$B$6/(Info!$B$6+Info!$B$7))*(Info!$B$9-1)*(-Info!$B$7*EXP(-Info!$B$7*G2047*1000)+Info!$B$6*EXP(-Info!$B$6*G2047*1000)))^2*(0.01*G2047*1000)^2)</f>
        <v>1.4358955672914614E-3</v>
      </c>
      <c r="AE2047" s="50">
        <f>IF(AA2047&gt;0,AA2047*AC2047*SQRT((AB2047/AA2047)^2+(AD2047/AC2047)^2),AA2047*AC2047*SQRT((AD2047/AC2047)^2))</f>
        <v>6.684394937367201E-3</v>
      </c>
      <c r="AF2047" s="50">
        <f>IF((S2047-Y2047-AA2047*AC2047)&gt;0,S2047-Y2047-AA2047*AC2047,0)</f>
        <v>0.85219393339670513</v>
      </c>
      <c r="AG2047" s="50">
        <f>SQRT((T2047*0.5)^2+Z2047^2+AE2047^2)</f>
        <v>4.7207085383432656E-2</v>
      </c>
      <c r="AH2047" s="50">
        <f>AF2047/S2047</f>
        <v>0.58369447492925008</v>
      </c>
      <c r="AI2047">
        <f>AF2047*EXP(Info!$B$6*G2047*1000)</f>
        <v>0.99642320711684973</v>
      </c>
      <c r="AJ2047">
        <f>2*SQRT((EXP(Info!$B$6*G2047)*AG2047)^2+(Info!$B$6*G2047*0.01*AI2047)^2)</f>
        <v>9.4428934378807464E-2</v>
      </c>
      <c r="AK2047" s="28">
        <f>AI2047/(E2047/1000)</f>
        <v>0.25887846378717838</v>
      </c>
      <c r="AL2047">
        <f>AA2047/0.752049334436339</f>
        <v>0.16647843999999998</v>
      </c>
      <c r="AM2047"/>
      <c r="AN2047">
        <f>U2047/0.242530074</f>
        <v>6.2260319930467674</v>
      </c>
      <c r="AO2047">
        <f>O2047/U2047</f>
        <v>0.5629139072847682</v>
      </c>
    </row>
    <row r="2048" spans="1:41">
      <c r="A2048" s="14" t="s">
        <v>107</v>
      </c>
      <c r="B2048" s="14" t="s">
        <v>225</v>
      </c>
      <c r="C2048" s="15">
        <v>-12.547000000000001</v>
      </c>
      <c r="D2048" s="15">
        <v>46.396999999999998</v>
      </c>
      <c r="E2048" s="15">
        <v>3849</v>
      </c>
      <c r="F2048" s="79">
        <v>38.5</v>
      </c>
      <c r="G2048" s="15">
        <v>17.5</v>
      </c>
      <c r="I2048">
        <f>(E2048*100*Info!$B$11)/AI2048</f>
        <v>3.3458087199571169</v>
      </c>
      <c r="J2048">
        <f>LOG10(I2048)</f>
        <v>0.52450110869998945</v>
      </c>
      <c r="K2048">
        <f>2*((E2048*100*Info!$B$11)/AI2048^2)*(AJ2048/2)</f>
        <v>0.14788915726761839</v>
      </c>
      <c r="L2048">
        <f>(M2048/10.7)/I2048</f>
        <v>0.68976897196261799</v>
      </c>
      <c r="M2048">
        <f>((U2048/0.242530073729142))*I2048</f>
        <v>24.693834940287701</v>
      </c>
      <c r="N2048">
        <f>2*M2048*SQRT((0.5*K2048/I2048)^2+(0.5*V2048/U2048)^2)</f>
        <v>1.2911846125984203</v>
      </c>
      <c r="O2048" s="33">
        <v>0.92</v>
      </c>
      <c r="P2048" s="33">
        <v>0.08</v>
      </c>
      <c r="S2048" s="33">
        <v>3.21</v>
      </c>
      <c r="T2048" s="33">
        <v>0.08</v>
      </c>
      <c r="U2048" s="33">
        <v>1.79</v>
      </c>
      <c r="V2048" s="33">
        <v>0.05</v>
      </c>
      <c r="W2048" s="50">
        <f>U2048*Info!$B$2</f>
        <v>0.85919999999999996</v>
      </c>
      <c r="X2048" s="50">
        <f>W2048*SQRT((0.5*V2048/U2048)^2+Info!$B$3^2)</f>
        <v>4.4604502014931185E-2</v>
      </c>
      <c r="Y2048" s="39">
        <f>W2048*Info!$D$2</f>
        <v>0.69595200000000002</v>
      </c>
      <c r="Z2048" s="39">
        <f>Y2048*SQRT(Info!$D$3^2+(X2048/W2048)^2)</f>
        <v>5.0161980936960622E-2</v>
      </c>
      <c r="AA2048" s="50">
        <f>IF(O2048-W2048&gt;0,O2048-W2048,0)</f>
        <v>6.0800000000000076E-2</v>
      </c>
      <c r="AB2048" s="50">
        <f>SQRT((0.5*P2048)^2+X2048^2)</f>
        <v>5.9912950186082475E-2</v>
      </c>
      <c r="AC2048" s="50">
        <f>(1-EXP(-Info!$B$6*G2048*1000))+(Info!$B$6/(Info!$B$6-Info!$B$7))*(EXP(-Info!$B$7*G2048*1000)-EXP(-Info!$B$6*G2048*1000))*(Info!$B$9-1)</f>
        <v>0.16949231753998356</v>
      </c>
      <c r="AD2048" s="50">
        <f>SQRT((Info!$B$6*EXP(-Info!$B$6*G2048*1000)+(Info!$B$6/(Info!$B$6+Info!$B$7))*(Info!$B$9-1)*(-Info!$B$7*EXP(-Info!$B$7*G2048*1000)+Info!$B$6*EXP(-Info!$B$6*G2048*1000)))^2*(0.01*G2048*1000)^2)</f>
        <v>1.4675731305575494E-3</v>
      </c>
      <c r="AE2048" s="50">
        <f>IF(AA2048&gt;0,AA2048*AC2048*SQRT((AB2048/AA2048)^2+(AD2048/AC2048)^2),AA2048*AC2048*SQRT((AD2048/AC2048)^2))</f>
        <v>1.015517678807103E-2</v>
      </c>
      <c r="AF2048" s="50">
        <f>IF((S2048-Y2048-AA2048*AC2048)&gt;0,S2048-Y2048-AA2048*AC2048,0)</f>
        <v>2.5037428670935689</v>
      </c>
      <c r="AG2048" s="50">
        <f>SQRT((T2048*0.5)^2+Z2048^2+AE2048^2)</f>
        <v>6.4956538909619999E-2</v>
      </c>
      <c r="AH2048" s="50">
        <f>AF2048/S2048</f>
        <v>0.77998220158678155</v>
      </c>
      <c r="AI2048">
        <f>AF2048*EXP(Info!$B$6*G2048*1000)</f>
        <v>2.9395939523344592</v>
      </c>
      <c r="AJ2048">
        <f>2*SQRT((EXP(Info!$B$6*G2048)*AG2048)^2+(Info!$B$6*G2048*0.01*AI2048)^2)</f>
        <v>0.12993392889636043</v>
      </c>
      <c r="AK2048" s="28">
        <f>AI2048/(E2048/1000)</f>
        <v>0.76372926794867735</v>
      </c>
      <c r="AL2048">
        <f>AA2048/0.752049334436339</f>
        <v>8.08457600000001E-2</v>
      </c>
      <c r="AM2048"/>
      <c r="AN2048">
        <f>U2048/0.242530074</f>
        <v>7.3805279917574262</v>
      </c>
      <c r="AO2048">
        <f>O2048/U2048</f>
        <v>0.51396648044692739</v>
      </c>
    </row>
    <row r="2049" spans="1:44">
      <c r="A2049" s="14" t="s">
        <v>107</v>
      </c>
      <c r="B2049" s="14" t="s">
        <v>225</v>
      </c>
      <c r="C2049" s="15">
        <v>-12.547000000000001</v>
      </c>
      <c r="D2049" s="15">
        <v>46.396999999999998</v>
      </c>
      <c r="E2049" s="15">
        <v>3849</v>
      </c>
      <c r="F2049" s="79">
        <v>39.5</v>
      </c>
      <c r="G2049" s="15">
        <v>17.68</v>
      </c>
      <c r="I2049">
        <f>(E2049*100*Info!$B$11)/AI2049</f>
        <v>5.2619432093322667</v>
      </c>
      <c r="J2049">
        <f>LOG10(I2049)</f>
        <v>0.72114615655722603</v>
      </c>
      <c r="K2049">
        <f>2*((E2049*100*Info!$B$11)/AI2049^2)*(AJ2049/2)</f>
        <v>0.36318184792750535</v>
      </c>
      <c r="L2049">
        <f>(M2049/10.7)/I2049</f>
        <v>0.73215700934579564</v>
      </c>
      <c r="M2049">
        <f>((U2049/0.242530073729142))*I2049</f>
        <v>41.22248405736579</v>
      </c>
      <c r="N2049">
        <f>2*M2049*SQRT((0.5*K2049/I2049)^2+(0.5*V2049/U2049)^2)</f>
        <v>3.1288535124192087</v>
      </c>
      <c r="O2049" s="33">
        <v>1.04</v>
      </c>
      <c r="P2049" s="33">
        <v>0.02</v>
      </c>
      <c r="S2049" s="33">
        <v>2.35</v>
      </c>
      <c r="T2049" s="33">
        <v>7.0000000000000007E-2</v>
      </c>
      <c r="U2049" s="33">
        <v>1.9</v>
      </c>
      <c r="V2049" s="33">
        <v>0.06</v>
      </c>
      <c r="W2049" s="50">
        <f>U2049*Info!$B$2</f>
        <v>0.91199999999999992</v>
      </c>
      <c r="X2049" s="50">
        <f>W2049*SQRT((0.5*V2049/U2049)^2+Info!$B$3^2)</f>
        <v>4.781966122841106E-2</v>
      </c>
      <c r="Y2049" s="39">
        <f>W2049*Info!$D$2</f>
        <v>0.73871999999999993</v>
      </c>
      <c r="Z2049" s="39">
        <f>Y2049*SQRT(Info!$D$3^2+(X2049/W2049)^2)</f>
        <v>5.3521818803175962E-2</v>
      </c>
      <c r="AA2049" s="50">
        <f>IF(O2049-W2049&gt;0,O2049-W2049,0)</f>
        <v>0.12800000000000011</v>
      </c>
      <c r="AB2049" s="50">
        <f>SQRT((0.5*P2049)^2+X2049^2)</f>
        <v>4.8854068407861384E-2</v>
      </c>
      <c r="AC2049" s="50">
        <f>(1-EXP(-Info!$B$6*G2049*1000))+(Info!$B$6/(Info!$B$6-Info!$B$7))*(EXP(-Info!$B$7*G2049*1000)-EXP(-Info!$B$6*G2049*1000))*(Info!$B$9-1)</f>
        <v>0.17109250291917935</v>
      </c>
      <c r="AD2049" s="50">
        <f>SQRT((Info!$B$6*EXP(-Info!$B$6*G2049*1000)+(Info!$B$6/(Info!$B$6+Info!$B$7))*(Info!$B$9-1)*(-Info!$B$7*EXP(-Info!$B$7*G2049*1000)+Info!$B$6*EXP(-Info!$B$6*G2049*1000)))^2*(0.01*G2049*1000)^2)</f>
        <v>1.4801618943999428E-3</v>
      </c>
      <c r="AE2049" s="50">
        <f>IF(AA2049&gt;0,AA2049*AC2049*SQRT((AB2049/AA2049)^2+(AD2049/AC2049)^2),AA2049*AC2049*SQRT((AD2049/AC2049)^2))</f>
        <v>8.3607117865663813E-3</v>
      </c>
      <c r="AF2049" s="50">
        <f>IF((S2049-Y2049-AA2049*AC2049)&gt;0,S2049-Y2049-AA2049*AC2049,0)</f>
        <v>1.5893801596263453</v>
      </c>
      <c r="AG2049" s="50">
        <f>SQRT((T2049*0.5)^2+Z2049^2+AE2049^2)</f>
        <v>6.4494081818241511E-2</v>
      </c>
      <c r="AH2049" s="50">
        <f>AF2049/S2049</f>
        <v>0.6763319828197214</v>
      </c>
      <c r="AI2049">
        <f>AF2049*EXP(Info!$B$6*G2049*1000)</f>
        <v>1.8691420046895426</v>
      </c>
      <c r="AJ2049">
        <f>2*SQRT((EXP(Info!$B$6*G2049)*AG2049)^2+(Info!$B$6*G2049*0.01*AI2049)^2)</f>
        <v>0.12900907902200898</v>
      </c>
      <c r="AK2049" s="28">
        <f>AI2049/(E2049/1000)</f>
        <v>0.48561756422175695</v>
      </c>
      <c r="AL2049">
        <f>AA2049/0.752049334436339</f>
        <v>0.17020160000000015</v>
      </c>
      <c r="AM2049"/>
      <c r="AN2049">
        <f>U2049/0.242530074</f>
        <v>7.8340799912508983</v>
      </c>
      <c r="AO2049">
        <f>O2049/U2049</f>
        <v>0.54736842105263162</v>
      </c>
    </row>
    <row r="2050" spans="1:44">
      <c r="A2050" s="14" t="s">
        <v>107</v>
      </c>
      <c r="B2050" s="14" t="s">
        <v>225</v>
      </c>
      <c r="C2050" s="15">
        <v>-12.547000000000001</v>
      </c>
      <c r="D2050" s="15">
        <v>46.396999999999998</v>
      </c>
      <c r="E2050" s="15">
        <v>3849</v>
      </c>
      <c r="F2050" s="79">
        <v>40.5</v>
      </c>
      <c r="G2050" s="15">
        <v>17.88</v>
      </c>
      <c r="I2050">
        <f>(E2050*100*Info!$B$11)/AI2050</f>
        <v>3.0365091250364862</v>
      </c>
      <c r="J2050">
        <f>LOG10(I2050)</f>
        <v>0.48237459056216814</v>
      </c>
      <c r="K2050">
        <f>2*((E2050*100*Info!$B$11)/AI2050^2)*(AJ2050/2)</f>
        <v>0.1803726387772191</v>
      </c>
      <c r="L2050">
        <f>(M2050/10.7)/I2050</f>
        <v>0.68591551401869277</v>
      </c>
      <c r="M2050">
        <f>((U2050/0.242530073729142))*I2050</f>
        <v>22.285839275343822</v>
      </c>
      <c r="N2050">
        <f>2*M2050*SQRT((0.5*K2050/I2050)^2+(0.5*V2050/U2050)^2)</f>
        <v>1.8220883003078565</v>
      </c>
      <c r="O2050" s="33">
        <v>1.31</v>
      </c>
      <c r="P2050" s="33">
        <v>0.03</v>
      </c>
      <c r="S2050" s="33">
        <v>3.52</v>
      </c>
      <c r="T2050" s="33">
        <v>0.16</v>
      </c>
      <c r="U2050" s="33">
        <v>1.78</v>
      </c>
      <c r="V2050" s="33">
        <v>0.1</v>
      </c>
      <c r="W2050" s="50">
        <f>U2050*Info!$B$2</f>
        <v>0.85439999999999994</v>
      </c>
      <c r="X2050" s="50">
        <f>W2050*SQRT((0.5*V2050/U2050)^2+Info!$B$3^2)</f>
        <v>4.8999983673466668E-2</v>
      </c>
      <c r="Y2050" s="39">
        <f>W2050*Info!$D$2</f>
        <v>0.69206400000000001</v>
      </c>
      <c r="Z2050" s="39">
        <f>Y2050*SQRT(Info!$D$3^2+(X2050/W2050)^2)</f>
        <v>5.2656210464483683E-2</v>
      </c>
      <c r="AA2050" s="50">
        <f>IF(O2050-W2050&gt;0,O2050-W2050,0)</f>
        <v>0.45560000000000012</v>
      </c>
      <c r="AB2050" s="50">
        <f>SQRT((0.5*P2050)^2+X2050^2)</f>
        <v>5.1244496289845606E-2</v>
      </c>
      <c r="AC2050" s="50">
        <f>(1-EXP(-Info!$B$6*G2050*1000))+(Info!$B$6/(Info!$B$6-Info!$B$7))*(EXP(-Info!$B$7*G2050*1000)-EXP(-Info!$B$6*G2050*1000))*(Info!$B$9-1)</f>
        <v>0.17286725423393803</v>
      </c>
      <c r="AD2050" s="50">
        <f>SQRT((Info!$B$6*EXP(-Info!$B$6*G2050*1000)+(Info!$B$6/(Info!$B$6+Info!$B$7))*(Info!$B$9-1)*(-Info!$B$7*EXP(-Info!$B$7*G2050*1000)+Info!$B$6*EXP(-Info!$B$6*G2050*1000)))^2*(0.01*G2050*1000)^2)</f>
        <v>1.4940944959330191E-3</v>
      </c>
      <c r="AE2050" s="50">
        <f>IF(AA2050&gt;0,AA2050*AC2050*SQRT((AB2050/AA2050)^2+(AD2050/AC2050)^2),AA2050*AC2050*SQRT((AD2050/AC2050)^2))</f>
        <v>8.8846106019009607E-3</v>
      </c>
      <c r="AF2050" s="50">
        <f>IF((S2050-Y2050-AA2050*AC2050)&gt;0,S2050-Y2050-AA2050*AC2050,0)</f>
        <v>2.7491776789710181</v>
      </c>
      <c r="AG2050" s="50">
        <f>SQRT((T2050*0.5)^2+Z2050^2+AE2050^2)</f>
        <v>9.6185304522195134E-2</v>
      </c>
      <c r="AH2050" s="50">
        <f>AF2050/S2050</f>
        <v>0.78101638607131196</v>
      </c>
      <c r="AI2050">
        <f>AF2050*EXP(Info!$B$6*G2050*1000)</f>
        <v>3.2390217430140802</v>
      </c>
      <c r="AJ2050">
        <f>2*SQRT((EXP(Info!$B$6*G2050)*AG2050)^2+(Info!$B$6*G2050*0.01*AI2050)^2)</f>
        <v>0.19240215483864792</v>
      </c>
      <c r="AK2050" s="28">
        <f>AI2050/(E2050/1000)</f>
        <v>0.8415229262182593</v>
      </c>
      <c r="AL2050">
        <f>AA2050/0.752049334436339</f>
        <v>0.60581132000000015</v>
      </c>
      <c r="AM2050"/>
      <c r="AN2050">
        <f>U2050/0.242530074</f>
        <v>7.3392959918034739</v>
      </c>
      <c r="AO2050">
        <f>O2050/U2050</f>
        <v>0.7359550561797753</v>
      </c>
    </row>
    <row r="2051" spans="1:44">
      <c r="A2051" s="14" t="s">
        <v>107</v>
      </c>
      <c r="B2051" s="14" t="s">
        <v>225</v>
      </c>
      <c r="C2051" s="15">
        <v>-12.547000000000001</v>
      </c>
      <c r="D2051" s="15">
        <v>46.396999999999998</v>
      </c>
      <c r="E2051" s="15">
        <v>3849</v>
      </c>
      <c r="F2051" s="79">
        <v>41.5</v>
      </c>
      <c r="G2051" s="15">
        <v>15.04</v>
      </c>
      <c r="I2051">
        <f>(E2051*100*Info!$B$11)/AI2051</f>
        <v>2.9674037195122809</v>
      </c>
      <c r="J2051">
        <f>LOG10(I2051)</f>
        <v>0.47237663672085811</v>
      </c>
      <c r="K2051">
        <f>2*((E2051*100*Info!$B$11)/AI2051^2)*(AJ2051/2)</f>
        <v>0.14368101688825521</v>
      </c>
      <c r="L2051">
        <f>(M2051/10.7)/I2051</f>
        <v>0.84776074766355292</v>
      </c>
      <c r="M2051">
        <f>((U2051/0.242530073729142))*I2051</f>
        <v>26.917437835844726</v>
      </c>
      <c r="N2051">
        <f>2*M2051*SQRT((0.5*K2051/I2051)^2+(0.5*V2051/U2051)^2)</f>
        <v>1.5595562989667286</v>
      </c>
      <c r="O2051" s="33">
        <v>1.58</v>
      </c>
      <c r="P2051" s="33">
        <v>7.0000000000000007E-2</v>
      </c>
      <c r="S2051" s="33">
        <v>3.82</v>
      </c>
      <c r="T2051" s="33">
        <v>0.1</v>
      </c>
      <c r="U2051" s="33">
        <v>2.2000000000000002</v>
      </c>
      <c r="V2051" s="33">
        <v>7.0000000000000007E-2</v>
      </c>
      <c r="W2051" s="50">
        <f>U2051*Info!$B$2</f>
        <v>1.056</v>
      </c>
      <c r="X2051" s="50">
        <f>W2051*SQRT((0.5*V2051/U2051)^2+Info!$B$3^2)</f>
        <v>5.5408302626952947E-2</v>
      </c>
      <c r="Y2051" s="39">
        <f>W2051*Info!$D$2</f>
        <v>0.85536000000000012</v>
      </c>
      <c r="Z2051" s="39">
        <f>Y2051*SQRT(Info!$D$3^2+(X2051/W2051)^2)</f>
        <v>6.1995010379868494E-2</v>
      </c>
      <c r="AA2051" s="50">
        <f>IF(O2051-W2051&gt;0,O2051-W2051,0)</f>
        <v>0.52400000000000002</v>
      </c>
      <c r="AB2051" s="50">
        <f>SQRT((0.5*P2051)^2+X2051^2)</f>
        <v>6.5536859857640434E-2</v>
      </c>
      <c r="AC2051" s="50">
        <f>(1-EXP(-Info!$B$6*G2051*1000))+(Info!$B$6/(Info!$B$6-Info!$B$7))*(EXP(-Info!$B$7*G2051*1000)-EXP(-Info!$B$6*G2051*1000))*(Info!$B$9-1)</f>
        <v>0.14734445264070375</v>
      </c>
      <c r="AD2051" s="50">
        <f>SQRT((Info!$B$6*EXP(-Info!$B$6*G2051*1000)+(Info!$B$6/(Info!$B$6+Info!$B$7))*(Info!$B$9-1)*(-Info!$B$7*EXP(-Info!$B$7*G2051*1000)+Info!$B$6*EXP(-Info!$B$6*G2051*1000)))^2*(0.01*G2051*1000)^2)</f>
        <v>1.29077022483805E-3</v>
      </c>
      <c r="AE2051" s="50">
        <f>IF(AA2051&gt;0,AA2051*AC2051*SQRT((AB2051/AA2051)^2+(AD2051/AC2051)^2),AA2051*AC2051*SQRT((AD2051/AC2051)^2))</f>
        <v>9.6801508160771158E-3</v>
      </c>
      <c r="AF2051" s="50">
        <f>IF((S2051-Y2051-AA2051*AC2051)&gt;0,S2051-Y2051-AA2051*AC2051,0)</f>
        <v>2.887431506816271</v>
      </c>
      <c r="AG2051" s="50">
        <f>SQRT((T2051*0.5)^2+Z2051^2+AE2051^2)</f>
        <v>8.0231456622835914E-2</v>
      </c>
      <c r="AH2051" s="50">
        <f>AF2051/S2051</f>
        <v>0.75587212220321232</v>
      </c>
      <c r="AI2051">
        <f>AF2051*EXP(Info!$B$6*G2051*1000)</f>
        <v>3.3144526355417394</v>
      </c>
      <c r="AJ2051">
        <f>2*SQRT((EXP(Info!$B$6*G2051)*AG2051)^2+(Info!$B$6*G2051*0.01*AI2051)^2)</f>
        <v>0.16048504690183052</v>
      </c>
      <c r="AK2051" s="28">
        <f>AI2051/(E2051/1000)</f>
        <v>0.86112045610333576</v>
      </c>
      <c r="AL2051">
        <f>AA2051/0.752049334436339</f>
        <v>0.69676280000000002</v>
      </c>
      <c r="AM2051"/>
      <c r="AN2051">
        <f>U2051/0.242530074</f>
        <v>9.0710399898694636</v>
      </c>
      <c r="AO2051">
        <f>O2051/U2051</f>
        <v>0.71818181818181814</v>
      </c>
    </row>
    <row r="2052" spans="1:44">
      <c r="A2052" s="14" t="s">
        <v>107</v>
      </c>
      <c r="B2052" s="14" t="s">
        <v>225</v>
      </c>
      <c r="C2052" s="15">
        <v>-12.547000000000001</v>
      </c>
      <c r="D2052" s="15">
        <v>46.396999999999998</v>
      </c>
      <c r="E2052" s="15">
        <v>3849</v>
      </c>
      <c r="F2052" s="79">
        <v>42.5</v>
      </c>
      <c r="G2052" s="15">
        <v>18.04</v>
      </c>
      <c r="I2052">
        <f>(E2052*100*Info!$B$11)/AI2052</f>
        <v>3.3216536680275226</v>
      </c>
      <c r="J2052">
        <f>LOG10(I2052)</f>
        <v>0.52135434879402465</v>
      </c>
      <c r="K2052">
        <f>2*((E2052*100*Info!$B$11)/AI2052^2)*(AJ2052/2)</f>
        <v>0.1928111722899794</v>
      </c>
      <c r="L2052">
        <f>(M2052/10.7)/I2052</f>
        <v>0.81307962616822571</v>
      </c>
      <c r="M2052">
        <f>((U2052/0.242530073729142))*I2052</f>
        <v>28.898227472463429</v>
      </c>
      <c r="N2052">
        <f>2*M2052*SQRT((0.5*K2052/I2052)^2+(0.5*V2052/U2052)^2)</f>
        <v>2.081633495105307</v>
      </c>
      <c r="O2052" s="33">
        <v>1.53</v>
      </c>
      <c r="P2052" s="33">
        <v>0.05</v>
      </c>
      <c r="S2052" s="33">
        <v>3.42</v>
      </c>
      <c r="T2052" s="33">
        <v>0.12</v>
      </c>
      <c r="U2052" s="33">
        <v>2.11</v>
      </c>
      <c r="V2052" s="33">
        <v>0.09</v>
      </c>
      <c r="W2052" s="50">
        <f>U2052*Info!$B$2</f>
        <v>1.0127999999999999</v>
      </c>
      <c r="X2052" s="50">
        <f>W2052*SQRT((0.5*V2052/U2052)^2+Info!$B$3^2)</f>
        <v>5.5054242343347166E-2</v>
      </c>
      <c r="Y2052" s="39">
        <f>W2052*Info!$D$2</f>
        <v>0.82036799999999999</v>
      </c>
      <c r="Z2052" s="39">
        <f>Y2052*SQRT(Info!$D$3^2+(X2052/W2052)^2)</f>
        <v>6.0589836549705268E-2</v>
      </c>
      <c r="AA2052" s="50">
        <f>IF(O2052-W2052&gt;0,O2052-W2052,0)</f>
        <v>0.5172000000000001</v>
      </c>
      <c r="AB2052" s="50">
        <f>SQRT((0.5*P2052)^2+X2052^2)</f>
        <v>6.0464614445144692E-2</v>
      </c>
      <c r="AC2052" s="50">
        <f>(1-EXP(-Info!$B$6*G2052*1000))+(Info!$B$6/(Info!$B$6-Info!$B$7))*(EXP(-Info!$B$7*G2052*1000)-EXP(-Info!$B$6*G2052*1000))*(Info!$B$9-1)</f>
        <v>0.17428460953006356</v>
      </c>
      <c r="AD2052" s="50">
        <f>SQRT((Info!$B$6*EXP(-Info!$B$6*G2052*1000)+(Info!$B$6/(Info!$B$6+Info!$B$7))*(Info!$B$9-1)*(-Info!$B$7*EXP(-Info!$B$7*G2052*1000)+Info!$B$6*EXP(-Info!$B$6*G2052*1000)))^2*(0.01*G2052*1000)^2)</f>
        <v>1.5051990650587405E-3</v>
      </c>
      <c r="AE2052" s="50">
        <f>IF(AA2052&gt;0,AA2052*AC2052*SQRT((AB2052/AA2052)^2+(AD2052/AC2052)^2),AA2052*AC2052*SQRT((AD2052/AC2052)^2))</f>
        <v>1.0566767674494564E-2</v>
      </c>
      <c r="AF2052" s="50">
        <f>IF((S2052-Y2052-AA2052*AC2052)&gt;0,S2052-Y2052-AA2052*AC2052,0)</f>
        <v>2.509491999951051</v>
      </c>
      <c r="AG2052" s="50">
        <f>SQRT((T2052*0.5)^2+Z2052^2+AE2052^2)</f>
        <v>8.5923133510171418E-2</v>
      </c>
      <c r="AH2052" s="50">
        <f>AF2052/S2052</f>
        <v>0.7337695906289623</v>
      </c>
      <c r="AI2052">
        <f>AF2052*EXP(Info!$B$6*G2052*1000)</f>
        <v>2.9609706675694119</v>
      </c>
      <c r="AJ2052">
        <f>2*SQRT((EXP(Info!$B$6*G2052)*AG2052)^2+(Info!$B$6*G2052*0.01*AI2052)^2)</f>
        <v>0.1718746993479667</v>
      </c>
      <c r="AK2052" s="28">
        <f>AI2052/(E2052/1000)</f>
        <v>0.76928310407103451</v>
      </c>
      <c r="AL2052">
        <f>AA2052/0.752049334436339</f>
        <v>0.68772084000000011</v>
      </c>
      <c r="AM2052"/>
      <c r="AN2052">
        <f>U2052/0.242530074</f>
        <v>8.6999519902838927</v>
      </c>
      <c r="AO2052">
        <f>O2052/U2052</f>
        <v>0.72511848341232232</v>
      </c>
    </row>
    <row r="2053" spans="1:44">
      <c r="A2053" s="14" t="s">
        <v>107</v>
      </c>
      <c r="B2053" s="14" t="s">
        <v>225</v>
      </c>
      <c r="C2053" s="15">
        <v>-12.547000000000001</v>
      </c>
      <c r="D2053" s="15">
        <v>46.396999999999998</v>
      </c>
      <c r="E2053" s="15">
        <v>3849</v>
      </c>
      <c r="F2053" s="79">
        <v>47.5</v>
      </c>
      <c r="G2053" s="15">
        <v>19.11</v>
      </c>
      <c r="I2053">
        <f>(E2053*100*Info!$B$11)/AI2053</f>
        <v>3.657961550284178</v>
      </c>
      <c r="J2053">
        <f>LOG10(I2053)</f>
        <v>0.56323913619037813</v>
      </c>
      <c r="K2053">
        <f>2*((E2053*100*Info!$B$11)/AI2053^2)*(AJ2053/2)</f>
        <v>0.22411440128915158</v>
      </c>
      <c r="L2053">
        <f>(M2053/10.7)/I2053</f>
        <v>0.93253682242990821</v>
      </c>
      <c r="M2053">
        <f>((U2053/0.242530073729142))*I2053</f>
        <v>36.499667095198831</v>
      </c>
      <c r="N2053">
        <f>2*M2053*SQRT((0.5*K2053/I2053)^2+(0.5*V2053/U2053)^2)</f>
        <v>2.4729450119368508</v>
      </c>
      <c r="O2053" s="33">
        <v>1.72</v>
      </c>
      <c r="P2053" s="33">
        <v>0.05</v>
      </c>
      <c r="S2053" s="33">
        <v>3.3</v>
      </c>
      <c r="T2053" s="33">
        <v>0.09</v>
      </c>
      <c r="U2053" s="33">
        <v>2.42</v>
      </c>
      <c r="V2053" s="33">
        <v>7.0000000000000007E-2</v>
      </c>
      <c r="W2053" s="50">
        <f>U2053*Info!$B$2</f>
        <v>1.1616</v>
      </c>
      <c r="X2053" s="50">
        <f>W2053*SQRT((0.5*V2053/U2053)^2+Info!$B$3^2)</f>
        <v>6.0460949380571262E-2</v>
      </c>
      <c r="Y2053" s="39">
        <f>W2053*Info!$D$2</f>
        <v>0.94089600000000007</v>
      </c>
      <c r="Z2053" s="39">
        <f>Y2053*SQRT(Info!$D$3^2+(X2053/W2053)^2)</f>
        <v>6.7908792347383132E-2</v>
      </c>
      <c r="AA2053" s="50">
        <f>IF(O2053-W2053&gt;0,O2053-W2053,0)</f>
        <v>0.55840000000000001</v>
      </c>
      <c r="AB2053" s="50">
        <f>SQRT((0.5*P2053)^2+X2053^2)</f>
        <v>6.5425731940880888E-2</v>
      </c>
      <c r="AC2053" s="50">
        <f>(1-EXP(-Info!$B$6*G2053*1000))+(Info!$B$6/(Info!$B$6-Info!$B$7))*(EXP(-Info!$B$7*G2053*1000)-EXP(-Info!$B$6*G2053*1000))*(Info!$B$9-1)</f>
        <v>0.18370753687525915</v>
      </c>
      <c r="AD2053" s="50">
        <f>SQRT((Info!$B$6*EXP(-Info!$B$6*G2053*1000)+(Info!$B$6/(Info!$B$6+Info!$B$7))*(Info!$B$9-1)*(-Info!$B$7*EXP(-Info!$B$7*G2053*1000)+Info!$B$6*EXP(-Info!$B$6*G2053*1000)))^2*(0.01*G2053*1000)^2)</f>
        <v>1.5785187936942524E-3</v>
      </c>
      <c r="AE2053" s="50">
        <f>IF(AA2053&gt;0,AA2053*AC2053*SQRT((AB2053/AA2053)^2+(AD2053/AC2053)^2),AA2053*AC2053*SQRT((AD2053/AC2053)^2))</f>
        <v>1.2051477720975564E-2</v>
      </c>
      <c r="AF2053" s="50">
        <f>IF((S2053-Y2053-AA2053*AC2053)&gt;0,S2053-Y2053-AA2053*AC2053,0)</f>
        <v>2.2565217114088552</v>
      </c>
      <c r="AG2053" s="50">
        <f>SQRT((T2053*0.5)^2+Z2053^2+AE2053^2)</f>
        <v>8.2351941041721485E-2</v>
      </c>
      <c r="AH2053" s="50">
        <f>AF2053/S2053</f>
        <v>0.68379445800268346</v>
      </c>
      <c r="AI2053">
        <f>AF2053*EXP(Info!$B$6*G2053*1000)</f>
        <v>2.6887431548015472</v>
      </c>
      <c r="AJ2053">
        <f>2*SQRT((EXP(Info!$B$6*G2053)*AG2053)^2+(Info!$B$6*G2053*0.01*AI2053)^2)</f>
        <v>0.16473274912138977</v>
      </c>
      <c r="AK2053" s="28">
        <f>AI2053/(E2053/1000)</f>
        <v>0.69855628859484209</v>
      </c>
      <c r="AL2053">
        <f>AA2053/0.752049334436339</f>
        <v>0.74250448000000002</v>
      </c>
      <c r="AM2053"/>
      <c r="AN2053">
        <f>U2053/0.242530074</f>
        <v>9.9781439888564076</v>
      </c>
      <c r="AO2053">
        <f>O2053/U2053</f>
        <v>0.71074380165289253</v>
      </c>
    </row>
    <row r="2054" spans="1:44">
      <c r="A2054" s="14" t="s">
        <v>107</v>
      </c>
      <c r="B2054" s="14" t="s">
        <v>225</v>
      </c>
      <c r="C2054" s="15">
        <v>-12.547000000000001</v>
      </c>
      <c r="D2054" s="15">
        <v>46.396999999999998</v>
      </c>
      <c r="E2054" s="15">
        <v>3849</v>
      </c>
      <c r="F2054" s="79">
        <v>52.5</v>
      </c>
      <c r="G2054" s="15">
        <v>20</v>
      </c>
      <c r="I2054">
        <f>(E2054*100*Info!$B$11)/AI2054</f>
        <v>3.5985828243131821</v>
      </c>
      <c r="J2054">
        <f>LOG10(I2054)</f>
        <v>0.55613150277958756</v>
      </c>
      <c r="K2054">
        <f>2*((E2054*100*Info!$B$11)/AI2054^2)*(AJ2054/2)</f>
        <v>0.26500342178012404</v>
      </c>
      <c r="L2054">
        <f>(M2054/10.7)/I2054</f>
        <v>1.0789682242990672</v>
      </c>
      <c r="M2054">
        <f>((U2054/0.242530073729142))*I2054</f>
        <v>41.545494763382784</v>
      </c>
      <c r="N2054">
        <f>2*M2054*SQRT((0.5*K2054/I2054)^2+(0.5*V2054/U2054)^2)</f>
        <v>3.400268326400433</v>
      </c>
      <c r="O2054" s="33">
        <v>1.69</v>
      </c>
      <c r="P2054" s="33">
        <v>0.06</v>
      </c>
      <c r="S2054" s="33">
        <v>3.43</v>
      </c>
      <c r="T2054" s="33">
        <v>0.12</v>
      </c>
      <c r="U2054" s="33">
        <v>2.8</v>
      </c>
      <c r="V2054" s="33">
        <v>0.1</v>
      </c>
      <c r="W2054" s="50">
        <f>U2054*Info!$B$2</f>
        <v>1.3439999999999999</v>
      </c>
      <c r="X2054" s="50">
        <f>W2054*SQRT((0.5*V2054/U2054)^2+Info!$B$3^2)</f>
        <v>7.1357129987128828E-2</v>
      </c>
      <c r="Y2054" s="39">
        <f>W2054*Info!$D$2</f>
        <v>1.0886400000000001</v>
      </c>
      <c r="Z2054" s="39">
        <f>Y2054*SQRT(Info!$D$3^2+(X2054/W2054)^2)</f>
        <v>7.9395206706702401E-2</v>
      </c>
      <c r="AA2054" s="50">
        <f>IF(O2054-W2054&gt;0,O2054-W2054,0)</f>
        <v>0.34600000000000009</v>
      </c>
      <c r="AB2054" s="50">
        <f>SQRT((0.5*P2054)^2+X2054^2)</f>
        <v>7.7406976429776661E-2</v>
      </c>
      <c r="AC2054" s="50">
        <f>(1-EXP(-Info!$B$6*G2054*1000))+(Info!$B$6/(Info!$B$6-Info!$B$7))*(EXP(-Info!$B$7*G2054*1000)-EXP(-Info!$B$6*G2054*1000))*(Info!$B$9-1)</f>
        <v>0.1914720392405995</v>
      </c>
      <c r="AD2054" s="50">
        <f>SQRT((Info!$B$6*EXP(-Info!$B$6*G2054*1000)+(Info!$B$6/(Info!$B$6+Info!$B$7))*(Info!$B$9-1)*(-Info!$B$7*EXP(-Info!$B$7*G2054*1000)+Info!$B$6*EXP(-Info!$B$6*G2054*1000)))^2*(0.01*G2054*1000)^2)</f>
        <v>1.6382682493285552E-3</v>
      </c>
      <c r="AE2054" s="50">
        <f>IF(AA2054&gt;0,AA2054*AC2054*SQRT((AB2054/AA2054)^2+(AD2054/AC2054)^2),AA2054*AC2054*SQRT((AD2054/AC2054)^2))</f>
        <v>1.4832107105642955E-2</v>
      </c>
      <c r="AF2054" s="50">
        <f>IF((S2054-Y2054-AA2054*AC2054)&gt;0,S2054-Y2054-AA2054*AC2054,0)</f>
        <v>2.2751106744227525</v>
      </c>
      <c r="AG2054" s="50">
        <f>SQRT((T2054*0.5)^2+Z2054^2+AE2054^2)</f>
        <v>0.10061605363555691</v>
      </c>
      <c r="AH2054" s="50">
        <f>AF2054/S2054</f>
        <v>0.6632975727180036</v>
      </c>
      <c r="AI2054">
        <f>AF2054*EXP(Info!$B$6*G2054*1000)</f>
        <v>2.733108992907781</v>
      </c>
      <c r="AJ2054">
        <f>2*SQRT((EXP(Info!$B$6*G2054)*AG2054)^2+(Info!$B$6*G2054*0.01*AI2054)^2)</f>
        <v>0.20126901910527123</v>
      </c>
      <c r="AK2054" s="28">
        <f>AI2054/(E2054/1000)</f>
        <v>0.71008287682717086</v>
      </c>
      <c r="AL2054">
        <f>AA2054/0.752049334436339</f>
        <v>0.4600762000000001</v>
      </c>
      <c r="AM2054"/>
      <c r="AN2054">
        <f>U2054/0.242530074</f>
        <v>11.544959987106587</v>
      </c>
      <c r="AO2054">
        <f>O2054/U2054</f>
        <v>0.60357142857142854</v>
      </c>
    </row>
    <row r="2055" spans="1:44">
      <c r="A2055" s="14" t="s">
        <v>107</v>
      </c>
      <c r="B2055" s="14" t="s">
        <v>225</v>
      </c>
      <c r="C2055" s="15">
        <v>-12.547000000000001</v>
      </c>
      <c r="D2055" s="15">
        <v>46.396999999999998</v>
      </c>
      <c r="E2055" s="15">
        <v>3849</v>
      </c>
      <c r="F2055" s="79">
        <v>75.5</v>
      </c>
      <c r="G2055" s="15">
        <v>21.43</v>
      </c>
      <c r="I2055">
        <f>(E2055*100*Info!$B$11)/AI2055</f>
        <v>2.9923536089137257</v>
      </c>
      <c r="J2055">
        <f>LOG10(I2055)</f>
        <v>0.47601291316496869</v>
      </c>
      <c r="K2055">
        <f>2*((E2055*100*Info!$B$11)/AI2055^2)*(AJ2055/2)</f>
        <v>0.21147376965000789</v>
      </c>
      <c r="L2055">
        <f>(M2055/10.7)/I2055</f>
        <v>0.95180411214953431</v>
      </c>
      <c r="M2055">
        <f>((U2055/0.242530073729142))*I2055</f>
        <v>30.475038828674542</v>
      </c>
      <c r="N2055">
        <f>2*M2055*SQRT((0.5*K2055/I2055)^2+(0.5*V2055/U2055)^2)</f>
        <v>2.5456707440791546</v>
      </c>
      <c r="O2055" s="33">
        <v>3.39</v>
      </c>
      <c r="P2055" s="33">
        <v>0.11</v>
      </c>
      <c r="S2055" s="33">
        <v>4.1100000000000003</v>
      </c>
      <c r="T2055" s="33">
        <v>0.18</v>
      </c>
      <c r="U2055" s="33">
        <v>2.4700000000000002</v>
      </c>
      <c r="V2055" s="33">
        <v>0.11</v>
      </c>
      <c r="W2055" s="50">
        <f>U2055*Info!$B$2</f>
        <v>1.1856</v>
      </c>
      <c r="X2055" s="50">
        <f>W2055*SQRT((0.5*V2055/U2055)^2+Info!$B$3^2)</f>
        <v>6.4892822407412676E-2</v>
      </c>
      <c r="Y2055" s="39">
        <f>W2055*Info!$D$2</f>
        <v>0.96033600000000008</v>
      </c>
      <c r="Z2055" s="39">
        <f>Y2055*SQRT(Info!$D$3^2+(X2055/W2055)^2)</f>
        <v>7.1193409951202657E-2</v>
      </c>
      <c r="AA2055" s="50">
        <f>IF(O2055-W2055&gt;0,O2055-W2055,0)</f>
        <v>2.2044000000000001</v>
      </c>
      <c r="AB2055" s="50">
        <f>SQRT((0.5*P2055)^2+X2055^2)</f>
        <v>8.5065142097101101E-2</v>
      </c>
      <c r="AC2055" s="50">
        <f>(1-EXP(-Info!$B$6*G2055*1000))+(Info!$B$6/(Info!$B$6-Info!$B$7))*(EXP(-Info!$B$7*G2055*1000)-EXP(-Info!$B$6*G2055*1000))*(Info!$B$9-1)</f>
        <v>0.20380971350710136</v>
      </c>
      <c r="AD2055" s="50">
        <f>SQRT((Info!$B$6*EXP(-Info!$B$6*G2055*1000)+(Info!$B$6/(Info!$B$6+Info!$B$7))*(Info!$B$9-1)*(-Info!$B$7*EXP(-Info!$B$7*G2055*1000)+Info!$B$6*EXP(-Info!$B$6*G2055*1000)))^2*(0.01*G2055*1000)^2)</f>
        <v>1.731957007979541E-3</v>
      </c>
      <c r="AE2055" s="50">
        <f>IF(AA2055&gt;0,AA2055*AC2055*SQRT((AB2055/AA2055)^2+(AD2055/AC2055)^2),AA2055*AC2055*SQRT((AD2055/AC2055)^2))</f>
        <v>1.7752511744741257E-2</v>
      </c>
      <c r="AF2055" s="50">
        <f>IF((S2055-Y2055-AA2055*AC2055)&gt;0,S2055-Y2055-AA2055*AC2055,0)</f>
        <v>2.7003858675449464</v>
      </c>
      <c r="AG2055" s="50">
        <f>SQRT((T2055*0.5)^2+Z2055^2+AE2055^2)</f>
        <v>0.11611913405518996</v>
      </c>
      <c r="AH2055" s="50">
        <f>AF2055/S2055</f>
        <v>0.65702819161677517</v>
      </c>
      <c r="AI2055">
        <f>AF2055*EXP(Info!$B$6*G2055*1000)</f>
        <v>3.286817122667606</v>
      </c>
      <c r="AJ2055">
        <f>2*SQRT((EXP(Info!$B$6*G2055)*AG2055)^2+(Info!$B$6*G2055*0.01*AI2055)^2)</f>
        <v>0.23228391357565359</v>
      </c>
      <c r="AK2055" s="28">
        <f>AI2055/(E2055/1000)</f>
        <v>0.85394053589701369</v>
      </c>
      <c r="AL2055">
        <f>AA2055/0.752049334436339</f>
        <v>2.9311906800000003</v>
      </c>
      <c r="AM2055"/>
      <c r="AN2055">
        <f>U2055/0.242530074</f>
        <v>10.184303988626169</v>
      </c>
      <c r="AO2055">
        <f>O2055/U2055</f>
        <v>1.3724696356275303</v>
      </c>
    </row>
    <row r="2056" spans="1:44">
      <c r="A2056" s="14" t="s">
        <v>107</v>
      </c>
      <c r="B2056" s="14" t="s">
        <v>225</v>
      </c>
      <c r="C2056" s="15">
        <v>-12.547000000000001</v>
      </c>
      <c r="D2056" s="15">
        <v>46.396999999999998</v>
      </c>
      <c r="E2056" s="15">
        <v>3849</v>
      </c>
      <c r="F2056" s="79">
        <v>80.5</v>
      </c>
      <c r="G2056" s="15">
        <v>22.5</v>
      </c>
      <c r="I2056">
        <f>(E2056*100*Info!$B$11)/AI2056</f>
        <v>2.9596458464961786</v>
      </c>
      <c r="J2056">
        <f>LOG10(I2056)</f>
        <v>0.47123974615541958</v>
      </c>
      <c r="K2056">
        <f>2*((E2056*100*Info!$B$11)/AI2056^2)*(AJ2056/2)</f>
        <v>0.19388579703220943</v>
      </c>
      <c r="L2056">
        <f>(M2056/10.7)/I2056</f>
        <v>1.040433644859815</v>
      </c>
      <c r="M2056">
        <f>((U2056/0.242530073729142))*I2056</f>
        <v>32.948671736537278</v>
      </c>
      <c r="N2056">
        <f>2*M2056*SQRT((0.5*K2056/I2056)^2+(0.5*V2056/U2056)^2)</f>
        <v>2.5418232235285805</v>
      </c>
      <c r="O2056" s="33">
        <v>1.75</v>
      </c>
      <c r="P2056" s="33">
        <v>0.05</v>
      </c>
      <c r="S2056" s="33">
        <v>3.85</v>
      </c>
      <c r="T2056" s="33">
        <v>0.15</v>
      </c>
      <c r="U2056" s="33">
        <v>2.7</v>
      </c>
      <c r="V2056" s="33">
        <v>0.11</v>
      </c>
      <c r="W2056" s="50">
        <f>U2056*Info!$B$2</f>
        <v>1.296</v>
      </c>
      <c r="X2056" s="50">
        <f>W2056*SQRT((0.5*V2056/U2056)^2+Info!$B$3^2)</f>
        <v>6.9971422738143621E-2</v>
      </c>
      <c r="Y2056" s="39">
        <f>W2056*Info!$D$2</f>
        <v>1.04976</v>
      </c>
      <c r="Z2056" s="39">
        <f>Y2056*SQRT(Info!$D$3^2+(X2056/W2056)^2)</f>
        <v>7.7248014498755901E-2</v>
      </c>
      <c r="AA2056" s="50">
        <f>IF(O2056-W2056&gt;0,O2056-W2056,0)</f>
        <v>0.45399999999999996</v>
      </c>
      <c r="AB2056" s="50">
        <f>SQRT((0.5*P2056)^2+X2056^2)</f>
        <v>7.4303431953039706E-2</v>
      </c>
      <c r="AC2056" s="50">
        <f>(1-EXP(-Info!$B$6*G2056*1000))+(Info!$B$6/(Info!$B$6-Info!$B$7))*(EXP(-Info!$B$7*G2056*1000)-EXP(-Info!$B$6*G2056*1000))*(Info!$B$9-1)</f>
        <v>0.21293139196899208</v>
      </c>
      <c r="AD2056" s="50">
        <f>SQRT((Info!$B$6*EXP(-Info!$B$6*G2056*1000)+(Info!$B$6/(Info!$B$6+Info!$B$7))*(Info!$B$9-1)*(-Info!$B$7*EXP(-Info!$B$7*G2056*1000)+Info!$B$6*EXP(-Info!$B$6*G2056*1000)))^2*(0.01*G2056*1000)^2)</f>
        <v>1.8002246648327271E-3</v>
      </c>
      <c r="AE2056" s="50">
        <f>IF(AA2056&gt;0,AA2056*AC2056*SQRT((AB2056/AA2056)^2+(AD2056/AC2056)^2),AA2056*AC2056*SQRT((AD2056/AC2056)^2))</f>
        <v>1.5842629048212153E-2</v>
      </c>
      <c r="AF2056" s="50">
        <f>IF((S2056-Y2056-AA2056*AC2056)&gt;0,S2056-Y2056-AA2056*AC2056,0)</f>
        <v>2.7035691480460775</v>
      </c>
      <c r="AG2056" s="50">
        <f>SQRT((T2056*0.5)^2+Z2056^2+AE2056^2)</f>
        <v>0.10882667246203596</v>
      </c>
      <c r="AH2056" s="50">
        <f>AF2056/S2056</f>
        <v>0.70222575273924093</v>
      </c>
      <c r="AI2056">
        <f>AF2056*EXP(Info!$B$6*G2056*1000)</f>
        <v>3.3231405340262352</v>
      </c>
      <c r="AJ2056">
        <f>2*SQRT((EXP(Info!$B$6*G2056)*AG2056)^2+(Info!$B$6*G2056*0.01*AI2056)^2)</f>
        <v>0.21769826003083934</v>
      </c>
      <c r="AK2056" s="28">
        <f>AI2056/(E2056/1000)</f>
        <v>0.86337763939366985</v>
      </c>
      <c r="AL2056">
        <f>AA2056/0.752049334436339</f>
        <v>0.60368379999999999</v>
      </c>
      <c r="AM2056"/>
      <c r="AN2056">
        <f>U2056/0.242530074</f>
        <v>11.132639987567067</v>
      </c>
      <c r="AO2056">
        <f>O2056/U2056</f>
        <v>0.64814814814814814</v>
      </c>
    </row>
    <row r="2057" spans="1:44">
      <c r="A2057" s="14" t="s">
        <v>107</v>
      </c>
      <c r="B2057" s="14" t="s">
        <v>225</v>
      </c>
      <c r="C2057" s="15">
        <v>-12.547000000000001</v>
      </c>
      <c r="D2057" s="15">
        <v>46.396999999999998</v>
      </c>
      <c r="E2057" s="15">
        <v>3849</v>
      </c>
      <c r="F2057" s="79">
        <v>80.5</v>
      </c>
      <c r="G2057" s="15">
        <v>24.11</v>
      </c>
      <c r="I2057">
        <f>(E2057*100*Info!$B$11)/AI2057</f>
        <v>2.7119973688898567</v>
      </c>
      <c r="J2057">
        <f>LOG10(I2057)</f>
        <v>0.43328926385388605</v>
      </c>
      <c r="K2057">
        <f>2*((E2057*100*Info!$B$11)/AI2057^2)*(AJ2057/2)</f>
        <v>0.14681895766453798</v>
      </c>
      <c r="L2057">
        <f>(M2057/10.7)/I2057</f>
        <v>0.97107140186916074</v>
      </c>
      <c r="M2057">
        <f>((U2057/0.242530073729142))*I2057</f>
        <v>28.178911029544825</v>
      </c>
      <c r="N2057">
        <f>2*M2057*SQRT((0.5*K2057/I2057)^2+(0.5*V2057/U2057)^2)</f>
        <v>1.8275728690655657</v>
      </c>
      <c r="O2057" s="33">
        <v>2.68</v>
      </c>
      <c r="P2057" s="33">
        <v>0.08</v>
      </c>
      <c r="S2057" s="33">
        <v>4.22</v>
      </c>
      <c r="T2057" s="33">
        <v>0.13</v>
      </c>
      <c r="U2057" s="33">
        <v>2.52</v>
      </c>
      <c r="V2057" s="33">
        <v>0.09</v>
      </c>
      <c r="W2057" s="50">
        <f>U2057*Info!$B$2</f>
        <v>1.2096</v>
      </c>
      <c r="X2057" s="50">
        <f>W2057*SQRT((0.5*V2057/U2057)^2+Info!$B$3^2)</f>
        <v>6.422141698841595E-2</v>
      </c>
      <c r="Y2057" s="39">
        <f>W2057*Info!$D$2</f>
        <v>0.97977600000000009</v>
      </c>
      <c r="Z2057" s="39">
        <f>Y2057*SQRT(Info!$D$3^2+(X2057/W2057)^2)</f>
        <v>7.1455686036032168E-2</v>
      </c>
      <c r="AA2057" s="50">
        <f>IF(O2057-W2057&gt;0,O2057-W2057,0)</f>
        <v>1.4704000000000002</v>
      </c>
      <c r="AB2057" s="50">
        <f>SQRT((0.5*P2057)^2+X2057^2)</f>
        <v>7.5659701294678666E-2</v>
      </c>
      <c r="AC2057" s="50">
        <f>(1-EXP(-Info!$B$6*G2057*1000))+(Info!$B$6/(Info!$B$6-Info!$B$7))*(EXP(-Info!$B$7*G2057*1000)-EXP(-Info!$B$6*G2057*1000))*(Info!$B$9-1)</f>
        <v>0.22648133527765971</v>
      </c>
      <c r="AD2057" s="50">
        <f>SQRT((Info!$B$6*EXP(-Info!$B$6*G2057*1000)+(Info!$B$6/(Info!$B$6+Info!$B$7))*(Info!$B$9-1)*(-Info!$B$7*EXP(-Info!$B$7*G2057*1000)+Info!$B$6*EXP(-Info!$B$6*G2057*1000)))^2*(0.01*G2057*1000)^2)</f>
        <v>1.9000428640814956E-3</v>
      </c>
      <c r="AE2057" s="50">
        <f>IF(AA2057&gt;0,AA2057*AC2057*SQRT((AB2057/AA2057)^2+(AD2057/AC2057)^2),AA2057*AC2057*SQRT((AD2057/AC2057)^2))</f>
        <v>1.7361772838551007E-2</v>
      </c>
      <c r="AF2057" s="50">
        <f>IF((S2057-Y2057-AA2057*AC2057)&gt;0,S2057-Y2057-AA2057*AC2057,0)</f>
        <v>2.9072058446077289</v>
      </c>
      <c r="AG2057" s="50">
        <f>SQRT((T2057*0.5)^2+Z2057^2+AE2057^2)</f>
        <v>9.8144517029620404E-2</v>
      </c>
      <c r="AH2057" s="50">
        <f>AF2057/S2057</f>
        <v>0.68891133758476997</v>
      </c>
      <c r="AI2057">
        <f>AF2057*EXP(Info!$B$6*G2057*1000)</f>
        <v>3.6265960991252291</v>
      </c>
      <c r="AJ2057">
        <f>2*SQRT((EXP(Info!$B$6*G2057)*AG2057)^2+(Info!$B$6*G2057*0.01*AI2057)^2)</f>
        <v>0.19633243942334749</v>
      </c>
      <c r="AK2057" s="28">
        <f>AI2057/(E2057/1000)</f>
        <v>0.94221774464152475</v>
      </c>
      <c r="AL2057">
        <f>AA2057/0.752049334436339</f>
        <v>1.9551908800000002</v>
      </c>
      <c r="AM2057"/>
      <c r="AN2057">
        <f>U2057/0.242530074</f>
        <v>10.390463988395929</v>
      </c>
      <c r="AO2057">
        <f>O2057/U2057</f>
        <v>1.0634920634920635</v>
      </c>
    </row>
    <row r="2058" spans="1:44">
      <c r="A2058" s="14" t="s">
        <v>107</v>
      </c>
      <c r="B2058" s="14" t="s">
        <v>225</v>
      </c>
      <c r="C2058" s="15">
        <v>-12.547000000000001</v>
      </c>
      <c r="D2058" s="15">
        <v>46.396999999999998</v>
      </c>
      <c r="E2058" s="15">
        <v>3849</v>
      </c>
      <c r="F2058" s="79">
        <v>85.5</v>
      </c>
      <c r="G2058" s="15">
        <v>25</v>
      </c>
      <c r="I2058">
        <f>(E2058*100*Info!$B$11)/AI2058</f>
        <v>2.254890689574522</v>
      </c>
      <c r="J2058">
        <f>LOG10(I2058)</f>
        <v>0.35312549341342314</v>
      </c>
      <c r="K2058">
        <f>2*((E2058*100*Info!$B$11)/AI2058^2)*(AJ2058/2)</f>
        <v>0.13943845480856548</v>
      </c>
      <c r="L2058">
        <f>(M2058/10.7)/I2058</f>
        <v>0.99419214953271207</v>
      </c>
      <c r="M2058">
        <f>((U2058/0.242530073729142))*I2058</f>
        <v>23.987202451434509</v>
      </c>
      <c r="N2058">
        <f>2*M2058*SQRT((0.5*K2058/I2058)^2+(0.5*V2058/U2058)^2)</f>
        <v>1.9734488216032329</v>
      </c>
      <c r="O2058" s="33">
        <v>1.96</v>
      </c>
      <c r="P2058" s="33">
        <v>0.05</v>
      </c>
      <c r="S2058" s="33">
        <v>4.6399999999999997</v>
      </c>
      <c r="T2058" s="33">
        <v>0.22</v>
      </c>
      <c r="U2058" s="33">
        <v>2.58</v>
      </c>
      <c r="V2058" s="33">
        <v>0.14000000000000001</v>
      </c>
      <c r="W2058" s="50">
        <f>U2058*Info!$B$2</f>
        <v>1.2383999999999999</v>
      </c>
      <c r="X2058" s="50">
        <f>W2058*SQRT((0.5*V2058/U2058)^2+Info!$B$3^2)</f>
        <v>7.0448892113361167E-2</v>
      </c>
      <c r="Y2058" s="39">
        <f>W2058*Info!$D$2</f>
        <v>1.003104</v>
      </c>
      <c r="Z2058" s="39">
        <f>Y2058*SQRT(Info!$D$3^2+(X2058/W2058)^2)</f>
        <v>7.597235569652952E-2</v>
      </c>
      <c r="AA2058" s="50">
        <f>IF(O2058-W2058&gt;0,O2058-W2058,0)</f>
        <v>0.72160000000000002</v>
      </c>
      <c r="AB2058" s="50">
        <f>SQRT((0.5*P2058)^2+X2058^2)</f>
        <v>7.4753236719221738E-2</v>
      </c>
      <c r="AC2058" s="50">
        <f>(1-EXP(-Info!$B$6*G2058*1000))+(Info!$B$6/(Info!$B$6-Info!$B$7))*(EXP(-Info!$B$7*G2058*1000)-EXP(-Info!$B$6*G2058*1000))*(Info!$B$9-1)</f>
        <v>0.2338823261591714</v>
      </c>
      <c r="AD2058" s="50">
        <f>SQRT((Info!$B$6*EXP(-Info!$B$6*G2058*1000)+(Info!$B$6/(Info!$B$6+Info!$B$7))*(Info!$B$9-1)*(-Info!$B$7*EXP(-Info!$B$7*G2058*1000)+Info!$B$6*EXP(-Info!$B$6*G2058*1000)))^2*(0.01*G2058*1000)^2)</f>
        <v>1.9537507279915934E-3</v>
      </c>
      <c r="AE2058" s="50">
        <f>IF(AA2058&gt;0,AA2058*AC2058*SQRT((AB2058/AA2058)^2+(AD2058/AC2058)^2),AA2058*AC2058*SQRT((AD2058/AC2058)^2))</f>
        <v>1.7540211389468728E-2</v>
      </c>
      <c r="AF2058" s="50">
        <f>IF((S2058-Y2058-AA2058*AC2058)&gt;0,S2058-Y2058-AA2058*AC2058,0)</f>
        <v>3.4681265134435417</v>
      </c>
      <c r="AG2058" s="50">
        <f>SQRT((T2058*0.5)^2+Z2058^2+AE2058^2)</f>
        <v>0.13483121984787963</v>
      </c>
      <c r="AH2058" s="50">
        <f>AF2058/S2058</f>
        <v>0.7474410589317978</v>
      </c>
      <c r="AI2058">
        <f>AF2058*EXP(Info!$B$6*G2058*1000)</f>
        <v>4.3617720026639857</v>
      </c>
      <c r="AJ2058">
        <f>2*SQRT((EXP(Info!$B$6*G2058)*AG2058)^2+(Info!$B$6*G2058*0.01*AI2058)^2)</f>
        <v>0.26972427137631672</v>
      </c>
      <c r="AK2058" s="28">
        <f>AI2058/(E2058/1000)</f>
        <v>1.1332221363117656</v>
      </c>
      <c r="AL2058">
        <f>AA2058/0.752049334436339</f>
        <v>0.95951152000000006</v>
      </c>
      <c r="AM2058"/>
      <c r="AN2058">
        <f>U2058/0.242530074</f>
        <v>10.637855988119643</v>
      </c>
      <c r="AO2058">
        <f>O2058/U2058</f>
        <v>0.75968992248062017</v>
      </c>
    </row>
    <row r="2059" spans="1:44">
      <c r="A2059" s="14" t="s">
        <v>107</v>
      </c>
      <c r="B2059" s="14" t="s">
        <v>225</v>
      </c>
      <c r="C2059" s="15">
        <v>-12.547000000000001</v>
      </c>
      <c r="D2059" s="15">
        <v>46.396999999999998</v>
      </c>
      <c r="E2059" s="15">
        <v>3849</v>
      </c>
      <c r="F2059" s="79">
        <v>88.5</v>
      </c>
      <c r="G2059" s="15">
        <v>25.89</v>
      </c>
      <c r="I2059">
        <f>(E2059*100*Info!$B$11)/AI2059</f>
        <v>3.1195582893964917</v>
      </c>
      <c r="J2059">
        <f>LOG10(I2059)</f>
        <v>0.49409310489721819</v>
      </c>
      <c r="K2059">
        <f>2*((E2059*100*Info!$B$11)/AI2059^2)*(AJ2059/2)</f>
        <v>0.17961498916792354</v>
      </c>
      <c r="L2059">
        <f>(M2059/10.7)/I2059</f>
        <v>0.95180411214953431</v>
      </c>
      <c r="M2059">
        <f>((U2059/0.242530073729142))*I2059</f>
        <v>31.7705299649339</v>
      </c>
      <c r="N2059">
        <f>2*M2059*SQRT((0.5*K2059/I2059)^2+(0.5*V2059/U2059)^2)</f>
        <v>2.0988140115443614</v>
      </c>
      <c r="O2059" s="33">
        <v>2.94</v>
      </c>
      <c r="P2059" s="33">
        <v>0.09</v>
      </c>
      <c r="S2059" s="33">
        <v>3.87</v>
      </c>
      <c r="T2059" s="33">
        <v>0.11</v>
      </c>
      <c r="U2059" s="33">
        <v>2.4700000000000002</v>
      </c>
      <c r="V2059" s="33">
        <v>0.08</v>
      </c>
      <c r="W2059" s="50">
        <f>U2059*Info!$B$2</f>
        <v>1.1856</v>
      </c>
      <c r="X2059" s="50">
        <f>W2059*SQRT((0.5*V2059/U2059)^2+Info!$B$3^2)</f>
        <v>6.23117837972883E-2</v>
      </c>
      <c r="Y2059" s="39">
        <f>W2059*Info!$D$2</f>
        <v>0.96033600000000008</v>
      </c>
      <c r="Z2059" s="39">
        <f>Y2059*SQRT(Info!$D$3^2+(X2059/W2059)^2)</f>
        <v>6.9664128993909072E-2</v>
      </c>
      <c r="AA2059" s="50">
        <f>IF(O2059-W2059&gt;0,O2059-W2059,0)</f>
        <v>1.7544</v>
      </c>
      <c r="AB2059" s="50">
        <f>SQRT((0.5*P2059)^2+X2059^2)</f>
        <v>7.6861943769332308E-2</v>
      </c>
      <c r="AC2059" s="50">
        <f>(1-EXP(-Info!$B$6*G2059*1000))+(Info!$B$6/(Info!$B$6-Info!$B$7))*(EXP(-Info!$B$7*G2059*1000)-EXP(-Info!$B$6*G2059*1000))*(Info!$B$9-1)</f>
        <v>0.24122036464306323</v>
      </c>
      <c r="AD2059" s="50">
        <f>SQRT((Info!$B$6*EXP(-Info!$B$6*G2059*1000)+(Info!$B$6/(Info!$B$6+Info!$B$7))*(Info!$B$9-1)*(-Info!$B$7*EXP(-Info!$B$7*G2059*1000)+Info!$B$6*EXP(-Info!$B$6*G2059*1000)))^2*(0.01*G2059*1000)^2)</f>
        <v>2.0064281259774431E-3</v>
      </c>
      <c r="AE2059" s="50">
        <f>IF(AA2059&gt;0,AA2059*AC2059*SQRT((AB2059/AA2059)^2+(AD2059/AC2059)^2),AA2059*AC2059*SQRT((AD2059/AC2059)^2))</f>
        <v>1.8871863850359598E-2</v>
      </c>
      <c r="AF2059" s="50">
        <f>IF((S2059-Y2059-AA2059*AC2059)&gt;0,S2059-Y2059-AA2059*AC2059,0)</f>
        <v>2.4864669922702101</v>
      </c>
      <c r="AG2059" s="50">
        <f>SQRT((T2059*0.5)^2+Z2059^2+AE2059^2)</f>
        <v>9.0742702812217968E-2</v>
      </c>
      <c r="AH2059" s="50">
        <f>AF2059/S2059</f>
        <v>0.64249793081917572</v>
      </c>
      <c r="AI2059">
        <f>AF2059*EXP(Info!$B$6*G2059*1000)</f>
        <v>3.1527922117321858</v>
      </c>
      <c r="AJ2059">
        <f>2*SQRT((EXP(Info!$B$6*G2059)*AG2059)^2+(Info!$B$6*G2059*0.01*AI2059)^2)</f>
        <v>0.18152850064825821</v>
      </c>
      <c r="AK2059" s="28">
        <f>AI2059/(E2059/1000)</f>
        <v>0.81911982637884795</v>
      </c>
      <c r="AL2059">
        <f>AA2059/0.752049334436339</f>
        <v>2.33282568</v>
      </c>
      <c r="AM2059"/>
      <c r="AN2059">
        <f>U2059/0.242530074</f>
        <v>10.184303988626169</v>
      </c>
      <c r="AO2059">
        <f>O2059/U2059</f>
        <v>1.1902834008097165</v>
      </c>
    </row>
    <row r="2060" spans="1:44">
      <c r="A2060" s="14" t="s">
        <v>107</v>
      </c>
      <c r="B2060" s="14" t="s">
        <v>225</v>
      </c>
      <c r="C2060" s="15">
        <v>-12.547000000000001</v>
      </c>
      <c r="D2060" s="15">
        <v>46.396999999999998</v>
      </c>
      <c r="E2060" s="15">
        <v>3849</v>
      </c>
      <c r="F2060" s="79">
        <v>89.5</v>
      </c>
      <c r="G2060" s="15">
        <v>26.81</v>
      </c>
      <c r="I2060">
        <f>(E2060*100*Info!$B$11)/AI2060</f>
        <v>3.0601215636321144</v>
      </c>
      <c r="J2060">
        <f>LOG10(I2060)</f>
        <v>0.48573867921556102</v>
      </c>
      <c r="K2060">
        <f>2*((E2060*100*Info!$B$11)/AI2060^2)*(AJ2060/2)</f>
        <v>0.18963378866465083</v>
      </c>
      <c r="L2060">
        <f>(M2060/10.7)/I2060</f>
        <v>0.92097644859813255</v>
      </c>
      <c r="M2060">
        <f>((U2060/0.242530073729142))*I2060</f>
        <v>30.155808822491416</v>
      </c>
      <c r="N2060">
        <f>2*M2060*SQRT((0.5*K2060/I2060)^2+(0.5*V2060/U2060)^2)</f>
        <v>2.2548141272842464</v>
      </c>
      <c r="O2060" s="33">
        <v>1.86</v>
      </c>
      <c r="P2060" s="33">
        <v>7.0000000000000007E-2</v>
      </c>
      <c r="S2060" s="33">
        <v>3.62</v>
      </c>
      <c r="T2060" s="33">
        <v>0.14000000000000001</v>
      </c>
      <c r="U2060" s="33">
        <v>2.39</v>
      </c>
      <c r="V2060" s="33">
        <v>0.1</v>
      </c>
      <c r="W2060" s="50">
        <f>U2060*Info!$B$2</f>
        <v>1.1472</v>
      </c>
      <c r="X2060" s="50">
        <f>W2060*SQRT((0.5*V2060/U2060)^2+Info!$B$3^2)</f>
        <v>6.2178530056603953E-2</v>
      </c>
      <c r="Y2060" s="39">
        <f>W2060*Info!$D$2</f>
        <v>0.92923200000000006</v>
      </c>
      <c r="Z2060" s="39">
        <f>Y2060*SQRT(Info!$D$3^2+(X2060/W2060)^2)</f>
        <v>6.8522070525634304E-2</v>
      </c>
      <c r="AA2060" s="50">
        <f>IF(O2060-W2060&gt;0,O2060-W2060,0)</f>
        <v>0.7128000000000001</v>
      </c>
      <c r="AB2060" s="50">
        <f>SQRT((0.5*P2060)^2+X2060^2)</f>
        <v>7.1352432334153837E-2</v>
      </c>
      <c r="AC2060" s="50">
        <f>(1-EXP(-Info!$B$6*G2060*1000))+(Info!$B$6/(Info!$B$6-Info!$B$7))*(EXP(-Info!$B$7*G2060*1000)-EXP(-Info!$B$6*G2060*1000))*(Info!$B$9-1)</f>
        <v>0.24874013292043096</v>
      </c>
      <c r="AD2060" s="50">
        <f>SQRT((Info!$B$6*EXP(-Info!$B$6*G2060*1000)+(Info!$B$6/(Info!$B$6+Info!$B$7))*(Info!$B$9-1)*(-Info!$B$7*EXP(-Info!$B$7*G2060*1000)+Info!$B$6*EXP(-Info!$B$6*G2060*1000)))^2*(0.01*G2060*1000)^2)</f>
        <v>2.0598120430798429E-3</v>
      </c>
      <c r="AE2060" s="50">
        <f>IF(AA2060&gt;0,AA2060*AC2060*SQRT((AB2060/AA2060)^2+(AD2060/AC2060)^2),AA2060*AC2060*SQRT((AD2060/AC2060)^2))</f>
        <v>1.7808840324343801E-2</v>
      </c>
      <c r="AF2060" s="50">
        <f>IF((S2060-Y2060-AA2060*AC2060)&gt;0,S2060-Y2060-AA2060*AC2060,0)</f>
        <v>2.5134660332543168</v>
      </c>
      <c r="AG2060" s="50">
        <f>SQRT((T2060*0.5)^2+Z2060^2+AE2060^2)</f>
        <v>9.9561181907498339E-2</v>
      </c>
      <c r="AH2060" s="50">
        <f>AF2060/S2060</f>
        <v>0.69432763349566762</v>
      </c>
      <c r="AI2060">
        <f>AF2060*EXP(Info!$B$6*G2060*1000)</f>
        <v>3.2140288790292759</v>
      </c>
      <c r="AJ2060">
        <f>2*SQRT((EXP(Info!$B$6*G2060)*AG2060)^2+(Info!$B$6*G2060*0.01*AI2060)^2)</f>
        <v>0.1991713271954168</v>
      </c>
      <c r="AK2060" s="28">
        <f>AI2060/(E2060/1000)</f>
        <v>0.83502958665348814</v>
      </c>
      <c r="AL2060">
        <f>AA2060/0.752049334436339</f>
        <v>0.94781016000000007</v>
      </c>
      <c r="AM2060"/>
      <c r="AN2060">
        <f>U2060/0.242530074</f>
        <v>9.8544479889945524</v>
      </c>
      <c r="AO2060">
        <f>O2060/U2060</f>
        <v>0.77824267782426781</v>
      </c>
    </row>
    <row r="2061" spans="1:44">
      <c r="A2061" s="14" t="s">
        <v>107</v>
      </c>
      <c r="B2061" s="14" t="s">
        <v>225</v>
      </c>
      <c r="C2061" s="15">
        <v>-12.547000000000001</v>
      </c>
      <c r="D2061" s="15">
        <v>46.396999999999998</v>
      </c>
      <c r="E2061" s="15">
        <v>3849</v>
      </c>
      <c r="F2061" s="79">
        <v>92.5</v>
      </c>
      <c r="G2061" s="15">
        <v>27.14</v>
      </c>
      <c r="I2061">
        <f>(E2061*100*Info!$B$11)/AI2061</f>
        <v>2.82242481328232</v>
      </c>
      <c r="J2061">
        <f>LOG10(I2061)</f>
        <v>0.45062238155837953</v>
      </c>
      <c r="K2061">
        <f>2*((E2061*100*Info!$B$11)/AI2061^2)*(AJ2061/2)</f>
        <v>0.11728414426119599</v>
      </c>
      <c r="L2061">
        <f>(M2061/10.7)/I2061</f>
        <v>0.80922616822430049</v>
      </c>
      <c r="M2061">
        <f>((U2061/0.242530073729142))*I2061</f>
        <v>24.438586179263933</v>
      </c>
      <c r="N2061">
        <f>2*M2061*SQRT((0.5*K2061/I2061)^2+(0.5*V2061/U2061)^2)</f>
        <v>1.1704171504651808</v>
      </c>
      <c r="O2061" s="33">
        <v>1.79</v>
      </c>
      <c r="P2061" s="33">
        <v>0.05</v>
      </c>
      <c r="S2061" s="33">
        <v>3.73</v>
      </c>
      <c r="T2061" s="33">
        <v>0.08</v>
      </c>
      <c r="U2061" s="33">
        <v>2.1</v>
      </c>
      <c r="V2061" s="33">
        <v>0.05</v>
      </c>
      <c r="W2061" s="50">
        <f>U2061*Info!$B$2</f>
        <v>1.008</v>
      </c>
      <c r="X2061" s="50">
        <f>W2061*SQRT((0.5*V2061/U2061)^2+Info!$B$3^2)</f>
        <v>5.1808879547814969E-2</v>
      </c>
      <c r="Y2061" s="39">
        <f>W2061*Info!$D$2</f>
        <v>0.81648000000000009</v>
      </c>
      <c r="Z2061" s="39">
        <f>Y2061*SQRT(Info!$D$3^2+(X2061/W2061)^2)</f>
        <v>5.8546360706708329E-2</v>
      </c>
      <c r="AA2061" s="50">
        <f>IF(O2061-W2061&gt;0,O2061-W2061,0)</f>
        <v>0.78200000000000003</v>
      </c>
      <c r="AB2061" s="50">
        <f>SQRT((0.5*P2061)^2+X2061^2)</f>
        <v>5.7525298782361838E-2</v>
      </c>
      <c r="AC2061" s="50">
        <f>(1-EXP(-Info!$B$6*G2061*1000))+(Info!$B$6/(Info!$B$6-Info!$B$7))*(EXP(-Info!$B$7*G2061*1000)-EXP(-Info!$B$6*G2061*1000))*(Info!$B$9-1)</f>
        <v>0.25142129339223007</v>
      </c>
      <c r="AD2061" s="50">
        <f>SQRT((Info!$B$6*EXP(-Info!$B$6*G2061*1000)+(Info!$B$6/(Info!$B$6+Info!$B$7))*(Info!$B$9-1)*(-Info!$B$7*EXP(-Info!$B$7*G2061*1000)+Info!$B$6*EXP(-Info!$B$6*G2061*1000)))^2*(0.01*G2061*1000)^2)</f>
        <v>2.0786985095443788E-3</v>
      </c>
      <c r="AE2061" s="50">
        <f>IF(AA2061&gt;0,AA2061*AC2061*SQRT((AB2061/AA2061)^2+(AD2061/AC2061)^2),AA2061*AC2061*SQRT((AD2061/AC2061)^2))</f>
        <v>1.4554147722488597E-2</v>
      </c>
      <c r="AF2061" s="50">
        <f>IF((S2061-Y2061-AA2061*AC2061)&gt;0,S2061-Y2061-AA2061*AC2061,0)</f>
        <v>2.7169085485672761</v>
      </c>
      <c r="AG2061" s="50">
        <f>SQRT((T2061*0.5)^2+Z2061^2+AE2061^2)</f>
        <v>7.2384387597934557E-2</v>
      </c>
      <c r="AH2061" s="50">
        <f>AF2061/S2061</f>
        <v>0.72839371275262099</v>
      </c>
      <c r="AI2061">
        <f>AF2061*EXP(Info!$B$6*G2061*1000)</f>
        <v>3.4847054322116455</v>
      </c>
      <c r="AJ2061">
        <f>2*SQRT((EXP(Info!$B$6*G2061)*AG2061)^2+(Info!$B$6*G2061*0.01*AI2061)^2)</f>
        <v>0.14480481205236723</v>
      </c>
      <c r="AK2061" s="28">
        <f>AI2061/(E2061/1000)</f>
        <v>0.90535345082141994</v>
      </c>
      <c r="AL2061">
        <f>AA2061/0.752049334436339</f>
        <v>1.0398254</v>
      </c>
      <c r="AM2061"/>
      <c r="AN2061">
        <f>U2061/0.242530074</f>
        <v>8.6587199903299421</v>
      </c>
      <c r="AO2061">
        <f>O2061/U2061</f>
        <v>0.85238095238095235</v>
      </c>
    </row>
    <row r="2062" spans="1:44">
      <c r="A2062" s="14" t="s">
        <v>107</v>
      </c>
      <c r="B2062" s="14" t="s">
        <v>225</v>
      </c>
      <c r="C2062" s="15">
        <v>-12.547000000000001</v>
      </c>
      <c r="D2062" s="15">
        <v>46.396999999999998</v>
      </c>
      <c r="E2062" s="15">
        <v>3849</v>
      </c>
      <c r="F2062" s="79">
        <v>93.5</v>
      </c>
      <c r="G2062" s="15">
        <v>27.32</v>
      </c>
      <c r="I2062">
        <f>(E2062*100*Info!$B$11)/AI2062</f>
        <v>3.521407884250674</v>
      </c>
      <c r="J2062">
        <f>LOG10(I2062)</f>
        <v>0.54671633226125649</v>
      </c>
      <c r="K2062">
        <f>2*((E2062*100*Info!$B$11)/AI2062^2)*(AJ2062/2)</f>
        <v>0.17817251516857008</v>
      </c>
      <c r="L2062">
        <f>(M2062/10.7)/I2062</f>
        <v>0.85546766355140336</v>
      </c>
      <c r="M2062">
        <f>((U2062/0.242530073729142))*I2062</f>
        <v>32.233221154120137</v>
      </c>
      <c r="N2062">
        <f>2*M2062*SQRT((0.5*K2062/I2062)^2+(0.5*V2062/U2062)^2)</f>
        <v>1.785183881590934</v>
      </c>
      <c r="O2062" s="33">
        <v>1.67</v>
      </c>
      <c r="P2062" s="33">
        <v>7.0000000000000007E-2</v>
      </c>
      <c r="S2062" s="33">
        <v>3.19</v>
      </c>
      <c r="T2062" s="33">
        <v>0.06</v>
      </c>
      <c r="U2062" s="33">
        <v>2.2200000000000002</v>
      </c>
      <c r="V2062" s="33">
        <v>0.05</v>
      </c>
      <c r="W2062" s="50">
        <f>U2062*Info!$B$2</f>
        <v>1.0656000000000001</v>
      </c>
      <c r="X2062" s="50">
        <f>W2062*SQRT((0.5*V2062/U2062)^2+Info!$B$3^2)</f>
        <v>5.4614635401145008E-2</v>
      </c>
      <c r="Y2062" s="39">
        <f>W2062*Info!$D$2</f>
        <v>0.86313600000000013</v>
      </c>
      <c r="Z2062" s="39">
        <f>Y2062*SQRT(Info!$D$3^2+(X2062/W2062)^2)</f>
        <v>6.1802080648470092E-2</v>
      </c>
      <c r="AA2062" s="50">
        <f>IF(O2062-W2062&gt;0,O2062-W2062,0)</f>
        <v>0.60439999999999983</v>
      </c>
      <c r="AB2062" s="50">
        <f>SQRT((0.5*P2062)^2+X2062^2)</f>
        <v>6.4867236722400939E-2</v>
      </c>
      <c r="AC2062" s="50">
        <f>(1-EXP(-Info!$B$6*G2062*1000))+(Info!$B$6/(Info!$B$6-Info!$B$7))*(EXP(-Info!$B$7*G2062*1000)-EXP(-Info!$B$6*G2062*1000))*(Info!$B$9-1)</f>
        <v>0.25288016685856862</v>
      </c>
      <c r="AD2062" s="50">
        <f>SQRT((Info!$B$6*EXP(-Info!$B$6*G2062*1000)+(Info!$B$6/(Info!$B$6+Info!$B$7))*(Info!$B$9-1)*(-Info!$B$7*EXP(-Info!$B$7*G2062*1000)+Info!$B$6*EXP(-Info!$B$6*G2062*1000)))^2*(0.01*G2062*1000)^2)</f>
        <v>2.0889422894159225E-3</v>
      </c>
      <c r="AE2062" s="50">
        <f>IF(AA2062&gt;0,AA2062*AC2062*SQRT((AB2062/AA2062)^2+(AD2062/AC2062)^2),AA2062*AC2062*SQRT((AD2062/AC2062)^2))</f>
        <v>1.6452154190022619E-2</v>
      </c>
      <c r="AF2062" s="50">
        <f>IF((S2062-Y2062-AA2062*AC2062)&gt;0,S2062-Y2062-AA2062*AC2062,0)</f>
        <v>2.174023227150681</v>
      </c>
      <c r="AG2062" s="50">
        <f>SQRT((T2062*0.5)^2+Z2062^2+AE2062^2)</f>
        <v>7.0641139217684473E-2</v>
      </c>
      <c r="AH2062" s="50">
        <f>AF2062/S2062</f>
        <v>0.68151198343281538</v>
      </c>
      <c r="AI2062">
        <f>AF2062*EXP(Info!$B$6*G2062*1000)</f>
        <v>2.7930076271033033</v>
      </c>
      <c r="AJ2062">
        <f>2*SQRT((EXP(Info!$B$6*G2062)*AG2062)^2+(Info!$B$6*G2062*0.01*AI2062)^2)</f>
        <v>0.14131768036064593</v>
      </c>
      <c r="AK2062" s="28">
        <f>AI2062/(E2062/1000)</f>
        <v>0.72564500574260926</v>
      </c>
      <c r="AL2062">
        <f>AA2062/0.752049334436339</f>
        <v>0.80367067999999975</v>
      </c>
      <c r="AM2062"/>
      <c r="AN2062">
        <f>U2062/0.242530074</f>
        <v>9.1535039897773665</v>
      </c>
      <c r="AO2062">
        <f>O2062/U2062</f>
        <v>0.75225225225225212</v>
      </c>
    </row>
    <row r="2063" spans="1:44">
      <c r="A2063" s="14" t="s">
        <v>107</v>
      </c>
      <c r="B2063" s="14" t="s">
        <v>225</v>
      </c>
      <c r="C2063" s="15">
        <v>-12.547000000000001</v>
      </c>
      <c r="D2063" s="15">
        <v>46.396999999999998</v>
      </c>
      <c r="E2063" s="15">
        <v>3849</v>
      </c>
      <c r="F2063" s="79">
        <v>95.5</v>
      </c>
      <c r="G2063" s="15">
        <v>27.65</v>
      </c>
      <c r="I2063">
        <f>(E2063*100*Info!$B$11)/AI2063</f>
        <v>3.6769539594629812</v>
      </c>
      <c r="J2063">
        <f>LOG10(I2063)</f>
        <v>0.56548819193675626</v>
      </c>
      <c r="K2063">
        <f>2*((E2063*100*Info!$B$11)/AI2063^2)*(AJ2063/2)</f>
        <v>0.25766979545973001</v>
      </c>
      <c r="L2063">
        <f>(M2063/10.7)/I2063</f>
        <v>0.78995887850467417</v>
      </c>
      <c r="M2063">
        <f>((U2063/0.242530073729142))*I2063</f>
        <v>31.079673959598463</v>
      </c>
      <c r="N2063">
        <f>2*M2063*SQRT((0.5*K2063/I2063)^2+(0.5*V2063/U2063)^2)</f>
        <v>2.7431259683017033</v>
      </c>
      <c r="O2063" s="33">
        <v>1.56</v>
      </c>
      <c r="P2063" s="33">
        <v>0.05</v>
      </c>
      <c r="S2063" s="33">
        <v>3.02</v>
      </c>
      <c r="T2063" s="33">
        <v>0.14000000000000001</v>
      </c>
      <c r="U2063" s="33">
        <v>2.0499999999999998</v>
      </c>
      <c r="V2063" s="33">
        <v>0.11</v>
      </c>
      <c r="W2063" s="50">
        <f>U2063*Info!$B$2</f>
        <v>0.98399999999999987</v>
      </c>
      <c r="X2063" s="50">
        <f>W2063*SQRT((0.5*V2063/U2063)^2+Info!$B$3^2)</f>
        <v>5.5835472595832839E-2</v>
      </c>
      <c r="Y2063" s="39">
        <f>W2063*Info!$D$2</f>
        <v>0.79703999999999997</v>
      </c>
      <c r="Z2063" s="39">
        <f>Y2063*SQRT(Info!$D$3^2+(X2063/W2063)^2)</f>
        <v>6.0279675380678688E-2</v>
      </c>
      <c r="AA2063" s="50">
        <f>IF(O2063-W2063&gt;0,O2063-W2063,0)</f>
        <v>0.57600000000000018</v>
      </c>
      <c r="AB2063" s="50">
        <f>SQRT((0.5*P2063)^2+X2063^2)</f>
        <v>6.117679298557583E-2</v>
      </c>
      <c r="AC2063" s="50">
        <f>(1-EXP(-Info!$B$6*G2063*1000))+(Info!$B$6/(Info!$B$6-Info!$B$7))*(EXP(-Info!$B$7*G2063*1000)-EXP(-Info!$B$6*G2063*1000))*(Info!$B$9-1)</f>
        <v>0.25554822615090916</v>
      </c>
      <c r="AD2063" s="50">
        <f>SQRT((Info!$B$6*EXP(-Info!$B$6*G2063*1000)+(Info!$B$6/(Info!$B$6+Info!$B$7))*(Info!$B$9-1)*(-Info!$B$7*EXP(-Info!$B$7*G2063*1000)+Info!$B$6*EXP(-Info!$B$6*G2063*1000)))^2*(0.01*G2063*1000)^2)</f>
        <v>2.1076167805824269E-3</v>
      </c>
      <c r="AE2063" s="50">
        <f>IF(AA2063&gt;0,AA2063*AC2063*SQRT((AB2063/AA2063)^2+(AD2063/AC2063)^2),AA2063*AC2063*SQRT((AD2063/AC2063)^2))</f>
        <v>1.568068456524729E-2</v>
      </c>
      <c r="AF2063" s="50">
        <f>IF((S2063-Y2063-AA2063*AC2063)&gt;0,S2063-Y2063-AA2063*AC2063,0)</f>
        <v>2.0757642217370762</v>
      </c>
      <c r="AG2063" s="50">
        <f>SQRT((T2063*0.5)^2+Z2063^2+AE2063^2)</f>
        <v>9.3699109560522437E-2</v>
      </c>
      <c r="AH2063" s="50">
        <f>AF2063/S2063</f>
        <v>0.68733914627055503</v>
      </c>
      <c r="AI2063">
        <f>AF2063*EXP(Info!$B$6*G2063*1000)</f>
        <v>2.6748551075929945</v>
      </c>
      <c r="AJ2063">
        <f>2*SQRT((EXP(Info!$B$6*G2063)*AG2063)^2+(Info!$B$6*G2063*0.01*AI2063)^2)</f>
        <v>0.18744574342142781</v>
      </c>
      <c r="AK2063" s="28">
        <f>AI2063/(E2063/1000)</f>
        <v>0.69494806640503881</v>
      </c>
      <c r="AL2063">
        <f>AA2063/0.752049334436339</f>
        <v>0.76590720000000023</v>
      </c>
      <c r="AM2063"/>
      <c r="AN2063">
        <f>U2063/0.242530074</f>
        <v>8.4525599905601805</v>
      </c>
      <c r="AO2063">
        <f>O2063/U2063</f>
        <v>0.76097560975609768</v>
      </c>
    </row>
    <row r="2064" spans="1:44">
      <c r="A2064" s="14" t="s">
        <v>107</v>
      </c>
      <c r="B2064" s="14" t="s">
        <v>225</v>
      </c>
      <c r="C2064" s="15">
        <v>-12.547000000000001</v>
      </c>
      <c r="D2064" s="15">
        <v>46.396999999999998</v>
      </c>
      <c r="E2064" s="15">
        <v>3849</v>
      </c>
      <c r="F2064" s="79">
        <v>97.5</v>
      </c>
      <c r="G2064" s="15">
        <v>28.04</v>
      </c>
      <c r="I2064">
        <f>(E2064*100*Info!$B$11)/AI2064</f>
        <v>4.1707708632938365</v>
      </c>
      <c r="J2064">
        <f>LOG10(I2064)</f>
        <v>0.6202163309293629</v>
      </c>
      <c r="K2064">
        <f>2*((E2064*100*Info!$B$11)/AI2064^2)*(AJ2064/2)</f>
        <v>0.29736520057671412</v>
      </c>
      <c r="L2064">
        <f>(M2064/10.7)/I2064</f>
        <v>0.66664822429906656</v>
      </c>
      <c r="M2064">
        <f>((U2064/0.242530073729142))*I2064</f>
        <v>29.750675792712393</v>
      </c>
      <c r="N2064">
        <f>2*M2064*SQRT((0.5*K2064/I2064)^2+(0.5*V2064/U2064)^2)</f>
        <v>2.7306782183879457</v>
      </c>
      <c r="O2064" s="33">
        <v>1.58</v>
      </c>
      <c r="P2064" s="33">
        <v>0.05</v>
      </c>
      <c r="S2064" s="33">
        <v>2.69</v>
      </c>
      <c r="T2064" s="33">
        <v>0.13</v>
      </c>
      <c r="U2064" s="33">
        <v>1.73</v>
      </c>
      <c r="V2064" s="33">
        <v>0.1</v>
      </c>
      <c r="W2064" s="50">
        <f>U2064*Info!$B$2</f>
        <v>0.83039999999999992</v>
      </c>
      <c r="X2064" s="50">
        <f>W2064*SQRT((0.5*V2064/U2064)^2+Info!$B$3^2)</f>
        <v>4.7957381079454284E-2</v>
      </c>
      <c r="Y2064" s="39">
        <f>W2064*Info!$D$2</f>
        <v>0.672624</v>
      </c>
      <c r="Z2064" s="39">
        <f>Y2064*SQRT(Info!$D$3^2+(X2064/W2064)^2)</f>
        <v>5.1381210835090292E-2</v>
      </c>
      <c r="AA2064" s="50">
        <f>IF(O2064-W2064&gt;0,O2064-W2064,0)</f>
        <v>0.74960000000000016</v>
      </c>
      <c r="AB2064" s="50">
        <f>SQRT((0.5*P2064)^2+X2064^2)</f>
        <v>5.4082440773323089E-2</v>
      </c>
      <c r="AC2064" s="50">
        <f>(1-EXP(-Info!$B$6*G2064*1000))+(Info!$B$6/(Info!$B$6-Info!$B$7))*(EXP(-Info!$B$7*G2064*1000)-EXP(-Info!$B$6*G2064*1000))*(Info!$B$9-1)</f>
        <v>0.25869050243399716</v>
      </c>
      <c r="AD2064" s="50">
        <f>SQRT((Info!$B$6*EXP(-Info!$B$6*G2064*1000)+(Info!$B$6/(Info!$B$6+Info!$B$7))*(Info!$B$9-1)*(-Info!$B$7*EXP(-Info!$B$7*G2064*1000)+Info!$B$6*EXP(-Info!$B$6*G2064*1000)))^2*(0.01*G2064*1000)^2)</f>
        <v>2.129510926961765E-3</v>
      </c>
      <c r="AE2064" s="50">
        <f>IF(AA2064&gt;0,AA2064*AC2064*SQRT((AB2064/AA2064)^2+(AD2064/AC2064)^2),AA2064*AC2064*SQRT((AD2064/AC2064)^2))</f>
        <v>1.4081384453319455E-2</v>
      </c>
      <c r="AF2064" s="50">
        <f>IF((S2064-Y2064-AA2064*AC2064)&gt;0,S2064-Y2064-AA2064*AC2064,0)</f>
        <v>1.8234615993754757</v>
      </c>
      <c r="AG2064" s="50">
        <f>SQRT((T2064*0.5)^2+Z2064^2+AE2064^2)</f>
        <v>8.4043525717345927E-2</v>
      </c>
      <c r="AH2064" s="50">
        <f>AF2064/S2064</f>
        <v>0.67786676556709136</v>
      </c>
      <c r="AI2064">
        <f>AF2064*EXP(Info!$B$6*G2064*1000)</f>
        <v>2.3581537804947801</v>
      </c>
      <c r="AJ2064">
        <f>2*SQRT((EXP(Info!$B$6*G2064)*AG2064)^2+(Info!$B$6*G2064*0.01*AI2064)^2)</f>
        <v>0.16813027972813957</v>
      </c>
      <c r="AK2064" s="28">
        <f>AI2064/(E2064/1000)</f>
        <v>0.61266660963751107</v>
      </c>
      <c r="AL2064">
        <f>AA2064/0.752049334436339</f>
        <v>0.9967431200000002</v>
      </c>
      <c r="AM2064"/>
      <c r="AN2064">
        <f>U2064/0.242530074</f>
        <v>7.1331359920337132</v>
      </c>
      <c r="AO2064">
        <f>O2064/U2064</f>
        <v>0.91329479768786137</v>
      </c>
      <c r="AP2064" s="69"/>
      <c r="AQ2064" s="69"/>
      <c r="AR2064" s="69"/>
    </row>
    <row r="2065" spans="1:41">
      <c r="A2065" s="14" t="s">
        <v>107</v>
      </c>
      <c r="B2065" s="14" t="s">
        <v>225</v>
      </c>
      <c r="C2065" s="15">
        <v>-12.547000000000001</v>
      </c>
      <c r="D2065" s="15">
        <v>46.396999999999998</v>
      </c>
      <c r="E2065" s="15">
        <v>3849</v>
      </c>
      <c r="F2065" s="79">
        <v>98.5</v>
      </c>
      <c r="G2065" s="15">
        <v>28.21</v>
      </c>
      <c r="I2065">
        <f>(E2065*100*Info!$B$11)/AI2065</f>
        <v>6.6067817798168136</v>
      </c>
      <c r="J2065">
        <f>LOG10(I2065)</f>
        <v>0.81998996241804634</v>
      </c>
      <c r="K2065">
        <f>2*((E2065*100*Info!$B$11)/AI2065^2)*(AJ2065/2)</f>
        <v>0.53598756348684617</v>
      </c>
      <c r="L2065">
        <f>(M2065/10.7)/I2065</f>
        <v>0.58187214953271127</v>
      </c>
      <c r="M2065">
        <f>((U2065/0.242530073729142))*I2065</f>
        <v>41.134034778156504</v>
      </c>
      <c r="N2065">
        <f>2*M2065*SQRT((0.5*K2065/I2065)^2+(0.5*V2065/U2065)^2)</f>
        <v>3.8434684375835575</v>
      </c>
      <c r="O2065" s="33">
        <v>1.2</v>
      </c>
      <c r="P2065" s="33">
        <v>0.04</v>
      </c>
      <c r="S2065" s="33">
        <v>1.86</v>
      </c>
      <c r="T2065" s="33">
        <v>0.08</v>
      </c>
      <c r="U2065" s="33">
        <v>1.51</v>
      </c>
      <c r="V2065" s="33">
        <v>7.0000000000000007E-2</v>
      </c>
      <c r="W2065" s="50">
        <f>U2065*Info!$B$2</f>
        <v>0.7248</v>
      </c>
      <c r="X2065" s="50">
        <f>W2065*SQRT((0.5*V2065/U2065)^2+Info!$B$3^2)</f>
        <v>3.9944681748638335E-2</v>
      </c>
      <c r="Y2065" s="39">
        <f>W2065*Info!$D$2</f>
        <v>0.58708800000000005</v>
      </c>
      <c r="Z2065" s="39">
        <f>Y2065*SQRT(Info!$D$3^2+(X2065/W2065)^2)</f>
        <v>4.3686831685531981E-2</v>
      </c>
      <c r="AA2065" s="50">
        <f>IF(O2065-W2065&gt;0,O2065-W2065,0)</f>
        <v>0.47519999999999996</v>
      </c>
      <c r="AB2065" s="50">
        <f>SQRT((0.5*P2065)^2+X2065^2)</f>
        <v>4.4671888252009233E-2</v>
      </c>
      <c r="AC2065" s="50">
        <f>(1-EXP(-Info!$B$6*G2065*1000))+(Info!$B$6/(Info!$B$6-Info!$B$7))*(EXP(-Info!$B$7*G2065*1000)-EXP(-Info!$B$6*G2065*1000))*(Info!$B$9-1)</f>
        <v>0.26005653252175337</v>
      </c>
      <c r="AD2065" s="50">
        <f>SQRT((Info!$B$6*EXP(-Info!$B$6*G2065*1000)+(Info!$B$6/(Info!$B$6+Info!$B$7))*(Info!$B$9-1)*(-Info!$B$7*EXP(-Info!$B$7*G2065*1000)+Info!$B$6*EXP(-Info!$B$6*G2065*1000)))^2*(0.01*G2065*1000)^2)</f>
        <v>2.1389952158250604E-3</v>
      </c>
      <c r="AE2065" s="50">
        <f>IF(AA2065&gt;0,AA2065*AC2065*SQRT((AB2065/AA2065)^2+(AD2065/AC2065)^2),AA2065*AC2065*SQRT((AD2065/AC2065)^2))</f>
        <v>1.1661598845286421E-2</v>
      </c>
      <c r="AF2065" s="50">
        <f>IF((S2065-Y2065-AA2065*AC2065)&gt;0,S2065-Y2065-AA2065*AC2065,0)</f>
        <v>1.1493331357456629</v>
      </c>
      <c r="AG2065" s="50">
        <f>SQRT((T2065*0.5)^2+Z2065^2+AE2065^2)</f>
        <v>6.0369960662140461E-2</v>
      </c>
      <c r="AH2065" s="50">
        <f>AF2065/S2065</f>
        <v>0.61792104072347465</v>
      </c>
      <c r="AI2065">
        <f>AF2065*EXP(Info!$B$6*G2065*1000)</f>
        <v>1.4886701886991254</v>
      </c>
      <c r="AJ2065">
        <f>2*SQRT((EXP(Info!$B$6*G2065)*AG2065)^2+(Info!$B$6*G2065*0.01*AI2065)^2)</f>
        <v>0.12077116118983899</v>
      </c>
      <c r="AK2065" s="28">
        <f>AI2065/(E2065/1000)</f>
        <v>0.38676804071164594</v>
      </c>
      <c r="AL2065">
        <f>AA2065/0.752049334436339</f>
        <v>0.6318734399999999</v>
      </c>
      <c r="AM2065"/>
      <c r="AN2065">
        <f>U2065/0.242530074</f>
        <v>6.2260319930467674</v>
      </c>
      <c r="AO2065">
        <f>O2065/U2065</f>
        <v>0.79470198675496684</v>
      </c>
    </row>
    <row r="2066" spans="1:41">
      <c r="A2066" s="14" t="s">
        <v>107</v>
      </c>
      <c r="B2066" s="14" t="s">
        <v>225</v>
      </c>
      <c r="C2066" s="15">
        <v>-12.547000000000001</v>
      </c>
      <c r="D2066" s="15">
        <v>46.396999999999998</v>
      </c>
      <c r="E2066" s="15">
        <v>3849</v>
      </c>
      <c r="F2066" s="79">
        <v>99.5</v>
      </c>
      <c r="G2066" s="15">
        <v>28.39</v>
      </c>
      <c r="I2066">
        <f>(E2066*100*Info!$B$11)/AI2066</f>
        <v>8.8987500951188174</v>
      </c>
      <c r="J2066">
        <f>LOG10(I2066)</f>
        <v>0.9493290105872354</v>
      </c>
      <c r="K2066">
        <f>2*((E2066*100*Info!$B$11)/AI2066^2)*(AJ2066/2)</f>
        <v>0.87455568969102104</v>
      </c>
      <c r="L2066">
        <f>(M2066/10.7)/I2066</f>
        <v>0.57416523364486083</v>
      </c>
      <c r="M2066">
        <f>((U2066/0.242530073729142))*I2066</f>
        <v>54.670076324369013</v>
      </c>
      <c r="N2066">
        <f>2*M2066*SQRT((0.5*K2066/I2066)^2+(0.5*V2066/U2066)^2)</f>
        <v>6.1224173465845357</v>
      </c>
      <c r="O2066" s="33">
        <v>0.94</v>
      </c>
      <c r="P2066" s="33">
        <v>0.03</v>
      </c>
      <c r="S2066" s="33">
        <v>1.49</v>
      </c>
      <c r="T2066" s="33">
        <v>0.06</v>
      </c>
      <c r="U2066" s="33">
        <v>1.49</v>
      </c>
      <c r="V2066" s="33">
        <v>0.08</v>
      </c>
      <c r="W2066" s="50">
        <f>U2066*Info!$B$2</f>
        <v>0.71519999999999995</v>
      </c>
      <c r="X2066" s="50">
        <f>W2066*SQRT((0.5*V2066/U2066)^2+Info!$B$3^2)</f>
        <v>4.0588392429363351E-2</v>
      </c>
      <c r="Y2066" s="39">
        <f>W2066*Info!$D$2</f>
        <v>0.57931200000000005</v>
      </c>
      <c r="Z2066" s="39">
        <f>Y2066*SQRT(Info!$D$3^2+(X2066/W2066)^2)</f>
        <v>4.3816397281383153E-2</v>
      </c>
      <c r="AA2066" s="50">
        <f>IF(O2066-W2066&gt;0,O2066-W2066,0)</f>
        <v>0.2248</v>
      </c>
      <c r="AB2066" s="50">
        <f>SQRT((0.5*P2066)^2+X2066^2)</f>
        <v>4.3271440928168779E-2</v>
      </c>
      <c r="AC2066" s="50">
        <f>(1-EXP(-Info!$B$6*G2066*1000))+(Info!$B$6/(Info!$B$6-Info!$B$7))*(EXP(-Info!$B$7*G2066*1000)-EXP(-Info!$B$6*G2066*1000))*(Info!$B$9-1)</f>
        <v>0.26150048754939076</v>
      </c>
      <c r="AD2066" s="50">
        <f>SQRT((Info!$B$6*EXP(-Info!$B$6*G2066*1000)+(Info!$B$6/(Info!$B$6+Info!$B$7))*(Info!$B$9-1)*(-Info!$B$7*EXP(-Info!$B$7*G2066*1000)+Info!$B$6*EXP(-Info!$B$6*G2066*1000)))^2*(0.01*G2066*1000)^2)</f>
        <v>2.1489982932936789E-3</v>
      </c>
      <c r="AE2066" s="50">
        <f>IF(AA2066&gt;0,AA2066*AC2066*SQRT((AB2066/AA2066)^2+(AD2066/AC2066)^2),AA2066*AC2066*SQRT((AD2066/AC2066)^2))</f>
        <v>1.1325810632102752E-2</v>
      </c>
      <c r="AF2066" s="50">
        <f>IF((S2066-Y2066-AA2066*AC2066)&gt;0,S2066-Y2066-AA2066*AC2066,0)</f>
        <v>0.85190269039889688</v>
      </c>
      <c r="AG2066" s="50">
        <f>SQRT((T2066*0.5)^2+Z2066^2+AE2066^2)</f>
        <v>5.4296875206537004E-2</v>
      </c>
      <c r="AH2066" s="50">
        <f>AF2066/S2066</f>
        <v>0.57174677207979652</v>
      </c>
      <c r="AI2066">
        <f>AF2066*EXP(Info!$B$6*G2066*1000)</f>
        <v>1.1052472508750137</v>
      </c>
      <c r="AJ2066">
        <f>2*SQRT((EXP(Info!$B$6*G2066)*AG2066)^2+(Info!$B$6*G2066*0.01*AI2066)^2)</f>
        <v>0.10862202685052441</v>
      </c>
      <c r="AK2066" s="28">
        <f>AI2066/(E2066/1000)</f>
        <v>0.28715179290075699</v>
      </c>
      <c r="AL2066">
        <f>AA2066/0.752049334436339</f>
        <v>0.29891656</v>
      </c>
      <c r="AM2066"/>
      <c r="AN2066">
        <f>U2066/0.242530074</f>
        <v>6.1435679931388627</v>
      </c>
      <c r="AO2066">
        <f>O2066/U2066</f>
        <v>0.63087248322147649</v>
      </c>
    </row>
    <row r="2067" spans="1:41">
      <c r="A2067" s="14" t="s">
        <v>107</v>
      </c>
      <c r="B2067" s="14" t="s">
        <v>225</v>
      </c>
      <c r="C2067" s="15">
        <v>-12.547000000000001</v>
      </c>
      <c r="D2067" s="15">
        <v>46.396999999999998</v>
      </c>
      <c r="E2067" s="15">
        <v>3849</v>
      </c>
      <c r="F2067" s="79">
        <v>100.5</v>
      </c>
      <c r="G2067" s="15">
        <v>28.57</v>
      </c>
      <c r="H2067" s="15" t="s">
        <v>123</v>
      </c>
      <c r="I2067">
        <f>(E2067*100*Info!$B$11)/AI2067</f>
        <v>12.323047111221356</v>
      </c>
      <c r="J2067">
        <f>LOG10(I2067)</f>
        <v>1.090718108799557</v>
      </c>
      <c r="K2067">
        <f>2*((E2067*100*Info!$B$11)/AI2067^2)*(AJ2067/2)</f>
        <v>1.3885762292815971</v>
      </c>
      <c r="L2067">
        <f>(M2067/10.7)/I2067</f>
        <v>0.5703117757009355</v>
      </c>
      <c r="M2067">
        <f>((U2067/0.242530073729142))*I2067</f>
        <v>75.199374016502205</v>
      </c>
      <c r="N2067">
        <f>2*M2067*SQRT((0.5*K2067/I2067)^2+(0.5*V2067/U2067)^2)</f>
        <v>8.60957160487221</v>
      </c>
      <c r="O2067" s="33">
        <v>0.75</v>
      </c>
      <c r="P2067" s="33">
        <v>0.03</v>
      </c>
      <c r="S2067" s="33">
        <v>1.2</v>
      </c>
      <c r="T2067" s="33">
        <v>0.03</v>
      </c>
      <c r="U2067" s="33">
        <v>1.48</v>
      </c>
      <c r="V2067" s="33">
        <v>0.03</v>
      </c>
      <c r="W2067" s="50">
        <f>U2067*Info!$B$2</f>
        <v>0.71039999999999992</v>
      </c>
      <c r="X2067" s="50">
        <f>W2067*SQRT((0.5*V2067/U2067)^2+Info!$B$3^2)</f>
        <v>3.6242384027544323E-2</v>
      </c>
      <c r="Y2067" s="39">
        <f>W2067*Info!$D$2</f>
        <v>0.57542399999999994</v>
      </c>
      <c r="Z2067" s="39">
        <f>Y2067*SQRT(Info!$D$3^2+(X2067/W2067)^2)</f>
        <v>4.1104453808316198E-2</v>
      </c>
      <c r="AA2067" s="50">
        <f>IF(O2067-W2067&gt;0,O2067-W2067,0)</f>
        <v>3.960000000000008E-2</v>
      </c>
      <c r="AB2067" s="50">
        <f>SQRT((0.5*P2067)^2+X2067^2)</f>
        <v>3.9223849887536535E-2</v>
      </c>
      <c r="AC2067" s="50">
        <f>(1-EXP(-Info!$B$6*G2067*1000))+(Info!$B$6/(Info!$B$6-Info!$B$7))*(EXP(-Info!$B$7*G2067*1000)-EXP(-Info!$B$6*G2067*1000))*(Info!$B$9-1)</f>
        <v>0.2629419474861544</v>
      </c>
      <c r="AD2067" s="50">
        <f>SQRT((Info!$B$6*EXP(-Info!$B$6*G2067*1000)+(Info!$B$6/(Info!$B$6+Info!$B$7))*(Info!$B$9-1)*(-Info!$B$7*EXP(-Info!$B$7*G2067*1000)+Info!$B$6*EXP(-Info!$B$6*G2067*1000)))^2*(0.01*G2067*1000)^2)</f>
        <v>2.1589612459824922E-3</v>
      </c>
      <c r="AE2067" s="50">
        <f>IF(AA2067&gt;0,AA2067*AC2067*SQRT((AB2067/AA2067)^2+(AD2067/AC2067)^2),AA2067*AC2067*SQRT((AD2067/AC2067)^2))</f>
        <v>1.0313949827397471E-2</v>
      </c>
      <c r="AF2067" s="50">
        <f>IF((S2067-Y2067-AA2067*AC2067)&gt;0,S2067-Y2067-AA2067*AC2067,0)</f>
        <v>0.61416349887954824</v>
      </c>
      <c r="AG2067" s="50">
        <f>SQRT((T2067*0.5)^2+Z2067^2+AE2067^2)</f>
        <v>4.4955018450914597E-2</v>
      </c>
      <c r="AH2067" s="50">
        <f>AF2067/S2067</f>
        <v>0.51180291573295689</v>
      </c>
      <c r="AI2067">
        <f>AF2067*EXP(Info!$B$6*G2067*1000)</f>
        <v>0.79812395344149956</v>
      </c>
      <c r="AJ2067">
        <f>2*SQRT((EXP(Info!$B$6*G2067)*AG2067)^2+(Info!$B$6*G2067*0.01*AI2067)^2)</f>
        <v>8.9933596761140461E-2</v>
      </c>
      <c r="AK2067" s="28">
        <f>AI2067/(E2067/1000)</f>
        <v>0.20735878239581698</v>
      </c>
      <c r="AL2067">
        <f>AA2067/0.752049334436339</f>
        <v>5.2656120000000105E-2</v>
      </c>
      <c r="AM2067"/>
      <c r="AN2067">
        <f>U2067/0.242530074</f>
        <v>6.1023359931849104</v>
      </c>
      <c r="AO2067">
        <f>O2067/U2067</f>
        <v>0.5067567567567568</v>
      </c>
    </row>
    <row r="2068" spans="1:41">
      <c r="A2068" s="14" t="s">
        <v>107</v>
      </c>
      <c r="B2068" s="14" t="s">
        <v>225</v>
      </c>
      <c r="C2068" s="15">
        <v>-12.547000000000001</v>
      </c>
      <c r="D2068" s="15">
        <v>46.396999999999998</v>
      </c>
      <c r="E2068" s="15">
        <v>3849</v>
      </c>
      <c r="F2068" s="79">
        <v>101.5</v>
      </c>
      <c r="G2068" s="15">
        <v>28.75</v>
      </c>
      <c r="I2068">
        <f>(E2068*100*Info!$B$11)/AI2068</f>
        <v>5.7087504436049334</v>
      </c>
      <c r="J2068">
        <f>LOG10(I2068)</f>
        <v>0.75654105836240404</v>
      </c>
      <c r="K2068">
        <f>2*((E2068*100*Info!$B$11)/AI2068^2)*(AJ2068/2)</f>
        <v>0.40832447519778442</v>
      </c>
      <c r="L2068">
        <f>(M2068/10.7)/I2068</f>
        <v>0.75527775700934707</v>
      </c>
      <c r="M2068">
        <f>((U2068/0.242530073729142))*I2068</f>
        <v>46.135106864980926</v>
      </c>
      <c r="N2068">
        <f>2*M2068*SQRT((0.5*K2068/I2068)^2+(0.5*V2068/U2068)^2)</f>
        <v>3.4315562922251801</v>
      </c>
      <c r="O2068" s="33">
        <v>1.26</v>
      </c>
      <c r="P2068" s="33">
        <v>0.05</v>
      </c>
      <c r="S2068" s="33">
        <v>2.17</v>
      </c>
      <c r="T2068" s="33">
        <v>0.05</v>
      </c>
      <c r="U2068" s="33">
        <v>1.96</v>
      </c>
      <c r="V2068" s="33">
        <v>0.04</v>
      </c>
      <c r="W2068" s="50">
        <f>U2068*Info!$B$2</f>
        <v>0.94079999999999997</v>
      </c>
      <c r="X2068" s="50">
        <f>W2068*SQRT((0.5*V2068/U2068)^2+Info!$B$3^2)</f>
        <v>4.8009599040191954E-2</v>
      </c>
      <c r="Y2068" s="39">
        <f>W2068*Info!$D$2</f>
        <v>0.76204800000000006</v>
      </c>
      <c r="Z2068" s="39">
        <f>Y2068*SQRT(Info!$D$3^2+(X2068/W2068)^2)</f>
        <v>5.444310743813216E-2</v>
      </c>
      <c r="AA2068" s="50">
        <f>IF(O2068-W2068&gt;0,O2068-W2068,0)</f>
        <v>0.31920000000000004</v>
      </c>
      <c r="AB2068" s="50">
        <f>SQRT((0.5*P2068)^2+X2068^2)</f>
        <v>5.4128750216497705E-2</v>
      </c>
      <c r="AC2068" s="50">
        <f>(1-EXP(-Info!$B$6*G2068*1000))+(Info!$B$6/(Info!$B$6-Info!$B$7))*(EXP(-Info!$B$7*G2068*1000)-EXP(-Info!$B$6*G2068*1000))*(Info!$B$9-1)</f>
        <v>0.26438091650494322</v>
      </c>
      <c r="AD2068" s="50">
        <f>SQRT((Info!$B$6*EXP(-Info!$B$6*G2068*1000)+(Info!$B$6/(Info!$B$6+Info!$B$7))*(Info!$B$9-1)*(-Info!$B$7*EXP(-Info!$B$7*G2068*1000)+Info!$B$6*EXP(-Info!$B$6*G2068*1000)))^2*(0.01*G2068*1000)^2)</f>
        <v>2.1688841790176369E-3</v>
      </c>
      <c r="AE2068" s="50">
        <f>IF(AA2068&gt;0,AA2068*AC2068*SQRT((AB2068/AA2068)^2+(AD2068/AC2068)^2),AA2068*AC2068*SQRT((AD2068/AC2068)^2))</f>
        <v>1.4327344778103539E-2</v>
      </c>
      <c r="AF2068" s="50">
        <f>IF((S2068-Y2068-AA2068*AC2068)&gt;0,S2068-Y2068-AA2068*AC2068,0)</f>
        <v>1.323561611451622</v>
      </c>
      <c r="AG2068" s="50">
        <f>SQRT((T2068*0.5)^2+Z2068^2+AE2068^2)</f>
        <v>6.1598090521627798E-2</v>
      </c>
      <c r="AH2068" s="50">
        <f>AF2068/S2068</f>
        <v>0.60993622647540191</v>
      </c>
      <c r="AI2068">
        <f>AF2068*EXP(Info!$B$6*G2068*1000)</f>
        <v>1.7228497157152101</v>
      </c>
      <c r="AJ2068">
        <f>2*SQRT((EXP(Info!$B$6*G2068)*AG2068)^2+(Info!$B$6*G2068*0.01*AI2068)^2)</f>
        <v>0.12322866675703449</v>
      </c>
      <c r="AK2068" s="28">
        <f>AI2068/(E2068/1000)</f>
        <v>0.44760969491171992</v>
      </c>
      <c r="AL2068">
        <f>AA2068/0.752049334436339</f>
        <v>0.42444024000000002</v>
      </c>
      <c r="AM2068"/>
      <c r="AN2068">
        <f>U2068/0.242530074</f>
        <v>8.0814719909746113</v>
      </c>
      <c r="AO2068">
        <f>O2068/U2068</f>
        <v>0.6428571428571429</v>
      </c>
    </row>
    <row r="2069" spans="1:41">
      <c r="A2069" s="14" t="s">
        <v>107</v>
      </c>
      <c r="B2069" s="14" t="s">
        <v>225</v>
      </c>
      <c r="C2069" s="15">
        <v>-12.547000000000001</v>
      </c>
      <c r="D2069" s="15">
        <v>46.396999999999998</v>
      </c>
      <c r="E2069" s="15">
        <v>3849</v>
      </c>
      <c r="F2069" s="79">
        <v>102.5</v>
      </c>
      <c r="G2069" s="15">
        <v>28.93</v>
      </c>
      <c r="I2069">
        <f>(E2069*100*Info!$B$11)/AI2069</f>
        <v>3.2632095763442028</v>
      </c>
      <c r="J2069">
        <f>LOG10(I2069)</f>
        <v>0.51364496680871385</v>
      </c>
      <c r="K2069">
        <f>2*((E2069*100*Info!$B$11)/AI2069^2)*(AJ2069/2)</f>
        <v>0.23353669656868528</v>
      </c>
      <c r="L2069">
        <f>(M2069/10.7)/I2069</f>
        <v>0.82464000000000148</v>
      </c>
      <c r="M2069">
        <f>((U2069/0.242530073729142))*I2069</f>
        <v>28.793412651890421</v>
      </c>
      <c r="N2069">
        <f>2*M2069*SQRT((0.5*K2069/I2069)^2+(0.5*V2069/U2069)^2)</f>
        <v>2.7029104626931675</v>
      </c>
      <c r="O2069" s="33">
        <v>1.54</v>
      </c>
      <c r="P2069" s="33">
        <v>0.05</v>
      </c>
      <c r="S2069" s="33">
        <v>3.28</v>
      </c>
      <c r="T2069" s="33">
        <v>0.17</v>
      </c>
      <c r="U2069" s="33">
        <v>2.14</v>
      </c>
      <c r="V2069" s="33">
        <v>0.13</v>
      </c>
      <c r="W2069" s="50">
        <f>U2069*Info!$B$2</f>
        <v>1.0272000000000001</v>
      </c>
      <c r="X2069" s="50">
        <f>W2069*SQRT((0.5*V2069/U2069)^2+Info!$B$3^2)</f>
        <v>6.0094006356707495E-2</v>
      </c>
      <c r="Y2069" s="39">
        <f>W2069*Info!$D$2</f>
        <v>0.8320320000000001</v>
      </c>
      <c r="Z2069" s="39">
        <f>Y2069*SQRT(Info!$D$3^2+(X2069/W2069)^2)</f>
        <v>6.4031712683013581E-2</v>
      </c>
      <c r="AA2069" s="50">
        <f>IF(O2069-W2069&gt;0,O2069-W2069,0)</f>
        <v>0.51279999999999992</v>
      </c>
      <c r="AB2069" s="50">
        <f>SQRT((0.5*P2069)^2+X2069^2)</f>
        <v>6.5086785141071468E-2</v>
      </c>
      <c r="AC2069" s="50">
        <f>(1-EXP(-Info!$B$6*G2069*1000))+(Info!$B$6/(Info!$B$6-Info!$B$7))*(EXP(-Info!$B$7*G2069*1000)-EXP(-Info!$B$6*G2069*1000))*(Info!$B$9-1)</f>
        <v>0.2658173987717436</v>
      </c>
      <c r="AD2069" s="50">
        <f>SQRT((Info!$B$6*EXP(-Info!$B$6*G2069*1000)+(Info!$B$6/(Info!$B$6+Info!$B$7))*(Info!$B$9-1)*(-Info!$B$7*EXP(-Info!$B$7*G2069*1000)+Info!$B$6*EXP(-Info!$B$6*G2069*1000)))^2*(0.01*G2069*1000)^2)</f>
        <v>2.1787671972879849E-3</v>
      </c>
      <c r="AE2069" s="50">
        <f>IF(AA2069&gt;0,AA2069*AC2069*SQRT((AB2069/AA2069)^2+(AD2069/AC2069)^2),AA2069*AC2069*SQRT((AD2069/AC2069)^2))</f>
        <v>1.7337237813737923E-2</v>
      </c>
      <c r="AF2069" s="50">
        <f>IF((S2069-Y2069-AA2069*AC2069)&gt;0,S2069-Y2069-AA2069*AC2069,0)</f>
        <v>2.3116568379098492</v>
      </c>
      <c r="AG2069" s="50">
        <f>SQRT((T2069*0.5)^2+Z2069^2+AE2069^2)</f>
        <v>0.10782226135696704</v>
      </c>
      <c r="AH2069" s="50">
        <f>AF2069/S2069</f>
        <v>0.70477342619202721</v>
      </c>
      <c r="AI2069">
        <f>AF2069*EXP(Info!$B$6*G2069*1000)</f>
        <v>3.0140016596397765</v>
      </c>
      <c r="AJ2069">
        <f>2*SQRT((EXP(Info!$B$6*G2069)*AG2069)^2+(Info!$B$6*G2069*0.01*AI2069)^2)</f>
        <v>0.21570174228079159</v>
      </c>
      <c r="AK2069" s="28">
        <f>AI2069/(E2069/1000)</f>
        <v>0.78306096639121237</v>
      </c>
      <c r="AL2069">
        <f>AA2069/0.752049334436339</f>
        <v>0.68187015999999989</v>
      </c>
      <c r="AM2069"/>
      <c r="AN2069">
        <f>U2069/0.242530074</f>
        <v>8.8236479901457496</v>
      </c>
      <c r="AO2069">
        <f>O2069/U2069</f>
        <v>0.71962616822429903</v>
      </c>
    </row>
    <row r="2070" spans="1:41">
      <c r="A2070" s="14" t="s">
        <v>107</v>
      </c>
      <c r="B2070" s="14" t="s">
        <v>225</v>
      </c>
      <c r="C2070" s="15">
        <v>-12.547000000000001</v>
      </c>
      <c r="D2070" s="15">
        <v>46.396999999999998</v>
      </c>
      <c r="E2070" s="15">
        <v>3849</v>
      </c>
      <c r="F2070" s="79">
        <v>103.5</v>
      </c>
      <c r="G2070" s="15">
        <v>29.11</v>
      </c>
      <c r="I2070">
        <f>(E2070*100*Info!$B$11)/AI2070</f>
        <v>3.4032110205889556</v>
      </c>
      <c r="J2070">
        <f>LOG10(I2070)</f>
        <v>0.53188887893301351</v>
      </c>
      <c r="K2070">
        <f>2*((E2070*100*Info!$B$11)/AI2070^2)*(AJ2070/2)</f>
        <v>0.16700496751777805</v>
      </c>
      <c r="L2070">
        <f>(M2070/10.7)/I2070</f>
        <v>0.82464000000000148</v>
      </c>
      <c r="M2070">
        <f>((U2070/0.242530073729142))*I2070</f>
        <v>30.028736115397749</v>
      </c>
      <c r="N2070">
        <f>2*M2070*SQRT((0.5*K2070/I2070)^2+(0.5*V2070/U2070)^2)</f>
        <v>1.6320929589976121</v>
      </c>
      <c r="O2070" s="33">
        <v>1.57</v>
      </c>
      <c r="P2070" s="33">
        <v>0.05</v>
      </c>
      <c r="S2070" s="33">
        <v>3.19</v>
      </c>
      <c r="T2070" s="33">
        <v>7.0000000000000007E-2</v>
      </c>
      <c r="U2070" s="33">
        <v>2.14</v>
      </c>
      <c r="V2070" s="33">
        <v>0.05</v>
      </c>
      <c r="W2070" s="50">
        <f>U2070*Info!$B$2</f>
        <v>1.0272000000000001</v>
      </c>
      <c r="X2070" s="50">
        <f>W2070*SQRT((0.5*V2070/U2070)^2+Info!$B$3^2)</f>
        <v>5.274324222116044E-2</v>
      </c>
      <c r="Y2070" s="39">
        <f>W2070*Info!$D$2</f>
        <v>0.8320320000000001</v>
      </c>
      <c r="Z2070" s="39">
        <f>Y2070*SQRT(Info!$D$3^2+(X2070/W2070)^2)</f>
        <v>5.963107113845937E-2</v>
      </c>
      <c r="AA2070" s="50">
        <f>IF(O2070-W2070&gt;0,O2070-W2070,0)</f>
        <v>0.54279999999999995</v>
      </c>
      <c r="AB2070" s="50">
        <f>SQRT((0.5*P2070)^2+X2070^2)</f>
        <v>5.8368224232025437E-2</v>
      </c>
      <c r="AC2070" s="50">
        <f>(1-EXP(-Info!$B$6*G2070*1000))+(Info!$B$6/(Info!$B$6-Info!$B$7))*(EXP(-Info!$B$7*G2070*1000)-EXP(-Info!$B$6*G2070*1000))*(Info!$B$9-1)</f>
        <v>0.267251398445642</v>
      </c>
      <c r="AD2070" s="50">
        <f>SQRT((Info!$B$6*EXP(-Info!$B$6*G2070*1000)+(Info!$B$6/(Info!$B$6+Info!$B$7))*(Info!$B$9-1)*(-Info!$B$7*EXP(-Info!$B$7*G2070*1000)+Info!$B$6*EXP(-Info!$B$6*G2070*1000)))^2*(0.01*G2070*1000)^2)</f>
        <v>2.1886104054456381E-3</v>
      </c>
      <c r="AE2070" s="50">
        <f>IF(AA2070&gt;0,AA2070*AC2070*SQRT((AB2070/AA2070)^2+(AD2070/AC2070)^2),AA2070*AC2070*SQRT((AD2070/AC2070)^2))</f>
        <v>1.5644160766506373E-2</v>
      </c>
      <c r="AF2070" s="50">
        <f>IF((S2070-Y2070-AA2070*AC2070)&gt;0,S2070-Y2070-AA2070*AC2070,0)</f>
        <v>2.212903940923705</v>
      </c>
      <c r="AG2070" s="50">
        <f>SQRT((T2070*0.5)^2+Z2070^2+AE2070^2)</f>
        <v>7.0891497453561381E-2</v>
      </c>
      <c r="AH2070" s="50">
        <f>AF2070/S2070</f>
        <v>0.69370029496040908</v>
      </c>
      <c r="AI2070">
        <f>AF2070*EXP(Info!$B$6*G2070*1000)</f>
        <v>2.890011527158181</v>
      </c>
      <c r="AJ2070">
        <f>2*SQRT((EXP(Info!$B$6*G2070)*AG2070)^2+(Info!$B$6*G2070*0.01*AI2070)^2)</f>
        <v>0.14182085045538256</v>
      </c>
      <c r="AK2070" s="28">
        <f>AI2070/(E2070/1000)</f>
        <v>0.7508473700073216</v>
      </c>
      <c r="AL2070">
        <f>AA2070/0.752049334436339</f>
        <v>0.7217611599999999</v>
      </c>
      <c r="AM2070"/>
      <c r="AN2070">
        <f>U2070/0.242530074</f>
        <v>8.8236479901457496</v>
      </c>
      <c r="AO2070">
        <f>O2070/U2070</f>
        <v>0.73364485981308414</v>
      </c>
    </row>
    <row r="2071" spans="1:41">
      <c r="A2071" s="14" t="s">
        <v>107</v>
      </c>
      <c r="B2071" s="14" t="s">
        <v>225</v>
      </c>
      <c r="C2071" s="15">
        <v>-12.547000000000001</v>
      </c>
      <c r="D2071" s="15">
        <v>46.396999999999998</v>
      </c>
      <c r="E2071" s="15">
        <v>3849</v>
      </c>
      <c r="F2071" s="79">
        <v>104.5</v>
      </c>
      <c r="G2071" s="15">
        <v>29.99</v>
      </c>
      <c r="I2071">
        <f>(E2071*100*Info!$B$11)/AI2071</f>
        <v>2.5973770117194923</v>
      </c>
      <c r="J2071">
        <f>LOG10(I2071)</f>
        <v>0.41453499245784847</v>
      </c>
      <c r="K2071">
        <f>2*((E2071*100*Info!$B$11)/AI2071^2)*(AJ2071/2)</f>
        <v>0.13388600352646837</v>
      </c>
      <c r="L2071">
        <f>(M2071/10.7)/I2071</f>
        <v>0.79766579439252472</v>
      </c>
      <c r="M2071">
        <f>((U2071/0.242530073729142))*I2071</f>
        <v>22.168675132074185</v>
      </c>
      <c r="N2071">
        <f>2*M2071*SQRT((0.5*K2071/I2071)^2+(0.5*V2071/U2071)^2)</f>
        <v>1.5661240462829091</v>
      </c>
      <c r="O2071" s="33">
        <v>1.61</v>
      </c>
      <c r="P2071" s="33">
        <v>0.05</v>
      </c>
      <c r="S2071" s="33">
        <v>3.85</v>
      </c>
      <c r="T2071" s="33">
        <v>0.15</v>
      </c>
      <c r="U2071" s="33">
        <v>2.0699999999999998</v>
      </c>
      <c r="V2071" s="33">
        <v>0.1</v>
      </c>
      <c r="W2071" s="50">
        <f>U2071*Info!$B$2</f>
        <v>0.99359999999999993</v>
      </c>
      <c r="X2071" s="50">
        <f>W2071*SQRT((0.5*V2071/U2071)^2+Info!$B$3^2)</f>
        <v>5.5173384888005557E-2</v>
      </c>
      <c r="Y2071" s="39">
        <f>W2071*Info!$D$2</f>
        <v>0.80481599999999998</v>
      </c>
      <c r="Z2071" s="39">
        <f>Y2071*SQRT(Info!$D$3^2+(X2071/W2071)^2)</f>
        <v>6.0137821454389256E-2</v>
      </c>
      <c r="AA2071" s="50">
        <f>IF(O2071-W2071&gt;0,O2071-W2071,0)</f>
        <v>0.61640000000000017</v>
      </c>
      <c r="AB2071" s="50">
        <f>SQRT((0.5*P2071)^2+X2071^2)</f>
        <v>6.0573116148997984E-2</v>
      </c>
      <c r="AC2071" s="50">
        <f>(1-EXP(-Info!$B$6*G2071*1000))+(Info!$B$6/(Info!$B$6-Info!$B$7))*(EXP(-Info!$B$7*G2071*1000)-EXP(-Info!$B$6*G2071*1000))*(Info!$B$9-1)</f>
        <v>0.27422646347138885</v>
      </c>
      <c r="AD2071" s="50">
        <f>SQRT((Info!$B$6*EXP(-Info!$B$6*G2071*1000)+(Info!$B$6/(Info!$B$6+Info!$B$7))*(Info!$B$9-1)*(-Info!$B$7*EXP(-Info!$B$7*G2071*1000)+Info!$B$6*EXP(-Info!$B$6*G2071*1000)))^2*(0.01*G2071*1000)^2)</f>
        <v>2.2361631313401382E-3</v>
      </c>
      <c r="AE2071" s="50">
        <f>IF(AA2071&gt;0,AA2071*AC2071*SQRT((AB2071/AA2071)^2+(AD2071/AC2071)^2),AA2071*AC2071*SQRT((AD2071/AC2071)^2))</f>
        <v>1.6667842371565218E-2</v>
      </c>
      <c r="AF2071" s="50">
        <f>IF((S2071-Y2071-AA2071*AC2071)&gt;0,S2071-Y2071-AA2071*AC2071,0)</f>
        <v>2.8761508079162357</v>
      </c>
      <c r="AG2071" s="50">
        <f>SQRT((T2071*0.5)^2+Z2071^2+AE2071^2)</f>
        <v>9.7567282111388889E-2</v>
      </c>
      <c r="AH2071" s="50">
        <f>AF2071/S2071</f>
        <v>0.74705215790032098</v>
      </c>
      <c r="AI2071">
        <f>AF2071*EXP(Info!$B$6*G2071*1000)</f>
        <v>3.7866351455627729</v>
      </c>
      <c r="AJ2071">
        <f>2*SQRT((EXP(Info!$B$6*G2071)*AG2071)^2+(Info!$B$6*G2071*0.01*AI2071)^2)</f>
        <v>0.19518823958353348</v>
      </c>
      <c r="AK2071" s="28">
        <f>AI2071/(E2071/1000)</f>
        <v>0.98379712797162189</v>
      </c>
      <c r="AL2071">
        <f>AA2071/0.752049334436339</f>
        <v>0.81962708000000017</v>
      </c>
      <c r="AM2071"/>
      <c r="AN2071">
        <f>U2071/0.242530074</f>
        <v>8.5350239904680834</v>
      </c>
      <c r="AO2071">
        <f>O2071/U2071</f>
        <v>0.7777777777777779</v>
      </c>
    </row>
    <row r="2072" spans="1:41">
      <c r="A2072" s="14" t="s">
        <v>107</v>
      </c>
      <c r="B2072" s="14" t="s">
        <v>225</v>
      </c>
      <c r="C2072" s="15">
        <v>-12.547000000000001</v>
      </c>
      <c r="D2072" s="15">
        <v>46.396999999999998</v>
      </c>
      <c r="E2072" s="15">
        <v>3849</v>
      </c>
      <c r="F2072" s="79">
        <v>107.5</v>
      </c>
      <c r="G2072" s="15">
        <v>29.82</v>
      </c>
      <c r="I2072">
        <f>(E2072*100*Info!$B$11)/AI2072</f>
        <v>2.7599391999870866</v>
      </c>
      <c r="J2072">
        <f>LOG10(I2072)</f>
        <v>0.44089951489096002</v>
      </c>
      <c r="K2072">
        <f>2*((E2072*100*Info!$B$11)/AI2072^2)*(AJ2072/2)</f>
        <v>0.1387189987150034</v>
      </c>
      <c r="L2072">
        <f>(M2072/10.7)/I2072</f>
        <v>0.92482990654205766</v>
      </c>
      <c r="M2072">
        <f>((U2072/0.242530073729142))*I2072</f>
        <v>27.311475142528259</v>
      </c>
      <c r="N2072">
        <f>2*M2072*SQRT((0.5*K2072/I2072)^2+(0.5*V2072/U2072)^2)</f>
        <v>1.6471652215380632</v>
      </c>
      <c r="O2072" s="33">
        <v>1.76</v>
      </c>
      <c r="P2072" s="33">
        <v>0.08</v>
      </c>
      <c r="S2072" s="33">
        <v>3.81</v>
      </c>
      <c r="T2072" s="33">
        <v>0.11</v>
      </c>
      <c r="U2072" s="33">
        <v>2.4</v>
      </c>
      <c r="V2072" s="33">
        <v>0.08</v>
      </c>
      <c r="W2072" s="50">
        <f>U2072*Info!$B$2</f>
        <v>1.1519999999999999</v>
      </c>
      <c r="X2072" s="50">
        <f>W2072*SQRT((0.5*V2072/U2072)^2+Info!$B$3^2)</f>
        <v>6.0715731075232884E-2</v>
      </c>
      <c r="Y2072" s="39">
        <f>W2072*Info!$D$2</f>
        <v>0.93311999999999995</v>
      </c>
      <c r="Z2072" s="39">
        <f>Y2072*SQRT(Info!$D$3^2+(X2072/W2072)^2)</f>
        <v>6.7789596369944555E-2</v>
      </c>
      <c r="AA2072" s="50">
        <f>IF(O2072-W2072&gt;0,O2072-W2072,0)</f>
        <v>0.6080000000000001</v>
      </c>
      <c r="AB2072" s="50">
        <f>SQRT((0.5*P2072)^2+X2072^2)</f>
        <v>7.2707633712011291E-2</v>
      </c>
      <c r="AC2072" s="50">
        <f>(1-EXP(-Info!$B$6*G2072*1000))+(Info!$B$6/(Info!$B$6-Info!$B$7))*(EXP(-Info!$B$7*G2072*1000)-EXP(-Info!$B$6*G2072*1000))*(Info!$B$9-1)</f>
        <v>0.2728836015138113</v>
      </c>
      <c r="AD2072" s="50">
        <f>SQRT((Info!$B$6*EXP(-Info!$B$6*G2072*1000)+(Info!$B$6/(Info!$B$6+Info!$B$7))*(Info!$B$9-1)*(-Info!$B$7*EXP(-Info!$B$7*G2072*1000)+Info!$B$6*EXP(-Info!$B$6*G2072*1000)))^2*(0.01*G2072*1000)^2)</f>
        <v>2.2270501973686505E-3</v>
      </c>
      <c r="AE2072" s="50">
        <f>IF(AA2072&gt;0,AA2072*AC2072*SQRT((AB2072/AA2072)^2+(AD2072/AC2072)^2),AA2072*AC2072*SQRT((AD2072/AC2072)^2))</f>
        <v>1.9886871287131867E-2</v>
      </c>
      <c r="AF2072" s="50">
        <f>IF((S2072-Y2072-AA2072*AC2072)&gt;0,S2072-Y2072-AA2072*AC2072,0)</f>
        <v>2.7109667702796028</v>
      </c>
      <c r="AG2072" s="50">
        <f>SQRT((T2072*0.5)^2+Z2072^2+AE2072^2)</f>
        <v>8.9531653763297317E-2</v>
      </c>
      <c r="AH2072" s="50">
        <f>AF2072/S2072</f>
        <v>0.7115398347190558</v>
      </c>
      <c r="AI2072">
        <f>AF2072*EXP(Info!$B$6*G2072*1000)</f>
        <v>3.5635999078892238</v>
      </c>
      <c r="AJ2072">
        <f>2*SQRT((EXP(Info!$B$6*G2072)*AG2072)^2+(Info!$B$6*G2072*0.01*AI2072)^2)</f>
        <v>0.17911228299724299</v>
      </c>
      <c r="AK2072" s="28">
        <f>AI2072/(E2072/1000)</f>
        <v>0.92585084642484372</v>
      </c>
      <c r="AL2072">
        <f>AA2072/0.752049334436339</f>
        <v>0.80845760000000011</v>
      </c>
      <c r="AM2072"/>
      <c r="AN2072">
        <f>U2072/0.242530074</f>
        <v>9.895679988948503</v>
      </c>
      <c r="AO2072">
        <f>O2072/U2072</f>
        <v>0.73333333333333339</v>
      </c>
    </row>
    <row r="2073" spans="1:41">
      <c r="A2073" s="14" t="s">
        <v>107</v>
      </c>
      <c r="B2073" s="14" t="s">
        <v>225</v>
      </c>
      <c r="C2073" s="15">
        <v>-12.547000000000001</v>
      </c>
      <c r="D2073" s="15">
        <v>46.396999999999998</v>
      </c>
      <c r="E2073" s="15">
        <v>3849</v>
      </c>
      <c r="F2073" s="79">
        <v>128.5</v>
      </c>
      <c r="G2073" s="15">
        <v>33.57</v>
      </c>
      <c r="I2073">
        <f>(E2073*100*Info!$B$11)/AI2073</f>
        <v>3.1810937911498836</v>
      </c>
      <c r="J2073">
        <f>LOG10(I2073)</f>
        <v>0.50257647400467731</v>
      </c>
      <c r="K2073">
        <f>2*((E2073*100*Info!$B$11)/AI2073^2)*(AJ2073/2)</f>
        <v>0.1804570865901384</v>
      </c>
      <c r="L2073">
        <f>(M2073/10.7)/I2073</f>
        <v>0.87473495327102957</v>
      </c>
      <c r="M2073">
        <f>((U2073/0.242530073729142))*I2073</f>
        <v>29.773969037649135</v>
      </c>
      <c r="N2073">
        <f>2*M2073*SQRT((0.5*K2073/I2073)^2+(0.5*V2073/U2073)^2)</f>
        <v>2.0606504135090291</v>
      </c>
      <c r="O2073" s="33">
        <v>1.47</v>
      </c>
      <c r="P2073" s="33">
        <v>0.08</v>
      </c>
      <c r="S2073" s="33">
        <v>3.27</v>
      </c>
      <c r="T2073" s="33">
        <v>0.11</v>
      </c>
      <c r="U2073" s="33">
        <v>2.27</v>
      </c>
      <c r="V2073" s="33">
        <v>0.09</v>
      </c>
      <c r="W2073" s="50">
        <f>U2073*Info!$B$2</f>
        <v>1.0895999999999999</v>
      </c>
      <c r="X2073" s="50">
        <f>W2073*SQRT((0.5*V2073/U2073)^2+Info!$B$3^2)</f>
        <v>5.8605719857365457E-2</v>
      </c>
      <c r="Y2073" s="39">
        <f>W2073*Info!$D$2</f>
        <v>0.88257600000000003</v>
      </c>
      <c r="Z2073" s="39">
        <f>Y2073*SQRT(Info!$D$3^2+(X2073/W2073)^2)</f>
        <v>6.4813671357823885E-2</v>
      </c>
      <c r="AA2073" s="50">
        <f>IF(O2073-W2073&gt;0,O2073-W2073,0)</f>
        <v>0.38040000000000007</v>
      </c>
      <c r="AB2073" s="50">
        <f>SQRT((0.5*P2073)^2+X2073^2)</f>
        <v>7.0955129483357304E-2</v>
      </c>
      <c r="AC2073" s="50">
        <f>(1-EXP(-Info!$B$6*G2073*1000))+(Info!$B$6/(Info!$B$6-Info!$B$7))*(EXP(-Info!$B$7*G2073*1000)-EXP(-Info!$B$6*G2073*1000))*(Info!$B$9-1)</f>
        <v>0.30200160817676419</v>
      </c>
      <c r="AD2073" s="50">
        <f>SQRT((Info!$B$6*EXP(-Info!$B$6*G2073*1000)+(Info!$B$6/(Info!$B$6+Info!$B$7))*(Info!$B$9-1)*(-Info!$B$7*EXP(-Info!$B$7*G2073*1000)+Info!$B$6*EXP(-Info!$B$6*G2073*1000)))^2*(0.01*G2073*1000)^2)</f>
        <v>2.4200832375683517E-3</v>
      </c>
      <c r="AE2073" s="50">
        <f>IF(AA2073&gt;0,AA2073*AC2073*SQRT((AB2073/AA2073)^2+(AD2073/AC2073)^2),AA2073*AC2073*SQRT((AD2073/AC2073)^2))</f>
        <v>2.1448329191031772E-2</v>
      </c>
      <c r="AF2073" s="50">
        <f>IF((S2073-Y2073-AA2073*AC2073)&gt;0,S2073-Y2073-AA2073*AC2073,0)</f>
        <v>2.2725425882495589</v>
      </c>
      <c r="AG2073" s="50">
        <f>SQRT((T2073*0.5)^2+Z2073^2+AE2073^2)</f>
        <v>8.7668938740963806E-2</v>
      </c>
      <c r="AH2073" s="50">
        <f>AF2073/S2073</f>
        <v>0.6949671523698957</v>
      </c>
      <c r="AI2073">
        <f>AF2073*EXP(Info!$B$6*G2073*1000)</f>
        <v>3.0918041794984688</v>
      </c>
      <c r="AJ2073">
        <f>2*SQRT((EXP(Info!$B$6*G2073)*AG2073)^2+(Info!$B$6*G2073*0.01*AI2073)^2)</f>
        <v>0.17539186555635217</v>
      </c>
      <c r="AK2073" s="28">
        <f>AI2073/(E2073/1000)</f>
        <v>0.80327466341867204</v>
      </c>
      <c r="AL2073">
        <f>AA2073/0.752049334436339</f>
        <v>0.50581788000000005</v>
      </c>
      <c r="AM2073"/>
      <c r="AN2073">
        <f>U2073/0.242530074</f>
        <v>9.3596639895471263</v>
      </c>
      <c r="AO2073">
        <f>O2073/U2073</f>
        <v>0.64757709251101325</v>
      </c>
    </row>
    <row r="2074" spans="1:41">
      <c r="A2074" s="14" t="s">
        <v>107</v>
      </c>
      <c r="B2074" s="14" t="s">
        <v>225</v>
      </c>
      <c r="C2074" s="15">
        <v>-12.547000000000001</v>
      </c>
      <c r="D2074" s="15">
        <v>46.396999999999998</v>
      </c>
      <c r="E2074" s="15">
        <v>3849</v>
      </c>
      <c r="F2074" s="79">
        <v>131.5</v>
      </c>
      <c r="G2074" s="15">
        <v>34.11</v>
      </c>
      <c r="I2074">
        <f>(E2074*100*Info!$B$11)/AI2074</f>
        <v>3.3073366531744632</v>
      </c>
      <c r="J2074">
        <f>LOG10(I2074)</f>
        <v>0.51947840391719846</v>
      </c>
      <c r="K2074">
        <f>2*((E2074*100*Info!$B$11)/AI2074^2)*(AJ2074/2)</f>
        <v>0.17794018355987962</v>
      </c>
      <c r="L2074">
        <f>(M2074/10.7)/I2074</f>
        <v>0.86702803738317902</v>
      </c>
      <c r="M2074">
        <f>((U2074/0.242530073729142))*I2074</f>
        <v>30.682823598830179</v>
      </c>
      <c r="N2074">
        <f>2*M2074*SQRT((0.5*K2074/I2074)^2+(0.5*V2074/U2074)^2)</f>
        <v>1.9069119996323081</v>
      </c>
      <c r="O2074" s="33">
        <v>1.44</v>
      </c>
      <c r="P2074" s="33">
        <v>0.05</v>
      </c>
      <c r="S2074" s="33">
        <v>3.16</v>
      </c>
      <c r="T2074" s="33">
        <v>0.09</v>
      </c>
      <c r="U2074" s="33">
        <v>2.25</v>
      </c>
      <c r="V2074" s="33">
        <v>7.0000000000000007E-2</v>
      </c>
      <c r="W2074" s="50">
        <f>U2074*Info!$B$2</f>
        <v>1.08</v>
      </c>
      <c r="X2074" s="50">
        <f>W2074*SQRT((0.5*V2074/U2074)^2+Info!$B$3^2)</f>
        <v>5.6552984006151268E-2</v>
      </c>
      <c r="Y2074" s="39">
        <f>W2074*Info!$D$2</f>
        <v>0.87480000000000013</v>
      </c>
      <c r="Z2074" s="39">
        <f>Y2074*SQRT(Info!$D$3^2+(X2074/W2074)^2)</f>
        <v>6.3336820760123425E-2</v>
      </c>
      <c r="AA2074" s="50">
        <f>IF(O2074-W2074&gt;0,O2074-W2074,0)</f>
        <v>0.35999999999999988</v>
      </c>
      <c r="AB2074" s="50">
        <f>SQRT((0.5*P2074)^2+X2074^2)</f>
        <v>6.1832353990447439E-2</v>
      </c>
      <c r="AC2074" s="50">
        <f>(1-EXP(-Info!$B$6*G2074*1000))+(Info!$B$6/(Info!$B$6-Info!$B$7))*(EXP(-Info!$B$7*G2074*1000)-EXP(-Info!$B$6*G2074*1000))*(Info!$B$9-1)</f>
        <v>0.30610874371588481</v>
      </c>
      <c r="AD2074" s="50">
        <f>SQRT((Info!$B$6*EXP(-Info!$B$6*G2074*1000)+(Info!$B$6/(Info!$B$6+Info!$B$7))*(Info!$B$9-1)*(-Info!$B$7*EXP(-Info!$B$7*G2074*1000)+Info!$B$6*EXP(-Info!$B$6*G2074*1000)))^2*(0.01*G2074*1000)^2)</f>
        <v>2.4465291508250545E-3</v>
      </c>
      <c r="AE2074" s="50">
        <f>IF(AA2074&gt;0,AA2074*AC2074*SQRT((AB2074/AA2074)^2+(AD2074/AC2074)^2),AA2074*AC2074*SQRT((AD2074/AC2074)^2))</f>
        <v>1.8947905116879004E-2</v>
      </c>
      <c r="AF2074" s="50">
        <f>IF((S2074-Y2074-AA2074*AC2074)&gt;0,S2074-Y2074-AA2074*AC2074,0)</f>
        <v>2.1750008522622815</v>
      </c>
      <c r="AG2074" s="50">
        <f>SQRT((T2074*0.5)^2+Z2074^2+AE2074^2)</f>
        <v>7.9972345047011409E-2</v>
      </c>
      <c r="AH2074" s="50">
        <f>AF2074/S2074</f>
        <v>0.68829140894375995</v>
      </c>
      <c r="AI2074">
        <f>AF2074*EXP(Info!$B$6*G2074*1000)</f>
        <v>2.9737883107284095</v>
      </c>
      <c r="AJ2074">
        <f>2*SQRT((EXP(Info!$B$6*G2074)*AG2074)^2+(Info!$B$6*G2074*0.01*AI2074)^2)</f>
        <v>0.15999473091780364</v>
      </c>
      <c r="AK2074" s="28">
        <f>AI2074/(E2074/1000)</f>
        <v>0.77261322700140544</v>
      </c>
      <c r="AL2074">
        <f>AA2074/0.752049334436339</f>
        <v>0.47869199999999984</v>
      </c>
      <c r="AM2074"/>
      <c r="AN2074">
        <f>U2074/0.242530074</f>
        <v>9.2771999896392234</v>
      </c>
      <c r="AO2074">
        <f>O2074/U2074</f>
        <v>0.64</v>
      </c>
    </row>
    <row r="2075" spans="1:41">
      <c r="A2075" s="14" t="s">
        <v>107</v>
      </c>
      <c r="B2075" s="14" t="s">
        <v>225</v>
      </c>
      <c r="C2075" s="15">
        <v>-12.547000000000001</v>
      </c>
      <c r="D2075" s="15">
        <v>46.396999999999998</v>
      </c>
      <c r="E2075" s="15">
        <v>3849</v>
      </c>
      <c r="F2075" s="79">
        <v>133.5</v>
      </c>
      <c r="G2075" s="15">
        <v>34.46</v>
      </c>
      <c r="I2075">
        <f>(E2075*100*Info!$B$11)/AI2075</f>
        <v>4.5093691982065334</v>
      </c>
      <c r="J2075">
        <f>LOG10(I2075)</f>
        <v>0.65411579400690578</v>
      </c>
      <c r="K2075">
        <f>2*((E2075*100*Info!$B$11)/AI2075^2)*(AJ2075/2)</f>
        <v>0.30754963930346491</v>
      </c>
      <c r="L2075">
        <f>(M2075/10.7)/I2075</f>
        <v>0.92868336448598288</v>
      </c>
      <c r="M2075">
        <f>((U2075/0.242530073729142))*I2075</f>
        <v>44.809204898088957</v>
      </c>
      <c r="N2075">
        <f>2*M2075*SQRT((0.5*K2075/I2075)^2+(0.5*V2075/U2075)^2)</f>
        <v>3.1943638996442174</v>
      </c>
      <c r="O2075" s="33">
        <v>1.49</v>
      </c>
      <c r="P2075" s="33">
        <v>0.06</v>
      </c>
      <c r="S2075" s="33">
        <v>2.63</v>
      </c>
      <c r="T2075" s="33">
        <v>0.05</v>
      </c>
      <c r="U2075" s="33">
        <v>2.41</v>
      </c>
      <c r="V2075" s="33">
        <v>0.05</v>
      </c>
      <c r="W2075" s="50">
        <f>U2075*Info!$B$2</f>
        <v>1.1568000000000001</v>
      </c>
      <c r="X2075" s="50">
        <f>W2075*SQRT((0.5*V2075/U2075)^2+Info!$B$3^2)</f>
        <v>5.9071698807466169E-2</v>
      </c>
      <c r="Y2075" s="39">
        <f>W2075*Info!$D$2</f>
        <v>0.93700800000000006</v>
      </c>
      <c r="Z2075" s="39">
        <f>Y2075*SQRT(Info!$D$3^2+(X2075/W2075)^2)</f>
        <v>6.6965650600289112E-2</v>
      </c>
      <c r="AA2075" s="50">
        <f>IF(O2075-W2075&gt;0,O2075-W2075,0)</f>
        <v>0.33319999999999994</v>
      </c>
      <c r="AB2075" s="50">
        <f>SQRT((0.5*P2075)^2+X2075^2)</f>
        <v>6.6253042194302295E-2</v>
      </c>
      <c r="AC2075" s="50">
        <f>(1-EXP(-Info!$B$6*G2075*1000))+(Info!$B$6/(Info!$B$6-Info!$B$7))*(EXP(-Info!$B$7*G2075*1000)-EXP(-Info!$B$6*G2075*1000))*(Info!$B$9-1)</f>
        <v>0.30875939660700125</v>
      </c>
      <c r="AD2075" s="50">
        <f>SQRT((Info!$B$6*EXP(-Info!$B$6*G2075*1000)+(Info!$B$6/(Info!$B$6+Info!$B$7))*(Info!$B$9-1)*(-Info!$B$7*EXP(-Info!$B$7*G2075*1000)+Info!$B$6*EXP(-Info!$B$6*G2075*1000)))^2*(0.01*G2075*1000)^2)</f>
        <v>2.4634924831806074E-3</v>
      </c>
      <c r="AE2075" s="50">
        <f>IF(AA2075&gt;0,AA2075*AC2075*SQRT((AB2075/AA2075)^2+(AD2075/AC2075)^2),AA2075*AC2075*SQRT((AD2075/AC2075)^2))</f>
        <v>2.0472711299258293E-2</v>
      </c>
      <c r="AF2075" s="50">
        <f>IF((S2075-Y2075-AA2075*AC2075)&gt;0,S2075-Y2075-AA2075*AC2075,0)</f>
        <v>1.5901133690505471</v>
      </c>
      <c r="AG2075" s="50">
        <f>SQRT((T2075*0.5)^2+Z2075^2+AE2075^2)</f>
        <v>7.4354087098577035E-2</v>
      </c>
      <c r="AH2075" s="50">
        <f>AF2075/S2075</f>
        <v>0.60460584374545523</v>
      </c>
      <c r="AI2075">
        <f>AF2075*EXP(Info!$B$6*G2075*1000)</f>
        <v>2.181085346208854</v>
      </c>
      <c r="AJ2075">
        <f>2*SQRT((EXP(Info!$B$6*G2075)*AG2075)^2+(Info!$B$6*G2075*0.01*AI2075)^2)</f>
        <v>0.14875517661836013</v>
      </c>
      <c r="AK2075" s="28">
        <f>AI2075/(E2075/1000)</f>
        <v>0.56666285949827333</v>
      </c>
      <c r="AL2075">
        <f>AA2075/0.752049334436339</f>
        <v>0.44305603999999993</v>
      </c>
      <c r="AM2075"/>
      <c r="AN2075">
        <f>U2075/0.242530074</f>
        <v>9.9369119889024571</v>
      </c>
      <c r="AO2075">
        <f>O2075/U2075</f>
        <v>0.61825726141078829</v>
      </c>
    </row>
    <row r="2076" spans="1:41">
      <c r="A2076" s="14" t="s">
        <v>107</v>
      </c>
      <c r="B2076" s="14" t="s">
        <v>225</v>
      </c>
      <c r="C2076" s="15">
        <v>-12.547000000000001</v>
      </c>
      <c r="D2076" s="15">
        <v>46.396999999999998</v>
      </c>
      <c r="E2076" s="15">
        <v>3849</v>
      </c>
      <c r="F2076" s="79">
        <v>135.5</v>
      </c>
      <c r="G2076" s="15">
        <v>34.82</v>
      </c>
      <c r="H2076" s="15" t="s">
        <v>124</v>
      </c>
      <c r="I2076">
        <f>(E2076*100*Info!$B$11)/AI2076</f>
        <v>4.6329636240756829</v>
      </c>
      <c r="J2076">
        <f>LOG10(I2076)</f>
        <v>0.66585889033369183</v>
      </c>
      <c r="K2076">
        <f>2*((E2076*100*Info!$B$11)/AI2076^2)*(AJ2076/2)</f>
        <v>0.34186943148923193</v>
      </c>
      <c r="L2076">
        <f>(M2076/10.7)/I2076</f>
        <v>0.98263177570093618</v>
      </c>
      <c r="M2076">
        <f>((U2076/0.242530073729142))*I2076</f>
        <v>48.711720817711658</v>
      </c>
      <c r="N2076">
        <f>2*M2076*SQRT((0.5*K2076/I2076)^2+(0.5*V2076/U2076)^2)</f>
        <v>3.7192056401105211</v>
      </c>
      <c r="O2076" s="33">
        <v>1.5</v>
      </c>
      <c r="P2076" s="33">
        <v>7.0000000000000007E-2</v>
      </c>
      <c r="S2076" s="33">
        <v>2.62</v>
      </c>
      <c r="T2076" s="33">
        <v>0.05</v>
      </c>
      <c r="U2076" s="33">
        <v>2.5499999999999998</v>
      </c>
      <c r="V2076" s="33">
        <v>0.05</v>
      </c>
      <c r="W2076" s="50">
        <f>U2076*Info!$B$2</f>
        <v>1.224</v>
      </c>
      <c r="X2076" s="50">
        <f>W2076*SQRT((0.5*V2076/U2076)^2+Info!$B$3^2)</f>
        <v>6.2365375008894164E-2</v>
      </c>
      <c r="Y2076" s="39">
        <f>W2076*Info!$D$2</f>
        <v>0.9914400000000001</v>
      </c>
      <c r="Z2076" s="39">
        <f>Y2076*SQRT(Info!$D$3^2+(X2076/W2076)^2)</f>
        <v>7.0776018311289601E-2</v>
      </c>
      <c r="AA2076" s="50">
        <f>IF(O2076-W2076&gt;0,O2076-W2076,0)</f>
        <v>0.27600000000000002</v>
      </c>
      <c r="AB2076" s="50">
        <f>SQRT((0.5*P2076)^2+X2076^2)</f>
        <v>7.1515313045528925E-2</v>
      </c>
      <c r="AC2076" s="50">
        <f>(1-EXP(-Info!$B$6*G2076*1000))+(Info!$B$6/(Info!$B$6-Info!$B$7))*(EXP(-Info!$B$7*G2076*1000)-EXP(-Info!$B$6*G2076*1000))*(Info!$B$9-1)</f>
        <v>0.31147648125005373</v>
      </c>
      <c r="AD2076" s="50">
        <f>SQRT((Info!$B$6*EXP(-Info!$B$6*G2076*1000)+(Info!$B$6/(Info!$B$6+Info!$B$7))*(Info!$B$9-1)*(-Info!$B$7*EXP(-Info!$B$7*G2076*1000)+Info!$B$6*EXP(-Info!$B$6*G2076*1000)))^2*(0.01*G2076*1000)^2)</f>
        <v>2.4807956974112364E-3</v>
      </c>
      <c r="AE2076" s="50">
        <f>IF(AA2076&gt;0,AA2076*AC2076*SQRT((AB2076/AA2076)^2+(AD2076/AC2076)^2),AA2076*AC2076*SQRT((AD2076/AC2076)^2))</f>
        <v>2.2285858730966487E-2</v>
      </c>
      <c r="AF2076" s="50">
        <f>IF((S2076-Y2076-AA2076*AC2076)&gt;0,S2076-Y2076-AA2076*AC2076,0)</f>
        <v>1.5425924911749851</v>
      </c>
      <c r="AG2076" s="50">
        <f>SQRT((T2076*0.5)^2+Z2076^2+AE2076^2)</f>
        <v>7.8300091107077238E-2</v>
      </c>
      <c r="AH2076" s="50">
        <f>AF2076/S2076</f>
        <v>0.58877575999045229</v>
      </c>
      <c r="AI2076">
        <f>AF2076*EXP(Info!$B$6*G2076*1000)</f>
        <v>2.1229001297881056</v>
      </c>
      <c r="AJ2076">
        <f>2*SQRT((EXP(Info!$B$6*G2076)*AG2076)^2+(Info!$B$6*G2076*0.01*AI2076)^2)</f>
        <v>0.15665019615254819</v>
      </c>
      <c r="AK2076" s="28">
        <f>AI2076/(E2076/1000)</f>
        <v>0.55154588978646546</v>
      </c>
      <c r="AL2076">
        <f>AA2076/0.752049334436339</f>
        <v>0.36699720000000002</v>
      </c>
      <c r="AM2076"/>
      <c r="AN2076">
        <f>U2076/0.242530074</f>
        <v>10.514159988257784</v>
      </c>
      <c r="AO2076">
        <f>O2076/U2076</f>
        <v>0.58823529411764708</v>
      </c>
    </row>
    <row r="2077" spans="1:41">
      <c r="A2077" s="14" t="s">
        <v>107</v>
      </c>
      <c r="B2077" s="14" t="s">
        <v>225</v>
      </c>
      <c r="C2077" s="15">
        <v>-12.547000000000001</v>
      </c>
      <c r="D2077" s="15">
        <v>46.396999999999998</v>
      </c>
      <c r="E2077" s="15">
        <v>3849</v>
      </c>
      <c r="F2077" s="79">
        <v>138.5</v>
      </c>
      <c r="G2077" s="15">
        <v>35.36</v>
      </c>
      <c r="I2077">
        <f>(E2077*100*Info!$B$11)/AI2077</f>
        <v>4.1136604590651986</v>
      </c>
      <c r="J2077">
        <f>LOG10(I2077)</f>
        <v>0.61422844223476458</v>
      </c>
      <c r="K2077">
        <f>2*((E2077*100*Info!$B$11)/AI2077^2)*(AJ2077/2)</f>
        <v>0.28097720667735115</v>
      </c>
      <c r="L2077">
        <f>(M2077/10.7)/I2077</f>
        <v>0.83234691588785203</v>
      </c>
      <c r="M2077">
        <f>((U2077/0.242530073729142))*I2077</f>
        <v>36.636720778406143</v>
      </c>
      <c r="N2077">
        <f>2*M2077*SQRT((0.5*K2077/I2077)^2+(0.5*V2077/U2077)^2)</f>
        <v>2.8466292511322604</v>
      </c>
      <c r="O2077" s="33">
        <v>1.39</v>
      </c>
      <c r="P2077" s="33">
        <v>0.06</v>
      </c>
      <c r="S2077" s="33">
        <v>2.68</v>
      </c>
      <c r="T2077" s="33">
        <v>0.1</v>
      </c>
      <c r="U2077" s="33">
        <v>2.16</v>
      </c>
      <c r="V2077" s="33">
        <v>0.08</v>
      </c>
      <c r="W2077" s="50">
        <f>U2077*Info!$B$2</f>
        <v>1.0367999999999999</v>
      </c>
      <c r="X2077" s="50">
        <f>W2077*SQRT((0.5*V2077/U2077)^2+Info!$B$3^2)</f>
        <v>5.5281331387729803E-2</v>
      </c>
      <c r="Y2077" s="39">
        <f>W2077*Info!$D$2</f>
        <v>0.839808</v>
      </c>
      <c r="Z2077" s="39">
        <f>Y2077*SQRT(Info!$D$3^2+(X2077/W2077)^2)</f>
        <v>6.1386090348873018E-2</v>
      </c>
      <c r="AA2077" s="50">
        <f>IF(O2077-W2077&gt;0,O2077-W2077,0)</f>
        <v>0.35319999999999996</v>
      </c>
      <c r="AB2077" s="50">
        <f>SQRT((0.5*P2077)^2+X2077^2)</f>
        <v>6.2896944281896558E-2</v>
      </c>
      <c r="AC2077" s="50">
        <f>(1-EXP(-Info!$B$6*G2077*1000))+(Info!$B$6/(Info!$B$6-Info!$B$7))*(EXP(-Info!$B$7*G2077*1000)-EXP(-Info!$B$6*G2077*1000))*(Info!$B$9-1)</f>
        <v>0.31553449127797956</v>
      </c>
      <c r="AD2077" s="50">
        <f>SQRT((Info!$B$6*EXP(-Info!$B$6*G2077*1000)+(Info!$B$6/(Info!$B$6+Info!$B$7))*(Info!$B$9-1)*(-Info!$B$7*EXP(-Info!$B$7*G2077*1000)+Info!$B$6*EXP(-Info!$B$6*G2077*1000)))^2*(0.01*G2077*1000)^2)</f>
        <v>2.5064769117089901E-3</v>
      </c>
      <c r="AE2077" s="50">
        <f>IF(AA2077&gt;0,AA2077*AC2077*SQRT((AB2077/AA2077)^2+(AD2077/AC2077)^2),AA2077*AC2077*SQRT((AD2077/AC2077)^2))</f>
        <v>1.9865890744650418E-2</v>
      </c>
      <c r="AF2077" s="50">
        <f>IF((S2077-Y2077-AA2077*AC2077)&gt;0,S2077-Y2077-AA2077*AC2077,0)</f>
        <v>1.7287452176806177</v>
      </c>
      <c r="AG2077" s="50">
        <f>SQRT((T2077*0.5)^2+Z2077^2+AE2077^2)</f>
        <v>8.1626623741267099E-2</v>
      </c>
      <c r="AH2077" s="50">
        <f>AF2077/S2077</f>
        <v>0.64505418570172302</v>
      </c>
      <c r="AI2077">
        <f>AF2077*EXP(Info!$B$6*G2077*1000)</f>
        <v>2.3908922908744024</v>
      </c>
      <c r="AJ2077">
        <f>2*SQRT((EXP(Info!$B$6*G2077)*AG2077)^2+(Info!$B$6*G2077*0.01*AI2077)^2)</f>
        <v>0.16330619506427646</v>
      </c>
      <c r="AK2077" s="28">
        <f>AI2077/(E2077/1000)</f>
        <v>0.62117232810454726</v>
      </c>
      <c r="AL2077">
        <f>AA2077/0.752049334436339</f>
        <v>0.46965003999999994</v>
      </c>
      <c r="AM2077"/>
      <c r="AN2077">
        <f>U2077/0.242530074</f>
        <v>8.9061119900536543</v>
      </c>
      <c r="AO2077">
        <f>O2077/U2077</f>
        <v>0.64351851851851838</v>
      </c>
    </row>
    <row r="2078" spans="1:41">
      <c r="A2078" s="14" t="s">
        <v>107</v>
      </c>
      <c r="B2078" s="14" t="s">
        <v>225</v>
      </c>
      <c r="C2078" s="15">
        <v>-12.547000000000001</v>
      </c>
      <c r="D2078" s="15">
        <v>46.396999999999998</v>
      </c>
      <c r="E2078" s="15">
        <v>3849</v>
      </c>
      <c r="F2078" s="79">
        <v>143.5</v>
      </c>
      <c r="G2078" s="15">
        <v>36.25</v>
      </c>
      <c r="I2078">
        <f>(E2078*100*Info!$B$11)/AI2078</f>
        <v>2.9434641518465599</v>
      </c>
      <c r="J2078">
        <f>LOG10(I2078)</f>
        <v>0.46885875095164298</v>
      </c>
      <c r="K2078">
        <f>2*((E2078*100*Info!$B$11)/AI2078^2)*(AJ2078/2)</f>
        <v>0.11406745325040742</v>
      </c>
      <c r="L2078">
        <f>(M2078/10.7)/I2078</f>
        <v>0.78995887850467406</v>
      </c>
      <c r="M2078">
        <f>((U2078/0.242530073729142))*I2078</f>
        <v>24.879807351332193</v>
      </c>
      <c r="N2078">
        <f>2*M2078*SQRT((0.5*K2078/I2078)^2+(0.5*V2078/U2078)^2)</f>
        <v>1.0794810907624077</v>
      </c>
      <c r="O2078" s="33">
        <v>1.47</v>
      </c>
      <c r="P2078" s="33">
        <v>0.05</v>
      </c>
      <c r="S2078" s="33">
        <v>3.35</v>
      </c>
      <c r="T2078" s="33">
        <v>0.05</v>
      </c>
      <c r="U2078" s="33">
        <v>2.0499999999999998</v>
      </c>
      <c r="V2078" s="33">
        <v>0.04</v>
      </c>
      <c r="W2078" s="50">
        <f>U2078*Info!$B$2</f>
        <v>0.98399999999999987</v>
      </c>
      <c r="X2078" s="50">
        <f>W2078*SQRT((0.5*V2078/U2078)^2+Info!$B$3^2)</f>
        <v>5.0127836578093013E-2</v>
      </c>
      <c r="Y2078" s="39">
        <f>W2078*Info!$D$2</f>
        <v>0.79703999999999997</v>
      </c>
      <c r="Z2078" s="39">
        <f>Y2078*SQRT(Info!$D$3^2+(X2078/W2078)^2)</f>
        <v>5.6893145316461453E-2</v>
      </c>
      <c r="AA2078" s="50">
        <f>IF(O2078-W2078&gt;0,O2078-W2078,0)</f>
        <v>0.4860000000000001</v>
      </c>
      <c r="AB2078" s="50">
        <f>SQRT((0.5*P2078)^2+X2078^2)</f>
        <v>5.6016069123065032E-2</v>
      </c>
      <c r="AC2078" s="50">
        <f>(1-EXP(-Info!$B$6*G2078*1000))+(Info!$B$6/(Info!$B$6-Info!$B$7))*(EXP(-Info!$B$7*G2078*1000)-EXP(-Info!$B$6*G2078*1000))*(Info!$B$9-1)</f>
        <v>0.32217681440772739</v>
      </c>
      <c r="AD2078" s="50">
        <f>SQRT((Info!$B$6*EXP(-Info!$B$6*G2078*1000)+(Info!$B$6/(Info!$B$6+Info!$B$7))*(Info!$B$9-1)*(-Info!$B$7*EXP(-Info!$B$7*G2078*1000)+Info!$B$6*EXP(-Info!$B$6*G2078*1000)))^2*(0.01*G2078*1000)^2)</f>
        <v>2.5480931432186643E-3</v>
      </c>
      <c r="AE2078" s="50">
        <f>IF(AA2078&gt;0,AA2078*AC2078*SQRT((AB2078/AA2078)^2+(AD2078/AC2078)^2),AA2078*AC2078*SQRT((AD2078/AC2078)^2))</f>
        <v>1.8089516802835996E-2</v>
      </c>
      <c r="AF2078" s="50">
        <f>IF((S2078-Y2078-AA2078*AC2078)&gt;0,S2078-Y2078-AA2078*AC2078,0)</f>
        <v>2.3963820681978447</v>
      </c>
      <c r="AG2078" s="50">
        <f>SQRT((T2078*0.5)^2+Z2078^2+AE2078^2)</f>
        <v>6.472295266874098E-2</v>
      </c>
      <c r="AH2078" s="50">
        <f>AF2078/S2078</f>
        <v>0.71533793080532682</v>
      </c>
      <c r="AI2078">
        <f>AF2078*EXP(Info!$B$6*G2078*1000)</f>
        <v>3.3414094996481363</v>
      </c>
      <c r="AJ2078">
        <f>2*SQRT((EXP(Info!$B$6*G2078)*AG2078)^2+(Info!$B$6*G2078*0.01*AI2078)^2)</f>
        <v>0.12948894643492495</v>
      </c>
      <c r="AK2078" s="28">
        <f>AI2078/(E2078/1000)</f>
        <v>0.86812405810551729</v>
      </c>
      <c r="AL2078">
        <f>AA2078/0.752049334436339</f>
        <v>0.64623420000000009</v>
      </c>
      <c r="AM2078"/>
      <c r="AN2078">
        <f>U2078/0.242530074</f>
        <v>8.4525599905601805</v>
      </c>
      <c r="AO2078">
        <f>O2078/U2078</f>
        <v>0.7170731707317074</v>
      </c>
    </row>
    <row r="2079" spans="1:41">
      <c r="A2079" s="14" t="s">
        <v>107</v>
      </c>
      <c r="B2079" s="14" t="s">
        <v>225</v>
      </c>
      <c r="C2079" s="15">
        <v>-12.547000000000001</v>
      </c>
      <c r="D2079" s="15">
        <v>46.396999999999998</v>
      </c>
      <c r="E2079" s="15">
        <v>3849</v>
      </c>
      <c r="F2079" s="79">
        <v>148.5</v>
      </c>
      <c r="G2079" s="15">
        <v>37.14</v>
      </c>
      <c r="I2079">
        <f>(E2079*100*Info!$B$11)/AI2079</f>
        <v>2.9269335204650551</v>
      </c>
      <c r="J2079">
        <f>LOG10(I2079)</f>
        <v>0.46641285840131314</v>
      </c>
      <c r="K2079">
        <f>2*((E2079*100*Info!$B$11)/AI2079^2)*(AJ2079/2)</f>
        <v>0.14718069004309897</v>
      </c>
      <c r="L2079">
        <f>(M2079/10.7)/I2079</f>
        <v>0.87858841121495479</v>
      </c>
      <c r="M2079">
        <f>((U2079/0.242530073729142))*I2079</f>
        <v>27.515797624805899</v>
      </c>
      <c r="N2079">
        <f>2*M2079*SQRT((0.5*K2079/I2079)^2+(0.5*V2079/U2079)^2)</f>
        <v>1.6871747679104074</v>
      </c>
      <c r="O2079" s="33">
        <v>1.53</v>
      </c>
      <c r="P2079" s="33">
        <v>0.06</v>
      </c>
      <c r="S2079" s="33">
        <v>3.42</v>
      </c>
      <c r="T2079" s="33">
        <v>0.1</v>
      </c>
      <c r="U2079" s="33">
        <v>2.2799999999999998</v>
      </c>
      <c r="V2079" s="33">
        <v>0.08</v>
      </c>
      <c r="W2079" s="50">
        <f>U2079*Info!$B$2</f>
        <v>1.0943999999999998</v>
      </c>
      <c r="X2079" s="50">
        <f>W2079*SQRT((0.5*V2079/U2079)^2+Info!$B$3^2)</f>
        <v>5.7990675112469588E-2</v>
      </c>
      <c r="Y2079" s="39">
        <f>W2079*Info!$D$2</f>
        <v>0.88646399999999992</v>
      </c>
      <c r="Z2079" s="39">
        <f>Y2079*SQRT(Info!$D$3^2+(X2079/W2079)^2)</f>
        <v>6.4582945275668546E-2</v>
      </c>
      <c r="AA2079" s="50">
        <f>IF(O2079-W2079&gt;0,O2079-W2079,0)</f>
        <v>0.43560000000000021</v>
      </c>
      <c r="AB2079" s="50">
        <f>SQRT((0.5*P2079)^2+X2079^2)</f>
        <v>6.5291028480182478E-2</v>
      </c>
      <c r="AC2079" s="50">
        <f>(1-EXP(-Info!$B$6*G2079*1000))+(Info!$B$6/(Info!$B$6-Info!$B$7))*(EXP(-Info!$B$7*G2079*1000)-EXP(-Info!$B$6*G2079*1000))*(Info!$B$9-1)</f>
        <v>0.32876243930374793</v>
      </c>
      <c r="AD2079" s="50">
        <f>SQRT((Info!$B$6*EXP(-Info!$B$6*G2079*1000)+(Info!$B$6/(Info!$B$6+Info!$B$7))*(Info!$B$9-1)*(-Info!$B$7*EXP(-Info!$B$7*G2079*1000)+Info!$B$6*EXP(-Info!$B$6*G2079*1000)))^2*(0.01*G2079*1000)^2)</f>
        <v>2.5888353894586761E-3</v>
      </c>
      <c r="AE2079" s="50">
        <f>IF(AA2079&gt;0,AA2079*AC2079*SQRT((AB2079/AA2079)^2+(AD2079/AC2079)^2),AA2079*AC2079*SQRT((AD2079/AC2079)^2))</f>
        <v>2.1494839685933218E-2</v>
      </c>
      <c r="AF2079" s="50">
        <f>IF((S2079-Y2079-AA2079*AC2079)&gt;0,S2079-Y2079-AA2079*AC2079,0)</f>
        <v>2.390327081439287</v>
      </c>
      <c r="AG2079" s="50">
        <f>SQRT((T2079*0.5)^2+Z2079^2+AE2079^2)</f>
        <v>8.4457000619273526E-2</v>
      </c>
      <c r="AH2079" s="50">
        <f>AF2079/S2079</f>
        <v>0.69892604720446994</v>
      </c>
      <c r="AI2079">
        <f>AF2079*EXP(Info!$B$6*G2079*1000)</f>
        <v>3.360280993772323</v>
      </c>
      <c r="AJ2079">
        <f>2*SQRT((EXP(Info!$B$6*G2079)*AG2079)^2+(Info!$B$6*G2079*0.01*AI2079)^2)</f>
        <v>0.16897154374846879</v>
      </c>
      <c r="AK2079" s="28">
        <f>AI2079/(E2079/1000)</f>
        <v>0.87302701838719743</v>
      </c>
      <c r="AL2079">
        <f>AA2079/0.752049334436339</f>
        <v>0.57921732000000026</v>
      </c>
      <c r="AM2079"/>
      <c r="AN2079">
        <f>U2079/0.242530074</f>
        <v>9.4008959895010786</v>
      </c>
      <c r="AO2079">
        <f>O2079/U2079</f>
        <v>0.67105263157894746</v>
      </c>
    </row>
    <row r="2080" spans="1:41">
      <c r="A2080" s="14" t="s">
        <v>107</v>
      </c>
      <c r="B2080" s="14" t="s">
        <v>225</v>
      </c>
      <c r="C2080" s="15">
        <v>-12.547000000000001</v>
      </c>
      <c r="D2080" s="15">
        <v>46.396999999999998</v>
      </c>
      <c r="E2080" s="15">
        <v>3849</v>
      </c>
      <c r="F2080" s="79">
        <v>159.5</v>
      </c>
      <c r="G2080" s="15">
        <v>39.11</v>
      </c>
      <c r="I2080">
        <f>(E2080*100*Info!$B$11)/AI2080</f>
        <v>2.711583619105649</v>
      </c>
      <c r="J2080">
        <f>LOG10(I2080)</f>
        <v>0.43322300163749572</v>
      </c>
      <c r="K2080">
        <f>2*((E2080*100*Info!$B$11)/AI2080^2)*(AJ2080/2)</f>
        <v>0.10601150697548828</v>
      </c>
      <c r="L2080">
        <f>(M2080/10.7)/I2080</f>
        <v>0.68976897196261799</v>
      </c>
      <c r="M2080">
        <f>((U2080/0.242530073729142))*I2080</f>
        <v>20.01291882515061</v>
      </c>
      <c r="N2080">
        <f>2*M2080*SQRT((0.5*K2080/I2080)^2+(0.5*V2080/U2080)^2)</f>
        <v>1.1883565484707801</v>
      </c>
      <c r="O2080" s="33">
        <v>1.18</v>
      </c>
      <c r="P2080" s="33">
        <v>0.05</v>
      </c>
      <c r="S2080" s="33">
        <v>3.34</v>
      </c>
      <c r="T2080" s="33">
        <v>0.09</v>
      </c>
      <c r="U2080" s="33">
        <v>1.79</v>
      </c>
      <c r="V2080" s="33">
        <v>0.08</v>
      </c>
      <c r="W2080" s="50">
        <f>U2080*Info!$B$2</f>
        <v>0.85919999999999996</v>
      </c>
      <c r="X2080" s="50">
        <f>W2080*SQRT((0.5*V2080/U2080)^2+Info!$B$3^2)</f>
        <v>4.7055303633065634E-2</v>
      </c>
      <c r="Y2080" s="39">
        <f>W2080*Info!$D$2</f>
        <v>0.69595200000000002</v>
      </c>
      <c r="Z2080" s="39">
        <f>Y2080*SQRT(Info!$D$3^2+(X2080/W2080)^2)</f>
        <v>5.1610179572638575E-2</v>
      </c>
      <c r="AA2080" s="50">
        <f>IF(O2080-W2080&gt;0,O2080-W2080,0)</f>
        <v>0.32079999999999997</v>
      </c>
      <c r="AB2080" s="50">
        <f>SQRT((0.5*P2080)^2+X2080^2)</f>
        <v>5.3284158996835071E-2</v>
      </c>
      <c r="AC2080" s="50">
        <f>(1-EXP(-Info!$B$6*G2080*1000))+(Info!$B$6/(Info!$B$6-Info!$B$7))*(EXP(-Info!$B$7*G2080*1000)-EXP(-Info!$B$6*G2080*1000))*(Info!$B$9-1)</f>
        <v>0.34314029223821002</v>
      </c>
      <c r="AD2080" s="50">
        <f>SQRT((Info!$B$6*EXP(-Info!$B$6*G2080*1000)+(Info!$B$6/(Info!$B$6+Info!$B$7))*(Info!$B$9-1)*(-Info!$B$7*EXP(-Info!$B$7*G2080*1000)+Info!$B$6*EXP(-Info!$B$6*G2080*1000)))^2*(0.01*G2080*1000)^2)</f>
        <v>2.6759663803602855E-3</v>
      </c>
      <c r="AE2080" s="50">
        <f>IF(AA2080&gt;0,AA2080*AC2080*SQRT((AB2080/AA2080)^2+(AD2080/AC2080)^2),AA2080*AC2080*SQRT((AD2080/AC2080)^2))</f>
        <v>1.8304083354788208E-2</v>
      </c>
      <c r="AF2080" s="50">
        <f>IF((S2080-Y2080-AA2080*AC2080)&gt;0,S2080-Y2080-AA2080*AC2080,0)</f>
        <v>2.5339685942499819</v>
      </c>
      <c r="AG2080" s="50">
        <f>SQRT((T2080*0.5)^2+Z2080^2+AE2080^2)</f>
        <v>7.0877712314796351E-2</v>
      </c>
      <c r="AH2080" s="50">
        <f>AF2080/S2080</f>
        <v>0.75867323181137181</v>
      </c>
      <c r="AI2080">
        <f>AF2080*EXP(Info!$B$6*G2080*1000)</f>
        <v>3.6271494670327682</v>
      </c>
      <c r="AJ2080">
        <f>2*SQRT((EXP(Info!$B$6*G2080)*AG2080)^2+(Info!$B$6*G2080*0.01*AI2080)^2)</f>
        <v>0.14180627818968294</v>
      </c>
      <c r="AK2080" s="28">
        <f>AI2080/(E2080/1000)</f>
        <v>0.94236151390822764</v>
      </c>
      <c r="AL2080">
        <f>AA2080/0.752049334436339</f>
        <v>0.42656775999999996</v>
      </c>
      <c r="AM2080"/>
      <c r="AN2080">
        <f>U2080/0.242530074</f>
        <v>7.3805279917574262</v>
      </c>
      <c r="AO2080">
        <f>O2080/U2080</f>
        <v>0.65921787709497204</v>
      </c>
    </row>
    <row r="2081" spans="1:48">
      <c r="A2081" s="14" t="s">
        <v>107</v>
      </c>
      <c r="B2081" s="14" t="s">
        <v>225</v>
      </c>
      <c r="C2081" s="15">
        <v>-12.547000000000001</v>
      </c>
      <c r="D2081" s="15">
        <v>46.396999999999998</v>
      </c>
      <c r="E2081" s="15">
        <v>3849</v>
      </c>
      <c r="F2081" s="79">
        <v>164.5</v>
      </c>
      <c r="G2081" s="15">
        <v>40</v>
      </c>
      <c r="I2081">
        <f>(E2081*100*Info!$B$11)/AI2081</f>
        <v>3.3500990553381773</v>
      </c>
      <c r="J2081">
        <f>LOG10(I2081)</f>
        <v>0.52505764839528524</v>
      </c>
      <c r="K2081">
        <f>2*((E2081*100*Info!$B$11)/AI2081^2)*(AJ2081/2)</f>
        <v>0.18456447989577637</v>
      </c>
      <c r="L2081">
        <f>(M2081/10.7)/I2081</f>
        <v>0.58957906542056171</v>
      </c>
      <c r="M2081">
        <f>((U2081/0.242530073729142))*I2081</f>
        <v>21.134086490204705</v>
      </c>
      <c r="N2081">
        <f>2*M2081*SQRT((0.5*K2081/I2081)^2+(0.5*V2081/U2081)^2)</f>
        <v>1.7032766725147752</v>
      </c>
      <c r="O2081" s="33">
        <v>1.08</v>
      </c>
      <c r="P2081" s="33">
        <v>0.02</v>
      </c>
      <c r="S2081" s="33">
        <v>2.75</v>
      </c>
      <c r="T2081" s="33">
        <v>0.13</v>
      </c>
      <c r="U2081" s="33">
        <v>1.53</v>
      </c>
      <c r="V2081" s="33">
        <v>0.09</v>
      </c>
      <c r="W2081" s="50">
        <f>U2081*Info!$B$2</f>
        <v>0.73439999999999994</v>
      </c>
      <c r="X2081" s="50">
        <f>W2081*SQRT((0.5*V2081/U2081)^2+Info!$B$3^2)</f>
        <v>4.2601859114362609E-2</v>
      </c>
      <c r="Y2081" s="39">
        <f>W2081*Info!$D$2</f>
        <v>0.59486399999999995</v>
      </c>
      <c r="Z2081" s="39">
        <f>Y2081*SQRT(Info!$D$3^2+(X2081/W2081)^2)</f>
        <v>4.5556842608767349E-2</v>
      </c>
      <c r="AA2081" s="50">
        <f>IF(O2081-W2081&gt;0,O2081-W2081,0)</f>
        <v>0.34560000000000013</v>
      </c>
      <c r="AB2081" s="50">
        <f>SQRT((0.5*P2081)^2+X2081^2)</f>
        <v>4.3759780621022315E-2</v>
      </c>
      <c r="AC2081" s="50">
        <f>(1-EXP(-Info!$B$6*G2081*1000))+(Info!$B$6/(Info!$B$6-Info!$B$7))*(EXP(-Info!$B$7*G2081*1000)-EXP(-Info!$B$6*G2081*1000))*(Info!$B$9-1)</f>
        <v>0.34954686535650353</v>
      </c>
      <c r="AD2081" s="50">
        <f>SQRT((Info!$B$6*EXP(-Info!$B$6*G2081*1000)+(Info!$B$6/(Info!$B$6+Info!$B$7))*(Info!$B$9-1)*(-Info!$B$7*EXP(-Info!$B$7*G2081*1000)+Info!$B$6*EXP(-Info!$B$6*G2081*1000)))^2*(0.01*G2081*1000)^2)</f>
        <v>2.7139770222755822E-3</v>
      </c>
      <c r="AE2081" s="50">
        <f>IF(AA2081&gt;0,AA2081*AC2081*SQRT((AB2081/AA2081)^2+(AD2081/AC2081)^2),AA2081*AC2081*SQRT((AD2081/AC2081)^2))</f>
        <v>1.5324824538927402E-2</v>
      </c>
      <c r="AF2081" s="50">
        <f>IF((S2081-Y2081-AA2081*AC2081)&gt;0,S2081-Y2081-AA2081*AC2081,0)</f>
        <v>2.0343326033327926</v>
      </c>
      <c r="AG2081" s="50">
        <f>SQRT((T2081*0.5)^2+Z2081^2+AE2081^2)</f>
        <v>8.0841054889387184E-2</v>
      </c>
      <c r="AH2081" s="50">
        <f>AF2081/S2081</f>
        <v>0.73975731030283365</v>
      </c>
      <c r="AI2081">
        <f>AF2081*EXP(Info!$B$6*G2081*1000)</f>
        <v>2.9358293341153185</v>
      </c>
      <c r="AJ2081">
        <f>2*SQRT((EXP(Info!$B$6*G2081)*AG2081)^2+(Info!$B$6*G2081*0.01*AI2081)^2)</f>
        <v>0.16174143067511776</v>
      </c>
      <c r="AK2081" s="28">
        <f>AI2081/(E2081/1000)</f>
        <v>0.76275119098865118</v>
      </c>
      <c r="AL2081">
        <f>AA2081/0.752049334436339</f>
        <v>0.45954432000000017</v>
      </c>
      <c r="AM2081"/>
      <c r="AN2081">
        <f>U2081/0.242530074</f>
        <v>6.3084959929546711</v>
      </c>
      <c r="AO2081">
        <f>O2081/U2081</f>
        <v>0.70588235294117652</v>
      </c>
    </row>
    <row r="2082" spans="1:48">
      <c r="A2082" s="14" t="s">
        <v>107</v>
      </c>
      <c r="B2082" s="14" t="s">
        <v>225</v>
      </c>
      <c r="C2082" s="15">
        <v>-12.547000000000001</v>
      </c>
      <c r="D2082" s="15">
        <v>46.396999999999998</v>
      </c>
      <c r="E2082" s="15">
        <v>3849</v>
      </c>
      <c r="F2082" s="79">
        <v>170.5</v>
      </c>
      <c r="G2082" s="15">
        <v>41.07</v>
      </c>
      <c r="I2082">
        <f>(E2082*100*Info!$B$11)/AI2082</f>
        <v>15.831836259364426</v>
      </c>
      <c r="J2082">
        <f>LOG10(I2082)</f>
        <v>1.1995312895344801</v>
      </c>
      <c r="K2082">
        <f>2*((E2082*100*Info!$B$11)/AI2082^2)*(AJ2082/2)</f>
        <v>2.6794803008220929</v>
      </c>
      <c r="L2082">
        <f>(M2082/10.7)/I2082</f>
        <v>0.69747588785046843</v>
      </c>
      <c r="M2082">
        <f>((U2082/0.242530073729142))*I2082</f>
        <v>118.15286734894683</v>
      </c>
      <c r="N2082">
        <f>2*M2082*SQRT((0.5*K2082/I2082)^2+(0.5*V2082/U2082)^2)</f>
        <v>20.166693405286765</v>
      </c>
      <c r="O2082" s="33">
        <v>0.83</v>
      </c>
      <c r="P2082" s="33">
        <v>0.03</v>
      </c>
      <c r="S2082" s="33">
        <v>1.1299999999999999</v>
      </c>
      <c r="T2082" s="33">
        <v>0.03</v>
      </c>
      <c r="U2082" s="33">
        <v>1.81</v>
      </c>
      <c r="V2082" s="33">
        <v>0.04</v>
      </c>
      <c r="W2082" s="50">
        <f>U2082*Info!$B$2</f>
        <v>0.86880000000000002</v>
      </c>
      <c r="X2082" s="50">
        <f>W2082*SQRT((0.5*V2082/U2082)^2+Info!$B$3^2)</f>
        <v>4.4488128753634948E-2</v>
      </c>
      <c r="Y2082" s="39">
        <f>W2082*Info!$D$2</f>
        <v>0.70372800000000002</v>
      </c>
      <c r="Z2082" s="39">
        <f>Y2082*SQRT(Info!$D$3^2+(X2082/W2082)^2)</f>
        <v>5.0364984522185657E-2</v>
      </c>
      <c r="AA2082" s="50">
        <f>IF(O2082-W2082&gt;0,O2082-W2082,0)</f>
        <v>0</v>
      </c>
      <c r="AB2082" s="50">
        <f>SQRT((0.5*P2082)^2+X2082^2)</f>
        <v>4.6948840241266887E-2</v>
      </c>
      <c r="AC2082" s="50">
        <f>(1-EXP(-Info!$B$6*G2082*1000))+(Info!$B$6/(Info!$B$6-Info!$B$7))*(EXP(-Info!$B$7*G2082*1000)-EXP(-Info!$B$6*G2082*1000))*(Info!$B$9-1)</f>
        <v>0.35717670642789212</v>
      </c>
      <c r="AD2082" s="50">
        <f>SQRT((Info!$B$6*EXP(-Info!$B$6*G2082*1000)+(Info!$B$6/(Info!$B$6+Info!$B$7))*(Info!$B$9-1)*(-Info!$B$7*EXP(-Info!$B$7*G2082*1000)+Info!$B$6*EXP(-Info!$B$6*G2082*1000)))^2*(0.01*G2082*1000)^2)</f>
        <v>2.7585819567712221E-3</v>
      </c>
      <c r="AE2082" s="50">
        <f>IF(AA2082&gt;0,AA2082*AC2082*SQRT((AB2082/AA2082)^2+(AD2082/AC2082)^2),AA2082*AC2082*SQRT((AD2082/AC2082)^2))</f>
        <v>0</v>
      </c>
      <c r="AF2082" s="50">
        <f>IF((S2082-Y2082-AA2082*AC2082)&gt;0,S2082-Y2082-AA2082*AC2082,0)</f>
        <v>0.42627199999999987</v>
      </c>
      <c r="AG2082" s="50">
        <f>SQRT((T2082*0.5)^2+Z2082^2+AE2082^2)</f>
        <v>5.2551228966790119E-2</v>
      </c>
      <c r="AH2082" s="50">
        <f>AF2082/S2082</f>
        <v>0.37723185840707957</v>
      </c>
      <c r="AI2082">
        <f>AF2082*EXP(Info!$B$6*G2082*1000)</f>
        <v>0.62123678629106038</v>
      </c>
      <c r="AJ2082">
        <f>2*SQRT((EXP(Info!$B$6*G2082)*AG2082)^2+(Info!$B$6*G2082*0.01*AI2082)^2)</f>
        <v>0.1051420507225323</v>
      </c>
      <c r="AK2082" s="28">
        <f>AI2082/(E2082/1000)</f>
        <v>0.16140212686179797</v>
      </c>
      <c r="AL2082">
        <f>AA2082/0.752049334436339</f>
        <v>0</v>
      </c>
      <c r="AM2082"/>
      <c r="AN2082">
        <f>U2082/0.242530074</f>
        <v>7.46299199166533</v>
      </c>
      <c r="AO2082">
        <f>O2082/U2082</f>
        <v>0.45856353591160215</v>
      </c>
    </row>
    <row r="2083" spans="1:48">
      <c r="A2083" s="14" t="s">
        <v>107</v>
      </c>
      <c r="B2083" s="14" t="s">
        <v>225</v>
      </c>
      <c r="C2083" s="15">
        <v>-12.547000000000001</v>
      </c>
      <c r="D2083" s="15">
        <v>46.396999999999998</v>
      </c>
      <c r="E2083" s="15">
        <v>3849</v>
      </c>
      <c r="F2083" s="79">
        <v>171.5</v>
      </c>
      <c r="G2083" s="15">
        <v>41.25</v>
      </c>
      <c r="I2083">
        <f>(E2083*100*Info!$B$11)/AI2083</f>
        <v>9.5555944479124761</v>
      </c>
      <c r="J2083">
        <f>LOG10(I2083)</f>
        <v>0.98025770943580826</v>
      </c>
      <c r="K2083">
        <f>2*((E2083*100*Info!$B$11)/AI2083^2)*(AJ2083/2)</f>
        <v>1.1274477024244962</v>
      </c>
      <c r="L2083">
        <f>(M2083/10.7)/I2083</f>
        <v>0.69747588785046855</v>
      </c>
      <c r="M2083">
        <f>((U2083/0.242530073729142))*I2083</f>
        <v>71.313324920015347</v>
      </c>
      <c r="N2083">
        <f>2*M2083*SQRT((0.5*K2083/I2083)^2+(0.5*V2083/U2083)^2)</f>
        <v>8.9851295558290971</v>
      </c>
      <c r="O2083" s="33">
        <v>0.9</v>
      </c>
      <c r="P2083" s="33">
        <v>0.04</v>
      </c>
      <c r="S2083" s="33">
        <v>1.42</v>
      </c>
      <c r="T2083" s="33">
        <v>0.05</v>
      </c>
      <c r="U2083" s="33">
        <v>1.81</v>
      </c>
      <c r="V2083" s="33">
        <v>0.08</v>
      </c>
      <c r="W2083" s="50">
        <f>U2083*Info!$B$2</f>
        <v>0.86880000000000002</v>
      </c>
      <c r="X2083" s="50">
        <f>W2083*SQRT((0.5*V2083/U2083)^2+Info!$B$3^2)</f>
        <v>4.7493932244024609E-2</v>
      </c>
      <c r="Y2083" s="39">
        <f>W2083*Info!$D$2</f>
        <v>0.70372800000000002</v>
      </c>
      <c r="Z2083" s="39">
        <f>Y2083*SQRT(Info!$D$3^2+(X2083/W2083)^2)</f>
        <v>5.2134731167619922E-2</v>
      </c>
      <c r="AA2083" s="50">
        <f>IF(O2083-W2083&gt;0,O2083-W2083,0)</f>
        <v>3.1200000000000006E-2</v>
      </c>
      <c r="AB2083" s="50">
        <f>SQRT((0.5*P2083)^2+X2083^2)</f>
        <v>5.1533228115459649E-2</v>
      </c>
      <c r="AC2083" s="50">
        <f>(1-EXP(-Info!$B$6*G2083*1000))+(Info!$B$6/(Info!$B$6-Info!$B$7))*(EXP(-Info!$B$7*G2083*1000)-EXP(-Info!$B$6*G2083*1000))*(Info!$B$9-1)</f>
        <v>0.35845251040148784</v>
      </c>
      <c r="AD2083" s="50">
        <f>SQRT((Info!$B$6*EXP(-Info!$B$6*G2083*1000)+(Info!$B$6/(Info!$B$6+Info!$B$7))*(Info!$B$9-1)*(-Info!$B$7*EXP(-Info!$B$7*G2083*1000)+Info!$B$6*EXP(-Info!$B$6*G2083*1000)))^2*(0.01*G2083*1000)^2)</f>
        <v>2.765969545159007E-3</v>
      </c>
      <c r="AE2083" s="50">
        <f>IF(AA2083&gt;0,AA2083*AC2083*SQRT((AB2083/AA2083)^2+(AD2083/AC2083)^2),AA2083*AC2083*SQRT((AD2083/AC2083)^2))</f>
        <v>1.8472416569490519E-2</v>
      </c>
      <c r="AF2083" s="50">
        <f>IF((S2083-Y2083-AA2083*AC2083)&gt;0,S2083-Y2083-AA2083*AC2083,0)</f>
        <v>0.70508828167547344</v>
      </c>
      <c r="AG2083" s="50">
        <f>SQRT((T2083*0.5)^2+Z2083^2+AE2083^2)</f>
        <v>6.0698108437057474E-2</v>
      </c>
      <c r="AH2083" s="50">
        <f>AF2083/S2083</f>
        <v>0.49654104343343203</v>
      </c>
      <c r="AI2083">
        <f>AF2083*EXP(Info!$B$6*G2083*1000)</f>
        <v>1.0292733887427037</v>
      </c>
      <c r="AJ2083">
        <f>2*SQRT((EXP(Info!$B$6*G2083)*AG2083)^2+(Info!$B$6*G2083*0.01*AI2083)^2)</f>
        <v>0.12144214822324841</v>
      </c>
      <c r="AK2083" s="28">
        <f>AI2083/(E2083/1000)</f>
        <v>0.2674131953085746</v>
      </c>
      <c r="AL2083">
        <f>AA2083/0.752049334436339</f>
        <v>4.1486640000000005E-2</v>
      </c>
      <c r="AM2083"/>
      <c r="AN2083">
        <f>U2083/0.242530074</f>
        <v>7.46299199166533</v>
      </c>
      <c r="AO2083">
        <f>O2083/U2083</f>
        <v>0.49723756906077349</v>
      </c>
    </row>
    <row r="2084" spans="1:48">
      <c r="A2084" s="14" t="s">
        <v>107</v>
      </c>
      <c r="B2084" s="14" t="s">
        <v>225</v>
      </c>
      <c r="C2084" s="15">
        <v>-12.547000000000001</v>
      </c>
      <c r="D2084" s="15">
        <v>46.396999999999998</v>
      </c>
      <c r="E2084" s="15">
        <v>3849</v>
      </c>
      <c r="F2084" s="79">
        <v>172.5</v>
      </c>
      <c r="G2084" s="15">
        <v>41.43</v>
      </c>
      <c r="I2084">
        <f>(E2084*100*Info!$B$11)/AI2084</f>
        <v>25.418802496725569</v>
      </c>
      <c r="J2084">
        <f>LOG10(I2084)</f>
        <v>1.4051550866855573</v>
      </c>
      <c r="K2084">
        <f>2*((E2084*100*Info!$B$11)/AI2084^2)*(AJ2084/2)</f>
        <v>7.9082169467675962</v>
      </c>
      <c r="L2084">
        <f>(M2084/10.7)/I2084</f>
        <v>0.77839850467289851</v>
      </c>
      <c r="M2084">
        <f>((U2084/0.242530073729142))*I2084</f>
        <v>211.70974903808806</v>
      </c>
      <c r="N2084">
        <f>2*M2084*SQRT((0.5*K2084/I2084)^2+(0.5*V2084/U2084)^2)</f>
        <v>66.165966214514228</v>
      </c>
      <c r="O2084" s="33">
        <v>0.77</v>
      </c>
      <c r="P2084" s="33">
        <v>0.03</v>
      </c>
      <c r="S2084" s="33">
        <v>1.05</v>
      </c>
      <c r="T2084" s="33">
        <v>0.04</v>
      </c>
      <c r="U2084" s="33">
        <v>2.02</v>
      </c>
      <c r="V2084" s="33">
        <v>0.06</v>
      </c>
      <c r="W2084" s="50">
        <f>U2084*Info!$B$2</f>
        <v>0.96960000000000002</v>
      </c>
      <c r="X2084" s="50">
        <f>W2084*SQRT((0.5*V2084/U2084)^2+Info!$B$3^2)</f>
        <v>5.0573415941579429E-2</v>
      </c>
      <c r="Y2084" s="39">
        <f>W2084*Info!$D$2</f>
        <v>0.78537600000000007</v>
      </c>
      <c r="Z2084" s="39">
        <f>Y2084*SQRT(Info!$D$3^2+(X2084/W2084)^2)</f>
        <v>5.6746155842312365E-2</v>
      </c>
      <c r="AA2084" s="50">
        <f>IF(O2084-W2084&gt;0,O2084-W2084,0)</f>
        <v>0</v>
      </c>
      <c r="AB2084" s="50">
        <f>SQRT((0.5*P2084)^2+X2084^2)</f>
        <v>5.2751022738900526E-2</v>
      </c>
      <c r="AC2084" s="50">
        <f>(1-EXP(-Info!$B$6*G2084*1000))+(Info!$B$6/(Info!$B$6-Info!$B$7))*(EXP(-Info!$B$7*G2084*1000)-EXP(-Info!$B$6*G2084*1000))*(Info!$B$9-1)</f>
        <v>0.35972610066811289</v>
      </c>
      <c r="AD2084" s="50">
        <f>SQRT((Info!$B$6*EXP(-Info!$B$6*G2084*1000)+(Info!$B$6/(Info!$B$6+Info!$B$7))*(Info!$B$9-1)*(-Info!$B$7*EXP(-Info!$B$7*G2084*1000)+Info!$B$6*EXP(-Info!$B$6*G2084*1000)))^2*(0.01*G2084*1000)^2)</f>
        <v>2.7733239503300549E-3</v>
      </c>
      <c r="AE2084" s="50">
        <f>IF(AA2084&gt;0,AA2084*AC2084*SQRT((AB2084/AA2084)^2+(AD2084/AC2084)^2),AA2084*AC2084*SQRT((AD2084/AC2084)^2))</f>
        <v>0</v>
      </c>
      <c r="AF2084" s="50">
        <f>IF((S2084-Y2084-AA2084*AC2084)&gt;0,S2084-Y2084-AA2084*AC2084,0)</f>
        <v>0.26462399999999997</v>
      </c>
      <c r="AG2084" s="50">
        <f>SQRT((T2084*0.5)^2+Z2084^2+AE2084^2)</f>
        <v>6.0167484598244607E-2</v>
      </c>
      <c r="AH2084" s="50">
        <f>AF2084/S2084</f>
        <v>0.2520228571428571</v>
      </c>
      <c r="AI2084">
        <f>AF2084*EXP(Info!$B$6*G2084*1000)</f>
        <v>0.38693085876570377</v>
      </c>
      <c r="AJ2084">
        <f>2*SQRT((EXP(Info!$B$6*G2084)*AG2084)^2+(Info!$B$6*G2084*0.01*AI2084)^2)</f>
        <v>0.12038069751367933</v>
      </c>
      <c r="AK2084" s="28">
        <f>AI2084/(E2084/1000)</f>
        <v>0.10052763283078819</v>
      </c>
      <c r="AL2084">
        <f>AA2084/0.752049334436339</f>
        <v>0</v>
      </c>
      <c r="AM2084"/>
      <c r="AN2084">
        <f>U2084/0.242530074</f>
        <v>8.3288639906983235</v>
      </c>
      <c r="AO2084">
        <f>O2084/U2084</f>
        <v>0.38118811881188119</v>
      </c>
    </row>
    <row r="2085" spans="1:48">
      <c r="A2085" s="14" t="s">
        <v>107</v>
      </c>
      <c r="B2085" s="14" t="s">
        <v>225</v>
      </c>
      <c r="C2085" s="15">
        <v>-12.547000000000001</v>
      </c>
      <c r="D2085" s="15">
        <v>46.396999999999998</v>
      </c>
      <c r="E2085" s="15">
        <v>3849</v>
      </c>
      <c r="F2085" s="79">
        <v>173.5</v>
      </c>
      <c r="G2085" s="15">
        <v>41.61</v>
      </c>
      <c r="I2085">
        <f>(E2085*100*Info!$B$11)/AI2085</f>
        <v>27.2679437465648</v>
      </c>
      <c r="J2085">
        <f>LOG10(I2085)</f>
        <v>1.4356523893831263</v>
      </c>
      <c r="K2085">
        <f>2*((E2085*100*Info!$B$11)/AI2085^2)*(AJ2085/2)</f>
        <v>8.4460218355705052</v>
      </c>
      <c r="L2085">
        <f>(M2085/10.7)/I2085</f>
        <v>0.69747588785046855</v>
      </c>
      <c r="M2085">
        <f>((U2085/0.242530073729142))*I2085</f>
        <v>203.50044603706345</v>
      </c>
      <c r="N2085">
        <f>2*M2085*SQRT((0.5*K2085/I2085)^2+(0.5*V2085/U2085)^2)</f>
        <v>63.671098366581283</v>
      </c>
      <c r="O2085" s="33">
        <v>0.77</v>
      </c>
      <c r="P2085" s="33">
        <v>0.04</v>
      </c>
      <c r="S2085" s="33">
        <v>0.95</v>
      </c>
      <c r="T2085" s="33">
        <v>0.04</v>
      </c>
      <c r="U2085" s="33">
        <v>1.81</v>
      </c>
      <c r="V2085" s="33">
        <v>0.08</v>
      </c>
      <c r="W2085" s="50">
        <f>U2085*Info!$B$2</f>
        <v>0.86880000000000002</v>
      </c>
      <c r="X2085" s="50">
        <f>W2085*SQRT((0.5*V2085/U2085)^2+Info!$B$3^2)</f>
        <v>4.7493932244024609E-2</v>
      </c>
      <c r="Y2085" s="39">
        <f>W2085*Info!$D$2</f>
        <v>0.70372800000000002</v>
      </c>
      <c r="Z2085" s="39">
        <f>Y2085*SQRT(Info!$D$3^2+(X2085/W2085)^2)</f>
        <v>5.2134731167619922E-2</v>
      </c>
      <c r="AA2085" s="50">
        <f>IF(O2085-W2085&gt;0,O2085-W2085,0)</f>
        <v>0</v>
      </c>
      <c r="AB2085" s="50">
        <f>SQRT((0.5*P2085)^2+X2085^2)</f>
        <v>5.1533228115459649E-2</v>
      </c>
      <c r="AC2085" s="50">
        <f>(1-EXP(-Info!$B$6*G2085*1000))+(Info!$B$6/(Info!$B$6-Info!$B$7))*(EXP(-Info!$B$7*G2085*1000)-EXP(-Info!$B$6*G2085*1000))*(Info!$B$9-1)</f>
        <v>0.36099748093451411</v>
      </c>
      <c r="AD2085" s="50">
        <f>SQRT((Info!$B$6*EXP(-Info!$B$6*G2085*1000)+(Info!$B$6/(Info!$B$6+Info!$B$7))*(Info!$B$9-1)*(-Info!$B$7*EXP(-Info!$B$7*G2085*1000)+Info!$B$6*EXP(-Info!$B$6*G2085*1000)))^2*(0.01*G2085*1000)^2)</f>
        <v>2.7806452616522493E-3</v>
      </c>
      <c r="AE2085" s="50">
        <f>IF(AA2085&gt;0,AA2085*AC2085*SQRT((AB2085/AA2085)^2+(AD2085/AC2085)^2),AA2085*AC2085*SQRT((AD2085/AC2085)^2))</f>
        <v>0</v>
      </c>
      <c r="AF2085" s="50">
        <f>IF((S2085-Y2085-AA2085*AC2085)&gt;0,S2085-Y2085-AA2085*AC2085,0)</f>
        <v>0.24627199999999994</v>
      </c>
      <c r="AG2085" s="50">
        <f>SQRT((T2085*0.5)^2+Z2085^2+AE2085^2)</f>
        <v>5.5839324798210091E-2</v>
      </c>
      <c r="AH2085" s="50">
        <f>AF2085/S2085</f>
        <v>0.25923368421052628</v>
      </c>
      <c r="AI2085">
        <f>AF2085*EXP(Info!$B$6*G2085*1000)</f>
        <v>0.3606916300791066</v>
      </c>
      <c r="AJ2085">
        <f>2*SQRT((EXP(Info!$B$6*G2085)*AG2085)^2+(Info!$B$6*G2085*0.01*AI2085)^2)</f>
        <v>0.11172127285686653</v>
      </c>
      <c r="AK2085" s="28">
        <f>AI2085/(E2085/1000)</f>
        <v>9.3710478066798275E-2</v>
      </c>
      <c r="AL2085">
        <f>AA2085/0.752049334436339</f>
        <v>0</v>
      </c>
      <c r="AM2085"/>
      <c r="AN2085">
        <f>U2085/0.242530074</f>
        <v>7.46299199166533</v>
      </c>
      <c r="AO2085">
        <f>O2085/U2085</f>
        <v>0.425414364640884</v>
      </c>
      <c r="AP2085" s="69"/>
      <c r="AQ2085" s="69"/>
      <c r="AR2085" s="69"/>
    </row>
    <row r="2086" spans="1:48">
      <c r="A2086" s="14" t="s">
        <v>107</v>
      </c>
      <c r="B2086" s="14" t="s">
        <v>225</v>
      </c>
      <c r="C2086" s="15">
        <v>-12.547000000000001</v>
      </c>
      <c r="D2086" s="15">
        <v>46.396999999999998</v>
      </c>
      <c r="E2086" s="15">
        <v>3849</v>
      </c>
      <c r="F2086" s="79">
        <v>174.5</v>
      </c>
      <c r="G2086" s="15">
        <v>41.79</v>
      </c>
      <c r="H2086" s="15" t="s">
        <v>125</v>
      </c>
      <c r="I2086">
        <f>(E2086*100*Info!$B$11)/AI2086</f>
        <v>22.211288069236502</v>
      </c>
      <c r="J2086">
        <f>LOG10(I2086)</f>
        <v>1.3465737447322248</v>
      </c>
      <c r="K2086">
        <f>2*((E2086*100*Info!$B$11)/AI2086^2)*(AJ2086/2)</f>
        <v>6.091548308416284</v>
      </c>
      <c r="L2086">
        <f>(M2086/10.7)/I2086</f>
        <v>0.75142429906542185</v>
      </c>
      <c r="M2086">
        <f>((U2086/0.242530073729142))*I2086</f>
        <v>178.58408678579838</v>
      </c>
      <c r="N2086">
        <f>2*M2086*SQRT((0.5*K2086/I2086)^2+(0.5*V2086/U2086)^2)</f>
        <v>49.39528049547733</v>
      </c>
      <c r="O2086" s="33">
        <v>0.76</v>
      </c>
      <c r="P2086" s="33">
        <v>0.03</v>
      </c>
      <c r="S2086" s="33">
        <v>1.06</v>
      </c>
      <c r="T2086" s="33">
        <v>0.05</v>
      </c>
      <c r="U2086" s="33">
        <v>1.95</v>
      </c>
      <c r="V2086" s="33">
        <v>7.0000000000000007E-2</v>
      </c>
      <c r="W2086" s="50">
        <f>U2086*Info!$B$2</f>
        <v>0.93599999999999994</v>
      </c>
      <c r="X2086" s="50">
        <f>W2086*SQRT((0.5*V2086/U2086)^2+Info!$B$3^2)</f>
        <v>4.972403845224159E-2</v>
      </c>
      <c r="Y2086" s="39">
        <f>W2086*Info!$D$2</f>
        <v>0.75816000000000006</v>
      </c>
      <c r="Z2086" s="39">
        <f>Y2086*SQRT(Info!$D$3^2+(X2086/W2086)^2)</f>
        <v>5.5310131006896031E-2</v>
      </c>
      <c r="AA2086" s="50">
        <f>IF(O2086-W2086&gt;0,O2086-W2086,0)</f>
        <v>0</v>
      </c>
      <c r="AB2086" s="50">
        <f>SQRT((0.5*P2086)^2+X2086^2)</f>
        <v>5.193726985508576E-2</v>
      </c>
      <c r="AC2086" s="50">
        <f>(1-EXP(-Info!$B$6*G2086*1000))+(Info!$B$6/(Info!$B$6-Info!$B$7))*(EXP(-Info!$B$7*G2086*1000)-EXP(-Info!$B$6*G2086*1000))*(Info!$B$9-1)</f>
        <v>0.36226665490129578</v>
      </c>
      <c r="AD2086" s="50">
        <f>SQRT((Info!$B$6*EXP(-Info!$B$6*G2086*1000)+(Info!$B$6/(Info!$B$6+Info!$B$7))*(Info!$B$9-1)*(-Info!$B$7*EXP(-Info!$B$7*G2086*1000)+Info!$B$6*EXP(-Info!$B$6*G2086*1000)))^2*(0.01*G2086*1000)^2)</f>
        <v>2.7879335682892792E-3</v>
      </c>
      <c r="AE2086" s="50">
        <f>IF(AA2086&gt;0,AA2086*AC2086*SQRT((AB2086/AA2086)^2+(AD2086/AC2086)^2),AA2086*AC2086*SQRT((AD2086/AC2086)^2))</f>
        <v>0</v>
      </c>
      <c r="AF2086" s="50">
        <f>IF((S2086-Y2086-AA2086*AC2086)&gt;0,S2086-Y2086-AA2086*AC2086,0)</f>
        <v>0.30184</v>
      </c>
      <c r="AG2086" s="50">
        <f>SQRT((T2086*0.5)^2+Z2086^2+AE2086^2)</f>
        <v>6.0697698407765031E-2</v>
      </c>
      <c r="AH2086" s="50">
        <f>AF2086/S2086</f>
        <v>0.28475471698113208</v>
      </c>
      <c r="AI2086">
        <f>AF2086*EXP(Info!$B$6*G2086*1000)</f>
        <v>0.44280723604121536</v>
      </c>
      <c r="AJ2086">
        <f>2*SQRT((EXP(Info!$B$6*G2086)*AG2086)^2+(Info!$B$6*G2086*0.01*AI2086)^2)</f>
        <v>0.12144192904315775</v>
      </c>
      <c r="AK2086" s="28">
        <f>AI2086/(E2086/1000)</f>
        <v>0.11504474825700581</v>
      </c>
      <c r="AL2086">
        <f>AA2086/0.752049334436339</f>
        <v>0</v>
      </c>
      <c r="AM2086"/>
      <c r="AN2086">
        <f>U2086/0.242530074</f>
        <v>8.040239991020659</v>
      </c>
      <c r="AO2086">
        <f>O2086/U2086</f>
        <v>0.38974358974358975</v>
      </c>
    </row>
    <row r="2087" spans="1:48">
      <c r="A2087" s="14" t="s">
        <v>107</v>
      </c>
      <c r="B2087" s="14" t="s">
        <v>225</v>
      </c>
      <c r="C2087" s="15">
        <v>-12.547000000000001</v>
      </c>
      <c r="D2087" s="15">
        <v>46.396999999999998</v>
      </c>
      <c r="E2087" s="15">
        <v>3849</v>
      </c>
      <c r="F2087" s="79">
        <v>175.5</v>
      </c>
      <c r="G2087" s="15">
        <v>41.96</v>
      </c>
      <c r="I2087">
        <f>(E2087*100*Info!$B$11)/AI2087</f>
        <v>25.347665247565875</v>
      </c>
      <c r="J2087">
        <f>LOG10(I2087)</f>
        <v>1.4039379630068187</v>
      </c>
      <c r="K2087">
        <f>2*((E2087*100*Info!$B$11)/AI2087^2)*(AJ2087/2)</f>
        <v>8.2971619893790187</v>
      </c>
      <c r="L2087">
        <f>(M2087/10.7)/I2087</f>
        <v>0.82849345794392659</v>
      </c>
      <c r="M2087">
        <f>((U2087/0.242530073729142))*I2087</f>
        <v>224.70401069984212</v>
      </c>
      <c r="N2087">
        <f>2*M2087*SQRT((0.5*K2087/I2087)^2+(0.5*V2087/U2087)^2)</f>
        <v>73.820171153364228</v>
      </c>
      <c r="O2087" s="33">
        <v>0.8</v>
      </c>
      <c r="P2087" s="33">
        <v>0.02</v>
      </c>
      <c r="S2087" s="33">
        <v>1.1000000000000001</v>
      </c>
      <c r="T2087" s="33">
        <v>0.04</v>
      </c>
      <c r="U2087" s="33">
        <v>2.15</v>
      </c>
      <c r="V2087" s="33">
        <v>0.06</v>
      </c>
      <c r="W2087" s="50">
        <f>U2087*Info!$B$2</f>
        <v>1.032</v>
      </c>
      <c r="X2087" s="50">
        <f>W2087*SQRT((0.5*V2087/U2087)^2+Info!$B$3^2)</f>
        <v>5.3571634285319324E-2</v>
      </c>
      <c r="Y2087" s="39">
        <f>W2087*Info!$D$2</f>
        <v>0.83592000000000011</v>
      </c>
      <c r="Z2087" s="39">
        <f>Y2087*SQRT(Info!$D$3^2+(X2087/W2087)^2)</f>
        <v>6.0248320540908035E-2</v>
      </c>
      <c r="AA2087" s="50">
        <f>IF(O2087-W2087&gt;0,O2087-W2087,0)</f>
        <v>0</v>
      </c>
      <c r="AB2087" s="50">
        <f>SQRT((0.5*P2087)^2+X2087^2)</f>
        <v>5.4496972392968773E-2</v>
      </c>
      <c r="AC2087" s="50">
        <f>(1-EXP(-Info!$B$6*G2087*1000))+(Info!$B$6/(Info!$B$6-Info!$B$7))*(EXP(-Info!$B$7*G2087*1000)-EXP(-Info!$B$6*G2087*1000))*(Info!$B$9-1)</f>
        <v>0.36346329668671329</v>
      </c>
      <c r="AD2087" s="50">
        <f>SQRT((Info!$B$6*EXP(-Info!$B$6*G2087*1000)+(Info!$B$6/(Info!$B$6+Info!$B$7))*(Info!$B$9-1)*(-Info!$B$7*EXP(-Info!$B$7*G2087*1000)+Info!$B$6*EXP(-Info!$B$6*G2087*1000)))^2*(0.01*G2087*1000)^2)</f>
        <v>2.7947867439479029E-3</v>
      </c>
      <c r="AE2087" s="50">
        <f>IF(AA2087&gt;0,AA2087*AC2087*SQRT((AB2087/AA2087)^2+(AD2087/AC2087)^2),AA2087*AC2087*SQRT((AD2087/AC2087)^2))</f>
        <v>0</v>
      </c>
      <c r="AF2087" s="50">
        <f>IF((S2087-Y2087-AA2087*AC2087)&gt;0,S2087-Y2087-AA2087*AC2087,0)</f>
        <v>0.26407999999999998</v>
      </c>
      <c r="AG2087" s="50">
        <f>SQRT((T2087*0.5)^2+Z2087^2+AE2087^2)</f>
        <v>6.3481179321118478E-2</v>
      </c>
      <c r="AH2087" s="50">
        <f>AF2087/S2087</f>
        <v>0.24007272727272724</v>
      </c>
      <c r="AI2087">
        <f>AF2087*EXP(Info!$B$6*G2087*1000)</f>
        <v>0.38801676536257401</v>
      </c>
      <c r="AJ2087">
        <f>2*SQRT((EXP(Info!$B$6*G2087)*AG2087)^2+(Info!$B$6*G2087*0.01*AI2087)^2)</f>
        <v>0.12701122274436333</v>
      </c>
      <c r="AK2087" s="28">
        <f>AI2087/(E2087/1000)</f>
        <v>0.10080975977203793</v>
      </c>
      <c r="AL2087">
        <f>AA2087/0.752049334436339</f>
        <v>0</v>
      </c>
      <c r="AM2087"/>
      <c r="AN2087">
        <f>U2087/0.242530074</f>
        <v>8.864879990099702</v>
      </c>
      <c r="AO2087">
        <f>O2087/U2087</f>
        <v>0.372093023255814</v>
      </c>
    </row>
    <row r="2088" spans="1:48">
      <c r="A2088" s="14" t="s">
        <v>107</v>
      </c>
      <c r="B2088" s="14" t="s">
        <v>225</v>
      </c>
      <c r="C2088" s="15">
        <v>-12.547000000000001</v>
      </c>
      <c r="D2088" s="15">
        <v>46.396999999999998</v>
      </c>
      <c r="E2088" s="15">
        <v>3849</v>
      </c>
      <c r="F2088" s="79">
        <v>176.5</v>
      </c>
      <c r="G2088" s="15">
        <v>42.14</v>
      </c>
      <c r="I2088">
        <f>(E2088*100*Info!$B$11)/AI2088</f>
        <v>14.366854447889216</v>
      </c>
      <c r="J2088">
        <f>LOG10(I2088)</f>
        <v>1.1573616919015652</v>
      </c>
      <c r="K2088">
        <f>2*((E2088*100*Info!$B$11)/AI2088^2)*(AJ2088/2)</f>
        <v>2.2887376425253674</v>
      </c>
      <c r="L2088">
        <f>(M2088/10.7)/I2088</f>
        <v>0.65894130841121612</v>
      </c>
      <c r="M2088">
        <f>((U2088/0.242530073729142))*I2088</f>
        <v>101.29597838380812</v>
      </c>
      <c r="N2088">
        <f>2*M2088*SQRT((0.5*K2088/I2088)^2+(0.5*V2088/U2088)^2)</f>
        <v>16.52391880291291</v>
      </c>
      <c r="O2088" s="33">
        <v>0.8</v>
      </c>
      <c r="P2088" s="33">
        <v>0.03</v>
      </c>
      <c r="S2088" s="33">
        <v>1.1299999999999999</v>
      </c>
      <c r="T2088" s="33">
        <v>0.05</v>
      </c>
      <c r="U2088" s="33">
        <v>1.71</v>
      </c>
      <c r="V2088" s="33">
        <v>0.06</v>
      </c>
      <c r="W2088" s="50">
        <f>U2088*Info!$B$2</f>
        <v>0.82079999999999997</v>
      </c>
      <c r="X2088" s="50">
        <f>W2088*SQRT((0.5*V2088/U2088)^2+Info!$B$3^2)</f>
        <v>4.3493006334352192E-2</v>
      </c>
      <c r="Y2088" s="39">
        <f>W2088*Info!$D$2</f>
        <v>0.66484799999999999</v>
      </c>
      <c r="Z2088" s="39">
        <f>Y2088*SQRT(Info!$D$3^2+(X2088/W2088)^2)</f>
        <v>4.8437208956751417E-2</v>
      </c>
      <c r="AA2088" s="50">
        <f>IF(O2088-W2088&gt;0,O2088-W2088,0)</f>
        <v>0</v>
      </c>
      <c r="AB2088" s="50">
        <f>SQRT((0.5*P2088)^2+X2088^2)</f>
        <v>4.6006973384477269E-2</v>
      </c>
      <c r="AC2088" s="50">
        <f>(1-EXP(-Info!$B$6*G2088*1000))+(Info!$B$6/(Info!$B$6-Info!$B$7))*(EXP(-Info!$B$7*G2088*1000)-EXP(-Info!$B$6*G2088*1000))*(Info!$B$9-1)</f>
        <v>0.3647281911969395</v>
      </c>
      <c r="AD2088" s="50">
        <f>SQRT((Info!$B$6*EXP(-Info!$B$6*G2088*1000)+(Info!$B$6/(Info!$B$6+Info!$B$7))*(Info!$B$9-1)*(-Info!$B$7*EXP(-Info!$B$7*G2088*1000)+Info!$B$6*EXP(-Info!$B$6*G2088*1000)))^2*(0.01*G2088*1000)^2)</f>
        <v>2.8020111292864896E-3</v>
      </c>
      <c r="AE2088" s="50">
        <f>IF(AA2088&gt;0,AA2088*AC2088*SQRT((AB2088/AA2088)^2+(AD2088/AC2088)^2),AA2088*AC2088*SQRT((AD2088/AC2088)^2))</f>
        <v>0</v>
      </c>
      <c r="AF2088" s="50">
        <f>IF((S2088-Y2088-AA2088*AC2088)&gt;0,S2088-Y2088-AA2088*AC2088,0)</f>
        <v>0.4651519999999999</v>
      </c>
      <c r="AG2088" s="50">
        <f>SQRT((T2088*0.5)^2+Z2088^2+AE2088^2)</f>
        <v>5.450837744347193E-2</v>
      </c>
      <c r="AH2088" s="50">
        <f>AF2088/S2088</f>
        <v>0.41163893805309731</v>
      </c>
      <c r="AI2088">
        <f>AF2088*EXP(Info!$B$6*G2088*1000)</f>
        <v>0.68458402738943658</v>
      </c>
      <c r="AJ2088">
        <f>2*SQRT((EXP(Info!$B$6*G2088)*AG2088)^2+(Info!$B$6*G2088*0.01*AI2088)^2)</f>
        <v>0.10905889237208918</v>
      </c>
      <c r="AK2088" s="28">
        <f>AI2088/(E2088/1000)</f>
        <v>0.17786023055064604</v>
      </c>
      <c r="AL2088">
        <f>AA2088/0.752049334436339</f>
        <v>0</v>
      </c>
      <c r="AM2088"/>
      <c r="AN2088">
        <f>U2088/0.242530074</f>
        <v>7.0506719921258094</v>
      </c>
      <c r="AO2088">
        <f>O2088/U2088</f>
        <v>0.46783625730994155</v>
      </c>
    </row>
    <row r="2089" spans="1:48">
      <c r="A2089" s="14" t="s">
        <v>107</v>
      </c>
      <c r="B2089" s="14" t="s">
        <v>225</v>
      </c>
      <c r="C2089" s="15">
        <v>-12.547000000000001</v>
      </c>
      <c r="D2089" s="15">
        <v>46.396999999999998</v>
      </c>
      <c r="E2089" s="15">
        <v>3849</v>
      </c>
      <c r="F2089" s="79">
        <v>177.5</v>
      </c>
      <c r="G2089" s="15">
        <v>42.32</v>
      </c>
      <c r="I2089">
        <f>(E2089*100*Info!$B$11)/AI2089</f>
        <v>18.72655985032797</v>
      </c>
      <c r="J2089">
        <f>LOG10(I2089)</f>
        <v>1.2724580029362791</v>
      </c>
      <c r="K2089">
        <f>2*((E2089*100*Info!$B$11)/AI2089^2)*(AJ2089/2)</f>
        <v>3.8882250447153428</v>
      </c>
      <c r="L2089">
        <f>(M2089/10.7)/I2089</f>
        <v>0.69747588785046855</v>
      </c>
      <c r="M2089">
        <f>((U2089/0.242530073729142))*I2089</f>
        <v>139.75616635051907</v>
      </c>
      <c r="N2089">
        <f>2*M2089*SQRT((0.5*K2089/I2089)^2+(0.5*V2089/U2089)^2)</f>
        <v>29.273486811310345</v>
      </c>
      <c r="O2089" s="33">
        <v>0.85</v>
      </c>
      <c r="P2089" s="33">
        <v>0.03</v>
      </c>
      <c r="S2089" s="33">
        <v>1.06</v>
      </c>
      <c r="T2089" s="33">
        <v>0.04</v>
      </c>
      <c r="U2089" s="33">
        <v>1.81</v>
      </c>
      <c r="V2089" s="33">
        <v>0.05</v>
      </c>
      <c r="W2089" s="50">
        <f>U2089*Info!$B$2</f>
        <v>0.86880000000000002</v>
      </c>
      <c r="X2089" s="50">
        <f>W2089*SQRT((0.5*V2089/U2089)^2+Info!$B$3^2)</f>
        <v>4.5066990136906196E-2</v>
      </c>
      <c r="Y2089" s="39">
        <f>W2089*Info!$D$2</f>
        <v>0.70372800000000002</v>
      </c>
      <c r="Z2089" s="39">
        <f>Y2089*SQRT(Info!$D$3^2+(X2089/W2089)^2)</f>
        <v>5.0701517629357019E-2</v>
      </c>
      <c r="AA2089" s="50">
        <f>IF(O2089-W2089&gt;0,O2089-W2089,0)</f>
        <v>0</v>
      </c>
      <c r="AB2089" s="50">
        <f>SQRT((0.5*P2089)^2+X2089^2)</f>
        <v>4.7497722050641546E-2</v>
      </c>
      <c r="AC2089" s="50">
        <f>(1-EXP(-Info!$B$6*G2089*1000))+(Info!$B$6/(Info!$B$6-Info!$B$7))*(EXP(-Info!$B$7*G2089*1000)-EXP(-Info!$B$6*G2089*1000))*(Info!$B$9-1)</f>
        <v>0.36599089026820186</v>
      </c>
      <c r="AD2089" s="50">
        <f>SQRT((Info!$B$6*EXP(-Info!$B$6*G2089*1000)+(Info!$B$6/(Info!$B$6+Info!$B$7))*(Info!$B$9-1)*(-Info!$B$7*EXP(-Info!$B$7*G2089*1000)+Info!$B$6*EXP(-Info!$B$6*G2089*1000)))^2*(0.01*G2089*1000)^2)</f>
        <v>2.8092027712957844E-3</v>
      </c>
      <c r="AE2089" s="50">
        <f>IF(AA2089&gt;0,AA2089*AC2089*SQRT((AB2089/AA2089)^2+(AD2089/AC2089)^2),AA2089*AC2089*SQRT((AD2089/AC2089)^2))</f>
        <v>0</v>
      </c>
      <c r="AF2089" s="50">
        <f>IF((S2089-Y2089-AA2089*AC2089)&gt;0,S2089-Y2089-AA2089*AC2089,0)</f>
        <v>0.35627200000000003</v>
      </c>
      <c r="AG2089" s="50">
        <f>SQRT((T2089*0.5)^2+Z2089^2+AE2089^2)</f>
        <v>5.4503613549195071E-2</v>
      </c>
      <c r="AH2089" s="50">
        <f>AF2089/S2089</f>
        <v>0.33610566037735851</v>
      </c>
      <c r="AI2089">
        <f>AF2089*EXP(Info!$B$6*G2089*1000)</f>
        <v>0.52520693375946392</v>
      </c>
      <c r="AJ2089">
        <f>2*SQRT((EXP(Info!$B$6*G2089)*AG2089)^2+(Info!$B$6*G2089*0.01*AI2089)^2)</f>
        <v>0.10904954085658901</v>
      </c>
      <c r="AK2089" s="28">
        <f>AI2089/(E2089/1000)</f>
        <v>0.13645282768497374</v>
      </c>
      <c r="AL2089">
        <f>AA2089/0.752049334436339</f>
        <v>0</v>
      </c>
      <c r="AM2089"/>
      <c r="AN2089">
        <f>U2089/0.242530074</f>
        <v>7.46299199166533</v>
      </c>
      <c r="AO2089">
        <f>O2089/U2089</f>
        <v>0.46961325966850825</v>
      </c>
    </row>
    <row r="2090" spans="1:48">
      <c r="A2090" s="14" t="s">
        <v>106</v>
      </c>
      <c r="B2090" s="14" t="s">
        <v>226</v>
      </c>
      <c r="C2090" s="15">
        <v>-10.349</v>
      </c>
      <c r="D2090" s="15">
        <v>40.579000000000001</v>
      </c>
      <c r="E2090" s="15">
        <v>3381</v>
      </c>
      <c r="F2090" s="43">
        <v>10</v>
      </c>
      <c r="G2090" s="43">
        <v>1.6415584415584414</v>
      </c>
      <c r="I2090">
        <f>(E2090*100*Info!$B$11)/AI2090</f>
        <v>1.9321353880832446</v>
      </c>
      <c r="J2090">
        <f>LOG10(I2090)</f>
        <v>0.28603755491455274</v>
      </c>
      <c r="K2090">
        <f>2*((E2090*100*Info!$B$11)/AI2090^2)*(AJ2090/2)</f>
        <v>4.6510795807738141E-2</v>
      </c>
      <c r="L2090">
        <f>(M2090/10.7)/I2090</f>
        <v>0.62336448667748301</v>
      </c>
      <c r="M2090">
        <f>((U2090/0.242530073729142))*I2090</f>
        <v>12.887343052907848</v>
      </c>
      <c r="N2090">
        <f>2*M2090*SQRT((0.5*K2090/I2090)^2+(0.5*V2090/U2090)^2)</f>
        <v>0.35563926776627336</v>
      </c>
      <c r="O2090" s="43">
        <v>1.1506354810199999</v>
      </c>
      <c r="P2090" s="43">
        <v>1.504098668E-2</v>
      </c>
      <c r="S2090" s="43">
        <v>5.04</v>
      </c>
      <c r="T2090" s="43">
        <v>0.06</v>
      </c>
      <c r="U2090" s="43">
        <v>1.61767559358</v>
      </c>
      <c r="V2090" s="43">
        <v>2.1827706659999998E-2</v>
      </c>
      <c r="W2090" s="50">
        <f>U2090*Info!$B$2</f>
        <v>0.77648428491839994</v>
      </c>
      <c r="X2090" s="50">
        <f>W2090*SQRT((0.5*V2090/U2090)^2+Info!$B$3^2)</f>
        <v>3.917605214193888E-2</v>
      </c>
      <c r="Y2090" s="39">
        <f>W2090*Info!$D$2</f>
        <v>0.62895227078390403</v>
      </c>
      <c r="Z2090" s="39">
        <f>Y2090*SQRT(Info!$D$3^2+(X2090/W2090)^2)</f>
        <v>4.4675613503492348E-2</v>
      </c>
      <c r="AA2090" s="50">
        <f>IF(O2090-W2090&gt;0,O2090-W2090,0)</f>
        <v>0.37415119610159997</v>
      </c>
      <c r="AB2090" s="50">
        <f>SQRT((0.5*P2090)^2+X2090^2)</f>
        <v>3.9891363495183997E-2</v>
      </c>
      <c r="AC2090" s="50">
        <f>(1-EXP(-Info!$B$6*G2090*1000))+(Info!$B$6/(Info!$B$6-Info!$B$7))*(EXP(-Info!$B$7*G2090*1000)-EXP(-Info!$B$6*G2090*1000))*(Info!$B$9-1)</f>
        <v>1.7129546958469011E-2</v>
      </c>
      <c r="AD2090" s="50">
        <f>SQRT((Info!$B$6*EXP(-Info!$B$6*G2090*1000)+(Info!$B$6/(Info!$B$6+Info!$B$7))*(Info!$B$9-1)*(-Info!$B$7*EXP(-Info!$B$7*G2090*1000)+Info!$B$6*EXP(-Info!$B$6*G2090*1000)))^2*(0.01*G2090*1000)^2)</f>
        <v>1.5976100372658777E-4</v>
      </c>
      <c r="AE2090" s="50">
        <f>IF(AA2090&gt;0,AA2090*AC2090*SQRT((AB2090/AA2090)^2+(AD2090/AC2090)^2),AA2090*AC2090*SQRT((AD2090/AC2090)^2))</f>
        <v>6.8593045616221517E-4</v>
      </c>
      <c r="AF2090" s="50">
        <f>IF((S2090-Y2090-AA2090*AC2090)&gt;0,S2090-Y2090-AA2090*AC2090,0)</f>
        <v>4.4046386887329065</v>
      </c>
      <c r="AG2090" s="50">
        <f>SQRT((T2090*0.5)^2+Z2090^2+AE2090^2)</f>
        <v>5.3818035476075478E-2</v>
      </c>
      <c r="AH2090" s="50">
        <f>AF2090/S2090</f>
        <v>0.87393624776446555</v>
      </c>
      <c r="AI2090">
        <f>AF2090*EXP(Info!$B$6*G2090*1000)</f>
        <v>4.4714477336137337</v>
      </c>
      <c r="AJ2090">
        <f>2*SQRT((EXP(Info!$B$6*G2090)*AG2090)^2+(Info!$B$6*G2090*0.01*AI2090)^2)</f>
        <v>0.1076376913262776</v>
      </c>
      <c r="AK2090" s="28">
        <f>AI2090/(E2090/1000)</f>
        <v>1.3225222518822046</v>
      </c>
      <c r="AL2090">
        <f>AA2090/0.752049334436339</f>
        <v>0.49750884545629748</v>
      </c>
      <c r="AM2090"/>
      <c r="AN2090">
        <f>U2090/0.242530074</f>
        <v>6.67</v>
      </c>
      <c r="AO2090">
        <f>O2090/U2090</f>
        <v>0.71128938681307785</v>
      </c>
      <c r="AV2090" s="1"/>
    </row>
    <row r="2091" spans="1:48">
      <c r="A2091" s="14" t="s">
        <v>106</v>
      </c>
      <c r="B2091" s="14" t="s">
        <v>226</v>
      </c>
      <c r="C2091" s="15">
        <v>-10.349</v>
      </c>
      <c r="D2091" s="15">
        <v>40.579000000000001</v>
      </c>
      <c r="E2091" s="15">
        <v>3381</v>
      </c>
      <c r="F2091" s="43">
        <v>40</v>
      </c>
      <c r="G2091" s="43">
        <v>6.4121942224953905</v>
      </c>
      <c r="I2091">
        <f>(E2091*100*Info!$B$11)/AI2091</f>
        <v>1.7793132144250436</v>
      </c>
      <c r="J2091">
        <f>LOG10(I2091)</f>
        <v>0.25025240413970384</v>
      </c>
      <c r="K2091">
        <f>2*((E2091*100*Info!$B$11)/AI2091^2)*(AJ2091/2)</f>
        <v>3.7151225075928176E-2</v>
      </c>
      <c r="L2091">
        <f>(M2091/10.7)/I2091</f>
        <v>0.56822429970001442</v>
      </c>
      <c r="M2091">
        <f>((U2091/0.242530073729142))*I2091</f>
        <v>10.818224355786077</v>
      </c>
      <c r="N2091">
        <f>2*M2091*SQRT((0.5*K2091/I2091)^2+(0.5*V2091/U2091)^2)</f>
        <v>0.27688583401882533</v>
      </c>
      <c r="O2091" s="43">
        <v>1.14311498768</v>
      </c>
      <c r="P2091" s="43">
        <v>4.5122960039999993E-2</v>
      </c>
      <c r="S2091" s="43">
        <v>5.18</v>
      </c>
      <c r="T2091" s="43">
        <v>0.06</v>
      </c>
      <c r="U2091" s="43">
        <v>1.47458284992</v>
      </c>
      <c r="V2091" s="43">
        <v>2.1827706659999998E-2</v>
      </c>
      <c r="W2091" s="50">
        <f>U2091*Info!$B$2</f>
        <v>0.70779976796159993</v>
      </c>
      <c r="X2091" s="50">
        <f>W2091*SQRT((0.5*V2091/U2091)^2+Info!$B$3^2)</f>
        <v>3.577561639484432E-2</v>
      </c>
      <c r="Y2091" s="39">
        <f>W2091*Info!$D$2</f>
        <v>0.57331781204889598</v>
      </c>
      <c r="Z2091" s="39">
        <f>Y2091*SQRT(Info!$D$3^2+(X2091/W2091)^2)</f>
        <v>4.0761160623256881E-2</v>
      </c>
      <c r="AA2091" s="50">
        <f>IF(O2091-W2091&gt;0,O2091-W2091,0)</f>
        <v>0.43531521971840004</v>
      </c>
      <c r="AB2091" s="50">
        <f>SQRT((0.5*P2091)^2+X2091^2)</f>
        <v>4.2295568433630408E-2</v>
      </c>
      <c r="AC2091" s="50">
        <f>(1-EXP(-Info!$B$6*G2091*1000))+(Info!$B$6/(Info!$B$6-Info!$B$7))*(EXP(-Info!$B$7*G2091*1000)-EXP(-Info!$B$6*G2091*1000))*(Info!$B$9-1)</f>
        <v>6.5415154424482189E-2</v>
      </c>
      <c r="AD2091" s="50">
        <f>SQRT((Info!$B$6*EXP(-Info!$B$6*G2091*1000)+(Info!$B$6/(Info!$B$6+Info!$B$7))*(Info!$B$9-1)*(-Info!$B$7*EXP(-Info!$B$7*G2091*1000)+Info!$B$6*EXP(-Info!$B$6*G2091*1000)))^2*(0.01*G2091*1000)^2)</f>
        <v>5.9674403757802041E-4</v>
      </c>
      <c r="AE2091" s="50">
        <f>IF(AA2091&gt;0,AA2091*AC2091*SQRT((AB2091/AA2091)^2+(AD2091/AC2091)^2),AA2091*AC2091*SQRT((AD2091/AC2091)^2))</f>
        <v>2.7789393502677274E-3</v>
      </c>
      <c r="AF2091" s="50">
        <f>IF((S2091-Y2091-AA2091*AC2091)&gt;0,S2091-Y2091-AA2091*AC2091,0)</f>
        <v>4.5782059756298974</v>
      </c>
      <c r="AG2091" s="50">
        <f>SQRT((T2091*0.5)^2+Z2091^2+AE2091^2)</f>
        <v>5.0687224418658139E-2</v>
      </c>
      <c r="AH2091" s="50">
        <f>AF2091/S2091</f>
        <v>0.88382354741889912</v>
      </c>
      <c r="AI2091">
        <f>AF2091*EXP(Info!$B$6*G2091*1000)</f>
        <v>4.8554927440762095</v>
      </c>
      <c r="AJ2091">
        <f>2*SQRT((EXP(Info!$B$6*G2091)*AG2091)^2+(Info!$B$6*G2091*0.01*AI2091)^2)</f>
        <v>0.10138041033320865</v>
      </c>
      <c r="AK2091" s="28">
        <f>AI2091/(E2091/1000)</f>
        <v>1.4361114297770512</v>
      </c>
      <c r="AL2091">
        <f>AA2091/0.752049334436339</f>
        <v>0.5788386476595565</v>
      </c>
      <c r="AM2091"/>
      <c r="AN2091">
        <f>U2091/0.242530074</f>
        <v>6.08</v>
      </c>
      <c r="AO2091">
        <f>O2091/U2091</f>
        <v>0.77521245262144267</v>
      </c>
      <c r="AV2091" s="1"/>
    </row>
    <row r="2092" spans="1:48">
      <c r="A2092" s="14" t="s">
        <v>106</v>
      </c>
      <c r="B2092" s="14" t="s">
        <v>226</v>
      </c>
      <c r="C2092" s="15">
        <v>-10.349</v>
      </c>
      <c r="D2092" s="15">
        <v>40.579000000000001</v>
      </c>
      <c r="E2092" s="15">
        <v>3381</v>
      </c>
      <c r="F2092" s="43">
        <v>70</v>
      </c>
      <c r="G2092" s="43">
        <v>8.2560786724031967</v>
      </c>
      <c r="I2092">
        <f>(E2092*100*Info!$B$11)/AI2092</f>
        <v>1.8380857746079207</v>
      </c>
      <c r="J2092">
        <f>LOG10(I2092)</f>
        <v>0.26436577395418454</v>
      </c>
      <c r="K2092">
        <f>2*((E2092*100*Info!$B$11)/AI2092^2)*(AJ2092/2)</f>
        <v>5.1775460410472318E-2</v>
      </c>
      <c r="L2092">
        <f>(M2092/10.7)/I2092</f>
        <v>0.82056074857995509</v>
      </c>
      <c r="M2092">
        <f>((U2092/0.242530073729142))*I2092</f>
        <v>16.138393119080927</v>
      </c>
      <c r="N2092">
        <f>2*M2092*SQRT((0.5*K2092/I2092)^2+(0.5*V2092/U2092)^2)</f>
        <v>0.50527418060745877</v>
      </c>
      <c r="O2092" s="43">
        <v>2.99315634932</v>
      </c>
      <c r="P2092" s="43">
        <v>3.008197336E-2</v>
      </c>
      <c r="S2092" s="43">
        <v>5.35</v>
      </c>
      <c r="T2092" s="43">
        <v>0.06</v>
      </c>
      <c r="U2092" s="43">
        <v>2.1294140497199998</v>
      </c>
      <c r="V2092" s="43">
        <v>2.910360888E-2</v>
      </c>
      <c r="W2092" s="50">
        <f>U2092*Info!$B$2</f>
        <v>1.0221187438655999</v>
      </c>
      <c r="X2092" s="50">
        <f>W2092*SQRT((0.5*V2092/U2092)^2+Info!$B$3^2)</f>
        <v>5.1581054383118857E-2</v>
      </c>
      <c r="Y2092" s="39">
        <f>W2092*Info!$D$2</f>
        <v>0.82791618253113597</v>
      </c>
      <c r="Z2092" s="39">
        <f>Y2092*SQRT(Info!$D$3^2+(X2092/W2092)^2)</f>
        <v>5.8815270688107595E-2</v>
      </c>
      <c r="AA2092" s="50">
        <f>IF(O2092-W2092&gt;0,O2092-W2092,0)</f>
        <v>1.9710376054544001</v>
      </c>
      <c r="AB2092" s="50">
        <f>SQRT((0.5*P2092)^2+X2092^2)</f>
        <v>5.3729288582505932E-2</v>
      </c>
      <c r="AC2092" s="50">
        <f>(1-EXP(-Info!$B$6*G2092*1000))+(Info!$B$6/(Info!$B$6-Info!$B$7))*(EXP(-Info!$B$7*G2092*1000)-EXP(-Info!$B$6*G2092*1000))*(Info!$B$9-1)</f>
        <v>8.3496601206637724E-2</v>
      </c>
      <c r="AD2092" s="50">
        <f>SQRT((Info!$B$6*EXP(-Info!$B$6*G2092*1000)+(Info!$B$6/(Info!$B$6+Info!$B$7))*(Info!$B$9-1)*(-Info!$B$7*EXP(-Info!$B$7*G2092*1000)+Info!$B$6*EXP(-Info!$B$6*G2092*1000)))^2*(0.01*G2092*1000)^2)</f>
        <v>7.5516279079418445E-4</v>
      </c>
      <c r="AE2092" s="50">
        <f>IF(AA2092&gt;0,AA2092*AC2092*SQRT((AB2092/AA2092)^2+(AD2092/AC2092)^2),AA2092*AC2092*SQRT((AD2092/AC2092)^2))</f>
        <v>4.7266904912105657E-3</v>
      </c>
      <c r="AF2092" s="50">
        <f>IF((S2092-Y2092-AA2092*AC2092)&gt;0,S2092-Y2092-AA2092*AC2092,0)</f>
        <v>4.3575088765629513</v>
      </c>
      <c r="AG2092" s="50">
        <f>SQRT((T2092*0.5)^2+Z2092^2+AE2092^2)</f>
        <v>6.6193486606425767E-2</v>
      </c>
      <c r="AH2092" s="50">
        <f>AF2092/S2092</f>
        <v>0.81448764047905642</v>
      </c>
      <c r="AI2092">
        <f>AF2092*EXP(Info!$B$6*G2092*1000)</f>
        <v>4.7002389776519449</v>
      </c>
      <c r="AJ2092">
        <f>2*SQRT((EXP(Info!$B$6*G2092)*AG2092)^2+(Info!$B$6*G2092*0.01*AI2092)^2)</f>
        <v>0.13239699717445846</v>
      </c>
      <c r="AK2092" s="28">
        <f>AI2092/(E2092/1000)</f>
        <v>1.3901919484329919</v>
      </c>
      <c r="AL2092">
        <f>AA2092/0.752049334436339</f>
        <v>2.6208887039727156</v>
      </c>
      <c r="AM2092"/>
      <c r="AN2092">
        <f>U2092/0.242530074</f>
        <v>8.7799999999999994</v>
      </c>
      <c r="AO2092">
        <f>O2092/U2092</f>
        <v>1.405624401564165</v>
      </c>
      <c r="AV2092" s="1"/>
    </row>
    <row r="2093" spans="1:48">
      <c r="A2093" s="14" t="s">
        <v>106</v>
      </c>
      <c r="B2093" s="14" t="s">
        <v>226</v>
      </c>
      <c r="C2093" s="15">
        <v>-10.349</v>
      </c>
      <c r="D2093" s="15">
        <v>40.579000000000001</v>
      </c>
      <c r="E2093" s="15">
        <v>3381</v>
      </c>
      <c r="F2093" s="43">
        <v>100</v>
      </c>
      <c r="G2093" s="43">
        <v>10.099963122311003</v>
      </c>
      <c r="I2093">
        <f>(E2093*100*Info!$B$11)/AI2093</f>
        <v>2.2292757325370198</v>
      </c>
      <c r="J2093">
        <f>LOG10(I2093)</f>
        <v>0.34816378840544904</v>
      </c>
      <c r="K2093">
        <f>2*((E2093*100*Info!$B$11)/AI2093^2)*(AJ2093/2)</f>
        <v>8.2405853641604201E-2</v>
      </c>
      <c r="L2093">
        <f>(M2093/10.7)/I2093</f>
        <v>0.86261682339327861</v>
      </c>
      <c r="M2093">
        <f>((U2093/0.242530073729142))*I2093</f>
        <v>20.576215034296247</v>
      </c>
      <c r="N2093">
        <f>2*M2093*SQRT((0.5*K2093/I2093)^2+(0.5*V2093/U2093)^2)</f>
        <v>0.83086648423573106</v>
      </c>
      <c r="O2093" s="43">
        <v>3.3165375629399998</v>
      </c>
      <c r="P2093" s="43">
        <v>0.11280740009999998</v>
      </c>
      <c r="S2093" s="43">
        <v>4.63</v>
      </c>
      <c r="T2093" s="43">
        <v>7.0000000000000007E-2</v>
      </c>
      <c r="U2093" s="43">
        <v>2.2385525830200002</v>
      </c>
      <c r="V2093" s="43">
        <v>3.6379511099999998E-2</v>
      </c>
      <c r="W2093" s="50">
        <f>U2093*Info!$B$2</f>
        <v>1.0745052398496</v>
      </c>
      <c r="X2093" s="50">
        <f>W2093*SQRT((0.5*V2093/U2093)^2+Info!$B$3^2)</f>
        <v>5.4430098113509025E-2</v>
      </c>
      <c r="Y2093" s="39">
        <f>W2093*Info!$D$2</f>
        <v>0.87034924427817606</v>
      </c>
      <c r="Z2093" s="39">
        <f>Y2093*SQRT(Info!$D$3^2+(X2093/W2093)^2)</f>
        <v>6.1948000145290921E-2</v>
      </c>
      <c r="AA2093" s="50">
        <f>IF(O2093-W2093&gt;0,O2093-W2093,0)</f>
        <v>2.2420323230903998</v>
      </c>
      <c r="AB2093" s="50">
        <f>SQRT((0.5*P2093)^2+X2093^2)</f>
        <v>7.8383754439147579E-2</v>
      </c>
      <c r="AC2093" s="50">
        <f>(1-EXP(-Info!$B$6*G2093*1000))+(Info!$B$6/(Info!$B$6-Info!$B$7))*(EXP(-Info!$B$7*G2093*1000)-EXP(-Info!$B$6*G2093*1000))*(Info!$B$9-1)</f>
        <v>0.10126235824678764</v>
      </c>
      <c r="AD2093" s="50">
        <f>SQRT((Info!$B$6*EXP(-Info!$B$6*G2093*1000)+(Info!$B$6/(Info!$B$6+Info!$B$7))*(Info!$B$9-1)*(-Info!$B$7*EXP(-Info!$B$7*G2093*1000)+Info!$B$6*EXP(-Info!$B$6*G2093*1000)))^2*(0.01*G2093*1000)^2)</f>
        <v>9.079664607417249E-4</v>
      </c>
      <c r="AE2093" s="50">
        <f>IF(AA2093&gt;0,AA2093*AC2093*SQRT((AB2093/AA2093)^2+(AD2093/AC2093)^2),AA2093*AC2093*SQRT((AD2093/AC2093)^2))</f>
        <v>8.1942140481694892E-3</v>
      </c>
      <c r="AF2093" s="50">
        <f>IF((S2093-Y2093-AA2093*AC2093)&gt;0,S2093-Y2093-AA2093*AC2093,0)</f>
        <v>3.5326172754201663</v>
      </c>
      <c r="AG2093" s="50">
        <f>SQRT((T2093*0.5)^2+Z2093^2+AE2093^2)</f>
        <v>7.1621923081331612E-2</v>
      </c>
      <c r="AH2093" s="50">
        <f>AF2093/S2093</f>
        <v>0.76298429274733615</v>
      </c>
      <c r="AI2093">
        <f>AF2093*EXP(Info!$B$6*G2093*1000)</f>
        <v>3.8754481000192955</v>
      </c>
      <c r="AJ2093">
        <f>2*SQRT((EXP(Info!$B$6*G2093)*AG2093)^2+(Info!$B$6*G2093*0.01*AI2093)^2)</f>
        <v>0.14325711452588105</v>
      </c>
      <c r="AK2093" s="28">
        <f>AI2093/(E2093/1000)</f>
        <v>1.1462431529190464</v>
      </c>
      <c r="AL2093">
        <f>AA2093/0.752049334436339</f>
        <v>2.9812303800133044</v>
      </c>
      <c r="AM2093"/>
      <c r="AN2093">
        <f>U2093/0.242530074</f>
        <v>9.23</v>
      </c>
      <c r="AO2093">
        <f>O2093/U2093</f>
        <v>1.4815544598312296</v>
      </c>
      <c r="AV2093" s="1"/>
    </row>
    <row r="2094" spans="1:48">
      <c r="A2094" s="14" t="s">
        <v>106</v>
      </c>
      <c r="B2094" s="14" t="s">
        <v>226</v>
      </c>
      <c r="C2094" s="15">
        <v>-10.349</v>
      </c>
      <c r="D2094" s="15">
        <v>40.579000000000001</v>
      </c>
      <c r="E2094" s="15">
        <v>3381</v>
      </c>
      <c r="F2094" s="43">
        <v>120</v>
      </c>
      <c r="G2094" s="43">
        <v>11.159883412824589</v>
      </c>
      <c r="I2094">
        <f>(E2094*100*Info!$B$11)/AI2094</f>
        <v>2.1757858328852264</v>
      </c>
      <c r="J2094">
        <f>LOG10(I2094)</f>
        <v>0.33761614462280437</v>
      </c>
      <c r="K2094">
        <f>2*((E2094*100*Info!$B$11)/AI2094^2)*(AJ2094/2)</f>
        <v>9.9164085720938849E-2</v>
      </c>
      <c r="L2094">
        <f>(M2094/10.7)/I2094</f>
        <v>1.0831775713031526</v>
      </c>
      <c r="M2094">
        <f>((U2094/0.242530073729142))*I2094</f>
        <v>25.217357831302564</v>
      </c>
      <c r="N2094">
        <f>2*M2094*SQRT((0.5*K2094/I2094)^2+(0.5*V2094/U2094)^2)</f>
        <v>1.2535343782114514</v>
      </c>
      <c r="O2094" s="43">
        <v>3.8880950567799997</v>
      </c>
      <c r="P2094" s="43">
        <v>4.512296004E-2</v>
      </c>
      <c r="S2094" s="43">
        <v>4.96</v>
      </c>
      <c r="T2094" s="43">
        <v>0.09</v>
      </c>
      <c r="U2094" s="43">
        <v>2.8109235576600002</v>
      </c>
      <c r="V2094" s="43">
        <v>5.5781917020000009E-2</v>
      </c>
      <c r="W2094" s="50">
        <f>U2094*Info!$B$2</f>
        <v>1.3492433076768</v>
      </c>
      <c r="X2094" s="50">
        <f>W2094*SQRT((0.5*V2094/U2094)^2+Info!$B$3^2)</f>
        <v>6.8777708604043558E-2</v>
      </c>
      <c r="Y2094" s="39">
        <f>W2094*Info!$D$2</f>
        <v>1.0928870792182082</v>
      </c>
      <c r="Z2094" s="39">
        <f>Y2094*SQRT(Info!$D$3^2+(X2094/W2094)^2)</f>
        <v>7.8035910175156278E-2</v>
      </c>
      <c r="AA2094" s="50">
        <f>IF(O2094-W2094&gt;0,O2094-W2094,0)</f>
        <v>2.5388517491031997</v>
      </c>
      <c r="AB2094" s="50">
        <f>SQRT((0.5*P2094)^2+X2094^2)</f>
        <v>7.2383655485997567E-2</v>
      </c>
      <c r="AC2094" s="50">
        <f>(1-EXP(-Info!$B$6*G2094*1000))+(Info!$B$6/(Info!$B$6-Info!$B$7))*(EXP(-Info!$B$7*G2094*1000)-EXP(-Info!$B$6*G2094*1000))*(Info!$B$9-1)</f>
        <v>0.11133384491342094</v>
      </c>
      <c r="AD2094" s="50">
        <f>SQRT((Info!$B$6*EXP(-Info!$B$6*G2094*1000)+(Info!$B$6/(Info!$B$6+Info!$B$7))*(Info!$B$9-1)*(-Info!$B$7*EXP(-Info!$B$7*G2094*1000)+Info!$B$6*EXP(-Info!$B$6*G2094*1000)))^2*(0.01*G2094*1000)^2)</f>
        <v>9.9331701350679601E-4</v>
      </c>
      <c r="AE2094" s="50">
        <f>IF(AA2094&gt;0,AA2094*AC2094*SQRT((AB2094/AA2094)^2+(AD2094/AC2094)^2),AA2094*AC2094*SQRT((AD2094/AC2094)^2))</f>
        <v>8.4441319596005281E-3</v>
      </c>
      <c r="AF2094" s="50">
        <f>IF((S2094-Y2094-AA2094*AC2094)&gt;0,S2094-Y2094-AA2094*AC2094,0)</f>
        <v>3.5844527938889685</v>
      </c>
      <c r="AG2094" s="50">
        <f>SQRT((T2094*0.5)^2+Z2094^2+AE2094^2)</f>
        <v>9.0476000361511377E-2</v>
      </c>
      <c r="AH2094" s="50">
        <f>AF2094/S2094</f>
        <v>0.7226719342518082</v>
      </c>
      <c r="AI2094">
        <f>AF2094*EXP(Info!$B$6*G2094*1000)</f>
        <v>3.9707227942666039</v>
      </c>
      <c r="AJ2094">
        <f>2*SQRT((EXP(Info!$B$6*G2094)*AG2094)^2+(Info!$B$6*G2094*0.01*AI2094)^2)</f>
        <v>0.18097052090030316</v>
      </c>
      <c r="AK2094" s="28">
        <f>AI2094/(E2094/1000)</f>
        <v>1.1744225951690637</v>
      </c>
      <c r="AL2094">
        <f>AA2094/0.752049334436339</f>
        <v>3.3759111707825245</v>
      </c>
      <c r="AM2094"/>
      <c r="AN2094">
        <f>U2094/0.242530074</f>
        <v>11.59</v>
      </c>
      <c r="AO2094">
        <f>O2094/U2094</f>
        <v>1.3832091044185879</v>
      </c>
      <c r="AV2094" s="1"/>
    </row>
    <row r="2095" spans="1:48">
      <c r="A2095" s="14" t="s">
        <v>106</v>
      </c>
      <c r="B2095" s="14" t="s">
        <v>226</v>
      </c>
      <c r="C2095" s="15">
        <v>-10.349</v>
      </c>
      <c r="D2095" s="15">
        <v>40.579000000000001</v>
      </c>
      <c r="E2095" s="15">
        <v>3381</v>
      </c>
      <c r="F2095" s="43">
        <v>152</v>
      </c>
      <c r="G2095" s="43">
        <v>12.855696873343932</v>
      </c>
      <c r="I2095">
        <f>(E2095*100*Info!$B$11)/AI2095</f>
        <v>2.5749942972408606</v>
      </c>
      <c r="J2095">
        <f>LOG10(I2095)</f>
        <v>0.41077627155990171</v>
      </c>
      <c r="K2095">
        <f>2*((E2095*100*Info!$B$11)/AI2095^2)*(AJ2095/2)</f>
        <v>0.11484359448792633</v>
      </c>
      <c r="L2095">
        <f>(M2095/10.7)/I2095</f>
        <v>0.81775701025906689</v>
      </c>
      <c r="M2095">
        <f>((U2095/0.242530073729142))*I2095</f>
        <v>22.531200126020416</v>
      </c>
      <c r="N2095">
        <f>2*M2095*SQRT((0.5*K2095/I2095)^2+(0.5*V2095/U2095)^2)</f>
        <v>1.1535629864095811</v>
      </c>
      <c r="O2095" s="43">
        <v>3.3992629896799995</v>
      </c>
      <c r="P2095" s="43">
        <v>4.512296004E-2</v>
      </c>
      <c r="S2095" s="43">
        <v>4.1100000000000003</v>
      </c>
      <c r="T2095" s="43">
        <v>0.09</v>
      </c>
      <c r="U2095" s="43">
        <v>2.1221381475000003</v>
      </c>
      <c r="V2095" s="43">
        <v>5.3356616280000012E-2</v>
      </c>
      <c r="W2095" s="50">
        <f>U2095*Info!$B$2</f>
        <v>1.0186263108000002</v>
      </c>
      <c r="X2095" s="50">
        <f>W2095*SQRT((0.5*V2095/U2095)^2+Info!$B$3^2)</f>
        <v>5.251649249791987E-2</v>
      </c>
      <c r="Y2095" s="39">
        <f>W2095*Info!$D$2</f>
        <v>0.82508731174800021</v>
      </c>
      <c r="Z2095" s="39">
        <f>Y2095*SQRT(Info!$D$3^2+(X2095/W2095)^2)</f>
        <v>5.9257359542150001E-2</v>
      </c>
      <c r="AA2095" s="50">
        <f>IF(O2095-W2095&gt;0,O2095-W2095,0)</f>
        <v>2.3806366788799993</v>
      </c>
      <c r="AB2095" s="50">
        <f>SQRT((0.5*P2095)^2+X2095^2)</f>
        <v>5.7157697337952069E-2</v>
      </c>
      <c r="AC2095" s="50">
        <f>(1-EXP(-Info!$B$6*G2095*1000))+(Info!$B$6/(Info!$B$6-Info!$B$7))*(EXP(-Info!$B$7*G2095*1000)-EXP(-Info!$B$6*G2095*1000))*(Info!$B$9-1)</f>
        <v>0.12723689212125294</v>
      </c>
      <c r="AD2095" s="50">
        <f>SQRT((Info!$B$6*EXP(-Info!$B$6*G2095*1000)+(Info!$B$6/(Info!$B$6+Info!$B$7))*(Info!$B$9-1)*(-Info!$B$7*EXP(-Info!$B$7*G2095*1000)+Info!$B$6*EXP(-Info!$B$6*G2095*1000)))^2*(0.01*G2095*1000)^2)</f>
        <v>1.1261798084196907E-3</v>
      </c>
      <c r="AE2095" s="50">
        <f>IF(AA2095&gt;0,AA2095*AC2095*SQRT((AB2095/AA2095)^2+(AD2095/AC2095)^2),AA2095*AC2095*SQRT((AD2095/AC2095)^2))</f>
        <v>7.7510087602178897E-3</v>
      </c>
      <c r="AF2095" s="50">
        <f>IF((S2095-Y2095-AA2095*AC2095)&gt;0,S2095-Y2095-AA2095*AC2095,0)</f>
        <v>2.9820078759614477</v>
      </c>
      <c r="AG2095" s="50">
        <f>SQRT((T2095*0.5)^2+Z2095^2+AE2095^2)</f>
        <v>7.4809844249995663E-2</v>
      </c>
      <c r="AH2095" s="50">
        <f>AF2095/S2095</f>
        <v>0.72554936154779748</v>
      </c>
      <c r="AI2095">
        <f>AF2095*EXP(Info!$B$6*G2095*1000)</f>
        <v>3.3551306934298806</v>
      </c>
      <c r="AJ2095">
        <f>2*SQRT((EXP(Info!$B$6*G2095)*AG2095)^2+(Info!$B$6*G2095*0.01*AI2095)^2)</f>
        <v>0.14963732899258322</v>
      </c>
      <c r="AK2095" s="28">
        <f>AI2095/(E2095/1000)</f>
        <v>0.99234862272401092</v>
      </c>
      <c r="AL2095">
        <f>AA2095/0.752049334436339</f>
        <v>3.165532591906735</v>
      </c>
      <c r="AM2095"/>
      <c r="AN2095">
        <f>U2095/0.242530074</f>
        <v>8.75</v>
      </c>
      <c r="AO2095">
        <f>O2095/U2095</f>
        <v>1.6018104163880778</v>
      </c>
      <c r="AV2095" s="1"/>
    </row>
    <row r="2096" spans="1:48">
      <c r="A2096" s="14" t="s">
        <v>106</v>
      </c>
      <c r="B2096" s="14" t="s">
        <v>226</v>
      </c>
      <c r="C2096" s="15">
        <v>-10.349</v>
      </c>
      <c r="D2096" s="15">
        <v>40.579000000000001</v>
      </c>
      <c r="E2096" s="15">
        <v>3381</v>
      </c>
      <c r="F2096" s="43">
        <v>160</v>
      </c>
      <c r="G2096" s="43">
        <v>13.279650238473767</v>
      </c>
      <c r="I2096">
        <f>(E2096*100*Info!$B$11)/AI2096</f>
        <v>2.5712367924925039</v>
      </c>
      <c r="J2096">
        <f>LOG10(I2096)</f>
        <v>0.41014207389583557</v>
      </c>
      <c r="K2096">
        <f>2*((E2096*100*Info!$B$11)/AI2096^2)*(AJ2096/2)</f>
        <v>0.18736228329775101</v>
      </c>
      <c r="L2096">
        <f>(M2096/10.7)/I2096</f>
        <v>0.91869158981104326</v>
      </c>
      <c r="M2096">
        <f>((U2096/0.242530073729142))*I2096</f>
        <v>25.275257698428767</v>
      </c>
      <c r="N2096">
        <f>2*M2096*SQRT((0.5*K2096/I2096)^2+(0.5*V2096/U2096)^2)</f>
        <v>2.2759186424143882</v>
      </c>
      <c r="O2096" s="43">
        <v>3.1134842427599998</v>
      </c>
      <c r="P2096" s="43">
        <v>4.512296004E-2</v>
      </c>
      <c r="S2096" s="43">
        <v>4.16</v>
      </c>
      <c r="T2096" s="43">
        <v>0.2</v>
      </c>
      <c r="U2096" s="43">
        <v>2.3840706274200003</v>
      </c>
      <c r="V2096" s="43">
        <v>0.12611563848000001</v>
      </c>
      <c r="W2096" s="50">
        <f>U2096*Info!$B$2</f>
        <v>1.1443539011616002</v>
      </c>
      <c r="X2096" s="50">
        <f>W2096*SQRT((0.5*V2096/U2096)^2+Info!$B$3^2)</f>
        <v>6.473022102284523E-2</v>
      </c>
      <c r="Y2096" s="39">
        <f>W2096*Info!$D$2</f>
        <v>0.92692665994089618</v>
      </c>
      <c r="Z2096" s="39">
        <f>Y2096*SQRT(Info!$D$3^2+(X2096/W2096)^2)</f>
        <v>6.9978872350084972E-2</v>
      </c>
      <c r="AA2096" s="50">
        <f>IF(O2096-W2096&gt;0,O2096-W2096,0)</f>
        <v>1.9691303415983996</v>
      </c>
      <c r="AB2096" s="50">
        <f>SQRT((0.5*P2096)^2+X2096^2)</f>
        <v>6.8549412064285817E-2</v>
      </c>
      <c r="AC2096" s="50">
        <f>(1-EXP(-Info!$B$6*G2096*1000))+(Info!$B$6/(Info!$B$6-Info!$B$7))*(EXP(-Info!$B$7*G2096*1000)-EXP(-Info!$B$6*G2096*1000))*(Info!$B$9-1)</f>
        <v>0.1311725187852518</v>
      </c>
      <c r="AD2096" s="50">
        <f>SQRT((Info!$B$6*EXP(-Info!$B$6*G2096*1000)+(Info!$B$6/(Info!$B$6+Info!$B$7))*(Info!$B$9-1)*(-Info!$B$7*EXP(-Info!$B$7*G2096*1000)+Info!$B$6*EXP(-Info!$B$6*G2096*1000)))^2*(0.01*G2096*1000)^2)</f>
        <v>1.1586958210295527E-3</v>
      </c>
      <c r="AE2096" s="50">
        <f>IF(AA2096&gt;0,AA2096*AC2096*SQRT((AB2096/AA2096)^2+(AD2096/AC2096)^2),AA2096*AC2096*SQRT((AD2096/AC2096)^2))</f>
        <v>9.276758807225248E-3</v>
      </c>
      <c r="AF2096" s="50">
        <f>IF((S2096-Y2096-AA2096*AC2096)&gt;0,S2096-Y2096-AA2096*AC2096,0)</f>
        <v>2.9747775533351786</v>
      </c>
      <c r="AG2096" s="50">
        <f>SQRT((T2096*0.5)^2+Z2096^2+AE2096^2)</f>
        <v>0.12240547712156069</v>
      </c>
      <c r="AH2096" s="50">
        <f>AF2096/S2096</f>
        <v>0.71509075801326405</v>
      </c>
      <c r="AI2096">
        <f>AF2096*EXP(Info!$B$6*G2096*1000)</f>
        <v>3.3600337500245625</v>
      </c>
      <c r="AJ2096">
        <f>2*SQRT((EXP(Info!$B$6*G2096)*AG2096)^2+(Info!$B$6*G2096*0.01*AI2096)^2)</f>
        <v>0.24484076970283244</v>
      </c>
      <c r="AK2096" s="28">
        <f>AI2096/(E2096/1000)</f>
        <v>0.99379880213681238</v>
      </c>
      <c r="AL2096">
        <f>AA2096/0.752049334436339</f>
        <v>2.618352615223392</v>
      </c>
      <c r="AM2096"/>
      <c r="AN2096">
        <f>U2096/0.242530074</f>
        <v>9.83</v>
      </c>
      <c r="AO2096">
        <f>O2096/U2096</f>
        <v>1.3059530229309348</v>
      </c>
      <c r="AV2096" s="1"/>
    </row>
    <row r="2097" spans="1:48">
      <c r="A2097" s="14" t="s">
        <v>106</v>
      </c>
      <c r="B2097" s="14" t="s">
        <v>226</v>
      </c>
      <c r="C2097" s="15">
        <v>-10.349</v>
      </c>
      <c r="D2097" s="15">
        <v>40.579000000000001</v>
      </c>
      <c r="E2097" s="15">
        <v>3381</v>
      </c>
      <c r="F2097" s="43">
        <v>180</v>
      </c>
      <c r="G2097" s="43">
        <v>14.081359608921479</v>
      </c>
      <c r="I2097">
        <f>(E2097*100*Info!$B$11)/AI2097</f>
        <v>2.4567569291961067</v>
      </c>
      <c r="J2097">
        <f>LOG10(I2097)</f>
        <v>0.39036218963802916</v>
      </c>
      <c r="K2097">
        <f>2*((E2097*100*Info!$B$11)/AI2097^2)*(AJ2097/2)</f>
        <v>0.14266566217647161</v>
      </c>
      <c r="L2097">
        <f>(M2097/10.7)/I2097</f>
        <v>0.92897196365430013</v>
      </c>
      <c r="M2097">
        <f>((U2097/0.242530073729142))*I2097</f>
        <v>24.420163903481782</v>
      </c>
      <c r="N2097">
        <f>2*M2097*SQRT((0.5*K2097/I2097)^2+(0.5*V2097/U2097)^2)</f>
        <v>1.6978064470358138</v>
      </c>
      <c r="O2097" s="43">
        <v>2.7600210557799998</v>
      </c>
      <c r="P2097" s="43">
        <v>3.7602466700000003E-2</v>
      </c>
      <c r="S2097" s="43">
        <v>4.25</v>
      </c>
      <c r="T2097" s="43">
        <v>0.15</v>
      </c>
      <c r="U2097" s="43">
        <v>2.41074893556</v>
      </c>
      <c r="V2097" s="43">
        <v>9.216142812E-2</v>
      </c>
      <c r="W2097" s="50">
        <f>U2097*Info!$B$2</f>
        <v>1.1571594890688</v>
      </c>
      <c r="X2097" s="50">
        <f>W2097*SQRT((0.5*V2097/U2097)^2+Info!$B$3^2)</f>
        <v>6.1941779023874578E-2</v>
      </c>
      <c r="Y2097" s="39">
        <f>W2097*Info!$D$2</f>
        <v>0.93729918614572805</v>
      </c>
      <c r="Z2097" s="39">
        <f>Y2097*SQRT(Info!$D$3^2+(X2097/W2097)^2)</f>
        <v>6.8655942101335701E-2</v>
      </c>
      <c r="AA2097" s="50">
        <f>IF(O2097-W2097&gt;0,O2097-W2097,0)</f>
        <v>1.6028615667111998</v>
      </c>
      <c r="AB2097" s="50">
        <f>SQRT((0.5*P2097)^2+X2097^2)</f>
        <v>6.4732297689203508E-2</v>
      </c>
      <c r="AC2097" s="50">
        <f>(1-EXP(-Info!$B$6*G2097*1000))+(Info!$B$6/(Info!$B$6-Info!$B$7))*(EXP(-Info!$B$7*G2097*1000)-EXP(-Info!$B$6*G2097*1000))*(Info!$B$9-1)</f>
        <v>0.13857142598286137</v>
      </c>
      <c r="AD2097" s="50">
        <f>SQRT((Info!$B$6*EXP(-Info!$B$6*G2097*1000)+(Info!$B$6/(Info!$B$6+Info!$B$7))*(Info!$B$9-1)*(-Info!$B$7*EXP(-Info!$B$7*G2097*1000)+Info!$B$6*EXP(-Info!$B$6*G2097*1000)))^2*(0.01*G2097*1000)^2)</f>
        <v>1.2194300795966182E-3</v>
      </c>
      <c r="AE2097" s="50">
        <f>IF(AA2097&gt;0,AA2097*AC2097*SQRT((AB2097/AA2097)^2+(AD2097/AC2097)^2),AA2097*AC2097*SQRT((AD2097/AC2097)^2))</f>
        <v>9.1805290251950108E-3</v>
      </c>
      <c r="AF2097" s="50">
        <f>IF((S2097-Y2097-AA2097*AC2097)&gt;0,S2097-Y2097-AA2097*AC2097,0)</f>
        <v>3.0905900009019778</v>
      </c>
      <c r="AG2097" s="50">
        <f>SQRT((T2097*0.5)^2+Z2097^2+AE2097^2)</f>
        <v>0.10209270541524702</v>
      </c>
      <c r="AH2097" s="50">
        <f>AF2097/S2097</f>
        <v>0.72719764727105363</v>
      </c>
      <c r="AI2097">
        <f>AF2097*EXP(Info!$B$6*G2097*1000)</f>
        <v>3.5166044712883706</v>
      </c>
      <c r="AJ2097">
        <f>2*SQRT((EXP(Info!$B$6*G2097)*AG2097)^2+(Info!$B$6*G2097*0.01*AI2097)^2)</f>
        <v>0.2042117799880433</v>
      </c>
      <c r="AK2097" s="28">
        <f>AI2097/(E2097/1000)</f>
        <v>1.0401077998486752</v>
      </c>
      <c r="AL2097">
        <f>AA2097/0.752049334436339</f>
        <v>2.1313250252558822</v>
      </c>
      <c r="AM2097"/>
      <c r="AN2097">
        <f>U2097/0.242530074</f>
        <v>9.94</v>
      </c>
      <c r="AO2097">
        <f>O2097/U2097</f>
        <v>1.1448811674529957</v>
      </c>
      <c r="AV2097" s="1"/>
    </row>
    <row r="2098" spans="1:48">
      <c r="A2098" s="14" t="s">
        <v>106</v>
      </c>
      <c r="B2098" s="14" t="s">
        <v>226</v>
      </c>
      <c r="C2098" s="15">
        <v>-10.349</v>
      </c>
      <c r="D2098" s="15">
        <v>40.579000000000001</v>
      </c>
      <c r="E2098" s="15">
        <v>3381</v>
      </c>
      <c r="F2098" s="43">
        <v>210</v>
      </c>
      <c r="G2098" s="43">
        <v>14.997949893064467</v>
      </c>
      <c r="H2098" s="15" t="s">
        <v>122</v>
      </c>
      <c r="I2098">
        <f>(E2098*100*Info!$B$11)/AI2098</f>
        <v>2.6452656733413118</v>
      </c>
      <c r="J2098">
        <f>LOG10(I2098)</f>
        <v>0.42246929628496388</v>
      </c>
      <c r="K2098">
        <f>2*((E2098*100*Info!$B$11)/AI2098^2)*(AJ2098/2)</f>
        <v>0.16276007108337004</v>
      </c>
      <c r="L2098">
        <f>(M2098/10.7)/I2098</f>
        <v>0.96635514126614297</v>
      </c>
      <c r="M2098">
        <f>((U2098/0.242530073729142))*I2098</f>
        <v>27.352047092895976</v>
      </c>
      <c r="N2098">
        <f>2*M2098*SQRT((0.5*K2098/I2098)^2+(0.5*V2098/U2098)^2)</f>
        <v>1.9739790569359976</v>
      </c>
      <c r="O2098" s="43">
        <v>2.8277054958399996</v>
      </c>
      <c r="P2098" s="43">
        <v>3.7602466700000003E-2</v>
      </c>
      <c r="S2098" s="43">
        <v>4.0599999999999996</v>
      </c>
      <c r="T2098" s="43">
        <v>0.14000000000000001</v>
      </c>
      <c r="U2098" s="43">
        <v>2.5077609651600001</v>
      </c>
      <c r="V2098" s="43">
        <v>9.4586728860000011E-2</v>
      </c>
      <c r="W2098" s="50">
        <f>U2098*Info!$B$2</f>
        <v>1.2037252632768001</v>
      </c>
      <c r="X2098" s="50">
        <f>W2098*SQRT((0.5*V2098/U2098)^2+Info!$B$3^2)</f>
        <v>6.4325059439923338E-2</v>
      </c>
      <c r="Y2098" s="39">
        <f>W2098*Info!$D$2</f>
        <v>0.97501746325420813</v>
      </c>
      <c r="Z2098" s="39">
        <f>Y2098*SQRT(Info!$D$3^2+(X2098/W2098)^2)</f>
        <v>7.1354056029442767E-2</v>
      </c>
      <c r="AA2098" s="50">
        <f>IF(O2098-W2098&gt;0,O2098-W2098,0)</f>
        <v>1.6239802325631996</v>
      </c>
      <c r="AB2098" s="50">
        <f>SQRT((0.5*P2098)^2+X2098^2)</f>
        <v>6.7016413268921091E-2</v>
      </c>
      <c r="AC2098" s="50">
        <f>(1-EXP(-Info!$B$6*G2098*1000))+(Info!$B$6/(Info!$B$6-Info!$B$7))*(EXP(-Info!$B$7*G2098*1000)-EXP(-Info!$B$6*G2098*1000))*(Info!$B$9-1)</f>
        <v>0.14696131513279084</v>
      </c>
      <c r="AD2098" s="50">
        <f>SQRT((Info!$B$6*EXP(-Info!$B$6*G2098*1000)+(Info!$B$6/(Info!$B$6+Info!$B$7))*(Info!$B$9-1)*(-Info!$B$7*EXP(-Info!$B$7*G2098*1000)+Info!$B$6*EXP(-Info!$B$6*G2098*1000)))^2*(0.01*G2098*1000)^2)</f>
        <v>1.287669994095087E-3</v>
      </c>
      <c r="AE2098" s="50">
        <f>IF(AA2098&gt;0,AA2098*AC2098*SQRT((AB2098/AA2098)^2+(AD2098/AC2098)^2),AA2098*AC2098*SQRT((AD2098/AC2098)^2))</f>
        <v>1.0068374785111212E-2</v>
      </c>
      <c r="AF2098" s="50">
        <f>IF((S2098-Y2098-AA2098*AC2098)&gt;0,S2098-Y2098-AA2098*AC2098,0)</f>
        <v>2.846320266018648</v>
      </c>
      <c r="AG2098" s="50">
        <f>SQRT((T2098*0.5)^2+Z2098^2+AE2098^2)</f>
        <v>0.10046279651028196</v>
      </c>
      <c r="AH2098" s="50">
        <f>AF2098/S2098</f>
        <v>0.70106410493070148</v>
      </c>
      <c r="AI2098">
        <f>AF2098*EXP(Info!$B$6*G2098*1000)</f>
        <v>3.2660017816535554</v>
      </c>
      <c r="AJ2098">
        <f>2*SQRT((EXP(Info!$B$6*G2098)*AG2098)^2+(Info!$B$6*G2098*0.01*AI2098)^2)</f>
        <v>0.20095323033050908</v>
      </c>
      <c r="AK2098" s="28">
        <f>AI2098/(E2098/1000)</f>
        <v>0.96598692151835419</v>
      </c>
      <c r="AL2098">
        <f>AA2098/0.752049334436339</f>
        <v>2.1594065152392865</v>
      </c>
      <c r="AM2098"/>
      <c r="AN2098">
        <f>U2098/0.242530074</f>
        <v>10.34</v>
      </c>
      <c r="AO2098">
        <f>O2098/U2098</f>
        <v>1.1275817492675528</v>
      </c>
      <c r="AV2098" s="1"/>
    </row>
    <row r="2099" spans="1:48">
      <c r="A2099" s="14" t="s">
        <v>106</v>
      </c>
      <c r="B2099" s="14" t="s">
        <v>226</v>
      </c>
      <c r="C2099" s="15">
        <v>-10.349</v>
      </c>
      <c r="D2099" s="15">
        <v>40.579000000000001</v>
      </c>
      <c r="E2099" s="15">
        <v>3381</v>
      </c>
      <c r="F2099" s="43">
        <v>215</v>
      </c>
      <c r="G2099" s="43">
        <v>15.146239832065074</v>
      </c>
      <c r="I2099">
        <f>(E2099*100*Info!$B$11)/AI2099</f>
        <v>2.8198969411630022</v>
      </c>
      <c r="J2099">
        <f>LOG10(I2099)</f>
        <v>0.45023323643918617</v>
      </c>
      <c r="K2099">
        <f>2*((E2099*100*Info!$B$11)/AI2099^2)*(AJ2099/2)</f>
        <v>0.15962950331394318</v>
      </c>
      <c r="L2099">
        <f>(M2099/10.7)/I2099</f>
        <v>0.90841121596778618</v>
      </c>
      <c r="M2099">
        <f>((U2099/0.242530073729142))*I2099</f>
        <v>27.409398298715242</v>
      </c>
      <c r="N2099">
        <f>2*M2099*SQRT((0.5*K2099/I2099)^2+(0.5*V2099/U2099)^2)</f>
        <v>1.7672358204819125</v>
      </c>
      <c r="O2099" s="43">
        <v>2.6622546423599998</v>
      </c>
      <c r="P2099" s="43">
        <v>4.5122960039999993E-2</v>
      </c>
      <c r="S2099" s="43">
        <v>3.81</v>
      </c>
      <c r="T2099" s="43">
        <v>0.11</v>
      </c>
      <c r="U2099" s="43">
        <v>2.3573923192800001</v>
      </c>
      <c r="V2099" s="43">
        <v>7.2759022199999995E-2</v>
      </c>
      <c r="W2099" s="50">
        <f>U2099*Info!$B$2</f>
        <v>1.1315483132544</v>
      </c>
      <c r="X2099" s="50">
        <f>W2099*SQRT((0.5*V2099/U2099)^2+Info!$B$3^2)</f>
        <v>5.9210904240811928E-2</v>
      </c>
      <c r="Y2099" s="39">
        <f>W2099*Info!$D$2</f>
        <v>0.91655413373606409</v>
      </c>
      <c r="Z2099" s="39">
        <f>Y2099*SQRT(Info!$D$3^2+(X2099/W2099)^2)</f>
        <v>6.633566271648568E-2</v>
      </c>
      <c r="AA2099" s="50">
        <f>IF(O2099-W2099&gt;0,O2099-W2099,0)</f>
        <v>1.5307063291055998</v>
      </c>
      <c r="AB2099" s="50">
        <f>SQRT((0.5*P2099)^2+X2099^2)</f>
        <v>6.3363645426280979E-2</v>
      </c>
      <c r="AC2099" s="50">
        <f>(1-EXP(-Info!$B$6*G2099*1000))+(Info!$B$6/(Info!$B$6-Info!$B$7))*(EXP(-Info!$B$7*G2099*1000)-EXP(-Info!$B$6*G2099*1000))*(Info!$B$9-1)</f>
        <v>0.14831176510765542</v>
      </c>
      <c r="AD2099" s="50">
        <f>SQRT((Info!$B$6*EXP(-Info!$B$6*G2099*1000)+(Info!$B$6/(Info!$B$6+Info!$B$7))*(Info!$B$9-1)*(-Info!$B$7*EXP(-Info!$B$7*G2099*1000)+Info!$B$6*EXP(-Info!$B$6*G2099*1000)))^2*(0.01*G2099*1000)^2)</f>
        <v>1.2985911584034154E-3</v>
      </c>
      <c r="AE2099" s="50">
        <f>IF(AA2099&gt;0,AA2099*AC2099*SQRT((AB2099/AA2099)^2+(AD2099/AC2099)^2),AA2099*AC2099*SQRT((AD2099/AC2099)^2))</f>
        <v>9.6054981912224325E-3</v>
      </c>
      <c r="AF2099" s="50">
        <f>IF((S2099-Y2099-AA2099*AC2099)&gt;0,S2099-Y2099-AA2099*AC2099,0)</f>
        <v>2.6664241087328246</v>
      </c>
      <c r="AG2099" s="50">
        <f>SQRT((T2099*0.5)^2+Z2099^2+AE2099^2)</f>
        <v>8.6704588941629412E-2</v>
      </c>
      <c r="AH2099" s="50">
        <f>AF2099/S2099</f>
        <v>0.69984884743643694</v>
      </c>
      <c r="AI2099">
        <f>AF2099*EXP(Info!$B$6*G2099*1000)</f>
        <v>3.0637440241048579</v>
      </c>
      <c r="AJ2099">
        <f>2*SQRT((EXP(Info!$B$6*G2099)*AG2099)^2+(Info!$B$6*G2099*0.01*AI2099)^2)</f>
        <v>0.17343326619845076</v>
      </c>
      <c r="AK2099" s="28">
        <f>AI2099/(E2099/1000)</f>
        <v>0.90616504705852063</v>
      </c>
      <c r="AL2099">
        <f>AA2099/0.752049334436339</f>
        <v>2.0353802058117161</v>
      </c>
      <c r="AM2099"/>
      <c r="AN2099">
        <f>U2099/0.242530074</f>
        <v>9.7200000000000006</v>
      </c>
      <c r="AO2099">
        <f>O2099/U2099</f>
        <v>1.1293218445596325</v>
      </c>
      <c r="AV2099" s="1"/>
    </row>
    <row r="2100" spans="1:48">
      <c r="A2100" s="14" t="s">
        <v>106</v>
      </c>
      <c r="B2100" s="14" t="s">
        <v>226</v>
      </c>
      <c r="C2100" s="15">
        <v>-10.349</v>
      </c>
      <c r="D2100" s="15">
        <v>40.579000000000001</v>
      </c>
      <c r="E2100" s="15">
        <v>3381</v>
      </c>
      <c r="F2100" s="43">
        <v>220</v>
      </c>
      <c r="G2100" s="43">
        <v>15.277438992390447</v>
      </c>
      <c r="I2100">
        <f>(E2100*100*Info!$B$11)/AI2100</f>
        <v>2.5959715731750594</v>
      </c>
      <c r="J2100">
        <f>LOG10(I2100)</f>
        <v>0.41429993247316832</v>
      </c>
      <c r="K2100">
        <f>2*((E2100*100*Info!$B$11)/AI2100^2)*(AJ2100/2)</f>
        <v>0.15964141234994911</v>
      </c>
      <c r="L2100">
        <f>(M2100/10.7)/I2100</f>
        <v>0.92990654309459608</v>
      </c>
      <c r="M2100">
        <f>((U2100/0.242530073729142))*I2100</f>
        <v>25.829917181938736</v>
      </c>
      <c r="N2100">
        <f>2*M2100*SQRT((0.5*K2100/I2100)^2+(0.5*V2100/U2100)^2)</f>
        <v>1.8836477110957623</v>
      </c>
      <c r="O2100" s="43">
        <v>3.0232383226799997</v>
      </c>
      <c r="P2100" s="43">
        <v>4.512296004E-2</v>
      </c>
      <c r="S2100" s="43">
        <v>4.1100000000000003</v>
      </c>
      <c r="T2100" s="43">
        <v>0.15</v>
      </c>
      <c r="U2100" s="43">
        <v>2.4131742363000002</v>
      </c>
      <c r="V2100" s="43">
        <v>9.4586728860000011E-2</v>
      </c>
      <c r="W2100" s="50">
        <f>U2100*Info!$B$2</f>
        <v>1.1583236334240001</v>
      </c>
      <c r="X2100" s="50">
        <f>W2100*SQRT((0.5*V2100/U2100)^2+Info!$B$3^2)</f>
        <v>6.2206198225692191E-2</v>
      </c>
      <c r="Y2100" s="39">
        <f>W2100*Info!$D$2</f>
        <v>0.93824214307344012</v>
      </c>
      <c r="Z2100" s="39">
        <f>Y2100*SQRT(Info!$D$3^2+(X2100/W2100)^2)</f>
        <v>6.8844735737706997E-2</v>
      </c>
      <c r="AA2100" s="50">
        <f>IF(O2100-W2100&gt;0,O2100-W2100,0)</f>
        <v>1.8649146892559996</v>
      </c>
      <c r="AB2100" s="50">
        <f>SQRT((0.5*P2100)^2+X2100^2)</f>
        <v>6.617122847875026E-2</v>
      </c>
      <c r="AC2100" s="50">
        <f>(1-EXP(-Info!$B$6*G2100*1000))+(Info!$B$6/(Info!$B$6-Info!$B$7))*(EXP(-Info!$B$7*G2100*1000)-EXP(-Info!$B$6*G2100*1000))*(Info!$B$9-1)</f>
        <v>0.1495049754894496</v>
      </c>
      <c r="AD2100" s="50">
        <f>SQRT((Info!$B$6*EXP(-Info!$B$6*G2100*1000)+(Info!$B$6/(Info!$B$6+Info!$B$7))*(Info!$B$9-1)*(-Info!$B$7*EXP(-Info!$B$7*G2100*1000)+Info!$B$6*EXP(-Info!$B$6*G2100*1000)))^2*(0.01*G2100*1000)^2)</f>
        <v>1.3082261584551991E-3</v>
      </c>
      <c r="AE2100" s="50">
        <f>IF(AA2100&gt;0,AA2100*AC2100*SQRT((AB2100/AA2100)^2+(AD2100/AC2100)^2),AA2100*AC2100*SQRT((AD2100/AC2100)^2))</f>
        <v>1.0189323118975406E-2</v>
      </c>
      <c r="AF2100" s="50">
        <f>IF((S2100-Y2100-AA2100*AC2100)&gt;0,S2100-Y2100-AA2100*AC2100,0)</f>
        <v>2.8929438320194274</v>
      </c>
      <c r="AG2100" s="50">
        <f>SQRT((T2100*0.5)^2+Z2100^2+AE2100^2)</f>
        <v>0.10231529672740824</v>
      </c>
      <c r="AH2100" s="50">
        <f>AF2100/S2100</f>
        <v>0.7038792778636076</v>
      </c>
      <c r="AI2100">
        <f>AF2100*EXP(Info!$B$6*G2100*1000)</f>
        <v>3.3280188779236357</v>
      </c>
      <c r="AJ2100">
        <f>2*SQRT((EXP(Info!$B$6*G2100)*AG2100)^2+(Info!$B$6*G2100*0.01*AI2100)^2)</f>
        <v>0.20465926495073936</v>
      </c>
      <c r="AK2100" s="28">
        <f>AI2100/(E2100/1000)</f>
        <v>0.98432974798096295</v>
      </c>
      <c r="AL2100">
        <f>AA2100/0.752049334436339</f>
        <v>2.4797770623037025</v>
      </c>
      <c r="AM2100"/>
      <c r="AN2100">
        <f>U2100/0.242530074</f>
        <v>9.9499999999999993</v>
      </c>
      <c r="AO2100">
        <f>O2100/U2100</f>
        <v>1.2528056520756581</v>
      </c>
      <c r="AV2100" s="1"/>
    </row>
    <row r="2101" spans="1:48">
      <c r="A2101" s="14" t="s">
        <v>106</v>
      </c>
      <c r="B2101" s="14" t="s">
        <v>226</v>
      </c>
      <c r="C2101" s="15">
        <v>-10.349</v>
      </c>
      <c r="D2101" s="15">
        <v>40.579000000000001</v>
      </c>
      <c r="E2101" s="15">
        <v>3381</v>
      </c>
      <c r="F2101" s="43">
        <v>225</v>
      </c>
      <c r="G2101" s="43">
        <v>15.408638152715822</v>
      </c>
      <c r="I2101">
        <f>(E2101*100*Info!$B$11)/AI2101</f>
        <v>3.1045659277258699</v>
      </c>
      <c r="J2101">
        <f>LOG10(I2101)</f>
        <v>0.49200088684057391</v>
      </c>
      <c r="K2101">
        <f>2*((E2101*100*Info!$B$11)/AI2101^2)*(AJ2101/2)</f>
        <v>0.16183972676043096</v>
      </c>
      <c r="L2101">
        <f>(M2101/10.7)/I2101</f>
        <v>0.87009345891564727</v>
      </c>
      <c r="M2101">
        <f>((U2101/0.242530073729142))*I2101</f>
        <v>28.903508819407342</v>
      </c>
      <c r="N2101">
        <f>2*M2101*SQRT((0.5*K2101/I2101)^2+(0.5*V2101/U2101)^2)</f>
        <v>1.6417305423940489</v>
      </c>
      <c r="O2101" s="43">
        <v>2.7825825358</v>
      </c>
      <c r="P2101" s="43">
        <v>3.7602466700000003E-2</v>
      </c>
      <c r="S2101" s="43">
        <v>3.55</v>
      </c>
      <c r="T2101" s="43">
        <v>7.0000000000000007E-2</v>
      </c>
      <c r="U2101" s="43">
        <v>2.2579549889400004</v>
      </c>
      <c r="V2101" s="43">
        <v>5.0931315540000008E-2</v>
      </c>
      <c r="W2101" s="50">
        <f>U2101*Info!$B$2</f>
        <v>1.0838183946912001</v>
      </c>
      <c r="X2101" s="50">
        <f>W2101*SQRT((0.5*V2101/U2101)^2+Info!$B$3^2)</f>
        <v>5.5552408754880329E-2</v>
      </c>
      <c r="Y2101" s="39">
        <f>W2101*Info!$D$2</f>
        <v>0.87789289969987216</v>
      </c>
      <c r="Z2101" s="39">
        <f>Y2101*SQRT(Info!$D$3^2+(X2101/W2101)^2)</f>
        <v>6.2861040900436385E-2</v>
      </c>
      <c r="AA2101" s="50">
        <f>IF(O2101-W2101&gt;0,O2101-W2101,0)</f>
        <v>1.6987641411087999</v>
      </c>
      <c r="AB2101" s="50">
        <f>SQRT((0.5*P2101)^2+X2101^2)</f>
        <v>5.8647732214898614E-2</v>
      </c>
      <c r="AC2101" s="50">
        <f>(1-EXP(-Info!$B$6*G2101*1000))+(Info!$B$6/(Info!$B$6-Info!$B$7))*(EXP(-Info!$B$7*G2101*1000)-EXP(-Info!$B$6*G2101*1000))*(Info!$B$9-1)</f>
        <v>0.15069668850279205</v>
      </c>
      <c r="AD2101" s="50">
        <f>SQRT((Info!$B$6*EXP(-Info!$B$6*G2101*1000)+(Info!$B$6/(Info!$B$6+Info!$B$7))*(Info!$B$9-1)*(-Info!$B$7*EXP(-Info!$B$7*G2101*1000)+Info!$B$6*EXP(-Info!$B$6*G2101*1000)))^2*(0.01*G2101*1000)^2)</f>
        <v>1.3178354153082694E-3</v>
      </c>
      <c r="AE2101" s="50">
        <f>IF(AA2101&gt;0,AA2101*AC2101*SQRT((AB2101/AA2101)^2+(AD2101/AC2101)^2),AA2101*AC2101*SQRT((AD2101/AC2101)^2))</f>
        <v>9.117144304650604E-3</v>
      </c>
      <c r="AF2101" s="50">
        <f>IF((S2101-Y2101-AA2101*AC2101)&gt;0,S2101-Y2101-AA2101*AC2101,0)</f>
        <v>2.416108969687742</v>
      </c>
      <c r="AG2101" s="50">
        <f>SQRT((T2101*0.5)^2+Z2101^2+AE2101^2)</f>
        <v>7.25233257880398E-2</v>
      </c>
      <c r="AH2101" s="50">
        <f>AF2101/S2101</f>
        <v>0.68059407596837806</v>
      </c>
      <c r="AI2101">
        <f>AF2101*EXP(Info!$B$6*G2101*1000)</f>
        <v>2.782818146950484</v>
      </c>
      <c r="AJ2101">
        <f>2*SQRT((EXP(Info!$B$6*G2101)*AG2101)^2+(Info!$B$6*G2101*0.01*AI2101)^2)</f>
        <v>0.14506714916385643</v>
      </c>
      <c r="AK2101" s="28">
        <f>AI2101/(E2101/1000)</f>
        <v>0.82307546493655259</v>
      </c>
      <c r="AL2101">
        <f>AA2101/0.752049334436339</f>
        <v>2.2588466784323713</v>
      </c>
      <c r="AM2101"/>
      <c r="AN2101">
        <f>U2101/0.242530074</f>
        <v>9.31</v>
      </c>
      <c r="AO2101">
        <f>O2101/U2101</f>
        <v>1.232346326401434</v>
      </c>
      <c r="AV2101" s="1"/>
    </row>
    <row r="2102" spans="1:48">
      <c r="A2102" s="14" t="s">
        <v>106</v>
      </c>
      <c r="B2102" s="14" t="s">
        <v>226</v>
      </c>
      <c r="C2102" s="15">
        <v>-10.349</v>
      </c>
      <c r="D2102" s="15">
        <v>40.579000000000001</v>
      </c>
      <c r="E2102" s="15">
        <v>3381</v>
      </c>
      <c r="F2102" s="43">
        <v>235</v>
      </c>
      <c r="G2102" s="43">
        <v>15.67103647336657</v>
      </c>
      <c r="I2102">
        <f>(E2102*100*Info!$B$11)/AI2102</f>
        <v>2.7114035682519626</v>
      </c>
      <c r="J2102">
        <f>LOG10(I2102)</f>
        <v>0.43319416325394611</v>
      </c>
      <c r="K2102">
        <f>2*((E2102*100*Info!$B$11)/AI2102^2)*(AJ2102/2)</f>
        <v>0.17649230591577089</v>
      </c>
      <c r="L2102">
        <f>(M2102/10.7)/I2102</f>
        <v>0.95233644966170183</v>
      </c>
      <c r="M2102">
        <f>((U2102/0.242530073729142))*I2102</f>
        <v>27.629202391343835</v>
      </c>
      <c r="N2102">
        <f>2*M2102*SQRT((0.5*K2102/I2102)^2+(0.5*V2102/U2102)^2)</f>
        <v>2.1286821427114822</v>
      </c>
      <c r="O2102" s="43">
        <v>2.8803489492200001</v>
      </c>
      <c r="P2102" s="43">
        <v>5.2643453380000003E-2</v>
      </c>
      <c r="S2102" s="43">
        <v>3.98</v>
      </c>
      <c r="T2102" s="43">
        <v>0.15</v>
      </c>
      <c r="U2102" s="43">
        <v>2.4713814540599999</v>
      </c>
      <c r="V2102" s="43">
        <v>0.10186263108</v>
      </c>
      <c r="W2102" s="50">
        <f>U2102*Info!$B$2</f>
        <v>1.1862630979487998</v>
      </c>
      <c r="X2102" s="50">
        <f>W2102*SQRT((0.5*V2102/U2102)^2+Info!$B$3^2)</f>
        <v>6.4153781580315469E-2</v>
      </c>
      <c r="Y2102" s="39">
        <f>W2102*Info!$D$2</f>
        <v>0.96087310933852788</v>
      </c>
      <c r="Z2102" s="39">
        <f>Y2102*SQRT(Info!$D$3^2+(X2102/W2102)^2)</f>
        <v>7.0770817762166607E-2</v>
      </c>
      <c r="AA2102" s="50">
        <f>IF(O2102-W2102&gt;0,O2102-W2102,0)</f>
        <v>1.6940858512712003</v>
      </c>
      <c r="AB2102" s="50">
        <f>SQRT((0.5*P2102)^2+X2102^2)</f>
        <v>6.9343644171602936E-2</v>
      </c>
      <c r="AC2102" s="50">
        <f>(1-EXP(-Info!$B$6*G2102*1000))+(Info!$B$6/(Info!$B$6-Info!$B$7))*(EXP(-Info!$B$7*G2102*1000)-EXP(-Info!$B$6*G2102*1000))*(Info!$B$9-1)</f>
        <v>0.15307562971662578</v>
      </c>
      <c r="AD2102" s="50">
        <f>SQRT((Info!$B$6*EXP(-Info!$B$6*G2102*1000)+(Info!$B$6/(Info!$B$6+Info!$B$7))*(Info!$B$9-1)*(-Info!$B$7*EXP(-Info!$B$7*G2102*1000)+Info!$B$6*EXP(-Info!$B$6*G2102*1000)))^2*(0.01*G2102*1000)^2)</f>
        <v>1.3369768911799316E-3</v>
      </c>
      <c r="AE2102" s="50">
        <f>IF(AA2102&gt;0,AA2102*AC2102*SQRT((AB2102/AA2102)^2+(AD2102/AC2102)^2),AA2102*AC2102*SQRT((AD2102/AC2102)^2))</f>
        <v>1.0853776348622309E-2</v>
      </c>
      <c r="AF2102" s="50">
        <f>IF((S2102-Y2102-AA2102*AC2102)&gt;0,S2102-Y2102-AA2102*AC2102,0)</f>
        <v>2.7598036321841071</v>
      </c>
      <c r="AG2102" s="50">
        <f>SQRT((T2102*0.5)^2+Z2102^2+AE2102^2)</f>
        <v>0.10368853894115641</v>
      </c>
      <c r="AH2102" s="50">
        <f>AF2102/S2102</f>
        <v>0.69341799803620785</v>
      </c>
      <c r="AI2102">
        <f>AF2102*EXP(Info!$B$6*G2102*1000)</f>
        <v>3.1863358532236314</v>
      </c>
      <c r="AJ2102">
        <f>2*SQRT((EXP(Info!$B$6*G2102)*AG2102)^2+(Info!$B$6*G2102*0.01*AI2102)^2)</f>
        <v>0.20740688281976741</v>
      </c>
      <c r="AK2102" s="28">
        <f>AI2102/(E2102/1000)</f>
        <v>0.94242409145922257</v>
      </c>
      <c r="AL2102">
        <f>AA2102/0.752049334436339</f>
        <v>2.252625956435315</v>
      </c>
      <c r="AM2102"/>
      <c r="AN2102">
        <f>U2102/0.242530074</f>
        <v>10.19</v>
      </c>
      <c r="AO2102">
        <f>O2102/U2102</f>
        <v>1.1654813321060358</v>
      </c>
      <c r="AV2102" s="1"/>
    </row>
    <row r="2103" spans="1:48">
      <c r="A2103" s="14" t="s">
        <v>106</v>
      </c>
      <c r="B2103" s="14" t="s">
        <v>226</v>
      </c>
      <c r="C2103" s="15">
        <v>-10.349</v>
      </c>
      <c r="D2103" s="15">
        <v>40.579000000000001</v>
      </c>
      <c r="E2103" s="15">
        <v>3381</v>
      </c>
      <c r="F2103" s="43">
        <v>245</v>
      </c>
      <c r="G2103" s="43">
        <v>15.933434794017318</v>
      </c>
      <c r="I2103">
        <f>(E2103*100*Info!$B$11)/AI2103</f>
        <v>2.4417556477558935</v>
      </c>
      <c r="J2103">
        <f>LOG10(I2103)</f>
        <v>0.38770220091068192</v>
      </c>
      <c r="K2103">
        <f>2*((E2103*100*Info!$B$11)/AI2103^2)*(AJ2103/2)</f>
        <v>0.13209862093531066</v>
      </c>
      <c r="L2103">
        <f>(M2103/10.7)/I2103</f>
        <v>1.1149532722732189</v>
      </c>
      <c r="M2103">
        <f>((U2103/0.242530073729142))*I2103</f>
        <v>29.130144910260402</v>
      </c>
      <c r="N2103">
        <f>2*M2103*SQRT((0.5*K2103/I2103)^2+(0.5*V2103/U2103)^2)</f>
        <v>1.7277136800792701</v>
      </c>
      <c r="O2103" s="43">
        <v>3.3691810163200002</v>
      </c>
      <c r="P2103" s="43">
        <v>4.5122960039999993E-2</v>
      </c>
      <c r="S2103" s="43">
        <v>4.49</v>
      </c>
      <c r="T2103" s="43">
        <v>0.1</v>
      </c>
      <c r="U2103" s="43">
        <v>2.89338378282</v>
      </c>
      <c r="V2103" s="43">
        <v>7.0333721459999998E-2</v>
      </c>
      <c r="W2103" s="50">
        <f>U2103*Info!$B$2</f>
        <v>1.3888242157535999</v>
      </c>
      <c r="X2103" s="50">
        <f>W2103*SQRT((0.5*V2103/U2103)^2+Info!$B$3^2)</f>
        <v>7.1463412320047992E-2</v>
      </c>
      <c r="Y2103" s="39">
        <f>W2103*Info!$D$2</f>
        <v>1.124947614760416</v>
      </c>
      <c r="Z2103" s="39">
        <f>Y2103*SQRT(Info!$D$3^2+(X2103/W2103)^2)</f>
        <v>8.0712348515557641E-2</v>
      </c>
      <c r="AA2103" s="50">
        <f>IF(O2103-W2103&gt;0,O2103-W2103,0)</f>
        <v>1.9803568005664003</v>
      </c>
      <c r="AB2103" s="50">
        <f>SQRT((0.5*P2103)^2+X2103^2)</f>
        <v>7.494024073298701E-2</v>
      </c>
      <c r="AC2103" s="50">
        <f>(1-EXP(-Info!$B$6*G2103*1000))+(Info!$B$6/(Info!$B$6-Info!$B$7))*(EXP(-Info!$B$7*G2103*1000)-EXP(-Info!$B$6*G2103*1000))*(Info!$B$9-1)</f>
        <v>0.15544860331216681</v>
      </c>
      <c r="AD2103" s="50">
        <f>SQRT((Info!$B$6*EXP(-Info!$B$6*G2103*1000)+(Info!$B$6/(Info!$B$6+Info!$B$7))*(Info!$B$9-1)*(-Info!$B$7*EXP(-Info!$B$7*G2103*1000)+Info!$B$6*EXP(-Info!$B$6*G2103*1000)))^2*(0.01*G2103*1000)^2)</f>
        <v>1.3560159687623613E-3</v>
      </c>
      <c r="AE2103" s="50">
        <f>IF(AA2103&gt;0,AA2103*AC2103*SQRT((AB2103/AA2103)^2+(AD2103/AC2103)^2),AA2103*AC2103*SQRT((AD2103/AC2103)^2))</f>
        <v>1.195486671516352E-2</v>
      </c>
      <c r="AF2103" s="50">
        <f>IF((S2103-Y2103-AA2103*AC2103)&gt;0,S2103-Y2103-AA2103*AC2103,0)</f>
        <v>3.0572086865317858</v>
      </c>
      <c r="AG2103" s="50">
        <f>SQRT((T2103*0.5)^2+Z2103^2+AE2103^2)</f>
        <v>9.5694315615266118E-2</v>
      </c>
      <c r="AH2103" s="50">
        <f>AF2103/S2103</f>
        <v>0.68089280323647783</v>
      </c>
      <c r="AI2103">
        <f>AF2103*EXP(Info!$B$6*G2103*1000)</f>
        <v>3.5382092430173486</v>
      </c>
      <c r="AJ2103">
        <f>2*SQRT((EXP(Info!$B$6*G2103)*AG2103)^2+(Info!$B$6*G2103*0.01*AI2103)^2)</f>
        <v>0.19141659895932683</v>
      </c>
      <c r="AK2103" s="28">
        <f>AI2103/(E2103/1000)</f>
        <v>1.0464978535987426</v>
      </c>
      <c r="AL2103">
        <f>AA2103/0.752049334436339</f>
        <v>2.6332804377131422</v>
      </c>
      <c r="AM2103"/>
      <c r="AN2103">
        <f>U2103/0.242530074</f>
        <v>11.93</v>
      </c>
      <c r="AO2103">
        <f>O2103/U2103</f>
        <v>1.1644431811379929</v>
      </c>
      <c r="AV2103" s="1"/>
    </row>
    <row r="2104" spans="1:48">
      <c r="A2104" s="14" t="s">
        <v>106</v>
      </c>
      <c r="B2104" s="14" t="s">
        <v>226</v>
      </c>
      <c r="C2104" s="15">
        <v>-10.349</v>
      </c>
      <c r="D2104" s="15">
        <v>40.579000000000001</v>
      </c>
      <c r="E2104" s="15">
        <v>3381</v>
      </c>
      <c r="F2104" s="43">
        <v>260</v>
      </c>
      <c r="G2104" s="43">
        <v>16.327032274993439</v>
      </c>
      <c r="I2104">
        <f>(E2104*100*Info!$B$11)/AI2104</f>
        <v>2.3353652413634443</v>
      </c>
      <c r="J2104">
        <f>LOG10(I2104)</f>
        <v>0.36835481205593262</v>
      </c>
      <c r="K2104">
        <f>2*((E2104*100*Info!$B$11)/AI2104^2)*(AJ2104/2)</f>
        <v>0.1529345505814767</v>
      </c>
      <c r="L2104">
        <f>(M2104/10.7)/I2104</f>
        <v>1.1476635526835819</v>
      </c>
      <c r="M2104">
        <f>((U2104/0.242530073729142))*I2104</f>
        <v>28.67828519597105</v>
      </c>
      <c r="N2104">
        <f>2*M2104*SQRT((0.5*K2104/I2104)^2+(0.5*V2104/U2104)^2)</f>
        <v>2.199206464091199</v>
      </c>
      <c r="O2104" s="43">
        <v>2.8577874691999998</v>
      </c>
      <c r="P2104" s="43">
        <v>9.024592008E-2</v>
      </c>
      <c r="S2104" s="43">
        <v>4.57</v>
      </c>
      <c r="T2104" s="43">
        <v>0.17</v>
      </c>
      <c r="U2104" s="43">
        <v>2.9782693087199998</v>
      </c>
      <c r="V2104" s="43">
        <v>0.11883973626000001</v>
      </c>
      <c r="W2104" s="50">
        <f>U2104*Info!$B$2</f>
        <v>1.4295692681855998</v>
      </c>
      <c r="X2104" s="50">
        <f>W2104*SQRT((0.5*V2104/U2104)^2+Info!$B$3^2)</f>
        <v>7.6958747308009959E-2</v>
      </c>
      <c r="Y2104" s="39">
        <f>W2104*Info!$D$2</f>
        <v>1.1579511072303359</v>
      </c>
      <c r="Z2104" s="39">
        <f>Y2104*SQRT(Info!$D$3^2+(X2104/W2104)^2)</f>
        <v>8.5076299791032983E-2</v>
      </c>
      <c r="AA2104" s="50">
        <f>IF(O2104-W2104&gt;0,O2104-W2104,0)</f>
        <v>1.4282182010144</v>
      </c>
      <c r="AB2104" s="50">
        <f>SQRT((0.5*P2104)^2+X2104^2)</f>
        <v>8.921171621479751E-2</v>
      </c>
      <c r="AC2104" s="50">
        <f>(1-EXP(-Info!$B$6*G2104*1000))+(Info!$B$6/(Info!$B$6-Info!$B$7))*(EXP(-Info!$B$7*G2104*1000)-EXP(-Info!$B$6*G2104*1000))*(Info!$B$9-1)</f>
        <v>0.15899690619131163</v>
      </c>
      <c r="AD2104" s="50">
        <f>SQRT((Info!$B$6*EXP(-Info!$B$6*G2104*1000)+(Info!$B$6/(Info!$B$6+Info!$B$7))*(Info!$B$9-1)*(-Info!$B$7*EXP(-Info!$B$7*G2104*1000)+Info!$B$6*EXP(-Info!$B$6*G2104*1000)))^2*(0.01*G2104*1000)^2)</f>
        <v>1.3843834225347631E-3</v>
      </c>
      <c r="AE2104" s="50">
        <f>IF(AA2104&gt;0,AA2104*AC2104*SQRT((AB2104/AA2104)^2+(AD2104/AC2104)^2),AA2104*AC2104*SQRT((AD2104/AC2104)^2))</f>
        <v>1.432152775258635E-2</v>
      </c>
      <c r="AF2104" s="50">
        <f>IF((S2104-Y2104-AA2104*AC2104)&gt;0,S2104-Y2104-AA2104*AC2104,0)</f>
        <v>3.184966617442254</v>
      </c>
      <c r="AG2104" s="50">
        <f>SQRT((T2104*0.5)^2+Z2104^2+AE2104^2)</f>
        <v>0.12111186128245995</v>
      </c>
      <c r="AH2104" s="50">
        <f>AF2104/S2104</f>
        <v>0.69692923795235306</v>
      </c>
      <c r="AI2104">
        <f>AF2104*EXP(Info!$B$6*G2104*1000)</f>
        <v>3.6993966721178886</v>
      </c>
      <c r="AJ2104">
        <f>2*SQRT((EXP(Info!$B$6*G2104)*AG2104)^2+(Info!$B$6*G2104*0.01*AI2104)^2)</f>
        <v>0.24225999319175096</v>
      </c>
      <c r="AK2104" s="28">
        <f>AI2104/(E2104/1000)</f>
        <v>1.0941723372132177</v>
      </c>
      <c r="AL2104">
        <f>AA2104/0.752049334436339</f>
        <v>1.8991017418888476</v>
      </c>
      <c r="AM2104"/>
      <c r="AN2104">
        <f>U2104/0.242530074</f>
        <v>12.28</v>
      </c>
      <c r="AO2104">
        <f>O2104/U2104</f>
        <v>0.95954635829364243</v>
      </c>
      <c r="AV2104" s="1"/>
    </row>
    <row r="2105" spans="1:48">
      <c r="A2105" s="14" t="s">
        <v>106</v>
      </c>
      <c r="B2105" s="14" t="s">
        <v>226</v>
      </c>
      <c r="C2105" s="15">
        <v>-10.349</v>
      </c>
      <c r="D2105" s="15">
        <v>40.579000000000001</v>
      </c>
      <c r="E2105" s="15">
        <v>3381</v>
      </c>
      <c r="F2105" s="43">
        <v>270</v>
      </c>
      <c r="G2105" s="43">
        <v>16.589430595644188</v>
      </c>
      <c r="I2105">
        <f>(E2105*100*Info!$B$11)/AI2105</f>
        <v>2.3530533423756812</v>
      </c>
      <c r="J2105">
        <f>LOG10(I2105)</f>
        <v>0.37163177249553875</v>
      </c>
      <c r="K2105">
        <f>2*((E2105*100*Info!$B$11)/AI2105^2)*(AJ2105/2)</f>
        <v>0.13741876520535384</v>
      </c>
      <c r="L2105">
        <f>(M2105/10.7)/I2105</f>
        <v>1.1532710293253583</v>
      </c>
      <c r="M2105">
        <f>((U2105/0.242530073729142))*I2105</f>
        <v>29.036678277344119</v>
      </c>
      <c r="N2105">
        <f>2*M2105*SQRT((0.5*K2105/I2105)^2+(0.5*V2105/U2105)^2)</f>
        <v>1.9170504409165381</v>
      </c>
      <c r="O2105" s="43">
        <v>2.8803489492200001</v>
      </c>
      <c r="P2105" s="43">
        <v>6.016394672E-2</v>
      </c>
      <c r="S2105" s="43">
        <v>4.55</v>
      </c>
      <c r="T2105" s="43">
        <v>0.13</v>
      </c>
      <c r="U2105" s="43">
        <v>2.9928211131600002</v>
      </c>
      <c r="V2105" s="43">
        <v>9.2161428120000013E-2</v>
      </c>
      <c r="W2105" s="50">
        <f>U2105*Info!$B$2</f>
        <v>1.4365541343168</v>
      </c>
      <c r="X2105" s="50">
        <f>W2105*SQRT((0.5*V2105/U2105)^2+Info!$B$3^2)</f>
        <v>7.5156225509563218E-2</v>
      </c>
      <c r="Y2105" s="39">
        <f>W2105*Info!$D$2</f>
        <v>1.1636088487966081</v>
      </c>
      <c r="Z2105" s="39">
        <f>Y2105*SQRT(Info!$D$3^2+(X2105/W2105)^2)</f>
        <v>8.4207584747833616E-2</v>
      </c>
      <c r="AA2105" s="50">
        <f>IF(O2105-W2105&gt;0,O2105-W2105,0)</f>
        <v>1.4437948149032001</v>
      </c>
      <c r="AB2105" s="50">
        <f>SQRT((0.5*P2105)^2+X2105^2)</f>
        <v>8.0952970013928899E-2</v>
      </c>
      <c r="AC2105" s="50">
        <f>(1-EXP(-Info!$B$6*G2105*1000))+(Info!$B$6/(Info!$B$6-Info!$B$7))*(EXP(-Info!$B$7*G2105*1000)-EXP(-Info!$B$6*G2105*1000))*(Info!$B$9-1)</f>
        <v>0.16135502422390263</v>
      </c>
      <c r="AD2105" s="50">
        <f>SQRT((Info!$B$6*EXP(-Info!$B$6*G2105*1000)+(Info!$B$6/(Info!$B$6+Info!$B$7))*(Info!$B$9-1)*(-Info!$B$7*EXP(-Info!$B$7*G2105*1000)+Info!$B$6*EXP(-Info!$B$6*G2105*1000)))^2*(0.01*G2105*1000)^2)</f>
        <v>1.4031681707421526E-3</v>
      </c>
      <c r="AE2105" s="50">
        <f>IF(AA2105&gt;0,AA2105*AC2105*SQRT((AB2105/AA2105)^2+(AD2105/AC2105)^2),AA2105*AC2105*SQRT((AD2105/AC2105)^2))</f>
        <v>1.3218338100631888E-2</v>
      </c>
      <c r="AF2105" s="50">
        <f>IF((S2105-Y2105-AA2105*AC2105)&gt;0,S2105-Y2105-AA2105*AC2105,0)</f>
        <v>3.153427603870341</v>
      </c>
      <c r="AG2105" s="50">
        <f>SQRT((T2105*0.5)^2+Z2105^2+AE2105^2)</f>
        <v>0.10719441119389665</v>
      </c>
      <c r="AH2105" s="50">
        <f>AF2105/S2105</f>
        <v>0.69306101183963542</v>
      </c>
      <c r="AI2105">
        <f>AF2105*EXP(Info!$B$6*G2105*1000)</f>
        <v>3.6715879944129077</v>
      </c>
      <c r="AJ2105">
        <f>2*SQRT((EXP(Info!$B$6*G2105)*AG2105)^2+(Info!$B$6*G2105*0.01*AI2105)^2)</f>
        <v>0.2144214410480072</v>
      </c>
      <c r="AK2105" s="28">
        <f>AI2105/(E2105/1000)</f>
        <v>1.0859473512016882</v>
      </c>
      <c r="AL2105">
        <f>AA2105/0.752049334436339</f>
        <v>1.9198139653767852</v>
      </c>
      <c r="AM2105"/>
      <c r="AN2105">
        <f>U2105/0.242530074</f>
        <v>12.34</v>
      </c>
      <c r="AO2105">
        <f>O2105/U2105</f>
        <v>0.96241934960782027</v>
      </c>
      <c r="AV2105" s="1"/>
    </row>
    <row r="2106" spans="1:48">
      <c r="A2106" s="14" t="s">
        <v>106</v>
      </c>
      <c r="B2106" s="14" t="s">
        <v>226</v>
      </c>
      <c r="C2106" s="15">
        <v>-10.349</v>
      </c>
      <c r="D2106" s="15">
        <v>40.579000000000001</v>
      </c>
      <c r="E2106" s="15">
        <v>3381</v>
      </c>
      <c r="F2106" s="43">
        <v>290</v>
      </c>
      <c r="G2106" s="43">
        <v>17.114227236945684</v>
      </c>
      <c r="I2106">
        <f>(E2106*100*Info!$B$11)/AI2106</f>
        <v>2.1667185260456789</v>
      </c>
      <c r="J2106">
        <f>LOG10(I2106)</f>
        <v>0.33580249667978157</v>
      </c>
      <c r="K2106">
        <f>2*((E2106*100*Info!$B$11)/AI2106^2)*(AJ2106/2)</f>
        <v>0.11409958572037565</v>
      </c>
      <c r="L2106">
        <f>(M2106/10.7)/I2106</f>
        <v>1.2635514032802955</v>
      </c>
      <c r="M2106">
        <f>((U2106/0.242530073729142))*I2106</f>
        <v>29.294034504853208</v>
      </c>
      <c r="N2106">
        <f>2*M2106*SQRT((0.5*K2106/I2106)^2+(0.5*V2106/U2106)^2)</f>
        <v>1.673982209691574</v>
      </c>
      <c r="O2106" s="43">
        <v>2.8201850024999997</v>
      </c>
      <c r="P2106" s="43">
        <v>3.7602466699999997E-2</v>
      </c>
      <c r="S2106" s="43">
        <v>4.8899999999999997</v>
      </c>
      <c r="T2106" s="43">
        <v>0.1</v>
      </c>
      <c r="U2106" s="43">
        <v>3.2790066004800003</v>
      </c>
      <c r="V2106" s="43">
        <v>7.2759022199999995E-2</v>
      </c>
      <c r="W2106" s="50">
        <f>U2106*Info!$B$2</f>
        <v>1.5739231682304</v>
      </c>
      <c r="X2106" s="50">
        <f>W2106*SQRT((0.5*V2106/U2106)^2+Info!$B$3^2)</f>
        <v>8.0610251002421876E-2</v>
      </c>
      <c r="Y2106" s="39">
        <f>W2106*Info!$D$2</f>
        <v>1.2748777662666242</v>
      </c>
      <c r="Z2106" s="39">
        <f>Y2106*SQRT(Info!$D$3^2+(X2106/W2106)^2)</f>
        <v>9.1250366258426058E-2</v>
      </c>
      <c r="AA2106" s="50">
        <f>IF(O2106-W2106&gt;0,O2106-W2106,0)</f>
        <v>1.2462618342695997</v>
      </c>
      <c r="AB2106" s="50">
        <f>SQRT((0.5*P2106)^2+X2106^2)</f>
        <v>8.2773781731624474E-2</v>
      </c>
      <c r="AC2106" s="50">
        <f>(1-EXP(-Info!$B$6*G2106*1000))+(Info!$B$6/(Info!$B$6-Info!$B$7))*(EXP(-Info!$B$7*G2106*1000)-EXP(-Info!$B$6*G2106*1000))*(Info!$B$9-1)</f>
        <v>0.16605352392288297</v>
      </c>
      <c r="AD2106" s="50">
        <f>SQRT((Info!$B$6*EXP(-Info!$B$6*G2106*1000)+(Info!$B$6/(Info!$B$6+Info!$B$7))*(Info!$B$9-1)*(-Info!$B$7*EXP(-Info!$B$7*G2106*1000)+Info!$B$6*EXP(-Info!$B$6*G2106*1000)))^2*(0.01*G2106*1000)^2)</f>
        <v>1.4404348389511221E-3</v>
      </c>
      <c r="AE2106" s="50">
        <f>IF(AA2106&gt;0,AA2106*AC2106*SQRT((AB2106/AA2106)^2+(AD2106/AC2106)^2),AA2106*AC2106*SQRT((AD2106/AC2106)^2))</f>
        <v>1.3861611411655981E-2</v>
      </c>
      <c r="AF2106" s="50">
        <f>IF((S2106-Y2106-AA2106*AC2106)&gt;0,S2106-Y2106-AA2106*AC2106,0)</f>
        <v>3.4081760644223125</v>
      </c>
      <c r="AG2106" s="50">
        <f>SQRT((T2106*0.5)^2+Z2106^2+AE2106^2)</f>
        <v>0.10497034635183716</v>
      </c>
      <c r="AH2106" s="50">
        <f>AF2106/S2106</f>
        <v>0.69696852033176127</v>
      </c>
      <c r="AI2106">
        <f>AF2106*EXP(Info!$B$6*G2106*1000)</f>
        <v>3.9873395174438913</v>
      </c>
      <c r="AJ2106">
        <f>2*SQRT((EXP(Info!$B$6*G2106)*AG2106)^2+(Info!$B$6*G2106*0.01*AI2106)^2)</f>
        <v>0.20997364521414499</v>
      </c>
      <c r="AK2106" s="28">
        <f>AI2106/(E2106/1000)</f>
        <v>1.1793373313942299</v>
      </c>
      <c r="AL2106">
        <f>AA2106/0.752049334436339</f>
        <v>1.6571543610282866</v>
      </c>
      <c r="AM2106"/>
      <c r="AN2106">
        <f>U2106/0.242530074</f>
        <v>13.52</v>
      </c>
      <c r="AO2106">
        <f>O2106/U2106</f>
        <v>0.86007298737586091</v>
      </c>
      <c r="AV2106" s="1"/>
    </row>
    <row r="2107" spans="1:48">
      <c r="A2107" s="14" t="s">
        <v>106</v>
      </c>
      <c r="B2107" s="14" t="s">
        <v>226</v>
      </c>
      <c r="C2107" s="15">
        <v>-10.349</v>
      </c>
      <c r="D2107" s="15">
        <v>40.579000000000001</v>
      </c>
      <c r="E2107" s="15">
        <v>3381</v>
      </c>
      <c r="F2107" s="43">
        <v>310</v>
      </c>
      <c r="G2107" s="43">
        <v>17.63902387824718</v>
      </c>
      <c r="I2107">
        <f>(E2107*100*Info!$B$11)/AI2107</f>
        <v>2.5129663554785955</v>
      </c>
      <c r="J2107">
        <f>LOG10(I2107)</f>
        <v>0.40018667413662501</v>
      </c>
      <c r="K2107">
        <f>2*((E2107*100*Info!$B$11)/AI2107^2)*(AJ2107/2)</f>
        <v>0.13716751743715205</v>
      </c>
      <c r="L2107">
        <f>(M2107/10.7)/I2107</f>
        <v>1.0831775713031526</v>
      </c>
      <c r="M2107">
        <f>((U2107/0.242530073729142))*I2107</f>
        <v>29.125280092524086</v>
      </c>
      <c r="N2107">
        <f>2*M2107*SQRT((0.5*K2107/I2107)^2+(0.5*V2107/U2107)^2)</f>
        <v>1.7285071616933187</v>
      </c>
      <c r="O2107" s="43">
        <v>3.7076032166199995</v>
      </c>
      <c r="P2107" s="43">
        <v>4.5122960039999993E-2</v>
      </c>
      <c r="S2107" s="43">
        <v>4.42</v>
      </c>
      <c r="T2107" s="43">
        <v>0.1</v>
      </c>
      <c r="U2107" s="43">
        <v>2.8109235576600002</v>
      </c>
      <c r="V2107" s="43">
        <v>6.5483119980000004E-2</v>
      </c>
      <c r="W2107" s="50">
        <f>U2107*Info!$B$2</f>
        <v>1.3492433076768</v>
      </c>
      <c r="X2107" s="50">
        <f>W2107*SQRT((0.5*V2107/U2107)^2+Info!$B$3^2)</f>
        <v>6.9268570108021787E-2</v>
      </c>
      <c r="Y2107" s="39">
        <f>W2107*Info!$D$2</f>
        <v>1.0928870792182082</v>
      </c>
      <c r="Z2107" s="39">
        <f>Y2107*SQRT(Info!$D$3^2+(X2107/W2107)^2)</f>
        <v>7.8320250671464656E-2</v>
      </c>
      <c r="AA2107" s="50">
        <f>IF(O2107-W2107&gt;0,O2107-W2107,0)</f>
        <v>2.3583599089431995</v>
      </c>
      <c r="AB2107" s="50">
        <f>SQRT((0.5*P2107)^2+X2107^2)</f>
        <v>7.2850224333922187E-2</v>
      </c>
      <c r="AC2107" s="50">
        <f>(1-EXP(-Info!$B$6*G2107*1000))+(Info!$B$6/(Info!$B$6-Info!$B$7))*(EXP(-Info!$B$7*G2107*1000)-EXP(-Info!$B$6*G2107*1000))*(Info!$B$9-1)</f>
        <v>0.17072847099689153</v>
      </c>
      <c r="AD2107" s="50">
        <f>SQRT((Info!$B$6*EXP(-Info!$B$6*G2107*1000)+(Info!$B$6/(Info!$B$6+Info!$B$7))*(Info!$B$9-1)*(-Info!$B$7*EXP(-Info!$B$7*G2107*1000)+Info!$B$6*EXP(-Info!$B$6*G2107*1000)))^2*(0.01*G2107*1000)^2)</f>
        <v>1.4773002445785815E-3</v>
      </c>
      <c r="AE2107" s="50">
        <f>IF(AA2107&gt;0,AA2107*AC2107*SQRT((AB2107/AA2107)^2+(AD2107/AC2107)^2),AA2107*AC2107*SQRT((AD2107/AC2107)^2))</f>
        <v>1.2916360696936316E-2</v>
      </c>
      <c r="AF2107" s="50">
        <f>IF((S2107-Y2107-AA2107*AC2107)&gt;0,S2107-Y2107-AA2107*AC2107,0)</f>
        <v>2.9244737394675511</v>
      </c>
      <c r="AG2107" s="50">
        <f>SQRT((T2107*0.5)^2+Z2107^2+AE2107^2)</f>
        <v>9.3813080318761635E-2</v>
      </c>
      <c r="AH2107" s="50">
        <f>AF2107/S2107</f>
        <v>0.66164564241347312</v>
      </c>
      <c r="AI2107">
        <f>AF2107*EXP(Info!$B$6*G2107*1000)</f>
        <v>3.4379459093213089</v>
      </c>
      <c r="AJ2107">
        <f>2*SQRT((EXP(Info!$B$6*G2107)*AG2107)^2+(Info!$B$6*G2107*0.01*AI2107)^2)</f>
        <v>0.18765651375981302</v>
      </c>
      <c r="AK2107" s="28">
        <f>AI2107/(E2107/1000)</f>
        <v>1.0168429190539217</v>
      </c>
      <c r="AL2107">
        <f>AA2107/0.752049334436339</f>
        <v>3.1359111709217724</v>
      </c>
      <c r="AM2107"/>
      <c r="AN2107">
        <f>U2107/0.242530074</f>
        <v>11.59</v>
      </c>
      <c r="AO2107">
        <f>O2107/U2107</f>
        <v>1.3189982369020576</v>
      </c>
      <c r="AV2107" s="1"/>
    </row>
    <row r="2108" spans="1:48">
      <c r="A2108" s="14" t="s">
        <v>106</v>
      </c>
      <c r="B2108" s="14" t="s">
        <v>226</v>
      </c>
      <c r="C2108" s="15">
        <v>-10.349</v>
      </c>
      <c r="D2108" s="15">
        <v>40.579000000000001</v>
      </c>
      <c r="E2108" s="15">
        <v>3381</v>
      </c>
      <c r="F2108" s="43">
        <v>320</v>
      </c>
      <c r="G2108" s="43">
        <v>17.901422198897926</v>
      </c>
      <c r="I2108">
        <f>(E2108*100*Info!$B$11)/AI2108</f>
        <v>2.4672713999020037</v>
      </c>
      <c r="J2108">
        <f>LOG10(I2108)</f>
        <v>0.39221692451887225</v>
      </c>
      <c r="K2108">
        <f>2*((E2108*100*Info!$B$11)/AI2108^2)*(AJ2108/2)</f>
        <v>0.14181132430494139</v>
      </c>
      <c r="L2108">
        <f>(M2108/10.7)/I2108</f>
        <v>1.0317757020868683</v>
      </c>
      <c r="M2108">
        <f>((U2108/0.242530073729142))*I2108</f>
        <v>27.238676285338318</v>
      </c>
      <c r="N2108">
        <f>2*M2108*SQRT((0.5*K2108/I2108)^2+(0.5*V2108/U2108)^2)</f>
        <v>1.8000068685781931</v>
      </c>
      <c r="O2108" s="43">
        <v>3.6399187765599996</v>
      </c>
      <c r="P2108" s="43">
        <v>7.5204933399999993E-2</v>
      </c>
      <c r="S2108" s="43">
        <v>4.42</v>
      </c>
      <c r="T2108" s="43">
        <v>0.13</v>
      </c>
      <c r="U2108" s="43">
        <v>2.6775320169599999</v>
      </c>
      <c r="V2108" s="43">
        <v>8.7310826639999992E-2</v>
      </c>
      <c r="W2108" s="50">
        <f>U2108*Info!$B$2</f>
        <v>1.2852153681407998</v>
      </c>
      <c r="X2108" s="50">
        <f>W2108*SQRT((0.5*V2108/U2108)^2+Info!$B$3^2)</f>
        <v>6.7590987195781466E-2</v>
      </c>
      <c r="Y2108" s="39">
        <f>W2108*Info!$D$2</f>
        <v>1.041024448194048</v>
      </c>
      <c r="Z2108" s="39">
        <f>Y2108*SQRT(Info!$D$3^2+(X2108/W2108)^2)</f>
        <v>7.5543033202043919E-2</v>
      </c>
      <c r="AA2108" s="50">
        <f>IF(O2108-W2108&gt;0,O2108-W2108,0)</f>
        <v>2.3547034084191996</v>
      </c>
      <c r="AB2108" s="50">
        <f>SQRT((0.5*P2108)^2+X2108^2)</f>
        <v>7.7346538720390726E-2</v>
      </c>
      <c r="AC2108" s="50">
        <f>(1-EXP(-Info!$B$6*G2108*1000))+(Info!$B$6/(Info!$B$6-Info!$B$7))*(EXP(-Info!$B$7*G2108*1000)-EXP(-Info!$B$6*G2108*1000))*(Info!$B$9-1)</f>
        <v>0.17305714811823297</v>
      </c>
      <c r="AD2108" s="50">
        <f>SQRT((Info!$B$6*EXP(-Info!$B$6*G2108*1000)+(Info!$B$6/(Info!$B$6+Info!$B$7))*(Info!$B$9-1)*(-Info!$B$7*EXP(-Info!$B$7*G2108*1000)+Info!$B$6*EXP(-Info!$B$6*G2108*1000)))^2*(0.01*G2108*1000)^2)</f>
        <v>1.4955834099699718E-3</v>
      </c>
      <c r="AE2108" s="50">
        <f>IF(AA2108&gt;0,AA2108*AC2108*SQRT((AB2108/AA2108)^2+(AD2108/AC2108)^2),AA2108*AC2108*SQRT((AD2108/AC2108)^2))</f>
        <v>1.3840889572184651E-2</v>
      </c>
      <c r="AF2108" s="50">
        <f>IF((S2108-Y2108-AA2108*AC2108)&gt;0,S2108-Y2108-AA2108*AC2108,0)</f>
        <v>2.9714772952806423</v>
      </c>
      <c r="AG2108" s="50">
        <f>SQRT((T2108*0.5)^2+Z2108^2+AE2108^2)</f>
        <v>0.10061471109889705</v>
      </c>
      <c r="AH2108" s="50">
        <f>AF2108/S2108</f>
        <v>0.67227993105896888</v>
      </c>
      <c r="AI2108">
        <f>AF2108*EXP(Info!$B$6*G2108*1000)</f>
        <v>3.501618185345504</v>
      </c>
      <c r="AJ2108">
        <f>2*SQRT((EXP(Info!$B$6*G2108)*AG2108)^2+(Info!$B$6*G2108*0.01*AI2108)^2)</f>
        <v>0.20126246026028374</v>
      </c>
      <c r="AK2108" s="28">
        <f>AI2108/(E2108/1000)</f>
        <v>1.0356752988303768</v>
      </c>
      <c r="AL2108">
        <f>AA2108/0.752049334436339</f>
        <v>3.1310491221750096</v>
      </c>
      <c r="AM2108"/>
      <c r="AN2108">
        <f>U2108/0.242530074</f>
        <v>11.04</v>
      </c>
      <c r="AO2108">
        <f>O2108/U2108</f>
        <v>1.3594305328578922</v>
      </c>
      <c r="AV2108" s="1"/>
    </row>
    <row r="2109" spans="1:48">
      <c r="A2109" s="14" t="s">
        <v>106</v>
      </c>
      <c r="B2109" s="14" t="s">
        <v>226</v>
      </c>
      <c r="C2109" s="15">
        <v>-10.349</v>
      </c>
      <c r="D2109" s="15">
        <v>40.579000000000001</v>
      </c>
      <c r="E2109" s="15">
        <v>3381</v>
      </c>
      <c r="F2109" s="43">
        <v>350</v>
      </c>
      <c r="G2109" s="43">
        <v>18.688617160850171</v>
      </c>
      <c r="I2109">
        <f>(E2109*100*Info!$B$11)/AI2109</f>
        <v>2.7102624758800249</v>
      </c>
      <c r="J2109">
        <f>LOG10(I2109)</f>
        <v>0.43301135224206971</v>
      </c>
      <c r="K2109">
        <f>2*((E2109*100*Info!$B$11)/AI2109^2)*(AJ2109/2)</f>
        <v>0.18351067593655421</v>
      </c>
      <c r="L2109">
        <f>(M2109/10.7)/I2109</f>
        <v>1.0336448609674607</v>
      </c>
      <c r="M2109">
        <f>((U2109/0.242530073729142))*I2109</f>
        <v>29.975503016709769</v>
      </c>
      <c r="N2109">
        <f>2*M2109*SQRT((0.5*K2109/I2109)^2+(0.5*V2109/U2109)^2)</f>
        <v>2.3270454100853959</v>
      </c>
      <c r="O2109" s="43">
        <v>3.4067834830199999</v>
      </c>
      <c r="P2109" s="43">
        <v>5.2643453380000003E-2</v>
      </c>
      <c r="S2109" s="43">
        <v>4.1100000000000003</v>
      </c>
      <c r="T2109" s="43">
        <v>0.15</v>
      </c>
      <c r="U2109" s="43">
        <v>2.6823826184400001</v>
      </c>
      <c r="V2109" s="43">
        <v>0.10186263107999999</v>
      </c>
      <c r="W2109" s="50">
        <f>U2109*Info!$B$2</f>
        <v>1.2875436568512</v>
      </c>
      <c r="X2109" s="50">
        <f>W2109*SQRT((0.5*V2109/U2109)^2+Info!$B$3^2)</f>
        <v>6.8862754939891246E-2</v>
      </c>
      <c r="Y2109" s="39">
        <f>W2109*Info!$D$2</f>
        <v>1.042910362049472</v>
      </c>
      <c r="Z2109" s="39">
        <f>Y2109*SQRT(Info!$D$3^2+(X2109/W2109)^2)</f>
        <v>7.6357272750060615E-2</v>
      </c>
      <c r="AA2109" s="50">
        <f>IF(O2109-W2109&gt;0,O2109-W2109,0)</f>
        <v>2.1192398261687999</v>
      </c>
      <c r="AB2109" s="50">
        <f>SQRT((0.5*P2109)^2+X2109^2)</f>
        <v>7.3721857775388269E-2</v>
      </c>
      <c r="AC2109" s="50">
        <f>(1-EXP(-Info!$B$6*G2109*1000))+(Info!$B$6/(Info!$B$6-Info!$B$7))*(EXP(-Info!$B$7*G2109*1000)-EXP(-Info!$B$6*G2109*1000))*(Info!$B$9-1)</f>
        <v>0.18000816492075117</v>
      </c>
      <c r="AD2109" s="50">
        <f>SQRT((Info!$B$6*EXP(-Info!$B$6*G2109*1000)+(Info!$B$6/(Info!$B$6+Info!$B$7))*(Info!$B$9-1)*(-Info!$B$7*EXP(-Info!$B$7*G2109*1000)+Info!$B$6*EXP(-Info!$B$6*G2109*1000)))^2*(0.01*G2109*1000)^2)</f>
        <v>1.5498392202639326E-3</v>
      </c>
      <c r="AE2109" s="50">
        <f>IF(AA2109&gt;0,AA2109*AC2109*SQRT((AB2109/AA2109)^2+(AD2109/AC2109)^2),AA2109*AC2109*SQRT((AD2109/AC2109)^2))</f>
        <v>1.3670952783002205E-2</v>
      </c>
      <c r="AF2109" s="50">
        <f>IF((S2109-Y2109-AA2109*AC2109)&gt;0,S2109-Y2109-AA2109*AC2109,0)</f>
        <v>2.6856091658149106</v>
      </c>
      <c r="AG2109" s="50">
        <f>SQRT((T2109*0.5)^2+Z2109^2+AE2109^2)</f>
        <v>0.10789962025800751</v>
      </c>
      <c r="AH2109" s="50">
        <f>AF2109/S2109</f>
        <v>0.65343288705958891</v>
      </c>
      <c r="AI2109">
        <f>AF2109*EXP(Info!$B$6*G2109*1000)</f>
        <v>3.1876773851117428</v>
      </c>
      <c r="AJ2109">
        <f>2*SQRT((EXP(Info!$B$6*G2109)*AG2109)^2+(Info!$B$6*G2109*0.01*AI2109)^2)</f>
        <v>0.21583622871049871</v>
      </c>
      <c r="AK2109" s="28">
        <f>AI2109/(E2109/1000)</f>
        <v>0.9428208769925297</v>
      </c>
      <c r="AL2109">
        <f>AA2109/0.752049334436339</f>
        <v>2.8179531968566534</v>
      </c>
      <c r="AM2109"/>
      <c r="AN2109">
        <f>U2109/0.242530074</f>
        <v>11.06</v>
      </c>
      <c r="AO2109">
        <f>O2109/U2109</f>
        <v>1.2700587379295245</v>
      </c>
      <c r="AV2109" s="1"/>
    </row>
    <row r="2110" spans="1:48">
      <c r="A2110" s="14" t="s">
        <v>106</v>
      </c>
      <c r="B2110" s="14" t="s">
        <v>226</v>
      </c>
      <c r="C2110" s="15">
        <v>-10.349</v>
      </c>
      <c r="D2110" s="15">
        <v>40.579000000000001</v>
      </c>
      <c r="E2110" s="15">
        <v>3381</v>
      </c>
      <c r="F2110" s="43">
        <v>400</v>
      </c>
      <c r="G2110" s="43">
        <v>20.000608764103909</v>
      </c>
      <c r="I2110">
        <f>(E2110*100*Info!$B$11)/AI2110</f>
        <v>2.6589052584639719</v>
      </c>
      <c r="J2110">
        <f>LOG10(I2110)</f>
        <v>0.42470286292038117</v>
      </c>
      <c r="K2110">
        <f>2*((E2110*100*Info!$B$11)/AI2110^2)*(AJ2110/2)</f>
        <v>0.16565835283678151</v>
      </c>
      <c r="L2110">
        <f>(M2110/10.7)/I2110</f>
        <v>1.0429906553704213</v>
      </c>
      <c r="M2110">
        <f>((U2110/0.242530073729142))*I2110</f>
        <v>29.673382717597214</v>
      </c>
      <c r="N2110">
        <f>2*M2110*SQRT((0.5*K2110/I2110)^2+(0.5*V2110/U2110)^2)</f>
        <v>2.0818523977853522</v>
      </c>
      <c r="O2110" s="43">
        <v>2.98563585598</v>
      </c>
      <c r="P2110" s="43">
        <v>3.7602466700000003E-2</v>
      </c>
      <c r="S2110" s="43">
        <v>4.08</v>
      </c>
      <c r="T2110" s="43">
        <v>0.13</v>
      </c>
      <c r="U2110" s="43">
        <v>2.7066356258400002</v>
      </c>
      <c r="V2110" s="43">
        <v>8.7310826640000005E-2</v>
      </c>
      <c r="W2110" s="50">
        <f>U2110*Info!$B$2</f>
        <v>1.2991851004032</v>
      </c>
      <c r="X2110" s="50">
        <f>W2110*SQRT((0.5*V2110/U2110)^2+Info!$B$3^2)</f>
        <v>6.8255402764991771E-2</v>
      </c>
      <c r="Y2110" s="39">
        <f>W2110*Info!$D$2</f>
        <v>1.052339931326592</v>
      </c>
      <c r="Z2110" s="39">
        <f>Y2110*SQRT(Info!$D$3^2+(X2110/W2110)^2)</f>
        <v>7.6322912758874581E-2</v>
      </c>
      <c r="AA2110" s="50">
        <f>IF(O2110-W2110&gt;0,O2110-W2110,0)</f>
        <v>1.6864507555768</v>
      </c>
      <c r="AB2110" s="50">
        <f>SQRT((0.5*P2110)^2+X2110^2)</f>
        <v>7.0797502654347907E-2</v>
      </c>
      <c r="AC2110" s="50">
        <f>(1-EXP(-Info!$B$6*G2110*1000))+(Info!$B$6/(Info!$B$6-Info!$B$7))*(EXP(-Info!$B$7*G2110*1000)-EXP(-Info!$B$6*G2110*1000))*(Info!$B$9-1)</f>
        <v>0.19147732756442182</v>
      </c>
      <c r="AD2110" s="50">
        <f>SQRT((Info!$B$6*EXP(-Info!$B$6*G2110*1000)+(Info!$B$6/(Info!$B$6+Info!$B$7))*(Info!$B$9-1)*(-Info!$B$7*EXP(-Info!$B$7*G2110*1000)+Info!$B$6*EXP(-Info!$B$6*G2110*1000)))^2*(0.01*G2110*1000)^2)</f>
        <v>1.6383087376223074E-3</v>
      </c>
      <c r="AE2110" s="50">
        <f>IF(AA2110&gt;0,AA2110*AC2110*SQRT((AB2110/AA2110)^2+(AD2110/AC2110)^2),AA2110*AC2110*SQRT((AD2110/AC2110)^2))</f>
        <v>1.3834813446615813E-2</v>
      </c>
      <c r="AF2110" s="50">
        <f>IF((S2110-Y2110-AA2110*AC2110)&gt;0,S2110-Y2110-AA2110*AC2110,0)</f>
        <v>2.7047429849265625</v>
      </c>
      <c r="AG2110" s="50">
        <f>SQRT((T2110*0.5)^2+Z2110^2+AE2110^2)</f>
        <v>0.10120073653438222</v>
      </c>
      <c r="AH2110" s="50">
        <f>AF2110/S2110</f>
        <v>0.66292720218788292</v>
      </c>
      <c r="AI2110">
        <f>AF2110*EXP(Info!$B$6*G2110*1000)</f>
        <v>3.2492479281005493</v>
      </c>
      <c r="AJ2110">
        <f>2*SQRT((EXP(Info!$B$6*G2110)*AG2110)^2+(Info!$B$6*G2110*0.01*AI2110)^2)</f>
        <v>0.20243860062859612</v>
      </c>
      <c r="AK2110" s="28">
        <f>AI2110/(E2110/1000)</f>
        <v>0.96103162617585014</v>
      </c>
      <c r="AL2110">
        <f>AA2110/0.752049334436339</f>
        <v>2.2424735696904707</v>
      </c>
      <c r="AM2110"/>
      <c r="AN2110">
        <f>U2110/0.242530074</f>
        <v>11.16</v>
      </c>
      <c r="AO2110">
        <f>O2110/U2110</f>
        <v>1.103080084912949</v>
      </c>
      <c r="AP2110" s="69"/>
      <c r="AQ2110" s="69"/>
      <c r="AR2110" s="69"/>
      <c r="AV2110" s="1"/>
    </row>
    <row r="2111" spans="1:48">
      <c r="A2111" s="14" t="s">
        <v>106</v>
      </c>
      <c r="B2111" s="14" t="s">
        <v>226</v>
      </c>
      <c r="C2111" s="15">
        <v>-10.349</v>
      </c>
      <c r="D2111" s="15">
        <v>40.579000000000001</v>
      </c>
      <c r="E2111" s="15">
        <v>3381</v>
      </c>
      <c r="F2111" s="43">
        <v>452</v>
      </c>
      <c r="G2111" s="43">
        <v>21.3650800314878</v>
      </c>
      <c r="I2111">
        <f>(E2111*100*Info!$B$11)/AI2111</f>
        <v>3.0625289118730938</v>
      </c>
      <c r="J2111">
        <f>LOG10(I2111)</f>
        <v>0.48608019735876917</v>
      </c>
      <c r="K2111">
        <f>2*((E2111*100*Info!$B$11)/AI2111^2)*(AJ2111/2)</f>
        <v>0.22773538915021369</v>
      </c>
      <c r="L2111">
        <f>(M2111/10.7)/I2111</f>
        <v>1.0971962629075938</v>
      </c>
      <c r="M2111">
        <f>((U2111/0.242530073729142))*I2111</f>
        <v>35.95408946554371</v>
      </c>
      <c r="N2111">
        <f>2*M2111*SQRT((0.5*K2111/I2111)^2+(0.5*V2111/U2111)^2)</f>
        <v>2.966930956349922</v>
      </c>
      <c r="O2111" s="43">
        <v>2.8126645091600002</v>
      </c>
      <c r="P2111" s="43">
        <v>5.264345338000001E-2</v>
      </c>
      <c r="S2111" s="43">
        <v>3.72</v>
      </c>
      <c r="T2111" s="43">
        <v>0.13</v>
      </c>
      <c r="U2111" s="43">
        <v>2.8473030687600001</v>
      </c>
      <c r="V2111" s="43">
        <v>0.10186263108</v>
      </c>
      <c r="W2111" s="50">
        <f>U2111*Info!$B$2</f>
        <v>1.3667054730048001</v>
      </c>
      <c r="X2111" s="50">
        <f>W2111*SQRT((0.5*V2111/U2111)^2+Info!$B$3^2)</f>
        <v>7.2576628276741412E-2</v>
      </c>
      <c r="Y2111" s="39">
        <f>W2111*Info!$D$2</f>
        <v>1.1070314331338882</v>
      </c>
      <c r="Z2111" s="39">
        <f>Y2111*SQRT(Info!$D$3^2+(X2111/W2111)^2)</f>
        <v>8.0744758066444766E-2</v>
      </c>
      <c r="AA2111" s="50">
        <f>IF(O2111-W2111&gt;0,O2111-W2111,0)</f>
        <v>1.4459590361552002</v>
      </c>
      <c r="AB2111" s="50">
        <f>SQRT((0.5*P2111)^2+X2111^2)</f>
        <v>7.7202333306470472E-2</v>
      </c>
      <c r="AC2111" s="50">
        <f>(1-EXP(-Info!$B$6*G2111*1000))+(Info!$B$6/(Info!$B$6-Info!$B$7))*(EXP(-Info!$B$7*G2111*1000)-EXP(-Info!$B$6*G2111*1000))*(Info!$B$9-1)</f>
        <v>0.20325325792092405</v>
      </c>
      <c r="AD2111" s="50">
        <f>SQRT((Info!$B$6*EXP(-Info!$B$6*G2111*1000)+(Info!$B$6/(Info!$B$6+Info!$B$7))*(Info!$B$9-1)*(-Info!$B$7*EXP(-Info!$B$7*G2111*1000)+Info!$B$6*EXP(-Info!$B$6*G2111*1000)))^2*(0.01*G2111*1000)^2)</f>
        <v>1.7277647982153759E-3</v>
      </c>
      <c r="AE2111" s="50">
        <f>IF(AA2111&gt;0,AA2111*AC2111*SQRT((AB2111/AA2111)^2+(AD2111/AC2111)^2),AA2111*AC2111*SQRT((AD2111/AC2111)^2))</f>
        <v>1.5889257619096046E-2</v>
      </c>
      <c r="AF2111" s="50">
        <f>IF((S2111-Y2111-AA2111*AC2111)&gt;0,S2111-Y2111-AA2111*AC2111,0)</f>
        <v>2.3190726819473682</v>
      </c>
      <c r="AG2111" s="50">
        <f>SQRT((T2111*0.5)^2+Z2111^2+AE2111^2)</f>
        <v>0.10486746141151077</v>
      </c>
      <c r="AH2111" s="50">
        <f>AF2111/S2111</f>
        <v>0.62340663493208814</v>
      </c>
      <c r="AI2111">
        <f>AF2111*EXP(Info!$B$6*G2111*1000)</f>
        <v>2.8210157848912156</v>
      </c>
      <c r="AJ2111">
        <f>2*SQRT((EXP(Info!$B$6*G2111)*AG2111)^2+(Info!$B$6*G2111*0.01*AI2111)^2)</f>
        <v>0.20977602042560517</v>
      </c>
      <c r="AK2111" s="28">
        <f>AI2111/(E2111/1000)</f>
        <v>0.83437319872558879</v>
      </c>
      <c r="AL2111">
        <f>AA2111/0.752049334436339</f>
        <v>1.9226917303755697</v>
      </c>
      <c r="AM2111"/>
      <c r="AN2111">
        <f>U2111/0.242530074</f>
        <v>11.74</v>
      </c>
      <c r="AO2111">
        <f>O2111/U2111</f>
        <v>0.98783460742902762</v>
      </c>
      <c r="AV2111" s="1"/>
    </row>
    <row r="2112" spans="1:48">
      <c r="A2112" s="14" t="s">
        <v>106</v>
      </c>
      <c r="B2112" s="14" t="s">
        <v>226</v>
      </c>
      <c r="C2112" s="15">
        <v>-10.349</v>
      </c>
      <c r="D2112" s="15">
        <v>40.579000000000001</v>
      </c>
      <c r="E2112" s="15">
        <v>3381</v>
      </c>
      <c r="F2112" s="43">
        <v>500</v>
      </c>
      <c r="G2112" s="43">
        <v>22.624591970611387</v>
      </c>
      <c r="I2112">
        <f>(E2112*100*Info!$B$11)/AI2112</f>
        <v>2.7208334385914204</v>
      </c>
      <c r="J2112">
        <f>LOG10(I2112)</f>
        <v>0.43470195636457254</v>
      </c>
      <c r="K2112">
        <f>2*((E2112*100*Info!$B$11)/AI2112^2)*(AJ2112/2)</f>
        <v>0.17290915573028359</v>
      </c>
      <c r="L2112">
        <f>(M2112/10.7)/I2112</f>
        <v>1.2252336462281563</v>
      </c>
      <c r="M2112">
        <f>((U2112/0.242530073729142))*I2112</f>
        <v>35.670126419769979</v>
      </c>
      <c r="N2112">
        <f>2*M2112*SQRT((0.5*K2112/I2112)^2+(0.5*V2112/U2112)^2)</f>
        <v>2.4186734429174601</v>
      </c>
      <c r="O2112" s="43">
        <v>2.6171316823199997</v>
      </c>
      <c r="P2112" s="43">
        <v>3.0081973359999997E-2</v>
      </c>
      <c r="S2112" s="43">
        <v>4.05</v>
      </c>
      <c r="T2112" s="43">
        <v>0.09</v>
      </c>
      <c r="U2112" s="43">
        <v>3.17956927014</v>
      </c>
      <c r="V2112" s="43">
        <v>7.5184322940000006E-2</v>
      </c>
      <c r="W2112" s="50">
        <f>U2112*Info!$B$2</f>
        <v>1.5261932496671999</v>
      </c>
      <c r="X2112" s="50">
        <f>W2112*SQRT((0.5*V2112/U2112)^2+Info!$B$3^2)</f>
        <v>7.8414023589424509E-2</v>
      </c>
      <c r="Y2112" s="39">
        <f>W2112*Info!$D$2</f>
        <v>1.2362165322304319</v>
      </c>
      <c r="Z2112" s="39">
        <f>Y2112*SQRT(Info!$D$3^2+(X2112/W2112)^2)</f>
        <v>8.8627191814622377E-2</v>
      </c>
      <c r="AA2112" s="50">
        <f>IF(O2112-W2112&gt;0,O2112-W2112,0)</f>
        <v>1.0909384326527998</v>
      </c>
      <c r="AB2112" s="50">
        <f>SQRT((0.5*P2112)^2+X2112^2)</f>
        <v>7.9843536844197732E-2</v>
      </c>
      <c r="AC2112" s="50">
        <f>(1-EXP(-Info!$B$6*G2112*1000))+(Info!$B$6/(Info!$B$6-Info!$B$7))*(EXP(-Info!$B$7*G2112*1000)-EXP(-Info!$B$6*G2112*1000))*(Info!$B$9-1)</f>
        <v>0.21398745898205332</v>
      </c>
      <c r="AD2112" s="50">
        <f>SQRT((Info!$B$6*EXP(-Info!$B$6*G2112*1000)+(Info!$B$6/(Info!$B$6+Info!$B$7))*(Info!$B$9-1)*(-Info!$B$7*EXP(-Info!$B$7*G2112*1000)+Info!$B$6*EXP(-Info!$B$6*G2112*1000)))^2*(0.01*G2112*1000)^2)</f>
        <v>1.808072998162372E-3</v>
      </c>
      <c r="AE2112" s="50">
        <f>IF(AA2112&gt;0,AA2112*AC2112*SQRT((AB2112/AA2112)^2+(AD2112/AC2112)^2),AA2112*AC2112*SQRT((AD2112/AC2112)^2))</f>
        <v>1.7198999502289553E-2</v>
      </c>
      <c r="AF2112" s="50">
        <f>IF((S2112-Y2112-AA2112*AC2112)&gt;0,S2112-Y2112-AA2112*AC2112,0)</f>
        <v>2.5803363246603315</v>
      </c>
      <c r="AG2112" s="50">
        <f>SQRT((T2112*0.5)^2+Z2112^2+AE2112^2)</f>
        <v>0.10087410328139539</v>
      </c>
      <c r="AH2112" s="50">
        <f>AF2112/S2112</f>
        <v>0.63712008016304489</v>
      </c>
      <c r="AI2112">
        <f>AF2112*EXP(Info!$B$6*G2112*1000)</f>
        <v>3.1752926436218631</v>
      </c>
      <c r="AJ2112">
        <f>2*SQRT((EXP(Info!$B$6*G2112)*AG2112)^2+(Info!$B$6*G2112*0.01*AI2112)^2)</f>
        <v>0.20179007006377944</v>
      </c>
      <c r="AK2112" s="28">
        <f>AI2112/(E2112/1000)</f>
        <v>0.9391578360313112</v>
      </c>
      <c r="AL2112">
        <f>AA2112/0.752049334436339</f>
        <v>1.4506208338984279</v>
      </c>
      <c r="AM2112"/>
      <c r="AN2112">
        <f>U2112/0.242530074</f>
        <v>13.11</v>
      </c>
      <c r="AO2112">
        <f>O2112/U2112</f>
        <v>0.82310887417928924</v>
      </c>
      <c r="AV2112" s="1"/>
    </row>
    <row r="2113" spans="1:48">
      <c r="A2113" s="14" t="s">
        <v>106</v>
      </c>
      <c r="B2113" s="14" t="s">
        <v>226</v>
      </c>
      <c r="C2113" s="15">
        <v>-10.349</v>
      </c>
      <c r="D2113" s="15">
        <v>40.579000000000001</v>
      </c>
      <c r="E2113" s="15">
        <v>3381</v>
      </c>
      <c r="F2113" s="43">
        <v>510</v>
      </c>
      <c r="G2113" s="43">
        <v>22.886990291262137</v>
      </c>
      <c r="I2113">
        <f>(E2113*100*Info!$B$11)/AI2113</f>
        <v>2.6591247196152321</v>
      </c>
      <c r="J2113">
        <f>LOG10(I2113)</f>
        <v>0.42473870730916102</v>
      </c>
      <c r="K2113">
        <f>2*((E2113*100*Info!$B$11)/AI2113^2)*(AJ2113/2)</f>
        <v>0.16428197154579324</v>
      </c>
      <c r="L2113">
        <f>(M2113/10.7)/I2113</f>
        <v>1.1317757021985486</v>
      </c>
      <c r="M2113">
        <f>((U2113/0.242530073729142))*I2113</f>
        <v>32.202000390503713</v>
      </c>
      <c r="N2113">
        <f>2*M2113*SQRT((0.5*K2113/I2113)^2+(0.5*V2113/U2113)^2)</f>
        <v>2.1743862921750501</v>
      </c>
      <c r="O2113" s="43">
        <v>2.9555538826199999</v>
      </c>
      <c r="P2113" s="43">
        <v>4.5122960039999993E-2</v>
      </c>
      <c r="S2113" s="43">
        <v>4.1100000000000003</v>
      </c>
      <c r="T2113" s="43">
        <v>0.11</v>
      </c>
      <c r="U2113" s="43">
        <v>2.9370391961400002</v>
      </c>
      <c r="V2113" s="43">
        <v>8.0034924420000014E-2</v>
      </c>
      <c r="W2113" s="50">
        <f>U2113*Info!$B$2</f>
        <v>1.4097788141472001</v>
      </c>
      <c r="X2113" s="50">
        <f>W2113*SQRT((0.5*V2113/U2113)^2+Info!$B$3^2)</f>
        <v>7.3059241001779004E-2</v>
      </c>
      <c r="Y2113" s="39">
        <f>W2113*Info!$D$2</f>
        <v>1.1419208394592322</v>
      </c>
      <c r="Z2113" s="39">
        <f>Y2113*SQRT(Info!$D$3^2+(X2113/W2113)^2)</f>
        <v>8.223133187942247E-2</v>
      </c>
      <c r="AA2113" s="50">
        <f>IF(O2113-W2113&gt;0,O2113-W2113,0)</f>
        <v>1.5457750684727998</v>
      </c>
      <c r="AB2113" s="50">
        <f>SQRT((0.5*P2113)^2+X2113^2)</f>
        <v>7.6463540831228097E-2</v>
      </c>
      <c r="AC2113" s="50">
        <f>(1-EXP(-Info!$B$6*G2113*1000))+(Info!$B$6/(Info!$B$6-Info!$B$7))*(EXP(-Info!$B$7*G2113*1000)-EXP(-Info!$B$6*G2113*1000))*(Info!$B$9-1)</f>
        <v>0.21620747729985501</v>
      </c>
      <c r="AD2113" s="50">
        <f>SQRT((Info!$B$6*EXP(-Info!$B$6*G2113*1000)+(Info!$B$6/(Info!$B$6+Info!$B$7))*(Info!$B$9-1)*(-Info!$B$7*EXP(-Info!$B$7*G2113*1000)+Info!$B$6*EXP(-Info!$B$6*G2113*1000)))^2*(0.01*G2113*1000)^2)</f>
        <v>1.8245337579988468E-3</v>
      </c>
      <c r="AE2113" s="50">
        <f>IF(AA2113&gt;0,AA2113*AC2113*SQRT((AB2113/AA2113)^2+(AD2113/AC2113)^2),AA2113*AC2113*SQRT((AD2113/AC2113)^2))</f>
        <v>1.677083382777016E-2</v>
      </c>
      <c r="AF2113" s="50">
        <f>IF((S2113-Y2113-AA2113*AC2113)&gt;0,S2113-Y2113-AA2113*AC2113,0)</f>
        <v>2.6338710325132535</v>
      </c>
      <c r="AG2113" s="50">
        <f>SQRT((T2113*0.5)^2+Z2113^2+AE2113^2)</f>
        <v>0.10034068372271739</v>
      </c>
      <c r="AH2113" s="50">
        <f>AF2113/S2113</f>
        <v>0.64084453345821246</v>
      </c>
      <c r="AI2113">
        <f>AF2113*EXP(Info!$B$6*G2113*1000)</f>
        <v>3.2489797632845967</v>
      </c>
      <c r="AJ2113">
        <f>2*SQRT((EXP(Info!$B$6*G2113)*AG2113)^2+(Info!$B$6*G2113*0.01*AI2113)^2)</f>
        <v>0.20072349261677738</v>
      </c>
      <c r="AK2113" s="28">
        <f>AI2113/(E2113/1000)</f>
        <v>0.96095231093895206</v>
      </c>
      <c r="AL2113">
        <f>AA2113/0.752049334436339</f>
        <v>2.0554171085482817</v>
      </c>
      <c r="AM2113"/>
      <c r="AN2113">
        <f>U2113/0.242530074</f>
        <v>12.11</v>
      </c>
      <c r="AO2113">
        <f>O2113/U2113</f>
        <v>1.0063038608760593</v>
      </c>
      <c r="AV2113" s="1"/>
    </row>
    <row r="2114" spans="1:48">
      <c r="A2114" s="14" t="s">
        <v>106</v>
      </c>
      <c r="B2114" s="14" t="s">
        <v>226</v>
      </c>
      <c r="C2114" s="15">
        <v>-10.349</v>
      </c>
      <c r="D2114" s="15">
        <v>40.579000000000001</v>
      </c>
      <c r="E2114" s="15">
        <v>3381</v>
      </c>
      <c r="F2114" s="43">
        <v>520</v>
      </c>
      <c r="G2114" s="43">
        <v>23.149388611912883</v>
      </c>
      <c r="I2114">
        <f>(E2114*100*Info!$B$11)/AI2114</f>
        <v>2.4659678662565927</v>
      </c>
      <c r="J2114">
        <f>LOG10(I2114)</f>
        <v>0.39198741305518298</v>
      </c>
      <c r="K2114">
        <f>2*((E2114*100*Info!$B$11)/AI2114^2)*(AJ2114/2)</f>
        <v>0.13747343218830368</v>
      </c>
      <c r="L2114">
        <f>(M2114/10.7)/I2114</f>
        <v>1.2121495340640112</v>
      </c>
      <c r="M2114">
        <f>((U2114/0.242530073729142))*I2114</f>
        <v>31.983603261067351</v>
      </c>
      <c r="N2114">
        <f>2*M2114*SQRT((0.5*K2114/I2114)^2+(0.5*V2114/U2114)^2)</f>
        <v>1.894801547057408</v>
      </c>
      <c r="O2114" s="43">
        <v>2.57952921562</v>
      </c>
      <c r="P2114" s="43">
        <v>3.7602466699999997E-2</v>
      </c>
      <c r="S2114" s="43">
        <v>4.29</v>
      </c>
      <c r="T2114" s="43">
        <v>0.08</v>
      </c>
      <c r="U2114" s="43">
        <v>3.1456150597800003</v>
      </c>
      <c r="V2114" s="43">
        <v>6.3057819240000007E-2</v>
      </c>
      <c r="W2114" s="50">
        <f>U2114*Info!$B$2</f>
        <v>1.5098952286944001</v>
      </c>
      <c r="X2114" s="50">
        <f>W2114*SQRT((0.5*V2114/U2114)^2+Info!$B$3^2)</f>
        <v>7.6996709186575155E-2</v>
      </c>
      <c r="Y2114" s="39">
        <f>W2114*Info!$D$2</f>
        <v>1.2230151352424641</v>
      </c>
      <c r="Z2114" s="39">
        <f>Y2114*SQRT(Info!$D$3^2+(X2114/W2114)^2)</f>
        <v>8.7344716256174335E-2</v>
      </c>
      <c r="AA2114" s="50">
        <f>IF(O2114-W2114&gt;0,O2114-W2114,0)</f>
        <v>1.0696339869256</v>
      </c>
      <c r="AB2114" s="50">
        <f>SQRT((0.5*P2114)^2+X2114^2)</f>
        <v>7.9258940196315894E-2</v>
      </c>
      <c r="AC2114" s="50">
        <f>(1-EXP(-Info!$B$6*G2114*1000))+(Info!$B$6/(Info!$B$6-Info!$B$7))*(EXP(-Info!$B$7*G2114*1000)-EXP(-Info!$B$6*G2114*1000))*(Info!$B$9-1)</f>
        <v>0.21842191500051975</v>
      </c>
      <c r="AD2114" s="50">
        <f>SQRT((Info!$B$6*EXP(-Info!$B$6*G2114*1000)+(Info!$B$6/(Info!$B$6+Info!$B$7))*(Info!$B$9-1)*(-Info!$B$7*EXP(-Info!$B$7*G2114*1000)+Info!$B$6*EXP(-Info!$B$6*G2114*1000)))^2*(0.01*G2114*1000)^2)</f>
        <v>1.8409021701809867E-3</v>
      </c>
      <c r="AE2114" s="50">
        <f>IF(AA2114&gt;0,AA2114*AC2114*SQRT((AB2114/AA2114)^2+(AD2114/AC2114)^2),AA2114*AC2114*SQRT((AD2114/AC2114)^2))</f>
        <v>1.7423513981295491E-2</v>
      </c>
      <c r="AF2114" s="50">
        <f>IF((S2114-Y2114-AA2114*AC2114)&gt;0,S2114-Y2114-AA2114*AC2114,0)</f>
        <v>2.8333533609836055</v>
      </c>
      <c r="AG2114" s="50">
        <f>SQRT((T2114*0.5)^2+Z2114^2+AE2114^2)</f>
        <v>9.7635435664148104E-2</v>
      </c>
      <c r="AH2114" s="50">
        <f>AF2114/S2114</f>
        <v>0.66045532890060732</v>
      </c>
      <c r="AI2114">
        <f>AF2114*EXP(Info!$B$6*G2114*1000)</f>
        <v>3.5034691734222103</v>
      </c>
      <c r="AJ2114">
        <f>2*SQRT((EXP(Info!$B$6*G2114)*AG2114)^2+(Info!$B$6*G2114*0.01*AI2114)^2)</f>
        <v>0.19531233088102004</v>
      </c>
      <c r="AK2114" s="28">
        <f>AI2114/(E2114/1000)</f>
        <v>1.0362227664661965</v>
      </c>
      <c r="AL2114">
        <f>AA2114/0.752049334436339</f>
        <v>1.4222923124149702</v>
      </c>
      <c r="AM2114"/>
      <c r="AN2114">
        <f>U2114/0.242530074</f>
        <v>12.97</v>
      </c>
      <c r="AO2114">
        <f>O2114/U2114</f>
        <v>0.82003969544843436</v>
      </c>
      <c r="AV2114" s="1"/>
    </row>
    <row r="2115" spans="1:48">
      <c r="A2115" s="14" t="s">
        <v>106</v>
      </c>
      <c r="B2115" s="14" t="s">
        <v>226</v>
      </c>
      <c r="C2115" s="15">
        <v>-10.349</v>
      </c>
      <c r="D2115" s="15">
        <v>40.579000000000001</v>
      </c>
      <c r="E2115" s="15">
        <v>3381</v>
      </c>
      <c r="F2115" s="43">
        <v>525</v>
      </c>
      <c r="G2115" s="43">
        <v>23.280587772238256</v>
      </c>
      <c r="I2115">
        <f>(E2115*100*Info!$B$11)/AI2115</f>
        <v>2.7825266709634624</v>
      </c>
      <c r="J2115">
        <f>LOG10(I2115)</f>
        <v>0.44443933580881095</v>
      </c>
      <c r="K2115">
        <f>2*((E2115*100*Info!$B$11)/AI2115^2)*(AJ2115/2)</f>
        <v>0.19636478605709973</v>
      </c>
      <c r="L2115">
        <f>(M2115/10.7)/I2115</f>
        <v>1.1168224311538113</v>
      </c>
      <c r="M2115">
        <f>((U2115/0.242530073729142))*I2115</f>
        <v>33.251193755148364</v>
      </c>
      <c r="N2115">
        <f>2*M2115*SQRT((0.5*K2115/I2115)^2+(0.5*V2115/U2115)^2)</f>
        <v>2.6597344106995484</v>
      </c>
      <c r="O2115" s="43">
        <v>2.9179514159199997</v>
      </c>
      <c r="P2115" s="43">
        <v>4.512296004E-2</v>
      </c>
      <c r="S2115" s="43">
        <v>3.97</v>
      </c>
      <c r="T2115" s="43">
        <v>0.14000000000000001</v>
      </c>
      <c r="U2115" s="43">
        <v>2.8982343842999998</v>
      </c>
      <c r="V2115" s="43">
        <v>0.10913853329999999</v>
      </c>
      <c r="W2115" s="50">
        <f>U2115*Info!$B$2</f>
        <v>1.3911525044639999</v>
      </c>
      <c r="X2115" s="50">
        <f>W2115*SQRT((0.5*V2115/U2115)^2+Info!$B$3^2)</f>
        <v>7.4325967649681898E-2</v>
      </c>
      <c r="Y2115" s="39">
        <f>W2115*Info!$D$2</f>
        <v>1.12683352861584</v>
      </c>
      <c r="Z2115" s="39">
        <f>Y2115*SQRT(Info!$D$3^2+(X2115/W2115)^2)</f>
        <v>8.2455504293959384E-2</v>
      </c>
      <c r="AA2115" s="50">
        <f>IF(O2115-W2115&gt;0,O2115-W2115,0)</f>
        <v>1.5267989114559999</v>
      </c>
      <c r="AB2115" s="50">
        <f>SQRT((0.5*P2115)^2+X2115^2)</f>
        <v>7.7674769698753657E-2</v>
      </c>
      <c r="AC2115" s="50">
        <f>(1-EXP(-Info!$B$6*G2115*1000))+(Info!$B$6/(Info!$B$6-Info!$B$7))*(EXP(-Info!$B$7*G2115*1000)-EXP(-Info!$B$6*G2115*1000))*(Info!$B$9-1)</f>
        <v>0.21952704536883491</v>
      </c>
      <c r="AD2115" s="50">
        <f>SQRT((Info!$B$6*EXP(-Info!$B$6*G2115*1000)+(Info!$B$6/(Info!$B$6+Info!$B$7))*(Info!$B$9-1)*(-Info!$B$7*EXP(-Info!$B$7*G2115*1000)+Info!$B$6*EXP(-Info!$B$6*G2115*1000)))^2*(0.01*G2115*1000)^2)</f>
        <v>1.8490518549211276E-3</v>
      </c>
      <c r="AE2115" s="50">
        <f>IF(AA2115&gt;0,AA2115*AC2115*SQRT((AB2115/AA2115)^2+(AD2115/AC2115)^2),AA2115*AC2115*SQRT((AD2115/AC2115)^2))</f>
        <v>1.7283835533383252E-2</v>
      </c>
      <c r="AF2115" s="50">
        <f>IF((S2115-Y2115-AA2115*AC2115)&gt;0,S2115-Y2115-AA2115*AC2115,0)</f>
        <v>2.5079928174798711</v>
      </c>
      <c r="AG2115" s="50">
        <f>SQRT((T2115*0.5)^2+Z2115^2+AE2115^2)</f>
        <v>0.10953374438553717</v>
      </c>
      <c r="AH2115" s="50">
        <f>AF2115/S2115</f>
        <v>0.63173622606545865</v>
      </c>
      <c r="AI2115">
        <f>AF2115*EXP(Info!$B$6*G2115*1000)</f>
        <v>3.1048911380562867</v>
      </c>
      <c r="AJ2115">
        <f>2*SQRT((EXP(Info!$B$6*G2115)*AG2115)^2+(Info!$B$6*G2115*0.01*AI2115)^2)</f>
        <v>0.21911426417483332</v>
      </c>
      <c r="AK2115" s="28">
        <f>AI2115/(E2115/1000)</f>
        <v>0.91833514878920053</v>
      </c>
      <c r="AL2115">
        <f>AA2115/0.752049334436339</f>
        <v>2.0301845125630429</v>
      </c>
      <c r="AM2115"/>
      <c r="AN2115">
        <f>U2115/0.242530074</f>
        <v>11.95</v>
      </c>
      <c r="AO2115">
        <f>O2115/U2115</f>
        <v>1.0068031183836645</v>
      </c>
      <c r="AP2115" s="69"/>
      <c r="AQ2115" s="69"/>
      <c r="AR2115" s="69"/>
      <c r="AV2115" s="1"/>
    </row>
    <row r="2116" spans="1:48">
      <c r="A2116" s="14" t="s">
        <v>106</v>
      </c>
      <c r="B2116" s="14" t="s">
        <v>226</v>
      </c>
      <c r="C2116" s="15">
        <v>-10.349</v>
      </c>
      <c r="D2116" s="15">
        <v>40.579000000000001</v>
      </c>
      <c r="E2116" s="15">
        <v>3381</v>
      </c>
      <c r="F2116" s="43">
        <v>530</v>
      </c>
      <c r="G2116" s="43">
        <v>23.411786932563629</v>
      </c>
      <c r="I2116">
        <f>(E2116*100*Info!$B$11)/AI2116</f>
        <v>2.547275942737909</v>
      </c>
      <c r="J2116">
        <f>LOG10(I2116)</f>
        <v>0.40607599400840949</v>
      </c>
      <c r="K2116">
        <f>2*((E2116*100*Info!$B$11)/AI2116^2)*(AJ2116/2)</f>
        <v>0.20040417899449692</v>
      </c>
      <c r="L2116">
        <f>(M2116/10.7)/I2116</f>
        <v>1.2186915901460835</v>
      </c>
      <c r="M2116">
        <f>((U2116/0.242530073729142))*I2116</f>
        <v>33.216478330398552</v>
      </c>
      <c r="N2116">
        <f>2*M2116*SQRT((0.5*K2116/I2116)^2+(0.5*V2116/U2116)^2)</f>
        <v>3.0403283106229582</v>
      </c>
      <c r="O2116" s="43">
        <v>2.7148980957399997</v>
      </c>
      <c r="P2116" s="43">
        <v>5.2643453380000003E-2</v>
      </c>
      <c r="S2116" s="43">
        <v>4.2300000000000004</v>
      </c>
      <c r="T2116" s="43">
        <v>0.19</v>
      </c>
      <c r="U2116" s="43">
        <v>3.16259216496</v>
      </c>
      <c r="V2116" s="43">
        <v>0.14794334513999999</v>
      </c>
      <c r="W2116" s="50">
        <f>U2116*Info!$B$2</f>
        <v>1.5180442391808</v>
      </c>
      <c r="X2116" s="50">
        <f>W2116*SQRT((0.5*V2116/U2116)^2+Info!$B$3^2)</f>
        <v>8.3796482160392108E-2</v>
      </c>
      <c r="Y2116" s="39">
        <f>W2116*Info!$D$2</f>
        <v>1.229615833736448</v>
      </c>
      <c r="Z2116" s="39">
        <f>Y2116*SQRT(Info!$D$3^2+(X2116/W2116)^2)</f>
        <v>9.1580149642880748E-2</v>
      </c>
      <c r="AA2116" s="50">
        <f>IF(O2116-W2116&gt;0,O2116-W2116,0)</f>
        <v>1.1968538565591997</v>
      </c>
      <c r="AB2116" s="50">
        <f>SQRT((0.5*P2116)^2+X2116^2)</f>
        <v>8.7833272274235416E-2</v>
      </c>
      <c r="AC2116" s="50">
        <f>(1-EXP(-Info!$B$6*G2116*1000))+(Info!$B$6/(Info!$B$6-Info!$B$7))*(EXP(-Info!$B$7*G2116*1000)-EXP(-Info!$B$6*G2116*1000))*(Info!$B$9-1)</f>
        <v>0.22063078567805339</v>
      </c>
      <c r="AD2116" s="50">
        <f>SQRT((Info!$B$6*EXP(-Info!$B$6*G2116*1000)+(Info!$B$6/(Info!$B$6+Info!$B$7))*(Info!$B$9-1)*(-Info!$B$7*EXP(-Info!$B$7*G2116*1000)+Info!$B$6*EXP(-Info!$B$6*G2116*1000)))^2*(0.01*G2116*1000)^2)</f>
        <v>1.8571785834282466E-3</v>
      </c>
      <c r="AE2116" s="50">
        <f>IF(AA2116&gt;0,AA2116*AC2116*SQRT((AB2116/AA2116)^2+(AD2116/AC2116)^2),AA2116*AC2116*SQRT((AD2116/AC2116)^2))</f>
        <v>1.950578507326765E-2</v>
      </c>
      <c r="AF2116" s="50">
        <f>IF((S2116-Y2116-AA2116*AC2116)&gt;0,S2116-Y2116-AA2116*AC2116,0)</f>
        <v>2.7363213595490881</v>
      </c>
      <c r="AG2116" s="50">
        <f>SQRT((T2116*0.5)^2+Z2116^2+AE2116^2)</f>
        <v>0.13338815337179288</v>
      </c>
      <c r="AH2116" s="50">
        <f>AF2116/S2116</f>
        <v>0.64688448216290495</v>
      </c>
      <c r="AI2116">
        <f>AF2116*EXP(Info!$B$6*G2116*1000)</f>
        <v>3.391639773739517</v>
      </c>
      <c r="AJ2116">
        <f>2*SQRT((EXP(Info!$B$6*G2116)*AG2116)^2+(Info!$B$6*G2116*0.01*AI2116)^2)</f>
        <v>0.26683358991361694</v>
      </c>
      <c r="AK2116" s="28">
        <f>AI2116/(E2116/1000)</f>
        <v>1.0031469310084344</v>
      </c>
      <c r="AL2116">
        <f>AA2116/0.752049334436339</f>
        <v>1.5914565730667678</v>
      </c>
      <c r="AM2116"/>
      <c r="AN2116">
        <f>U2116/0.242530074</f>
        <v>13.04</v>
      </c>
      <c r="AO2116">
        <f>O2116/U2116</f>
        <v>0.85844078342435826</v>
      </c>
      <c r="AV2116" s="1"/>
    </row>
    <row r="2117" spans="1:48">
      <c r="A2117" s="14" t="s">
        <v>106</v>
      </c>
      <c r="B2117" s="14" t="s">
        <v>226</v>
      </c>
      <c r="C2117" s="15">
        <v>-10.349</v>
      </c>
      <c r="D2117" s="15">
        <v>40.579000000000001</v>
      </c>
      <c r="E2117" s="15">
        <v>3381</v>
      </c>
      <c r="F2117" s="43">
        <v>535</v>
      </c>
      <c r="G2117" s="43">
        <v>23.542986092889002</v>
      </c>
      <c r="I2117">
        <f>(E2117*100*Info!$B$11)/AI2117</f>
        <v>2.5794702022316893</v>
      </c>
      <c r="J2117">
        <f>LOG10(I2117)</f>
        <v>0.41153051531415491</v>
      </c>
      <c r="K2117">
        <f>2*((E2117*100*Info!$B$11)/AI2117^2)*(AJ2117/2)</f>
        <v>0.19292707224951053</v>
      </c>
      <c r="L2117">
        <f>(M2117/10.7)/I2117</f>
        <v>1.2747663565638481</v>
      </c>
      <c r="M2117">
        <f>((U2117/0.242530073729142))*I2117</f>
        <v>35.183973597733761</v>
      </c>
      <c r="N2117">
        <f>2*M2117*SQRT((0.5*K2117/I2117)^2+(0.5*V2117/U2117)^2)</f>
        <v>2.965457834663539</v>
      </c>
      <c r="O2117" s="43">
        <v>2.6472136556799999</v>
      </c>
      <c r="P2117" s="43">
        <v>4.5122960039999993E-2</v>
      </c>
      <c r="S2117" s="43">
        <v>4.22</v>
      </c>
      <c r="T2117" s="43">
        <v>0.16</v>
      </c>
      <c r="U2117" s="43">
        <v>3.3081102093600001</v>
      </c>
      <c r="V2117" s="43">
        <v>0.12854093922000001</v>
      </c>
      <c r="W2117" s="50">
        <f>U2117*Info!$B$2</f>
        <v>1.5878929004928</v>
      </c>
      <c r="X2117" s="50">
        <f>W2117*SQRT((0.5*V2117/U2117)^2+Info!$B$3^2)</f>
        <v>8.5177587348954864E-2</v>
      </c>
      <c r="Y2117" s="39">
        <f>W2117*Info!$D$2</f>
        <v>1.2861932493991681</v>
      </c>
      <c r="Z2117" s="39">
        <f>Y2117*SQRT(Info!$D$3^2+(X2117/W2117)^2)</f>
        <v>9.4317991066078757E-2</v>
      </c>
      <c r="AA2117" s="50">
        <f>IF(O2117-W2117&gt;0,O2117-W2117,0)</f>
        <v>1.0593207551871999</v>
      </c>
      <c r="AB2117" s="50">
        <f>SQRT((0.5*P2117)^2+X2117^2)</f>
        <v>8.8114934984267534E-2</v>
      </c>
      <c r="AC2117" s="50">
        <f>(1-EXP(-Info!$B$6*G2117*1000))+(Info!$B$6/(Info!$B$6-Info!$B$7))*(EXP(-Info!$B$7*G2117*1000)-EXP(-Info!$B$6*G2117*1000))*(Info!$B$9-1)</f>
        <v>0.22173313762230024</v>
      </c>
      <c r="AD2117" s="50">
        <f>SQRT((Info!$B$6*EXP(-Info!$B$6*G2117*1000)+(Info!$B$6/(Info!$B$6+Info!$B$7))*(Info!$B$9-1)*(-Info!$B$7*EXP(-Info!$B$7*G2117*1000)+Info!$B$6*EXP(-Info!$B$6*G2117*1000)))^2*(0.01*G2117*1000)^2)</f>
        <v>1.865282399114001E-3</v>
      </c>
      <c r="AE2117" s="50">
        <f>IF(AA2117&gt;0,AA2117*AC2117*SQRT((AB2117/AA2117)^2+(AD2117/AC2117)^2),AA2117*AC2117*SQRT((AD2117/AC2117)^2))</f>
        <v>1.9637662589493999E-2</v>
      </c>
      <c r="AF2117" s="50">
        <f>IF((S2117-Y2117-AA2117*AC2117)&gt;0,S2117-Y2117-AA2117*AC2117,0)</f>
        <v>2.6989202358047493</v>
      </c>
      <c r="AG2117" s="50">
        <f>SQRT((T2117*0.5)^2+Z2117^2+AE2117^2)</f>
        <v>0.12522588083427372</v>
      </c>
      <c r="AH2117" s="50">
        <f>AF2117/S2117</f>
        <v>0.6395545582475709</v>
      </c>
      <c r="AI2117">
        <f>AF2117*EXP(Info!$B$6*G2117*1000)</f>
        <v>3.349308859860098</v>
      </c>
      <c r="AJ2117">
        <f>2*SQRT((EXP(Info!$B$6*G2117)*AG2117)^2+(Info!$B$6*G2117*0.01*AI2117)^2)</f>
        <v>0.25050584101847878</v>
      </c>
      <c r="AK2117" s="28">
        <f>AI2117/(E2117/1000)</f>
        <v>0.99062669620233601</v>
      </c>
      <c r="AL2117">
        <f>AA2117/0.752049334436339</f>
        <v>1.4085788081724198</v>
      </c>
      <c r="AM2117"/>
      <c r="AN2117">
        <f>U2117/0.242530074</f>
        <v>13.64</v>
      </c>
      <c r="AO2117">
        <f>O2117/U2117</f>
        <v>0.80021930593181179</v>
      </c>
      <c r="AV2117" s="1"/>
    </row>
    <row r="2118" spans="1:48">
      <c r="A2118" s="14" t="s">
        <v>106</v>
      </c>
      <c r="B2118" s="14" t="s">
        <v>226</v>
      </c>
      <c r="C2118" s="15">
        <v>-10.349</v>
      </c>
      <c r="D2118" s="15">
        <v>40.579000000000001</v>
      </c>
      <c r="E2118" s="15">
        <v>3381</v>
      </c>
      <c r="F2118" s="43">
        <v>540</v>
      </c>
      <c r="G2118" s="43">
        <v>23.674185253214379</v>
      </c>
      <c r="H2118" s="15" t="s">
        <v>123</v>
      </c>
      <c r="I2118">
        <f>(E2118*100*Info!$B$11)/AI2118</f>
        <v>2.7515350396323783</v>
      </c>
      <c r="J2118">
        <f>LOG10(I2118)</f>
        <v>0.43957504773852368</v>
      </c>
      <c r="K2118">
        <f>2*((E2118*100*Info!$B$11)/AI2118^2)*(AJ2118/2)</f>
        <v>0.24355563787924617</v>
      </c>
      <c r="L2118">
        <f>(M2118/10.7)/I2118</f>
        <v>1.2457943939146698</v>
      </c>
      <c r="M2118">
        <f>((U2118/0.242530073729142))*I2118</f>
        <v>36.677962119261615</v>
      </c>
      <c r="N2118">
        <f>2*M2118*SQRT((0.5*K2118/I2118)^2+(0.5*V2118/U2118)^2)</f>
        <v>3.7334952928612499</v>
      </c>
      <c r="O2118" s="43">
        <v>2.79010302914</v>
      </c>
      <c r="P2118" s="43">
        <v>4.512296004E-2</v>
      </c>
      <c r="S2118" s="43">
        <v>4.0599999999999996</v>
      </c>
      <c r="T2118" s="43">
        <v>0.2</v>
      </c>
      <c r="U2118" s="43">
        <v>3.2329258864200003</v>
      </c>
      <c r="V2118" s="43">
        <v>0.16249514958000003</v>
      </c>
      <c r="W2118" s="50">
        <f>U2118*Info!$B$2</f>
        <v>1.5518044254816001</v>
      </c>
      <c r="X2118" s="50">
        <f>W2118*SQRT((0.5*V2118/U2118)^2+Info!$B$3^2)</f>
        <v>8.6839804461165321E-2</v>
      </c>
      <c r="Y2118" s="39">
        <f>W2118*Info!$D$2</f>
        <v>1.2569615846400961</v>
      </c>
      <c r="Z2118" s="39">
        <f>Y2118*SQRT(Info!$D$3^2+(X2118/W2118)^2)</f>
        <v>9.4327252972850259E-2</v>
      </c>
      <c r="AA2118" s="50">
        <f>IF(O2118-W2118&gt;0,O2118-W2118,0)</f>
        <v>1.2382986036583998</v>
      </c>
      <c r="AB2118" s="50">
        <f>SQRT((0.5*P2118)^2+X2118^2)</f>
        <v>8.9722750846963489E-2</v>
      </c>
      <c r="AC2118" s="50">
        <f>(1-EXP(-Info!$B$6*G2118*1000))+(Info!$B$6/(Info!$B$6-Info!$B$7))*(EXP(-Info!$B$7*G2118*1000)-EXP(-Info!$B$6*G2118*1000))*(Info!$B$9-1)</f>
        <v>0.22283410289365541</v>
      </c>
      <c r="AD2118" s="50">
        <f>SQRT((Info!$B$6*EXP(-Info!$B$6*G2118*1000)+(Info!$B$6/(Info!$B$6+Info!$B$7))*(Info!$B$9-1)*(-Info!$B$7*EXP(-Info!$B$7*G2118*1000)+Info!$B$6*EXP(-Info!$B$6*G2118*1000)))^2*(0.01*G2118*1000)^2)</f>
        <v>1.8733633453189428E-3</v>
      </c>
      <c r="AE2118" s="50">
        <f>IF(AA2118&gt;0,AA2118*AC2118*SQRT((AB2118/AA2118)^2+(AD2118/AC2118)^2),AA2118*AC2118*SQRT((AD2118/AC2118)^2))</f>
        <v>2.0127418785576463E-2</v>
      </c>
      <c r="AF2118" s="50">
        <f>IF((S2118-Y2118-AA2118*AC2118)&gt;0,S2118-Y2118-AA2118*AC2118,0)</f>
        <v>2.5271032568992182</v>
      </c>
      <c r="AG2118" s="50">
        <f>SQRT((T2118*0.5)^2+Z2118^2+AE2118^2)</f>
        <v>0.13893431412136481</v>
      </c>
      <c r="AH2118" s="50">
        <f>AF2118/S2118</f>
        <v>0.62243922583724598</v>
      </c>
      <c r="AI2118">
        <f>AF2118*EXP(Info!$B$6*G2118*1000)</f>
        <v>3.1398627593832122</v>
      </c>
      <c r="AJ2118">
        <f>2*SQRT((EXP(Info!$B$6*G2118)*AG2118)^2+(Info!$B$6*G2118*0.01*AI2118)^2)</f>
        <v>0.27792896190667482</v>
      </c>
      <c r="AK2118" s="28">
        <f>AI2118/(E2118/1000)</f>
        <v>0.92867872208908975</v>
      </c>
      <c r="AL2118">
        <f>AA2118/0.752049334436339</f>
        <v>1.6465656532845743</v>
      </c>
      <c r="AM2118"/>
      <c r="AN2118">
        <f>U2118/0.242530074</f>
        <v>13.33</v>
      </c>
      <c r="AO2118">
        <f>O2118/U2118</f>
        <v>0.86302721657180859</v>
      </c>
      <c r="AP2118" s="69"/>
      <c r="AQ2118" s="69"/>
      <c r="AR2118" s="69"/>
      <c r="AV2118" s="1"/>
    </row>
    <row r="2119" spans="1:48">
      <c r="A2119" s="14" t="s">
        <v>106</v>
      </c>
      <c r="B2119" s="14" t="s">
        <v>226</v>
      </c>
      <c r="C2119" s="15">
        <v>-10.349</v>
      </c>
      <c r="D2119" s="15">
        <v>40.579000000000001</v>
      </c>
      <c r="E2119" s="15">
        <v>3381</v>
      </c>
      <c r="F2119" s="43">
        <v>550</v>
      </c>
      <c r="G2119" s="43">
        <v>23.958944229048615</v>
      </c>
      <c r="I2119">
        <f>(E2119*100*Info!$B$11)/AI2119</f>
        <v>3.3281719993626164</v>
      </c>
      <c r="J2119">
        <f>LOG10(I2119)</f>
        <v>0.52220576246359085</v>
      </c>
      <c r="K2119">
        <f>2*((E2119*100*Info!$B$11)/AI2119^2)*(AJ2119/2)</f>
        <v>0.22348297137819989</v>
      </c>
      <c r="L2119">
        <f>(M2119/10.7)/I2119</f>
        <v>1.0831775713031526</v>
      </c>
      <c r="M2119">
        <f>((U2119/0.242530073729142))*I2119</f>
        <v>38.573513515691694</v>
      </c>
      <c r="N2119">
        <f>2*M2119*SQRT((0.5*K2119/I2119)^2+(0.5*V2119/U2119)^2)</f>
        <v>2.7105327876547807</v>
      </c>
      <c r="O2119" s="43">
        <v>2.9179514159199997</v>
      </c>
      <c r="P2119" s="43">
        <v>3.7602466699999997E-2</v>
      </c>
      <c r="S2119" s="43">
        <v>3.53</v>
      </c>
      <c r="T2119" s="43">
        <v>7.0000000000000007E-2</v>
      </c>
      <c r="U2119" s="43">
        <v>2.8109235576600002</v>
      </c>
      <c r="V2119" s="43">
        <v>5.8207217759999999E-2</v>
      </c>
      <c r="W2119" s="50">
        <f>U2119*Info!$B$2</f>
        <v>1.3492433076768</v>
      </c>
      <c r="X2119" s="50">
        <f>W2119*SQRT((0.5*V2119/U2119)^2+Info!$B$3^2)</f>
        <v>6.8893375427247869E-2</v>
      </c>
      <c r="Y2119" s="39">
        <f>W2119*Info!$D$2</f>
        <v>1.0928870792182082</v>
      </c>
      <c r="Z2119" s="39">
        <f>Y2119*SQRT(Info!$D$3^2+(X2119/W2119)^2)</f>
        <v>7.8102823240478444E-2</v>
      </c>
      <c r="AA2119" s="50">
        <f>IF(O2119-W2119&gt;0,O2119-W2119,0)</f>
        <v>1.5687081082431997</v>
      </c>
      <c r="AB2119" s="50">
        <f>SQRT((0.5*P2119)^2+X2119^2)</f>
        <v>7.141276883891895E-2</v>
      </c>
      <c r="AC2119" s="50">
        <f>(1-EXP(-Info!$B$6*G2119*1000))+(Info!$B$6/(Info!$B$6-Info!$B$7))*(EXP(-Info!$B$7*G2119*1000)-EXP(-Info!$B$6*G2119*1000))*(Info!$B$9-1)</f>
        <v>0.22521891124101734</v>
      </c>
      <c r="AD2119" s="50">
        <f>SQRT((Info!$B$6*EXP(-Info!$B$6*G2119*1000)+(Info!$B$6/(Info!$B$6+Info!$B$7))*(Info!$B$9-1)*(-Info!$B$7*EXP(-Info!$B$7*G2119*1000)+Info!$B$6*EXP(-Info!$B$6*G2119*1000)))^2*(0.01*G2119*1000)^2)</f>
        <v>1.8908240189210016E-3</v>
      </c>
      <c r="AE2119" s="50">
        <f>IF(AA2119&gt;0,AA2119*AC2119*SQRT((AB2119/AA2119)^2+(AD2119/AC2119)^2),AA2119*AC2119*SQRT((AD2119/AC2119)^2))</f>
        <v>1.6354730762888528E-2</v>
      </c>
      <c r="AF2119" s="50">
        <f>IF((S2119-Y2119-AA2119*AC2119)&gt;0,S2119-Y2119-AA2119*AC2119,0)</f>
        <v>2.083810188588302</v>
      </c>
      <c r="AG2119" s="50">
        <f>SQRT((T2119*0.5)^2+Z2119^2+AE2119^2)</f>
        <v>8.7135114715366002E-2</v>
      </c>
      <c r="AH2119" s="50">
        <f>AF2119/S2119</f>
        <v>0.59031450101651617</v>
      </c>
      <c r="AI2119">
        <f>AF2119*EXP(Info!$B$6*G2119*1000)</f>
        <v>2.5958521385716451</v>
      </c>
      <c r="AJ2119">
        <f>2*SQRT((EXP(Info!$B$6*G2119)*AG2119)^2+(Info!$B$6*G2119*0.01*AI2119)^2)</f>
        <v>0.174308524107993</v>
      </c>
      <c r="AK2119" s="28">
        <f>AI2119/(E2119/1000)</f>
        <v>0.76777643850093025</v>
      </c>
      <c r="AL2119">
        <f>AA2119/0.752049334436339</f>
        <v>2.0859111715309826</v>
      </c>
      <c r="AM2119"/>
      <c r="AN2119">
        <f>U2119/0.242530074</f>
        <v>11.59</v>
      </c>
      <c r="AO2119">
        <f>O2119/U2119</f>
        <v>1.038075691517238</v>
      </c>
      <c r="AP2119" s="69"/>
      <c r="AQ2119" s="69"/>
      <c r="AR2119" s="69"/>
      <c r="AV2119" s="1"/>
    </row>
    <row r="2120" spans="1:48">
      <c r="A2120" s="14" t="s">
        <v>106</v>
      </c>
      <c r="B2120" s="14" t="s">
        <v>226</v>
      </c>
      <c r="C2120" s="15">
        <v>-10.349</v>
      </c>
      <c r="D2120" s="15">
        <v>40.579000000000001</v>
      </c>
      <c r="E2120" s="15">
        <v>3381</v>
      </c>
      <c r="F2120" s="43">
        <v>560</v>
      </c>
      <c r="G2120" s="43">
        <v>24.257184610796301</v>
      </c>
      <c r="I2120">
        <f>(E2120*100*Info!$B$11)/AI2120</f>
        <v>3.2313986866283866</v>
      </c>
      <c r="J2120">
        <f>LOG10(I2120)</f>
        <v>0.50939054412748741</v>
      </c>
      <c r="K2120">
        <f>2*((E2120*100*Info!$B$11)/AI2120^2)*(AJ2120/2)</f>
        <v>0.24791595748909365</v>
      </c>
      <c r="L2120">
        <f>(M2120/10.7)/I2120</f>
        <v>1.1074766367508506</v>
      </c>
      <c r="M2120">
        <f>((U2120/0.242530073729142))*I2120</f>
        <v>38.29207447931104</v>
      </c>
      <c r="N2120">
        <f>2*M2120*SQRT((0.5*K2120/I2120)^2+(0.5*V2120/U2120)^2)</f>
        <v>3.1967032424399351</v>
      </c>
      <c r="O2120" s="43">
        <v>3.2338121361999996</v>
      </c>
      <c r="P2120" s="43">
        <v>6.0163946719999993E-2</v>
      </c>
      <c r="S2120" s="43">
        <v>3.68</v>
      </c>
      <c r="T2120" s="43">
        <v>0.12</v>
      </c>
      <c r="U2120" s="43">
        <v>2.8739813769000002</v>
      </c>
      <c r="V2120" s="43">
        <v>9.4586728860000011E-2</v>
      </c>
      <c r="W2120" s="50">
        <f>U2120*Info!$B$2</f>
        <v>1.379511060912</v>
      </c>
      <c r="X2120" s="50">
        <f>W2120*SQRT((0.5*V2120/U2120)^2+Info!$B$3^2)</f>
        <v>7.2615108044187651E-2</v>
      </c>
      <c r="Y2120" s="39">
        <f>W2120*Info!$D$2</f>
        <v>1.1174039593387202</v>
      </c>
      <c r="Z2120" s="39">
        <f>Y2120*SQRT(Info!$D$3^2+(X2120/W2120)^2)</f>
        <v>8.1123757835351432E-2</v>
      </c>
      <c r="AA2120" s="50">
        <f>IF(O2120-W2120&gt;0,O2120-W2120,0)</f>
        <v>1.8543010752879996</v>
      </c>
      <c r="AB2120" s="50">
        <f>SQRT((0.5*P2120)^2+X2120^2)</f>
        <v>7.8599484969691727E-2</v>
      </c>
      <c r="AC2120" s="50">
        <f>(1-EXP(-Info!$B$6*G2120*1000))+(Info!$B$6/(Info!$B$6-Info!$B$7))*(EXP(-Info!$B$7*G2120*1000)-EXP(-Info!$B$6*G2120*1000))*(Info!$B$9-1)</f>
        <v>0.22770964788019496</v>
      </c>
      <c r="AD2120" s="50">
        <f>SQRT((Info!$B$6*EXP(-Info!$B$6*G2120*1000)+(Info!$B$6/(Info!$B$6+Info!$B$7))*(Info!$B$9-1)*(-Info!$B$7*EXP(-Info!$B$7*G2120*1000)+Info!$B$6*EXP(-Info!$B$6*G2120*1000)))^2*(0.01*G2120*1000)^2)</f>
        <v>1.9089965314875556E-3</v>
      </c>
      <c r="AE2120" s="50">
        <f>IF(AA2120&gt;0,AA2120*AC2120*SQRT((AB2120/AA2120)^2+(AD2120/AC2120)^2),AA2120*AC2120*SQRT((AD2120/AC2120)^2))</f>
        <v>1.824456079593894E-2</v>
      </c>
      <c r="AF2120" s="50">
        <f>IF((S2120-Y2120-AA2120*AC2120)&gt;0,S2120-Y2120-AA2120*AC2120,0)</f>
        <v>2.1403537957435823</v>
      </c>
      <c r="AG2120" s="50">
        <f>SQRT((T2120*0.5)^2+Z2120^2+AE2120^2)</f>
        <v>0.10253744722766144</v>
      </c>
      <c r="AH2120" s="50">
        <f>AF2120/S2120</f>
        <v>0.58161787927814734</v>
      </c>
      <c r="AI2120">
        <f>AF2120*EXP(Info!$B$6*G2120*1000)</f>
        <v>2.6735922242680723</v>
      </c>
      <c r="AJ2120">
        <f>2*SQRT((EXP(Info!$B$6*G2120)*AG2120)^2+(Info!$B$6*G2120*0.01*AI2120)^2)</f>
        <v>0.20512051916020357</v>
      </c>
      <c r="AK2120" s="28">
        <f>AI2120/(E2120/1000)</f>
        <v>0.79076966112631542</v>
      </c>
      <c r="AL2120">
        <f>AA2120/0.752049334436339</f>
        <v>2.4656641398104528</v>
      </c>
      <c r="AM2120"/>
      <c r="AN2120">
        <f>U2120/0.242530074</f>
        <v>11.85</v>
      </c>
      <c r="AO2120">
        <f>O2120/U2120</f>
        <v>1.1252028848176212</v>
      </c>
      <c r="AV2120" s="1"/>
    </row>
    <row r="2121" spans="1:48">
      <c r="A2121" s="14" t="s">
        <v>106</v>
      </c>
      <c r="B2121" s="14" t="s">
        <v>226</v>
      </c>
      <c r="C2121" s="15">
        <v>-10.349</v>
      </c>
      <c r="D2121" s="15">
        <v>40.579000000000001</v>
      </c>
      <c r="E2121" s="15">
        <v>3381</v>
      </c>
      <c r="F2121" s="43">
        <v>580</v>
      </c>
      <c r="G2121" s="43">
        <v>24.85366537429168</v>
      </c>
      <c r="I2121">
        <f>(E2121*100*Info!$B$11)/AI2121</f>
        <v>3.0033048488523506</v>
      </c>
      <c r="J2121">
        <f>LOG10(I2121)</f>
        <v>0.47759941726553556</v>
      </c>
      <c r="K2121">
        <f>2*((E2121*100*Info!$B$11)/AI2121^2)*(AJ2121/2)</f>
        <v>0.21222743563214744</v>
      </c>
      <c r="L2121">
        <f>(M2121/10.7)/I2121</f>
        <v>1.1457943938029895</v>
      </c>
      <c r="M2121">
        <f>((U2121/0.242530073729142))*I2121</f>
        <v>36.820517488051031</v>
      </c>
      <c r="N2121">
        <f>2*M2121*SQRT((0.5*K2121/I2121)^2+(0.5*V2121/U2121)^2)</f>
        <v>2.8062176568658677</v>
      </c>
      <c r="O2121" s="43">
        <v>3.0758817760599997</v>
      </c>
      <c r="P2121" s="43">
        <v>5.2643453380000003E-2</v>
      </c>
      <c r="S2121" s="43">
        <v>3.83</v>
      </c>
      <c r="T2121" s="43">
        <v>0.11</v>
      </c>
      <c r="U2121" s="43">
        <v>2.97341870724</v>
      </c>
      <c r="V2121" s="43">
        <v>8.4885525899999995E-2</v>
      </c>
      <c r="W2121" s="50">
        <f>U2121*Info!$B$2</f>
        <v>1.4272409794751999</v>
      </c>
      <c r="X2121" s="50">
        <f>W2121*SQRT((0.5*V2121/U2121)^2+Info!$B$3^2)</f>
        <v>7.4213084143936028E-2</v>
      </c>
      <c r="Y2121" s="39">
        <f>W2121*Info!$D$2</f>
        <v>1.156065193374912</v>
      </c>
      <c r="Z2121" s="39">
        <f>Y2121*SQRT(Info!$D$3^2+(X2121/W2121)^2)</f>
        <v>8.3395091495050727E-2</v>
      </c>
      <c r="AA2121" s="50">
        <f>IF(O2121-W2121&gt;0,O2121-W2121,0)</f>
        <v>1.6486407965847998</v>
      </c>
      <c r="AB2121" s="50">
        <f>SQRT((0.5*P2121)^2+X2121^2)</f>
        <v>7.8742714927147309E-2</v>
      </c>
      <c r="AC2121" s="50">
        <f>(1-EXP(-Info!$B$6*G2121*1000))+(Info!$B$6/(Info!$B$6-Info!$B$7))*(EXP(-Info!$B$7*G2121*1000)-EXP(-Info!$B$6*G2121*1000))*(Info!$B$9-1)</f>
        <v>0.23266978667455784</v>
      </c>
      <c r="AD2121" s="50">
        <f>SQRT((Info!$B$6*EXP(-Info!$B$6*G2121*1000)+(Info!$B$6/(Info!$B$6+Info!$B$7))*(Info!$B$9-1)*(-Info!$B$7*EXP(-Info!$B$7*G2121*1000)+Info!$B$6*EXP(-Info!$B$6*G2121*1000)))^2*(0.01*G2121*1000)^2)</f>
        <v>1.9449911714138459E-3</v>
      </c>
      <c r="AE2121" s="50">
        <f>IF(AA2121&gt;0,AA2121*AC2121*SQRT((AB2121/AA2121)^2+(AD2121/AC2121)^2),AA2121*AC2121*SQRT((AD2121/AC2121)^2))</f>
        <v>1.8599546475931525E-2</v>
      </c>
      <c r="AF2121" s="50">
        <f>IF((S2121-Y2121-AA2121*AC2121)&gt;0,S2121-Y2121-AA2121*AC2121,0)</f>
        <v>2.2903459041807297</v>
      </c>
      <c r="AG2121" s="50">
        <f>SQRT((T2121*0.5)^2+Z2121^2+AE2121^2)</f>
        <v>0.10161537489267172</v>
      </c>
      <c r="AH2121" s="50">
        <f>AF2121/S2121</f>
        <v>0.59800154156154817</v>
      </c>
      <c r="AI2121">
        <f>AF2121*EXP(Info!$B$6*G2121*1000)</f>
        <v>2.8766451748583219</v>
      </c>
      <c r="AJ2121">
        <f>2*SQRT((EXP(Info!$B$6*G2121)*AG2121)^2+(Info!$B$6*G2121*0.01*AI2121)^2)</f>
        <v>0.20327707622390145</v>
      </c>
      <c r="AK2121" s="28">
        <f>AI2121/(E2121/1000)</f>
        <v>0.85082673021541622</v>
      </c>
      <c r="AL2121">
        <f>AA2121/0.752049334436339</f>
        <v>2.1921976672188084</v>
      </c>
      <c r="AM2121"/>
      <c r="AN2121">
        <f>U2121/0.242530074</f>
        <v>12.26</v>
      </c>
      <c r="AO2121">
        <f>O2121/U2121</f>
        <v>1.0344596839222513</v>
      </c>
      <c r="AV2121" s="1"/>
    </row>
    <row r="2122" spans="1:48">
      <c r="A2122" s="14" t="s">
        <v>106</v>
      </c>
      <c r="B2122" s="14" t="s">
        <v>226</v>
      </c>
      <c r="C2122" s="15">
        <v>-10.349</v>
      </c>
      <c r="D2122" s="15">
        <v>40.579000000000001</v>
      </c>
      <c r="E2122" s="15">
        <v>3381</v>
      </c>
      <c r="F2122" s="43">
        <v>610</v>
      </c>
      <c r="G2122" s="43">
        <v>25.748386519534748</v>
      </c>
      <c r="I2122">
        <f>(E2122*100*Info!$B$11)/AI2122</f>
        <v>2.5181146543962623</v>
      </c>
      <c r="J2122">
        <f>LOG10(I2122)</f>
        <v>0.40107550044936741</v>
      </c>
      <c r="K2122">
        <f>2*((E2122*100*Info!$B$11)/AI2122^2)*(AJ2122/2)</f>
        <v>0.17615130320972586</v>
      </c>
      <c r="L2122">
        <f>(M2122/10.7)/I2122</f>
        <v>1.2943925248100661</v>
      </c>
      <c r="M2122">
        <f>((U2122/0.242530073729142))*I2122</f>
        <v>34.875888002337689</v>
      </c>
      <c r="N2122">
        <f>2*M2122*SQRT((0.5*K2122/I2122)^2+(0.5*V2122/U2122)^2)</f>
        <v>2.7116082889153685</v>
      </c>
      <c r="O2122" s="43">
        <v>2.7148980957399997</v>
      </c>
      <c r="P2122" s="43">
        <v>6.0163946719999993E-2</v>
      </c>
      <c r="S2122" s="43">
        <v>4.28</v>
      </c>
      <c r="T2122" s="43">
        <v>0.14000000000000001</v>
      </c>
      <c r="U2122" s="43">
        <v>3.3590415249000003</v>
      </c>
      <c r="V2122" s="43">
        <v>0.11398913478</v>
      </c>
      <c r="W2122" s="50">
        <f>U2122*Info!$B$2</f>
        <v>1.612339931952</v>
      </c>
      <c r="X2122" s="50">
        <f>W2122*SQRT((0.5*V2122/U2122)^2+Info!$B$3^2)</f>
        <v>8.5132408966597947E-2</v>
      </c>
      <c r="Y2122" s="39">
        <f>W2122*Info!$D$2</f>
        <v>1.3059953448811201</v>
      </c>
      <c r="Z2122" s="39">
        <f>Y2122*SQRT(Info!$D$3^2+(X2122/W2122)^2)</f>
        <v>9.4969269260475678E-2</v>
      </c>
      <c r="AA2122" s="50">
        <f>IF(O2122-W2122&gt;0,O2122-W2122,0)</f>
        <v>1.1025581637879998</v>
      </c>
      <c r="AB2122" s="50">
        <f>SQRT((0.5*P2122)^2+X2122^2)</f>
        <v>9.0290930761000782E-2</v>
      </c>
      <c r="AC2122" s="50">
        <f>(1-EXP(-Info!$B$6*G2122*1000))+(Info!$B$6/(Info!$B$6-Info!$B$7))*(EXP(-Info!$B$7*G2122*1000)-EXP(-Info!$B$6*G2122*1000))*(Info!$B$9-1)</f>
        <v>0.24005695344579606</v>
      </c>
      <c r="AD2122" s="50">
        <f>SQRT((Info!$B$6*EXP(-Info!$B$6*G2122*1000)+(Info!$B$6/(Info!$B$6+Info!$B$7))*(Info!$B$9-1)*(-Info!$B$7*EXP(-Info!$B$7*G2122*1000)+Info!$B$6*EXP(-Info!$B$6*G2122*1000)))^2*(0.01*G2122*1000)^2)</f>
        <v>1.9981146885278359E-3</v>
      </c>
      <c r="AE2122" s="50">
        <f>IF(AA2122&gt;0,AA2122*AC2122*SQRT((AB2122/AA2122)^2+(AD2122/AC2122)^2),AA2122*AC2122*SQRT((AD2122/AC2122)^2))</f>
        <v>2.178663617302842E-2</v>
      </c>
      <c r="AF2122" s="50">
        <f>IF((S2122-Y2122-AA2122*AC2122)&gt;0,S2122-Y2122-AA2122*AC2122,0)</f>
        <v>2.7093279013231415</v>
      </c>
      <c r="AG2122" s="50">
        <f>SQRT((T2122*0.5)^2+Z2122^2+AE2122^2)</f>
        <v>0.11997424565132569</v>
      </c>
      <c r="AH2122" s="50">
        <f>AF2122/S2122</f>
        <v>0.63302053769232269</v>
      </c>
      <c r="AI2122">
        <f>AF2122*EXP(Info!$B$6*G2122*1000)</f>
        <v>3.4309170104691242</v>
      </c>
      <c r="AJ2122">
        <f>2*SQRT((EXP(Info!$B$6*G2122)*AG2122)^2+(Info!$B$6*G2122*0.01*AI2122)^2)</f>
        <v>0.24000515685154655</v>
      </c>
      <c r="AK2122" s="28">
        <f>AI2122/(E2122/1000)</f>
        <v>1.0147639782517375</v>
      </c>
      <c r="AL2122">
        <f>AA2122/0.752049334436339</f>
        <v>1.4660715903889032</v>
      </c>
      <c r="AM2122"/>
      <c r="AN2122">
        <f>U2122/0.242530074</f>
        <v>13.85</v>
      </c>
      <c r="AO2122">
        <f>O2122/U2122</f>
        <v>0.8082359433829337</v>
      </c>
      <c r="AV2122" s="1"/>
    </row>
    <row r="2123" spans="1:48">
      <c r="A2123" s="14" t="s">
        <v>106</v>
      </c>
      <c r="B2123" s="14" t="s">
        <v>226</v>
      </c>
      <c r="C2123" s="15">
        <v>-10.349</v>
      </c>
      <c r="D2123" s="15">
        <v>40.579000000000001</v>
      </c>
      <c r="E2123" s="15">
        <v>3381</v>
      </c>
      <c r="F2123" s="43">
        <v>660</v>
      </c>
      <c r="G2123" s="43">
        <v>27.239588428273191</v>
      </c>
      <c r="I2123">
        <f>(E2123*100*Info!$B$11)/AI2123</f>
        <v>2.8295076445141052</v>
      </c>
      <c r="J2123">
        <f>LOG10(I2123)</f>
        <v>0.45171087161144508</v>
      </c>
      <c r="K2123">
        <f>2*((E2123*100*Info!$B$11)/AI2123^2)*(AJ2123/2)</f>
        <v>0.17101555717631875</v>
      </c>
      <c r="L2123">
        <f>(M2123/10.7)/I2123</f>
        <v>1.0373831787286449</v>
      </c>
      <c r="M2123">
        <f>((U2123/0.242530073729142))*I2123</f>
        <v>31.407534889182557</v>
      </c>
      <c r="N2123">
        <f>2*M2123*SQRT((0.5*K2123/I2123)^2+(0.5*V2123/U2123)^2)</f>
        <v>2.0680312717871514</v>
      </c>
      <c r="O2123" s="43">
        <v>3.2939760829199995</v>
      </c>
      <c r="P2123" s="43">
        <v>5.2643453380000003E-2</v>
      </c>
      <c r="S2123" s="43">
        <v>3.93</v>
      </c>
      <c r="T2123" s="43">
        <v>0.1</v>
      </c>
      <c r="U2123" s="43">
        <v>2.6920838214000002</v>
      </c>
      <c r="V2123" s="43">
        <v>7.0333721460000012E-2</v>
      </c>
      <c r="W2123" s="50">
        <f>U2123*Info!$B$2</f>
        <v>1.292200234272</v>
      </c>
      <c r="X2123" s="50">
        <f>W2123*SQRT((0.5*V2123/U2123)^2+Info!$B$3^2)</f>
        <v>6.6778672930792149E-2</v>
      </c>
      <c r="Y2123" s="39">
        <f>W2123*Info!$D$2</f>
        <v>1.04668218976032</v>
      </c>
      <c r="Z2123" s="39">
        <f>Y2123*SQRT(Info!$D$3^2+(X2123/W2123)^2)</f>
        <v>7.5263972489687164E-2</v>
      </c>
      <c r="AA2123" s="50">
        <f>IF(O2123-W2123&gt;0,O2123-W2123,0)</f>
        <v>2.0017758486479993</v>
      </c>
      <c r="AB2123" s="50">
        <f>SQRT((0.5*P2123)^2+X2123^2)</f>
        <v>7.177899730659916E-2</v>
      </c>
      <c r="AC2123" s="50">
        <f>(1-EXP(-Info!$B$6*G2123*1000))+(Info!$B$6/(Info!$B$6-Info!$B$7))*(EXP(-Info!$B$7*G2123*1000)-EXP(-Info!$B$6*G2123*1000))*(Info!$B$9-1)</f>
        <v>0.25222875460408162</v>
      </c>
      <c r="AD2123" s="50">
        <f>SQRT((Info!$B$6*EXP(-Info!$B$6*G2123*1000)+(Info!$B$6/(Info!$B$6+Info!$B$7))*(Info!$B$9-1)*(-Info!$B$7*EXP(-Info!$B$7*G2123*1000)+Info!$B$6*EXP(-Info!$B$6*G2123*1000)))^2*(0.01*G2123*1000)^2)</f>
        <v>2.0843711187246423E-3</v>
      </c>
      <c r="AE2123" s="50">
        <f>IF(AA2123&gt;0,AA2123*AC2123*SQRT((AB2123/AA2123)^2+(AD2123/AC2123)^2),AA2123*AC2123*SQRT((AD2123/AC2123)^2))</f>
        <v>1.8579301123646599E-2</v>
      </c>
      <c r="AF2123" s="50">
        <f>IF((S2123-Y2123-AA2123*AC2123)&gt;0,S2123-Y2123-AA2123*AC2123,0)</f>
        <v>2.3784123809386668</v>
      </c>
      <c r="AG2123" s="50">
        <f>SQRT((T2123*0.5)^2+Z2123^2+AE2123^2)</f>
        <v>9.2248880671645661E-2</v>
      </c>
      <c r="AH2123" s="50">
        <f>AF2123/S2123</f>
        <v>0.60519399006072949</v>
      </c>
      <c r="AI2123">
        <f>AF2123*EXP(Info!$B$6*G2123*1000)</f>
        <v>3.053337713658419</v>
      </c>
      <c r="AJ2123">
        <f>2*SQRT((EXP(Info!$B$6*G2123)*AG2123)^2+(Info!$B$6*G2123*0.01*AI2123)^2)</f>
        <v>0.18454385566377596</v>
      </c>
      <c r="AK2123" s="28">
        <f>AI2123/(E2123/1000)</f>
        <v>0.90308716760083385</v>
      </c>
      <c r="AL2123">
        <f>AA2123/0.752049334436339</f>
        <v>2.6617613459472445</v>
      </c>
      <c r="AM2123"/>
      <c r="AN2123">
        <f>U2123/0.242530074</f>
        <v>11.1</v>
      </c>
      <c r="AO2123">
        <f>O2123/U2123</f>
        <v>1.2235785738673579</v>
      </c>
      <c r="AV2123" s="1"/>
    </row>
    <row r="2124" spans="1:48">
      <c r="A2124" s="14" t="s">
        <v>106</v>
      </c>
      <c r="B2124" s="14" t="s">
        <v>226</v>
      </c>
      <c r="C2124" s="15">
        <v>-10.349</v>
      </c>
      <c r="D2124" s="15">
        <v>40.579000000000001</v>
      </c>
      <c r="E2124" s="15">
        <v>3381</v>
      </c>
      <c r="F2124" s="43">
        <v>710</v>
      </c>
      <c r="G2124" s="43">
        <v>28.730790337011634</v>
      </c>
      <c r="I2124">
        <f>(E2124*100*Info!$B$11)/AI2124</f>
        <v>2.8265992560478255</v>
      </c>
      <c r="J2124">
        <f>LOG10(I2124)</f>
        <v>0.45126424031692908</v>
      </c>
      <c r="K2124">
        <f>2*((E2124*100*Info!$B$11)/AI2124^2)*(AJ2124/2)</f>
        <v>0.18046056151552337</v>
      </c>
      <c r="L2124">
        <f>(M2124/10.7)/I2124</f>
        <v>1.1579439265268388</v>
      </c>
      <c r="M2124">
        <f>((U2124/0.242530073729142))*I2124</f>
        <v>35.0215648215447</v>
      </c>
      <c r="N2124">
        <f>2*M2124*SQRT((0.5*K2124/I2124)^2+(0.5*V2124/U2124)^2)</f>
        <v>2.3913065367544677</v>
      </c>
      <c r="O2124" s="43">
        <v>3.3466195363</v>
      </c>
      <c r="P2124" s="43">
        <v>6.0163946719999993E-2</v>
      </c>
      <c r="S2124" s="43">
        <v>4.0199999999999996</v>
      </c>
      <c r="T2124" s="43">
        <v>0.09</v>
      </c>
      <c r="U2124" s="43">
        <v>3.0049476168600004</v>
      </c>
      <c r="V2124" s="43">
        <v>7.2759022200000009E-2</v>
      </c>
      <c r="W2124" s="50">
        <f>U2124*Info!$B$2</f>
        <v>1.4423748560928003</v>
      </c>
      <c r="X2124" s="50">
        <f>W2124*SQRT((0.5*V2124/U2124)^2+Info!$B$3^2)</f>
        <v>7.4202697266772061E-2</v>
      </c>
      <c r="Y2124" s="39">
        <f>W2124*Info!$D$2</f>
        <v>1.1683236334351683</v>
      </c>
      <c r="Z2124" s="39">
        <f>Y2124*SQRT(Info!$D$3^2+(X2124/W2124)^2)</f>
        <v>8.3815054196175173E-2</v>
      </c>
      <c r="AA2124" s="50">
        <f>IF(O2124-W2124&gt;0,O2124-W2124,0)</f>
        <v>1.9042446802071997</v>
      </c>
      <c r="AB2124" s="50">
        <f>SQRT((0.5*P2124)^2+X2124^2)</f>
        <v>8.0068504437737387E-2</v>
      </c>
      <c r="AC2124" s="50">
        <f>(1-EXP(-Info!$B$6*G2124*1000))+(Info!$B$6/(Info!$B$6-Info!$B$7))*(EXP(-Info!$B$7*G2124*1000)-EXP(-Info!$B$6*G2124*1000))*(Info!$B$9-1)</f>
        <v>0.26422746783333195</v>
      </c>
      <c r="AD2124" s="50">
        <f>SQRT((Info!$B$6*EXP(-Info!$B$6*G2124*1000)+(Info!$B$6/(Info!$B$6+Info!$B$7))*(Info!$B$9-1)*(-Info!$B$7*EXP(-Info!$B$7*G2124*1000)+Info!$B$6*EXP(-Info!$B$6*G2124*1000)))^2*(0.01*G2124*1000)^2)</f>
        <v>2.1678271045337035E-3</v>
      </c>
      <c r="AE2124" s="50">
        <f>IF(AA2124&gt;0,AA2124*AC2124*SQRT((AB2124/AA2124)^2+(AD2124/AC2124)^2),AA2124*AC2124*SQRT((AD2124/AC2124)^2))</f>
        <v>2.155527641479555E-2</v>
      </c>
      <c r="AF2124" s="50">
        <f>IF((S2124-Y2124-AA2124*AC2124)&gt;0,S2124-Y2124-AA2124*AC2124,0)</f>
        <v>2.34852261657859</v>
      </c>
      <c r="AG2124" s="50">
        <f>SQRT((T2124*0.5)^2+Z2124^2+AE2124^2)</f>
        <v>9.7542776519976213E-2</v>
      </c>
      <c r="AH2124" s="50">
        <f>AF2124/S2124</f>
        <v>0.58420960611407713</v>
      </c>
      <c r="AI2124">
        <f>AF2124*EXP(Info!$B$6*G2124*1000)</f>
        <v>3.0564794013847778</v>
      </c>
      <c r="AJ2124">
        <f>2*SQRT((EXP(Info!$B$6*G2124)*AG2124)^2+(Info!$B$6*G2124*0.01*AI2124)^2)</f>
        <v>0.19513696108649767</v>
      </c>
      <c r="AK2124" s="28">
        <f>AI2124/(E2124/1000)</f>
        <v>0.90401638609428514</v>
      </c>
      <c r="AL2124">
        <f>AA2124/0.752049334436339</f>
        <v>2.5320741512715133</v>
      </c>
      <c r="AM2124"/>
      <c r="AN2124">
        <f>U2124/0.242530074</f>
        <v>12.39</v>
      </c>
      <c r="AO2124">
        <f>O2124/U2124</f>
        <v>1.1137031199888361</v>
      </c>
      <c r="AV2124" s="1"/>
    </row>
    <row r="2125" spans="1:48">
      <c r="A2125" s="14" t="s">
        <v>106</v>
      </c>
      <c r="B2125" s="14" t="s">
        <v>226</v>
      </c>
      <c r="C2125" s="15">
        <v>-10.349</v>
      </c>
      <c r="D2125" s="15">
        <v>40.579000000000001</v>
      </c>
      <c r="E2125" s="15">
        <v>3381</v>
      </c>
      <c r="F2125" s="43">
        <v>752</v>
      </c>
      <c r="G2125" s="43">
        <v>29.983399940351923</v>
      </c>
      <c r="I2125">
        <f>(E2125*100*Info!$B$11)/AI2125</f>
        <v>2.2421513262169444</v>
      </c>
      <c r="J2125">
        <f>LOG10(I2125)</f>
        <v>0.35066492044591241</v>
      </c>
      <c r="K2125">
        <f>2*((E2125*100*Info!$B$11)/AI2125^2)*(AJ2125/2)</f>
        <v>0.1338161378135318</v>
      </c>
      <c r="L2125">
        <f>(M2125/10.7)/I2125</f>
        <v>1.3093457958548032</v>
      </c>
      <c r="M2125">
        <f>((U2125/0.242530073729142))*I2125</f>
        <v>31.41254011538097</v>
      </c>
      <c r="N2125">
        <f>2*M2125*SQRT((0.5*K2125/I2125)^2+(0.5*V2125/U2125)^2)</f>
        <v>2.0501146097731517</v>
      </c>
      <c r="O2125" s="43">
        <v>3.0608407893800003</v>
      </c>
      <c r="P2125" s="43">
        <v>4.512296004E-2</v>
      </c>
      <c r="S2125" s="43">
        <v>4.6399999999999997</v>
      </c>
      <c r="T2125" s="43">
        <v>0.12</v>
      </c>
      <c r="U2125" s="43">
        <v>3.3978463367400003</v>
      </c>
      <c r="V2125" s="43">
        <v>8.9736127380000003E-2</v>
      </c>
      <c r="W2125" s="50">
        <f>U2125*Info!$B$2</f>
        <v>1.6309662416352</v>
      </c>
      <c r="X2125" s="50">
        <f>W2125*SQRT((0.5*V2125/U2125)^2+Info!$B$3^2)</f>
        <v>8.4344267040958487E-2</v>
      </c>
      <c r="Y2125" s="39">
        <f>W2125*Info!$D$2</f>
        <v>1.3210826557245121</v>
      </c>
      <c r="Z2125" s="39">
        <f>Y2125*SQRT(Info!$D$3^2+(X2125/W2125)^2)</f>
        <v>9.502954585135294E-2</v>
      </c>
      <c r="AA2125" s="50">
        <f>IF(O2125-W2125&gt;0,O2125-W2125,0)</f>
        <v>1.4298745477448003</v>
      </c>
      <c r="AB2125" s="50">
        <f>SQRT((0.5*P2125)^2+X2125^2)</f>
        <v>8.7309654468273865E-2</v>
      </c>
      <c r="AC2125" s="50">
        <f>(1-EXP(-Info!$B$6*G2125*1000))+(Info!$B$6/(Info!$B$6-Info!$B$7))*(EXP(-Info!$B$7*G2125*1000)-EXP(-Info!$B$6*G2125*1000))*(Info!$B$9-1)</f>
        <v>0.27417436929374878</v>
      </c>
      <c r="AD2125" s="50">
        <f>SQRT((Info!$B$6*EXP(-Info!$B$6*G2125*1000)+(Info!$B$6/(Info!$B$6+Info!$B$7))*(Info!$B$9-1)*(-Info!$B$7*EXP(-Info!$B$7*G2125*1000)+Info!$B$6*EXP(-Info!$B$6*G2125*1000)))^2*(0.01*G2125*1000)^2)</f>
        <v>2.2358099848160712E-3</v>
      </c>
      <c r="AE2125" s="50">
        <f>IF(AA2125&gt;0,AA2125*AC2125*SQRT((AB2125/AA2125)^2+(AD2125/AC2125)^2),AA2125*AC2125*SQRT((AD2125/AC2125)^2))</f>
        <v>2.4150600741058511E-2</v>
      </c>
      <c r="AF2125" s="50">
        <f>IF((S2125-Y2125-AA2125*AC2125)&gt;0,S2125-Y2125-AA2125*AC2125,0)</f>
        <v>2.9268823919783729</v>
      </c>
      <c r="AG2125" s="50">
        <f>SQRT((T2125*0.5)^2+Z2125^2+AE2125^2)</f>
        <v>0.11495158155009615</v>
      </c>
      <c r="AH2125" s="50">
        <f>AF2125/S2125</f>
        <v>0.63079361896085628</v>
      </c>
      <c r="AI2125">
        <f>AF2125*EXP(Info!$B$6*G2125*1000)</f>
        <v>3.8531932707042396</v>
      </c>
      <c r="AJ2125">
        <f>2*SQRT((EXP(Info!$B$6*G2125)*AG2125)^2+(Info!$B$6*G2125*0.01*AI2125)^2)</f>
        <v>0.2299663879532643</v>
      </c>
      <c r="AK2125" s="28">
        <f>AI2125/(E2125/1000)</f>
        <v>1.1396608313233481</v>
      </c>
      <c r="AL2125">
        <f>AA2125/0.752049334436339</f>
        <v>1.901304186136261</v>
      </c>
      <c r="AM2125"/>
      <c r="AN2125">
        <f>U2125/0.242530074</f>
        <v>14.01</v>
      </c>
      <c r="AO2125">
        <f>O2125/U2125</f>
        <v>0.90081789640807197</v>
      </c>
      <c r="AV2125" s="1"/>
    </row>
    <row r="2126" spans="1:48">
      <c r="A2126" s="14" t="s">
        <v>106</v>
      </c>
      <c r="B2126" s="14" t="s">
        <v>226</v>
      </c>
      <c r="C2126" s="15">
        <v>-10.349</v>
      </c>
      <c r="D2126" s="15">
        <v>40.579000000000001</v>
      </c>
      <c r="E2126" s="15">
        <v>3381</v>
      </c>
      <c r="F2126" s="43">
        <v>760</v>
      </c>
      <c r="G2126" s="43">
        <v>30.221992245750076</v>
      </c>
      <c r="I2126">
        <f>(E2126*100*Info!$B$11)/AI2126</f>
        <v>2.1652016512661167</v>
      </c>
      <c r="J2126">
        <f>LOG10(I2126)</f>
        <v>0.33549834962883768</v>
      </c>
      <c r="K2126">
        <f>2*((E2126*100*Info!$B$11)/AI2126^2)*(AJ2126/2)</f>
        <v>0.12389114272870716</v>
      </c>
      <c r="L2126">
        <f>(M2126/10.7)/I2126</f>
        <v>1.2953271042503618</v>
      </c>
      <c r="M2126">
        <f>((U2126/0.242530073729142))*I2126</f>
        <v>30.009694920063254</v>
      </c>
      <c r="N2126">
        <f>2*M2126*SQRT((0.5*K2126/I2126)^2+(0.5*V2126/U2126)^2)</f>
        <v>1.8948193422037127</v>
      </c>
      <c r="O2126" s="43">
        <v>2.98563585598</v>
      </c>
      <c r="P2126" s="43">
        <v>4.5122960039999993E-2</v>
      </c>
      <c r="S2126" s="43">
        <v>4.71</v>
      </c>
      <c r="T2126" s="43">
        <v>0.12</v>
      </c>
      <c r="U2126" s="43">
        <v>3.36146682564</v>
      </c>
      <c r="V2126" s="43">
        <v>8.9736127380000003E-2</v>
      </c>
      <c r="W2126" s="50">
        <f>U2126*Info!$B$2</f>
        <v>1.6135040763071999</v>
      </c>
      <c r="X2126" s="50">
        <f>W2126*SQRT((0.5*V2126/U2126)^2+Info!$B$3^2)</f>
        <v>8.3500399340016754E-2</v>
      </c>
      <c r="Y2126" s="39">
        <f>W2126*Info!$D$2</f>
        <v>1.3069383018088321</v>
      </c>
      <c r="Z2126" s="39">
        <f>Y2126*SQRT(Info!$D$3^2+(X2126/W2126)^2)</f>
        <v>9.404656448860059E-2</v>
      </c>
      <c r="AA2126" s="50">
        <f>IF(O2126-W2126&gt;0,O2126-W2126,0)</f>
        <v>1.3721317796728001</v>
      </c>
      <c r="AB2126" s="50">
        <f>SQRT((0.5*P2126)^2+X2126^2)</f>
        <v>8.6494722790671622E-2</v>
      </c>
      <c r="AC2126" s="50">
        <f>(1-EXP(-Info!$B$6*G2126*1000))+(Info!$B$6/(Info!$B$6-Info!$B$7))*(EXP(-Info!$B$7*G2126*1000)-EXP(-Info!$B$6*G2126*1000))*(Info!$B$9-1)</f>
        <v>0.27605547665346053</v>
      </c>
      <c r="AD2126" s="50">
        <f>SQRT((Info!$B$6*EXP(-Info!$B$6*G2126*1000)+(Info!$B$6/(Info!$B$6+Info!$B$7))*(Info!$B$9-1)*(-Info!$B$7*EXP(-Info!$B$7*G2126*1000)+Info!$B$6*EXP(-Info!$B$6*G2126*1000)))^2*(0.01*G2126*1000)^2)</f>
        <v>2.2485427933188031E-3</v>
      </c>
      <c r="AE2126" s="50">
        <f>IF(AA2126&gt;0,AA2126*AC2126*SQRT((AB2126/AA2126)^2+(AD2126/AC2126)^2),AA2126*AC2126*SQRT((AD2126/AC2126)^2))</f>
        <v>2.4075849211948112E-2</v>
      </c>
      <c r="AF2126" s="50">
        <f>IF((S2126-Y2126-AA2126*AC2126)&gt;0,S2126-Y2126-AA2126*AC2126,0)</f>
        <v>3.0242772057222322</v>
      </c>
      <c r="AG2126" s="50">
        <f>SQRT((T2126*0.5)^2+Z2126^2+AE2126^2)</f>
        <v>0.11412450572679371</v>
      </c>
      <c r="AH2126" s="50">
        <f>AF2126/S2126</f>
        <v>0.6420970712786056</v>
      </c>
      <c r="AI2126">
        <f>AF2126*EXP(Info!$B$6*G2126*1000)</f>
        <v>3.9901329268928567</v>
      </c>
      <c r="AJ2126">
        <f>2*SQRT((EXP(Info!$B$6*G2126)*AG2126)^2+(Info!$B$6*G2126*0.01*AI2126)^2)</f>
        <v>0.2283122810584996</v>
      </c>
      <c r="AK2126" s="28">
        <f>AI2126/(E2126/1000)</f>
        <v>1.1801635394536696</v>
      </c>
      <c r="AL2126">
        <f>AA2126/0.752049334436339</f>
        <v>1.8245236274309222</v>
      </c>
      <c r="AM2126"/>
      <c r="AN2126">
        <f>U2126/0.242530074</f>
        <v>13.86</v>
      </c>
      <c r="AO2126">
        <f>O2126/U2126</f>
        <v>0.88819435408575109</v>
      </c>
      <c r="AV2126" s="1"/>
    </row>
    <row r="2127" spans="1:48">
      <c r="A2127" s="14" t="s">
        <v>106</v>
      </c>
      <c r="B2127" s="14" t="s">
        <v>226</v>
      </c>
      <c r="C2127" s="15">
        <v>-10.349</v>
      </c>
      <c r="D2127" s="15">
        <v>40.579000000000001</v>
      </c>
      <c r="E2127" s="15">
        <v>3381</v>
      </c>
      <c r="F2127" s="43">
        <v>770</v>
      </c>
      <c r="G2127" s="43">
        <v>30.511586278050039</v>
      </c>
      <c r="I2127">
        <f>(E2127*100*Info!$B$11)/AI2127</f>
        <v>2.2306277970805479</v>
      </c>
      <c r="J2127">
        <f>LOG10(I2127)</f>
        <v>0.34842710988068754</v>
      </c>
      <c r="K2127">
        <f>2*((E2127*100*Info!$B$11)/AI2127^2)*(AJ2127/2)</f>
        <v>0.13341766045238584</v>
      </c>
      <c r="L2127">
        <f>(M2127/10.7)/I2127</f>
        <v>1.2719626182429602</v>
      </c>
      <c r="M2127">
        <f>((U2127/0.242530073729142))*I2127</f>
        <v>30.358844352171069</v>
      </c>
      <c r="N2127">
        <f>2*M2127*SQRT((0.5*K2127/I2127)^2+(0.5*V2127/U2127)^2)</f>
        <v>2.0231890306316247</v>
      </c>
      <c r="O2127" s="43">
        <v>3.0533202960399994</v>
      </c>
      <c r="P2127" s="43">
        <v>5.2643453380000003E-2</v>
      </c>
      <c r="S2127" s="43">
        <v>4.62</v>
      </c>
      <c r="T2127" s="43">
        <v>0.13</v>
      </c>
      <c r="U2127" s="43">
        <v>3.3008343071400001</v>
      </c>
      <c r="V2127" s="43">
        <v>9.7012029600000022E-2</v>
      </c>
      <c r="W2127" s="50">
        <f>U2127*Info!$B$2</f>
        <v>1.5844004674272001</v>
      </c>
      <c r="X2127" s="50">
        <f>W2127*SQRT((0.5*V2127/U2127)^2+Info!$B$3^2)</f>
        <v>8.2570605755658805E-2</v>
      </c>
      <c r="Y2127" s="39">
        <f>W2127*Info!$D$2</f>
        <v>1.2833643786160323</v>
      </c>
      <c r="Z2127" s="39">
        <f>Y2127*SQRT(Info!$D$3^2+(X2127/W2127)^2)</f>
        <v>9.2686502515256217E-2</v>
      </c>
      <c r="AA2127" s="50">
        <f>IF(O2127-W2127&gt;0,O2127-W2127,0)</f>
        <v>1.4689198286127993</v>
      </c>
      <c r="AB2127" s="50">
        <f>SQRT((0.5*P2127)^2+X2127^2)</f>
        <v>8.6664515407400125E-2</v>
      </c>
      <c r="AC2127" s="50">
        <f>(1-EXP(-Info!$B$6*G2127*1000))+(Info!$B$6/(Info!$B$6-Info!$B$7))*(EXP(-Info!$B$7*G2127*1000)-EXP(-Info!$B$6*G2127*1000))*(Info!$B$9-1)</f>
        <v>0.27833290215582546</v>
      </c>
      <c r="AD2127" s="50">
        <f>SQRT((Info!$B$6*EXP(-Info!$B$6*G2127*1000)+(Info!$B$6/(Info!$B$6+Info!$B$7))*(Info!$B$9-1)*(-Info!$B$7*EXP(-Info!$B$7*G2127*1000)+Info!$B$6*EXP(-Info!$B$6*G2127*1000)))^2*(0.01*G2127*1000)^2)</f>
        <v>2.2639051879510394E-3</v>
      </c>
      <c r="AE2127" s="50">
        <f>IF(AA2127&gt;0,AA2127*AC2127*SQRT((AB2127/AA2127)^2+(AD2127/AC2127)^2),AA2127*AC2127*SQRT((AD2127/AC2127)^2))</f>
        <v>2.4349739912950696E-2</v>
      </c>
      <c r="AF2127" s="50">
        <f>IF((S2127-Y2127-AA2127*AC2127)&gt;0,S2127-Y2127-AA2127*AC2127,0)</f>
        <v>2.9277869024519294</v>
      </c>
      <c r="AG2127" s="50">
        <f>SQRT((T2127*0.5)^2+Z2127^2+AE2127^2)</f>
        <v>0.11579593076761782</v>
      </c>
      <c r="AH2127" s="50">
        <f>AF2127/S2127</f>
        <v>0.63372010875582885</v>
      </c>
      <c r="AI2127">
        <f>AF2127*EXP(Info!$B$6*G2127*1000)</f>
        <v>3.8730990501360396</v>
      </c>
      <c r="AJ2127">
        <f>2*SQRT((EXP(Info!$B$6*G2127)*AG2127)^2+(Info!$B$6*G2127*0.01*AI2127)^2)</f>
        <v>0.23165667290877431</v>
      </c>
      <c r="AK2127" s="28">
        <f>AI2127/(E2127/1000)</f>
        <v>1.1455483733025851</v>
      </c>
      <c r="AL2127">
        <f>AA2127/0.752049334436339</f>
        <v>1.9532226961064392</v>
      </c>
      <c r="AM2127"/>
      <c r="AN2127">
        <f>U2127/0.242530074</f>
        <v>13.61</v>
      </c>
      <c r="AO2127">
        <f>O2127/U2127</f>
        <v>0.92501471201853247</v>
      </c>
      <c r="AP2127" s="69"/>
      <c r="AQ2127" s="69"/>
      <c r="AR2127" s="69"/>
      <c r="AV2127" s="1"/>
    </row>
    <row r="2128" spans="1:48">
      <c r="A2128" s="14" t="s">
        <v>106</v>
      </c>
      <c r="B2128" s="14" t="s">
        <v>226</v>
      </c>
      <c r="C2128" s="15">
        <v>-10.349</v>
      </c>
      <c r="D2128" s="15">
        <v>40.579000000000001</v>
      </c>
      <c r="E2128" s="15">
        <v>3381</v>
      </c>
      <c r="F2128" s="43">
        <v>780</v>
      </c>
      <c r="G2128" s="43">
        <v>30.769517668300232</v>
      </c>
      <c r="H2128" s="15" t="s">
        <v>124</v>
      </c>
      <c r="I2128">
        <f>(E2128*100*Info!$B$11)/AI2128</f>
        <v>2.4725827524697976</v>
      </c>
      <c r="J2128">
        <f>LOG10(I2128)</f>
        <v>0.39315083549250823</v>
      </c>
      <c r="K2128">
        <f>2*((E2128*100*Info!$B$11)/AI2128^2)*(AJ2128/2)</f>
        <v>0.14554212656615717</v>
      </c>
      <c r="L2128">
        <f>(M2128/10.7)/I2128</f>
        <v>1.2009345807804583</v>
      </c>
      <c r="M2128">
        <f>((U2128/0.242530073729142))*I2128</f>
        <v>31.772688404720693</v>
      </c>
      <c r="N2128">
        <f>2*M2128*SQRT((0.5*K2128/I2128)^2+(0.5*V2128/U2128)^2)</f>
        <v>2.0307014700725281</v>
      </c>
      <c r="O2128" s="43">
        <v>2.5419267489199999</v>
      </c>
      <c r="P2128" s="43">
        <v>3.7602466700000003E-2</v>
      </c>
      <c r="S2128" s="43">
        <v>4.1399999999999997</v>
      </c>
      <c r="T2128" s="43">
        <v>0.1</v>
      </c>
      <c r="U2128" s="43">
        <v>3.1165114509</v>
      </c>
      <c r="V2128" s="43">
        <v>7.7609623680000003E-2</v>
      </c>
      <c r="W2128" s="50">
        <f>U2128*Info!$B$2</f>
        <v>1.4959254964319999</v>
      </c>
      <c r="X2128" s="50">
        <f>W2128*SQRT((0.5*V2128/U2128)^2+Info!$B$3^2)</f>
        <v>7.7080621037993624E-2</v>
      </c>
      <c r="Y2128" s="39">
        <f>W2128*Info!$D$2</f>
        <v>1.2116996521099199</v>
      </c>
      <c r="Z2128" s="39">
        <f>Y2128*SQRT(Info!$D$3^2+(X2128/W2128)^2)</f>
        <v>8.6998317127986113E-2</v>
      </c>
      <c r="AA2128" s="50">
        <f>IF(O2128-W2128&gt;0,O2128-W2128,0)</f>
        <v>1.046001252488</v>
      </c>
      <c r="AB2128" s="50">
        <f>SQRT((0.5*P2128)^2+X2128^2)</f>
        <v>7.934045950890338E-2</v>
      </c>
      <c r="AC2128" s="50">
        <f>(1-EXP(-Info!$B$6*G2128*1000))+(Info!$B$6/(Info!$B$6-Info!$B$7))*(EXP(-Info!$B$7*G2128*1000)-EXP(-Info!$B$6*G2128*1000))*(Info!$B$9-1)</f>
        <v>0.28035599425235797</v>
      </c>
      <c r="AD2128" s="50">
        <f>SQRT((Info!$B$6*EXP(-Info!$B$6*G2128*1000)+(Info!$B$6/(Info!$B$6+Info!$B$7))*(Info!$B$9-1)*(-Info!$B$7*EXP(-Info!$B$7*G2128*1000)+Info!$B$6*EXP(-Info!$B$6*G2128*1000)))^2*(0.01*G2128*1000)^2)</f>
        <v>2.2775031489900301E-3</v>
      </c>
      <c r="AE2128" s="50">
        <f>IF(AA2128&gt;0,AA2128*AC2128*SQRT((AB2128/AA2128)^2+(AD2128/AC2128)^2),AA2128*AC2128*SQRT((AD2128/AC2128)^2))</f>
        <v>2.2370779464818313E-2</v>
      </c>
      <c r="AF2128" s="50">
        <f>IF((S2128-Y2128-AA2128*AC2128)&gt;0,S2128-Y2128-AA2128*AC2128,0)</f>
        <v>2.6350476267595946</v>
      </c>
      <c r="AG2128" s="50">
        <f>SQRT((T2128*0.5)^2+Z2128^2+AE2128^2)</f>
        <v>0.10280641496018221</v>
      </c>
      <c r="AH2128" s="50">
        <f>AF2128/S2128</f>
        <v>0.63648493399990214</v>
      </c>
      <c r="AI2128">
        <f>AF2128*EXP(Info!$B$6*G2128*1000)</f>
        <v>3.4940963627809851</v>
      </c>
      <c r="AJ2128">
        <f>2*SQRT((EXP(Info!$B$6*G2128)*AG2128)^2+(Info!$B$6*G2128*0.01*AI2128)^2)</f>
        <v>0.20567085755097753</v>
      </c>
      <c r="AK2128" s="28">
        <f>AI2128/(E2128/1000)</f>
        <v>1.0334505657441542</v>
      </c>
      <c r="AL2128">
        <f>AA2128/0.752049334436339</f>
        <v>1.3908678654332935</v>
      </c>
      <c r="AM2128"/>
      <c r="AN2128">
        <f>U2128/0.242530074</f>
        <v>12.85</v>
      </c>
      <c r="AO2128">
        <f>O2128/U2128</f>
        <v>0.81563209022894201</v>
      </c>
      <c r="AV2128" s="1"/>
    </row>
    <row r="2129" spans="1:48">
      <c r="A2129" s="14" t="s">
        <v>106</v>
      </c>
      <c r="B2129" s="14" t="s">
        <v>226</v>
      </c>
      <c r="C2129" s="15">
        <v>-10.349</v>
      </c>
      <c r="D2129" s="15">
        <v>40.579000000000001</v>
      </c>
      <c r="E2129" s="15">
        <v>3381</v>
      </c>
      <c r="F2129" s="43">
        <v>790</v>
      </c>
      <c r="G2129" s="43">
        <v>31.027449058550427</v>
      </c>
      <c r="I2129">
        <f>(E2129*100*Info!$B$11)/AI2129</f>
        <v>2.7424420323682104</v>
      </c>
      <c r="J2129">
        <f>LOG10(I2129)</f>
        <v>0.4381374565608131</v>
      </c>
      <c r="K2129">
        <f>2*((E2129*100*Info!$B$11)/AI2129^2)*(AJ2129/2)</f>
        <v>0.17230437355134523</v>
      </c>
      <c r="L2129">
        <f>(M2129/10.7)/I2129</f>
        <v>1.137383178840325</v>
      </c>
      <c r="M2129">
        <f>((U2129/0.242530073729142))*I2129</f>
        <v>33.375519571194957</v>
      </c>
      <c r="N2129">
        <f>2*M2129*SQRT((0.5*K2129/I2129)^2+(0.5*V2129/U2129)^2)</f>
        <v>2.2525683221318511</v>
      </c>
      <c r="O2129" s="43">
        <v>3.5496728564799995</v>
      </c>
      <c r="P2129" s="43">
        <v>5.2643453380000003E-2</v>
      </c>
      <c r="S2129" s="43">
        <v>4.12</v>
      </c>
      <c r="T2129" s="43">
        <v>0.1</v>
      </c>
      <c r="U2129" s="43">
        <v>2.9515910005800001</v>
      </c>
      <c r="V2129" s="43">
        <v>7.2759022199999995E-2</v>
      </c>
      <c r="W2129" s="50">
        <f>U2129*Info!$B$2</f>
        <v>1.4167636802784001</v>
      </c>
      <c r="X2129" s="50">
        <f>W2129*SQRT((0.5*V2129/U2129)^2+Info!$B$3^2)</f>
        <v>7.2958724854073467E-2</v>
      </c>
      <c r="Y2129" s="39">
        <f>W2129*Info!$D$2</f>
        <v>1.1475785810255041</v>
      </c>
      <c r="Z2129" s="39">
        <f>Y2129*SQRT(Info!$D$3^2+(X2129/W2129)^2)</f>
        <v>8.2369568080903288E-2</v>
      </c>
      <c r="AA2129" s="50">
        <f>IF(O2129-W2129&gt;0,O2129-W2129,0)</f>
        <v>2.1329091762015997</v>
      </c>
      <c r="AB2129" s="50">
        <f>SQRT((0.5*P2129)^2+X2129^2)</f>
        <v>7.7561645342755947E-2</v>
      </c>
      <c r="AC2129" s="50">
        <f>(1-EXP(-Info!$B$6*G2129*1000))+(Info!$B$6/(Info!$B$6-Info!$B$7))*(EXP(-Info!$B$7*G2129*1000)-EXP(-Info!$B$6*G2129*1000))*(Info!$B$9-1)</f>
        <v>0.28237407517951502</v>
      </c>
      <c r="AD2129" s="50">
        <f>SQRT((Info!$B$6*EXP(-Info!$B$6*G2129*1000)+(Info!$B$6/(Info!$B$6+Info!$B$7))*(Info!$B$9-1)*(-Info!$B$7*EXP(-Info!$B$7*G2129*1000)+Info!$B$6*EXP(-Info!$B$6*G2129*1000)))^2*(0.01*G2129*1000)^2)</f>
        <v>2.2910215342336233E-3</v>
      </c>
      <c r="AE2129" s="50">
        <f>IF(AA2129&gt;0,AA2129*AC2129*SQRT((AB2129/AA2129)^2+(AD2129/AC2129)^2),AA2129*AC2129*SQRT((AD2129/AC2129)^2))</f>
        <v>2.2439908874694259E-2</v>
      </c>
      <c r="AF2129" s="50">
        <f>IF((S2129-Y2129-AA2129*AC2129)&gt;0,S2129-Y2129-AA2129*AC2129,0)</f>
        <v>2.3701431629026679</v>
      </c>
      <c r="AG2129" s="50">
        <f>SQRT((T2129*0.5)^2+Z2129^2+AE2129^2)</f>
        <v>9.8935813819562554E-2</v>
      </c>
      <c r="AH2129" s="50">
        <f>AF2129/S2129</f>
        <v>0.57527746672394853</v>
      </c>
      <c r="AI2129">
        <f>AF2129*EXP(Info!$B$6*G2129*1000)</f>
        <v>3.1502734789326454</v>
      </c>
      <c r="AJ2129">
        <f>2*SQRT((EXP(Info!$B$6*G2129)*AG2129)^2+(Info!$B$6*G2129*0.01*AI2129)^2)</f>
        <v>0.19792793863875091</v>
      </c>
      <c r="AK2129" s="28">
        <f>AI2129/(E2129/1000)</f>
        <v>0.93175790562929472</v>
      </c>
      <c r="AL2129">
        <f>AA2129/0.752049334436339</f>
        <v>2.8361293315952669</v>
      </c>
      <c r="AM2129"/>
      <c r="AN2129">
        <f>U2129/0.242530074</f>
        <v>12.17</v>
      </c>
      <c r="AO2129">
        <f>O2129/U2129</f>
        <v>1.2026303291284171</v>
      </c>
      <c r="AP2129" s="69"/>
      <c r="AQ2129" s="69"/>
      <c r="AR2129" s="69"/>
      <c r="AV2129" s="1"/>
    </row>
    <row r="2130" spans="1:48">
      <c r="A2130" s="14" t="s">
        <v>106</v>
      </c>
      <c r="B2130" s="14" t="s">
        <v>226</v>
      </c>
      <c r="C2130" s="15">
        <v>-10.349</v>
      </c>
      <c r="D2130" s="15">
        <v>40.579000000000001</v>
      </c>
      <c r="E2130" s="15">
        <v>3381</v>
      </c>
      <c r="F2130" s="43">
        <v>850</v>
      </c>
      <c r="G2130" s="43">
        <v>32.575037400051585</v>
      </c>
      <c r="I2130">
        <f>(E2130*100*Info!$B$11)/AI2130</f>
        <v>2.523114289442685</v>
      </c>
      <c r="J2130">
        <f>LOG10(I2130)</f>
        <v>0.40193692318904389</v>
      </c>
      <c r="K2130">
        <f>2*((E2130*100*Info!$B$11)/AI2130^2)*(AJ2130/2)</f>
        <v>0.14099921951372849</v>
      </c>
      <c r="L2130">
        <f>(M2130/10.7)/I2130</f>
        <v>1.1626168237283192</v>
      </c>
      <c r="M2130">
        <f>((U2130/0.242530073729142))*I2130</f>
        <v>31.387541795720665</v>
      </c>
      <c r="N2130">
        <f>2*M2130*SQRT((0.5*K2130/I2130)^2+(0.5*V2130/U2130)^2)</f>
        <v>1.8640021126547324</v>
      </c>
      <c r="O2130" s="43">
        <v>2.9329924025999996</v>
      </c>
      <c r="P2130" s="43">
        <v>4.5122960039999993E-2</v>
      </c>
      <c r="S2130" s="43">
        <v>4.1500000000000004</v>
      </c>
      <c r="T2130" s="43">
        <v>0.08</v>
      </c>
      <c r="U2130" s="43">
        <v>3.0170741205600002</v>
      </c>
      <c r="V2130" s="43">
        <v>6.0632518500000003E-2</v>
      </c>
      <c r="W2130" s="50">
        <f>U2130*Info!$B$2</f>
        <v>1.4481955778688</v>
      </c>
      <c r="X2130" s="50">
        <f>W2130*SQRT((0.5*V2130/U2130)^2+Info!$B$3^2)</f>
        <v>7.3857505318395869E-2</v>
      </c>
      <c r="Y2130" s="39">
        <f>W2130*Info!$D$2</f>
        <v>1.1730384180737281</v>
      </c>
      <c r="Z2130" s="39">
        <f>Y2130*SQRT(Info!$D$3^2+(X2130/W2130)^2)</f>
        <v>8.3779640218012291E-2</v>
      </c>
      <c r="AA2130" s="50">
        <f>IF(O2130-W2130&gt;0,O2130-W2130,0)</f>
        <v>1.4847968247311996</v>
      </c>
      <c r="AB2130" s="50">
        <f>SQRT((0.5*P2130)^2+X2130^2)</f>
        <v>7.7226624117267564E-2</v>
      </c>
      <c r="AC2130" s="50">
        <f>(1-EXP(-Info!$B$6*G2130*1000))+(Info!$B$6/(Info!$B$6-Info!$B$7))*(EXP(-Info!$B$7*G2130*1000)-EXP(-Info!$B$6*G2130*1000))*(Info!$B$9-1)</f>
        <v>0.29437799662579628</v>
      </c>
      <c r="AD2130" s="50">
        <f>SQRT((Info!$B$6*EXP(-Info!$B$6*G2130*1000)+(Info!$B$6/(Info!$B$6+Info!$B$7))*(Info!$B$9-1)*(-Info!$B$7*EXP(-Info!$B$7*G2130*1000)+Info!$B$6*EXP(-Info!$B$6*G2130*1000)))^2*(0.01*G2130*1000)^2)</f>
        <v>2.3704774894483496E-3</v>
      </c>
      <c r="AE2130" s="50">
        <f>IF(AA2130&gt;0,AA2130*AC2130*SQRT((AB2130/AA2130)^2+(AD2130/AC2130)^2),AA2130*AC2130*SQRT((AD2130/AC2130)^2))</f>
        <v>2.3004665849448606E-2</v>
      </c>
      <c r="AF2130" s="50">
        <f>IF((S2130-Y2130-AA2130*AC2130)&gt;0,S2130-Y2130-AA2130*AC2130,0)</f>
        <v>2.5398700672655581</v>
      </c>
      <c r="AG2130" s="50">
        <f>SQRT((T2130*0.5)^2+Z2130^2+AE2130^2)</f>
        <v>9.5646446697743914E-2</v>
      </c>
      <c r="AH2130" s="50">
        <f>AF2130/S2130</f>
        <v>0.61201688367844764</v>
      </c>
      <c r="AI2130">
        <f>AF2130*EXP(Info!$B$6*G2130*1000)</f>
        <v>3.424118534078783</v>
      </c>
      <c r="AJ2130">
        <f>2*SQRT((EXP(Info!$B$6*G2130)*AG2130)^2+(Info!$B$6*G2130*0.01*AI2130)^2)</f>
        <v>0.19135004817171514</v>
      </c>
      <c r="AK2130" s="28">
        <f>AI2130/(E2130/1000)</f>
        <v>1.0127531896121809</v>
      </c>
      <c r="AL2130">
        <f>AA2130/0.752049334436339</f>
        <v>1.9743343378450759</v>
      </c>
      <c r="AM2130"/>
      <c r="AN2130">
        <f>U2130/0.242530074</f>
        <v>12.44</v>
      </c>
      <c r="AO2130">
        <f>O2130/U2130</f>
        <v>0.97213137145454209</v>
      </c>
      <c r="AV2130" s="1"/>
    </row>
    <row r="2131" spans="1:48">
      <c r="A2131" s="14" t="s">
        <v>106</v>
      </c>
      <c r="B2131" s="14" t="s">
        <v>226</v>
      </c>
      <c r="C2131" s="15">
        <v>-10.349</v>
      </c>
      <c r="D2131" s="15">
        <v>40.579000000000001</v>
      </c>
      <c r="E2131" s="15">
        <v>3381</v>
      </c>
      <c r="F2131" s="43">
        <v>902</v>
      </c>
      <c r="G2131" s="43">
        <v>33.916280629352592</v>
      </c>
      <c r="I2131">
        <f>(E2131*100*Info!$B$11)/AI2131</f>
        <v>2.4393655890439407</v>
      </c>
      <c r="J2131">
        <f>LOG10(I2131)</f>
        <v>0.38727689314116509</v>
      </c>
      <c r="K2131">
        <f>2*((E2131*100*Info!$B$11)/AI2131^2)*(AJ2131/2)</f>
        <v>0.12246977425059466</v>
      </c>
      <c r="L2131">
        <f>(M2131/10.7)/I2131</f>
        <v>1.0579439264151584</v>
      </c>
      <c r="M2131">
        <f>((U2131/0.242530073729142))*I2131</f>
        <v>27.613618498816344</v>
      </c>
      <c r="N2131">
        <f>2*M2131*SQRT((0.5*K2131/I2131)^2+(0.5*V2131/U2131)^2)</f>
        <v>1.4866043504163071</v>
      </c>
      <c r="O2131" s="43">
        <v>3.5421523631399996</v>
      </c>
      <c r="P2131" s="43">
        <v>4.5122960039999993E-2</v>
      </c>
      <c r="S2131" s="43">
        <v>4.34</v>
      </c>
      <c r="T2131" s="43">
        <v>0.08</v>
      </c>
      <c r="U2131" s="43">
        <v>2.7454404376800001</v>
      </c>
      <c r="V2131" s="43">
        <v>5.3356616279999998E-2</v>
      </c>
      <c r="W2131" s="50">
        <f>U2131*Info!$B$2</f>
        <v>1.3178114100864</v>
      </c>
      <c r="X2131" s="50">
        <f>W2131*SQRT((0.5*V2131/U2131)^2+Info!$B$3^2)</f>
        <v>6.7123396539759461E-2</v>
      </c>
      <c r="Y2131" s="39">
        <f>W2131*Info!$D$2</f>
        <v>1.0674272421699842</v>
      </c>
      <c r="Z2131" s="39">
        <f>Y2131*SQRT(Info!$D$3^2+(X2131/W2131)^2)</f>
        <v>7.6187885431366439E-2</v>
      </c>
      <c r="AA2131" s="50">
        <f>IF(O2131-W2131&gt;0,O2131-W2131,0)</f>
        <v>2.2243409530535994</v>
      </c>
      <c r="AB2131" s="50">
        <f>SQRT((0.5*P2131)^2+X2131^2)</f>
        <v>7.0813633883078278E-2</v>
      </c>
      <c r="AC2131" s="50">
        <f>(1-EXP(-Info!$B$6*G2131*1000))+(Info!$B$6/(Info!$B$6-Info!$B$7))*(EXP(-Info!$B$7*G2131*1000)-EXP(-Info!$B$6*G2131*1000))*(Info!$B$9-1)</f>
        <v>0.30463780633531651</v>
      </c>
      <c r="AD2131" s="50">
        <f>SQRT((Info!$B$6*EXP(-Info!$B$6*G2131*1000)+(Info!$B$6/(Info!$B$6+Info!$B$7))*(Info!$B$9-1)*(-Info!$B$7*EXP(-Info!$B$7*G2131*1000)+Info!$B$6*EXP(-Info!$B$6*G2131*1000)))^2*(0.01*G2131*1000)^2)</f>
        <v>2.4370802898609494E-3</v>
      </c>
      <c r="AE2131" s="50">
        <f>IF(AA2131&gt;0,AA2131*AC2131*SQRT((AB2131/AA2131)^2+(AD2131/AC2131)^2),AA2131*AC2131*SQRT((AD2131/AC2131)^2))</f>
        <v>2.2243185945470839E-2</v>
      </c>
      <c r="AF2131" s="50">
        <f>IF((S2131-Y2131-AA2131*AC2131)&gt;0,S2131-Y2131-AA2131*AC2131,0)</f>
        <v>2.5949544093499601</v>
      </c>
      <c r="AG2131" s="50">
        <f>SQRT((T2131*0.5)^2+Z2131^2+AE2131^2)</f>
        <v>8.8878305606642907E-2</v>
      </c>
      <c r="AH2131" s="50">
        <f>AF2131/S2131</f>
        <v>0.59791576252303236</v>
      </c>
      <c r="AI2131">
        <f>AF2131*EXP(Info!$B$6*G2131*1000)</f>
        <v>3.5416759344653084</v>
      </c>
      <c r="AJ2131">
        <f>2*SQRT((EXP(Info!$B$6*G2131)*AG2131)^2+(Info!$B$6*G2131*0.01*AI2131)^2)</f>
        <v>0.17781190901062474</v>
      </c>
      <c r="AK2131" s="28">
        <f>AI2131/(E2131/1000)</f>
        <v>1.0475231985996181</v>
      </c>
      <c r="AL2131">
        <f>AA2131/0.752049334436339</f>
        <v>2.9577061652753711</v>
      </c>
      <c r="AM2131"/>
      <c r="AN2131">
        <f>U2131/0.242530074</f>
        <v>11.32</v>
      </c>
      <c r="AO2131">
        <f>O2131/U2131</f>
        <v>1.2901945766243796</v>
      </c>
      <c r="AV2131" s="1"/>
    </row>
    <row r="2132" spans="1:48">
      <c r="A2132" s="14" t="s">
        <v>106</v>
      </c>
      <c r="B2132" s="14" t="s">
        <v>226</v>
      </c>
      <c r="C2132" s="15">
        <v>-10.349</v>
      </c>
      <c r="D2132" s="15">
        <v>40.579000000000001</v>
      </c>
      <c r="E2132" s="15">
        <v>3381</v>
      </c>
      <c r="F2132" s="43">
        <v>950</v>
      </c>
      <c r="G2132" s="43">
        <v>35.154351302553522</v>
      </c>
      <c r="I2132">
        <f>(E2132*100*Info!$B$11)/AI2132</f>
        <v>2.6215129006407714</v>
      </c>
      <c r="J2132">
        <f>LOG10(I2132)</f>
        <v>0.4185519992472681</v>
      </c>
      <c r="K2132">
        <f>2*((E2132*100*Info!$B$11)/AI2132^2)*(AJ2132/2)</f>
        <v>0.13720874232307764</v>
      </c>
      <c r="L2132">
        <f>(M2132/10.7)/I2132</f>
        <v>0.97289719734821545</v>
      </c>
      <c r="M2132">
        <f>((U2132/0.242530073729142))*I2132</f>
        <v>27.289949326147891</v>
      </c>
      <c r="N2132">
        <f>2*M2132*SQRT((0.5*K2132/I2132)^2+(0.5*V2132/U2132)^2)</f>
        <v>1.5607722301203426</v>
      </c>
      <c r="O2132" s="43">
        <v>3.44438594972</v>
      </c>
      <c r="P2132" s="43">
        <v>4.512296004E-2</v>
      </c>
      <c r="S2132" s="43">
        <v>4.07</v>
      </c>
      <c r="T2132" s="43">
        <v>0.09</v>
      </c>
      <c r="U2132" s="43">
        <v>2.5247380703400002</v>
      </c>
      <c r="V2132" s="43">
        <v>5.8207217759999999E-2</v>
      </c>
      <c r="W2132" s="50">
        <f>U2132*Info!$B$2</f>
        <v>1.2118742737632</v>
      </c>
      <c r="X2132" s="50">
        <f>W2132*SQRT((0.5*V2132/U2132)^2+Info!$B$3^2)</f>
        <v>6.2183209614861859E-2</v>
      </c>
      <c r="Y2132" s="39">
        <f>W2132*Info!$D$2</f>
        <v>0.98161816174819205</v>
      </c>
      <c r="Z2132" s="39">
        <f>Y2132*SQRT(Info!$D$3^2+(X2132/W2132)^2)</f>
        <v>7.0327172813162253E-2</v>
      </c>
      <c r="AA2132" s="50">
        <f>IF(O2132-W2132&gt;0,O2132-W2132,0)</f>
        <v>2.2325116759568</v>
      </c>
      <c r="AB2132" s="50">
        <f>SQRT((0.5*P2132)^2+X2132^2)</f>
        <v>6.6149617827306509E-2</v>
      </c>
      <c r="AC2132" s="50">
        <f>(1-EXP(-Info!$B$6*G2132*1000))+(Info!$B$6/(Info!$B$6-Info!$B$7))*(EXP(-Info!$B$7*G2132*1000)-EXP(-Info!$B$6*G2132*1000))*(Info!$B$9-1)</f>
        <v>0.31399156264742095</v>
      </c>
      <c r="AD2132" s="50">
        <f>SQRT((Info!$B$6*EXP(-Info!$B$6*G2132*1000)+(Info!$B$6/(Info!$B$6+Info!$B$7))*(Info!$B$9-1)*(-Info!$B$7*EXP(-Info!$B$7*G2132*1000)+Info!$B$6*EXP(-Info!$B$6*G2132*1000)))^2*(0.01*G2132*1000)^2)</f>
        <v>2.4967352887116951E-3</v>
      </c>
      <c r="AE2132" s="50">
        <f>IF(AA2132&gt;0,AA2132*AC2132*SQRT((AB2132/AA2132)^2+(AD2132/AC2132)^2),AA2132*AC2132*SQRT((AD2132/AC2132)^2))</f>
        <v>2.1505343447765061E-2</v>
      </c>
      <c r="AF2132" s="50">
        <f>IF((S2132-Y2132-AA2132*AC2132)&gt;0,S2132-Y2132-AA2132*AC2132,0)</f>
        <v>2.3873920084895204</v>
      </c>
      <c r="AG2132" s="50">
        <f>SQRT((T2132*0.5)^2+Z2132^2+AE2132^2)</f>
        <v>8.6217115659819654E-2</v>
      </c>
      <c r="AH2132" s="50">
        <f>AF2132/S2132</f>
        <v>0.58658280306867816</v>
      </c>
      <c r="AI2132">
        <f>AF2132*EXP(Info!$B$6*G2132*1000)</f>
        <v>3.2955940823209353</v>
      </c>
      <c r="AJ2132">
        <f>2*SQRT((EXP(Info!$B$6*G2132)*AG2132)^2+(Info!$B$6*G2132*0.01*AI2132)^2)</f>
        <v>0.1724898317807653</v>
      </c>
      <c r="AK2132" s="28">
        <f>AI2132/(E2132/1000)</f>
        <v>0.97473945055336753</v>
      </c>
      <c r="AL2132">
        <f>AA2132/0.752049334436339</f>
        <v>2.968570775519757</v>
      </c>
      <c r="AM2132"/>
      <c r="AN2132">
        <f>U2132/0.242530074</f>
        <v>10.41</v>
      </c>
      <c r="AO2132">
        <f>O2132/U2132</f>
        <v>1.3642547677257282</v>
      </c>
      <c r="AV2132" s="1"/>
    </row>
    <row r="2133" spans="1:48">
      <c r="A2133" s="14" t="s">
        <v>106</v>
      </c>
      <c r="B2133" s="14" t="s">
        <v>226</v>
      </c>
      <c r="C2133" s="15">
        <v>-10.349</v>
      </c>
      <c r="D2133" s="15">
        <v>40.579000000000001</v>
      </c>
      <c r="E2133" s="15">
        <v>3381</v>
      </c>
      <c r="F2133" s="43">
        <v>990</v>
      </c>
      <c r="G2133" s="43">
        <v>36.186076863554291</v>
      </c>
      <c r="I2133">
        <f>(E2133*100*Info!$B$11)/AI2133</f>
        <v>2.5270212497858417</v>
      </c>
      <c r="J2133">
        <f>LOG10(I2133)</f>
        <v>0.40260889392859323</v>
      </c>
      <c r="K2133">
        <f>2*((E2133*100*Info!$B$11)/AI2133^2)*(AJ2133/2)</f>
        <v>0.1419963577427017</v>
      </c>
      <c r="L2133">
        <f>(M2133/10.7)/I2133</f>
        <v>1.1607476648477268</v>
      </c>
      <c r="M2133">
        <f>((U2133/0.242530073729142))*I2133</f>
        <v>31.385603957391648</v>
      </c>
      <c r="N2133">
        <f>2*M2133*SQRT((0.5*K2133/I2133)^2+(0.5*V2133/U2133)^2)</f>
        <v>1.8820066516886713</v>
      </c>
      <c r="O2133" s="43">
        <v>2.73745957576</v>
      </c>
      <c r="P2133" s="43">
        <v>3.7602466699999997E-2</v>
      </c>
      <c r="S2133" s="43">
        <v>4.04</v>
      </c>
      <c r="T2133" s="43">
        <v>0.08</v>
      </c>
      <c r="U2133" s="43">
        <v>3.01222351908</v>
      </c>
      <c r="V2133" s="43">
        <v>6.3057819239999993E-2</v>
      </c>
      <c r="W2133" s="50">
        <f>U2133*Info!$B$2</f>
        <v>1.4458672891583999</v>
      </c>
      <c r="X2133" s="50">
        <f>W2133*SQRT((0.5*V2133/U2133)^2+Info!$B$3^2)</f>
        <v>7.3860441144921352E-2</v>
      </c>
      <c r="Y2133" s="39">
        <f>W2133*Info!$D$2</f>
        <v>1.171152504218304</v>
      </c>
      <c r="Z2133" s="39">
        <f>Y2133*SQRT(Info!$D$3^2+(X2133/W2133)^2)</f>
        <v>8.3715352793826955E-2</v>
      </c>
      <c r="AA2133" s="50">
        <f>IF(O2133-W2133&gt;0,O2133-W2133,0)</f>
        <v>1.2915922866016001</v>
      </c>
      <c r="AB2133" s="50">
        <f>SQRT((0.5*P2133)^2+X2133^2)</f>
        <v>7.6215819497027937E-2</v>
      </c>
      <c r="AC2133" s="50">
        <f>(1-EXP(-Info!$B$6*G2133*1000))+(Info!$B$6/(Info!$B$6-Info!$B$7))*(EXP(-Info!$B$7*G2133*1000)-EXP(-Info!$B$6*G2133*1000))*(Info!$B$9-1)</f>
        <v>0.32170163334936586</v>
      </c>
      <c r="AD2133" s="50">
        <f>SQRT((Info!$B$6*EXP(-Info!$B$6*G2133*1000)+(Info!$B$6/(Info!$B$6+Info!$B$7))*(Info!$B$9-1)*(-Info!$B$7*EXP(-Info!$B$7*G2133*1000)+Info!$B$6*EXP(-Info!$B$6*G2133*1000)))^2*(0.01*G2133*1000)^2)</f>
        <v>2.5451333788674285E-3</v>
      </c>
      <c r="AE2133" s="50">
        <f>IF(AA2133&gt;0,AA2133*AC2133*SQRT((AB2133/AA2133)^2+(AD2133/AC2133)^2),AA2133*AC2133*SQRT((AD2133/AC2133)^2))</f>
        <v>2.473813763410428E-2</v>
      </c>
      <c r="AF2133" s="50">
        <f>IF((S2133-Y2133-AA2133*AC2133)&gt;0,S2133-Y2133-AA2133*AC2133,0)</f>
        <v>2.4533401475605192</v>
      </c>
      <c r="AG2133" s="50">
        <f>SQRT((T2133*0.5)^2+Z2133^2+AE2133^2)</f>
        <v>9.6022058647993985E-2</v>
      </c>
      <c r="AH2133" s="50">
        <f>AF2133/S2133</f>
        <v>0.6072624127625047</v>
      </c>
      <c r="AI2133">
        <f>AF2133*EXP(Info!$B$6*G2133*1000)</f>
        <v>3.4188245954844603</v>
      </c>
      <c r="AJ2133">
        <f>2*SQRT((EXP(Info!$B$6*G2133)*AG2133)^2+(Info!$B$6*G2133*0.01*AI2133)^2)</f>
        <v>0.19210785835738434</v>
      </c>
      <c r="AK2133" s="28">
        <f>AI2133/(E2133/1000)</f>
        <v>1.0111873988418989</v>
      </c>
      <c r="AL2133">
        <f>AA2133/0.752049334436339</f>
        <v>1.7174302634941476</v>
      </c>
      <c r="AM2133"/>
      <c r="AN2133">
        <f>U2133/0.242530074</f>
        <v>12.42</v>
      </c>
      <c r="AO2133">
        <f>O2133/U2133</f>
        <v>0.90878368036781054</v>
      </c>
      <c r="AV2133" s="1"/>
    </row>
    <row r="2134" spans="1:48">
      <c r="A2134" s="14" t="s">
        <v>106</v>
      </c>
      <c r="B2134" s="14" t="s">
        <v>226</v>
      </c>
      <c r="C2134" s="15">
        <v>-10.349</v>
      </c>
      <c r="D2134" s="15">
        <v>40.579000000000001</v>
      </c>
      <c r="E2134" s="15">
        <v>3381</v>
      </c>
      <c r="F2134" s="43">
        <v>1000</v>
      </c>
      <c r="G2134" s="43">
        <v>36.44400825380449</v>
      </c>
      <c r="I2134">
        <f>(E2134*100*Info!$B$11)/AI2134</f>
        <v>2.4367735266355286</v>
      </c>
      <c r="J2134">
        <f>LOG10(I2134)</f>
        <v>0.38681516779656328</v>
      </c>
      <c r="K2134">
        <f>2*((E2134*100*Info!$B$11)/AI2134^2)*(AJ2134/2)</f>
        <v>0.13097887741301617</v>
      </c>
      <c r="L2134">
        <f>(M2134/10.7)/I2134</f>
        <v>1.1495327115641738</v>
      </c>
      <c r="M2134">
        <f>((U2134/0.242530073729142))*I2134</f>
        <v>29.972314411090132</v>
      </c>
      <c r="N2134">
        <f>2*M2134*SQRT((0.5*K2134/I2134)^2+(0.5*V2134/U2134)^2)</f>
        <v>1.7223725159508347</v>
      </c>
      <c r="O2134" s="43">
        <v>2.7976235224799999</v>
      </c>
      <c r="P2134" s="43">
        <v>3.7602466699999997E-2</v>
      </c>
      <c r="S2134" s="43">
        <v>4.1399999999999997</v>
      </c>
      <c r="T2134" s="43">
        <v>0.08</v>
      </c>
      <c r="U2134" s="43">
        <v>2.9831199102000001</v>
      </c>
      <c r="V2134" s="43">
        <v>6.0632518500000003E-2</v>
      </c>
      <c r="W2134" s="50">
        <f>U2134*Info!$B$2</f>
        <v>1.431897556896</v>
      </c>
      <c r="X2134" s="50">
        <f>W2134*SQRT((0.5*V2134/U2134)^2+Info!$B$3^2)</f>
        <v>7.3058754068707182E-2</v>
      </c>
      <c r="Y2134" s="39">
        <f>W2134*Info!$D$2</f>
        <v>1.15983702108576</v>
      </c>
      <c r="Z2134" s="39">
        <f>Y2134*SQRT(Info!$D$3^2+(X2134/W2134)^2)</f>
        <v>8.2855549247352528E-2</v>
      </c>
      <c r="AA2134" s="50">
        <f>IF(O2134-W2134&gt;0,O2134-W2134,0)</f>
        <v>1.3657259655839999</v>
      </c>
      <c r="AB2134" s="50">
        <f>SQRT((0.5*P2134)^2+X2134^2)</f>
        <v>7.5439167025842691E-2</v>
      </c>
      <c r="AC2134" s="50">
        <f>(1-EXP(-Info!$B$6*G2134*1000))+(Info!$B$6/(Info!$B$6-Info!$B$7))*(EXP(-Info!$B$7*G2134*1000)-EXP(-Info!$B$6*G2134*1000))*(Info!$B$9-1)</f>
        <v>0.32361721010869793</v>
      </c>
      <c r="AD2134" s="50">
        <f>SQRT((Info!$B$6*EXP(-Info!$B$6*G2134*1000)+(Info!$B$6/(Info!$B$6+Info!$B$7))*(Info!$B$9-1)*(-Info!$B$7*EXP(-Info!$B$7*G2134*1000)+Info!$B$6*EXP(-Info!$B$6*G2134*1000)))^2*(0.01*G2134*1000)^2)</f>
        <v>2.557048510190453E-3</v>
      </c>
      <c r="AE2134" s="50">
        <f>IF(AA2134&gt;0,AA2134*AC2134*SQRT((AB2134/AA2134)^2+(AD2134/AC2134)^2),AA2134*AC2134*SQRT((AD2134/AC2134)^2))</f>
        <v>2.4661921581764078E-2</v>
      </c>
      <c r="AF2134" s="50">
        <f>IF((S2134-Y2134-AA2134*AC2134)&gt;0,S2134-Y2134-AA2134*AC2134,0)</f>
        <v>2.5381905521589379</v>
      </c>
      <c r="AG2134" s="50">
        <f>SQRT((T2134*0.5)^2+Z2134^2+AE2134^2)</f>
        <v>9.5253621543674352E-2</v>
      </c>
      <c r="AH2134" s="50">
        <f>AF2134/S2134</f>
        <v>0.61308950535240048</v>
      </c>
      <c r="AI2134">
        <f>AF2134*EXP(Info!$B$6*G2134*1000)</f>
        <v>3.5454433116762631</v>
      </c>
      <c r="AJ2134">
        <f>2*SQRT((EXP(Info!$B$6*G2134)*AG2134)^2+(Info!$B$6*G2134*0.01*AI2134)^2)</f>
        <v>0.19057092496240871</v>
      </c>
      <c r="AK2134" s="28">
        <f>AI2134/(E2134/1000)</f>
        <v>1.0486374775735769</v>
      </c>
      <c r="AL2134">
        <f>AA2134/0.752049334436339</f>
        <v>1.8160058164370447</v>
      </c>
      <c r="AM2134"/>
      <c r="AN2134">
        <f>U2134/0.242530074</f>
        <v>12.3</v>
      </c>
      <c r="AO2134">
        <f>O2134/U2134</f>
        <v>0.93781799146398914</v>
      </c>
      <c r="AV2134" s="1"/>
    </row>
    <row r="2135" spans="1:48">
      <c r="A2135" s="14" t="s">
        <v>106</v>
      </c>
      <c r="B2135" s="14" t="s">
        <v>226</v>
      </c>
      <c r="C2135" s="15">
        <v>-10.349</v>
      </c>
      <c r="D2135" s="15">
        <v>40.579000000000001</v>
      </c>
      <c r="E2135" s="15">
        <v>3381</v>
      </c>
      <c r="F2135" s="43">
        <v>1010</v>
      </c>
      <c r="G2135" s="43">
        <v>36.701939644054683</v>
      </c>
      <c r="I2135">
        <f>(E2135*100*Info!$B$11)/AI2135</f>
        <v>3.1527165996482407</v>
      </c>
      <c r="J2135">
        <f>LOG10(I2135)</f>
        <v>0.49868493340549436</v>
      </c>
      <c r="K2135">
        <f>2*((E2135*100*Info!$B$11)/AI2135^2)*(AJ2135/2)</f>
        <v>0.21662450404144226</v>
      </c>
      <c r="L2135">
        <f>(M2135/10.7)/I2135</f>
        <v>1.0467289731316056</v>
      </c>
      <c r="M2135">
        <f>((U2135/0.242530073729142))*I2135</f>
        <v>35.310425955495042</v>
      </c>
      <c r="N2135">
        <f>2*M2135*SQRT((0.5*K2135/I2135)^2+(0.5*V2135/U2135)^2)</f>
        <v>2.6524403481049021</v>
      </c>
      <c r="O2135" s="43">
        <v>2.3689554020999997</v>
      </c>
      <c r="P2135" s="43">
        <v>3.0081973359999997E-2</v>
      </c>
      <c r="S2135" s="43">
        <v>3.36</v>
      </c>
      <c r="T2135" s="43">
        <v>0.1</v>
      </c>
      <c r="U2135" s="43">
        <v>2.7163368287999998</v>
      </c>
      <c r="V2135" s="43">
        <v>8.2460225159999997E-2</v>
      </c>
      <c r="W2135" s="50">
        <f>U2135*Info!$B$2</f>
        <v>1.3038416778239998</v>
      </c>
      <c r="X2135" s="50">
        <f>W2135*SQRT((0.5*V2135/U2135)^2+Info!$B$3^2)</f>
        <v>6.8129801651870978E-2</v>
      </c>
      <c r="Y2135" s="39">
        <f>W2135*Info!$D$2</f>
        <v>1.05611175903744</v>
      </c>
      <c r="Z2135" s="39">
        <f>Y2135*SQRT(Info!$D$3^2+(X2135/W2135)^2)</f>
        <v>7.6379511144672008E-2</v>
      </c>
      <c r="AA2135" s="50">
        <f>IF(O2135-W2135&gt;0,O2135-W2135,0)</f>
        <v>1.0651137242759998</v>
      </c>
      <c r="AB2135" s="50">
        <f>SQRT((0.5*P2135)^2+X2135^2)</f>
        <v>6.9770345802720651E-2</v>
      </c>
      <c r="AC2135" s="50">
        <f>(1-EXP(-Info!$B$6*G2135*1000))+(Info!$B$6/(Info!$B$6-Info!$B$7))*(EXP(-Info!$B$7*G2135*1000)-EXP(-Info!$B$6*G2135*1000))*(Info!$B$9-1)</f>
        <v>0.32552803338899566</v>
      </c>
      <c r="AD2135" s="50">
        <f>SQRT((Info!$B$6*EXP(-Info!$B$6*G2135*1000)+(Info!$B$6/(Info!$B$6+Info!$B$7))*(Info!$B$9-1)*(-Info!$B$7*EXP(-Info!$B$7*G2135*1000)+Info!$B$6*EXP(-Info!$B$6*G2135*1000)))^2*(0.01*G2135*1000)^2)</f>
        <v>2.5688904468934939E-3</v>
      </c>
      <c r="AE2135" s="50">
        <f>IF(AA2135&gt;0,AA2135*AC2135*SQRT((AB2135/AA2135)^2+(AD2135/AC2135)^2),AA2135*AC2135*SQRT((AD2135/AC2135)^2))</f>
        <v>2.2876423672480221E-2</v>
      </c>
      <c r="AF2135" s="50">
        <f>IF((S2135-Y2135-AA2135*AC2135)&gt;0,S2135-Y2135-AA2135*AC2135,0)</f>
        <v>1.9571638649633647</v>
      </c>
      <c r="AG2135" s="50">
        <f>SQRT((T2135*0.5)^2+Z2135^2+AE2135^2)</f>
        <v>9.4112488452605961E-2</v>
      </c>
      <c r="AH2135" s="50">
        <f>AF2135/S2135</f>
        <v>0.58248924552481096</v>
      </c>
      <c r="AI2135">
        <f>AF2135*EXP(Info!$B$6*G2135*1000)</f>
        <v>2.7403168439065051</v>
      </c>
      <c r="AJ2135">
        <f>2*SQRT((EXP(Info!$B$6*G2135)*AG2135)^2+(Info!$B$6*G2135*0.01*AI2135)^2)</f>
        <v>0.18828834069446307</v>
      </c>
      <c r="AK2135" s="28">
        <f>AI2135/(E2135/1000)</f>
        <v>0.81050483404510654</v>
      </c>
      <c r="AL2135">
        <f>AA2135/0.752049334436339</f>
        <v>1.4162817191697969</v>
      </c>
      <c r="AM2135"/>
      <c r="AN2135">
        <f>U2135/0.242530074</f>
        <v>11.2</v>
      </c>
      <c r="AO2135">
        <f>O2135/U2135</f>
        <v>0.87211400919912296</v>
      </c>
      <c r="AV2135" s="1"/>
    </row>
    <row r="2136" spans="1:48">
      <c r="A2136" s="14" t="s">
        <v>106</v>
      </c>
      <c r="B2136" s="14" t="s">
        <v>226</v>
      </c>
      <c r="C2136" s="15">
        <v>-10.349</v>
      </c>
      <c r="D2136" s="15">
        <v>40.579000000000001</v>
      </c>
      <c r="E2136" s="15">
        <v>3381</v>
      </c>
      <c r="F2136" s="43">
        <v>1020</v>
      </c>
      <c r="G2136" s="43">
        <v>36.959871034304875</v>
      </c>
      <c r="H2136" s="15" t="s">
        <v>125</v>
      </c>
      <c r="I2136">
        <f>(E2136*100*Info!$B$11)/AI2136</f>
        <v>6.9748961681299848</v>
      </c>
      <c r="J2136">
        <f>LOG10(I2136)</f>
        <v>0.84353774686408178</v>
      </c>
      <c r="K2136">
        <f>2*((E2136*100*Info!$B$11)/AI2136^2)*(AJ2136/2)</f>
        <v>0.75049030324290489</v>
      </c>
      <c r="L2136">
        <f>(M2136/10.7)/I2136</f>
        <v>0.81214953361729048</v>
      </c>
      <c r="M2136">
        <f>((U2136/0.242530073729142))*I2136</f>
        <v>60.611847768740979</v>
      </c>
      <c r="N2136">
        <f>2*M2136*SQRT((0.5*K2136/I2136)^2+(0.5*V2136/U2136)^2)</f>
        <v>6.6998495007371872</v>
      </c>
      <c r="O2136" s="43">
        <v>2.6547341490199998</v>
      </c>
      <c r="P2136" s="43">
        <v>3.7602466700000003E-2</v>
      </c>
      <c r="S2136" s="43">
        <v>2.2400000000000002</v>
      </c>
      <c r="T2136" s="43">
        <v>0.05</v>
      </c>
      <c r="U2136" s="43">
        <v>2.1075863430599999</v>
      </c>
      <c r="V2136" s="43">
        <v>5.3356616280000005E-2</v>
      </c>
      <c r="W2136" s="50">
        <f>U2136*Info!$B$2</f>
        <v>1.0116414446688</v>
      </c>
      <c r="X2136" s="50">
        <f>W2136*SQRT((0.5*V2136/U2136)^2+Info!$B$3^2)</f>
        <v>5.2177860372747832E-2</v>
      </c>
      <c r="Y2136" s="39">
        <f>W2136*Info!$D$2</f>
        <v>0.81942957018172802</v>
      </c>
      <c r="Z2136" s="39">
        <f>Y2136*SQRT(Info!$D$3^2+(X2136/W2136)^2)</f>
        <v>5.8863515035299963E-2</v>
      </c>
      <c r="AA2136" s="50">
        <f>IF(O2136-W2136&gt;0,O2136-W2136,0)</f>
        <v>1.6430927043511998</v>
      </c>
      <c r="AB2136" s="50">
        <f>SQRT((0.5*P2136)^2+X2136^2)</f>
        <v>5.5461838128204162E-2</v>
      </c>
      <c r="AC2136" s="50">
        <f>(1-EXP(-Info!$B$6*G2136*1000))+(Info!$B$6/(Info!$B$6-Info!$B$7))*(EXP(-Info!$B$7*G2136*1000)-EXP(-Info!$B$6*G2136*1000))*(Info!$B$9-1)</f>
        <v>0.32743411458646365</v>
      </c>
      <c r="AD2136" s="50">
        <f>SQRT((Info!$B$6*EXP(-Info!$B$6*G2136*1000)+(Info!$B$6/(Info!$B$6+Info!$B$7))*(Info!$B$9-1)*(-Info!$B$7*EXP(-Info!$B$7*G2136*1000)+Info!$B$6*EXP(-Info!$B$6*G2136*1000)))^2*(0.01*G2136*1000)^2)</f>
        <v>2.5806594683097325E-3</v>
      </c>
      <c r="AE2136" s="50">
        <f>IF(AA2136&gt;0,AA2136*AC2136*SQRT((AB2136/AA2136)^2+(AD2136/AC2136)^2),AA2136*AC2136*SQRT((AD2136/AC2136)^2))</f>
        <v>1.864856515822081E-2</v>
      </c>
      <c r="AF2136" s="50">
        <f>IF((S2136-Y2136-AA2136*AC2136)&gt;0,S2136-Y2136-AA2136*AC2136,0)</f>
        <v>0.88256582498555902</v>
      </c>
      <c r="AG2136" s="50">
        <f>SQRT((T2136*0.5)^2+Z2136^2+AE2136^2)</f>
        <v>6.6615931914005319E-2</v>
      </c>
      <c r="AH2136" s="50">
        <f>AF2136/S2136</f>
        <v>0.39400260043998164</v>
      </c>
      <c r="AI2136">
        <f>AF2136*EXP(Info!$B$6*G2136*1000)</f>
        <v>1.2386481739406319</v>
      </c>
      <c r="AJ2136">
        <f>2*SQRT((EXP(Info!$B$6*G2136)*AG2136)^2+(Info!$B$6*G2136*0.01*AI2136)^2)</f>
        <v>0.1332770296882004</v>
      </c>
      <c r="AK2136" s="28">
        <f>AI2136/(E2136/1000)</f>
        <v>0.36635556756599585</v>
      </c>
      <c r="AL2136">
        <f>AA2136/0.752049334436339</f>
        <v>2.1848203689757906</v>
      </c>
      <c r="AM2136"/>
      <c r="AN2136">
        <f>U2136/0.242530074</f>
        <v>8.69</v>
      </c>
      <c r="AO2136">
        <f>O2136/U2136</f>
        <v>1.2596087262387539</v>
      </c>
      <c r="AV2136" s="1"/>
    </row>
    <row r="2137" spans="1:48">
      <c r="A2137" s="14" t="s">
        <v>106</v>
      </c>
      <c r="B2137" s="14" t="s">
        <v>226</v>
      </c>
      <c r="C2137" s="15">
        <v>-10.349</v>
      </c>
      <c r="D2137" s="15">
        <v>40.579000000000001</v>
      </c>
      <c r="E2137" s="15">
        <v>3381</v>
      </c>
      <c r="F2137" s="43">
        <v>1030</v>
      </c>
      <c r="G2137" s="43">
        <v>37.379463087248325</v>
      </c>
      <c r="I2137">
        <f>(E2137*100*Info!$B$11)/AI2137</f>
        <v>2.4670234693639661</v>
      </c>
      <c r="J2137">
        <f>LOG10(I2137)</f>
        <v>0.39217328105308497</v>
      </c>
      <c r="K2137">
        <f>2*((E2137*100*Info!$B$11)/AI2137^2)*(AJ2137/2)</f>
        <v>0.13990626347981297</v>
      </c>
      <c r="L2137">
        <f>(M2137/10.7)/I2137</f>
        <v>1.2046728985416424</v>
      </c>
      <c r="M2137">
        <f>((U2137/0.242530073729142))*I2137</f>
        <v>31.79993255561574</v>
      </c>
      <c r="N2137">
        <f>2*M2137*SQRT((0.5*K2137/I2137)^2+(0.5*V2137/U2137)^2)</f>
        <v>1.9311603296764359</v>
      </c>
      <c r="O2137" s="43">
        <v>2.7073776023999998</v>
      </c>
      <c r="P2137" s="43">
        <v>3.7602466699999997E-2</v>
      </c>
      <c r="S2137" s="43">
        <v>4.0999999999999996</v>
      </c>
      <c r="T2137" s="43">
        <v>0.08</v>
      </c>
      <c r="U2137" s="43">
        <v>3.1262126538600001</v>
      </c>
      <c r="V2137" s="43">
        <v>6.7908420720000001E-2</v>
      </c>
      <c r="W2137" s="50">
        <f>U2137*Info!$B$2</f>
        <v>1.5005820738528</v>
      </c>
      <c r="X2137" s="50">
        <f>W2137*SQRT((0.5*V2137/U2137)^2+Info!$B$3^2)</f>
        <v>7.6778850528975456E-2</v>
      </c>
      <c r="Y2137" s="39">
        <f>W2137*Info!$D$2</f>
        <v>1.215471479820768</v>
      </c>
      <c r="Z2137" s="39">
        <f>Y2137*SQRT(Info!$D$3^2+(X2137/W2137)^2)</f>
        <v>8.6954766825760449E-2</v>
      </c>
      <c r="AA2137" s="50">
        <f>IF(O2137-W2137&gt;0,O2137-W2137,0)</f>
        <v>1.2067955285471998</v>
      </c>
      <c r="AB2137" s="50">
        <f>SQRT((0.5*P2137)^2+X2137^2)</f>
        <v>7.9047316614999072E-2</v>
      </c>
      <c r="AC2137" s="50">
        <f>(1-EXP(-Info!$B$6*G2137*1000))+(Info!$B$6/(Info!$B$6-Info!$B$7))*(EXP(-Info!$B$7*G2137*1000)-EXP(-Info!$B$6*G2137*1000))*(Info!$B$9-1)</f>
        <v>0.33052474581971686</v>
      </c>
      <c r="AD2137" s="50">
        <f>SQRT((Info!$B$6*EXP(-Info!$B$6*G2137*1000)+(Info!$B$6/(Info!$B$6+Info!$B$7))*(Info!$B$9-1)*(-Info!$B$7*EXP(-Info!$B$7*G2137*1000)+Info!$B$6*EXP(-Info!$B$6*G2137*1000)))^2*(0.01*G2137*1000)^2)</f>
        <v>2.5996497542077374E-3</v>
      </c>
      <c r="AE2137" s="50">
        <f>IF(AA2137&gt;0,AA2137*AC2137*SQRT((AB2137/AA2137)^2+(AD2137/AC2137)^2),AA2137*AC2137*SQRT((AD2137/AC2137)^2))</f>
        <v>2.6314774625287828E-2</v>
      </c>
      <c r="AF2137" s="50">
        <f>IF((S2137-Y2137-AA2137*AC2137)&gt;0,S2137-Y2137-AA2137*AC2137,0)</f>
        <v>2.4856527348497974</v>
      </c>
      <c r="AG2137" s="50">
        <f>SQRT((T2137*0.5)^2+Z2137^2+AE2137^2)</f>
        <v>9.9265295231022524E-2</v>
      </c>
      <c r="AH2137" s="50">
        <f>AF2137/S2137</f>
        <v>0.60625676459751165</v>
      </c>
      <c r="AI2137">
        <f>AF2137*EXP(Info!$B$6*G2137*1000)</f>
        <v>3.5019700904211857</v>
      </c>
      <c r="AJ2137">
        <f>2*SQRT((EXP(Info!$B$6*G2137)*AG2137)^2+(Info!$B$6*G2137*0.01*AI2137)^2)</f>
        <v>0.19859865795893961</v>
      </c>
      <c r="AK2137" s="28">
        <f>AI2137/(E2137/1000)</f>
        <v>1.0357793819642667</v>
      </c>
      <c r="AL2137">
        <f>AA2137/0.752049334436339</f>
        <v>1.6046760143092116</v>
      </c>
      <c r="AM2137"/>
      <c r="AN2137">
        <f>U2137/0.242530074</f>
        <v>12.89</v>
      </c>
      <c r="AO2137">
        <f>O2137/U2137</f>
        <v>0.86602477251736032</v>
      </c>
      <c r="AV2137" s="1"/>
    </row>
    <row r="2138" spans="1:48">
      <c r="A2138" s="14" t="s">
        <v>106</v>
      </c>
      <c r="B2138" s="14" t="s">
        <v>226</v>
      </c>
      <c r="C2138" s="15">
        <v>-10.349</v>
      </c>
      <c r="D2138" s="15">
        <v>40.579000000000001</v>
      </c>
      <c r="E2138" s="15">
        <v>3381</v>
      </c>
      <c r="F2138" s="43">
        <v>1080</v>
      </c>
      <c r="G2138" s="43">
        <v>39.476778523489934</v>
      </c>
      <c r="I2138">
        <f>(E2138*100*Info!$B$11)/AI2138</f>
        <v>2.6643434447842749</v>
      </c>
      <c r="J2138">
        <f>LOG10(I2138)</f>
        <v>0.42559020644451534</v>
      </c>
      <c r="K2138">
        <f>2*((E2138*100*Info!$B$11)/AI2138^2)*(AJ2138/2)</f>
        <v>0.15255125082067544</v>
      </c>
      <c r="L2138">
        <f>(M2138/10.7)/I2138</f>
        <v>1.1028037395493702</v>
      </c>
      <c r="M2138">
        <f>((U2138/0.242530073729142))*I2138</f>
        <v>31.439252683565858</v>
      </c>
      <c r="N2138">
        <f>2*M2138*SQRT((0.5*K2138/I2138)^2+(0.5*V2138/U2138)^2)</f>
        <v>1.928795227905171</v>
      </c>
      <c r="O2138" s="43">
        <v>2.9630743759599998</v>
      </c>
      <c r="P2138" s="43">
        <v>4.5122960039999993E-2</v>
      </c>
      <c r="S2138" s="43">
        <v>3.92</v>
      </c>
      <c r="T2138" s="43">
        <v>0.08</v>
      </c>
      <c r="U2138" s="43">
        <v>2.8618548732000004</v>
      </c>
      <c r="V2138" s="43">
        <v>6.3057819240000007E-2</v>
      </c>
      <c r="W2138" s="50">
        <f>U2138*Info!$B$2</f>
        <v>1.3736903391360002</v>
      </c>
      <c r="X2138" s="50">
        <f>W2138*SQRT((0.5*V2138/U2138)^2+Info!$B$3^2)</f>
        <v>7.0332048818911058E-2</v>
      </c>
      <c r="Y2138" s="39">
        <f>W2138*Info!$D$2</f>
        <v>1.1126891747001604</v>
      </c>
      <c r="Z2138" s="39">
        <f>Y2138*SQRT(Info!$D$3^2+(X2138/W2138)^2)</f>
        <v>7.9628232117669853E-2</v>
      </c>
      <c r="AA2138" s="50">
        <f>IF(O2138-W2138&gt;0,O2138-W2138,0)</f>
        <v>1.5893840368239995</v>
      </c>
      <c r="AB2138" s="50">
        <f>SQRT((0.5*P2138)^2+X2138^2)</f>
        <v>7.3862151821880648E-2</v>
      </c>
      <c r="AC2138" s="50">
        <f>(1-EXP(-Info!$B$6*G2138*1000))+(Info!$B$6/(Info!$B$6-Info!$B$7))*(EXP(-Info!$B$7*G2138*1000)-EXP(-Info!$B$6*G2138*1000))*(Info!$B$9-1)</f>
        <v>0.3457871714031493</v>
      </c>
      <c r="AD2138" s="50">
        <f>SQRT((Info!$B$6*EXP(-Info!$B$6*G2138*1000)+(Info!$B$6/(Info!$B$6+Info!$B$7))*(Info!$B$9-1)*(-Info!$B$7*EXP(-Info!$B$7*G2138*1000)+Info!$B$6*EXP(-Info!$B$6*G2138*1000)))^2*(0.01*G2138*1000)^2)</f>
        <v>2.6917318069857991E-3</v>
      </c>
      <c r="AE2138" s="50">
        <f>IF(AA2138&gt;0,AA2138*AC2138*SQRT((AB2138/AA2138)^2+(AD2138/AC2138)^2),AA2138*AC2138*SQRT((AD2138/AC2138)^2))</f>
        <v>2.5896417060399055E-2</v>
      </c>
      <c r="AF2138" s="50">
        <f>IF((S2138-Y2138-AA2138*AC2138)&gt;0,S2138-Y2138-AA2138*AC2138,0)</f>
        <v>2.2577222149331497</v>
      </c>
      <c r="AG2138" s="50">
        <f>SQRT((T2138*0.5)^2+Z2138^2+AE2138^2)</f>
        <v>9.2796981452801769E-2</v>
      </c>
      <c r="AH2138" s="50">
        <f>AF2138/S2138</f>
        <v>0.5759495446258035</v>
      </c>
      <c r="AI2138">
        <f>AF2138*EXP(Info!$B$6*G2138*1000)</f>
        <v>3.242615894355628</v>
      </c>
      <c r="AJ2138">
        <f>2*SQRT((EXP(Info!$B$6*G2138)*AG2138)^2+(Info!$B$6*G2138*0.01*AI2138)^2)</f>
        <v>0.18566116601195387</v>
      </c>
      <c r="AK2138" s="28">
        <f>AI2138/(E2138/1000)</f>
        <v>0.95907006635777237</v>
      </c>
      <c r="AL2138">
        <f>AA2138/0.752049334436339</f>
        <v>2.1134039537648723</v>
      </c>
      <c r="AM2138"/>
      <c r="AN2138">
        <f>U2138/0.242530074</f>
        <v>11.8</v>
      </c>
      <c r="AO2138">
        <f>O2138/U2138</f>
        <v>1.0353684960435539</v>
      </c>
      <c r="AV2138" s="1"/>
    </row>
    <row r="2139" spans="1:48">
      <c r="A2139" s="14" t="s">
        <v>106</v>
      </c>
      <c r="B2139" s="14" t="s">
        <v>226</v>
      </c>
      <c r="C2139" s="15">
        <v>-10.349</v>
      </c>
      <c r="D2139" s="15">
        <v>40.579000000000001</v>
      </c>
      <c r="E2139" s="15">
        <v>3381</v>
      </c>
      <c r="F2139" s="43">
        <v>1130</v>
      </c>
      <c r="G2139" s="43">
        <v>41.574093959731542</v>
      </c>
      <c r="I2139">
        <f>(E2139*100*Info!$B$11)/AI2139</f>
        <v>2.3659218523321979</v>
      </c>
      <c r="J2139">
        <f>LOG10(I2139)</f>
        <v>0.37400039554913589</v>
      </c>
      <c r="K2139">
        <f>2*((E2139*100*Info!$B$11)/AI2139^2)*(AJ2139/2)</f>
        <v>0.12062517007358607</v>
      </c>
      <c r="L2139">
        <f>(M2139/10.7)/I2139</f>
        <v>1.1084112161911464</v>
      </c>
      <c r="M2139">
        <f>((U2139/0.242530073729142))*I2139</f>
        <v>28.059833199997133</v>
      </c>
      <c r="N2139">
        <f>2*M2139*SQRT((0.5*K2139/I2139)^2+(0.5*V2139/U2139)^2)</f>
        <v>1.5306110584574082</v>
      </c>
      <c r="O2139" s="43">
        <v>2.7600210557799998</v>
      </c>
      <c r="P2139" s="43">
        <v>3.0081973359999997E-2</v>
      </c>
      <c r="S2139" s="43">
        <v>4.1100000000000003</v>
      </c>
      <c r="T2139" s="43">
        <v>0.08</v>
      </c>
      <c r="U2139" s="43">
        <v>2.8764066776399999</v>
      </c>
      <c r="V2139" s="43">
        <v>5.5781917020000009E-2</v>
      </c>
      <c r="W2139" s="50">
        <f>U2139*Info!$B$2</f>
        <v>1.3806752052672</v>
      </c>
      <c r="X2139" s="50">
        <f>W2139*SQRT((0.5*V2139/U2139)^2+Info!$B$3^2)</f>
        <v>7.0319908266757644E-2</v>
      </c>
      <c r="Y2139" s="39">
        <f>W2139*Info!$D$2</f>
        <v>1.1183469162664321</v>
      </c>
      <c r="Z2139" s="39">
        <f>Y2139*SQRT(Info!$D$3^2+(X2139/W2139)^2)</f>
        <v>7.9819117778059404E-2</v>
      </c>
      <c r="AA2139" s="50">
        <f>IF(O2139-W2139&gt;0,O2139-W2139,0)</f>
        <v>1.3793458505127998</v>
      </c>
      <c r="AB2139" s="50">
        <f>SQRT((0.5*P2139)^2+X2139^2)</f>
        <v>7.1910505344860071E-2</v>
      </c>
      <c r="AC2139" s="50">
        <f>(1-EXP(-Info!$B$6*G2139*1000))+(Info!$B$6/(Info!$B$6-Info!$B$7))*(EXP(-Info!$B$7*G2139*1000)-EXP(-Info!$B$6*G2139*1000))*(Info!$B$9-1)</f>
        <v>0.36074404481604788</v>
      </c>
      <c r="AD2139" s="50">
        <f>SQRT((Info!$B$6*EXP(-Info!$B$6*G2139*1000)+(Info!$B$6/(Info!$B$6+Info!$B$7))*(Info!$B$9-1)*(-Info!$B$7*EXP(-Info!$B$7*G2139*1000)+Info!$B$6*EXP(-Info!$B$6*G2139*1000)))^2*(0.01*G2139*1000)^2)</f>
        <v>2.7791874591466779E-3</v>
      </c>
      <c r="AE2139" s="50">
        <f>IF(AA2139&gt;0,AA2139*AC2139*SQRT((AB2139/AA2139)^2+(AD2139/AC2139)^2),AA2139*AC2139*SQRT((AD2139/AC2139)^2))</f>
        <v>2.6223000770229772E-2</v>
      </c>
      <c r="AF2139" s="50">
        <f>IF((S2139-Y2139-AA2139*AC2139)&gt;0,S2139-Y2139-AA2139*AC2139,0)</f>
        <v>2.4940622824193488</v>
      </c>
      <c r="AG2139" s="50">
        <f>SQRT((T2139*0.5)^2+Z2139^2+AE2139^2)</f>
        <v>9.3052336522320547E-2</v>
      </c>
      <c r="AH2139" s="50">
        <f>AF2139/S2139</f>
        <v>0.60682780594144736</v>
      </c>
      <c r="AI2139">
        <f>AF2139*EXP(Info!$B$6*G2139*1000)</f>
        <v>3.651617822272287</v>
      </c>
      <c r="AJ2139">
        <f>2*SQRT((EXP(Info!$B$6*G2139)*AG2139)^2+(Info!$B$6*G2139*0.01*AI2139)^2)</f>
        <v>0.18617564245460355</v>
      </c>
      <c r="AK2139" s="28">
        <f>AI2139/(E2139/1000)</f>
        <v>1.0800407637599194</v>
      </c>
      <c r="AL2139">
        <f>AA2139/0.752049334436339</f>
        <v>1.8341161774268699</v>
      </c>
      <c r="AM2139"/>
      <c r="AN2139">
        <f>U2139/0.242530074</f>
        <v>11.86</v>
      </c>
      <c r="AO2139">
        <f>O2139/U2139</f>
        <v>0.95953784186195434</v>
      </c>
      <c r="AV2139" s="1"/>
    </row>
    <row r="2140" spans="1:48">
      <c r="A2140" s="14" t="s">
        <v>106</v>
      </c>
      <c r="B2140" s="14" t="s">
        <v>226</v>
      </c>
      <c r="C2140" s="15">
        <v>-10.349</v>
      </c>
      <c r="D2140" s="15">
        <v>40.579000000000001</v>
      </c>
      <c r="E2140" s="15">
        <v>3381</v>
      </c>
      <c r="F2140" s="43">
        <v>1180</v>
      </c>
      <c r="G2140" s="43">
        <v>43.671409395973157</v>
      </c>
      <c r="I2140">
        <f>(E2140*100*Info!$B$11)/AI2140</f>
        <v>2.381167003444185</v>
      </c>
      <c r="J2140">
        <f>LOG10(I2140)</f>
        <v>0.37678985577061069</v>
      </c>
      <c r="K2140">
        <f>2*((E2140*100*Info!$B$11)/AI2140^2)*(AJ2140/2)</f>
        <v>0.12105289519360063</v>
      </c>
      <c r="L2140">
        <f>(M2140/10.7)/I2140</f>
        <v>1.0878504685046333</v>
      </c>
      <c r="M2140">
        <f>((U2140/0.242530073729142))*I2140</f>
        <v>27.716783951044469</v>
      </c>
      <c r="N2140">
        <f>2*M2140*SQRT((0.5*K2140/I2140)^2+(0.5*V2140/U2140)^2)</f>
        <v>1.511746889905031</v>
      </c>
      <c r="O2140" s="43">
        <v>3.4368654563800001</v>
      </c>
      <c r="P2140" s="43">
        <v>3.7602466699999997E-2</v>
      </c>
      <c r="S2140" s="43">
        <v>4.3099999999999996</v>
      </c>
      <c r="T2140" s="43">
        <v>0.08</v>
      </c>
      <c r="U2140" s="43">
        <v>2.8230500613600005</v>
      </c>
      <c r="V2140" s="43">
        <v>5.5781917020000009E-2</v>
      </c>
      <c r="W2140" s="50">
        <f>U2140*Info!$B$2</f>
        <v>1.3550640294528002</v>
      </c>
      <c r="X2140" s="50">
        <f>W2140*SQRT((0.5*V2140/U2140)^2+Info!$B$3^2)</f>
        <v>6.9063201144591441E-2</v>
      </c>
      <c r="Y2140" s="39">
        <f>W2140*Info!$D$2</f>
        <v>1.0976018638567682</v>
      </c>
      <c r="Z2140" s="39">
        <f>Y2140*SQRT(Info!$D$3^2+(X2140/W2140)^2)</f>
        <v>7.8366074898286092E-2</v>
      </c>
      <c r="AA2140" s="50">
        <f>IF(O2140-W2140&gt;0,O2140-W2140,0)</f>
        <v>2.0818014269271998</v>
      </c>
      <c r="AB2140" s="50">
        <f>SQRT((0.5*P2140)^2+X2140^2)</f>
        <v>7.15766171861974E-2</v>
      </c>
      <c r="AC2140" s="50">
        <f>(1-EXP(-Info!$B$6*G2140*1000))+(Info!$B$6/(Info!$B$6-Info!$B$7))*(EXP(-Info!$B$7*G2140*1000)-EXP(-Info!$B$6*G2140*1000))*(Info!$B$9-1)</f>
        <v>0.375401274131064</v>
      </c>
      <c r="AD2140" s="50">
        <f>SQRT((Info!$B$6*EXP(-Info!$B$6*G2140*1000)+(Info!$B$6/(Info!$B$6+Info!$B$7))*(Info!$B$9-1)*(-Info!$B$7*EXP(-Info!$B$7*G2140*1000)+Info!$B$6*EXP(-Info!$B$6*G2140*1000)))^2*(0.01*G2140*1000)^2)</f>
        <v>2.8621595618861877E-3</v>
      </c>
      <c r="AE2140" s="50">
        <f>IF(AA2140&gt;0,AA2140*AC2140*SQRT((AB2140/AA2140)^2+(AD2140/AC2140)^2),AA2140*AC2140*SQRT((AD2140/AC2140)^2))</f>
        <v>2.7522672302863146E-2</v>
      </c>
      <c r="AF2140" s="50">
        <f>IF((S2140-Y2140-AA2140*AC2140)&gt;0,S2140-Y2140-AA2140*AC2140,0)</f>
        <v>2.4308872279868932</v>
      </c>
      <c r="AG2140" s="50">
        <f>SQRT((T2140*0.5)^2+Z2140^2+AE2140^2)</f>
        <v>9.2188606593518782E-2</v>
      </c>
      <c r="AH2140" s="50">
        <f>AF2140/S2140</f>
        <v>0.56401095776958088</v>
      </c>
      <c r="AI2140">
        <f>AF2140*EXP(Info!$B$6*G2140*1000)</f>
        <v>3.6282387541837218</v>
      </c>
      <c r="AJ2140">
        <f>2*SQRT((EXP(Info!$B$6*G2140)*AG2140)^2+(Info!$B$6*G2140*0.01*AI2140)^2)</f>
        <v>0.18445107168555525</v>
      </c>
      <c r="AK2140" s="28">
        <f>AI2140/(E2140/1000)</f>
        <v>1.0731259255201782</v>
      </c>
      <c r="AL2140">
        <f>AA2140/0.752049334436339</f>
        <v>2.7681713573850977</v>
      </c>
      <c r="AM2140"/>
      <c r="AN2140">
        <f>U2140/0.242530074</f>
        <v>11.64</v>
      </c>
      <c r="AO2140">
        <f>O2140/U2140</f>
        <v>1.2174298654570421</v>
      </c>
      <c r="AV2140" s="1"/>
    </row>
    <row r="2141" spans="1:48">
      <c r="A2141" s="14" t="s">
        <v>106</v>
      </c>
      <c r="B2141" s="14" t="s">
        <v>226</v>
      </c>
      <c r="C2141" s="15">
        <v>-10.349</v>
      </c>
      <c r="D2141" s="15">
        <v>40.579000000000001</v>
      </c>
      <c r="E2141" s="15">
        <v>3381</v>
      </c>
      <c r="F2141" s="43">
        <v>1190</v>
      </c>
      <c r="G2141" s="43">
        <v>44.189597523219817</v>
      </c>
      <c r="I2141">
        <f>(E2141*100*Info!$B$11)/AI2141</f>
        <v>2.4213467109986029</v>
      </c>
      <c r="J2141">
        <f>LOG10(I2141)</f>
        <v>0.38405698022762752</v>
      </c>
      <c r="K2141">
        <f>2*((E2141*100*Info!$B$11)/AI2141^2)*(AJ2141/2)</f>
        <v>0.1261487664361722</v>
      </c>
      <c r="L2141">
        <f>(M2141/10.7)/I2141</f>
        <v>1.1299065433179563</v>
      </c>
      <c r="M2141">
        <f>((U2141/0.242530073729142))*I2141</f>
        <v>29.274081768666452</v>
      </c>
      <c r="N2141">
        <f>2*M2141*SQRT((0.5*K2141/I2141)^2+(0.5*V2141/U2141)^2)</f>
        <v>1.6076698915801211</v>
      </c>
      <c r="O2141" s="43">
        <v>3.2037301628399995</v>
      </c>
      <c r="P2141" s="43">
        <v>3.7602466699999997E-2</v>
      </c>
      <c r="S2141" s="43">
        <v>4.2</v>
      </c>
      <c r="T2141" s="43">
        <v>7.0000000000000007E-2</v>
      </c>
      <c r="U2141" s="43">
        <v>2.9321885946599999</v>
      </c>
      <c r="V2141" s="43">
        <v>5.0931315540000001E-2</v>
      </c>
      <c r="W2141" s="50">
        <f>U2141*Info!$B$2</f>
        <v>1.4074505254367999</v>
      </c>
      <c r="X2141" s="50">
        <f>W2141*SQRT((0.5*V2141/U2141)^2+Info!$B$3^2)</f>
        <v>7.1426233210723E-2</v>
      </c>
      <c r="Y2141" s="39">
        <f>W2141*Info!$D$2</f>
        <v>1.140034925603808</v>
      </c>
      <c r="Z2141" s="39">
        <f>Y2141*SQRT(Info!$D$3^2+(X2141/W2141)^2)</f>
        <v>8.1218402498149933E-2</v>
      </c>
      <c r="AA2141" s="50">
        <f>IF(O2141-W2141&gt;0,O2141-W2141,0)</f>
        <v>1.7962796374031995</v>
      </c>
      <c r="AB2141" s="50">
        <f>SQRT((0.5*P2141)^2+X2141^2)</f>
        <v>7.3859279485747359E-2</v>
      </c>
      <c r="AC2141" s="50">
        <f>(1-EXP(-Info!$B$6*G2141*1000))+(Info!$B$6/(Info!$B$6-Info!$B$7))*(EXP(-Info!$B$7*G2141*1000)-EXP(-Info!$B$6*G2141*1000))*(Info!$B$9-1)</f>
        <v>0.37897717499717548</v>
      </c>
      <c r="AD2141" s="50">
        <f>SQRT((Info!$B$6*EXP(-Info!$B$6*G2141*1000)+(Info!$B$6/(Info!$B$6+Info!$B$7))*(Info!$B$9-1)*(-Info!$B$7*EXP(-Info!$B$7*G2141*1000)+Info!$B$6*EXP(-Info!$B$6*G2141*1000)))^2*(0.01*G2141*1000)^2)</f>
        <v>2.881985056004946E-3</v>
      </c>
      <c r="AE2141" s="50">
        <f>IF(AA2141&gt;0,AA2141*AC2141*SQRT((AB2141/AA2141)^2+(AD2141/AC2141)^2),AA2141*AC2141*SQRT((AD2141/AC2141)^2))</f>
        <v>2.8465677740378E-2</v>
      </c>
      <c r="AF2141" s="50">
        <f>IF((S2141-Y2141-AA2141*AC2141)&gt;0,S2141-Y2141-AA2141*AC2141,0)</f>
        <v>2.3792160919081771</v>
      </c>
      <c r="AG2141" s="50">
        <f>SQRT((T2141*0.5)^2+Z2141^2+AE2141^2)</f>
        <v>9.2907070309909898E-2</v>
      </c>
      <c r="AH2141" s="50">
        <f>AF2141/S2141</f>
        <v>0.56648002188289925</v>
      </c>
      <c r="AI2141">
        <f>AF2141*EXP(Info!$B$6*G2141*1000)</f>
        <v>3.5680319397616005</v>
      </c>
      <c r="AJ2141">
        <f>2*SQRT((EXP(Info!$B$6*G2141)*AG2141)^2+(Info!$B$6*G2141*0.01*AI2141)^2)</f>
        <v>0.1858894580281561</v>
      </c>
      <c r="AK2141" s="28">
        <f>AI2141/(E2141/1000)</f>
        <v>1.0553185269924876</v>
      </c>
      <c r="AL2141">
        <f>AA2141/0.752049334436339</f>
        <v>2.3885130338550344</v>
      </c>
      <c r="AM2141"/>
      <c r="AN2141">
        <f>U2141/0.242530074</f>
        <v>12.09</v>
      </c>
      <c r="AO2141">
        <f>O2141/U2141</f>
        <v>1.0926071292530506</v>
      </c>
      <c r="AV2141" s="1"/>
    </row>
    <row r="2142" spans="1:48">
      <c r="A2142" s="14" t="s">
        <v>106</v>
      </c>
      <c r="B2142" s="14" t="s">
        <v>226</v>
      </c>
      <c r="C2142" s="15">
        <v>-10.349</v>
      </c>
      <c r="D2142" s="15">
        <v>40.579000000000001</v>
      </c>
      <c r="E2142" s="15">
        <v>3381</v>
      </c>
      <c r="F2142" s="43">
        <v>1202</v>
      </c>
      <c r="G2142" s="43">
        <v>44.932631578947372</v>
      </c>
      <c r="I2142">
        <f>(E2142*100*Info!$B$11)/AI2142</f>
        <v>2.0533950541789947</v>
      </c>
      <c r="J2142">
        <f>LOG10(I2142)</f>
        <v>0.31247251164273365</v>
      </c>
      <c r="K2142">
        <f>2*((E2142*100*Info!$B$11)/AI2142^2)*(AJ2142/2)</f>
        <v>0.10388347079897126</v>
      </c>
      <c r="L2142">
        <f>(M2142/10.7)/I2142</f>
        <v>1.2953271042503618</v>
      </c>
      <c r="M2142">
        <f>((U2142/0.242530073729142))*I2142</f>
        <v>28.460055482705105</v>
      </c>
      <c r="N2142">
        <f>2*M2142*SQRT((0.5*K2142/I2142)^2+(0.5*V2142/U2142)^2)</f>
        <v>1.5286015557033004</v>
      </c>
      <c r="O2142" s="43">
        <v>2.8803489492200001</v>
      </c>
      <c r="P2142" s="43">
        <v>3.008197336E-2</v>
      </c>
      <c r="S2142" s="43">
        <v>4.58</v>
      </c>
      <c r="T2142" s="43">
        <v>0.08</v>
      </c>
      <c r="U2142" s="43">
        <v>3.36146682564</v>
      </c>
      <c r="V2142" s="43">
        <v>6.063251850000001E-2</v>
      </c>
      <c r="W2142" s="50">
        <f>U2142*Info!$B$2</f>
        <v>1.6135040763071999</v>
      </c>
      <c r="X2142" s="50">
        <f>W2142*SQRT((0.5*V2142/U2142)^2+Info!$B$3^2)</f>
        <v>8.1977091453099754E-2</v>
      </c>
      <c r="Y2142" s="39">
        <f>W2142*Info!$D$2</f>
        <v>1.3069383018088321</v>
      </c>
      <c r="Z2142" s="39">
        <f>Y2142*SQRT(Info!$D$3^2+(X2142/W2142)^2)</f>
        <v>9.3163142322217632E-2</v>
      </c>
      <c r="AA2142" s="50">
        <f>IF(O2142-W2142&gt;0,O2142-W2142,0)</f>
        <v>1.2668448729128001</v>
      </c>
      <c r="AB2142" s="50">
        <f>SQRT((0.5*P2142)^2+X2142^2)</f>
        <v>8.334551459687449E-2</v>
      </c>
      <c r="AC2142" s="50">
        <f>(1-EXP(-Info!$B$6*G2142*1000))+(Info!$B$6/(Info!$B$6-Info!$B$7))*(EXP(-Info!$B$7*G2142*1000)-EXP(-Info!$B$6*G2142*1000))*(Info!$B$9-1)</f>
        <v>0.38407355921172392</v>
      </c>
      <c r="AD2142" s="50">
        <f>SQRT((Info!$B$6*EXP(-Info!$B$6*G2142*1000)+(Info!$B$6/(Info!$B$6+Info!$B$7))*(Info!$B$9-1)*(-Info!$B$7*EXP(-Info!$B$7*G2142*1000)+Info!$B$6*EXP(-Info!$B$6*G2142*1000)))^2*(0.01*G2142*1000)^2)</f>
        <v>2.9099543533907955E-3</v>
      </c>
      <c r="AE2142" s="50">
        <f>IF(AA2142&gt;0,AA2142*AC2142*SQRT((AB2142/AA2142)^2+(AD2142/AC2142)^2),AA2142*AC2142*SQRT((AD2142/AC2142)^2))</f>
        <v>3.222238119042705E-2</v>
      </c>
      <c r="AF2142" s="50">
        <f>IF((S2142-Y2142-AA2142*AC2142)&gt;0,S2142-Y2142-AA2142*AC2142,0)</f>
        <v>2.7865000788824252</v>
      </c>
      <c r="AG2142" s="50">
        <f>SQRT((T2142*0.5)^2+Z2142^2+AE2142^2)</f>
        <v>0.10638445815499069</v>
      </c>
      <c r="AH2142" s="50">
        <f>AF2142/S2142</f>
        <v>0.60840613076035488</v>
      </c>
      <c r="AI2142">
        <f>AF2142*EXP(Info!$B$6*G2142*1000)</f>
        <v>4.2073941809185902</v>
      </c>
      <c r="AJ2142">
        <f>2*SQRT((EXP(Info!$B$6*G2142)*AG2142)^2+(Info!$B$6*G2142*0.01*AI2142)^2)</f>
        <v>0.21285661015092602</v>
      </c>
      <c r="AK2142" s="28">
        <f>AI2142/(E2142/1000)</f>
        <v>1.2444230052997902</v>
      </c>
      <c r="AL2142">
        <f>AA2142/0.752049334436339</f>
        <v>1.6845236275121502</v>
      </c>
      <c r="AM2142"/>
      <c r="AN2142">
        <f>U2142/0.242530074</f>
        <v>13.86</v>
      </c>
      <c r="AO2142">
        <f>O2142/U2142</f>
        <v>0.8568726388283191</v>
      </c>
      <c r="AV2142" s="1"/>
    </row>
    <row r="2143" spans="1:48">
      <c r="A2143" s="14" t="s">
        <v>106</v>
      </c>
      <c r="B2143" s="14" t="s">
        <v>226</v>
      </c>
      <c r="C2143" s="15">
        <v>-10.349</v>
      </c>
      <c r="D2143" s="15">
        <v>40.579000000000001</v>
      </c>
      <c r="E2143" s="15">
        <v>3381</v>
      </c>
      <c r="F2143" s="43">
        <v>1210</v>
      </c>
      <c r="G2143" s="43">
        <v>45.427987616099074</v>
      </c>
      <c r="I2143">
        <f>(E2143*100*Info!$B$11)/AI2143</f>
        <v>2.0882678074397432</v>
      </c>
      <c r="J2143">
        <f>LOG10(I2143)</f>
        <v>0.31978619348497955</v>
      </c>
      <c r="K2143">
        <f>2*((E2143*100*Info!$B$11)/AI2143^2)*(AJ2143/2)</f>
        <v>0.1098010181680414</v>
      </c>
      <c r="L2143">
        <f>(M2143/10.7)/I2143</f>
        <v>1.3271028052204286</v>
      </c>
      <c r="M2143">
        <f>((U2143/0.242530073729142))*I2143</f>
        <v>29.653402898761325</v>
      </c>
      <c r="N2143">
        <f>2*M2143*SQRT((0.5*K2143/I2143)^2+(0.5*V2143/U2143)^2)</f>
        <v>1.6510055412295719</v>
      </c>
      <c r="O2143" s="43">
        <v>2.7976235224799999</v>
      </c>
      <c r="P2143" s="43">
        <v>3.0081973359999997E-2</v>
      </c>
      <c r="S2143" s="43">
        <v>4.51</v>
      </c>
      <c r="T2143" s="43">
        <v>0.08</v>
      </c>
      <c r="U2143" s="43">
        <v>3.4439270508000002</v>
      </c>
      <c r="V2143" s="43">
        <v>6.3057819240000007E-2</v>
      </c>
      <c r="W2143" s="50">
        <f>U2143*Info!$B$2</f>
        <v>1.6530849843840001</v>
      </c>
      <c r="X2143" s="50">
        <f>W2143*SQRT((0.5*V2143/U2143)^2+Info!$B$3^2)</f>
        <v>8.4028323412206465E-2</v>
      </c>
      <c r="Y2143" s="39">
        <f>W2143*Info!$D$2</f>
        <v>1.3389988373510402</v>
      </c>
      <c r="Z2143" s="39">
        <f>Y2143*SQRT(Info!$D$3^2+(X2143/W2143)^2)</f>
        <v>9.5471769570109444E-2</v>
      </c>
      <c r="AA2143" s="50">
        <f>IF(O2143-W2143&gt;0,O2143-W2143,0)</f>
        <v>1.1445385380959998</v>
      </c>
      <c r="AB2143" s="50">
        <f>SQRT((0.5*P2143)^2+X2143^2)</f>
        <v>8.536387067005749E-2</v>
      </c>
      <c r="AC2143" s="50">
        <f>(1-EXP(-Info!$B$6*G2143*1000))+(Info!$B$6/(Info!$B$6-Info!$B$7))*(EXP(-Info!$B$7*G2143*1000)-EXP(-Info!$B$6*G2143*1000))*(Info!$B$9-1)</f>
        <v>0.38745088296384056</v>
      </c>
      <c r="AD2143" s="50">
        <f>SQRT((Info!$B$6*EXP(-Info!$B$6*G2143*1000)+(Info!$B$6/(Info!$B$6+Info!$B$7))*(Info!$B$9-1)*(-Info!$B$7*EXP(-Info!$B$7*G2143*1000)+Info!$B$6*EXP(-Info!$B$6*G2143*1000)))^2*(0.01*G2143*1000)^2)</f>
        <v>2.9283029715214434E-3</v>
      </c>
      <c r="AE2143" s="50">
        <f>IF(AA2143&gt;0,AA2143*AC2143*SQRT((AB2143/AA2143)^2+(AD2143/AC2143)^2),AA2143*AC2143*SQRT((AD2143/AC2143)^2))</f>
        <v>3.324368681027122E-2</v>
      </c>
      <c r="AF2143" s="50">
        <f>IF((S2143-Y2143-AA2143*AC2143)&gt;0,S2143-Y2143-AA2143*AC2143,0)</f>
        <v>2.7275486954775214</v>
      </c>
      <c r="AG2143" s="50">
        <f>SQRT((T2143*0.5)^2+Z2143^2+AE2143^2)</f>
        <v>0.10871983028678565</v>
      </c>
      <c r="AH2143" s="50">
        <f>AF2143/S2143</f>
        <v>0.60477798125887394</v>
      </c>
      <c r="AI2143">
        <f>AF2143*EXP(Info!$B$6*G2143*1000)</f>
        <v>4.1371333558370758</v>
      </c>
      <c r="AJ2143">
        <f>2*SQRT((EXP(Info!$B$6*G2143)*AG2143)^2+(Info!$B$6*G2143*0.01*AI2143)^2)</f>
        <v>0.21753026750185372</v>
      </c>
      <c r="AK2143" s="28">
        <f>AI2143/(E2143/1000)</f>
        <v>1.2236419271922734</v>
      </c>
      <c r="AL2143">
        <f>AA2143/0.752049334436339</f>
        <v>1.5218928941062508</v>
      </c>
      <c r="AM2143"/>
      <c r="AN2143">
        <f>U2143/0.242530074</f>
        <v>14.2</v>
      </c>
      <c r="AO2143">
        <f>O2143/U2143</f>
        <v>0.8123353024652864</v>
      </c>
      <c r="AV2143" s="1"/>
    </row>
    <row r="2144" spans="1:48">
      <c r="A2144" s="14" t="s">
        <v>106</v>
      </c>
      <c r="B2144" s="14" t="s">
        <v>226</v>
      </c>
      <c r="C2144" s="15">
        <v>-10.349</v>
      </c>
      <c r="D2144" s="15">
        <v>40.579000000000001</v>
      </c>
      <c r="E2144" s="15">
        <v>3381</v>
      </c>
      <c r="F2144" s="43">
        <v>1220</v>
      </c>
      <c r="G2144" s="43">
        <v>46.023338916806253</v>
      </c>
      <c r="H2144" s="15" t="s">
        <v>126</v>
      </c>
      <c r="I2144">
        <f>(E2144*100*Info!$B$11)/AI2144</f>
        <v>2.5677406722024609</v>
      </c>
      <c r="J2144">
        <f>LOG10(I2144)</f>
        <v>0.40955116023851329</v>
      </c>
      <c r="K2144">
        <f>2*((E2144*100*Info!$B$11)/AI2144^2)*(AJ2144/2)</f>
        <v>0.13551233987406569</v>
      </c>
      <c r="L2144">
        <f>(M2144/10.7)/I2144</f>
        <v>1.0635514030569353</v>
      </c>
      <c r="M2144">
        <f>((U2144/0.242530073729142))*I2144</f>
        <v>29.220888882297949</v>
      </c>
      <c r="N2144">
        <f>2*M2144*SQRT((0.5*K2144/I2144)^2+(0.5*V2144/U2144)^2)</f>
        <v>1.6336861529828073</v>
      </c>
      <c r="O2144" s="43">
        <v>2.9104309225799998</v>
      </c>
      <c r="P2144" s="43">
        <v>4.5122960039999993E-2</v>
      </c>
      <c r="S2144" s="43">
        <v>3.9</v>
      </c>
      <c r="T2144" s="43">
        <v>7.0000000000000007E-2</v>
      </c>
      <c r="U2144" s="43">
        <v>2.7599922421200005</v>
      </c>
      <c r="V2144" s="43">
        <v>5.0931315540000008E-2</v>
      </c>
      <c r="W2144" s="50">
        <f>U2144*Info!$B$2</f>
        <v>1.3247962762176002</v>
      </c>
      <c r="X2144" s="50">
        <f>W2144*SQRT((0.5*V2144/U2144)^2+Info!$B$3^2)</f>
        <v>6.7358201211818514E-2</v>
      </c>
      <c r="Y2144" s="39">
        <f>W2144*Info!$D$2</f>
        <v>1.0730849837362562</v>
      </c>
      <c r="Z2144" s="39">
        <f>Y2144*SQRT(Info!$D$3^2+(X2144/W2144)^2)</f>
        <v>7.6521811648511642E-2</v>
      </c>
      <c r="AA2144" s="50">
        <f>IF(O2144-W2144&gt;0,O2144-W2144,0)</f>
        <v>1.5856346463623996</v>
      </c>
      <c r="AB2144" s="50">
        <f>SQRT((0.5*P2144)^2+X2144^2)</f>
        <v>7.1036241814898177E-2</v>
      </c>
      <c r="AC2144" s="50">
        <f>(1-EXP(-Info!$B$6*G2144*1000))+(Info!$B$6/(Info!$B$6-Info!$B$7))*(EXP(-Info!$B$7*G2144*1000)-EXP(-Info!$B$6*G2144*1000))*(Info!$B$9-1)</f>
        <v>0.39148864140259088</v>
      </c>
      <c r="AD2144" s="50">
        <f>SQRT((Info!$B$6*EXP(-Info!$B$6*G2144*1000)+(Info!$B$6/(Info!$B$6+Info!$B$7))*(Info!$B$9-1)*(-Info!$B$7*EXP(-Info!$B$7*G2144*1000)+Info!$B$6*EXP(-Info!$B$6*G2144*1000)))^2*(0.01*G2144*1000)^2)</f>
        <v>2.9500434388868091E-3</v>
      </c>
      <c r="AE2144" s="50">
        <f>IF(AA2144&gt;0,AA2144*AC2144*SQRT((AB2144/AA2144)^2+(AD2144/AC2144)^2),AA2144*AC2144*SQRT((AD2144/AC2144)^2))</f>
        <v>2.8200537575209007E-2</v>
      </c>
      <c r="AF2144" s="50">
        <f>IF((S2144-Y2144-AA2144*AC2144)&gt;0,S2144-Y2144-AA2144*AC2144,0)</f>
        <v>2.2061570627984501</v>
      </c>
      <c r="AG2144" s="50">
        <f>SQRT((T2144*0.5)^2+Z2144^2+AE2144^2)</f>
        <v>8.8746030770401607E-2</v>
      </c>
      <c r="AH2144" s="50">
        <f>AF2144/S2144</f>
        <v>0.56568129815344881</v>
      </c>
      <c r="AI2144">
        <f>AF2144*EXP(Info!$B$6*G2144*1000)</f>
        <v>3.3646086209591006</v>
      </c>
      <c r="AJ2144">
        <f>2*SQRT((EXP(Info!$B$6*G2144)*AG2144)^2+(Info!$B$6*G2144*0.01*AI2144)^2)</f>
        <v>0.17756699183938102</v>
      </c>
      <c r="AK2144" s="28">
        <f>AI2144/(E2144/1000)</f>
        <v>0.99515191391869295</v>
      </c>
      <c r="AL2144">
        <f>AA2144/0.752049334436339</f>
        <v>2.1084183892680826</v>
      </c>
      <c r="AM2144"/>
      <c r="AN2144">
        <f>U2144/0.242530074</f>
        <v>11.38</v>
      </c>
      <c r="AO2144">
        <f>O2144/U2144</f>
        <v>1.0545069214920852</v>
      </c>
      <c r="AV2144" s="1"/>
    </row>
    <row r="2145" spans="1:54">
      <c r="A2145" s="14" t="s">
        <v>106</v>
      </c>
      <c r="B2145" s="14" t="s">
        <v>226</v>
      </c>
      <c r="C2145" s="15">
        <v>-10.349</v>
      </c>
      <c r="D2145" s="15">
        <v>40.579000000000001</v>
      </c>
      <c r="E2145" s="15">
        <v>3381</v>
      </c>
      <c r="F2145" s="43">
        <v>1290</v>
      </c>
      <c r="G2145" s="43">
        <v>49.931769960915688</v>
      </c>
      <c r="I2145">
        <f>(E2145*100*Info!$B$11)/AI2145</f>
        <v>2.5529533913521734</v>
      </c>
      <c r="J2145">
        <f>LOG10(I2145)</f>
        <v>0.40704288606812244</v>
      </c>
      <c r="K2145">
        <f>2*((E2145*100*Info!$B$11)/AI2145^2)*(AJ2145/2)</f>
        <v>0.11512266962938487</v>
      </c>
      <c r="L2145">
        <f>(M2145/10.7)/I2145</f>
        <v>0.96542056182584701</v>
      </c>
      <c r="M2145">
        <f>((U2145/0.242530073729142))*I2145</f>
        <v>26.372008562120257</v>
      </c>
      <c r="N2145">
        <f>2*M2145*SQRT((0.5*K2145/I2145)^2+(0.5*V2145/U2145)^2)</f>
        <v>1.4427878470700779</v>
      </c>
      <c r="O2145" s="43">
        <v>3.0834022693999996</v>
      </c>
      <c r="P2145" s="43">
        <v>5.264345338000001E-2</v>
      </c>
      <c r="S2145" s="43">
        <v>3.9</v>
      </c>
      <c r="T2145" s="43">
        <v>0</v>
      </c>
      <c r="U2145" s="43">
        <v>2.50533566442</v>
      </c>
      <c r="V2145" s="43">
        <v>7.7609623680000003E-2</v>
      </c>
      <c r="W2145" s="50">
        <f>U2145*Info!$B$2</f>
        <v>1.2025611189215999</v>
      </c>
      <c r="X2145" s="50">
        <f>W2145*SQRT((0.5*V2145/U2145)^2+Info!$B$3^2)</f>
        <v>6.2946981851947414E-2</v>
      </c>
      <c r="Y2145" s="39">
        <f>W2145*Info!$D$2</f>
        <v>0.97407450632649595</v>
      </c>
      <c r="Z2145" s="39">
        <f>Y2145*SQRT(Info!$D$3^2+(X2145/W2145)^2)</f>
        <v>7.0510514590812409E-2</v>
      </c>
      <c r="AA2145" s="50">
        <f>IF(O2145-W2145&gt;0,O2145-W2145,0)</f>
        <v>1.8808411504783997</v>
      </c>
      <c r="AB2145" s="50">
        <f>SQRT((0.5*P2145)^2+X2145^2)</f>
        <v>6.8228702319569692E-2</v>
      </c>
      <c r="AC2145" s="50">
        <f>(1-EXP(-Info!$B$6*G2145*1000))+(Info!$B$6/(Info!$B$6-Info!$B$7))*(EXP(-Info!$B$7*G2145*1000)-EXP(-Info!$B$6*G2145*1000))*(Info!$B$9-1)</f>
        <v>0.41742684598811186</v>
      </c>
      <c r="AD2145" s="50">
        <f>SQRT((Info!$B$6*EXP(-Info!$B$6*G2145*1000)+(Info!$B$6/(Info!$B$6+Info!$B$7))*(Info!$B$9-1)*(-Info!$B$7*EXP(-Info!$B$7*G2145*1000)+Info!$B$6*EXP(-Info!$B$6*G2145*1000)))^2*(0.01*G2145*1000)^2)</f>
        <v>3.0845175234036045E-3</v>
      </c>
      <c r="AE2145" s="50">
        <f>IF(AA2145&gt;0,AA2145*AC2145*SQRT((AB2145/AA2145)^2+(AD2145/AC2145)^2),AA2145*AC2145*SQRT((AD2145/AC2145)^2))</f>
        <v>2.9065369127014944E-2</v>
      </c>
      <c r="AF2145" s="50">
        <f>IF((S2145-Y2145-AA2145*AC2145)&gt;0,S2145-Y2145-AA2145*AC2145,0)</f>
        <v>2.1408119044246541</v>
      </c>
      <c r="AG2145" s="50">
        <f>SQRT((T2145*0.5)^2+Z2145^2+AE2145^2)</f>
        <v>7.626616779641418E-2</v>
      </c>
      <c r="AH2145" s="50">
        <f>AF2145/S2145</f>
        <v>0.5489261293396549</v>
      </c>
      <c r="AI2145">
        <f>AF2145*EXP(Info!$B$6*G2145*1000)</f>
        <v>3.384097191646664</v>
      </c>
      <c r="AJ2145">
        <f>2*SQRT((EXP(Info!$B$6*G2145)*AG2145)^2+(Info!$B$6*G2145*0.01*AI2145)^2)</f>
        <v>0.15260219959649302</v>
      </c>
      <c r="AK2145" s="28">
        <f>AI2145/(E2145/1000)</f>
        <v>1.0009160578665082</v>
      </c>
      <c r="AL2145">
        <f>AA2145/0.752049334436339</f>
        <v>2.5009544777911281</v>
      </c>
      <c r="AM2145"/>
      <c r="AN2145">
        <f>U2145/0.242530074</f>
        <v>10.33</v>
      </c>
      <c r="AO2145">
        <f>O2145/U2145</f>
        <v>1.230734193900451</v>
      </c>
      <c r="AV2145" s="1"/>
    </row>
    <row r="2146" spans="1:54">
      <c r="A2146" s="14" t="s">
        <v>106</v>
      </c>
      <c r="B2146" s="14" t="s">
        <v>226</v>
      </c>
      <c r="C2146" s="15">
        <v>-10.349</v>
      </c>
      <c r="D2146" s="15">
        <v>40.579000000000001</v>
      </c>
      <c r="E2146" s="15">
        <v>3381</v>
      </c>
      <c r="F2146" s="43">
        <v>1370</v>
      </c>
      <c r="G2146" s="43">
        <v>56.038928150765607</v>
      </c>
      <c r="I2146">
        <f>(E2146*100*Info!$B$11)/AI2146</f>
        <v>2.2184905655809675</v>
      </c>
      <c r="J2146">
        <f>LOG10(I2146)</f>
        <v>0.34605758616285631</v>
      </c>
      <c r="K2146">
        <f>2*((E2146*100*Info!$B$11)/AI2146^2)*(AJ2146/2)</f>
        <v>0.12243368216477002</v>
      </c>
      <c r="L2146">
        <f>(M2146/10.7)/I2146</f>
        <v>1.1682243003700956</v>
      </c>
      <c r="M2146">
        <f>((U2146/0.242530073729142))*I2146</f>
        <v>27.731132100732268</v>
      </c>
      <c r="N2146">
        <f>2*M2146*SQRT((0.5*K2146/I2146)^2+(0.5*V2146/U2146)^2)</f>
        <v>1.706205465822642</v>
      </c>
      <c r="O2146" s="43">
        <v>2.7750620424599997</v>
      </c>
      <c r="P2146" s="43">
        <v>4.5122960039999986E-2</v>
      </c>
      <c r="S2146" s="43">
        <v>4.1100000000000003</v>
      </c>
      <c r="T2146" s="43">
        <v>0.11</v>
      </c>
      <c r="U2146" s="43">
        <v>3.0316259250000002</v>
      </c>
      <c r="V2146" s="43">
        <v>8.2460225160000011E-2</v>
      </c>
      <c r="W2146" s="50">
        <f>U2146*Info!$B$2</f>
        <v>1.455180444</v>
      </c>
      <c r="X2146" s="50">
        <f>W2146*SQRT((0.5*V2146/U2146)^2+Info!$B$3^2)</f>
        <v>7.5402502495249574E-2</v>
      </c>
      <c r="Y2146" s="39">
        <f>W2146*Info!$D$2</f>
        <v>1.1786961596400001</v>
      </c>
      <c r="Z2146" s="39">
        <f>Y2146*SQRT(Info!$D$3^2+(X2146/W2146)^2)</f>
        <v>8.4873981104716195E-2</v>
      </c>
      <c r="AA2146" s="50">
        <f>IF(O2146-W2146&gt;0,O2146-W2146,0)</f>
        <v>1.3198815984599996</v>
      </c>
      <c r="AB2146" s="50">
        <f>SQRT((0.5*P2146)^2+X2146^2)</f>
        <v>7.8705512915163561E-2</v>
      </c>
      <c r="AC2146" s="50">
        <f>(1-EXP(-Info!$B$6*G2146*1000))+(Info!$B$6/(Info!$B$6-Info!$B$7))*(EXP(-Info!$B$7*G2146*1000)-EXP(-Info!$B$6*G2146*1000))*(Info!$B$9-1)</f>
        <v>0.45604235042240976</v>
      </c>
      <c r="AD2146" s="50">
        <f>SQRT((Info!$B$6*EXP(-Info!$B$6*G2146*1000)+(Info!$B$6/(Info!$B$6+Info!$B$7))*(Info!$B$9-1)*(-Info!$B$7*EXP(-Info!$B$7*G2146*1000)+Info!$B$6*EXP(-Info!$B$6*G2146*1000)))^2*(0.01*G2146*1000)^2)</f>
        <v>3.2674698652801022E-3</v>
      </c>
      <c r="AE2146" s="50">
        <f>IF(AA2146&gt;0,AA2146*AC2146*SQRT((AB2146/AA2146)^2+(AD2146/AC2146)^2),AA2146*AC2146*SQRT((AD2146/AC2146)^2))</f>
        <v>3.6151209960519667E-2</v>
      </c>
      <c r="AF2146" s="50">
        <f>IF((S2146-Y2146-AA2146*AC2146)&gt;0,S2146-Y2146-AA2146*AC2146,0)</f>
        <v>2.3293819339190147</v>
      </c>
      <c r="AG2146" s="50">
        <f>SQRT((T2146*0.5)^2+Z2146^2+AE2146^2)</f>
        <v>0.10740345734739315</v>
      </c>
      <c r="AH2146" s="50">
        <f>AF2146/S2146</f>
        <v>0.56675959462749748</v>
      </c>
      <c r="AI2146">
        <f>AF2146*EXP(Info!$B$6*G2146*1000)</f>
        <v>3.8942885474102797</v>
      </c>
      <c r="AJ2146">
        <f>2*SQRT((EXP(Info!$B$6*G2146)*AG2146)^2+(Info!$B$6*G2146*0.01*AI2146)^2)</f>
        <v>0.21491733779209204</v>
      </c>
      <c r="AK2146" s="28">
        <f>AI2146/(E2146/1000)</f>
        <v>1.1518156011269685</v>
      </c>
      <c r="AL2146">
        <f>AA2146/0.752049334436339</f>
        <v>1.7550465614722615</v>
      </c>
      <c r="AM2146"/>
      <c r="AN2146">
        <f>U2146/0.242530074</f>
        <v>12.5</v>
      </c>
      <c r="AO2146">
        <f>O2146/U2146</f>
        <v>0.91537086405539947</v>
      </c>
      <c r="AV2146" s="1"/>
    </row>
    <row r="2147" spans="1:54">
      <c r="A2147" s="14" t="s">
        <v>106</v>
      </c>
      <c r="B2147" s="14" t="s">
        <v>226</v>
      </c>
      <c r="C2147" s="15">
        <v>-10.349</v>
      </c>
      <c r="D2147" s="15">
        <v>40.579000000000001</v>
      </c>
      <c r="E2147" s="15">
        <v>3381</v>
      </c>
      <c r="F2147" s="43">
        <v>1440</v>
      </c>
      <c r="G2147" s="43">
        <v>61.508489289740695</v>
      </c>
      <c r="I2147">
        <f>(E2147*100*Info!$B$11)/AI2147</f>
        <v>2.0082439158309757</v>
      </c>
      <c r="J2147">
        <f>LOG10(I2147)</f>
        <v>0.30281645990033118</v>
      </c>
      <c r="K2147">
        <f>2*((E2147*100*Info!$B$11)/AI2147^2)*(AJ2147/2)</f>
        <v>0.10817449952678543</v>
      </c>
      <c r="L2147">
        <f>(M2147/10.7)/I2147</f>
        <v>1.2373831789520051</v>
      </c>
      <c r="M2147">
        <f>((U2147/0.242530073729142))*I2147</f>
        <v>26.589149475296928</v>
      </c>
      <c r="N2147">
        <f>2*M2147*SQRT((0.5*K2147/I2147)^2+(0.5*V2147/U2147)^2)</f>
        <v>1.6323938816456891</v>
      </c>
      <c r="O2147" s="43">
        <v>2.6547341490199998</v>
      </c>
      <c r="P2147" s="43">
        <v>4.512296004E-2</v>
      </c>
      <c r="S2147" s="43">
        <v>4.24</v>
      </c>
      <c r="T2147" s="43">
        <v>0.12</v>
      </c>
      <c r="U2147" s="43">
        <v>3.21109817976</v>
      </c>
      <c r="V2147" s="43">
        <v>9.4586728859999997E-2</v>
      </c>
      <c r="W2147" s="50">
        <f>U2147*Info!$B$2</f>
        <v>1.5413271262847998</v>
      </c>
      <c r="X2147" s="50">
        <f>W2147*SQRT((0.5*V2147/U2147)^2+Info!$B$3^2)</f>
        <v>8.0340215794308542E-2</v>
      </c>
      <c r="Y2147" s="39">
        <f>W2147*Info!$D$2</f>
        <v>1.248474972290688</v>
      </c>
      <c r="Z2147" s="39">
        <f>Y2147*SQRT(Info!$D$3^2+(X2147/W2147)^2)</f>
        <v>9.0175134187760839E-2</v>
      </c>
      <c r="AA2147" s="50">
        <f>IF(O2147-W2147&gt;0,O2147-W2147,0)</f>
        <v>1.1134070227352</v>
      </c>
      <c r="AB2147" s="50">
        <f>SQRT((0.5*P2147)^2+X2147^2)</f>
        <v>8.3448011687330945E-2</v>
      </c>
      <c r="AC2147" s="50">
        <f>(1-EXP(-Info!$B$6*G2147*1000))+(Info!$B$6/(Info!$B$6-Info!$B$7))*(EXP(-Info!$B$7*G2147*1000)-EXP(-Info!$B$6*G2147*1000))*(Info!$B$9-1)</f>
        <v>0.48873744642078065</v>
      </c>
      <c r="AD2147" s="50">
        <f>SQRT((Info!$B$6*EXP(-Info!$B$6*G2147*1000)+(Info!$B$6/(Info!$B$6+Info!$B$7))*(Info!$B$9-1)*(-Info!$B$7*EXP(-Info!$B$7*G2147*1000)+Info!$B$6*EXP(-Info!$B$6*G2147*1000)))^2*(0.01*G2147*1000)^2)</f>
        <v>3.4053420488728251E-3</v>
      </c>
      <c r="AE2147" s="50">
        <f>IF(AA2147&gt;0,AA2147*AC2147*SQRT((AB2147/AA2147)^2+(AD2147/AC2147)^2),AA2147*AC2147*SQRT((AD2147/AC2147)^2))</f>
        <v>4.0960030321968204E-2</v>
      </c>
      <c r="AF2147" s="50">
        <f>IF((S2147-Y2147-AA2147*AC2147)&gt;0,S2147-Y2147-AA2147*AC2147,0)</f>
        <v>2.4473613225907469</v>
      </c>
      <c r="AG2147" s="50">
        <f>SQRT((T2147*0.5)^2+Z2147^2+AE2147^2)</f>
        <v>0.11579844087792042</v>
      </c>
      <c r="AH2147" s="50">
        <f>AF2147/S2147</f>
        <v>0.57720785910159123</v>
      </c>
      <c r="AI2147">
        <f>AF2147*EXP(Info!$B$6*G2147*1000)</f>
        <v>4.3019885851390063</v>
      </c>
      <c r="AJ2147">
        <f>2*SQRT((EXP(Info!$B$6*G2147)*AG2147)^2+(Info!$B$6*G2147*0.01*AI2147)^2)</f>
        <v>0.23172755983418269</v>
      </c>
      <c r="AK2147" s="28">
        <f>AI2147/(E2147/1000)</f>
        <v>1.2724012378405816</v>
      </c>
      <c r="AL2147">
        <f>AA2147/0.752049334436339</f>
        <v>1.4804973181309955</v>
      </c>
      <c r="AM2147"/>
      <c r="AN2147">
        <f>U2147/0.242530074</f>
        <v>13.24</v>
      </c>
      <c r="AO2147">
        <f>O2147/U2147</f>
        <v>0.82673714735761106</v>
      </c>
      <c r="AV2147" s="1"/>
    </row>
    <row r="2148" spans="1:54">
      <c r="A2148" s="14" t="s">
        <v>106</v>
      </c>
      <c r="B2148" s="14" t="s">
        <v>226</v>
      </c>
      <c r="C2148" s="15">
        <v>-10.349</v>
      </c>
      <c r="D2148" s="15">
        <v>40.579000000000001</v>
      </c>
      <c r="E2148" s="15">
        <v>3381</v>
      </c>
      <c r="F2148" s="43">
        <v>1490</v>
      </c>
      <c r="G2148" s="43">
        <v>67.145467869222102</v>
      </c>
      <c r="I2148">
        <f>(E2148*100*Info!$B$11)/AI2148</f>
        <v>2.0306451548287452</v>
      </c>
      <c r="J2148">
        <f>LOG10(I2148)</f>
        <v>0.30763403922766991</v>
      </c>
      <c r="K2148">
        <f>2*((E2148*100*Info!$B$11)/AI2148^2)*(AJ2148/2)</f>
        <v>0.10186005048225054</v>
      </c>
      <c r="L2148">
        <f>(M2148/10.7)/I2148</f>
        <v>1.2046728985416426</v>
      </c>
      <c r="M2148">
        <f>((U2148/0.242530073729142))*I2148</f>
        <v>26.175016074974828</v>
      </c>
      <c r="N2148">
        <f>2*M2148*SQRT((0.5*K2148/I2148)^2+(0.5*V2148/U2148)^2)</f>
        <v>1.4474193903179673</v>
      </c>
      <c r="O2148" s="43">
        <v>2.5494472422599999</v>
      </c>
      <c r="P2148" s="43">
        <v>4.512296004E-2</v>
      </c>
      <c r="S2148" s="43">
        <v>4.0599999999999996</v>
      </c>
      <c r="T2148" s="43">
        <v>0.09</v>
      </c>
      <c r="U2148" s="43">
        <v>3.1262126538600001</v>
      </c>
      <c r="V2148" s="43">
        <v>7.2759022199999995E-2</v>
      </c>
      <c r="W2148" s="50">
        <f>U2148*Info!$B$2</f>
        <v>1.5005820738528</v>
      </c>
      <c r="X2148" s="50">
        <f>W2148*SQRT((0.5*V2148/U2148)^2+Info!$B$3^2)</f>
        <v>7.7034366479275543E-2</v>
      </c>
      <c r="Y2148" s="39">
        <f>W2148*Info!$D$2</f>
        <v>1.215471479820768</v>
      </c>
      <c r="Z2148" s="39">
        <f>Y2148*SQRT(Info!$D$3^2+(X2148/W2148)^2)</f>
        <v>8.7102912344998257E-2</v>
      </c>
      <c r="AA2148" s="50">
        <f>IF(O2148-W2148&gt;0,O2148-W2148,0)</f>
        <v>1.0488651684071999</v>
      </c>
      <c r="AB2148" s="50">
        <f>SQRT((0.5*P2148)^2+X2148^2)</f>
        <v>8.0270256007790267E-2</v>
      </c>
      <c r="AC2148" s="50">
        <f>(1-EXP(-Info!$B$6*G2148*1000))+(Info!$B$6/(Info!$B$6-Info!$B$7))*(EXP(-Info!$B$7*G2148*1000)-EXP(-Info!$B$6*G2148*1000))*(Info!$B$9-1)</f>
        <v>0.52066302121566721</v>
      </c>
      <c r="AD2148" s="50">
        <f>SQRT((Info!$B$6*EXP(-Info!$B$6*G2148*1000)+(Info!$B$6/(Info!$B$6+Info!$B$7))*(Info!$B$9-1)*(-Info!$B$7*EXP(-Info!$B$7*G2148*1000)+Info!$B$6*EXP(-Info!$B$6*G2148*1000)))^2*(0.01*G2148*1000)^2)</f>
        <v>3.5239527337970564E-3</v>
      </c>
      <c r="AE2148" s="50">
        <f>IF(AA2148&gt;0,AA2148*AC2148*SQRT((AB2148/AA2148)^2+(AD2148/AC2148)^2),AA2148*AC2148*SQRT((AD2148/AC2148)^2))</f>
        <v>4.1956875577732797E-2</v>
      </c>
      <c r="AF2148" s="50">
        <f>IF((S2148-Y2148-AA2148*AC2148)&gt;0,S2148-Y2148-AA2148*AC2148,0)</f>
        <v>2.2984232127484594</v>
      </c>
      <c r="AG2148" s="50">
        <f>SQRT((T2148*0.5)^2+Z2148^2+AE2148^2)</f>
        <v>0.10664097124100942</v>
      </c>
      <c r="AH2148" s="50">
        <f>AF2148/S2148</f>
        <v>0.56611409180996541</v>
      </c>
      <c r="AI2148">
        <f>AF2148*EXP(Info!$B$6*G2148*1000)</f>
        <v>4.2545308231404544</v>
      </c>
      <c r="AJ2148">
        <f>2*SQRT((EXP(Info!$B$6*G2148)*AG2148)^2+(Info!$B$6*G2148*0.01*AI2148)^2)</f>
        <v>0.21341332009330097</v>
      </c>
      <c r="AK2148" s="28">
        <f>AI2148/(E2148/1000)</f>
        <v>1.2583646326946036</v>
      </c>
      <c r="AL2148">
        <f>AA2148/0.752049334436339</f>
        <v>1.3946760144310537</v>
      </c>
      <c r="AM2148"/>
      <c r="AN2148">
        <f>U2148/0.242530074</f>
        <v>12.89</v>
      </c>
      <c r="AO2148">
        <f>O2148/U2148</f>
        <v>0.81550666078718093</v>
      </c>
      <c r="AV2148" s="1"/>
    </row>
    <row r="2149" spans="1:54">
      <c r="A2149" s="14" t="s">
        <v>106</v>
      </c>
      <c r="B2149" s="14" t="s">
        <v>226</v>
      </c>
      <c r="C2149" s="15">
        <v>-10.349</v>
      </c>
      <c r="D2149" s="15">
        <v>40.579000000000001</v>
      </c>
      <c r="E2149" s="15">
        <v>3381</v>
      </c>
      <c r="F2149" s="43">
        <v>1520</v>
      </c>
      <c r="G2149" s="43">
        <v>70.527655016910927</v>
      </c>
      <c r="I2149">
        <f>(E2149*100*Info!$B$11)/AI2149</f>
        <v>2.1567400947339879</v>
      </c>
      <c r="J2149">
        <f>LOG10(I2149)</f>
        <v>0.33379781212906756</v>
      </c>
      <c r="K2149">
        <f>2*((E2149*100*Info!$B$11)/AI2149^2)*(AJ2149/2)</f>
        <v>0.12645177517177433</v>
      </c>
      <c r="L2149">
        <f>(M2149/10.7)/I2149</f>
        <v>1.0794392535419681</v>
      </c>
      <c r="M2149">
        <f>((U2149/0.242530073729142))*I2149</f>
        <v>24.91034812199748</v>
      </c>
      <c r="N2149">
        <f>2*M2149*SQRT((0.5*K2149/I2149)^2+(0.5*V2149/U2149)^2)</f>
        <v>1.7902024629625111</v>
      </c>
      <c r="O2149" s="43">
        <v>2.4817628021999996</v>
      </c>
      <c r="P2149" s="43">
        <v>4.5122960039999993E-2</v>
      </c>
      <c r="S2149" s="43">
        <v>3.8</v>
      </c>
      <c r="T2149" s="43">
        <v>0.15</v>
      </c>
      <c r="U2149" s="43">
        <v>2.8012223547000001</v>
      </c>
      <c r="V2149" s="43">
        <v>0.11641443551999998</v>
      </c>
      <c r="W2149" s="50">
        <f>U2149*Info!$B$2</f>
        <v>1.344586730256</v>
      </c>
      <c r="X2149" s="50">
        <f>W2149*SQRT((0.5*V2149/U2149)^2+Info!$B$3^2)</f>
        <v>7.2803827961748419E-2</v>
      </c>
      <c r="Y2149" s="39">
        <f>W2149*Info!$D$2</f>
        <v>1.0891152515073601</v>
      </c>
      <c r="Z2149" s="39">
        <f>Y2149*SQRT(Info!$D$3^2+(X2149/W2149)^2)</f>
        <v>8.0268429593590859E-2</v>
      </c>
      <c r="AA2149" s="50">
        <f>IF(O2149-W2149&gt;0,O2149-W2149,0)</f>
        <v>1.1371760719439996</v>
      </c>
      <c r="AB2149" s="50">
        <f>SQRT((0.5*P2149)^2+X2149^2)</f>
        <v>7.621953651510037E-2</v>
      </c>
      <c r="AC2149" s="50">
        <f>(1-EXP(-Info!$B$6*G2149*1000))+(Info!$B$6/(Info!$B$6-Info!$B$7))*(EXP(-Info!$B$7*G2149*1000)-EXP(-Info!$B$6*G2149*1000))*(Info!$B$9-1)</f>
        <v>0.53899389409631537</v>
      </c>
      <c r="AD2149" s="50">
        <f>SQRT((Info!$B$6*EXP(-Info!$B$6*G2149*1000)+(Info!$B$6/(Info!$B$6+Info!$B$7))*(Info!$B$9-1)*(-Info!$B$7*EXP(-Info!$B$7*G2149*1000)+Info!$B$6*EXP(-Info!$B$6*G2149*1000)))^2*(0.01*G2149*1000)^2)</f>
        <v>3.5845240734565767E-3</v>
      </c>
      <c r="AE2149" s="50">
        <f>IF(AA2149&gt;0,AA2149*AC2149*SQRT((AB2149/AA2149)^2+(AD2149/AC2149)^2),AA2149*AC2149*SQRT((AD2149/AC2149)^2))</f>
        <v>4.1283596096387633E-2</v>
      </c>
      <c r="AF2149" s="50">
        <f>IF((S2149-Y2149-AA2149*AC2149)&gt;0,S2149-Y2149-AA2149*AC2149,0)</f>
        <v>2.0979537892023914</v>
      </c>
      <c r="AG2149" s="50">
        <f>SQRT((T2149*0.5)^2+Z2149^2+AE2149^2)</f>
        <v>0.11735568199312262</v>
      </c>
      <c r="AH2149" s="50">
        <f>AF2149/S2149</f>
        <v>0.55209310242168197</v>
      </c>
      <c r="AI2149">
        <f>AF2149*EXP(Info!$B$6*G2149*1000)</f>
        <v>4.0057874489254601</v>
      </c>
      <c r="AJ2149">
        <f>2*SQRT((EXP(Info!$B$6*G2149)*AG2149)^2+(Info!$B$6*G2149*0.01*AI2149)^2)</f>
        <v>0.23486322488010047</v>
      </c>
      <c r="AK2149" s="28">
        <f>AI2149/(E2149/1000)</f>
        <v>1.1847936849823899</v>
      </c>
      <c r="AL2149">
        <f>AA2149/0.752049334436339</f>
        <v>1.5121030228639363</v>
      </c>
      <c r="AM2149"/>
      <c r="AN2149">
        <f>U2149/0.242530074</f>
        <v>11.55</v>
      </c>
      <c r="AO2149">
        <f>O2149/U2149</f>
        <v>0.88595708871022005</v>
      </c>
      <c r="AQ2149"/>
      <c r="AR2149"/>
      <c r="AS2149"/>
      <c r="AT2149"/>
      <c r="AU2149"/>
      <c r="AV2149" s="1"/>
      <c r="AY2149"/>
      <c r="AZ2149"/>
      <c r="BA2149"/>
      <c r="BB2149"/>
    </row>
    <row r="2150" spans="1:54">
      <c r="A2150" s="14" t="s">
        <v>106</v>
      </c>
      <c r="B2150" s="14" t="s">
        <v>226</v>
      </c>
      <c r="C2150" s="15">
        <v>-10.349</v>
      </c>
      <c r="D2150" s="15">
        <v>40.579000000000001</v>
      </c>
      <c r="E2150" s="15">
        <v>3381</v>
      </c>
      <c r="F2150" s="43">
        <v>1530</v>
      </c>
      <c r="G2150" s="43">
        <v>71.655050732807211</v>
      </c>
      <c r="I2150">
        <f>(E2150*100*Info!$B$11)/AI2150</f>
        <v>2.4668514521179246</v>
      </c>
      <c r="J2150">
        <f>LOG10(I2150)</f>
        <v>0.39214299810430037</v>
      </c>
      <c r="K2150">
        <f>2*((E2150*100*Info!$B$11)/AI2150^2)*(AJ2150/2)</f>
        <v>0.12877935131529303</v>
      </c>
      <c r="L2150">
        <f>(M2150/10.7)/I2150</f>
        <v>0.92616822533341159</v>
      </c>
      <c r="M2150">
        <f>((U2150/0.242530073729142))*I2150</f>
        <v>24.44649791779052</v>
      </c>
      <c r="N2150">
        <f>2*M2150*SQRT((0.5*K2150/I2150)^2+(0.5*V2150/U2150)^2)</f>
        <v>1.428308482626089</v>
      </c>
      <c r="O2150" s="43">
        <v>3.4293449630399997</v>
      </c>
      <c r="P2150" s="43">
        <v>5.2643453380000003E-2</v>
      </c>
      <c r="S2150" s="43">
        <v>3.99</v>
      </c>
      <c r="T2150" s="43">
        <v>0.1</v>
      </c>
      <c r="U2150" s="43">
        <v>2.4034730333400001</v>
      </c>
      <c r="V2150" s="43">
        <v>6.3057819239999993E-2</v>
      </c>
      <c r="W2150" s="50">
        <f>U2150*Info!$B$2</f>
        <v>1.1536670560032001</v>
      </c>
      <c r="X2150" s="50">
        <f>W2150*SQRT((0.5*V2150/U2150)^2+Info!$B$3^2)</f>
        <v>5.9635588466489267E-2</v>
      </c>
      <c r="Y2150" s="39">
        <f>W2150*Info!$D$2</f>
        <v>0.93447031536259217</v>
      </c>
      <c r="Z2150" s="39">
        <f>Y2150*SQRT(Info!$D$3^2+(X2150/W2150)^2)</f>
        <v>6.7204487976475227E-2</v>
      </c>
      <c r="AA2150" s="50">
        <f>IF(O2150-W2150&gt;0,O2150-W2150,0)</f>
        <v>2.2756779070367994</v>
      </c>
      <c r="AB2150" s="50">
        <f>SQRT((0.5*P2150)^2+X2150^2)</f>
        <v>6.5186169604353389E-2</v>
      </c>
      <c r="AC2150" s="50">
        <f>(1-EXP(-Info!$B$6*G2150*1000))+(Info!$B$6/(Info!$B$6-Info!$B$7))*(EXP(-Info!$B$7*G2150*1000)-EXP(-Info!$B$6*G2150*1000))*(Info!$B$9-1)</f>
        <v>0.54497105917004007</v>
      </c>
      <c r="AD2150" s="50">
        <f>SQRT((Info!$B$6*EXP(-Info!$B$6*G2150*1000)+(Info!$B$6/(Info!$B$6+Info!$B$7))*(Info!$B$9-1)*(-Info!$B$7*EXP(-Info!$B$7*G2150*1000)+Info!$B$6*EXP(-Info!$B$6*G2150*1000)))^2*(0.01*G2150*1000)^2)</f>
        <v>3.6030424943969586E-3</v>
      </c>
      <c r="AE2150" s="50">
        <f>IF(AA2150&gt;0,AA2150*AC2150*SQRT((AB2150/AA2150)^2+(AD2150/AC2150)^2),AA2150*AC2150*SQRT((AD2150/AC2150)^2))</f>
        <v>3.6458538995284576E-2</v>
      </c>
      <c r="AF2150" s="50">
        <f>IF((S2150-Y2150-AA2150*AC2150)&gt;0,S2150-Y2150-AA2150*AC2150,0)</f>
        <v>1.8153510853097035</v>
      </c>
      <c r="AG2150" s="50">
        <f>SQRT((T2150*0.5)^2+Z2150^2+AE2150^2)</f>
        <v>9.1354629164869861E-2</v>
      </c>
      <c r="AH2150" s="50">
        <f>AF2150/S2150</f>
        <v>0.45497520935080282</v>
      </c>
      <c r="AI2150">
        <f>AF2150*EXP(Info!$B$6*G2150*1000)</f>
        <v>3.5022142880400402</v>
      </c>
      <c r="AJ2150">
        <f>2*SQRT((EXP(Info!$B$6*G2150)*AG2150)^2+(Info!$B$6*G2150*0.01*AI2150)^2)</f>
        <v>0.18282936485442947</v>
      </c>
      <c r="AK2150" s="28">
        <f>AI2150/(E2150/1000)</f>
        <v>1.0358516084117244</v>
      </c>
      <c r="AL2150">
        <f>AA2150/0.752049334436339</f>
        <v>3.0259689129868321</v>
      </c>
      <c r="AM2150"/>
      <c r="AN2150">
        <f>U2150/0.242530074</f>
        <v>9.91</v>
      </c>
      <c r="AO2150">
        <f>O2150/U2150</f>
        <v>1.4268289743506675</v>
      </c>
      <c r="AV2150" s="1"/>
    </row>
    <row r="2151" spans="1:54">
      <c r="A2151" s="14" t="s">
        <v>106</v>
      </c>
      <c r="B2151" s="14" t="s">
        <v>226</v>
      </c>
      <c r="C2151" s="15">
        <v>-10.349</v>
      </c>
      <c r="D2151" s="15">
        <v>40.579000000000001</v>
      </c>
      <c r="E2151" s="15">
        <v>3381</v>
      </c>
      <c r="F2151" s="43">
        <v>1570</v>
      </c>
      <c r="G2151" s="43">
        <v>76.039925452609154</v>
      </c>
      <c r="I2151">
        <f>(E2151*100*Info!$B$11)/AI2151</f>
        <v>1.886082323491058</v>
      </c>
      <c r="J2151">
        <f>LOG10(I2151)</f>
        <v>0.27556064484755705</v>
      </c>
      <c r="K2151">
        <f>2*((E2151*100*Info!$B$11)/AI2151^2)*(AJ2151/2)</f>
        <v>8.3452503327482191E-2</v>
      </c>
      <c r="L2151">
        <f>(M2151/10.7)/I2151</f>
        <v>1.1457943938029895</v>
      </c>
      <c r="M2151">
        <f>((U2151/0.242530073729142))*I2151</f>
        <v>23.123369311824586</v>
      </c>
      <c r="N2151">
        <f>2*M2151*SQRT((0.5*K2151/I2151)^2+(0.5*V2151/U2151)^2)</f>
        <v>1.1265531202267709</v>
      </c>
      <c r="O2151" s="43">
        <v>2.3313529354</v>
      </c>
      <c r="P2151" s="43">
        <v>3.7602466699999997E-2</v>
      </c>
      <c r="S2151" s="43">
        <v>3.95</v>
      </c>
      <c r="T2151" s="43">
        <v>0.08</v>
      </c>
      <c r="U2151" s="43">
        <v>2.97341870724</v>
      </c>
      <c r="V2151" s="43">
        <v>6.0632518500000003E-2</v>
      </c>
      <c r="W2151" s="50">
        <f>U2151*Info!$B$2</f>
        <v>1.4272409794751999</v>
      </c>
      <c r="X2151" s="50">
        <f>W2151*SQRT((0.5*V2151/U2151)^2+Info!$B$3^2)</f>
        <v>7.2830605147790203E-2</v>
      </c>
      <c r="Y2151" s="39">
        <f>W2151*Info!$D$2</f>
        <v>1.156065193374912</v>
      </c>
      <c r="Z2151" s="39">
        <f>Y2151*SQRT(Info!$D$3^2+(X2151/W2151)^2)</f>
        <v>8.2591562040803382E-2</v>
      </c>
      <c r="AA2151" s="50">
        <f>IF(O2151-W2151&gt;0,O2151-W2151,0)</f>
        <v>0.90411195592480009</v>
      </c>
      <c r="AB2151" s="50">
        <f>SQRT((0.5*P2151)^2+X2151^2)</f>
        <v>7.5218238623850242E-2</v>
      </c>
      <c r="AC2151" s="50">
        <f>(1-EXP(-Info!$B$6*G2151*1000))+(Info!$B$6/(Info!$B$6-Info!$B$7))*(EXP(-Info!$B$7*G2151*1000)-EXP(-Info!$B$6*G2151*1000))*(Info!$B$9-1)</f>
        <v>0.56760291827512432</v>
      </c>
      <c r="AD2151" s="50">
        <f>SQRT((Info!$B$6*EXP(-Info!$B$6*G2151*1000)+(Info!$B$6/(Info!$B$6+Info!$B$7))*(Info!$B$9-1)*(-Info!$B$7*EXP(-Info!$B$7*G2151*1000)+Info!$B$6*EXP(-Info!$B$6*G2151*1000)))^2*(0.01*G2151*1000)^2)</f>
        <v>3.6674914296903689E-3</v>
      </c>
      <c r="AE2151" s="50">
        <f>IF(AA2151&gt;0,AA2151*AC2151*SQRT((AB2151/AA2151)^2+(AD2151/AC2151)^2),AA2151*AC2151*SQRT((AD2151/AC2151)^2))</f>
        <v>4.2822659323821663E-2</v>
      </c>
      <c r="AF2151" s="50">
        <f>IF((S2151-Y2151-AA2151*AC2151)&gt;0,S2151-Y2151-AA2151*AC2151,0)</f>
        <v>2.2807582219947413</v>
      </c>
      <c r="AG2151" s="50">
        <f>SQRT((T2151*0.5)^2+Z2151^2+AE2151^2)</f>
        <v>0.1012676960926038</v>
      </c>
      <c r="AH2151" s="50">
        <f>AF2151/S2151</f>
        <v>0.57740714480879529</v>
      </c>
      <c r="AI2151">
        <f>AF2151*EXP(Info!$B$6*G2151*1000)</f>
        <v>4.5806284775992578</v>
      </c>
      <c r="AJ2151">
        <f>2*SQRT((EXP(Info!$B$6*G2151)*AG2151)^2+(Info!$B$6*G2151*0.01*AI2151)^2)</f>
        <v>0.20267668516253082</v>
      </c>
      <c r="AK2151" s="28">
        <f>AI2151/(E2151/1000)</f>
        <v>1.3548146931674825</v>
      </c>
      <c r="AL2151">
        <f>AA2151/0.752049334436339</f>
        <v>1.2021976677932067</v>
      </c>
      <c r="AM2151"/>
      <c r="AN2151">
        <f>U2151/0.242530074</f>
        <v>12.26</v>
      </c>
      <c r="AO2151">
        <f>O2151/U2151</f>
        <v>0.78406479710488497</v>
      </c>
      <c r="AV2151" s="1"/>
    </row>
    <row r="2152" spans="1:54">
      <c r="A2152" s="14" t="s">
        <v>106</v>
      </c>
      <c r="B2152" s="14" t="s">
        <v>226</v>
      </c>
      <c r="C2152" s="15">
        <v>-10.349</v>
      </c>
      <c r="D2152" s="15">
        <v>40.579000000000001</v>
      </c>
      <c r="E2152" s="15">
        <v>3381</v>
      </c>
      <c r="F2152" s="43">
        <v>1580</v>
      </c>
      <c r="G2152" s="43">
        <v>77.10488817891374</v>
      </c>
      <c r="I2152">
        <f>(E2152*100*Info!$B$11)/AI2152</f>
        <v>2.0885675388846781</v>
      </c>
      <c r="J2152">
        <f>LOG10(I2152)</f>
        <v>0.31984852379106937</v>
      </c>
      <c r="K2152">
        <f>2*((E2152*100*Info!$B$11)/AI2152^2)*(AJ2152/2)</f>
        <v>9.1220894679932302E-2</v>
      </c>
      <c r="L2152">
        <f>(M2152/10.7)/I2152</f>
        <v>0.90747663652749033</v>
      </c>
      <c r="M2152">
        <f>((U2152/0.242530073729142))*I2152</f>
        <v>20.279990825218956</v>
      </c>
      <c r="N2152">
        <f>2*M2152*SQRT((0.5*K2152/I2152)^2+(0.5*V2152/U2152)^2)</f>
        <v>1.061391298787687</v>
      </c>
      <c r="O2152" s="43">
        <v>2.6396931623399995</v>
      </c>
      <c r="P2152" s="43">
        <v>3.7602466699999997E-2</v>
      </c>
      <c r="S2152" s="43">
        <v>3.82</v>
      </c>
      <c r="T2152" s="43">
        <v>0.1</v>
      </c>
      <c r="U2152" s="43">
        <v>2.3549670185400005</v>
      </c>
      <c r="V2152" s="43">
        <v>6.7908420720000015E-2</v>
      </c>
      <c r="W2152" s="50">
        <f>U2152*Info!$B$2</f>
        <v>1.1303841688992002</v>
      </c>
      <c r="X2152" s="50">
        <f>W2152*SQRT((0.5*V2152/U2152)^2+Info!$B$3^2)</f>
        <v>5.8822159182358037E-2</v>
      </c>
      <c r="Y2152" s="39">
        <f>W2152*Info!$D$2</f>
        <v>0.91561117680835225</v>
      </c>
      <c r="Z2152" s="39">
        <f>Y2152*SQRT(Info!$D$3^2+(X2152/W2152)^2)</f>
        <v>6.6075684013983602E-2</v>
      </c>
      <c r="AA2152" s="50">
        <f>IF(O2152-W2152&gt;0,O2152-W2152,0)</f>
        <v>1.5093089934407993</v>
      </c>
      <c r="AB2152" s="50">
        <f>SQRT((0.5*P2152)^2+X2152^2)</f>
        <v>6.1753807869278962E-2</v>
      </c>
      <c r="AC2152" s="50">
        <f>(1-EXP(-Info!$B$6*G2152*1000))+(Info!$B$6/(Info!$B$6-Info!$B$7))*(EXP(-Info!$B$7*G2152*1000)-EXP(-Info!$B$6*G2152*1000))*(Info!$B$9-1)</f>
        <v>0.57295473181228618</v>
      </c>
      <c r="AD2152" s="50">
        <f>SQRT((Info!$B$6*EXP(-Info!$B$6*G2152*1000)+(Info!$B$6/(Info!$B$6+Info!$B$7))*(Info!$B$9-1)*(-Info!$B$7*EXP(-Info!$B$7*G2152*1000)+Info!$B$6*EXP(-Info!$B$6*G2152*1000)))^2*(0.01*G2152*1000)^2)</f>
        <v>3.6813890895972838E-3</v>
      </c>
      <c r="AE2152" s="50">
        <f>IF(AA2152&gt;0,AA2152*AC2152*SQRT((AB2152/AA2152)^2+(AD2152/AC2152)^2),AA2152*AC2152*SQRT((AD2152/AC2152)^2))</f>
        <v>3.5815759716730178E-2</v>
      </c>
      <c r="AF2152" s="50">
        <f>IF((S2152-Y2152-AA2152*AC2152)&gt;0,S2152-Y2152-AA2152*AC2152,0)</f>
        <v>2.039623093632903</v>
      </c>
      <c r="AG2152" s="50">
        <f>SQRT((T2152*0.5)^2+Z2152^2+AE2152^2)</f>
        <v>9.0270508262678795E-2</v>
      </c>
      <c r="AH2152" s="50">
        <f>AF2152/S2152</f>
        <v>0.53393274702432014</v>
      </c>
      <c r="AI2152">
        <f>AF2152*EXP(Info!$B$6*G2152*1000)</f>
        <v>4.1365396336157216</v>
      </c>
      <c r="AJ2152">
        <f>2*SQRT((EXP(Info!$B$6*G2152)*AG2152)^2+(Info!$B$6*G2152*0.01*AI2152)^2)</f>
        <v>0.18066873071240461</v>
      </c>
      <c r="AK2152" s="28">
        <f>AI2152/(E2152/1000)</f>
        <v>1.2234663216846264</v>
      </c>
      <c r="AL2152">
        <f>AA2152/0.752049334436339</f>
        <v>2.0069281685782308</v>
      </c>
      <c r="AM2152"/>
      <c r="AN2152">
        <f>U2152/0.242530074</f>
        <v>9.7100000000000009</v>
      </c>
      <c r="AO2152">
        <f>O2152/U2152</f>
        <v>1.1209045143980485</v>
      </c>
      <c r="AV2152" s="1"/>
    </row>
    <row r="2153" spans="1:54">
      <c r="A2153" s="14" t="s">
        <v>106</v>
      </c>
      <c r="B2153" s="14" t="s">
        <v>226</v>
      </c>
      <c r="C2153" s="15">
        <v>-10.349</v>
      </c>
      <c r="D2153" s="15">
        <v>40.579000000000001</v>
      </c>
      <c r="E2153" s="15">
        <v>3381</v>
      </c>
      <c r="F2153" s="43">
        <v>1600</v>
      </c>
      <c r="G2153" s="43">
        <v>79.234813631522897</v>
      </c>
      <c r="I2153">
        <f>(E2153*100*Info!$B$11)/AI2153</f>
        <v>2.127049895417517</v>
      </c>
      <c r="J2153">
        <f>LOG10(I2153)</f>
        <v>0.32777767751455</v>
      </c>
      <c r="K2153">
        <f>2*((E2153*100*Info!$B$11)/AI2153^2)*(AJ2153/2)</f>
        <v>9.302714148394782E-2</v>
      </c>
      <c r="L2153">
        <f>(M2153/10.7)/I2153</f>
        <v>0.9962616833556176</v>
      </c>
      <c r="M2153">
        <f>((U2153/0.242530073729142))*I2153</f>
        <v>22.674351910473487</v>
      </c>
      <c r="N2153">
        <f>2*M2153*SQRT((0.5*K2153/I2153)^2+(0.5*V2153/U2153)^2)</f>
        <v>1.0876265483300143</v>
      </c>
      <c r="O2153" s="43">
        <v>2.4592013221799998</v>
      </c>
      <c r="P2153" s="43">
        <v>3.7602466699999997E-2</v>
      </c>
      <c r="S2153" s="43">
        <v>3.68</v>
      </c>
      <c r="T2153" s="43">
        <v>7.0000000000000007E-2</v>
      </c>
      <c r="U2153" s="43">
        <v>2.58537058884</v>
      </c>
      <c r="V2153" s="43">
        <v>5.0931315540000001E-2</v>
      </c>
      <c r="W2153" s="50">
        <f>U2153*Info!$B$2</f>
        <v>1.2409778826432001</v>
      </c>
      <c r="X2153" s="50">
        <f>W2153*SQRT((0.5*V2153/U2153)^2+Info!$B$3^2)</f>
        <v>6.3241438944854664E-2</v>
      </c>
      <c r="Y2153" s="39">
        <f>W2153*Info!$D$2</f>
        <v>1.0051920849409921</v>
      </c>
      <c r="Z2153" s="39">
        <f>Y2153*SQRT(Info!$D$3^2+(X2153/W2153)^2)</f>
        <v>7.176410233890744E-2</v>
      </c>
      <c r="AA2153" s="50">
        <f>IF(O2153-W2153&gt;0,O2153-W2153,0)</f>
        <v>1.2182234395367997</v>
      </c>
      <c r="AB2153" s="50">
        <f>SQRT((0.5*P2153)^2+X2153^2)</f>
        <v>6.5977010960613633E-2</v>
      </c>
      <c r="AC2153" s="50">
        <f>(1-EXP(-Info!$B$6*G2153*1000))+(Info!$B$6/(Info!$B$6-Info!$B$7))*(EXP(-Info!$B$7*G2153*1000)-EXP(-Info!$B$6*G2153*1000))*(Info!$B$9-1)</f>
        <v>0.58349252128260143</v>
      </c>
      <c r="AD2153" s="50">
        <f>SQRT((Info!$B$6*EXP(-Info!$B$6*G2153*1000)+(Info!$B$6/(Info!$B$6+Info!$B$7))*(Info!$B$9-1)*(-Info!$B$7*EXP(-Info!$B$7*G2153*1000)+Info!$B$6*EXP(-Info!$B$6*G2153*1000)))^2*(0.01*G2153*1000)^2)</f>
        <v>3.7072106244969046E-3</v>
      </c>
      <c r="AE2153" s="50">
        <f>IF(AA2153&gt;0,AA2153*AC2153*SQRT((AB2153/AA2153)^2+(AD2153/AC2153)^2),AA2153*AC2153*SQRT((AD2153/AC2153)^2))</f>
        <v>3.8761092470419506E-2</v>
      </c>
      <c r="AF2153" s="50">
        <f>IF((S2153-Y2153-AA2153*AC2153)&gt;0,S2153-Y2153-AA2153*AC2153,0)</f>
        <v>1.9639836488381182</v>
      </c>
      <c r="AG2153" s="50">
        <f>SQRT((T2153*0.5)^2+Z2153^2+AE2153^2)</f>
        <v>8.8755330397726498E-2</v>
      </c>
      <c r="AH2153" s="50">
        <f>AF2153/S2153</f>
        <v>0.53369120892340161</v>
      </c>
      <c r="AI2153">
        <f>AF2153*EXP(Info!$B$6*G2153*1000)</f>
        <v>4.0617018061928851</v>
      </c>
      <c r="AJ2153">
        <f>2*SQRT((EXP(Info!$B$6*G2153)*AG2153)^2+(Info!$B$6*G2153*0.01*AI2153)^2)</f>
        <v>0.17763970154359934</v>
      </c>
      <c r="AK2153" s="28">
        <f>AI2153/(E2153/1000)</f>
        <v>1.201331501388017</v>
      </c>
      <c r="AL2153">
        <f>AA2153/0.752049334436339</f>
        <v>1.6198717075520825</v>
      </c>
      <c r="AM2153"/>
      <c r="AN2153">
        <f>U2153/0.242530074</f>
        <v>10.66</v>
      </c>
      <c r="AO2153">
        <f>O2153/U2153</f>
        <v>0.9511987692578302</v>
      </c>
      <c r="AV2153" s="1"/>
    </row>
    <row r="2154" spans="1:54">
      <c r="A2154" s="14" t="s">
        <v>106</v>
      </c>
      <c r="B2154" s="14" t="s">
        <v>226</v>
      </c>
      <c r="C2154" s="15">
        <v>-10.349</v>
      </c>
      <c r="D2154" s="15">
        <v>40.579000000000001</v>
      </c>
      <c r="E2154" s="15">
        <v>3381</v>
      </c>
      <c r="F2154" s="43">
        <v>1620</v>
      </c>
      <c r="G2154" s="43">
        <v>81.364739084132054</v>
      </c>
      <c r="I2154">
        <f>(E2154*100*Info!$B$11)/AI2154</f>
        <v>2.8003287434204251</v>
      </c>
      <c r="J2154">
        <f>LOG10(I2154)</f>
        <v>0.44720901815394321</v>
      </c>
      <c r="K2154">
        <f>2*((E2154*100*Info!$B$11)/AI2154^2)*(AJ2154/2)</f>
        <v>0.1031398421877311</v>
      </c>
      <c r="L2154">
        <f>(M2154/10.7)/I2154</f>
        <v>0.6476635521251809</v>
      </c>
      <c r="M2154">
        <f>((U2154/0.242530073729142))*I2154</f>
        <v>19.40627821357651</v>
      </c>
      <c r="N2154">
        <f>2*M2154*SQRT((0.5*K2154/I2154)^2+(0.5*V2154/U2154)^2)</f>
        <v>0.80212698225828882</v>
      </c>
      <c r="O2154" s="43">
        <v>1.72219297486</v>
      </c>
      <c r="P2154" s="43">
        <v>2.256148002E-2</v>
      </c>
      <c r="S2154" s="43">
        <v>2.66</v>
      </c>
      <c r="T2154" s="43">
        <v>0.04</v>
      </c>
      <c r="U2154" s="43">
        <v>1.68073341282</v>
      </c>
      <c r="V2154" s="43">
        <v>3.1528909620000004E-2</v>
      </c>
      <c r="W2154" s="50">
        <f>U2154*Info!$B$2</f>
        <v>0.80675203815359997</v>
      </c>
      <c r="X2154" s="50">
        <f>W2154*SQRT((0.5*V2154/U2154)^2+Info!$B$3^2)</f>
        <v>4.1041207134192022E-2</v>
      </c>
      <c r="Y2154" s="39">
        <f>W2154*Info!$D$2</f>
        <v>0.65346915090441604</v>
      </c>
      <c r="Z2154" s="39">
        <f>Y2154*SQRT(Info!$D$3^2+(X2154/W2154)^2)</f>
        <v>4.6611983374411511E-2</v>
      </c>
      <c r="AA2154" s="50">
        <f>IF(O2154-W2154&gt;0,O2154-W2154,0)</f>
        <v>0.91544093670640003</v>
      </c>
      <c r="AB2154" s="50">
        <f>SQRT((0.5*P2154)^2+X2154^2)</f>
        <v>4.2563314934399424E-2</v>
      </c>
      <c r="AC2154" s="50">
        <f>(1-EXP(-Info!$B$6*G2154*1000))+(Info!$B$6/(Info!$B$6-Info!$B$7))*(EXP(-Info!$B$7*G2154*1000)-EXP(-Info!$B$6*G2154*1000))*(Info!$B$9-1)</f>
        <v>0.59381282965554016</v>
      </c>
      <c r="AD2154" s="50">
        <f>SQRT((Info!$B$6*EXP(-Info!$B$6*G2154*1000)+(Info!$B$6/(Info!$B$6+Info!$B$7))*(Info!$B$9-1)*(-Info!$B$7*EXP(-Info!$B$7*G2154*1000)+Info!$B$6*EXP(-Info!$B$6*G2154*1000)))^2*(0.01*G2154*1000)^2)</f>
        <v>3.7304767318251729E-3</v>
      </c>
      <c r="AE2154" s="50">
        <f>IF(AA2154&gt;0,AA2154*AC2154*SQRT((AB2154/AA2154)^2+(AD2154/AC2154)^2),AA2154*AC2154*SQRT((AD2154/AC2154)^2))</f>
        <v>2.5504313165341883E-2</v>
      </c>
      <c r="AF2154" s="50">
        <f>IF((S2154-Y2154-AA2154*AC2154)&gt;0,S2154-Y2154-AA2154*AC2154,0)</f>
        <v>1.4629302760874385</v>
      </c>
      <c r="AG2154" s="50">
        <f>SQRT((T2154*0.5)^2+Z2154^2+AE2154^2)</f>
        <v>5.6772766218779989E-2</v>
      </c>
      <c r="AH2154" s="50">
        <f>AF2154/S2154</f>
        <v>0.54997378800279639</v>
      </c>
      <c r="AI2154">
        <f>AF2154*EXP(Info!$B$6*G2154*1000)</f>
        <v>3.085152920841423</v>
      </c>
      <c r="AJ2154">
        <f>2*SQRT((EXP(Info!$B$6*G2154)*AG2154)^2+(Info!$B$6*G2154*0.01*AI2154)^2)</f>
        <v>0.11363029648866801</v>
      </c>
      <c r="AK2154" s="28">
        <f>AI2154/(E2154/1000)</f>
        <v>0.91249716676764958</v>
      </c>
      <c r="AL2154">
        <f>AA2154/0.752049334436339</f>
        <v>1.2172618135385</v>
      </c>
      <c r="AM2154"/>
      <c r="AN2154">
        <f>U2154/0.242530074</f>
        <v>6.93</v>
      </c>
      <c r="AO2154">
        <f>O2154/U2154</f>
        <v>1.0246675419931335</v>
      </c>
      <c r="AV2154" s="1"/>
    </row>
    <row r="2155" spans="1:54">
      <c r="A2155" s="14" t="s">
        <v>106</v>
      </c>
      <c r="B2155" s="14" t="s">
        <v>226</v>
      </c>
      <c r="C2155" s="15">
        <v>-10.349</v>
      </c>
      <c r="D2155" s="15">
        <v>40.579000000000001</v>
      </c>
      <c r="E2155" s="15">
        <v>3381</v>
      </c>
      <c r="F2155" s="43">
        <v>1640</v>
      </c>
      <c r="G2155" s="43">
        <v>83.494664536741212</v>
      </c>
      <c r="I2155">
        <f>(E2155*100*Info!$B$11)/AI2155</f>
        <v>2.5181256238017999</v>
      </c>
      <c r="J2155">
        <f>LOG10(I2155)</f>
        <v>0.40107739231791678</v>
      </c>
      <c r="K2155">
        <f>2*((E2155*100*Info!$B$11)/AI2155^2)*(AJ2155/2)</f>
        <v>8.6636644103532931E-2</v>
      </c>
      <c r="L2155">
        <f>(M2155/10.7)/I2155</f>
        <v>0.54672897257320463</v>
      </c>
      <c r="M2155">
        <f>((U2155/0.242530073729142))*I2155</f>
        <v>14.731034915692174</v>
      </c>
      <c r="N2155">
        <f>2*M2155*SQRT((0.5*K2155/I2155)^2+(0.5*V2155/U2155)^2)</f>
        <v>0.63209371590360386</v>
      </c>
      <c r="O2155" s="43">
        <v>2.4742423088600001</v>
      </c>
      <c r="P2155" s="43">
        <v>4.512296004E-2</v>
      </c>
      <c r="S2155" s="43">
        <v>3.23</v>
      </c>
      <c r="T2155" s="43">
        <v>7.0000000000000007E-2</v>
      </c>
      <c r="U2155" s="43">
        <v>1.4188009329</v>
      </c>
      <c r="V2155" s="43">
        <v>3.6379511099999998E-2</v>
      </c>
      <c r="W2155" s="50">
        <f>U2155*Info!$B$2</f>
        <v>0.681024447792</v>
      </c>
      <c r="X2155" s="50">
        <f>W2155*SQRT((0.5*V2155/U2155)^2+Info!$B$3^2)</f>
        <v>3.5152774438322758E-2</v>
      </c>
      <c r="Y2155" s="39">
        <f>W2155*Info!$D$2</f>
        <v>0.55162980271152007</v>
      </c>
      <c r="Z2155" s="39">
        <f>Y2155*SQRT(Info!$D$3^2+(X2155/W2155)^2)</f>
        <v>3.9642059521684238E-2</v>
      </c>
      <c r="AA2155" s="50">
        <f>IF(O2155-W2155&gt;0,O2155-W2155,0)</f>
        <v>1.7932178610680001</v>
      </c>
      <c r="AB2155" s="50">
        <f>SQRT((0.5*P2155)^2+X2155^2)</f>
        <v>4.1770060227445893E-2</v>
      </c>
      <c r="AC2155" s="50">
        <f>(1-EXP(-Info!$B$6*G2155*1000))+(Info!$B$6/(Info!$B$6-Info!$B$7))*(EXP(-Info!$B$7*G2155*1000)-EXP(-Info!$B$6*G2155*1000))*(Info!$B$9-1)</f>
        <v>0.60391994547107064</v>
      </c>
      <c r="AD2155" s="50">
        <f>SQRT((Info!$B$6*EXP(-Info!$B$6*G2155*1000)+(Info!$B$6/(Info!$B$6+Info!$B$7))*(Info!$B$9-1)*(-Info!$B$7*EXP(-Info!$B$7*G2155*1000)+Info!$B$6*EXP(-Info!$B$6*G2155*1000)))^2*(0.01*G2155*1000)^2)</f>
        <v>3.7512767215318547E-3</v>
      </c>
      <c r="AE2155" s="50">
        <f>IF(AA2155&gt;0,AA2155*AC2155*SQRT((AB2155/AA2155)^2+(AD2155/AC2155)^2),AA2155*AC2155*SQRT((AD2155/AC2155)^2))</f>
        <v>2.610728241781439E-2</v>
      </c>
      <c r="AF2155" s="50">
        <f>IF((S2155-Y2155-AA2155*AC2155)&gt;0,S2155-Y2155-AA2155*AC2155,0)</f>
        <v>1.5954101644145433</v>
      </c>
      <c r="AG2155" s="50">
        <f>SQRT((T2155*0.5)^2+Z2155^2+AE2155^2)</f>
        <v>5.8975275144455885E-2</v>
      </c>
      <c r="AH2155" s="50">
        <f>AF2155/S2155</f>
        <v>0.49393503542245926</v>
      </c>
      <c r="AI2155">
        <f>AF2155*EXP(Info!$B$6*G2155*1000)</f>
        <v>3.4309020647810704</v>
      </c>
      <c r="AJ2155">
        <f>2*SQRT((EXP(Info!$B$6*G2155)*AG2155)^2+(Info!$B$6*G2155*0.01*AI2155)^2)</f>
        <v>0.11804091040213711</v>
      </c>
      <c r="AK2155" s="28">
        <f>AI2155/(E2155/1000)</f>
        <v>1.0147595577583763</v>
      </c>
      <c r="AL2155">
        <f>AA2155/0.752049334436339</f>
        <v>2.3844417898621195</v>
      </c>
      <c r="AM2155"/>
      <c r="AN2155">
        <f>U2155/0.242530074</f>
        <v>5.85</v>
      </c>
      <c r="AO2155">
        <f>O2155/U2155</f>
        <v>1.743896731025331</v>
      </c>
      <c r="AV2155" s="1"/>
    </row>
    <row r="2156" spans="1:54">
      <c r="A2156" s="14" t="s">
        <v>106</v>
      </c>
      <c r="B2156" s="14" t="s">
        <v>226</v>
      </c>
      <c r="C2156" s="15">
        <v>-10.349</v>
      </c>
      <c r="D2156" s="15">
        <v>40.579000000000001</v>
      </c>
      <c r="E2156" s="15">
        <v>3381</v>
      </c>
      <c r="F2156" s="43">
        <v>1660</v>
      </c>
      <c r="G2156" s="43">
        <v>85.624589989350369</v>
      </c>
      <c r="I2156">
        <f>(E2156*100*Info!$B$11)/AI2156</f>
        <v>2.248867937329567</v>
      </c>
      <c r="J2156">
        <f>LOG10(I2156)</f>
        <v>0.35196395264637731</v>
      </c>
      <c r="K2156">
        <f>2*((E2156*100*Info!$B$11)/AI2156^2)*(AJ2156/2)</f>
        <v>8.0232735592855986E-2</v>
      </c>
      <c r="L2156">
        <f>(M2156/10.7)/I2156</f>
        <v>0.77196261768455909</v>
      </c>
      <c r="M2156">
        <f>((U2156/0.242530073729142))*I2156</f>
        <v>18.575649183087538</v>
      </c>
      <c r="N2156">
        <f>2*M2156*SQRT((0.5*K2156/I2156)^2+(0.5*V2156/U2156)^2)</f>
        <v>0.71556106384651974</v>
      </c>
      <c r="O2156" s="43">
        <v>2.2636684953399997</v>
      </c>
      <c r="P2156" s="43">
        <v>3.008197336E-2</v>
      </c>
      <c r="S2156" s="43">
        <v>3.33</v>
      </c>
      <c r="T2156" s="43">
        <v>0.05</v>
      </c>
      <c r="U2156" s="43">
        <v>2.0032984112399999</v>
      </c>
      <c r="V2156" s="43">
        <v>2.910360888E-2</v>
      </c>
      <c r="W2156" s="50">
        <f>U2156*Info!$B$2</f>
        <v>0.96158323739519991</v>
      </c>
      <c r="X2156" s="50">
        <f>W2156*SQRT((0.5*V2156/U2156)^2+Info!$B$3^2)</f>
        <v>4.8583887874164296E-2</v>
      </c>
      <c r="Y2156" s="39">
        <f>W2156*Info!$D$2</f>
        <v>0.77888242229011195</v>
      </c>
      <c r="Z2156" s="39">
        <f>Y2156*SQRT(Info!$D$3^2+(X2156/W2156)^2)</f>
        <v>5.5365144074528375E-2</v>
      </c>
      <c r="AA2156" s="50">
        <f>IF(O2156-W2156&gt;0,O2156-W2156,0)</f>
        <v>1.3020852579447997</v>
      </c>
      <c r="AB2156" s="50">
        <f>SQRT((0.5*P2156)^2+X2156^2)</f>
        <v>5.0858877703674372E-2</v>
      </c>
      <c r="AC2156" s="50">
        <f>(1-EXP(-Info!$B$6*G2156*1000))+(Info!$B$6/(Info!$B$6-Info!$B$7))*(EXP(-Info!$B$7*G2156*1000)-EXP(-Info!$B$6*G2156*1000))*(Info!$B$9-1)</f>
        <v>0.61381807382549802</v>
      </c>
      <c r="AD2156" s="50">
        <f>SQRT((Info!$B$6*EXP(-Info!$B$6*G2156*1000)+(Info!$B$6/(Info!$B$6+Info!$B$7))*(Info!$B$9-1)*(-Info!$B$7*EXP(-Info!$B$7*G2156*1000)+Info!$B$6*EXP(-Info!$B$6*G2156*1000)))^2*(0.01*G2156*1000)^2)</f>
        <v>3.7696974097280135E-3</v>
      </c>
      <c r="AE2156" s="50">
        <f>IF(AA2156&gt;0,AA2156*AC2156*SQRT((AB2156/AA2156)^2+(AD2156/AC2156)^2),AA2156*AC2156*SQRT((AD2156/AC2156)^2))</f>
        <v>3.1601625226896607E-2</v>
      </c>
      <c r="AF2156" s="50">
        <f>IF((S2156-Y2156-AA2156*AC2156)&gt;0,S2156-Y2156-AA2156*AC2156,0)</f>
        <v>1.7518741127216342</v>
      </c>
      <c r="AG2156" s="50">
        <f>SQRT((T2156*0.5)^2+Z2156^2+AE2156^2)</f>
        <v>6.8475995030189321E-2</v>
      </c>
      <c r="AH2156" s="50">
        <f>AF2156/S2156</f>
        <v>0.52608832213862888</v>
      </c>
      <c r="AI2156">
        <f>AF2156*EXP(Info!$B$6*G2156*1000)</f>
        <v>3.8416850801557865</v>
      </c>
      <c r="AJ2156">
        <f>2*SQRT((EXP(Info!$B$6*G2156)*AG2156)^2+(Info!$B$6*G2156*0.01*AI2156)^2)</f>
        <v>0.13705958369132487</v>
      </c>
      <c r="AK2156" s="28">
        <f>AI2156/(E2156/1000)</f>
        <v>1.1362570482566656</v>
      </c>
      <c r="AL2156">
        <f>AA2156/0.752049334436339</f>
        <v>1.7313827674892002</v>
      </c>
      <c r="AM2156"/>
      <c r="AN2156">
        <f>U2156/0.242530074</f>
        <v>8.26</v>
      </c>
      <c r="AO2156">
        <f>O2156/U2156</f>
        <v>1.1299706936515945</v>
      </c>
      <c r="AV2156" s="1"/>
    </row>
    <row r="2157" spans="1:54">
      <c r="A2157" s="14" t="s">
        <v>106</v>
      </c>
      <c r="B2157" s="14" t="s">
        <v>226</v>
      </c>
      <c r="C2157" s="15">
        <v>-10.349</v>
      </c>
      <c r="D2157" s="15">
        <v>40.579000000000001</v>
      </c>
      <c r="E2157" s="15">
        <v>3381</v>
      </c>
      <c r="F2157" s="43">
        <v>1680</v>
      </c>
      <c r="G2157" s="43">
        <v>87.754515441959526</v>
      </c>
      <c r="I2157">
        <f>(E2157*100*Info!$B$11)/AI2157</f>
        <v>1.7211929117317681</v>
      </c>
      <c r="J2157">
        <f>LOG10(I2157)</f>
        <v>0.23582954888964983</v>
      </c>
      <c r="K2157">
        <f>2*((E2157*100*Info!$B$11)/AI2157^2)*(AJ2157/2)</f>
        <v>7.6426193765993716E-2</v>
      </c>
      <c r="L2157">
        <f>(M2157/10.7)/I2157</f>
        <v>1.1887850480566093</v>
      </c>
      <c r="M2157">
        <f>((U2157/0.242530073729142))*I2157</f>
        <v>21.893573861678874</v>
      </c>
      <c r="N2157">
        <f>2*M2157*SQRT((0.5*K2157/I2157)^2+(0.5*V2157/U2157)^2)</f>
        <v>1.1436631292666801</v>
      </c>
      <c r="O2157" s="43">
        <v>1.9553282684</v>
      </c>
      <c r="P2157" s="43">
        <v>3.7602466700000003E-2</v>
      </c>
      <c r="S2157" s="43">
        <v>3.74</v>
      </c>
      <c r="T2157" s="43">
        <v>0.1</v>
      </c>
      <c r="U2157" s="43">
        <v>3.0849825412800005</v>
      </c>
      <c r="V2157" s="43">
        <v>8.4885525900000008E-2</v>
      </c>
      <c r="W2157" s="50">
        <f>U2157*Info!$B$2</f>
        <v>1.4807916198144002</v>
      </c>
      <c r="X2157" s="50">
        <f>W2157*SQRT((0.5*V2157/U2157)^2+Info!$B$3^2)</f>
        <v>7.6791271494245986E-2</v>
      </c>
      <c r="Y2157" s="39">
        <f>W2157*Info!$D$2</f>
        <v>1.1994412120496643</v>
      </c>
      <c r="Z2157" s="39">
        <f>Y2157*SQRT(Info!$D$3^2+(X2157/W2157)^2)</f>
        <v>8.640372523577243E-2</v>
      </c>
      <c r="AA2157" s="50">
        <f>IF(O2157-W2157&gt;0,O2157-W2157,0)</f>
        <v>0.47453664858559974</v>
      </c>
      <c r="AB2157" s="50">
        <f>SQRT((0.5*P2157)^2+X2157^2)</f>
        <v>7.9059381183918642E-2</v>
      </c>
      <c r="AC2157" s="50">
        <f>(1-EXP(-Info!$B$6*G2157*1000))+(Info!$B$6/(Info!$B$6-Info!$B$7))*(EXP(-Info!$B$7*G2157*1000)-EXP(-Info!$B$6*G2157*1000))*(Info!$B$9-1)</f>
        <v>0.62351133798845737</v>
      </c>
      <c r="AD2157" s="50">
        <f>SQRT((Info!$B$6*EXP(-Info!$B$6*G2157*1000)+(Info!$B$6/(Info!$B$6+Info!$B$7))*(Info!$B$9-1)*(-Info!$B$7*EXP(-Info!$B$7*G2157*1000)+Info!$B$6*EXP(-Info!$B$6*G2157*1000)))^2*(0.01*G2157*1000)^2)</f>
        <v>3.7858231816822355E-3</v>
      </c>
      <c r="AE2157" s="50">
        <f>IF(AA2157&gt;0,AA2157*AC2157*SQRT((AB2157/AA2157)^2+(AD2157/AC2157)^2),AA2157*AC2157*SQRT((AD2157/AC2157)^2))</f>
        <v>4.9327146191845313E-2</v>
      </c>
      <c r="AF2157" s="50">
        <f>IF((S2157-Y2157-AA2157*AC2157)&gt;0,S2157-Y2157-AA2157*AC2157,0)</f>
        <v>2.2446798072661704</v>
      </c>
      <c r="AG2157" s="50">
        <f>SQRT((T2157*0.5)^2+Z2157^2+AE2157^2)</f>
        <v>0.11134976913335087</v>
      </c>
      <c r="AH2157" s="50">
        <f>AF2157/S2157</f>
        <v>0.60018176664870859</v>
      </c>
      <c r="AI2157">
        <f>AF2157*EXP(Info!$B$6*G2157*1000)</f>
        <v>5.0194503725832753</v>
      </c>
      <c r="AJ2157">
        <f>2*SQRT((EXP(Info!$B$6*G2157)*AG2157)^2+(Info!$B$6*G2157*0.01*AI2157)^2)</f>
        <v>0.2228788441778233</v>
      </c>
      <c r="AK2157" s="28">
        <f>AI2157/(E2157/1000)</f>
        <v>1.4846052566055237</v>
      </c>
      <c r="AL2157">
        <f>AA2157/0.752049334436339</f>
        <v>0.63099138162427193</v>
      </c>
      <c r="AM2157"/>
      <c r="AN2157">
        <f>U2157/0.242530074</f>
        <v>12.72</v>
      </c>
      <c r="AO2157">
        <f>O2157/U2157</f>
        <v>0.63382150214331789</v>
      </c>
      <c r="AV2157" s="1"/>
    </row>
    <row r="2158" spans="1:54">
      <c r="A2158" s="14" t="s">
        <v>106</v>
      </c>
      <c r="B2158" s="14" t="s">
        <v>226</v>
      </c>
      <c r="C2158" s="15">
        <v>-10.349</v>
      </c>
      <c r="D2158" s="15">
        <v>40.579000000000001</v>
      </c>
      <c r="E2158" s="15">
        <v>3381</v>
      </c>
      <c r="F2158" s="43">
        <v>1700</v>
      </c>
      <c r="G2158" s="43">
        <v>89.884440894568684</v>
      </c>
      <c r="I2158">
        <f>(E2158*100*Info!$B$11)/AI2158</f>
        <v>1.8805045424062181</v>
      </c>
      <c r="J2158">
        <f>LOG10(I2158)</f>
        <v>0.27427438680897492</v>
      </c>
      <c r="K2158">
        <f>2*((E2158*100*Info!$B$11)/AI2158^2)*(AJ2158/2)</f>
        <v>7.3946380261733155E-2</v>
      </c>
      <c r="L2158">
        <f>(M2158/10.7)/I2158</f>
        <v>1.0514018703330859</v>
      </c>
      <c r="M2158">
        <f>((U2158/0.242530073729142))*I2158</f>
        <v>21.155676125696647</v>
      </c>
      <c r="N2158">
        <f>2*M2158*SQRT((0.5*K2158/I2158)^2+(0.5*V2158/U2158)^2)</f>
        <v>0.89812487137260744</v>
      </c>
      <c r="O2158" s="43">
        <v>2.0906971485199999</v>
      </c>
      <c r="P2158" s="43">
        <v>2.256148002E-2</v>
      </c>
      <c r="S2158" s="43">
        <v>3.57</v>
      </c>
      <c r="T2158" s="43">
        <v>0.05</v>
      </c>
      <c r="U2158" s="43">
        <v>2.7284633325000001</v>
      </c>
      <c r="V2158" s="43">
        <v>4.3655413320000003E-2</v>
      </c>
      <c r="W2158" s="50">
        <f>U2158*Info!$B$2</f>
        <v>1.3096623996000001</v>
      </c>
      <c r="X2158" s="50">
        <f>W2158*SQRT((0.5*V2158/U2158)^2+Info!$B$3^2)</f>
        <v>6.6316007123275622E-2</v>
      </c>
      <c r="Y2158" s="39">
        <f>W2158*Info!$D$2</f>
        <v>1.060826543676</v>
      </c>
      <c r="Z2158" s="39">
        <f>Y2158*SQRT(Info!$D$3^2+(X2158/W2158)^2)</f>
        <v>7.549031307397637E-2</v>
      </c>
      <c r="AA2158" s="50">
        <f>IF(O2158-W2158&gt;0,O2158-W2158,0)</f>
        <v>0.7810347489199998</v>
      </c>
      <c r="AB2158" s="50">
        <f>SQRT((0.5*P2158)^2+X2158^2)</f>
        <v>6.7268624900079219E-2</v>
      </c>
      <c r="AC2158" s="50">
        <f>(1-EXP(-Info!$B$6*G2158*1000))+(Info!$B$6/(Info!$B$6-Info!$B$7))*(EXP(-Info!$B$7*G2158*1000)-EXP(-Info!$B$6*G2158*1000))*(Info!$B$9-1)</f>
        <v>0.63300378098861254</v>
      </c>
      <c r="AD2158" s="50">
        <f>SQRT((Info!$B$6*EXP(-Info!$B$6*G2158*1000)+(Info!$B$6/(Info!$B$6+Info!$B$7))*(Info!$B$9-1)*(-Info!$B$7*EXP(-Info!$B$7*G2158*1000)+Info!$B$6*EXP(-Info!$B$6*G2158*1000)))^2*(0.01*G2158*1000)^2)</f>
        <v>3.7997360533134545E-3</v>
      </c>
      <c r="AE2158" s="50">
        <f>IF(AA2158&gt;0,AA2158*AC2158*SQRT((AB2158/AA2158)^2+(AD2158/AC2158)^2),AA2158*AC2158*SQRT((AD2158/AC2158)^2))</f>
        <v>4.2684587235833758E-2</v>
      </c>
      <c r="AF2158" s="50">
        <f>IF((S2158-Y2158-AA2158*AC2158)&gt;0,S2158-Y2158-AA2158*AC2158,0)</f>
        <v>2.0147755071741482</v>
      </c>
      <c r="AG2158" s="50">
        <f>SQRT((T2158*0.5)^2+Z2158^2+AE2158^2)</f>
        <v>9.0253871692578772E-2</v>
      </c>
      <c r="AH2158" s="50">
        <f>AF2158/S2158</f>
        <v>0.56436288716362693</v>
      </c>
      <c r="AI2158">
        <f>AF2158*EXP(Info!$B$6*G2158*1000)</f>
        <v>4.5942151200682728</v>
      </c>
      <c r="AJ2158">
        <f>2*SQRT((EXP(Info!$B$6*G2158)*AG2158)^2+(Info!$B$6*G2158*0.01*AI2158)^2)</f>
        <v>0.18065661135711661</v>
      </c>
      <c r="AK2158" s="28">
        <f>AI2158/(E2158/1000)</f>
        <v>1.3588332209607432</v>
      </c>
      <c r="AL2158">
        <f>AA2158/0.752049334436339</f>
        <v>1.0385419056389238</v>
      </c>
      <c r="AM2158"/>
      <c r="AN2158">
        <f>U2158/0.242530074</f>
        <v>11.25</v>
      </c>
      <c r="AO2158">
        <f>O2158/U2158</f>
        <v>0.76625444205781712</v>
      </c>
      <c r="AV2158" s="1"/>
    </row>
    <row r="2159" spans="1:54">
      <c r="A2159" s="14" t="s">
        <v>106</v>
      </c>
      <c r="B2159" s="14" t="s">
        <v>226</v>
      </c>
      <c r="C2159" s="15">
        <v>-10.349</v>
      </c>
      <c r="D2159" s="15">
        <v>40.579000000000001</v>
      </c>
      <c r="E2159" s="15">
        <v>3381</v>
      </c>
      <c r="F2159" s="43">
        <v>1720</v>
      </c>
      <c r="G2159" s="43">
        <v>92.636340640809451</v>
      </c>
      <c r="I2159">
        <f>(E2159*100*Info!$B$11)/AI2159</f>
        <v>2.4590005309871246</v>
      </c>
      <c r="J2159">
        <f>LOG10(I2159)</f>
        <v>0.39075862251860866</v>
      </c>
      <c r="K2159">
        <f>2*((E2159*100*Info!$B$11)/AI2159^2)*(AJ2159/2)</f>
        <v>9.278341472616855E-2</v>
      </c>
      <c r="L2159">
        <f>(M2159/10.7)/I2159</f>
        <v>0.61121495395363401</v>
      </c>
      <c r="M2159">
        <f>((U2159/0.242530073729142))*I2159</f>
        <v>16.081863490616048</v>
      </c>
      <c r="N2159">
        <f>2*M2159*SQRT((0.5*K2159/I2159)^2+(0.5*V2159/U2159)^2)</f>
        <v>0.8129391213925492</v>
      </c>
      <c r="O2159" s="43">
        <v>1.6620290281399999</v>
      </c>
      <c r="P2159" s="43">
        <v>3.008197336E-2</v>
      </c>
      <c r="S2159" s="43">
        <v>2.7</v>
      </c>
      <c r="T2159" s="43">
        <v>0.08</v>
      </c>
      <c r="U2159" s="43">
        <v>1.58614668396</v>
      </c>
      <c r="V2159" s="43">
        <v>5.3356616279999998E-2</v>
      </c>
      <c r="W2159" s="50">
        <f>U2159*Info!$B$2</f>
        <v>0.76135040830080003</v>
      </c>
      <c r="X2159" s="50">
        <f>W2159*SQRT((0.5*V2159/U2159)^2+Info!$B$3^2)</f>
        <v>4.0163655115023011E-2</v>
      </c>
      <c r="Y2159" s="39">
        <f>W2159*Info!$D$2</f>
        <v>0.61669383072364803</v>
      </c>
      <c r="Z2159" s="39">
        <f>Y2159*SQRT(Info!$D$3^2+(X2159/W2159)^2)</f>
        <v>4.4823495001315591E-2</v>
      </c>
      <c r="AA2159" s="50">
        <f>IF(O2159-W2159&gt;0,O2159-W2159,0)</f>
        <v>0.90067861983919983</v>
      </c>
      <c r="AB2159" s="50">
        <f>SQRT((0.5*P2159)^2+X2159^2)</f>
        <v>4.2887649416894505E-2</v>
      </c>
      <c r="AC2159" s="50">
        <f>(1-EXP(-Info!$B$6*G2159*1000))+(Info!$B$6/(Info!$B$6-Info!$B$7))*(EXP(-Info!$B$7*G2159*1000)-EXP(-Info!$B$6*G2159*1000))*(Info!$B$9-1)</f>
        <v>0.64497726176774739</v>
      </c>
      <c r="AD2159" s="50">
        <f>SQRT((Info!$B$6*EXP(-Info!$B$6*G2159*1000)+(Info!$B$6/(Info!$B$6+Info!$B$7))*(Info!$B$9-1)*(-Info!$B$7*EXP(-Info!$B$7*G2159*1000)+Info!$B$6*EXP(-Info!$B$6*G2159*1000)))^2*(0.01*G2159*1000)^2)</f>
        <v>3.814564399261376E-3</v>
      </c>
      <c r="AE2159" s="50">
        <f>IF(AA2159&gt;0,AA2159*AC2159*SQRT((AB2159/AA2159)^2+(AD2159/AC2159)^2),AA2159*AC2159*SQRT((AD2159/AC2159)^2))</f>
        <v>2.7874106980779152E-2</v>
      </c>
      <c r="AF2159" s="50">
        <f>IF((S2159-Y2159-AA2159*AC2159)&gt;0,S2159-Y2159-AA2159*AC2159,0)</f>
        <v>1.5023889393197112</v>
      </c>
      <c r="AG2159" s="50">
        <f>SQRT((T2159*0.5)^2+Z2159^2+AE2159^2)</f>
        <v>6.6227724890025361E-2</v>
      </c>
      <c r="AH2159" s="50">
        <f>AF2159/S2159</f>
        <v>0.55644034789618924</v>
      </c>
      <c r="AI2159">
        <f>AF2159*EXP(Info!$B$6*G2159*1000)</f>
        <v>3.5133959074874848</v>
      </c>
      <c r="AJ2159">
        <f>2*SQRT((EXP(Info!$B$6*G2159)*AG2159)^2+(Info!$B$6*G2159*0.01*AI2159)^2)</f>
        <v>0.13256803545738699</v>
      </c>
      <c r="AK2159" s="28">
        <f>AI2159/(E2159/1000)</f>
        <v>1.0391588013864197</v>
      </c>
      <c r="AL2159">
        <f>AA2159/0.752049334436339</f>
        <v>1.197632360800184</v>
      </c>
      <c r="AM2159"/>
      <c r="AN2159">
        <f>U2159/0.242530074</f>
        <v>6.54</v>
      </c>
      <c r="AO2159">
        <f>O2159/U2159</f>
        <v>1.0478406851947328</v>
      </c>
      <c r="AV2159" s="1"/>
    </row>
    <row r="2160" spans="1:54">
      <c r="A2160" s="14" t="s">
        <v>106</v>
      </c>
      <c r="B2160" s="14" t="s">
        <v>226</v>
      </c>
      <c r="C2160" s="15">
        <v>-10.349</v>
      </c>
      <c r="D2160" s="15">
        <v>40.579000000000001</v>
      </c>
      <c r="E2160" s="15">
        <v>3381</v>
      </c>
      <c r="F2160" s="43">
        <v>1740</v>
      </c>
      <c r="G2160" s="43">
        <v>96.009021922428332</v>
      </c>
      <c r="I2160">
        <f>(E2160*100*Info!$B$11)/AI2160</f>
        <v>2.3882718734544603</v>
      </c>
      <c r="J2160">
        <f>LOG10(I2160)</f>
        <v>0.37808376400685123</v>
      </c>
      <c r="K2160">
        <f>2*((E2160*100*Info!$B$11)/AI2160^2)*(AJ2160/2)</f>
        <v>7.4355168326810744E-2</v>
      </c>
      <c r="L2160">
        <f>(M2160/10.7)/I2160</f>
        <v>0.61869158947600256</v>
      </c>
      <c r="M2160">
        <f>((U2160/0.242530073729142))*I2160</f>
        <v>15.810359819925564</v>
      </c>
      <c r="N2160">
        <f>2*M2160*SQRT((0.5*K2160/I2160)^2+(0.5*V2160/U2160)^2)</f>
        <v>0.56958485028755867</v>
      </c>
      <c r="O2160" s="43">
        <v>1.9478077750599998</v>
      </c>
      <c r="P2160" s="43">
        <v>3.0081973359999997E-2</v>
      </c>
      <c r="S2160" s="43">
        <v>2.9</v>
      </c>
      <c r="T2160" s="43">
        <v>0.04</v>
      </c>
      <c r="U2160" s="43">
        <v>1.60554908988</v>
      </c>
      <c r="V2160" s="43">
        <v>2.9103608879999996E-2</v>
      </c>
      <c r="W2160" s="50">
        <f>U2160*Info!$B$2</f>
        <v>0.77066356314239992</v>
      </c>
      <c r="X2160" s="50">
        <f>W2160*SQRT((0.5*V2160/U2160)^2+Info!$B$3^2)</f>
        <v>3.9161130905007516E-2</v>
      </c>
      <c r="Y2160" s="39">
        <f>W2160*Info!$D$2</f>
        <v>0.62423748614534402</v>
      </c>
      <c r="Z2160" s="39">
        <f>Y2160*SQRT(Info!$D$3^2+(X2160/W2160)^2)</f>
        <v>4.4501373407750185E-2</v>
      </c>
      <c r="AA2160" s="50">
        <f>IF(O2160-W2160&gt;0,O2160-W2160,0)</f>
        <v>1.1771442119175999</v>
      </c>
      <c r="AB2160" s="50">
        <f>SQRT((0.5*P2160)^2+X2160^2)</f>
        <v>4.1950273587511584E-2</v>
      </c>
      <c r="AC2160" s="50">
        <f>(1-EXP(-Info!$B$6*G2160*1000))+(Info!$B$6/(Info!$B$6-Info!$B$7))*(EXP(-Info!$B$7*G2160*1000)-EXP(-Info!$B$6*G2160*1000))*(Info!$B$9-1)</f>
        <v>0.65921581618806202</v>
      </c>
      <c r="AD2160" s="50">
        <f>SQRT((Info!$B$6*EXP(-Info!$B$6*G2160*1000)+(Info!$B$6/(Info!$B$6+Info!$B$7))*(Info!$B$9-1)*(-Info!$B$7*EXP(-Info!$B$7*G2160*1000)+Info!$B$6*EXP(-Info!$B$6*G2160*1000)))^2*(0.01*G2160*1000)^2)</f>
        <v>3.8281244338160296E-3</v>
      </c>
      <c r="AE2160" s="50">
        <f>IF(AA2160&gt;0,AA2160*AC2160*SQRT((AB2160/AA2160)^2+(AD2160/AC2160)^2),AA2160*AC2160*SQRT((AD2160/AC2160)^2))</f>
        <v>2.8019024690870899E-2</v>
      </c>
      <c r="AF2160" s="50">
        <f>IF((S2160-Y2160-AA2160*AC2160)&gt;0,S2160-Y2160-AA2160*AC2160,0)</f>
        <v>1.4997704314243423</v>
      </c>
      <c r="AG2160" s="50">
        <f>SQRT((T2160*0.5)^2+Z2160^2+AE2160^2)</f>
        <v>5.6262225158659057E-2</v>
      </c>
      <c r="AH2160" s="50">
        <f>AF2160/S2160</f>
        <v>0.51716221773253179</v>
      </c>
      <c r="AI2160">
        <f>AF2160*EXP(Info!$B$6*G2160*1000)</f>
        <v>3.6174451066927298</v>
      </c>
      <c r="AJ2160">
        <f>2*SQRT((EXP(Info!$B$6*G2160)*AG2160)^2+(Info!$B$6*G2160*0.01*AI2160)^2)</f>
        <v>0.11262358478144369</v>
      </c>
      <c r="AK2160" s="28">
        <f>AI2160/(E2160/1000)</f>
        <v>1.0699334831980865</v>
      </c>
      <c r="AL2160">
        <f>AA2160/0.752049334436339</f>
        <v>1.5652486585868326</v>
      </c>
      <c r="AM2160"/>
      <c r="AN2160">
        <f>U2160/0.242530074</f>
        <v>6.62</v>
      </c>
      <c r="AO2160">
        <f>O2160/U2160</f>
        <v>1.213172357878874</v>
      </c>
      <c r="AV2160" s="1"/>
    </row>
    <row r="2161" spans="1:54">
      <c r="A2161" s="14" t="s">
        <v>106</v>
      </c>
      <c r="B2161" s="14" t="s">
        <v>226</v>
      </c>
      <c r="C2161" s="15">
        <v>-10.349</v>
      </c>
      <c r="D2161" s="15">
        <v>40.579000000000001</v>
      </c>
      <c r="E2161" s="15">
        <v>3381</v>
      </c>
      <c r="F2161" s="43">
        <v>1760</v>
      </c>
      <c r="G2161" s="43">
        <v>99.38</v>
      </c>
      <c r="I2161">
        <f>(E2161*100*Info!$B$11)/AI2161</f>
        <v>2.1503607802787084</v>
      </c>
      <c r="J2161">
        <f>LOG10(I2161)</f>
        <v>0.3325113304920968</v>
      </c>
      <c r="K2161">
        <f>2*((E2161*100*Info!$B$11)/AI2161^2)*(AJ2161/2)</f>
        <v>6.877432425849403E-2</v>
      </c>
      <c r="L2161">
        <f>(M2161/10.7)/I2161</f>
        <v>0.66074766428932608</v>
      </c>
      <c r="M2161">
        <f>((U2161/0.242530073729142))*I2161</f>
        <v>15.203050733549262</v>
      </c>
      <c r="N2161">
        <f>2*M2161*SQRT((0.5*K2161/I2161)^2+(0.5*V2161/U2161)^2)</f>
        <v>0.62148469912227444</v>
      </c>
      <c r="O2161" s="43">
        <v>1.5040986679999999</v>
      </c>
      <c r="P2161" s="43">
        <v>3.008197336E-2</v>
      </c>
      <c r="S2161" s="43">
        <v>2.74</v>
      </c>
      <c r="T2161" s="43">
        <v>0.06</v>
      </c>
      <c r="U2161" s="43">
        <v>1.7146876231800001</v>
      </c>
      <c r="V2161" s="43">
        <v>4.3655413320000003E-2</v>
      </c>
      <c r="W2161" s="50">
        <f>U2161*Info!$B$2</f>
        <v>0.82305005912640006</v>
      </c>
      <c r="X2161" s="50">
        <f>W2161*SQRT((0.5*V2161/U2161)^2+Info!$B$3^2)</f>
        <v>4.2465306993229104E-2</v>
      </c>
      <c r="Y2161" s="39">
        <f>W2161*Info!$D$2</f>
        <v>0.66667054789238411</v>
      </c>
      <c r="Z2161" s="39">
        <f>Y2161*SQRT(Info!$D$3^2+(X2161/W2161)^2)</f>
        <v>4.7898545763987263E-2</v>
      </c>
      <c r="AA2161" s="50">
        <f>IF(O2161-W2161&gt;0,O2161-W2161,0)</f>
        <v>0.68104860887359986</v>
      </c>
      <c r="AB2161" s="50">
        <f>SQRT((0.5*P2161)^2+X2161^2)</f>
        <v>4.5050344930279165E-2</v>
      </c>
      <c r="AC2161" s="50">
        <f>(1-EXP(-Info!$B$6*G2161*1000))+(Info!$B$6/(Info!$B$6-Info!$B$7))*(EXP(-Info!$B$7*G2161*1000)-EXP(-Info!$B$6*G2161*1000))*(Info!$B$9-1)</f>
        <v>0.67298142879630241</v>
      </c>
      <c r="AD2161" s="50">
        <f>SQRT((Info!$B$6*EXP(-Info!$B$6*G2161*1000)+(Info!$B$6/(Info!$B$6+Info!$B$7))*(Info!$B$9-1)*(-Info!$B$7*EXP(-Info!$B$7*G2161*1000)+Info!$B$6*EXP(-Info!$B$6*G2161*1000)))^2*(0.01*G2161*1000)^2)</f>
        <v>3.8368755409048821E-3</v>
      </c>
      <c r="AE2161" s="50">
        <f>IF(AA2161&gt;0,AA2161*AC2161*SQRT((AB2161/AA2161)^2+(AD2161/AC2161)^2),AA2161*AC2161*SQRT((AD2161/AC2161)^2))</f>
        <v>3.043044804059011E-2</v>
      </c>
      <c r="AF2161" s="50">
        <f>IF((S2161-Y2161-AA2161*AC2161)&gt;0,S2161-Y2161-AA2161*AC2161,0)</f>
        <v>1.6149963862281267</v>
      </c>
      <c r="AG2161" s="50">
        <f>SQRT((T2161*0.5)^2+Z2161^2+AE2161^2)</f>
        <v>6.4189429458874583E-2</v>
      </c>
      <c r="AH2161" s="50">
        <f>AF2161/S2161</f>
        <v>0.58941473949931622</v>
      </c>
      <c r="AI2161">
        <f>AF2161*EXP(Info!$B$6*G2161*1000)</f>
        <v>4.0176711188714842</v>
      </c>
      <c r="AJ2161">
        <f>2*SQRT((EXP(Info!$B$6*G2161)*AG2161)^2+(Info!$B$6*G2161*0.01*AI2161)^2)</f>
        <v>0.12849593371836007</v>
      </c>
      <c r="AK2161" s="28">
        <f>AI2161/(E2161/1000)</f>
        <v>1.1883085237715127</v>
      </c>
      <c r="AL2161">
        <f>AA2161/0.752049334436339</f>
        <v>0.90559033521922572</v>
      </c>
      <c r="AM2161"/>
      <c r="AN2161">
        <f>U2161/0.242530074</f>
        <v>7.07</v>
      </c>
      <c r="AO2161">
        <f>O2161/U2161</f>
        <v>0.87718523634675261</v>
      </c>
      <c r="AV2161" s="1"/>
    </row>
    <row r="2162" spans="1:54">
      <c r="A2162" s="14" t="s">
        <v>106</v>
      </c>
      <c r="B2162" s="14" t="s">
        <v>226</v>
      </c>
      <c r="C2162" s="15">
        <v>-10.349</v>
      </c>
      <c r="D2162" s="15">
        <v>40.579000000000001</v>
      </c>
      <c r="E2162" s="15">
        <v>3381</v>
      </c>
      <c r="F2162" s="43">
        <v>1780</v>
      </c>
      <c r="G2162" s="43">
        <v>101.91485424588086</v>
      </c>
      <c r="I2162">
        <f>(E2162*100*Info!$B$11)/AI2162</f>
        <v>2.0802667008098794</v>
      </c>
      <c r="J2162">
        <f>LOG10(I2162)</f>
        <v>0.31811901730167791</v>
      </c>
      <c r="K2162">
        <f>2*((E2162*100*Info!$B$11)/AI2162^2)*(AJ2162/2)</f>
        <v>6.2139648186568065E-2</v>
      </c>
      <c r="L2162">
        <f>(M2162/10.7)/I2162</f>
        <v>0.71869158958768276</v>
      </c>
      <c r="M2162">
        <f>((U2162/0.242530073729142))*I2162</f>
        <v>15.997250947093731</v>
      </c>
      <c r="N2162">
        <f>2*M2162*SQRT((0.5*K2162/I2162)^2+(0.5*V2162/U2162)^2)</f>
        <v>0.53912937469581446</v>
      </c>
      <c r="O2162" s="43">
        <v>1.9402872817199999</v>
      </c>
      <c r="P2162" s="43">
        <v>3.0081973359999997E-2</v>
      </c>
      <c r="S2162" s="43">
        <v>3.07</v>
      </c>
      <c r="T2162" s="43">
        <v>0.02</v>
      </c>
      <c r="U2162" s="43">
        <v>1.8650562690600001</v>
      </c>
      <c r="V2162" s="43">
        <v>2.910360888E-2</v>
      </c>
      <c r="W2162" s="50">
        <f>U2162*Info!$B$2</f>
        <v>0.89522700914880005</v>
      </c>
      <c r="X2162" s="50">
        <f>W2162*SQRT((0.5*V2162/U2162)^2+Info!$B$3^2)</f>
        <v>4.5303055632534873E-2</v>
      </c>
      <c r="Y2162" s="39">
        <f>W2162*Info!$D$2</f>
        <v>0.72513387741052804</v>
      </c>
      <c r="Z2162" s="39">
        <f>Y2162*SQRT(Info!$D$3^2+(X2162/W2162)^2)</f>
        <v>5.1585906413213832E-2</v>
      </c>
      <c r="AA2162" s="50">
        <f>IF(O2162-W2162&gt;0,O2162-W2162,0)</f>
        <v>1.0450602725711997</v>
      </c>
      <c r="AB2162" s="50">
        <f>SQRT((0.5*P2162)^2+X2162^2)</f>
        <v>4.7734663819414158E-2</v>
      </c>
      <c r="AC2162" s="50">
        <f>(1-EXP(-Info!$B$6*G2162*1000))+(Info!$B$6/(Info!$B$6-Info!$B$7))*(EXP(-Info!$B$7*G2162*1000)-EXP(-Info!$B$6*G2162*1000))*(Info!$B$9-1)</f>
        <v>0.68303472667295917</v>
      </c>
      <c r="AD2162" s="50">
        <f>SQRT((Info!$B$6*EXP(-Info!$B$6*G2162*1000)+(Info!$B$6/(Info!$B$6+Info!$B$7))*(Info!$B$9-1)*(-Info!$B$7*EXP(-Info!$B$7*G2162*1000)+Info!$B$6*EXP(-Info!$B$6*G2162*1000)))^2*(0.01*G2162*1000)^2)</f>
        <v>3.8404635831377374E-3</v>
      </c>
      <c r="AE2162" s="50">
        <f>IF(AA2162&gt;0,AA2162*AC2162*SQRT((AB2162/AA2162)^2+(AD2162/AC2162)^2),AA2162*AC2162*SQRT((AD2162/AC2162)^2))</f>
        <v>3.2850530663167045E-2</v>
      </c>
      <c r="AF2162" s="50">
        <f>IF((S2162-Y2162-AA2162*AC2162)&gt;0,S2162-Y2162-AA2162*AC2162,0)</f>
        <v>1.631053664957034</v>
      </c>
      <c r="AG2162" s="50">
        <f>SQRT((T2162*0.5)^2+Z2162^2+AE2162^2)</f>
        <v>6.1969856424914635E-2</v>
      </c>
      <c r="AH2162" s="50">
        <f>AF2162/S2162</f>
        <v>0.53128783874821961</v>
      </c>
      <c r="AI2162">
        <f>AF2162*EXP(Info!$B$6*G2162*1000)</f>
        <v>4.1530455680111835</v>
      </c>
      <c r="AJ2162">
        <f>2*SQRT((EXP(Info!$B$6*G2162)*AG2162)^2+(Info!$B$6*G2162*0.01*AI2162)^2)</f>
        <v>0.12405562728977521</v>
      </c>
      <c r="AK2162" s="28">
        <f>AI2162/(E2162/1000)</f>
        <v>1.2283482898583804</v>
      </c>
      <c r="AL2162">
        <f>AA2162/0.752049334436339</f>
        <v>1.3896166444379243</v>
      </c>
      <c r="AM2162"/>
      <c r="AN2162">
        <f>U2162/0.242530074</f>
        <v>7.69</v>
      </c>
      <c r="AO2162">
        <f>O2162/U2162</f>
        <v>1.0403371275752</v>
      </c>
      <c r="AV2162" s="1"/>
    </row>
    <row r="2163" spans="1:54">
      <c r="A2163" s="14" t="s">
        <v>106</v>
      </c>
      <c r="B2163" s="14" t="s">
        <v>226</v>
      </c>
      <c r="C2163" s="15">
        <v>-10.349</v>
      </c>
      <c r="D2163" s="15">
        <v>40.579000000000001</v>
      </c>
      <c r="E2163" s="15">
        <v>3381</v>
      </c>
      <c r="F2163" s="43">
        <v>1790</v>
      </c>
      <c r="G2163" s="43">
        <v>103.18228136882129</v>
      </c>
      <c r="I2163">
        <f>(E2163*100*Info!$B$11)/AI2163</f>
        <v>1.7696686998741027</v>
      </c>
      <c r="J2163">
        <f>LOG10(I2163)</f>
        <v>0.24789196959131715</v>
      </c>
      <c r="K2163">
        <f>2*((E2163*100*Info!$B$11)/AI2163^2)*(AJ2163/2)</f>
        <v>6.6412543683408154E-2</v>
      </c>
      <c r="L2163">
        <f>(M2163/10.7)/I2163</f>
        <v>0.95233644966170172</v>
      </c>
      <c r="M2163">
        <f>((U2163/0.242530073729142))*I2163</f>
        <v>18.032924071856304</v>
      </c>
      <c r="N2163">
        <f>2*M2163*SQRT((0.5*K2163/I2163)^2+(0.5*V2163/U2163)^2)</f>
        <v>0.80852653404618391</v>
      </c>
      <c r="O2163" s="43">
        <v>2.1659020819199997</v>
      </c>
      <c r="P2163" s="43">
        <v>4.5122960039999993E-2</v>
      </c>
      <c r="S2163" s="43">
        <v>3.53</v>
      </c>
      <c r="T2163" s="43">
        <v>0.08</v>
      </c>
      <c r="U2163" s="43">
        <v>2.4713814540599999</v>
      </c>
      <c r="V2163" s="43">
        <v>6.0632518499999996E-2</v>
      </c>
      <c r="W2163" s="50">
        <f>U2163*Info!$B$2</f>
        <v>1.1862630979487998</v>
      </c>
      <c r="X2163" s="50">
        <f>W2163*SQRT((0.5*V2163/U2163)^2+Info!$B$3^2)</f>
        <v>6.1072132403803568E-2</v>
      </c>
      <c r="Y2163" s="39">
        <f>W2163*Info!$D$2</f>
        <v>0.96087310933852788</v>
      </c>
      <c r="Z2163" s="39">
        <f>Y2163*SQRT(Info!$D$3^2+(X2163/W2163)^2)</f>
        <v>6.8958814700692622E-2</v>
      </c>
      <c r="AA2163" s="50">
        <f>IF(O2163-W2163&gt;0,O2163-W2163,0)</f>
        <v>0.97963898397119986</v>
      </c>
      <c r="AB2163" s="50">
        <f>SQRT((0.5*P2163)^2+X2163^2)</f>
        <v>6.5106264959991153E-2</v>
      </c>
      <c r="AC2163" s="50">
        <f>(1-EXP(-Info!$B$6*G2163*1000))+(Info!$B$6/(Info!$B$6-Info!$B$7))*(EXP(-Info!$B$7*G2163*1000)-EXP(-Info!$B$6*G2163*1000))*(Info!$B$9-1)</f>
        <v>0.68796759326236645</v>
      </c>
      <c r="AD2163" s="50">
        <f>SQRT((Info!$B$6*EXP(-Info!$B$6*G2163*1000)+(Info!$B$6/(Info!$B$6+Info!$B$7))*(Info!$B$9-1)*(-Info!$B$7*EXP(-Info!$B$7*G2163*1000)+Info!$B$6*EXP(-Info!$B$6*G2163*1000)))^2*(0.01*G2163*1000)^2)</f>
        <v>3.8413350850905912E-3</v>
      </c>
      <c r="AE2163" s="50">
        <f>IF(AA2163&gt;0,AA2163*AC2163*SQRT((AB2163/AA2163)^2+(AD2163/AC2163)^2),AA2163*AC2163*SQRT((AD2163/AC2163)^2))</f>
        <v>4.4948802008262408E-2</v>
      </c>
      <c r="AF2163" s="50">
        <f>IF((S2163-Y2163-AA2163*AC2163)&gt;0,S2163-Y2163-AA2163*AC2163,0)</f>
        <v>1.8951670165928156</v>
      </c>
      <c r="AG2163" s="50">
        <f>SQRT((T2163*0.5)^2+Z2163^2+AE2163^2)</f>
        <v>9.1518921141490933E-2</v>
      </c>
      <c r="AH2163" s="50">
        <f>AF2163/S2163</f>
        <v>0.53687450894980615</v>
      </c>
      <c r="AI2163">
        <f>AF2163*EXP(Info!$B$6*G2163*1000)</f>
        <v>4.8819546860349288</v>
      </c>
      <c r="AJ2163">
        <f>2*SQRT((EXP(Info!$B$6*G2163)*AG2163)^2+(Info!$B$6*G2163*0.01*AI2163)^2)</f>
        <v>0.18321114504075231</v>
      </c>
      <c r="AK2163" s="28">
        <f>AI2163/(E2163/1000)</f>
        <v>1.4439380911076394</v>
      </c>
      <c r="AL2163">
        <f>AA2163/0.752049334436339</f>
        <v>1.3026259569865044</v>
      </c>
      <c r="AM2163"/>
      <c r="AN2163">
        <f>U2163/0.242530074</f>
        <v>10.19</v>
      </c>
      <c r="AO2163">
        <f>O2163/U2163</f>
        <v>0.87639327322855931</v>
      </c>
      <c r="AV2163" s="1"/>
    </row>
    <row r="2164" spans="1:54">
      <c r="A2164" s="14" t="s">
        <v>106</v>
      </c>
      <c r="B2164" s="14" t="s">
        <v>226</v>
      </c>
      <c r="C2164" s="15">
        <v>-10.349</v>
      </c>
      <c r="D2164" s="15">
        <v>40.579000000000001</v>
      </c>
      <c r="E2164" s="15">
        <v>3381</v>
      </c>
      <c r="F2164" s="43">
        <v>1802</v>
      </c>
      <c r="G2164" s="43">
        <v>104.7031939163498</v>
      </c>
      <c r="I2164">
        <f>(E2164*100*Info!$B$11)/AI2164</f>
        <v>2.1155654532157944</v>
      </c>
      <c r="J2164">
        <f>LOG10(I2164)</f>
        <v>0.32542646645800316</v>
      </c>
      <c r="K2164">
        <f>2*((E2164*100*Info!$B$11)/AI2164^2)*(AJ2164/2)</f>
        <v>7.5435830907155749E-2</v>
      </c>
      <c r="L2164">
        <f>(M2164/10.7)/I2164</f>
        <v>0.79906542145314541</v>
      </c>
      <c r="M2164">
        <f>((U2164/0.242530073729142))*I2164</f>
        <v>18.088084645195849</v>
      </c>
      <c r="N2164">
        <f>2*M2164*SQRT((0.5*K2164/I2164)^2+(0.5*V2164/U2164)^2)</f>
        <v>0.70972994549812096</v>
      </c>
      <c r="O2164" s="43">
        <v>2.6246521756600001</v>
      </c>
      <c r="P2164" s="43">
        <v>3.008197336E-2</v>
      </c>
      <c r="S2164" s="43">
        <v>3.5</v>
      </c>
      <c r="T2164" s="43">
        <v>0.05</v>
      </c>
      <c r="U2164" s="43">
        <v>2.0736321327000002</v>
      </c>
      <c r="V2164" s="43">
        <v>3.3954210360000008E-2</v>
      </c>
      <c r="W2164" s="50">
        <f>U2164*Info!$B$2</f>
        <v>0.99534342369600004</v>
      </c>
      <c r="X2164" s="50">
        <f>W2164*SQRT((0.5*V2164/U2164)^2+Info!$B$3^2)</f>
        <v>5.0429928610346508E-2</v>
      </c>
      <c r="Y2164" s="39">
        <f>W2164*Info!$D$2</f>
        <v>0.80622817319376006</v>
      </c>
      <c r="Z2164" s="39">
        <f>Y2164*SQRT(Info!$D$3^2+(X2164/W2164)^2)</f>
        <v>5.7389794884327827E-2</v>
      </c>
      <c r="AA2164" s="50">
        <f>IF(O2164-W2164&gt;0,O2164-W2164,0)</f>
        <v>1.6293087519639999</v>
      </c>
      <c r="AB2164" s="50">
        <f>SQRT((0.5*P2164)^2+X2164^2)</f>
        <v>5.2625174393559807E-2</v>
      </c>
      <c r="AC2164" s="50">
        <f>(1-EXP(-Info!$B$6*G2164*1000))+(Info!$B$6/(Info!$B$6-Info!$B$7))*(EXP(-Info!$B$7*G2164*1000)-EXP(-Info!$B$6*G2164*1000))*(Info!$B$9-1)</f>
        <v>0.69380586778365338</v>
      </c>
      <c r="AD2164" s="50">
        <f>SQRT((Info!$B$6*EXP(-Info!$B$6*G2164*1000)+(Info!$B$6/(Info!$B$6+Info!$B$7))*(Info!$B$9-1)*(-Info!$B$7*EXP(-Info!$B$7*G2164*1000)+Info!$B$6*EXP(-Info!$B$6*G2164*1000)))^2*(0.01*G2164*1000)^2)</f>
        <v>3.8415949239222701E-3</v>
      </c>
      <c r="AE2164" s="50">
        <f>IF(AA2164&gt;0,AA2164*AC2164*SQRT((AB2164/AA2164)^2+(AD2164/AC2164)^2),AA2164*AC2164*SQRT((AD2164/AC2164)^2))</f>
        <v>3.7044268407117699E-2</v>
      </c>
      <c r="AF2164" s="50">
        <f>IF((S2164-Y2164-AA2164*AC2164)&gt;0,S2164-Y2164-AA2164*AC2164,0)</f>
        <v>1.5633478542623556</v>
      </c>
      <c r="AG2164" s="50">
        <f>SQRT((T2164*0.5)^2+Z2164^2+AE2164^2)</f>
        <v>7.2738341874721058E-2</v>
      </c>
      <c r="AH2164" s="50">
        <f>AF2164/S2164</f>
        <v>0.44667081550353016</v>
      </c>
      <c r="AI2164">
        <f>AF2164*EXP(Info!$B$6*G2164*1000)</f>
        <v>4.0837509371063003</v>
      </c>
      <c r="AJ2164">
        <f>2*SQRT((EXP(Info!$B$6*G2164)*AG2164)^2+(Info!$B$6*G2164*0.01*AI2164)^2)</f>
        <v>0.14561645667366002</v>
      </c>
      <c r="AK2164" s="28">
        <f>AI2164/(E2164/1000)</f>
        <v>1.2078529834682936</v>
      </c>
      <c r="AL2164">
        <f>AA2164/0.752049334436339</f>
        <v>2.1664918474865309</v>
      </c>
      <c r="AM2164"/>
      <c r="AN2164">
        <f>U2164/0.242530074</f>
        <v>8.5500000000000007</v>
      </c>
      <c r="AO2164">
        <f>O2164/U2164</f>
        <v>1.2657269986661217</v>
      </c>
      <c r="AV2164" s="1"/>
    </row>
    <row r="2165" spans="1:54">
      <c r="A2165" s="14" t="s">
        <v>106</v>
      </c>
      <c r="B2165" s="14" t="s">
        <v>226</v>
      </c>
      <c r="C2165" s="15">
        <v>-10.349</v>
      </c>
      <c r="D2165" s="15">
        <v>40.579000000000001</v>
      </c>
      <c r="E2165" s="15">
        <v>3381</v>
      </c>
      <c r="F2165" s="43">
        <v>1810</v>
      </c>
      <c r="G2165" s="43">
        <v>105.71713561470214</v>
      </c>
      <c r="I2165">
        <f>(E2165*100*Info!$B$11)/AI2165</f>
        <v>2.2344352617143501</v>
      </c>
      <c r="J2165">
        <f>LOG10(I2165)</f>
        <v>0.34916777636602819</v>
      </c>
      <c r="K2165">
        <f>2*((E2165*100*Info!$B$11)/AI2165^2)*(AJ2165/2)</f>
        <v>8.2742551702438841E-2</v>
      </c>
      <c r="L2165">
        <f>(M2165/10.7)/I2165</f>
        <v>0.78224299152781585</v>
      </c>
      <c r="M2165">
        <f>((U2165/0.242530073729142))*I2165</f>
        <v>18.702223161435782</v>
      </c>
      <c r="N2165">
        <f>2*M2165*SQRT((0.5*K2165/I2165)^2+(0.5*V2165/U2165)^2)</f>
        <v>0.75100552171783685</v>
      </c>
      <c r="O2165" s="43">
        <v>2.7148980957399997</v>
      </c>
      <c r="P2165" s="43">
        <v>3.0081973359999997E-2</v>
      </c>
      <c r="S2165" s="43">
        <v>3.47</v>
      </c>
      <c r="T2165" s="43">
        <v>0.05</v>
      </c>
      <c r="U2165" s="43">
        <v>2.02997671938</v>
      </c>
      <c r="V2165" s="43">
        <v>3.1528909620000004E-2</v>
      </c>
      <c r="W2165" s="50">
        <f>U2165*Info!$B$2</f>
        <v>0.97438882530240001</v>
      </c>
      <c r="X2165" s="50">
        <f>W2165*SQRT((0.5*V2165/U2165)^2+Info!$B$3^2)</f>
        <v>4.9303575048414719E-2</v>
      </c>
      <c r="Y2165" s="39">
        <f>W2165*Info!$D$2</f>
        <v>0.78925494849494404</v>
      </c>
      <c r="Z2165" s="39">
        <f>Y2165*SQRT(Info!$D$3^2+(X2165/W2165)^2)</f>
        <v>5.6144315890359779E-2</v>
      </c>
      <c r="AA2165" s="50">
        <f>IF(O2165-W2165&gt;0,O2165-W2165,0)</f>
        <v>1.7405092704375997</v>
      </c>
      <c r="AB2165" s="50">
        <f>SQRT((0.5*P2165)^2+X2165^2)</f>
        <v>5.1546811665345506E-2</v>
      </c>
      <c r="AC2165" s="50">
        <f>(1-EXP(-Info!$B$6*G2165*1000))+(Info!$B$6/(Info!$B$6-Info!$B$7))*(EXP(-Info!$B$7*G2165*1000)-EXP(-Info!$B$6*G2165*1000))*(Info!$B$9-1)</f>
        <v>0.69764944115568261</v>
      </c>
      <c r="AD2165" s="50">
        <f>SQRT((Info!$B$6*EXP(-Info!$B$6*G2165*1000)+(Info!$B$6/(Info!$B$6+Info!$B$7))*(Info!$B$9-1)*(-Info!$B$7*EXP(-Info!$B$7*G2165*1000)+Info!$B$6*EXP(-Info!$B$6*G2165*1000)))^2*(0.01*G2165*1000)^2)</f>
        <v>3.8413027594762154E-3</v>
      </c>
      <c r="AE2165" s="50">
        <f>IF(AA2165&gt;0,AA2165*AC2165*SQRT((AB2165/AA2165)^2+(AD2165/AC2165)^2),AA2165*AC2165*SQRT((AD2165/AC2165)^2))</f>
        <v>3.6577824123129626E-2</v>
      </c>
      <c r="AF2165" s="50">
        <f>IF((S2165-Y2165-AA2165*AC2165)&gt;0,S2165-Y2165-AA2165*AC2165,0)</f>
        <v>1.4664797316579798</v>
      </c>
      <c r="AG2165" s="50">
        <f>SQRT((T2165*0.5)^2+Z2165^2+AE2165^2)</f>
        <v>7.1520077071960078E-2</v>
      </c>
      <c r="AH2165" s="50">
        <f>AF2165/S2165</f>
        <v>0.42261663736541205</v>
      </c>
      <c r="AI2165">
        <f>AF2165*EXP(Info!$B$6*G2165*1000)</f>
        <v>3.8664993119788051</v>
      </c>
      <c r="AJ2165">
        <f>2*SQRT((EXP(Info!$B$6*G2165)*AG2165)^2+(Info!$B$6*G2165*0.01*AI2165)^2)</f>
        <v>0.14317891626154866</v>
      </c>
      <c r="AK2165" s="28">
        <f>AI2165/(E2165/1000)</f>
        <v>1.143596365566047</v>
      </c>
      <c r="AL2165">
        <f>AA2165/0.752049334436339</f>
        <v>2.3143551769008761</v>
      </c>
      <c r="AM2165"/>
      <c r="AN2165">
        <f>U2165/0.242530074</f>
        <v>8.3699999999999992</v>
      </c>
      <c r="AO2165">
        <f>O2165/U2165</f>
        <v>1.3374035622286298</v>
      </c>
      <c r="AV2165" s="1"/>
    </row>
    <row r="2166" spans="1:54">
      <c r="A2166" s="14" t="s">
        <v>106</v>
      </c>
      <c r="B2166" s="14" t="s">
        <v>226</v>
      </c>
      <c r="C2166" s="15">
        <v>-10.349</v>
      </c>
      <c r="D2166" s="15">
        <v>40.579000000000001</v>
      </c>
      <c r="E2166" s="15">
        <v>3381</v>
      </c>
      <c r="F2166" s="43">
        <v>1820</v>
      </c>
      <c r="G2166" s="43">
        <v>106.98456273764258</v>
      </c>
      <c r="I2166">
        <f>(E2166*100*Info!$B$11)/AI2166</f>
        <v>2.121035917788697</v>
      </c>
      <c r="J2166">
        <f>LOG10(I2166)</f>
        <v>0.32654802295567359</v>
      </c>
      <c r="K2166">
        <f>2*((E2166*100*Info!$B$11)/AI2166^2)*(AJ2166/2)</f>
        <v>7.8364230470895635E-2</v>
      </c>
      <c r="L2166">
        <f>(M2166/10.7)/I2166</f>
        <v>0.82897196354261959</v>
      </c>
      <c r="M2166">
        <f>((U2166/0.242530073729142))*I2166</f>
        <v>18.813588611796785</v>
      </c>
      <c r="N2166">
        <f>2*M2166*SQRT((0.5*K2166/I2166)^2+(0.5*V2166/U2166)^2)</f>
        <v>0.74778387525112244</v>
      </c>
      <c r="O2166" s="43">
        <v>2.57952921562</v>
      </c>
      <c r="P2166" s="43">
        <v>3.008197336E-2</v>
      </c>
      <c r="S2166" s="43">
        <v>3.45</v>
      </c>
      <c r="T2166" s="43">
        <v>0.05</v>
      </c>
      <c r="U2166" s="43">
        <v>2.1512417563799997</v>
      </c>
      <c r="V2166" s="43">
        <v>3.1528909619999997E-2</v>
      </c>
      <c r="W2166" s="50">
        <f>U2166*Info!$B$2</f>
        <v>1.0325960430623997</v>
      </c>
      <c r="X2166" s="50">
        <f>W2166*SQRT((0.5*V2166/U2166)^2+Info!$B$3^2)</f>
        <v>5.218136665266155E-2</v>
      </c>
      <c r="Y2166" s="39">
        <f>W2166*Info!$D$2</f>
        <v>0.83640279488054381</v>
      </c>
      <c r="Z2166" s="39">
        <f>Y2166*SQRT(Info!$D$3^2+(X2166/W2166)^2)</f>
        <v>5.9459360193308913E-2</v>
      </c>
      <c r="AA2166" s="50">
        <f>IF(O2166-W2166&gt;0,O2166-W2166,0)</f>
        <v>1.5469331725576003</v>
      </c>
      <c r="AB2166" s="50">
        <f>SQRT((0.5*P2166)^2+X2166^2)</f>
        <v>5.4305858855628428E-2</v>
      </c>
      <c r="AC2166" s="50">
        <f>(1-EXP(-Info!$B$6*G2166*1000))+(Info!$B$6/(Info!$B$6-Info!$B$7))*(EXP(-Info!$B$7*G2166*1000)-EXP(-Info!$B$6*G2166*1000))*(Info!$B$9-1)</f>
        <v>0.7023998685992473</v>
      </c>
      <c r="AD2166" s="50">
        <f>SQRT((Info!$B$6*EXP(-Info!$B$6*G2166*1000)+(Info!$B$6/(Info!$B$6+Info!$B$7))*(Info!$B$9-1)*(-Info!$B$7*EXP(-Info!$B$7*G2166*1000)+Info!$B$6*EXP(-Info!$B$6*G2166*1000)))^2*(0.01*G2166*1000)^2)</f>
        <v>3.840426097201405E-3</v>
      </c>
      <c r="AE2166" s="50">
        <f>IF(AA2166&gt;0,AA2166*AC2166*SQRT((AB2166/AA2166)^2+(AD2166/AC2166)^2),AA2166*AC2166*SQRT((AD2166/AC2166)^2))</f>
        <v>3.8604293571163073E-2</v>
      </c>
      <c r="AF2166" s="50">
        <f>IF((S2166-Y2166-AA2166*AC2166)&gt;0,S2166-Y2166-AA2166*AC2166,0)</f>
        <v>1.5270315479831813</v>
      </c>
      <c r="AG2166" s="50">
        <f>SQRT((T2166*0.5)^2+Z2166^2+AE2166^2)</f>
        <v>7.5171184617020576E-2</v>
      </c>
      <c r="AH2166" s="50">
        <f>AF2166/S2166</f>
        <v>0.442617839995125</v>
      </c>
      <c r="AI2166">
        <f>AF2166*EXP(Info!$B$6*G2166*1000)</f>
        <v>4.0732183409165632</v>
      </c>
      <c r="AJ2166">
        <f>2*SQRT((EXP(Info!$B$6*G2166)*AG2166)^2+(Info!$B$6*G2166*0.01*AI2166)^2)</f>
        <v>0.15048996490292518</v>
      </c>
      <c r="AK2166" s="28">
        <f>AI2166/(E2166/1000)</f>
        <v>1.2047377524154284</v>
      </c>
      <c r="AL2166">
        <f>AA2166/0.752049334436339</f>
        <v>2.0569570395498413</v>
      </c>
      <c r="AM2166"/>
      <c r="AN2166">
        <f>U2166/0.242530074</f>
        <v>8.8699999999999992</v>
      </c>
      <c r="AO2166">
        <f>O2166/U2166</f>
        <v>1.199088483648951</v>
      </c>
      <c r="AV2166" s="1"/>
    </row>
    <row r="2167" spans="1:54">
      <c r="A2167" s="14" t="s">
        <v>106</v>
      </c>
      <c r="B2167" s="14" t="s">
        <v>226</v>
      </c>
      <c r="C2167" s="15">
        <v>-10.349</v>
      </c>
      <c r="D2167" s="15">
        <v>40.579000000000001</v>
      </c>
      <c r="E2167" s="15">
        <v>3381</v>
      </c>
      <c r="F2167" s="43">
        <v>1830</v>
      </c>
      <c r="G2167" s="43">
        <v>108.25198986058301</v>
      </c>
      <c r="I2167">
        <f>(E2167*100*Info!$B$11)/AI2167</f>
        <v>1.8378037926900652</v>
      </c>
      <c r="J2167">
        <f>LOG10(I2167)</f>
        <v>0.26429914344806116</v>
      </c>
      <c r="K2167">
        <f>2*((E2167*100*Info!$B$11)/AI2167^2)*(AJ2167/2)</f>
        <v>8.1722184577141269E-2</v>
      </c>
      <c r="L2167">
        <f>(M2167/10.7)/I2167</f>
        <v>1.0878504685046331</v>
      </c>
      <c r="M2167">
        <f>((U2167/0.242530073729142))*I2167</f>
        <v>21.392036170803024</v>
      </c>
      <c r="N2167">
        <f>2*M2167*SQRT((0.5*K2167/I2167)^2+(0.5*V2167/U2167)^2)</f>
        <v>1.1088053612507993</v>
      </c>
      <c r="O2167" s="43">
        <v>1.9778897484199998</v>
      </c>
      <c r="P2167" s="43">
        <v>3.7602466700000003E-2</v>
      </c>
      <c r="S2167" s="43">
        <v>3.28</v>
      </c>
      <c r="T2167" s="43">
        <v>0.09</v>
      </c>
      <c r="U2167" s="43">
        <v>2.8230500613600005</v>
      </c>
      <c r="V2167" s="43">
        <v>7.5184322940000006E-2</v>
      </c>
      <c r="W2167" s="50">
        <f>U2167*Info!$B$2</f>
        <v>1.3550640294528002</v>
      </c>
      <c r="X2167" s="50">
        <f>W2167*SQRT((0.5*V2167/U2167)^2+Info!$B$3^2)</f>
        <v>7.0114840204842876E-2</v>
      </c>
      <c r="Y2167" s="39">
        <f>W2167*Info!$D$2</f>
        <v>1.0976018638567682</v>
      </c>
      <c r="Z2167" s="39">
        <f>Y2167*SQRT(Info!$D$3^2+(X2167/W2167)^2)</f>
        <v>7.897640036020856E-2</v>
      </c>
      <c r="AA2167" s="50">
        <f>IF(O2167-W2167&gt;0,O2167-W2167,0)</f>
        <v>0.62282571896719952</v>
      </c>
      <c r="AB2167" s="50">
        <f>SQRT((0.5*P2167)^2+X2167^2)</f>
        <v>7.2591853485303726E-2</v>
      </c>
      <c r="AC2167" s="50">
        <f>(1-EXP(-Info!$B$6*G2167*1000))+(Info!$B$6/(Info!$B$6-Info!$B$7))*(EXP(-Info!$B$7*G2167*1000)-EXP(-Info!$B$6*G2167*1000))*(Info!$B$9-1)</f>
        <v>0.70709091512802535</v>
      </c>
      <c r="AD2167" s="50">
        <f>SQRT((Info!$B$6*EXP(-Info!$B$6*G2167*1000)+(Info!$B$6/(Info!$B$6+Info!$B$7))*(Info!$B$9-1)*(-Info!$B$7*EXP(-Info!$B$7*G2167*1000)+Info!$B$6*EXP(-Info!$B$6*G2167*1000)))^2*(0.01*G2167*1000)^2)</f>
        <v>3.8389934883475869E-3</v>
      </c>
      <c r="AE2167" s="50">
        <f>IF(AA2167&gt;0,AA2167*AC2167*SQRT((AB2167/AA2167)^2+(AD2167/AC2167)^2),AA2167*AC2167*SQRT((AD2167/AC2167)^2))</f>
        <v>5.13846996097794E-2</v>
      </c>
      <c r="AF2167" s="50">
        <f>IF((S2167-Y2167-AA2167*AC2167)&gt;0,S2167-Y2167-AA2167*AC2167,0)</f>
        <v>1.7420037285534444</v>
      </c>
      <c r="AG2167" s="50">
        <f>SQRT((T2167*0.5)^2+Z2167^2+AE2167^2)</f>
        <v>0.10441579941677032</v>
      </c>
      <c r="AH2167" s="50">
        <f>AF2167/S2167</f>
        <v>0.53109869772970875</v>
      </c>
      <c r="AI2167">
        <f>AF2167*EXP(Info!$B$6*G2167*1000)</f>
        <v>4.7009601549650881</v>
      </c>
      <c r="AJ2167">
        <f>2*SQRT((EXP(Info!$B$6*G2167)*AG2167)^2+(Info!$B$6*G2167*0.01*AI2167)^2)</f>
        <v>0.20903903615930342</v>
      </c>
      <c r="AK2167" s="28">
        <f>AI2167/(E2167/1000)</f>
        <v>1.3904052513945839</v>
      </c>
      <c r="AL2167">
        <f>AA2167/0.752049334436339</f>
        <v>0.82817135851068513</v>
      </c>
      <c r="AM2167"/>
      <c r="AN2167">
        <f>U2167/0.242530074</f>
        <v>11.64</v>
      </c>
      <c r="AO2167">
        <f>O2167/U2167</f>
        <v>0.70062156370941364</v>
      </c>
      <c r="AV2167" s="1"/>
    </row>
    <row r="2168" spans="1:54">
      <c r="A2168" s="14" t="s">
        <v>106</v>
      </c>
      <c r="B2168" s="14" t="s">
        <v>226</v>
      </c>
      <c r="C2168" s="15">
        <v>-10.349</v>
      </c>
      <c r="D2168" s="15">
        <v>40.579000000000001</v>
      </c>
      <c r="E2168" s="15">
        <v>3381</v>
      </c>
      <c r="F2168" s="43">
        <v>1840</v>
      </c>
      <c r="G2168" s="43">
        <v>109.51941698352344</v>
      </c>
      <c r="I2168">
        <f>(E2168*100*Info!$B$11)/AI2168</f>
        <v>2.1721353646065986</v>
      </c>
      <c r="J2168">
        <f>LOG10(I2168)</f>
        <v>0.33688688641858389</v>
      </c>
      <c r="K2168">
        <f>2*((E2168*100*Info!$B$11)/AI2168^2)*(AJ2168/2)</f>
        <v>9.5448863695178993E-2</v>
      </c>
      <c r="L2168">
        <f>(M2168/10.7)/I2168</f>
        <v>0.97289719734821556</v>
      </c>
      <c r="M2168">
        <f>((U2168/0.242530073729142))*I2168</f>
        <v>22.611929170807734</v>
      </c>
      <c r="N2168">
        <f>2*M2168*SQRT((0.5*K2168/I2168)^2+(0.5*V2168/U2168)^2)</f>
        <v>1.0677803094134397</v>
      </c>
      <c r="O2168" s="43">
        <v>2.1132586285400001</v>
      </c>
      <c r="P2168" s="43">
        <v>3.7602466700000003E-2</v>
      </c>
      <c r="S2168" s="43">
        <v>3.08</v>
      </c>
      <c r="T2168" s="43">
        <v>0.05</v>
      </c>
      <c r="U2168" s="43">
        <v>2.5247380703400002</v>
      </c>
      <c r="V2168" s="43">
        <v>4.3655413319999996E-2</v>
      </c>
      <c r="W2168" s="50">
        <f>U2168*Info!$B$2</f>
        <v>1.2118742737632</v>
      </c>
      <c r="X2168" s="50">
        <f>W2168*SQRT((0.5*V2168/U2168)^2+Info!$B$3^2)</f>
        <v>6.1492860861907986E-2</v>
      </c>
      <c r="Y2168" s="39">
        <f>W2168*Info!$D$2</f>
        <v>0.98161816174819205</v>
      </c>
      <c r="Z2168" s="39">
        <f>Y2168*SQRT(Info!$D$3^2+(X2168/W2168)^2)</f>
        <v>6.9927774643117488E-2</v>
      </c>
      <c r="AA2168" s="50">
        <f>IF(O2168-W2168&gt;0,O2168-W2168,0)</f>
        <v>0.90138435477680012</v>
      </c>
      <c r="AB2168" s="50">
        <f>SQRT((0.5*P2168)^2+X2168^2)</f>
        <v>6.430286395226209E-2</v>
      </c>
      <c r="AC2168" s="50">
        <f>(1-EXP(-Info!$B$6*G2168*1000))+(Info!$B$6/(Info!$B$6-Info!$B$7))*(EXP(-Info!$B$7*G2168*1000)-EXP(-Info!$B$6*G2168*1000))*(Info!$B$9-1)</f>
        <v>0.71172328294896037</v>
      </c>
      <c r="AD2168" s="50">
        <f>SQRT((Info!$B$6*EXP(-Info!$B$6*G2168*1000)+(Info!$B$6/(Info!$B$6+Info!$B$7))*(Info!$B$9-1)*(-Info!$B$7*EXP(-Info!$B$7*G2168*1000)+Info!$B$6*EXP(-Info!$B$6*G2168*1000)))^2*(0.01*G2168*1000)^2)</f>
        <v>3.8370179352616466E-3</v>
      </c>
      <c r="AE2168" s="50">
        <f>IF(AA2168&gt;0,AA2168*AC2168*SQRT((AB2168/AA2168)^2+(AD2168/AC2168)^2),AA2168*AC2168*SQRT((AD2168/AC2168)^2))</f>
        <v>4.5896347519059549E-2</v>
      </c>
      <c r="AF2168" s="50">
        <f>IF((S2168-Y2168-AA2168*AC2168)&gt;0,S2168-Y2168-AA2168*AC2168,0)</f>
        <v>1.4568456060712336</v>
      </c>
      <c r="AG2168" s="50">
        <f>SQRT((T2168*0.5)^2+Z2168^2+AE2168^2)</f>
        <v>8.7300448922837212E-2</v>
      </c>
      <c r="AH2168" s="50">
        <f>AF2168/S2168</f>
        <v>0.47300182015299791</v>
      </c>
      <c r="AI2168">
        <f>AF2168*EXP(Info!$B$6*G2168*1000)</f>
        <v>3.977395950019178</v>
      </c>
      <c r="AJ2168">
        <f>2*SQRT((EXP(Info!$B$6*G2168)*AG2168)^2+(Info!$B$6*G2168*0.01*AI2168)^2)</f>
        <v>0.17477636526759222</v>
      </c>
      <c r="AK2168" s="28">
        <f>AI2168/(E2168/1000)</f>
        <v>1.1763963176631702</v>
      </c>
      <c r="AL2168">
        <f>AA2168/0.752049334436339</f>
        <v>1.1985707765467111</v>
      </c>
      <c r="AM2168"/>
      <c r="AN2168">
        <f>U2168/0.242530074</f>
        <v>10.41</v>
      </c>
      <c r="AO2168">
        <f>O2168/U2168</f>
        <v>0.83702093827713897</v>
      </c>
      <c r="AV2168" s="1"/>
    </row>
    <row r="2169" spans="1:54">
      <c r="A2169" s="14" t="s">
        <v>106</v>
      </c>
      <c r="B2169" s="14" t="s">
        <v>226</v>
      </c>
      <c r="C2169" s="15">
        <v>-10.349</v>
      </c>
      <c r="D2169" s="15">
        <v>40.579000000000001</v>
      </c>
      <c r="E2169" s="15">
        <v>3381</v>
      </c>
      <c r="F2169" s="43">
        <v>1860</v>
      </c>
      <c r="G2169" s="43">
        <v>113.39416666666668</v>
      </c>
      <c r="I2169">
        <f>(E2169*100*Info!$B$11)/AI2169</f>
        <v>2.2251054321446584</v>
      </c>
      <c r="J2169">
        <f>LOG10(I2169)</f>
        <v>0.34735059397484835</v>
      </c>
      <c r="K2169">
        <f>2*((E2169*100*Info!$B$11)/AI2169^2)*(AJ2169/2)</f>
        <v>7.016089613494346E-2</v>
      </c>
      <c r="L2169">
        <f>(M2169/10.7)/I2169</f>
        <v>0.61121495395363401</v>
      </c>
      <c r="M2169">
        <f>((U2169/0.242530073729142))*I2169</f>
        <v>14.552189542477976</v>
      </c>
      <c r="N2169">
        <f>2*M2169*SQRT((0.5*K2169/I2169)^2+(0.5*V2169/U2169)^2)</f>
        <v>0.56740198892219851</v>
      </c>
      <c r="O2169" s="43">
        <v>1.8650823483199999</v>
      </c>
      <c r="P2169" s="43">
        <v>2.2561480019999997E-2</v>
      </c>
      <c r="S2169" s="43">
        <v>2.79</v>
      </c>
      <c r="T2169" s="43">
        <v>0.06</v>
      </c>
      <c r="U2169" s="43">
        <v>1.58614668396</v>
      </c>
      <c r="V2169" s="43">
        <v>3.6379511099999998E-2</v>
      </c>
      <c r="W2169" s="50">
        <f>U2169*Info!$B$2</f>
        <v>0.76135040830080003</v>
      </c>
      <c r="X2169" s="50">
        <f>W2169*SQRT((0.5*V2169/U2169)^2+Info!$B$3^2)</f>
        <v>3.9055958764765829E-2</v>
      </c>
      <c r="Y2169" s="39">
        <f>W2169*Info!$D$2</f>
        <v>0.61669383072364803</v>
      </c>
      <c r="Z2169" s="39">
        <f>Y2169*SQRT(Info!$D$3^2+(X2169/W2169)^2)</f>
        <v>4.4176601172861193E-2</v>
      </c>
      <c r="AA2169" s="50">
        <f>IF(O2169-W2169&gt;0,O2169-W2169,0)</f>
        <v>1.1037319400191998</v>
      </c>
      <c r="AB2169" s="50">
        <f>SQRT((0.5*P2169)^2+X2169^2)</f>
        <v>4.0652466225412492E-2</v>
      </c>
      <c r="AC2169" s="50">
        <f>(1-EXP(-Info!$B$6*G2169*1000))+(Info!$B$6/(Info!$B$6-Info!$B$7))*(EXP(-Info!$B$7*G2169*1000)-EXP(-Info!$B$6*G2169*1000))*(Info!$B$9-1)</f>
        <v>0.72552855504368685</v>
      </c>
      <c r="AD2169" s="50">
        <f>SQRT((Info!$B$6*EXP(-Info!$B$6*G2169*1000)+(Info!$B$6/(Info!$B$6+Info!$B$7))*(Info!$B$9-1)*(-Info!$B$7*EXP(-Info!$B$7*G2169*1000)+Info!$B$6*EXP(-Info!$B$6*G2169*1000)))^2*(0.01*G2169*1000)^2)</f>
        <v>3.8277434929375651E-3</v>
      </c>
      <c r="AE2169" s="50">
        <f>IF(AA2169&gt;0,AA2169*AC2169*SQRT((AB2169/AA2169)^2+(AD2169/AC2169)^2),AA2169*AC2169*SQRT((AD2169/AC2169)^2))</f>
        <v>2.9795569602749351E-2</v>
      </c>
      <c r="AF2169" s="50">
        <f>IF((S2169-Y2169-AA2169*AC2169)&gt;0,S2169-Y2169-AA2169*AC2169,0)</f>
        <v>1.3725171296786569</v>
      </c>
      <c r="AG2169" s="50">
        <f>SQRT((T2169*0.5)^2+Z2169^2+AE2169^2)</f>
        <v>6.1150208986873643E-2</v>
      </c>
      <c r="AH2169" s="50">
        <f>AF2169/S2169</f>
        <v>0.49194162354073723</v>
      </c>
      <c r="AI2169">
        <f>AF2169*EXP(Info!$B$6*G2169*1000)</f>
        <v>3.8827114784186323</v>
      </c>
      <c r="AJ2169">
        <f>2*SQRT((EXP(Info!$B$6*G2169)*AG2169)^2+(Info!$B$6*G2169*0.01*AI2169)^2)</f>
        <v>0.12242768941367281</v>
      </c>
      <c r="AK2169" s="28">
        <f>AI2169/(E2169/1000)</f>
        <v>1.1483914458499356</v>
      </c>
      <c r="AL2169">
        <f>AA2169/0.752049334436339</f>
        <v>1.46763236064353</v>
      </c>
      <c r="AM2169"/>
      <c r="AN2169">
        <f>U2169/0.242530074</f>
        <v>6.54</v>
      </c>
      <c r="AO2169">
        <f>O2169/U2169</f>
        <v>1.175857420490017</v>
      </c>
      <c r="AV2169" s="1"/>
    </row>
    <row r="2170" spans="1:54">
      <c r="A2170" s="14" t="s">
        <v>106</v>
      </c>
      <c r="B2170" s="14" t="s">
        <v>226</v>
      </c>
      <c r="C2170" s="15">
        <v>-10.349</v>
      </c>
      <c r="D2170" s="15">
        <v>40.579000000000001</v>
      </c>
      <c r="E2170" s="15">
        <v>3381</v>
      </c>
      <c r="F2170" s="43">
        <v>1870</v>
      </c>
      <c r="G2170" s="43">
        <v>115.99833333333333</v>
      </c>
      <c r="I2170">
        <f>(E2170*100*Info!$B$11)/AI2170</f>
        <v>1.6960848188200224</v>
      </c>
      <c r="J2170">
        <f>LOG10(I2170)</f>
        <v>0.22944756692093968</v>
      </c>
      <c r="K2170">
        <f>2*((E2170*100*Info!$B$11)/AI2170^2)*(AJ2170/2)</f>
        <v>4.4679054790785787E-2</v>
      </c>
      <c r="L2170">
        <f>(M2170/10.7)/I2170</f>
        <v>0.64672897268488494</v>
      </c>
      <c r="M2170">
        <f>((U2170/0.242530073729142))*I2170</f>
        <v>11.736906959342353</v>
      </c>
      <c r="N2170">
        <f>2*M2170*SQRT((0.5*K2170/I2170)^2+(0.5*V2170/U2170)^2)</f>
        <v>0.43450764242902434</v>
      </c>
      <c r="O2170" s="43">
        <v>1.59434458808</v>
      </c>
      <c r="P2170" s="43">
        <v>3.008197336E-2</v>
      </c>
      <c r="S2170" s="43">
        <v>2.99</v>
      </c>
      <c r="T2170" s="43">
        <v>7.0000000000000007E-2</v>
      </c>
      <c r="U2170" s="43">
        <v>1.6783081120800001</v>
      </c>
      <c r="V2170" s="43">
        <v>4.3655413320000003E-2</v>
      </c>
      <c r="W2170" s="50">
        <f>U2170*Info!$B$2</f>
        <v>0.80558789379840001</v>
      </c>
      <c r="X2170" s="50">
        <f>W2170*SQRT((0.5*V2170/U2170)^2+Info!$B$3^2)</f>
        <v>4.1619748137700474E-2</v>
      </c>
      <c r="Y2170" s="39">
        <f>W2170*Info!$D$2</f>
        <v>0.65252619397670408</v>
      </c>
      <c r="Z2170" s="39">
        <f>Y2170*SQRT(Info!$D$3^2+(X2170/W2170)^2)</f>
        <v>4.6914547405871261E-2</v>
      </c>
      <c r="AA2170" s="50">
        <f>IF(O2170-W2170&gt;0,O2170-W2170,0)</f>
        <v>0.7887566942816</v>
      </c>
      <c r="AB2170" s="50">
        <f>SQRT((0.5*P2170)^2+X2170^2)</f>
        <v>4.4254205623347934E-2</v>
      </c>
      <c r="AC2170" s="50">
        <f>(1-EXP(-Info!$B$6*G2170*1000))+(Info!$B$6/(Info!$B$6-Info!$B$7))*(EXP(-Info!$B$7*G2170*1000)-EXP(-Info!$B$6*G2170*1000))*(Info!$B$9-1)</f>
        <v>0.73451206832706883</v>
      </c>
      <c r="AD2170" s="50">
        <f>SQRT((Info!$B$6*EXP(-Info!$B$6*G2170*1000)+(Info!$B$6/(Info!$B$6+Info!$B$7))*(Info!$B$9-1)*(-Info!$B$7*EXP(-Info!$B$7*G2170*1000)+Info!$B$6*EXP(-Info!$B$6*G2170*1000)))^2*(0.01*G2170*1000)^2)</f>
        <v>3.8189023367814832E-3</v>
      </c>
      <c r="AE2170" s="50">
        <f>IF(AA2170&gt;0,AA2170*AC2170*SQRT((AB2170/AA2170)^2+(AD2170/AC2170)^2),AA2170*AC2170*SQRT((AD2170/AC2170)^2))</f>
        <v>3.2644515795255506E-2</v>
      </c>
      <c r="AF2170" s="50">
        <f>IF((S2170-Y2170-AA2170*AC2170)&gt;0,S2170-Y2170-AA2170*AC2170,0)</f>
        <v>1.7581224950996968</v>
      </c>
      <c r="AG2170" s="50">
        <f>SQRT((T2170*0.5)^2+Z2170^2+AE2170^2)</f>
        <v>6.7019692403087236E-2</v>
      </c>
      <c r="AH2170" s="50">
        <f>AF2170/S2170</f>
        <v>0.58800083448150386</v>
      </c>
      <c r="AI2170">
        <f>AF2170*EXP(Info!$B$6*G2170*1000)</f>
        <v>5.0937561059536129</v>
      </c>
      <c r="AJ2170">
        <f>2*SQRT((EXP(Info!$B$6*G2170)*AG2170)^2+(Info!$B$6*G2170*0.01*AI2170)^2)</f>
        <v>0.13418209138098</v>
      </c>
      <c r="AK2170" s="28">
        <f>AI2170/(E2170/1000)</f>
        <v>1.5065826991876998</v>
      </c>
      <c r="AL2170">
        <f>AA2170/0.752049334436339</f>
        <v>1.0488097763862434</v>
      </c>
      <c r="AM2170"/>
      <c r="AN2170">
        <f>U2170/0.242530074</f>
        <v>6.92</v>
      </c>
      <c r="AO2170">
        <f>O2170/U2170</f>
        <v>0.94997132922396443</v>
      </c>
      <c r="AV2170" s="1"/>
    </row>
    <row r="2171" spans="1:54">
      <c r="A2171" s="14" t="s">
        <v>106</v>
      </c>
      <c r="B2171" s="14" t="s">
        <v>226</v>
      </c>
      <c r="C2171" s="15">
        <v>-10.349</v>
      </c>
      <c r="D2171" s="15">
        <v>40.579000000000001</v>
      </c>
      <c r="E2171" s="15">
        <v>3381</v>
      </c>
      <c r="F2171" s="43">
        <v>1890</v>
      </c>
      <c r="G2171" s="43">
        <v>121.20666666666668</v>
      </c>
      <c r="I2171">
        <f>(E2171*100*Info!$B$11)/AI2171</f>
        <v>1.8114032812872434</v>
      </c>
      <c r="J2171">
        <f>LOG10(I2171)</f>
        <v>0.25801515011517279</v>
      </c>
      <c r="K2171">
        <f>2*((E2171*100*Info!$B$11)/AI2171^2)*(AJ2171/2)</f>
        <v>5.0591833810476952E-2</v>
      </c>
      <c r="L2171">
        <f>(M2171/10.7)/I2171</f>
        <v>0.6626168231699181</v>
      </c>
      <c r="M2171">
        <f>((U2171/0.242530073729142))*I2171</f>
        <v>12.842849278669471</v>
      </c>
      <c r="N2171">
        <f>2*M2171*SQRT((0.5*K2171/I2171)^2+(0.5*V2171/U2171)^2)</f>
        <v>0.47274628425529125</v>
      </c>
      <c r="O2171" s="43">
        <v>1.6394675481200001</v>
      </c>
      <c r="P2171" s="43">
        <v>3.7602466700000003E-2</v>
      </c>
      <c r="S2171" s="43">
        <v>2.85</v>
      </c>
      <c r="T2171" s="43">
        <v>0.06</v>
      </c>
      <c r="U2171" s="43">
        <v>1.7195382246599999</v>
      </c>
      <c r="V2171" s="43">
        <v>4.1230112579999999E-2</v>
      </c>
      <c r="W2171" s="50">
        <f>U2171*Info!$B$2</f>
        <v>0.82537834783679997</v>
      </c>
      <c r="X2171" s="50">
        <f>W2171*SQRT((0.5*V2171/U2171)^2+Info!$B$3^2)</f>
        <v>4.2438650549422752E-2</v>
      </c>
      <c r="Y2171" s="39">
        <f>W2171*Info!$D$2</f>
        <v>0.66855646174780803</v>
      </c>
      <c r="Z2171" s="39">
        <f>Y2171*SQRT(Info!$D$3^2+(X2171/W2171)^2)</f>
        <v>4.7948733913702718E-2</v>
      </c>
      <c r="AA2171" s="50">
        <f>IF(O2171-W2171&gt;0,O2171-W2171,0)</f>
        <v>0.81408920028320009</v>
      </c>
      <c r="AB2171" s="50">
        <f>SQRT((0.5*P2171)^2+X2171^2)</f>
        <v>4.6416865856466143E-2</v>
      </c>
      <c r="AC2171" s="50">
        <f>(1-EXP(-Info!$B$6*G2171*1000))+(Info!$B$6/(Info!$B$6-Info!$B$7))*(EXP(-Info!$B$7*G2171*1000)-EXP(-Info!$B$6*G2171*1000))*(Info!$B$9-1)</f>
        <v>0.75179361157861013</v>
      </c>
      <c r="AD2171" s="50">
        <f>SQRT((Info!$B$6*EXP(-Info!$B$6*G2171*1000)+(Info!$B$6/(Info!$B$6+Info!$B$7))*(Info!$B$9-1)*(-Info!$B$7*EXP(-Info!$B$7*G2171*1000)+Info!$B$6*EXP(-Info!$B$6*G2171*1000)))^2*(0.01*G2171*1000)^2)</f>
        <v>3.7953873647779512E-3</v>
      </c>
      <c r="AE2171" s="50">
        <f>IF(AA2171&gt;0,AA2171*AC2171*SQRT((AB2171/AA2171)^2+(AD2171/AC2171)^2),AA2171*AC2171*SQRT((AD2171/AC2171)^2))</f>
        <v>3.5032425349905208E-2</v>
      </c>
      <c r="AF2171" s="50">
        <f>IF((S2171-Y2171-AA2171*AC2171)&gt;0,S2171-Y2171-AA2171*AC2171,0)</f>
        <v>1.5694164782241424</v>
      </c>
      <c r="AG2171" s="50">
        <f>SQRT((T2171*0.5)^2+Z2171^2+AE2171^2)</f>
        <v>6.6530834278729328E-2</v>
      </c>
      <c r="AH2171" s="50">
        <f>AF2171/S2171</f>
        <v>0.5506724484996991</v>
      </c>
      <c r="AI2171">
        <f>AF2171*EXP(Info!$B$6*G2171*1000)</f>
        <v>4.7694748548430592</v>
      </c>
      <c r="AJ2171">
        <f>2*SQRT((EXP(Info!$B$6*G2171)*AG2171)^2+(Info!$B$6*G2171*0.01*AI2171)^2)</f>
        <v>0.13320969532968685</v>
      </c>
      <c r="AK2171" s="28">
        <f>AI2171/(E2171/1000)</f>
        <v>1.4106698772088315</v>
      </c>
      <c r="AL2171">
        <f>AA2171/0.752049334436339</f>
        <v>1.0824944096165712</v>
      </c>
      <c r="AM2171"/>
      <c r="AN2171">
        <f>U2171/0.242530074</f>
        <v>7.09</v>
      </c>
      <c r="AO2171">
        <f>O2171/U2171</f>
        <v>0.9534347795287702</v>
      </c>
      <c r="AQ2171"/>
      <c r="AR2171"/>
      <c r="AS2171"/>
      <c r="AT2171"/>
      <c r="AU2171"/>
      <c r="AV2171" s="1"/>
      <c r="AX2171"/>
      <c r="AY2171"/>
      <c r="AZ2171"/>
      <c r="BA2171"/>
      <c r="BB2171"/>
    </row>
    <row r="2172" spans="1:54">
      <c r="A2172" s="14" t="s">
        <v>106</v>
      </c>
      <c r="B2172" s="14" t="s">
        <v>226</v>
      </c>
      <c r="C2172" s="15">
        <v>-10.349</v>
      </c>
      <c r="D2172" s="15">
        <v>40.579000000000001</v>
      </c>
      <c r="E2172" s="15">
        <v>3381</v>
      </c>
      <c r="F2172" s="43">
        <v>1910</v>
      </c>
      <c r="G2172" s="43">
        <v>124.67984522785898</v>
      </c>
      <c r="I2172">
        <f>(E2172*100*Info!$B$11)/AI2172</f>
        <v>1.6137609298935955</v>
      </c>
      <c r="J2172">
        <f>LOG10(I2172)</f>
        <v>0.20783919673158063</v>
      </c>
      <c r="K2172">
        <f>2*((E2172*100*Info!$B$11)/AI2172^2)*(AJ2172/2)</f>
        <v>4.3225986747518416E-2</v>
      </c>
      <c r="L2172">
        <f>(M2172/10.7)/I2172</f>
        <v>0.71869158958768287</v>
      </c>
      <c r="M2172">
        <f>((U2172/0.242530073729142))*I2172</f>
        <v>12.40982156474106</v>
      </c>
      <c r="N2172">
        <f>2*M2172*SQRT((0.5*K2172/I2172)^2+(0.5*V2172/U2172)^2)</f>
        <v>0.42090748899599523</v>
      </c>
      <c r="O2172" s="43">
        <v>2.3614349087600002</v>
      </c>
      <c r="P2172" s="43">
        <v>4.512296004E-2</v>
      </c>
      <c r="S2172" s="43">
        <v>3.55</v>
      </c>
      <c r="T2172" s="43">
        <v>0.06</v>
      </c>
      <c r="U2172" s="43">
        <v>1.8650562690600001</v>
      </c>
      <c r="V2172" s="43">
        <v>3.8804811840000002E-2</v>
      </c>
      <c r="W2172" s="50">
        <f>U2172*Info!$B$2</f>
        <v>0.89522700914880005</v>
      </c>
      <c r="X2172" s="50">
        <f>W2172*SQRT((0.5*V2172/U2172)^2+Info!$B$3^2)</f>
        <v>4.5719944749281823E-2</v>
      </c>
      <c r="Y2172" s="39">
        <f>W2172*Info!$D$2</f>
        <v>0.72513387741052804</v>
      </c>
      <c r="Z2172" s="39">
        <f>Y2172*SQRT(Info!$D$3^2+(X2172/W2172)^2)</f>
        <v>5.1826657599766339E-2</v>
      </c>
      <c r="AA2172" s="50">
        <f>IF(O2172-W2172&gt;0,O2172-W2172,0)</f>
        <v>1.4662078996112</v>
      </c>
      <c r="AB2172" s="50">
        <f>SQRT((0.5*P2172)^2+X2172^2)</f>
        <v>5.0983661388431509E-2</v>
      </c>
      <c r="AC2172" s="50">
        <f>(1-EXP(-Info!$B$6*G2172*1000))+(Info!$B$6/(Info!$B$6-Info!$B$7))*(EXP(-Info!$B$7*G2172*1000)-EXP(-Info!$B$6*G2172*1000))*(Info!$B$9-1)</f>
        <v>0.76282749324628518</v>
      </c>
      <c r="AD2172" s="50">
        <f>SQRT((Info!$B$6*EXP(-Info!$B$6*G2172*1000)+(Info!$B$6/(Info!$B$6+Info!$B$7))*(Info!$B$9-1)*(-Info!$B$7*EXP(-Info!$B$7*G2172*1000)+Info!$B$6*EXP(-Info!$B$6*G2172*1000)))^2*(0.01*G2172*1000)^2)</f>
        <v>3.7756942145481171E-3</v>
      </c>
      <c r="AE2172" s="50">
        <f>IF(AA2172&gt;0,AA2172*AC2172*SQRT((AB2172/AA2172)^2+(AD2172/AC2172)^2),AA2172*AC2172*SQRT((AD2172/AC2172)^2))</f>
        <v>3.928376387892981E-2</v>
      </c>
      <c r="AF2172" s="50">
        <f>IF((S2172-Y2172-AA2172*AC2172)&gt;0,S2172-Y2172-AA2172*AC2172,0)</f>
        <v>1.7064024259511594</v>
      </c>
      <c r="AG2172" s="50">
        <f>SQRT((T2172*0.5)^2+Z2172^2+AE2172^2)</f>
        <v>7.1618548871496476E-2</v>
      </c>
      <c r="AH2172" s="50">
        <f>AF2172/S2172</f>
        <v>0.48067673970455199</v>
      </c>
      <c r="AI2172">
        <f>AF2172*EXP(Info!$B$6*G2172*1000)</f>
        <v>5.353607366519503</v>
      </c>
      <c r="AJ2172">
        <f>2*SQRT((EXP(Info!$B$6*G2172)*AG2172)^2+(Info!$B$6*G2172*0.01*AI2172)^2)</f>
        <v>0.1434010185708533</v>
      </c>
      <c r="AK2172" s="28">
        <f>AI2172/(E2172/1000)</f>
        <v>1.5834390318010954</v>
      </c>
      <c r="AL2172">
        <f>AA2172/0.752049334436339</f>
        <v>1.9496166441130127</v>
      </c>
      <c r="AM2172"/>
      <c r="AN2172">
        <f>U2172/0.242530074</f>
        <v>7.69</v>
      </c>
      <c r="AO2172">
        <f>O2172/U2172</f>
        <v>1.2661467366612902</v>
      </c>
      <c r="AV2172" s="1"/>
    </row>
    <row r="2173" spans="1:54">
      <c r="A2173" s="14" t="s">
        <v>106</v>
      </c>
      <c r="B2173" s="14" t="s">
        <v>226</v>
      </c>
      <c r="C2173" s="15">
        <v>-10.349</v>
      </c>
      <c r="D2173" s="15">
        <v>40.579000000000001</v>
      </c>
      <c r="E2173" s="15">
        <v>3381</v>
      </c>
      <c r="F2173" s="43">
        <v>1920</v>
      </c>
      <c r="G2173" s="43">
        <v>125.53969045571796</v>
      </c>
      <c r="I2173">
        <f>(E2173*100*Info!$B$11)/AI2173</f>
        <v>1.8674656440889166</v>
      </c>
      <c r="J2173">
        <f>LOG10(I2173)</f>
        <v>0.27125262081147866</v>
      </c>
      <c r="K2173">
        <f>2*((E2173*100*Info!$B$11)/AI2173^2)*(AJ2173/2)</f>
        <v>7.6198391455939415E-2</v>
      </c>
      <c r="L2173">
        <f>(M2173/10.7)/I2173</f>
        <v>0.82056074857995498</v>
      </c>
      <c r="M2173">
        <f>((U2173/0.242530073729142))*I2173</f>
        <v>16.396348373412156</v>
      </c>
      <c r="N2173">
        <f>2*M2173*SQRT((0.5*K2173/I2173)^2+(0.5*V2173/U2173)^2)</f>
        <v>0.82664405979937361</v>
      </c>
      <c r="O2173" s="43">
        <v>3.5421523631399996</v>
      </c>
      <c r="P2173" s="43">
        <v>6.0163946719999993E-2</v>
      </c>
      <c r="S2173" s="43">
        <v>4.22</v>
      </c>
      <c r="T2173" s="43">
        <v>0.11</v>
      </c>
      <c r="U2173" s="43">
        <v>2.1294140497199998</v>
      </c>
      <c r="V2173" s="43">
        <v>6.3057819239999993E-2</v>
      </c>
      <c r="W2173" s="50">
        <f>U2173*Info!$B$2</f>
        <v>1.0221187438655999</v>
      </c>
      <c r="X2173" s="50">
        <f>W2173*SQRT((0.5*V2173/U2173)^2+Info!$B$3^2)</f>
        <v>5.3299634500437426E-2</v>
      </c>
      <c r="Y2173" s="39">
        <f>W2173*Info!$D$2</f>
        <v>0.82791618253113597</v>
      </c>
      <c r="Z2173" s="39">
        <f>Y2173*SQRT(Info!$D$3^2+(X2173/W2173)^2)</f>
        <v>5.9812167484513852E-2</v>
      </c>
      <c r="AA2173" s="50">
        <f>IF(O2173-W2173&gt;0,O2173-W2173,0)</f>
        <v>2.5200336192743995</v>
      </c>
      <c r="AB2173" s="50">
        <f>SQRT((0.5*P2173)^2+X2173^2)</f>
        <v>6.1202746336352989E-2</v>
      </c>
      <c r="AC2173" s="50">
        <f>(1-EXP(-Info!$B$6*G2173*1000))+(Info!$B$6/(Info!$B$6-Info!$B$7))*(EXP(-Info!$B$7*G2173*1000)-EXP(-Info!$B$6*G2173*1000))*(Info!$B$9-1)</f>
        <v>0.76550032714113991</v>
      </c>
      <c r="AD2173" s="50">
        <f>SQRT((Info!$B$6*EXP(-Info!$B$6*G2173*1000)+(Info!$B$6/(Info!$B$6+Info!$B$7))*(Info!$B$9-1)*(-Info!$B$7*EXP(-Info!$B$7*G2173*1000)+Info!$B$6*EXP(-Info!$B$6*G2173*1000)))^2*(0.01*G2173*1000)^2)</f>
        <v>3.7703540992168722E-3</v>
      </c>
      <c r="AE2173" s="50">
        <f>IF(AA2173&gt;0,AA2173*AC2173*SQRT((AB2173/AA2173)^2+(AD2173/AC2173)^2),AA2173*AC2173*SQRT((AD2173/AC2173)^2))</f>
        <v>4.7804467873464838E-2</v>
      </c>
      <c r="AF2173" s="50">
        <f>IF((S2173-Y2173-AA2173*AC2173)&gt;0,S2173-Y2173-AA2173*AC2173,0)</f>
        <v>1.46299725750764</v>
      </c>
      <c r="AG2173" s="50">
        <f>SQRT((T2173*0.5)^2+Z2173^2+AE2173^2)</f>
        <v>9.4274930537554202E-2</v>
      </c>
      <c r="AH2173" s="50">
        <f>AF2173/S2173</f>
        <v>0.34668181457527014</v>
      </c>
      <c r="AI2173">
        <f>AF2173*EXP(Info!$B$6*G2173*1000)</f>
        <v>4.6262925529185059</v>
      </c>
      <c r="AJ2173">
        <f>2*SQRT((EXP(Info!$B$6*G2173)*AG2173)^2+(Info!$B$6*G2173*0.01*AI2173)^2)</f>
        <v>0.18876708765850642</v>
      </c>
      <c r="AK2173" s="28">
        <f>AI2173/(E2173/1000)</f>
        <v>1.3683207787395759</v>
      </c>
      <c r="AL2173">
        <f>AA2173/0.752049334436339</f>
        <v>3.350888703549169</v>
      </c>
      <c r="AM2173"/>
      <c r="AN2173">
        <f>U2173/0.242530074</f>
        <v>8.7799999999999994</v>
      </c>
      <c r="AO2173">
        <f>O2173/U2173</f>
        <v>1.6634399325043259</v>
      </c>
      <c r="AQ2173"/>
      <c r="AR2173"/>
      <c r="AS2173"/>
      <c r="AT2173"/>
      <c r="AU2173"/>
      <c r="AV2173" s="1"/>
      <c r="AX2173"/>
      <c r="AY2173"/>
      <c r="AZ2173"/>
      <c r="BA2173"/>
      <c r="BB2173"/>
    </row>
    <row r="2174" spans="1:54">
      <c r="A2174" s="14" t="s">
        <v>106</v>
      </c>
      <c r="B2174" s="14" t="s">
        <v>226</v>
      </c>
      <c r="C2174" s="15">
        <v>-10.349</v>
      </c>
      <c r="D2174" s="15">
        <v>40.579000000000001</v>
      </c>
      <c r="E2174" s="15">
        <v>3381</v>
      </c>
      <c r="F2174" s="43">
        <v>1930</v>
      </c>
      <c r="G2174" s="43">
        <v>126.39953568357694</v>
      </c>
      <c r="I2174">
        <f>(E2174*100*Info!$B$11)/AI2174</f>
        <v>2.1155864414792913</v>
      </c>
      <c r="J2174">
        <f>LOG10(I2174)</f>
        <v>0.32543077501853152</v>
      </c>
      <c r="K2174">
        <f>2*((E2174*100*Info!$B$11)/AI2174^2)*(AJ2174/2)</f>
        <v>0.11342313135790551</v>
      </c>
      <c r="L2174">
        <f>(M2174/10.7)/I2174</f>
        <v>1.0794392535419681</v>
      </c>
      <c r="M2174">
        <f>((U2174/0.242530073729142))*I2174</f>
        <v>24.43502342637489</v>
      </c>
      <c r="N2174">
        <f>2*M2174*SQRT((0.5*K2174/I2174)^2+(0.5*V2174/U2174)^2)</f>
        <v>1.4556822879184177</v>
      </c>
      <c r="O2174" s="43">
        <v>3.5571933498199999</v>
      </c>
      <c r="P2174" s="43">
        <v>5.2643453379999997E-2</v>
      </c>
      <c r="S2174" s="43">
        <v>4.07</v>
      </c>
      <c r="T2174" s="43">
        <v>0.1</v>
      </c>
      <c r="U2174" s="43">
        <v>2.8012223547000001</v>
      </c>
      <c r="V2174" s="43">
        <v>7.2759022199999995E-2</v>
      </c>
      <c r="W2174" s="50">
        <f>U2174*Info!$B$2</f>
        <v>1.344586730256</v>
      </c>
      <c r="X2174" s="50">
        <f>W2174*SQRT((0.5*V2174/U2174)^2+Info!$B$3^2)</f>
        <v>6.946013897116611E-2</v>
      </c>
      <c r="Y2174" s="39">
        <f>W2174*Info!$D$2</f>
        <v>1.0891152515073601</v>
      </c>
      <c r="Z2174" s="39">
        <f>Y2174*SQRT(Info!$D$3^2+(X2174/W2174)^2)</f>
        <v>7.8300210108413593E-2</v>
      </c>
      <c r="AA2174" s="50">
        <f>IF(O2174-W2174&gt;0,O2174-W2174,0)</f>
        <v>2.2126066195640002</v>
      </c>
      <c r="AB2174" s="50">
        <f>SQRT((0.5*P2174)^2+X2174^2)</f>
        <v>7.428017367936593E-2</v>
      </c>
      <c r="AC2174" s="50">
        <f>(1-EXP(-Info!$B$6*G2174*1000))+(Info!$B$6/(Info!$B$6-Info!$B$7))*(EXP(-Info!$B$7*G2174*1000)-EXP(-Info!$B$6*G2174*1000))*(Info!$B$9-1)</f>
        <v>0.76815020478693907</v>
      </c>
      <c r="AD2174" s="50">
        <f>SQRT((Info!$B$6*EXP(-Info!$B$6*G2174*1000)+(Info!$B$6/(Info!$B$6+Info!$B$7))*(Info!$B$9-1)*(-Info!$B$7*EXP(-Info!$B$7*G2174*1000)+Info!$B$6*EXP(-Info!$B$6*G2174*1000)))^2*(0.01*G2174*1000)^2)</f>
        <v>3.7648359964652543E-3</v>
      </c>
      <c r="AE2174" s="50">
        <f>IF(AA2174&gt;0,AA2174*AC2174*SQRT((AB2174/AA2174)^2+(AD2174/AC2174)^2),AA2174*AC2174*SQRT((AD2174/AC2174)^2))</f>
        <v>5.7663191699644546E-2</v>
      </c>
      <c r="AF2174" s="50">
        <f>IF((S2174-Y2174-AA2174*AC2174)&gt;0,S2174-Y2174-AA2174*AC2174,0)</f>
        <v>1.2812705205616162</v>
      </c>
      <c r="AG2174" s="50">
        <f>SQRT((T2174*0.5)^2+Z2174^2+AE2174^2)</f>
        <v>0.10934334264147805</v>
      </c>
      <c r="AH2174" s="50">
        <f>AF2174/S2174</f>
        <v>0.31480848171047077</v>
      </c>
      <c r="AI2174">
        <f>AF2174*EXP(Info!$B$6*G2174*1000)</f>
        <v>4.083710423119709</v>
      </c>
      <c r="AJ2174">
        <f>2*SQRT((EXP(Info!$B$6*G2174)*AG2174)^2+(Info!$B$6*G2174*0.01*AI2174)^2)</f>
        <v>0.21894034423158723</v>
      </c>
      <c r="AK2174" s="28">
        <f>AI2174/(E2174/1000)</f>
        <v>1.2078410006269473</v>
      </c>
      <c r="AL2174">
        <f>AA2174/0.752049334436339</f>
        <v>2.9421030220342508</v>
      </c>
      <c r="AM2174"/>
      <c r="AN2174">
        <f>U2174/0.242530074</f>
        <v>11.55</v>
      </c>
      <c r="AO2174">
        <f>O2174/U2174</f>
        <v>1.2698718271513156</v>
      </c>
      <c r="AV2174" s="1"/>
    </row>
    <row r="2175" spans="1:54">
      <c r="A2175" s="14" t="s">
        <v>106</v>
      </c>
      <c r="B2175" s="14" t="s">
        <v>226</v>
      </c>
      <c r="C2175" s="15">
        <v>-10.349</v>
      </c>
      <c r="D2175" s="15">
        <v>40.579000000000001</v>
      </c>
      <c r="E2175" s="15">
        <v>3381</v>
      </c>
      <c r="F2175" s="43">
        <v>1960</v>
      </c>
      <c r="G2175" s="43">
        <v>128.97907136715389</v>
      </c>
      <c r="I2175">
        <f>(E2175*100*Info!$B$11)/AI2175</f>
        <v>1.9680703496548</v>
      </c>
      <c r="J2175">
        <f>LOG10(I2175)</f>
        <v>0.29404061844533308</v>
      </c>
      <c r="K2175">
        <f>2*((E2175*100*Info!$B$11)/AI2175^2)*(AJ2175/2)</f>
        <v>9.5198646963446085E-2</v>
      </c>
      <c r="L2175">
        <f>(M2175/10.7)/I2175</f>
        <v>1.0981308423478897</v>
      </c>
      <c r="M2175">
        <f>((U2175/0.242530073729142))*I2175</f>
        <v>23.124826634269745</v>
      </c>
      <c r="N2175">
        <f>2*M2175*SQRT((0.5*K2175/I2175)^2+(0.5*V2175/U2175)^2)</f>
        <v>1.2557766529753618</v>
      </c>
      <c r="O2175" s="43">
        <v>2.7299390824199996</v>
      </c>
      <c r="P2175" s="43">
        <v>4.5122960039999993E-2</v>
      </c>
      <c r="S2175" s="43">
        <v>3.51</v>
      </c>
      <c r="T2175" s="43">
        <v>0.08</v>
      </c>
      <c r="U2175" s="43">
        <v>2.8497283695000002</v>
      </c>
      <c r="V2175" s="43">
        <v>7.0333721459999998E-2</v>
      </c>
      <c r="W2175" s="50">
        <f>U2175*Info!$B$2</f>
        <v>1.36786961736</v>
      </c>
      <c r="X2175" s="50">
        <f>W2175*SQRT((0.5*V2175/U2175)^2+Info!$B$3^2)</f>
        <v>7.044576474144959E-2</v>
      </c>
      <c r="Y2175" s="39">
        <f>W2175*Info!$D$2</f>
        <v>1.1079743900616001</v>
      </c>
      <c r="Z2175" s="39">
        <f>Y2175*SQRT(Info!$D$3^2+(X2175/W2175)^2)</f>
        <v>7.9529766554938194E-2</v>
      </c>
      <c r="AA2175" s="50">
        <f>IF(O2175-W2175&gt;0,O2175-W2175,0)</f>
        <v>1.3620694650599996</v>
      </c>
      <c r="AB2175" s="50">
        <f>SQRT((0.5*P2175)^2+X2175^2)</f>
        <v>7.397044106060556E-2</v>
      </c>
      <c r="AC2175" s="50">
        <f>(1-EXP(-Info!$B$6*G2175*1000))+(Info!$B$6/(Info!$B$6-Info!$B$7))*(EXP(-Info!$B$7*G2175*1000)-EXP(-Info!$B$6*G2175*1000))*(Info!$B$9-1)</f>
        <v>0.77596394353563003</v>
      </c>
      <c r="AD2175" s="50">
        <f>SQRT((Info!$B$6*EXP(-Info!$B$6*G2175*1000)+(Info!$B$6/(Info!$B$6+Info!$B$7))*(Info!$B$9-1)*(-Info!$B$7*EXP(-Info!$B$7*G2175*1000)+Info!$B$6*EXP(-Info!$B$6*G2175*1000)))^2*(0.01*G2175*1000)^2)</f>
        <v>3.7472449643901284E-3</v>
      </c>
      <c r="AE2175" s="50">
        <f>IF(AA2175&gt;0,AA2175*AC2175*SQRT((AB2175/AA2175)^2+(AD2175/AC2175)^2),AA2175*AC2175*SQRT((AD2175/AC2175)^2))</f>
        <v>5.7624878854028325E-2</v>
      </c>
      <c r="AF2175" s="50">
        <f>IF((S2175-Y2175-AA2175*AC2175)&gt;0,S2175-Y2175-AA2175*AC2175,0)</f>
        <v>1.3451088164609761</v>
      </c>
      <c r="AG2175" s="50">
        <f>SQRT((T2175*0.5)^2+Z2175^2+AE2175^2)</f>
        <v>0.10604532253345457</v>
      </c>
      <c r="AH2175" s="50">
        <f>AF2175/S2175</f>
        <v>0.38322188503161714</v>
      </c>
      <c r="AI2175">
        <f>AF2175*EXP(Info!$B$6*G2175*1000)</f>
        <v>4.3898036488355592</v>
      </c>
      <c r="AJ2175">
        <f>2*SQRT((EXP(Info!$B$6*G2175)*AG2175)^2+(Info!$B$6*G2175*0.01*AI2175)^2)</f>
        <v>0.21234168172781229</v>
      </c>
      <c r="AK2175" s="28">
        <f>AI2175/(E2175/1000)</f>
        <v>1.2983743415662701</v>
      </c>
      <c r="AL2175">
        <f>AA2175/0.752049334436339</f>
        <v>1.8111437676902815</v>
      </c>
      <c r="AM2175"/>
      <c r="AN2175">
        <f>U2175/0.242530074</f>
        <v>11.75</v>
      </c>
      <c r="AO2175">
        <f>O2175/U2175</f>
        <v>0.95796466485645504</v>
      </c>
      <c r="AV2175" s="1"/>
    </row>
    <row r="2176" spans="1:54">
      <c r="A2176" s="14" t="s">
        <v>106</v>
      </c>
      <c r="B2176" s="14" t="s">
        <v>226</v>
      </c>
      <c r="C2176" s="15">
        <v>-10.349</v>
      </c>
      <c r="D2176" s="15">
        <v>40.579000000000001</v>
      </c>
      <c r="E2176" s="15">
        <v>3381</v>
      </c>
      <c r="F2176" s="43">
        <v>1990</v>
      </c>
      <c r="G2176" s="43">
        <v>131.59284837861526</v>
      </c>
      <c r="I2176">
        <f>(E2176*100*Info!$B$11)/AI2176</f>
        <v>2.2046893265989853</v>
      </c>
      <c r="J2176">
        <f>LOG10(I2176)</f>
        <v>0.34334739958632182</v>
      </c>
      <c r="K2176">
        <f>2*((E2176*100*Info!$B$11)/AI2176^2)*(AJ2176/2)</f>
        <v>0.12602704576238966</v>
      </c>
      <c r="L2176">
        <f>(M2176/10.7)/I2176</f>
        <v>1.1299065433179565</v>
      </c>
      <c r="M2176">
        <f>((U2176/0.242530073729142))*I2176</f>
        <v>26.654693988349742</v>
      </c>
      <c r="N2176">
        <f>2*M2176*SQRT((0.5*K2176/I2176)^2+(0.5*V2176/U2176)^2)</f>
        <v>1.6980732620943275</v>
      </c>
      <c r="O2176" s="43">
        <v>2.7825825358</v>
      </c>
      <c r="P2176" s="43">
        <v>5.2643453380000003E-2</v>
      </c>
      <c r="S2176" s="43">
        <v>3.39</v>
      </c>
      <c r="T2176" s="43">
        <v>0.09</v>
      </c>
      <c r="U2176" s="43">
        <v>2.9321885946599999</v>
      </c>
      <c r="V2176" s="43">
        <v>8.2460225159999997E-2</v>
      </c>
      <c r="W2176" s="50">
        <f>U2176*Info!$B$2</f>
        <v>1.4074505254367999</v>
      </c>
      <c r="X2176" s="50">
        <f>W2176*SQRT((0.5*V2176/U2176)^2+Info!$B$3^2)</f>
        <v>7.3102356493664658E-2</v>
      </c>
      <c r="Y2176" s="39">
        <f>W2176*Info!$D$2</f>
        <v>1.140034925603808</v>
      </c>
      <c r="Z2176" s="39">
        <f>Y2176*SQRT(Info!$D$3^2+(X2176/W2176)^2)</f>
        <v>8.2191043567992852E-2</v>
      </c>
      <c r="AA2176" s="50">
        <f>IF(O2176-W2176&gt;0,O2176-W2176,0)</f>
        <v>1.3751320103632001</v>
      </c>
      <c r="AB2176" s="50">
        <f>SQRT((0.5*P2176)^2+X2176^2)</f>
        <v>7.7696768406864222E-2</v>
      </c>
      <c r="AC2176" s="50">
        <f>(1-EXP(-Info!$B$6*G2176*1000))+(Info!$B$6/(Info!$B$6-Info!$B$7))*(EXP(-Info!$B$7*G2176*1000)-EXP(-Info!$B$6*G2176*1000))*(Info!$B$9-1)</f>
        <v>0.78367739357630373</v>
      </c>
      <c r="AD2176" s="50">
        <f>SQRT((Info!$B$6*EXP(-Info!$B$6*G2176*1000)+(Info!$B$6/(Info!$B$6+Info!$B$7))*(Info!$B$9-1)*(-Info!$B$7*EXP(-Info!$B$7*G2176*1000)+Info!$B$6*EXP(-Info!$B$6*G2176*1000)))^2*(0.01*G2176*1000)^2)</f>
        <v>3.727899816486344E-3</v>
      </c>
      <c r="AE2176" s="50">
        <f>IF(AA2176&gt;0,AA2176*AC2176*SQRT((AB2176/AA2176)^2+(AD2176/AC2176)^2),AA2176*AC2176*SQRT((AD2176/AC2176)^2))</f>
        <v>6.1104617681332553E-2</v>
      </c>
      <c r="AF2176" s="50">
        <f>IF((S2176-Y2176-AA2176*AC2176)&gt;0,S2176-Y2176-AA2176*AC2176,0)</f>
        <v>1.1723052046914166</v>
      </c>
      <c r="AG2176" s="50">
        <f>SQRT((T2176*0.5)^2+Z2176^2+AE2176^2)</f>
        <v>0.11186662569675336</v>
      </c>
      <c r="AH2176" s="50">
        <f>AF2176/S2176</f>
        <v>0.34581274474673057</v>
      </c>
      <c r="AI2176">
        <f>AF2176*EXP(Info!$B$6*G2176*1000)</f>
        <v>3.91866658846086</v>
      </c>
      <c r="AJ2176">
        <f>2*SQRT((EXP(Info!$B$6*G2176)*AG2176)^2+(Info!$B$6*G2176*0.01*AI2176)^2)</f>
        <v>0.22400343101100018</v>
      </c>
      <c r="AK2176" s="28">
        <f>AI2176/(E2176/1000)</f>
        <v>1.1590259060812955</v>
      </c>
      <c r="AL2176">
        <f>AA2176/0.752049334436339</f>
        <v>1.8285130341799471</v>
      </c>
      <c r="AM2176"/>
      <c r="AN2176">
        <f>U2176/0.242530074</f>
        <v>12.09</v>
      </c>
      <c r="AO2176">
        <f>O2176/U2176</f>
        <v>0.94897802306016155</v>
      </c>
      <c r="AV2176" s="1"/>
    </row>
    <row r="2177" spans="1:54">
      <c r="A2177" s="14" t="s">
        <v>106</v>
      </c>
      <c r="B2177" s="14" t="s">
        <v>226</v>
      </c>
      <c r="C2177" s="15">
        <v>-10.349</v>
      </c>
      <c r="D2177" s="15">
        <v>40.579000000000001</v>
      </c>
      <c r="E2177" s="15">
        <v>3381</v>
      </c>
      <c r="F2177" s="43">
        <v>2020</v>
      </c>
      <c r="G2177" s="43">
        <v>134.22212094653813</v>
      </c>
      <c r="I2177">
        <f>(E2177*100*Info!$B$11)/AI2177</f>
        <v>2.8379720557266332</v>
      </c>
      <c r="J2177">
        <f>LOG10(I2177)</f>
        <v>0.45300811483411446</v>
      </c>
      <c r="K2177">
        <f>2*((E2177*100*Info!$B$11)/AI2177^2)*(AJ2177/2)</f>
        <v>0.161840760101056</v>
      </c>
      <c r="L2177">
        <f>(M2177/10.7)/I2177</f>
        <v>0.8719626177962394</v>
      </c>
      <c r="M2177">
        <f>((U2177/0.242530073729142))*I2177</f>
        <v>26.478279309500479</v>
      </c>
      <c r="N2177">
        <f>2*M2177*SQRT((0.5*K2177/I2177)^2+(0.5*V2177/U2177)^2)</f>
        <v>1.6233322313282017</v>
      </c>
      <c r="O2177" s="43">
        <v>3.2488531228799999</v>
      </c>
      <c r="P2177" s="43">
        <v>4.512296004E-2</v>
      </c>
      <c r="S2177" s="43">
        <v>3.48</v>
      </c>
      <c r="T2177" s="43">
        <v>7.0000000000000007E-2</v>
      </c>
      <c r="U2177" s="43">
        <v>2.2628055904200002</v>
      </c>
      <c r="V2177" s="43">
        <v>5.0931315540000008E-2</v>
      </c>
      <c r="W2177" s="50">
        <f>U2177*Info!$B$2</f>
        <v>1.0861466834016</v>
      </c>
      <c r="X2177" s="50">
        <f>W2177*SQRT((0.5*V2177/U2177)^2+Info!$B$3^2)</f>
        <v>5.5665975976825537E-2</v>
      </c>
      <c r="Y2177" s="39">
        <f>W2177*Info!$D$2</f>
        <v>0.87977881355529608</v>
      </c>
      <c r="Z2177" s="39">
        <f>Y2177*SQRT(Info!$D$3^2+(X2177/W2177)^2)</f>
        <v>6.2992734106981793E-2</v>
      </c>
      <c r="AA2177" s="50">
        <f>IF(O2177-W2177&gt;0,O2177-W2177,0)</f>
        <v>2.1627064394783999</v>
      </c>
      <c r="AB2177" s="50">
        <f>SQRT((0.5*P2177)^2+X2177^2)</f>
        <v>6.0064309387067596E-2</v>
      </c>
      <c r="AC2177" s="50">
        <f>(1-EXP(-Info!$B$6*G2177*1000))+(Info!$B$6/(Info!$B$6-Info!$B$7))*(EXP(-Info!$B$7*G2177*1000)-EXP(-Info!$B$6*G2177*1000))*(Info!$B$9-1)</f>
        <v>0.79123441445553377</v>
      </c>
      <c r="AD2177" s="50">
        <f>SQRT((Info!$B$6*EXP(-Info!$B$6*G2177*1000)+(Info!$B$6/(Info!$B$6+Info!$B$7))*(Info!$B$9-1)*(-Info!$B$7*EXP(-Info!$B$7*G2177*1000)+Info!$B$6*EXP(-Info!$B$6*G2177*1000)))^2*(0.01*G2177*1000)^2)</f>
        <v>3.7069791455936656E-3</v>
      </c>
      <c r="AE2177" s="50">
        <f>IF(AA2177&gt;0,AA2177*AC2177*SQRT((AB2177/AA2177)^2+(AD2177/AC2177)^2),AA2177*AC2177*SQRT((AD2177/AC2177)^2))</f>
        <v>4.8196418551930201E-2</v>
      </c>
      <c r="AF2177" s="50">
        <f>IF((S2177-Y2177-AA2177*AC2177)&gt;0,S2177-Y2177-AA2177*AC2177,0)</f>
        <v>0.88901342316479992</v>
      </c>
      <c r="AG2177" s="50">
        <f>SQRT((T2177*0.5)^2+Z2177^2+AE2177^2)</f>
        <v>8.6694747888818202E-2</v>
      </c>
      <c r="AH2177" s="50">
        <f>AF2177/S2177</f>
        <v>0.25546362734620687</v>
      </c>
      <c r="AI2177">
        <f>AF2177*EXP(Info!$B$6*G2177*1000)</f>
        <v>3.0442309622628319</v>
      </c>
      <c r="AJ2177">
        <f>2*SQRT((EXP(Info!$B$6*G2177)*AG2177)^2+(Info!$B$6*G2177*0.01*AI2177)^2)</f>
        <v>0.17360306697228561</v>
      </c>
      <c r="AK2177" s="28">
        <f>AI2177/(E2177/1000)</f>
        <v>0.90039365935014259</v>
      </c>
      <c r="AL2177">
        <f>AA2177/0.752049334436339</f>
        <v>2.8757507525744281</v>
      </c>
      <c r="AM2177"/>
      <c r="AN2177">
        <f>U2177/0.242530074</f>
        <v>9.33</v>
      </c>
      <c r="AO2177">
        <f>O2177/U2177</f>
        <v>1.4357632563020932</v>
      </c>
      <c r="AQ2177"/>
      <c r="AR2177"/>
      <c r="AS2177"/>
      <c r="AT2177"/>
      <c r="AU2177"/>
      <c r="AV2177" s="1"/>
      <c r="AX2177"/>
      <c r="AY2177"/>
      <c r="AZ2177"/>
      <c r="BA2177"/>
      <c r="BB2177"/>
    </row>
    <row r="2178" spans="1:54">
      <c r="A2178" s="14" t="s">
        <v>106</v>
      </c>
      <c r="B2178" s="14" t="s">
        <v>226</v>
      </c>
      <c r="C2178" s="15">
        <v>-10.349</v>
      </c>
      <c r="D2178" s="15">
        <v>40.579000000000001</v>
      </c>
      <c r="E2178" s="15">
        <v>3381</v>
      </c>
      <c r="F2178" s="43">
        <v>2060</v>
      </c>
      <c r="G2178" s="43">
        <v>136.17681263460156</v>
      </c>
      <c r="I2178">
        <f>(E2178*100*Info!$B$11)/AI2178</f>
        <v>3.5811240528032071</v>
      </c>
      <c r="J2178">
        <f>LOG10(I2178)</f>
        <v>0.55401936555665132</v>
      </c>
      <c r="K2178">
        <f>2*((E2178*100*Info!$B$11)/AI2178^2)*(AJ2178/2)</f>
        <v>0.28872257240270438</v>
      </c>
      <c r="L2178">
        <f>(M2178/10.7)/I2178</f>
        <v>0.93738317861696474</v>
      </c>
      <c r="M2178">
        <f>((U2178/0.242530073729142))*I2178</f>
        <v>35.918674289730205</v>
      </c>
      <c r="N2178">
        <f>2*M2178*SQRT((0.5*K2178/I2178)^2+(0.5*V2178/U2178)^2)</f>
        <v>3.0887480174132245</v>
      </c>
      <c r="O2178" s="43">
        <v>3.2037301628399995</v>
      </c>
      <c r="P2178" s="43">
        <v>4.5122960039999993E-2</v>
      </c>
      <c r="S2178" s="43">
        <v>3.26</v>
      </c>
      <c r="T2178" s="43">
        <v>0.09</v>
      </c>
      <c r="U2178" s="43">
        <v>2.4325766422199999</v>
      </c>
      <c r="V2178" s="43">
        <v>7.2759022200000009E-2</v>
      </c>
      <c r="W2178" s="50">
        <f>U2178*Info!$B$2</f>
        <v>1.1676367882656</v>
      </c>
      <c r="X2178" s="50">
        <f>W2178*SQRT((0.5*V2178/U2178)^2+Info!$B$3^2)</f>
        <v>6.0937397312491294E-2</v>
      </c>
      <c r="Y2178" s="39">
        <f>W2178*Info!$D$2</f>
        <v>0.94578579849513611</v>
      </c>
      <c r="Z2178" s="39">
        <f>Y2178*SQRT(Info!$D$3^2+(X2178/W2178)^2)</f>
        <v>6.835654051272215E-2</v>
      </c>
      <c r="AA2178" s="50">
        <f>IF(O2178-W2178&gt;0,O2178-W2178,0)</f>
        <v>2.0360933745743992</v>
      </c>
      <c r="AB2178" s="50">
        <f>SQRT((0.5*P2178)^2+X2178^2)</f>
        <v>6.4979895136213328E-2</v>
      </c>
      <c r="AC2178" s="50">
        <f>(1-EXP(-Info!$B$6*G2178*1000))+(Info!$B$6/(Info!$B$6-Info!$B$7))*(EXP(-Info!$B$7*G2178*1000)-EXP(-Info!$B$6*G2178*1000))*(Info!$B$9-1)</f>
        <v>0.79672410468422916</v>
      </c>
      <c r="AD2178" s="50">
        <f>SQRT((Info!$B$6*EXP(-Info!$B$6*G2178*1000)+(Info!$B$6/(Info!$B$6+Info!$B$7))*(Info!$B$9-1)*(-Info!$B$7*EXP(-Info!$B$7*G2178*1000)+Info!$B$6*EXP(-Info!$B$6*G2178*1000)))^2*(0.01*G2178*1000)^2)</f>
        <v>3.6905246589907957E-3</v>
      </c>
      <c r="AE2178" s="50">
        <f>IF(AA2178&gt;0,AA2178*AC2178*SQRT((AB2178/AA2178)^2+(AD2178/AC2178)^2),AA2178*AC2178*SQRT((AD2178/AC2178)^2))</f>
        <v>5.2313530625413482E-2</v>
      </c>
      <c r="AF2178" s="50">
        <f>IF((S2178-Y2178-AA2178*AC2178)&gt;0,S2178-Y2178-AA2178*AC2178,0)</f>
        <v>0.69200953059358472</v>
      </c>
      <c r="AG2178" s="50">
        <f>SQRT((T2178*0.5)^2+Z2178^2+AE2178^2)</f>
        <v>9.7130438675852276E-2</v>
      </c>
      <c r="AH2178" s="50">
        <f>AF2178/S2178</f>
        <v>0.21227286214527141</v>
      </c>
      <c r="AI2178">
        <f>AF2178*EXP(Info!$B$6*G2178*1000)</f>
        <v>2.4124945896015508</v>
      </c>
      <c r="AJ2178">
        <f>2*SQRT((EXP(Info!$B$6*G2178)*AG2178)^2+(Info!$B$6*G2178*0.01*AI2178)^2)</f>
        <v>0.19450363448653288</v>
      </c>
      <c r="AK2178" s="28">
        <f>AI2178/(E2178/1000)</f>
        <v>0.71354468784429192</v>
      </c>
      <c r="AL2178">
        <f>AA2178/0.752049334436339</f>
        <v>2.7073933601715785</v>
      </c>
      <c r="AM2178"/>
      <c r="AN2178">
        <f>U2178/0.242530074</f>
        <v>10.029999999999999</v>
      </c>
      <c r="AO2178">
        <f>O2178/U2178</f>
        <v>1.3170109863080142</v>
      </c>
      <c r="AQ2178"/>
      <c r="AR2178"/>
      <c r="AS2178"/>
      <c r="AT2178"/>
      <c r="AU2178"/>
      <c r="AV2178" s="1"/>
      <c r="AX2178"/>
      <c r="AY2178"/>
      <c r="AZ2178"/>
      <c r="BA2178"/>
      <c r="BB2178"/>
    </row>
    <row r="2179" spans="1:54">
      <c r="A2179" s="14" t="s">
        <v>106</v>
      </c>
      <c r="B2179" s="14" t="s">
        <v>226</v>
      </c>
      <c r="C2179" s="15">
        <v>-10.349</v>
      </c>
      <c r="D2179" s="15">
        <v>40.579000000000001</v>
      </c>
      <c r="E2179" s="15">
        <v>3381</v>
      </c>
      <c r="F2179" s="43">
        <v>2102</v>
      </c>
      <c r="G2179" s="43">
        <v>137.68435032304379</v>
      </c>
      <c r="H2179" s="15" t="s">
        <v>128</v>
      </c>
      <c r="I2179">
        <f>(E2179*100*Info!$B$11)/AI2179</f>
        <v>2.7960761579360454</v>
      </c>
      <c r="J2179">
        <f>LOG10(I2179)</f>
        <v>0.44654899630144596</v>
      </c>
      <c r="K2179">
        <f>2*((E2179*100*Info!$B$11)/AI2179^2)*(AJ2179/2)</f>
        <v>0.18881284935176848</v>
      </c>
      <c r="L2179">
        <f>(M2179/10.7)/I2179</f>
        <v>1.0878504685046331</v>
      </c>
      <c r="M2179">
        <f>((U2179/0.242530073729142))*I2179</f>
        <v>32.546326514723368</v>
      </c>
      <c r="N2179">
        <f>2*M2179*SQRT((0.5*K2179/I2179)^2+(0.5*V2179/U2179)^2)</f>
        <v>2.3238285390778635</v>
      </c>
      <c r="O2179" s="43">
        <v>2.4516808288399998</v>
      </c>
      <c r="P2179" s="43">
        <v>4.512296004E-2</v>
      </c>
      <c r="S2179" s="43">
        <v>2.85</v>
      </c>
      <c r="T2179" s="43">
        <v>7.0000000000000007E-2</v>
      </c>
      <c r="U2179" s="43">
        <v>2.8230500613600005</v>
      </c>
      <c r="V2179" s="43">
        <v>6.5483119980000018E-2</v>
      </c>
      <c r="W2179" s="50">
        <f>U2179*Info!$B$2</f>
        <v>1.3550640294528002</v>
      </c>
      <c r="X2179" s="50">
        <f>W2179*SQRT((0.5*V2179/U2179)^2+Info!$B$3^2)</f>
        <v>6.9552047822659377E-2</v>
      </c>
      <c r="Y2179" s="39">
        <f>W2179*Info!$D$2</f>
        <v>1.0976018638567682</v>
      </c>
      <c r="Z2179" s="39">
        <f>Y2179*SQRT(Info!$D$3^2+(X2179/W2179)^2)</f>
        <v>7.8649221759276078E-2</v>
      </c>
      <c r="AA2179" s="50">
        <f>IF(O2179-W2179&gt;0,O2179-W2179,0)</f>
        <v>1.0966167993871996</v>
      </c>
      <c r="AB2179" s="50">
        <f>SQRT((0.5*P2179)^2+X2179^2)</f>
        <v>7.3119817676320531E-2</v>
      </c>
      <c r="AC2179" s="50">
        <f>(1-EXP(-Info!$B$6*G2179*1000))+(Info!$B$6/(Info!$B$6-Info!$B$7))*(EXP(-Info!$B$7*G2179*1000)-EXP(-Info!$B$6*G2179*1000))*(Info!$B$9-1)</f>
        <v>0.80088456819327258</v>
      </c>
      <c r="AD2179" s="50">
        <f>SQRT((Info!$B$6*EXP(-Info!$B$6*G2179*1000)+(Info!$B$6/(Info!$B$6+Info!$B$7))*(Info!$B$9-1)*(-Info!$B$7*EXP(-Info!$B$7*G2179*1000)+Info!$B$6*EXP(-Info!$B$6*G2179*1000)))^2*(0.01*G2179*1000)^2)</f>
        <v>3.6773322621289546E-3</v>
      </c>
      <c r="AE2179" s="50">
        <f>IF(AA2179&gt;0,AA2179*AC2179*SQRT((AB2179/AA2179)^2+(AD2179/AC2179)^2),AA2179*AC2179*SQRT((AD2179/AC2179)^2))</f>
        <v>5.8699217671615102E-2</v>
      </c>
      <c r="AF2179" s="50">
        <f>IF((S2179-Y2179-AA2179*AC2179)&gt;0,S2179-Y2179-AA2179*AC2179,0)</f>
        <v>0.87413466429252595</v>
      </c>
      <c r="AG2179" s="50">
        <f>SQRT((T2179*0.5)^2+Z2179^2+AE2179^2)</f>
        <v>0.10419356140664084</v>
      </c>
      <c r="AH2179" s="50">
        <f>AF2179/S2179</f>
        <v>0.30671391729562314</v>
      </c>
      <c r="AI2179">
        <f>AF2179*EXP(Info!$B$6*G2179*1000)</f>
        <v>3.0898451666127063</v>
      </c>
      <c r="AJ2179">
        <f>2*SQRT((EXP(Info!$B$6*G2179)*AG2179)^2+(Info!$B$6*G2179*0.01*AI2179)^2)</f>
        <v>0.2086504218807044</v>
      </c>
      <c r="AK2179" s="28">
        <f>AI2179/(E2179/1000)</f>
        <v>0.91388499456158134</v>
      </c>
      <c r="AL2179">
        <f>AA2179/0.752049334436339</f>
        <v>1.4581713581451592</v>
      </c>
      <c r="AM2179"/>
      <c r="AN2179">
        <f>U2179/0.242530074</f>
        <v>11.64</v>
      </c>
      <c r="AO2179">
        <f>O2179/U2179</f>
        <v>0.86845106376147863</v>
      </c>
      <c r="AQ2179"/>
      <c r="AR2179"/>
      <c r="AS2179"/>
      <c r="AT2179"/>
      <c r="AU2179"/>
      <c r="AV2179" s="1"/>
      <c r="AX2179"/>
      <c r="AY2179"/>
      <c r="AZ2179"/>
      <c r="BA2179"/>
      <c r="BB2179"/>
    </row>
    <row r="2180" spans="1:54">
      <c r="A2180" s="14" t="s">
        <v>106</v>
      </c>
      <c r="B2180" s="14" t="s">
        <v>226</v>
      </c>
      <c r="C2180" s="15">
        <v>-10.349</v>
      </c>
      <c r="D2180" s="15">
        <v>40.579000000000001</v>
      </c>
      <c r="E2180" s="15">
        <v>3381</v>
      </c>
      <c r="F2180" s="43">
        <v>2170</v>
      </c>
      <c r="G2180" s="43">
        <v>140.12512562814069</v>
      </c>
      <c r="I2180">
        <f>(E2180*100*Info!$B$11)/AI2180</f>
        <v>2.502610716649281</v>
      </c>
      <c r="J2180">
        <f>LOG10(I2180)</f>
        <v>0.39839329996402395</v>
      </c>
      <c r="K2180">
        <f>2*((E2180*100*Info!$B$11)/AI2180^2)*(AJ2180/2)</f>
        <v>0.16767297085685928</v>
      </c>
      <c r="L2180">
        <f>(M2180/10.7)/I2180</f>
        <v>1.2214953284669721</v>
      </c>
      <c r="M2180">
        <f>((U2180/0.242530073729142))*I2180</f>
        <v>32.709122103135712</v>
      </c>
      <c r="N2180">
        <f>2*M2180*SQRT((0.5*K2180/I2180)^2+(0.5*V2180/U2180)^2)</f>
        <v>2.31652436826149</v>
      </c>
      <c r="O2180" s="43">
        <v>2.6020906956399998</v>
      </c>
      <c r="P2180" s="43">
        <v>4.5122960039999993E-2</v>
      </c>
      <c r="S2180" s="43">
        <v>3.06</v>
      </c>
      <c r="T2180" s="43">
        <v>7.0000000000000007E-2</v>
      </c>
      <c r="U2180" s="43">
        <v>3.1698680671800004</v>
      </c>
      <c r="V2180" s="43">
        <v>7.2759022199999995E-2</v>
      </c>
      <c r="W2180" s="50">
        <f>U2180*Info!$B$2</f>
        <v>1.5215366722464001</v>
      </c>
      <c r="X2180" s="50">
        <f>W2180*SQRT((0.5*V2180/U2180)^2+Info!$B$3^2)</f>
        <v>7.8055184519793611E-2</v>
      </c>
      <c r="Y2180" s="39">
        <f>W2180*Info!$D$2</f>
        <v>1.2324447045195841</v>
      </c>
      <c r="Z2180" s="39">
        <f>Y2180*SQRT(Info!$D$3^2+(X2180/W2180)^2)</f>
        <v>8.8287385827103521E-2</v>
      </c>
      <c r="AA2180" s="50">
        <f>IF(O2180-W2180&gt;0,O2180-W2180,0)</f>
        <v>1.0805540233935997</v>
      </c>
      <c r="AB2180" s="50">
        <f>SQRT((0.5*P2180)^2+X2180^2)</f>
        <v>8.1250428990325252E-2</v>
      </c>
      <c r="AC2180" s="50">
        <f>(1-EXP(-Info!$B$6*G2180*1000))+(Info!$B$6/(Info!$B$6-Info!$B$7))*(EXP(-Info!$B$7*G2180*1000)-EXP(-Info!$B$6*G2180*1000))*(Info!$B$9-1)</f>
        <v>0.80748750938711145</v>
      </c>
      <c r="AD2180" s="50">
        <f>SQRT((Info!$B$6*EXP(-Info!$B$6*G2180*1000)+(Info!$B$6/(Info!$B$6+Info!$B$7))*(Info!$B$9-1)*(-Info!$B$7*EXP(-Info!$B$7*G2180*1000)+Info!$B$6*EXP(-Info!$B$6*G2180*1000)))^2*(0.01*G2180*1000)^2)</f>
        <v>3.6550861413181999E-3</v>
      </c>
      <c r="AE2180" s="50">
        <f>IF(AA2180&gt;0,AA2180*AC2180*SQRT((AB2180/AA2180)^2+(AD2180/AC2180)^2),AA2180*AC2180*SQRT((AD2180/AC2180)^2))</f>
        <v>6.5727475737578728E-2</v>
      </c>
      <c r="AF2180" s="50">
        <f>IF((S2180-Y2180-AA2180*AC2180)&gt;0,S2180-Y2180-AA2180*AC2180,0)</f>
        <v>0.95502141837209553</v>
      </c>
      <c r="AG2180" s="50">
        <f>SQRT((T2180*0.5)^2+Z2180^2+AE2180^2)</f>
        <v>0.1154978941930018</v>
      </c>
      <c r="AH2180" s="50">
        <f>AF2180/S2180</f>
        <v>0.31209850273597894</v>
      </c>
      <c r="AI2180">
        <f>AF2180*EXP(Info!$B$6*G2180*1000)</f>
        <v>3.4521719037657497</v>
      </c>
      <c r="AJ2180">
        <f>2*SQRT((EXP(Info!$B$6*G2180)*AG2180)^2+(Info!$B$6*G2180*0.01*AI2180)^2)</f>
        <v>0.2312928315866801</v>
      </c>
      <c r="AK2180" s="28">
        <f>AI2180/(E2180/1000)</f>
        <v>1.0210505482891896</v>
      </c>
      <c r="AL2180">
        <f>AA2180/0.752049334436339</f>
        <v>1.4368126849064695</v>
      </c>
      <c r="AM2180"/>
      <c r="AN2180">
        <f>U2180/0.242530074</f>
        <v>13.07</v>
      </c>
      <c r="AO2180">
        <f>O2180/U2180</f>
        <v>0.82088296436731178</v>
      </c>
      <c r="AQ2180"/>
      <c r="AR2180"/>
      <c r="AS2180"/>
      <c r="AT2180"/>
      <c r="AU2180"/>
      <c r="AV2180" s="1"/>
      <c r="AX2180"/>
      <c r="AY2180"/>
      <c r="AZ2180"/>
      <c r="BA2180"/>
      <c r="BB2180"/>
    </row>
    <row r="2181" spans="1:54">
      <c r="A2181" s="14" t="s">
        <v>106</v>
      </c>
      <c r="B2181" s="14" t="s">
        <v>226</v>
      </c>
      <c r="C2181" s="15">
        <v>-10.349</v>
      </c>
      <c r="D2181" s="15">
        <v>40.579000000000001</v>
      </c>
      <c r="E2181" s="15">
        <v>3381</v>
      </c>
      <c r="F2181" s="43">
        <v>2210</v>
      </c>
      <c r="G2181" s="43">
        <v>141.56087580760948</v>
      </c>
      <c r="I2181">
        <f>(E2181*100*Info!$B$11)/AI2181</f>
        <v>2.2701559912579792</v>
      </c>
      <c r="J2181">
        <f>LOG10(I2181)</f>
        <v>0.35605570028341416</v>
      </c>
      <c r="K2181">
        <f>2*((E2181*100*Info!$B$11)/AI2181^2)*(AJ2181/2)</f>
        <v>0.15339221580622842</v>
      </c>
      <c r="L2181">
        <f>(M2181/10.7)/I2181</f>
        <v>1.3214953285786519</v>
      </c>
      <c r="M2181">
        <f>((U2181/0.242530073729142))*I2181</f>
        <v>32.100005752237166</v>
      </c>
      <c r="N2181">
        <f>2*M2181*SQRT((0.5*K2181/I2181)^2+(0.5*V2181/U2181)^2)</f>
        <v>2.3342224083871339</v>
      </c>
      <c r="O2181" s="43">
        <v>2.7525005624399999</v>
      </c>
      <c r="P2181" s="43">
        <v>5.2643453379999997E-2</v>
      </c>
      <c r="S2181" s="43">
        <v>3.27</v>
      </c>
      <c r="T2181" s="43">
        <v>0.09</v>
      </c>
      <c r="U2181" s="43">
        <v>3.4293752463600002</v>
      </c>
      <c r="V2181" s="43">
        <v>9.216142812E-2</v>
      </c>
      <c r="W2181" s="50">
        <f>U2181*Info!$B$2</f>
        <v>1.6461001182528001</v>
      </c>
      <c r="X2181" s="50">
        <f>W2181*SQRT((0.5*V2181/U2181)^2+Info!$B$3^2)</f>
        <v>8.5225305978138322E-2</v>
      </c>
      <c r="Y2181" s="39">
        <f>W2181*Info!$D$2</f>
        <v>1.3333410957847682</v>
      </c>
      <c r="Z2181" s="39">
        <f>Y2181*SQRT(Info!$D$3^2+(X2181/W2181)^2)</f>
        <v>9.5968650884637186E-2</v>
      </c>
      <c r="AA2181" s="50">
        <f>IF(O2181-W2181&gt;0,O2181-W2181,0)</f>
        <v>1.1064004441871997</v>
      </c>
      <c r="AB2181" s="50">
        <f>SQRT((0.5*P2181)^2+X2181^2)</f>
        <v>8.9197455541121559E-2</v>
      </c>
      <c r="AC2181" s="50">
        <f>(1-EXP(-Info!$B$6*G2181*1000))+(Info!$B$6/(Info!$B$6-Info!$B$7))*(EXP(-Info!$B$7*G2181*1000)-EXP(-Info!$B$6*G2181*1000))*(Info!$B$9-1)</f>
        <v>0.81129604252642173</v>
      </c>
      <c r="AD2181" s="50">
        <f>SQRT((Info!$B$6*EXP(-Info!$B$6*G2181*1000)+(Info!$B$6/(Info!$B$6+Info!$B$7))*(Info!$B$9-1)*(-Info!$B$7*EXP(-Info!$B$7*G2181*1000)+Info!$B$6*EXP(-Info!$B$6*G2181*1000)))^2*(0.01*G2181*1000)^2)</f>
        <v>3.641508382399879E-3</v>
      </c>
      <c r="AE2181" s="50">
        <f>IF(AA2181&gt;0,AA2181*AC2181*SQRT((AB2181/AA2181)^2+(AD2181/AC2181)^2),AA2181*AC2181*SQRT((AD2181/AC2181)^2))</f>
        <v>7.2477612674072961E-2</v>
      </c>
      <c r="AF2181" s="50">
        <f>IF((S2181-Y2181-AA2181*AC2181)&gt;0,S2181-Y2181-AA2181*AC2181,0)</f>
        <v>1.0390406023966814</v>
      </c>
      <c r="AG2181" s="50">
        <f>SQRT((T2181*0.5)^2+Z2181^2+AE2181^2)</f>
        <v>0.1284055539747028</v>
      </c>
      <c r="AH2181" s="50">
        <f>AF2181/S2181</f>
        <v>0.31774941969317472</v>
      </c>
      <c r="AI2181">
        <f>AF2181*EXP(Info!$B$6*G2181*1000)</f>
        <v>3.8056602433263955</v>
      </c>
      <c r="AJ2181">
        <f>2*SQRT((EXP(Info!$B$6*G2181)*AG2181)^2+(Info!$B$6*G2181*0.01*AI2181)^2)</f>
        <v>0.2571447334797568</v>
      </c>
      <c r="AK2181" s="28">
        <f>AI2181/(E2181/1000)</f>
        <v>1.1256019648998508</v>
      </c>
      <c r="AL2181">
        <f>AA2181/0.752049334436339</f>
        <v>1.4711806706357196</v>
      </c>
      <c r="AM2181"/>
      <c r="AN2181">
        <f>U2181/0.242530074</f>
        <v>14.14</v>
      </c>
      <c r="AO2181">
        <f>O2181/U2181</f>
        <v>0.80262449125727864</v>
      </c>
      <c r="AQ2181"/>
      <c r="AR2181"/>
      <c r="AS2181"/>
      <c r="AT2181"/>
      <c r="AU2181"/>
      <c r="AV2181" s="1"/>
      <c r="AX2181"/>
      <c r="AY2181"/>
      <c r="AZ2181"/>
      <c r="BA2181"/>
      <c r="BB2181"/>
    </row>
    <row r="2182" spans="1:54">
      <c r="A2182" s="14" t="s">
        <v>106</v>
      </c>
      <c r="B2182" s="14" t="s">
        <v>226</v>
      </c>
      <c r="C2182" s="15">
        <v>-10.349</v>
      </c>
      <c r="D2182" s="15">
        <v>40.579000000000001</v>
      </c>
      <c r="E2182" s="15">
        <v>3381</v>
      </c>
      <c r="F2182" s="43">
        <v>2270</v>
      </c>
      <c r="G2182" s="43">
        <v>148.16235294117647</v>
      </c>
      <c r="I2182">
        <f>(E2182*100*Info!$B$11)/AI2182</f>
        <v>2.0171944080497126</v>
      </c>
      <c r="J2182">
        <f>LOG10(I2182)</f>
        <v>0.3047477555625871</v>
      </c>
      <c r="K2182">
        <f>2*((E2182*100*Info!$B$11)/AI2182^2)*(AJ2182/2)</f>
        <v>0.12129937375234882</v>
      </c>
      <c r="L2182">
        <f>(M2182/10.7)/I2182</f>
        <v>1.2803738332056247</v>
      </c>
      <c r="M2182">
        <f>((U2182/0.242530073729142))*I2182</f>
        <v>27.635563421144507</v>
      </c>
      <c r="N2182">
        <f>2*M2182*SQRT((0.5*K2182/I2182)^2+(0.5*V2182/U2182)^2)</f>
        <v>1.8745547786510572</v>
      </c>
      <c r="O2182" s="43">
        <v>2.7148980957399997</v>
      </c>
      <c r="P2182" s="43">
        <v>5.2643453380000003E-2</v>
      </c>
      <c r="S2182" s="43">
        <v>3.32</v>
      </c>
      <c r="T2182" s="43">
        <v>0.1</v>
      </c>
      <c r="U2182" s="43">
        <v>3.3226620138</v>
      </c>
      <c r="V2182" s="43">
        <v>0.10428793182</v>
      </c>
      <c r="W2182" s="50">
        <f>U2182*Info!$B$2</f>
        <v>1.5948777666239999</v>
      </c>
      <c r="X2182" s="50">
        <f>W2182*SQRT((0.5*V2182/U2182)^2+Info!$B$3^2)</f>
        <v>8.3579565415480422E-2</v>
      </c>
      <c r="Y2182" s="39">
        <f>W2182*Info!$D$2</f>
        <v>1.2918509909654401</v>
      </c>
      <c r="Z2182" s="39">
        <f>Y2182*SQRT(Info!$D$3^2+(X2182/W2182)^2)</f>
        <v>9.3570362374141181E-2</v>
      </c>
      <c r="AA2182" s="50">
        <f>IF(O2182-W2182&gt;0,O2182-W2182,0)</f>
        <v>1.1200203291159998</v>
      </c>
      <c r="AB2182" s="50">
        <f>SQRT((0.5*P2182)^2+X2182^2)</f>
        <v>8.7626349067980863E-2</v>
      </c>
      <c r="AC2182" s="50">
        <f>(1-EXP(-Info!$B$6*G2182*1000))+(Info!$B$6/(Info!$B$6-Info!$B$7))*(EXP(-Info!$B$7*G2182*1000)-EXP(-Info!$B$6*G2182*1000))*(Info!$B$9-1)</f>
        <v>0.82811048053866176</v>
      </c>
      <c r="AD2182" s="50">
        <f>SQRT((Info!$B$6*EXP(-Info!$B$6*G2182*1000)+(Info!$B$6/(Info!$B$6+Info!$B$7))*(Info!$B$9-1)*(-Info!$B$7*EXP(-Info!$B$7*G2182*1000)+Info!$B$6*EXP(-Info!$B$6*G2182*1000)))^2*(0.01*G2182*1000)^2)</f>
        <v>3.5747540715251234E-3</v>
      </c>
      <c r="AE2182" s="50">
        <f>IF(AA2182&gt;0,AA2182*AC2182*SQRT((AB2182/AA2182)^2+(AD2182/AC2182)^2),AA2182*AC2182*SQRT((AD2182/AC2182)^2))</f>
        <v>7.2674670563527513E-2</v>
      </c>
      <c r="AF2182" s="50">
        <f>IF((S2182-Y2182-AA2182*AC2182)&gt;0,S2182-Y2182-AA2182*AC2182,0)</f>
        <v>1.1006484360772391</v>
      </c>
      <c r="AG2182" s="50">
        <f>SQRT((T2182*0.5)^2+Z2182^2+AE2182^2)</f>
        <v>0.12859634697900774</v>
      </c>
      <c r="AH2182" s="50">
        <f>AF2182/S2182</f>
        <v>0.33152061327627685</v>
      </c>
      <c r="AI2182">
        <f>AF2182*EXP(Info!$B$6*G2182*1000)</f>
        <v>4.282900233910822</v>
      </c>
      <c r="AJ2182">
        <f>2*SQRT((EXP(Info!$B$6*G2182)*AG2182)^2+(Info!$B$6*G2182*0.01*AI2182)^2)</f>
        <v>0.25754241343522893</v>
      </c>
      <c r="AK2182" s="28">
        <f>AI2182/(E2182/1000)</f>
        <v>1.266755466995215</v>
      </c>
      <c r="AL2182">
        <f>AA2182/0.752049334436339</f>
        <v>1.489291031625545</v>
      </c>
      <c r="AM2182"/>
      <c r="AN2182">
        <f>U2182/0.242530074</f>
        <v>13.7</v>
      </c>
      <c r="AO2182">
        <f>O2182/U2182</f>
        <v>0.81708524203311184</v>
      </c>
      <c r="AV2182" s="1"/>
    </row>
    <row r="2183" spans="1:54">
      <c r="A2183" s="14" t="s">
        <v>109</v>
      </c>
      <c r="B2183" s="14" t="s">
        <v>227</v>
      </c>
      <c r="C2183" s="15">
        <v>-19.710699999999999</v>
      </c>
      <c r="D2183" s="15">
        <v>47.773699999999998</v>
      </c>
      <c r="E2183" s="15">
        <v>4540</v>
      </c>
      <c r="F2183" s="31">
        <v>2.5000000000000001E-2</v>
      </c>
      <c r="G2183" s="15">
        <v>2.48</v>
      </c>
      <c r="I2183">
        <f>(E2183*100*Info!$B$11)/AI2183</f>
        <v>1.7422816327635517</v>
      </c>
      <c r="J2183">
        <f>LOG10(I2183)</f>
        <v>0.24111835828876119</v>
      </c>
      <c r="K2183">
        <f>2*((E2183*100*Info!$B$11)/AI2183^2)*(AJ2183/2)</f>
        <v>2.715507481271414E-2</v>
      </c>
      <c r="L2183">
        <f>(M2183/10.7)/I2183</f>
        <v>0.18878504693980744</v>
      </c>
      <c r="M2183">
        <f>((U2183/0.242530073729142))*I2183</f>
        <v>3.5194089021128563</v>
      </c>
      <c r="N2183">
        <f>2*M2183*SQRT((0.5*K2183/I2183)^2+(0.5*V2183/U2183)^2)</f>
        <v>0.1337275256224448</v>
      </c>
      <c r="O2183" s="33">
        <v>0.26321726689999997</v>
      </c>
      <c r="P2183" s="33">
        <v>7.52049334E-3</v>
      </c>
      <c r="S2183" s="33">
        <v>6.7</v>
      </c>
      <c r="T2183" s="33">
        <v>0.1</v>
      </c>
      <c r="U2183" s="33">
        <v>0.48991074948000002</v>
      </c>
      <c r="V2183" s="33">
        <v>1.6977105180000004E-2</v>
      </c>
      <c r="W2183" s="50">
        <f>U2183*Info!$B$2</f>
        <v>0.2351571597504</v>
      </c>
      <c r="X2183" s="50">
        <f>W2183*SQRT((0.5*V2183/U2183)^2+Info!$B$3^2)</f>
        <v>1.2443826478682198E-2</v>
      </c>
      <c r="Y2183" s="39">
        <f>W2183*Info!$D$2</f>
        <v>0.19047729939782401</v>
      </c>
      <c r="Z2183" s="39">
        <f>Y2183*SQRT(Info!$D$3^2+(X2183/W2183)^2)</f>
        <v>1.3867238841296496E-2</v>
      </c>
      <c r="AA2183" s="50">
        <f>IF(O2183-W2183&gt;0,O2183-W2183,0)</f>
        <v>2.8060107149599972E-2</v>
      </c>
      <c r="AB2183" s="50">
        <f>SQRT((0.5*P2183)^2+X2183^2)</f>
        <v>1.2999548932589864E-2</v>
      </c>
      <c r="AC2183" s="50">
        <f>(1-EXP(-Info!$B$6*G2183*1000))+(Info!$B$6/(Info!$B$6-Info!$B$7))*(EXP(-Info!$B$7*G2183*1000)-EXP(-Info!$B$6*G2183*1000))*(Info!$B$9-1)</f>
        <v>2.5775724183528321E-2</v>
      </c>
      <c r="AD2183" s="50">
        <f>SQRT((Info!$B$6*EXP(-Info!$B$6*G2183*1000)+(Info!$B$6/(Info!$B$6+Info!$B$7))*(Info!$B$9-1)*(-Info!$B$7*EXP(-Info!$B$7*G2183*1000)+Info!$B$6*EXP(-Info!$B$6*G2183*1000)))^2*(0.01*G2183*1000)^2)</f>
        <v>2.3947033881830843E-4</v>
      </c>
      <c r="AE2183" s="50">
        <f>IF(AA2183&gt;0,AA2183*AC2183*SQRT((AB2183/AA2183)^2+(AD2183/AC2183)^2),AA2183*AC2183*SQRT((AD2183/AC2183)^2))</f>
        <v>3.3514015822294152E-4</v>
      </c>
      <c r="AF2183" s="50">
        <f>IF((S2183-Y2183-AA2183*AC2183)&gt;0,S2183-Y2183-AA2183*AC2183,0)</f>
        <v>6.5087994310197272</v>
      </c>
      <c r="AG2183" s="50">
        <f>SQRT((T2183*0.5)^2+Z2183^2+AE2183^2)</f>
        <v>5.1888463380670817E-2</v>
      </c>
      <c r="AH2183" s="50">
        <f>AF2183/S2183</f>
        <v>0.97146260164473541</v>
      </c>
      <c r="AI2183">
        <f>AF2183*EXP(Info!$B$6*G2183*1000)</f>
        <v>6.6585250417440047</v>
      </c>
      <c r="AJ2183">
        <f>2*SQRT((EXP(Info!$B$6*G2183)*AG2183)^2+(Info!$B$6*G2183*0.01*AI2183)^2)</f>
        <v>0.1037792870284063</v>
      </c>
      <c r="AK2183" s="28">
        <f>AI2183/(E2183/1000)</f>
        <v>1.4666354717497807</v>
      </c>
      <c r="AL2183">
        <f>AA2183/0.752049334436339</f>
        <v>3.731152447682308E-2</v>
      </c>
      <c r="AM2183"/>
      <c r="AN2183">
        <f>U2183/0.242530074</f>
        <v>2.02</v>
      </c>
      <c r="AO2183">
        <f>O2183/U2183</f>
        <v>0.53727595726238597</v>
      </c>
    </row>
    <row r="2184" spans="1:54">
      <c r="A2184" s="14" t="s">
        <v>109</v>
      </c>
      <c r="B2184" s="14" t="s">
        <v>227</v>
      </c>
      <c r="C2184" s="15">
        <v>-19.710699999999999</v>
      </c>
      <c r="D2184" s="15">
        <v>47.773699999999998</v>
      </c>
      <c r="E2184" s="15">
        <v>4540</v>
      </c>
      <c r="F2184" s="31">
        <v>7.4999999999999997E-2</v>
      </c>
      <c r="G2184" s="31">
        <v>2.89</v>
      </c>
      <c r="I2184">
        <f>(E2184*100*Info!$B$11)/AI2184</f>
        <v>1.6657902277394088</v>
      </c>
      <c r="J2184">
        <f>LOG10(I2184)</f>
        <v>0.22162030999317728</v>
      </c>
      <c r="K2184">
        <f>2*((E2184*100*Info!$B$11)/AI2184^2)*(AJ2184/2)</f>
        <v>4.8441948240812084E-2</v>
      </c>
      <c r="L2184">
        <f>(M2184/10.7)/I2184</f>
        <v>0.21495327126809757</v>
      </c>
      <c r="M2184">
        <f>((U2184/0.242530073729142))*I2184</f>
        <v>3.8313175280794618</v>
      </c>
      <c r="N2184">
        <f>2*M2184*SQRT((0.5*K2184/I2184)^2+(0.5*V2184/U2184)^2)</f>
        <v>0.18678858283367872</v>
      </c>
      <c r="O2184" s="33">
        <v>0.30081973360000003</v>
      </c>
      <c r="P2184" s="33">
        <v>2.256148002E-2</v>
      </c>
      <c r="S2184" s="33">
        <v>7</v>
      </c>
      <c r="T2184" s="33">
        <v>0.2</v>
      </c>
      <c r="U2184" s="33">
        <v>0.55781917019999994</v>
      </c>
      <c r="V2184" s="33">
        <v>2.1827706659999998E-2</v>
      </c>
      <c r="W2184" s="50">
        <f>U2184*Info!$B$2</f>
        <v>0.26775320169599998</v>
      </c>
      <c r="X2184" s="50">
        <f>W2184*SQRT((0.5*V2184/U2184)^2+Info!$B$3^2)</f>
        <v>1.4376122292223436E-2</v>
      </c>
      <c r="Y2184" s="39">
        <f>W2184*Info!$D$2</f>
        <v>0.21688009337375999</v>
      </c>
      <c r="Z2184" s="39">
        <f>Y2184*SQRT(Info!$D$3^2+(X2184/W2184)^2)</f>
        <v>1.5911961595018242E-2</v>
      </c>
      <c r="AA2184" s="50">
        <f>IF(O2184-W2184&gt;0,O2184-W2184,0)</f>
        <v>3.3066531904000052E-2</v>
      </c>
      <c r="AB2184" s="50">
        <f>SQRT((0.5*P2184)^2+X2184^2)</f>
        <v>1.8273696597409579E-2</v>
      </c>
      <c r="AC2184" s="50">
        <f>(1-EXP(-Info!$B$6*G2184*1000))+(Info!$B$6/(Info!$B$6-Info!$B$7))*(EXP(-Info!$B$7*G2184*1000)-EXP(-Info!$B$6*G2184*1000))*(Info!$B$9-1)</f>
        <v>2.9978621074427288E-2</v>
      </c>
      <c r="AD2184" s="50">
        <f>SQRT((Info!$B$6*EXP(-Info!$B$6*G2184*1000)+(Info!$B$6/(Info!$B$6+Info!$B$7))*(Info!$B$9-1)*(-Info!$B$7*EXP(-Info!$B$7*G2184*1000)+Info!$B$6*EXP(-Info!$B$6*G2184*1000)))^2*(0.01*G2184*1000)^2)</f>
        <v>2.7798931150048629E-4</v>
      </c>
      <c r="AE2184" s="50">
        <f>IF(AA2184&gt;0,AA2184*AC2184*SQRT((AB2184/AA2184)^2+(AD2184/AC2184)^2),AA2184*AC2184*SQRT((AD2184/AC2184)^2))</f>
        <v>5.4789734021319636E-4</v>
      </c>
      <c r="AF2184" s="50">
        <f>IF((S2184-Y2184-AA2184*AC2184)&gt;0,S2184-Y2184-AA2184*AC2184,0)</f>
        <v>6.7821286175960447</v>
      </c>
      <c r="AG2184" s="50">
        <f>SQRT((T2184*0.5)^2+Z2184^2+AE2184^2)</f>
        <v>0.10125952159326426</v>
      </c>
      <c r="AH2184" s="50">
        <f>AF2184/S2184</f>
        <v>0.96887551679943495</v>
      </c>
      <c r="AI2184">
        <f>AF2184*EXP(Info!$B$6*G2184*1000)</f>
        <v>6.9642777874079176</v>
      </c>
      <c r="AJ2184">
        <f>2*SQRT((EXP(Info!$B$6*G2184)*AG2184)^2+(Info!$B$6*G2184*0.01*AI2184)^2)</f>
        <v>0.20252441063367058</v>
      </c>
      <c r="AK2184" s="28">
        <f>AI2184/(E2184/1000)</f>
        <v>1.5339818914995413</v>
      </c>
      <c r="AL2184">
        <f>AA2184/0.752049334436339</f>
        <v>4.3968567472748868E-2</v>
      </c>
      <c r="AM2184"/>
      <c r="AN2184">
        <f>U2184/0.242530074</f>
        <v>2.2999999999999998</v>
      </c>
      <c r="AO2184">
        <f>O2184/U2184</f>
        <v>0.53927822791056901</v>
      </c>
    </row>
    <row r="2185" spans="1:54">
      <c r="A2185" s="14" t="s">
        <v>109</v>
      </c>
      <c r="B2185" s="14" t="s">
        <v>227</v>
      </c>
      <c r="C2185" s="15">
        <v>-19.710699999999999</v>
      </c>
      <c r="D2185" s="15">
        <v>47.773699999999998</v>
      </c>
      <c r="E2185" s="15">
        <v>4540</v>
      </c>
      <c r="F2185" s="31">
        <v>0.105</v>
      </c>
      <c r="G2185" s="31">
        <v>3</v>
      </c>
      <c r="I2185">
        <f>(E2185*100*Info!$B$11)/AI2185</f>
        <v>1.7311464475914808</v>
      </c>
      <c r="J2185">
        <f>LOG10(I2185)</f>
        <v>0.23833380888671091</v>
      </c>
      <c r="K2185">
        <f>2*((E2185*100*Info!$B$11)/AI2185^2)*(AJ2185/2)</f>
        <v>2.6696841598114168E-2</v>
      </c>
      <c r="L2185">
        <f>(M2185/10.7)/I2185</f>
        <v>0.17663551421595844</v>
      </c>
      <c r="M2185">
        <f>((U2185/0.242530073729142))*I2185</f>
        <v>3.2718667896019249</v>
      </c>
      <c r="N2185">
        <f>2*M2185*SQRT((0.5*K2185/I2185)^2+(0.5*V2185/U2185)^2)</f>
        <v>0.13126524783909868</v>
      </c>
      <c r="O2185" s="33">
        <v>0.29329924025999998</v>
      </c>
      <c r="P2185" s="33">
        <v>1.5040986679999998E-2</v>
      </c>
      <c r="S2185" s="33">
        <v>6.7</v>
      </c>
      <c r="T2185" s="33">
        <v>0.1</v>
      </c>
      <c r="U2185" s="33">
        <v>0.45838183985999997</v>
      </c>
      <c r="V2185" s="33">
        <v>1.697710518E-2</v>
      </c>
      <c r="W2185" s="50">
        <f>U2185*Info!$B$2</f>
        <v>0.22002328313279998</v>
      </c>
      <c r="X2185" s="50">
        <f>W2185*SQRT((0.5*V2185/U2185)^2+Info!$B$3^2)</f>
        <v>1.1731462218249052E-2</v>
      </c>
      <c r="Y2185" s="39">
        <f>W2185*Info!$D$2</f>
        <v>0.17821885933756801</v>
      </c>
      <c r="Z2185" s="39">
        <f>Y2185*SQRT(Info!$D$3^2+(X2185/W2185)^2)</f>
        <v>1.3026976405522502E-2</v>
      </c>
      <c r="AA2185" s="50">
        <f>IF(O2185-W2185&gt;0,O2185-W2185,0)</f>
        <v>7.3275957127200003E-2</v>
      </c>
      <c r="AB2185" s="50">
        <f>SQRT((0.5*P2185)^2+X2185^2)</f>
        <v>1.3935028735355709E-2</v>
      </c>
      <c r="AC2185" s="50">
        <f>(1-EXP(-Info!$B$6*G2185*1000))+(Info!$B$6/(Info!$B$6-Info!$B$7))*(EXP(-Info!$B$7*G2185*1000)-EXP(-Info!$B$6*G2185*1000))*(Info!$B$9-1)</f>
        <v>3.110343384422954E-2</v>
      </c>
      <c r="AD2185" s="50">
        <f>SQRT((Info!$B$6*EXP(-Info!$B$6*G2185*1000)+(Info!$B$6/(Info!$B$6+Info!$B$7))*(Info!$B$9-1)*(-Info!$B$7*EXP(-Info!$B$7*G2185*1000)+Info!$B$6*EXP(-Info!$B$6*G2185*1000)))^2*(0.01*G2185*1000)^2)</f>
        <v>2.8827268941862609E-4</v>
      </c>
      <c r="AE2185" s="50">
        <f>IF(AA2185&gt;0,AA2185*AC2185*SQRT((AB2185/AA2185)^2+(AD2185/AC2185)^2),AA2185*AC2185*SQRT((AD2185/AC2185)^2))</f>
        <v>4.3394167421761465E-4</v>
      </c>
      <c r="AF2185" s="50">
        <f>IF((S2185-Y2185-AA2185*AC2185)&gt;0,S2185-Y2185-AA2185*AC2185,0)</f>
        <v>6.5195020067775529</v>
      </c>
      <c r="AG2185" s="50">
        <f>SQRT((T2185*0.5)^2+Z2185^2+AE2185^2)</f>
        <v>5.1670982375475148E-2</v>
      </c>
      <c r="AH2185" s="50">
        <f>AF2185/S2185</f>
        <v>0.97306000101157508</v>
      </c>
      <c r="AI2185">
        <f>AF2185*EXP(Info!$B$6*G2185*1000)</f>
        <v>6.7013544103487499</v>
      </c>
      <c r="AJ2185">
        <f>2*SQRT((EXP(Info!$B$6*G2185)*AG2185)^2+(Info!$B$6*G2185*0.01*AI2185)^2)</f>
        <v>0.10334480796515644</v>
      </c>
      <c r="AK2185" s="28">
        <f>AI2185/(E2185/1000)</f>
        <v>1.476069253380782</v>
      </c>
      <c r="AL2185">
        <f>AA2185/0.752049334436339</f>
        <v>9.7435040192037844E-2</v>
      </c>
      <c r="AM2185"/>
      <c r="AN2185">
        <f>U2185/0.242530074</f>
        <v>1.89</v>
      </c>
      <c r="AO2185">
        <f>O2185/U2185</f>
        <v>0.63985789740182575</v>
      </c>
    </row>
    <row r="2186" spans="1:54">
      <c r="A2186" s="14" t="s">
        <v>109</v>
      </c>
      <c r="B2186" s="14" t="s">
        <v>227</v>
      </c>
      <c r="C2186" s="15">
        <v>-19.710699999999999</v>
      </c>
      <c r="D2186" s="15">
        <v>47.773699999999998</v>
      </c>
      <c r="E2186" s="15">
        <v>4540</v>
      </c>
      <c r="F2186" s="31">
        <v>0.155</v>
      </c>
      <c r="G2186" s="31">
        <v>4.54</v>
      </c>
      <c r="I2186">
        <f>(E2186*100*Info!$B$11)/AI2186</f>
        <v>1.6895836887984077</v>
      </c>
      <c r="J2186">
        <f>LOG10(I2186)</f>
        <v>0.22777970820513965</v>
      </c>
      <c r="K2186">
        <f>2*((E2186*100*Info!$B$11)/AI2186^2)*(AJ2186/2)</f>
        <v>2.5722441715798603E-2</v>
      </c>
      <c r="L2186">
        <f>(M2186/10.7)/I2186</f>
        <v>0.20934579462632119</v>
      </c>
      <c r="M2186">
        <f>((U2186/0.242530073729142))*I2186</f>
        <v>3.7846674671351574</v>
      </c>
      <c r="N2186">
        <f>2*M2186*SQRT((0.5*K2186/I2186)^2+(0.5*V2186/U2186)^2)</f>
        <v>0.11660514548360984</v>
      </c>
      <c r="O2186" s="33">
        <v>0.31586072027999995</v>
      </c>
      <c r="P2186" s="33">
        <v>7.5204933399999991E-3</v>
      </c>
      <c r="S2186" s="33">
        <v>6.8</v>
      </c>
      <c r="T2186" s="33">
        <v>0.1</v>
      </c>
      <c r="U2186" s="33">
        <v>0.54326736576000012</v>
      </c>
      <c r="V2186" s="33">
        <v>1.455180444E-2</v>
      </c>
      <c r="W2186" s="50">
        <f>U2186*Info!$B$2</f>
        <v>0.26076833556480006</v>
      </c>
      <c r="X2186" s="50">
        <f>W2186*SQRT((0.5*V2186/U2186)^2+Info!$B$3^2)</f>
        <v>1.349805174092864E-2</v>
      </c>
      <c r="Y2186" s="39">
        <f>W2186*Info!$D$2</f>
        <v>0.21122235180748805</v>
      </c>
      <c r="Z2186" s="39">
        <f>Y2186*SQRT(Info!$D$3^2+(X2186/W2186)^2)</f>
        <v>1.5201214406195046E-2</v>
      </c>
      <c r="AA2186" s="50">
        <f>IF(O2186-W2186&gt;0,O2186-W2186,0)</f>
        <v>5.5092384715199894E-2</v>
      </c>
      <c r="AB2186" s="50">
        <f>SQRT((0.5*P2186)^2+X2186^2)</f>
        <v>1.4012025400349258E-2</v>
      </c>
      <c r="AC2186" s="50">
        <f>(1-EXP(-Info!$B$6*G2186*1000))+(Info!$B$6/(Info!$B$6-Info!$B$7))*(EXP(-Info!$B$7*G2186*1000)-EXP(-Info!$B$6*G2186*1000))*(Info!$B$9-1)</f>
        <v>4.6727494899797162E-2</v>
      </c>
      <c r="AD2186" s="50">
        <f>SQRT((Info!$B$6*EXP(-Info!$B$6*G2186*1000)+(Info!$B$6/(Info!$B$6+Info!$B$7))*(Info!$B$9-1)*(-Info!$B$7*EXP(-Info!$B$7*G2186*1000)+Info!$B$6*EXP(-Info!$B$6*G2186*1000)))^2*(0.01*G2186*1000)^2)</f>
        <v>4.2999678090468622E-4</v>
      </c>
      <c r="AE2186" s="50">
        <f>IF(AA2186&gt;0,AA2186*AC2186*SQRT((AB2186/AA2186)^2+(AD2186/AC2186)^2),AA2186*AC2186*SQRT((AD2186/AC2186)^2))</f>
        <v>6.5517526379558556E-4</v>
      </c>
      <c r="AF2186" s="50">
        <f>IF((S2186-Y2186-AA2186*AC2186)&gt;0,S2186-Y2186-AA2186*AC2186,0)</f>
        <v>6.5862033190667146</v>
      </c>
      <c r="AG2186" s="50">
        <f>SQRT((T2186*0.5)^2+Z2186^2+AE2186^2)</f>
        <v>5.2263813236783647E-2</v>
      </c>
      <c r="AH2186" s="50">
        <f>AF2186/S2186</f>
        <v>0.96855931162745801</v>
      </c>
      <c r="AI2186">
        <f>AF2186*EXP(Info!$B$6*G2186*1000)</f>
        <v>6.8662037627607067</v>
      </c>
      <c r="AJ2186">
        <f>2*SQRT((EXP(Info!$B$6*G2186)*AG2186)^2+(Info!$B$6*G2186*0.01*AI2186)^2)</f>
        <v>0.1045319786568336</v>
      </c>
      <c r="AK2186" s="28">
        <f>AI2186/(E2186/1000)</f>
        <v>1.5123796834274683</v>
      </c>
      <c r="AL2186">
        <f>AA2186/0.752049334436339</f>
        <v>7.3256343955801301E-2</v>
      </c>
      <c r="AM2186"/>
      <c r="AN2186">
        <f>U2186/0.242530074</f>
        <v>2.2400000000000002</v>
      </c>
      <c r="AO2186">
        <f>O2186/U2186</f>
        <v>0.58140933946608186</v>
      </c>
    </row>
    <row r="2187" spans="1:54">
      <c r="A2187" s="14" t="s">
        <v>109</v>
      </c>
      <c r="B2187" s="14" t="s">
        <v>227</v>
      </c>
      <c r="C2187" s="15">
        <v>-19.710699999999999</v>
      </c>
      <c r="D2187" s="15">
        <v>47.773699999999998</v>
      </c>
      <c r="E2187" s="15">
        <v>4540</v>
      </c>
      <c r="F2187" s="31">
        <v>0.20499999999999999</v>
      </c>
      <c r="G2187" s="31">
        <v>6.24</v>
      </c>
      <c r="I2187">
        <f>(E2187*100*Info!$B$11)/AI2187</f>
        <v>1.6012692099556463</v>
      </c>
      <c r="J2187">
        <f>LOG10(I2187)</f>
        <v>0.20446435288713249</v>
      </c>
      <c r="K2187">
        <f>2*((E2187*100*Info!$B$11)/AI2187^2)*(AJ2187/2)</f>
        <v>4.4978777604116796E-2</v>
      </c>
      <c r="L2187">
        <f>(M2187/10.7)/I2187</f>
        <v>0.25233644887994061</v>
      </c>
      <c r="M2187">
        <f>((U2187/0.242530073729142))*I2187</f>
        <v>4.323426871708655</v>
      </c>
      <c r="N2187">
        <f>2*M2187*SQRT((0.5*K2187/I2187)^2+(0.5*V2187/U2187)^2)</f>
        <v>0.21394740632441314</v>
      </c>
      <c r="O2187" s="33">
        <v>0.36850417365999999</v>
      </c>
      <c r="P2187" s="33">
        <v>1.5040986680000002E-2</v>
      </c>
      <c r="S2187" s="33">
        <v>7.1</v>
      </c>
      <c r="T2187" s="33">
        <v>0.2</v>
      </c>
      <c r="U2187" s="33">
        <v>0.65483119980000004</v>
      </c>
      <c r="V2187" s="33">
        <v>2.6678308139999999E-2</v>
      </c>
      <c r="W2187" s="50">
        <f>U2187*Info!$B$2</f>
        <v>0.31431897590399999</v>
      </c>
      <c r="X2187" s="50">
        <f>W2187*SQRT((0.5*V2187/U2187)^2+Info!$B$3^2)</f>
        <v>1.6970174334567253E-2</v>
      </c>
      <c r="Y2187" s="39">
        <f>W2187*Info!$D$2</f>
        <v>0.25459837048223999</v>
      </c>
      <c r="Z2187" s="39">
        <f>Y2187*SQRT(Info!$D$3^2+(X2187/W2187)^2)</f>
        <v>1.8734966672736341E-2</v>
      </c>
      <c r="AA2187" s="50">
        <f>IF(O2187-W2187&gt;0,O2187-W2187,0)</f>
        <v>5.4185197756000003E-2</v>
      </c>
      <c r="AB2187" s="50">
        <f>SQRT((0.5*P2187)^2+X2187^2)</f>
        <v>1.8561913614242188E-2</v>
      </c>
      <c r="AC2187" s="50">
        <f>(1-EXP(-Info!$B$6*G2187*1000))+(Info!$B$6/(Info!$B$6-Info!$B$7))*(EXP(-Info!$B$7*G2187*1000)-EXP(-Info!$B$6*G2187*1000))*(Info!$B$9-1)</f>
        <v>6.3710277792624698E-2</v>
      </c>
      <c r="AD2187" s="50">
        <f>SQRT((Info!$B$6*EXP(-Info!$B$6*G2187*1000)+(Info!$B$6/(Info!$B$6+Info!$B$7))*(Info!$B$9-1)*(-Info!$B$7*EXP(-Info!$B$7*G2187*1000)+Info!$B$6*EXP(-Info!$B$6*G2187*1000)))^2*(0.01*G2187*1000)^2)</f>
        <v>5.8165795665221249E-4</v>
      </c>
      <c r="AE2187" s="50">
        <f>IF(AA2187&gt;0,AA2187*AC2187*SQRT((AB2187/AA2187)^2+(AD2187/AC2187)^2),AA2187*AC2187*SQRT((AD2187/AC2187)^2))</f>
        <v>1.1830045838046943E-3</v>
      </c>
      <c r="AF2187" s="50">
        <f>IF((S2187-Y2187-AA2187*AC2187)&gt;0,S2187-Y2187-AA2187*AC2187,0)</f>
        <v>6.8419494755164765</v>
      </c>
      <c r="AG2187" s="50">
        <f>SQRT((T2187*0.5)^2+Z2187^2+AE2187^2)</f>
        <v>0.10174673693084141</v>
      </c>
      <c r="AH2187" s="50">
        <f>AF2187/S2187</f>
        <v>0.96365485570654608</v>
      </c>
      <c r="AI2187">
        <f>AF2187*EXP(Info!$B$6*G2187*1000)</f>
        <v>7.2448941186148703</v>
      </c>
      <c r="AJ2187">
        <f>2*SQRT((EXP(Info!$B$6*G2187)*AG2187)^2+(Info!$B$6*G2187*0.01*AI2187)^2)</f>
        <v>0.20350511912708183</v>
      </c>
      <c r="AK2187" s="28">
        <f>AI2187/(E2187/1000)</f>
        <v>1.5957916560825705</v>
      </c>
      <c r="AL2187">
        <f>AA2187/0.752049334436339</f>
        <v>7.2050057456153199E-2</v>
      </c>
      <c r="AM2187"/>
      <c r="AN2187">
        <f>U2187/0.242530074</f>
        <v>2.7</v>
      </c>
      <c r="AO2187">
        <f>O2187/U2187</f>
        <v>0.56274681745852873</v>
      </c>
    </row>
    <row r="2188" spans="1:54">
      <c r="A2188" s="14" t="s">
        <v>109</v>
      </c>
      <c r="B2188" s="14" t="s">
        <v>227</v>
      </c>
      <c r="C2188" s="15">
        <v>-19.710699999999999</v>
      </c>
      <c r="D2188" s="15">
        <v>47.773699999999998</v>
      </c>
      <c r="E2188" s="15">
        <v>4540</v>
      </c>
      <c r="F2188" s="31">
        <v>0.255</v>
      </c>
      <c r="G2188" s="31">
        <v>7.46</v>
      </c>
      <c r="I2188">
        <f>(E2188*100*Info!$B$11)/AI2188</f>
        <v>1.6364890065604976</v>
      </c>
      <c r="J2188">
        <f>LOG10(I2188)</f>
        <v>0.21391309219449703</v>
      </c>
      <c r="K2188">
        <f>2*((E2188*100*Info!$B$11)/AI2188^2)*(AJ2188/2)</f>
        <v>2.4786358581322086E-2</v>
      </c>
      <c r="L2188">
        <f>(M2188/10.7)/I2188</f>
        <v>0.26915887880526995</v>
      </c>
      <c r="M2188">
        <f>((U2188/0.242530073729142))*I2188</f>
        <v>4.7130883441578177</v>
      </c>
      <c r="N2188">
        <f>2*M2188*SQRT((0.5*K2188/I2188)^2+(0.5*V2188/U2188)^2)</f>
        <v>0.13497573473069235</v>
      </c>
      <c r="O2188" s="33">
        <v>0.44370910705999994</v>
      </c>
      <c r="P2188" s="33">
        <v>1.5040986679999998E-2</v>
      </c>
      <c r="S2188" s="33">
        <v>6.9</v>
      </c>
      <c r="T2188" s="33">
        <v>0.1</v>
      </c>
      <c r="U2188" s="33">
        <v>0.69848661312000004</v>
      </c>
      <c r="V2188" s="33">
        <v>1.6977105180000004E-2</v>
      </c>
      <c r="W2188" s="50">
        <f>U2188*Info!$B$2</f>
        <v>0.33527357429760002</v>
      </c>
      <c r="X2188" s="50">
        <f>W2188*SQRT((0.5*V2188/U2188)^2+Info!$B$3^2)</f>
        <v>1.7251739536423137E-2</v>
      </c>
      <c r="Y2188" s="39">
        <f>W2188*Info!$D$2</f>
        <v>0.27157159518105606</v>
      </c>
      <c r="Z2188" s="39">
        <f>Y2188*SQRT(Info!$D$3^2+(X2188/W2188)^2)</f>
        <v>1.9484557005434781E-2</v>
      </c>
      <c r="AA2188" s="50">
        <f>IF(O2188-W2188&gt;0,O2188-W2188,0)</f>
        <v>0.10843553276239992</v>
      </c>
      <c r="AB2188" s="50">
        <f>SQRT((0.5*P2188)^2+X2188^2)</f>
        <v>1.881967951665409E-2</v>
      </c>
      <c r="AC2188" s="50">
        <f>(1-EXP(-Info!$B$6*G2188*1000))+(Info!$B$6/(Info!$B$6-Info!$B$7))*(EXP(-Info!$B$7*G2188*1000)-EXP(-Info!$B$6*G2188*1000))*(Info!$B$9-1)</f>
        <v>7.5729160061366624E-2</v>
      </c>
      <c r="AD2188" s="50">
        <f>SQRT((Info!$B$6*EXP(-Info!$B$6*G2188*1000)+(Info!$B$6/(Info!$B$6+Info!$B$7))*(Info!$B$9-1)*(-Info!$B$7*EXP(-Info!$B$7*G2188*1000)+Info!$B$6*EXP(-Info!$B$6*G2188*1000)))^2*(0.01*G2188*1000)^2)</f>
        <v>6.874644115436564E-4</v>
      </c>
      <c r="AE2188" s="50">
        <f>IF(AA2188&gt;0,AA2188*AC2188*SQRT((AB2188/AA2188)^2+(AD2188/AC2188)^2),AA2188*AC2188*SQRT((AD2188/AC2188)^2))</f>
        <v>1.4271467584919509E-3</v>
      </c>
      <c r="AF2188" s="50">
        <f>IF((S2188-Y2188-AA2188*AC2188)&gt;0,S2188-Y2188-AA2188*AC2188,0)</f>
        <v>6.6202166730020409</v>
      </c>
      <c r="AG2188" s="50">
        <f>SQRT((T2188*0.5)^2+Z2188^2+AE2188^2)</f>
        <v>5.3681325519851983E-2</v>
      </c>
      <c r="AH2188" s="50">
        <f>AF2188/S2188</f>
        <v>0.95945169173942613</v>
      </c>
      <c r="AI2188">
        <f>AF2188*EXP(Info!$B$6*G2188*1000)</f>
        <v>7.0889726939927815</v>
      </c>
      <c r="AJ2188">
        <f>2*SQRT((EXP(Info!$B$6*G2188)*AG2188)^2+(Info!$B$6*G2188*0.01*AI2188)^2)</f>
        <v>0.10736999665876479</v>
      </c>
      <c r="AK2188" s="28">
        <f>AI2188/(E2188/1000)</f>
        <v>1.5614477299543572</v>
      </c>
      <c r="AL2188">
        <f>AA2188/0.752049334436339</f>
        <v>0.14418672791416318</v>
      </c>
      <c r="AM2188"/>
      <c r="AN2188">
        <f>U2188/0.242530074</f>
        <v>2.88</v>
      </c>
      <c r="AO2188">
        <f>O2188/U2188</f>
        <v>0.63524353756479324</v>
      </c>
    </row>
    <row r="2189" spans="1:54">
      <c r="A2189" s="14" t="s">
        <v>109</v>
      </c>
      <c r="B2189" s="14" t="s">
        <v>227</v>
      </c>
      <c r="C2189" s="15">
        <v>-19.710699999999999</v>
      </c>
      <c r="D2189" s="15">
        <v>47.773699999999998</v>
      </c>
      <c r="E2189" s="15">
        <v>4540</v>
      </c>
      <c r="F2189" s="31">
        <v>0.30499999999999999</v>
      </c>
      <c r="G2189" s="31">
        <v>8.9</v>
      </c>
      <c r="I2189">
        <f>(E2189*100*Info!$B$11)/AI2189</f>
        <v>1.7330430529589969</v>
      </c>
      <c r="J2189">
        <f>LOG10(I2189)</f>
        <v>0.23880935176773843</v>
      </c>
      <c r="K2189">
        <f>2*((E2189*100*Info!$B$11)/AI2189^2)*(AJ2189/2)</f>
        <v>2.8580110107615419E-2</v>
      </c>
      <c r="L2189">
        <f>(M2189/10.7)/I2189</f>
        <v>0.31962616858125814</v>
      </c>
      <c r="M2189">
        <f>((U2189/0.242530073729142))*I2189</f>
        <v>5.927007247739061</v>
      </c>
      <c r="N2189">
        <f>2*M2189*SQRT((0.5*K2189/I2189)^2+(0.5*V2189/U2189)^2)</f>
        <v>0.19896800566385886</v>
      </c>
      <c r="O2189" s="33">
        <v>0.48883206709999999</v>
      </c>
      <c r="P2189" s="33">
        <v>1.5040986679999998E-2</v>
      </c>
      <c r="S2189" s="33">
        <v>6.5</v>
      </c>
      <c r="T2189" s="33">
        <v>0.1</v>
      </c>
      <c r="U2189" s="33">
        <v>0.82945285308000005</v>
      </c>
      <c r="V2189" s="33">
        <v>2.4253007400000002E-2</v>
      </c>
      <c r="W2189" s="50">
        <f>U2189*Info!$B$2</f>
        <v>0.39813736947840001</v>
      </c>
      <c r="X2189" s="50">
        <f>W2189*SQRT((0.5*V2189/U2189)^2+Info!$B$3^2)</f>
        <v>2.0740400536912267E-2</v>
      </c>
      <c r="Y2189" s="39">
        <f>W2189*Info!$D$2</f>
        <v>0.32249126927750404</v>
      </c>
      <c r="Z2189" s="39">
        <f>Y2189*SQRT(Info!$D$3^2+(X2189/W2189)^2)</f>
        <v>2.3285881730977672E-2</v>
      </c>
      <c r="AA2189" s="50">
        <f>IF(O2189-W2189&gt;0,O2189-W2189,0)</f>
        <v>9.0694697621599984E-2</v>
      </c>
      <c r="AB2189" s="50">
        <f>SQRT((0.5*P2189)^2+X2189^2)</f>
        <v>2.2061777682420222E-2</v>
      </c>
      <c r="AC2189" s="50">
        <f>(1-EXP(-Info!$B$6*G2189*1000))+(Info!$B$6/(Info!$B$6-Info!$B$7))*(EXP(-Info!$B$7*G2189*1000)-EXP(-Info!$B$6*G2189*1000))*(Info!$B$9-1)</f>
        <v>8.9736355805792173E-2</v>
      </c>
      <c r="AD2189" s="50">
        <f>SQRT((Info!$B$6*EXP(-Info!$B$6*G2189*1000)+(Info!$B$6/(Info!$B$6+Info!$B$7))*(Info!$B$9-1)*(-Info!$B$7*EXP(-Info!$B$7*G2189*1000)+Info!$B$6*EXP(-Info!$B$6*G2189*1000)))^2*(0.01*G2189*1000)^2)</f>
        <v>8.0915553283638091E-4</v>
      </c>
      <c r="AE2189" s="50">
        <f>IF(AA2189&gt;0,AA2189*AC2189*SQRT((AB2189/AA2189)^2+(AD2189/AC2189)^2),AA2189*AC2189*SQRT((AD2189/AC2189)^2))</f>
        <v>1.9811032214027244E-3</v>
      </c>
      <c r="AF2189" s="50">
        <f>IF((S2189-Y2189-AA2189*AC2189)&gt;0,S2189-Y2189-AA2189*AC2189,0)</f>
        <v>6.1693701190670254</v>
      </c>
      <c r="AG2189" s="50">
        <f>SQRT((T2189*0.5)^2+Z2189^2+AE2189^2)</f>
        <v>5.5192001757165252E-2</v>
      </c>
      <c r="AH2189" s="50">
        <f>AF2189/S2189</f>
        <v>0.94913386447185011</v>
      </c>
      <c r="AI2189">
        <f>AF2189*EXP(Info!$B$6*G2189*1000)</f>
        <v>6.6940205909594432</v>
      </c>
      <c r="AJ2189">
        <f>2*SQRT((EXP(Info!$B$6*G2189)*AG2189)^2+(Info!$B$6*G2189*0.01*AI2189)^2)</f>
        <v>0.11039301373708701</v>
      </c>
      <c r="AK2189" s="28">
        <f>AI2189/(E2189/1000)</f>
        <v>1.4744538746606703</v>
      </c>
      <c r="AL2189">
        <f>AA2189/0.752049334436339</f>
        <v>0.12059673942744149</v>
      </c>
      <c r="AM2189"/>
      <c r="AN2189">
        <f>U2189/0.242530074</f>
        <v>3.42</v>
      </c>
      <c r="AO2189">
        <f>O2189/U2189</f>
        <v>0.5893428002385237</v>
      </c>
    </row>
    <row r="2190" spans="1:54">
      <c r="A2190" s="14" t="s">
        <v>109</v>
      </c>
      <c r="B2190" s="14" t="s">
        <v>227</v>
      </c>
      <c r="C2190" s="15">
        <v>-19.710699999999999</v>
      </c>
      <c r="D2190" s="15">
        <v>47.773699999999998</v>
      </c>
      <c r="E2190" s="15">
        <v>4540</v>
      </c>
      <c r="F2190" s="31">
        <v>0.35499999999999998</v>
      </c>
      <c r="G2190" s="31">
        <v>10.050000000000001</v>
      </c>
      <c r="I2190">
        <f>(E2190*100*Info!$B$11)/AI2190</f>
        <v>2.0214433064700339</v>
      </c>
      <c r="J2190">
        <f>LOG10(I2190)</f>
        <v>0.30566156558931151</v>
      </c>
      <c r="K2190">
        <f>2*((E2190*100*Info!$B$11)/AI2190^2)*(AJ2190/2)</f>
        <v>4.2322080533938343E-2</v>
      </c>
      <c r="L2190">
        <f>(M2190/10.7)/I2190</f>
        <v>0.45233644910330095</v>
      </c>
      <c r="M2190">
        <f>((U2190/0.242530073729142))*I2190</f>
        <v>9.7837856142415127</v>
      </c>
      <c r="N2190">
        <f>2*M2190*SQRT((0.5*K2190/I2190)^2+(0.5*V2190/U2190)^2)</f>
        <v>0.38284008248672352</v>
      </c>
      <c r="O2190" s="33">
        <v>0.66180341391999997</v>
      </c>
      <c r="P2190" s="33">
        <v>2.2561480019999997E-2</v>
      </c>
      <c r="S2190" s="33">
        <v>5.7</v>
      </c>
      <c r="T2190" s="33">
        <v>0.1</v>
      </c>
      <c r="U2190" s="33">
        <v>1.17384555816</v>
      </c>
      <c r="V2190" s="33">
        <v>3.8804811840000002E-2</v>
      </c>
      <c r="W2190" s="50">
        <f>U2190*Info!$B$2</f>
        <v>0.56344586791679996</v>
      </c>
      <c r="X2190" s="50">
        <f>W2190*SQRT((0.5*V2190/U2190)^2+Info!$B$3^2)</f>
        <v>2.9671753710977512E-2</v>
      </c>
      <c r="Y2190" s="39">
        <f>W2190*Info!$D$2</f>
        <v>0.45639115301260802</v>
      </c>
      <c r="Z2190" s="39">
        <f>Y2190*SQRT(Info!$D$3^2+(X2190/W2190)^2)</f>
        <v>3.3141683117520943E-2</v>
      </c>
      <c r="AA2190" s="50">
        <f>IF(O2190-W2190&gt;0,O2190-W2190,0)</f>
        <v>9.8357546003200014E-2</v>
      </c>
      <c r="AB2190" s="50">
        <f>SQRT((0.5*P2190)^2+X2190^2)</f>
        <v>3.1743787793174945E-2</v>
      </c>
      <c r="AC2190" s="50">
        <f>(1-EXP(-Info!$B$6*G2190*1000))+(Info!$B$6/(Info!$B$6-Info!$B$7))*(EXP(-Info!$B$7*G2190*1000)-EXP(-Info!$B$6*G2190*1000))*(Info!$B$9-1)</f>
        <v>0.10078507997645179</v>
      </c>
      <c r="AD2190" s="50">
        <f>SQRT((Info!$B$6*EXP(-Info!$B$6*G2190*1000)+(Info!$B$6/(Info!$B$6+Info!$B$7))*(Info!$B$9-1)*(-Info!$B$7*EXP(-Info!$B$7*G2190*1000)+Info!$B$6*EXP(-Info!$B$6*G2190*1000)))^2*(0.01*G2190*1000)^2)</f>
        <v>9.0389875138977081E-4</v>
      </c>
      <c r="AE2190" s="50">
        <f>IF(AA2190&gt;0,AA2190*AC2190*SQRT((AB2190/AA2190)^2+(AD2190/AC2190)^2),AA2190*AC2190*SQRT((AD2190/AC2190)^2))</f>
        <v>3.2005352460276297E-3</v>
      </c>
      <c r="AF2190" s="50">
        <f>IF((S2190-Y2190-AA2190*AC2190)&gt;0,S2190-Y2190-AA2190*AC2190,0)</f>
        <v>5.2336958738471724</v>
      </c>
      <c r="AG2190" s="50">
        <f>SQRT((T2190*0.5)^2+Z2190^2+AE2190^2)</f>
        <v>6.007174531943648E-2</v>
      </c>
      <c r="AH2190" s="50">
        <f>AF2190/S2190</f>
        <v>0.91819225856967934</v>
      </c>
      <c r="AI2190">
        <f>AF2190*EXP(Info!$B$6*G2190*1000)</f>
        <v>5.7389815704429283</v>
      </c>
      <c r="AJ2190">
        <f>2*SQRT((EXP(Info!$B$6*G2190)*AG2190)^2+(Info!$B$6*G2190*0.01*AI2190)^2)</f>
        <v>0.12015456452806243</v>
      </c>
      <c r="AK2190" s="28">
        <f>AI2190/(E2190/1000)</f>
        <v>1.2640928569257552</v>
      </c>
      <c r="AL2190">
        <f>AA2190/0.752049334436339</f>
        <v>0.13078602892045504</v>
      </c>
      <c r="AM2190"/>
      <c r="AN2190">
        <f>U2190/0.242530074</f>
        <v>4.84</v>
      </c>
      <c r="AO2190">
        <f>O2190/U2190</f>
        <v>0.56379087463377653</v>
      </c>
    </row>
    <row r="2191" spans="1:54">
      <c r="A2191" s="14" t="s">
        <v>109</v>
      </c>
      <c r="B2191" s="14" t="s">
        <v>227</v>
      </c>
      <c r="C2191" s="15">
        <v>-19.710699999999999</v>
      </c>
      <c r="D2191" s="15">
        <v>47.773699999999998</v>
      </c>
      <c r="E2191" s="15">
        <v>4540</v>
      </c>
      <c r="F2191" s="31">
        <v>0.40500000000000003</v>
      </c>
      <c r="G2191" s="31">
        <v>12.97</v>
      </c>
      <c r="I2191">
        <f>(E2191*100*Info!$B$11)/AI2191</f>
        <v>2.3053001608575507</v>
      </c>
      <c r="J2191">
        <f>LOG10(I2191)</f>
        <v>0.36272748057908366</v>
      </c>
      <c r="K2191">
        <f>2*((E2191*100*Info!$B$11)/AI2191^2)*(AJ2191/2)</f>
        <v>5.7125097391767389E-2</v>
      </c>
      <c r="L2191">
        <f>(M2191/10.7)/I2191</f>
        <v>0.51401869216284202</v>
      </c>
      <c r="M2191">
        <f>((U2191/0.242530073729142))*I2191</f>
        <v>12.679150898876626</v>
      </c>
      <c r="N2191">
        <f>2*M2191*SQRT((0.5*K2191/I2191)^2+(0.5*V2191/U2191)^2)</f>
        <v>0.38968989004625398</v>
      </c>
      <c r="O2191" s="33">
        <v>0.74452884065999991</v>
      </c>
      <c r="P2191" s="33">
        <v>2.2561480019999997E-2</v>
      </c>
      <c r="S2191" s="33">
        <v>5</v>
      </c>
      <c r="T2191" s="33">
        <v>0.1</v>
      </c>
      <c r="U2191" s="33">
        <v>1.3339154070000001</v>
      </c>
      <c r="V2191" s="33">
        <v>2.4253007400000005E-2</v>
      </c>
      <c r="W2191" s="50">
        <f>U2191*Info!$B$2</f>
        <v>0.64027939536</v>
      </c>
      <c r="X2191" s="50">
        <f>W2191*SQRT((0.5*V2191/U2191)^2+Info!$B$3^2)</f>
        <v>3.253882392312326E-2</v>
      </c>
      <c r="Y2191" s="39">
        <f>W2191*Info!$D$2</f>
        <v>0.5186263102416</v>
      </c>
      <c r="Z2191" s="39">
        <f>Y2191*SQRT(Info!$D$3^2+(X2191/W2191)^2)</f>
        <v>3.6974253779651634E-2</v>
      </c>
      <c r="AA2191" s="50">
        <f>IF(O2191-W2191&gt;0,O2191-W2191,0)</f>
        <v>0.10424944529999991</v>
      </c>
      <c r="AB2191" s="50">
        <f>SQRT((0.5*P2191)^2+X2191^2)</f>
        <v>3.4438788559896141E-2</v>
      </c>
      <c r="AC2191" s="50">
        <f>(1-EXP(-Info!$B$6*G2191*1000))+(Info!$B$6/(Info!$B$6-Info!$B$7))*(EXP(-Info!$B$7*G2191*1000)-EXP(-Info!$B$6*G2191*1000))*(Info!$B$9-1)</f>
        <v>0.12829955811438135</v>
      </c>
      <c r="AD2191" s="50">
        <f>SQRT((Info!$B$6*EXP(-Info!$B$6*G2191*1000)+(Info!$B$6/(Info!$B$6+Info!$B$7))*(Info!$B$9-1)*(-Info!$B$7*EXP(-Info!$B$7*G2191*1000)+Info!$B$6*EXP(-Info!$B$6*G2191*1000)))^2*(0.01*G2191*1000)^2)</f>
        <v>1.1349738538286871E-3</v>
      </c>
      <c r="AE2191" s="50">
        <f>IF(AA2191&gt;0,AA2191*AC2191*SQRT((AB2191/AA2191)^2+(AD2191/AC2191)^2),AA2191*AC2191*SQRT((AD2191/AC2191)^2))</f>
        <v>4.4200652928969106E-3</v>
      </c>
      <c r="AF2191" s="50">
        <f>IF((S2191-Y2191-AA2191*AC2191)&gt;0,S2191-Y2191-AA2191*AC2191,0)</f>
        <v>4.4679985319927411</v>
      </c>
      <c r="AG2191" s="50">
        <f>SQRT((T2191*0.5)^2+Z2191^2+AE2191^2)</f>
        <v>6.2342861818780466E-2</v>
      </c>
      <c r="AH2191" s="50">
        <f>AF2191/S2191</f>
        <v>0.89359970639854824</v>
      </c>
      <c r="AI2191">
        <f>AF2191*EXP(Info!$B$6*G2191*1000)</f>
        <v>5.0323277109438385</v>
      </c>
      <c r="AJ2191">
        <f>2*SQRT((EXP(Info!$B$6*G2191)*AG2191)^2+(Info!$B$6*G2191*0.01*AI2191)^2)</f>
        <v>0.12470055547474544</v>
      </c>
      <c r="AK2191" s="28">
        <f>AI2191/(E2191/1000)</f>
        <v>1.1084422270801406</v>
      </c>
      <c r="AL2191">
        <f>AA2191/0.752049334436339</f>
        <v>0.13862048741540989</v>
      </c>
      <c r="AM2191"/>
      <c r="AN2191">
        <f>U2191/0.242530074</f>
        <v>5.5</v>
      </c>
      <c r="AO2191">
        <f>O2191/U2191</f>
        <v>0.55815296588743868</v>
      </c>
    </row>
    <row r="2192" spans="1:54">
      <c r="A2192" s="14" t="s">
        <v>109</v>
      </c>
      <c r="B2192" s="14" t="s">
        <v>227</v>
      </c>
      <c r="C2192" s="15">
        <v>-19.710699999999999</v>
      </c>
      <c r="D2192" s="15">
        <v>47.773699999999998</v>
      </c>
      <c r="E2192" s="15">
        <v>4540</v>
      </c>
      <c r="F2192" s="31">
        <v>0.45500000000000002</v>
      </c>
      <c r="G2192" s="31">
        <v>15.53</v>
      </c>
      <c r="I2192">
        <f>(E2192*100*Info!$B$11)/AI2192</f>
        <v>2.9934946522291406</v>
      </c>
      <c r="J2192">
        <f>LOG10(I2192)</f>
        <v>0.47617848663087708</v>
      </c>
      <c r="K2192">
        <f>2*((E2192*100*Info!$B$11)/AI2192^2)*(AJ2192/2)</f>
        <v>9.6450165112147698E-2</v>
      </c>
      <c r="L2192">
        <f>(M2192/10.7)/I2192</f>
        <v>0.51401869216284202</v>
      </c>
      <c r="M2192">
        <f>((U2192/0.242530073729142))*I2192</f>
        <v>16.464220605647544</v>
      </c>
      <c r="N2192">
        <f>2*M2192*SQRT((0.5*K2192/I2192)^2+(0.5*V2192/U2192)^2)</f>
        <v>0.60910983594939694</v>
      </c>
      <c r="O2192" s="33">
        <v>0.77461081401999998</v>
      </c>
      <c r="P2192" s="33">
        <v>3.0081973359999997E-2</v>
      </c>
      <c r="S2192" s="33">
        <v>3.9</v>
      </c>
      <c r="T2192" s="33">
        <v>0.1</v>
      </c>
      <c r="U2192" s="33">
        <v>1.3339154070000001</v>
      </c>
      <c r="V2192" s="33">
        <v>2.4253007400000005E-2</v>
      </c>
      <c r="W2192" s="50">
        <f>U2192*Info!$B$2</f>
        <v>0.64027939536</v>
      </c>
      <c r="X2192" s="50">
        <f>W2192*SQRT((0.5*V2192/U2192)^2+Info!$B$3^2)</f>
        <v>3.253882392312326E-2</v>
      </c>
      <c r="Y2192" s="39">
        <f>W2192*Info!$D$2</f>
        <v>0.5186263102416</v>
      </c>
      <c r="Z2192" s="39">
        <f>Y2192*SQRT(Info!$D$3^2+(X2192/W2192)^2)</f>
        <v>3.6974253779651634E-2</v>
      </c>
      <c r="AA2192" s="50">
        <f>IF(O2192-W2192&gt;0,O2192-W2192,0)</f>
        <v>0.13433141865999998</v>
      </c>
      <c r="AB2192" s="50">
        <f>SQRT((0.5*P2192)^2+X2192^2)</f>
        <v>3.5846985125780884E-2</v>
      </c>
      <c r="AC2192" s="50">
        <f>(1-EXP(-Info!$B$6*G2192*1000))+(Info!$B$6/(Info!$B$6-Info!$B$7))*(EXP(-Info!$B$7*G2192*1000)-EXP(-Info!$B$6*G2192*1000))*(Info!$B$9-1)</f>
        <v>0.15179771528901728</v>
      </c>
      <c r="AD2192" s="50">
        <f>SQRT((Info!$B$6*EXP(-Info!$B$6*G2192*1000)+(Info!$B$6/(Info!$B$6+Info!$B$7))*(Info!$B$9-1)*(-Info!$B$7*EXP(-Info!$B$7*G2192*1000)+Info!$B$6*EXP(-Info!$B$6*G2192*1000)))^2*(0.01*G2192*1000)^2)</f>
        <v>1.3267012914919233E-3</v>
      </c>
      <c r="AE2192" s="50">
        <f>IF(AA2192&gt;0,AA2192*AC2192*SQRT((AB2192/AA2192)^2+(AD2192/AC2192)^2),AA2192*AC2192*SQRT((AD2192/AC2192)^2))</f>
        <v>5.4444081191701273E-3</v>
      </c>
      <c r="AF2192" s="50">
        <f>IF((S2192-Y2192-AA2192*AC2192)&gt;0,S2192-Y2192-AA2192*AC2192,0)</f>
        <v>3.3609824873142791</v>
      </c>
      <c r="AG2192" s="50">
        <f>SQRT((T2192*0.5)^2+Z2192^2+AE2192^2)</f>
        <v>6.2423849787802813E-2</v>
      </c>
      <c r="AH2192" s="50">
        <f>AF2192/S2192</f>
        <v>0.86179038136263564</v>
      </c>
      <c r="AI2192">
        <f>AF2192*EXP(Info!$B$6*G2192*1000)</f>
        <v>3.8754122620155353</v>
      </c>
      <c r="AJ2192">
        <f>2*SQRT((EXP(Info!$B$6*G2192)*AG2192)^2+(Info!$B$6*G2192*0.01*AI2192)^2)</f>
        <v>0.12486548197796093</v>
      </c>
      <c r="AK2192" s="28">
        <f>AI2192/(E2192/1000)</f>
        <v>0.85361503568624131</v>
      </c>
      <c r="AL2192">
        <f>AA2192/0.752049334436339</f>
        <v>0.17862048739220196</v>
      </c>
      <c r="AM2192"/>
      <c r="AN2192">
        <f>U2192/0.242530074</f>
        <v>5.5</v>
      </c>
      <c r="AO2192">
        <f>O2192/U2192</f>
        <v>0.58070460087278974</v>
      </c>
    </row>
    <row r="2193" spans="1:41">
      <c r="A2193" s="14" t="s">
        <v>111</v>
      </c>
      <c r="B2193" s="14" t="s">
        <v>227</v>
      </c>
      <c r="C2193" s="15">
        <v>-21.2423</v>
      </c>
      <c r="D2193" s="15">
        <v>49.792499999999997</v>
      </c>
      <c r="E2193" s="15">
        <v>4067</v>
      </c>
      <c r="F2193" s="79">
        <v>2.5000000000000001E-2</v>
      </c>
      <c r="G2193" s="31">
        <v>2.8650000000000002</v>
      </c>
      <c r="I2193">
        <f>(E2193*100*Info!$B$11)/AI2193</f>
        <v>2.0405345056530781</v>
      </c>
      <c r="J2193">
        <f>LOG10(I2193)</f>
        <v>0.30974394313674447</v>
      </c>
      <c r="K2193">
        <f>2*((E2193*100*Info!$B$11)/AI2193^2)*(AJ2193/2)</f>
        <v>4.0882717236389851E-2</v>
      </c>
      <c r="L2193">
        <f>(M2193/10.7)/I2193</f>
        <v>0.13644859828322717</v>
      </c>
      <c r="M2193">
        <f>((U2193/0.242530073729142))*I2193</f>
        <v>2.9791803815806479</v>
      </c>
      <c r="N2193">
        <f>2*M2193*SQRT((0.5*K2193/I2193)^2+(0.5*V2193/U2193)^2)</f>
        <v>0.13620705126633748</v>
      </c>
      <c r="O2193" s="33">
        <v>0.21809430685999998</v>
      </c>
      <c r="P2193" s="33">
        <v>7.5204933400000009E-3</v>
      </c>
      <c r="S2193" s="33">
        <v>5.0999999999999996</v>
      </c>
      <c r="T2193" s="33">
        <v>0.1</v>
      </c>
      <c r="U2193" s="33">
        <v>0.35409390804000002</v>
      </c>
      <c r="V2193" s="33">
        <v>1.455180444E-2</v>
      </c>
      <c r="W2193" s="50">
        <f>U2193*Info!$B$2</f>
        <v>0.16996507585920001</v>
      </c>
      <c r="X2193" s="50">
        <f>W2193*SQRT((0.5*V2193/U2193)^2+Info!$B$3^2)</f>
        <v>9.1878945492019689E-3</v>
      </c>
      <c r="Y2193" s="39">
        <f>W2193*Info!$D$2</f>
        <v>0.13767171144595203</v>
      </c>
      <c r="Z2193" s="39">
        <f>Y2193*SQRT(Info!$D$3^2+(X2193/W2193)^2)</f>
        <v>1.0137554466929778E-2</v>
      </c>
      <c r="AA2193" s="50">
        <f>IF(O2193-W2193&gt;0,O2193-W2193,0)</f>
        <v>4.8129231000799966E-2</v>
      </c>
      <c r="AB2193" s="50">
        <f>SQRT((0.5*P2193)^2+X2193^2)</f>
        <v>9.9275808365634245E-3</v>
      </c>
      <c r="AC2193" s="50">
        <f>(1-EXP(-Info!$B$6*G2193*1000))+(Info!$B$6/(Info!$B$6-Info!$B$7))*(EXP(-Info!$B$7*G2193*1000)-EXP(-Info!$B$6*G2193*1000))*(Info!$B$9-1)</f>
        <v>2.9722817165987177E-2</v>
      </c>
      <c r="AD2193" s="50">
        <f>SQRT((Info!$B$6*EXP(-Info!$B$6*G2193*1000)+(Info!$B$6/(Info!$B$6+Info!$B$7))*(Info!$B$9-1)*(-Info!$B$7*EXP(-Info!$B$7*G2193*1000)+Info!$B$6*EXP(-Info!$B$6*G2193*1000)))^2*(0.01*G2193*1000)^2)</f>
        <v>2.7564917748994873E-4</v>
      </c>
      <c r="AE2193" s="50">
        <f>IF(AA2193&gt;0,AA2193*AC2193*SQRT((AB2193/AA2193)^2+(AD2193/AC2193)^2),AA2193*AC2193*SQRT((AD2193/AC2193)^2))</f>
        <v>2.9537376088252483E-4</v>
      </c>
      <c r="AF2193" s="50">
        <f>IF((S2193-Y2193-AA2193*AC2193)&gt;0,S2193-Y2193-AA2193*AC2193,0)</f>
        <v>4.9608977522206716</v>
      </c>
      <c r="AG2193" s="50">
        <f>SQRT((T2193*0.5)^2+Z2193^2+AE2193^2)</f>
        <v>5.1018205145110566E-2</v>
      </c>
      <c r="AH2193" s="50">
        <f>AF2193/S2193</f>
        <v>0.97272504945503369</v>
      </c>
      <c r="AI2193">
        <f>AF2193*EXP(Info!$B$6*G2193*1000)</f>
        <v>5.0929659438444874</v>
      </c>
      <c r="AJ2193">
        <f>2*SQRT((EXP(Info!$B$6*G2193)*AG2193)^2+(Info!$B$6*G2193*0.01*AI2193)^2)</f>
        <v>0.10203909122826522</v>
      </c>
      <c r="AK2193" s="28">
        <f>AI2193/(E2193/1000)</f>
        <v>1.2522660299593034</v>
      </c>
      <c r="AL2193">
        <f>AA2193/0.752049334436339</f>
        <v>6.3997438461763714E-2</v>
      </c>
      <c r="AM2193"/>
      <c r="AN2193">
        <f>U2193/0.242530074</f>
        <v>1.46</v>
      </c>
      <c r="AO2193">
        <f>O2193/U2193</f>
        <v>0.61592222263073526</v>
      </c>
    </row>
    <row r="2194" spans="1:41">
      <c r="A2194" s="14" t="s">
        <v>111</v>
      </c>
      <c r="B2194" s="14" t="s">
        <v>227</v>
      </c>
      <c r="C2194" s="15">
        <v>-21.2423</v>
      </c>
      <c r="D2194" s="15">
        <v>49.792499999999997</v>
      </c>
      <c r="E2194" s="15">
        <v>4067</v>
      </c>
      <c r="F2194" s="79">
        <v>7.4999999999999997E-2</v>
      </c>
      <c r="G2194" s="31">
        <v>3.2650000000000001</v>
      </c>
      <c r="I2194">
        <f>(E2194*100*Info!$B$11)/AI2194</f>
        <v>1.9598840045621733</v>
      </c>
      <c r="J2194">
        <f>LOG10(I2194)</f>
        <v>0.2922303684639771</v>
      </c>
      <c r="K2194">
        <f>2*((E2194*100*Info!$B$11)/AI2194^2)*(AJ2194/2)</f>
        <v>3.7845676625471503E-2</v>
      </c>
      <c r="L2194">
        <f>(M2194/10.7)/I2194</f>
        <v>0.15046728988766833</v>
      </c>
      <c r="M2194">
        <f>((U2194/0.242530073729142))*I2194</f>
        <v>3.1554132508690702</v>
      </c>
      <c r="N2194">
        <f>2*M2194*SQRT((0.5*K2194/I2194)^2+(0.5*V2194/U2194)^2)</f>
        <v>0.11539287585341489</v>
      </c>
      <c r="O2194" s="33">
        <v>0.24817628021999999</v>
      </c>
      <c r="P2194" s="33">
        <v>7.52049334E-3</v>
      </c>
      <c r="S2194" s="33">
        <v>5.3</v>
      </c>
      <c r="T2194" s="33">
        <v>0.1</v>
      </c>
      <c r="U2194" s="33">
        <v>0.39047341914000006</v>
      </c>
      <c r="V2194" s="33">
        <v>1.2126503700000001E-2</v>
      </c>
      <c r="W2194" s="50">
        <f>U2194*Info!$B$2</f>
        <v>0.18742724118720003</v>
      </c>
      <c r="X2194" s="50">
        <f>W2194*SQRT((0.5*V2194/U2194)^2+Info!$B$3^2)</f>
        <v>9.8128806854059052E-3</v>
      </c>
      <c r="Y2194" s="39">
        <f>W2194*Info!$D$2</f>
        <v>0.15181606536163203</v>
      </c>
      <c r="Z2194" s="39">
        <f>Y2194*SQRT(Info!$D$3^2+(X2194/W2194)^2)</f>
        <v>1.0990809208444889E-2</v>
      </c>
      <c r="AA2194" s="50">
        <f>IF(O2194-W2194&gt;0,O2194-W2194,0)</f>
        <v>6.0749039032799962E-2</v>
      </c>
      <c r="AB2194" s="50">
        <f>SQRT((0.5*P2194)^2+X2194^2)</f>
        <v>1.0508667011817357E-2</v>
      </c>
      <c r="AC2194" s="50">
        <f>(1-EXP(-Info!$B$6*G2194*1000))+(Info!$B$6/(Info!$B$6-Info!$B$7))*(EXP(-Info!$B$7*G2194*1000)-EXP(-Info!$B$6*G2194*1000))*(Info!$B$9-1)</f>
        <v>3.3808368246487475E-2</v>
      </c>
      <c r="AD2194" s="50">
        <f>SQRT((Info!$B$6*EXP(-Info!$B$6*G2194*1000)+(Info!$B$6/(Info!$B$6+Info!$B$7))*(Info!$B$9-1)*(-Info!$B$7*EXP(-Info!$B$7*G2194*1000)+Info!$B$6*EXP(-Info!$B$6*G2194*1000)))^2*(0.01*G2194*1000)^2)</f>
        <v>3.1295803369478737E-4</v>
      </c>
      <c r="AE2194" s="50">
        <f>IF(AA2194&gt;0,AA2194*AC2194*SQRT((AB2194/AA2194)^2+(AD2194/AC2194)^2),AA2194*AC2194*SQRT((AD2194/AC2194)^2))</f>
        <v>3.5578920578325927E-4</v>
      </c>
      <c r="AF2194" s="50">
        <f>IF((S2194-Y2194-AA2194*AC2194)&gt;0,S2194-Y2194-AA2194*AC2194,0)</f>
        <v>5.1461301087561271</v>
      </c>
      <c r="AG2194" s="50">
        <f>SQRT((T2194*0.5)^2+Z2194^2+AE2194^2)</f>
        <v>5.1194965309250766E-2</v>
      </c>
      <c r="AH2194" s="50">
        <f>AF2194/S2194</f>
        <v>0.97096794504832595</v>
      </c>
      <c r="AI2194">
        <f>AF2194*EXP(Info!$B$6*G2194*1000)</f>
        <v>5.3025448038453016</v>
      </c>
      <c r="AJ2194">
        <f>2*SQRT((EXP(Info!$B$6*G2194)*AG2194)^2+(Info!$B$6*G2194*0.01*AI2194)^2)</f>
        <v>0.10239299645860107</v>
      </c>
      <c r="AK2194" s="28">
        <f>AI2194/(E2194/1000)</f>
        <v>1.3037975913069342</v>
      </c>
      <c r="AL2194">
        <f>AA2194/0.752049334436339</f>
        <v>8.0777997201914115E-2</v>
      </c>
      <c r="AM2194"/>
      <c r="AN2194">
        <f>U2194/0.242530074</f>
        <v>1.61</v>
      </c>
      <c r="AO2194">
        <f>O2194/U2194</f>
        <v>0.63557791146602749</v>
      </c>
    </row>
    <row r="2195" spans="1:41">
      <c r="A2195" s="14" t="s">
        <v>111</v>
      </c>
      <c r="B2195" s="14" t="s">
        <v>227</v>
      </c>
      <c r="C2195" s="15">
        <v>-21.2423</v>
      </c>
      <c r="D2195" s="15">
        <v>49.792499999999997</v>
      </c>
      <c r="E2195" s="15">
        <v>4067</v>
      </c>
      <c r="F2195" s="79">
        <v>0.105</v>
      </c>
      <c r="G2195" s="31">
        <v>3.68</v>
      </c>
      <c r="I2195">
        <f>(E2195*100*Info!$B$11)/AI2195</f>
        <v>1.8830711468286019</v>
      </c>
      <c r="J2195">
        <f>LOG10(I2195)</f>
        <v>0.27486672898710945</v>
      </c>
      <c r="K2195">
        <f>2*((E2195*100*Info!$B$11)/AI2195^2)*(AJ2195/2)</f>
        <v>7.9367314052438947E-3</v>
      </c>
      <c r="L2195">
        <f>(M2195/10.7)/I2195</f>
        <v>0.16074766373092514</v>
      </c>
      <c r="M2195">
        <f>((U2195/0.242530073729142))*I2195</f>
        <v>3.2388823761623842</v>
      </c>
      <c r="N2195">
        <f>2*M2195*SQRT((0.5*K2195/I2195)^2+(0.5*V2195/U2195)^2)</f>
        <v>7.6549890821414182E-2</v>
      </c>
      <c r="O2195" s="33">
        <v>0.25569677355999998</v>
      </c>
      <c r="P2195" s="33">
        <v>7.5204933399999991E-3</v>
      </c>
      <c r="S2195" s="33">
        <v>5.5</v>
      </c>
      <c r="T2195" s="33">
        <v>0</v>
      </c>
      <c r="U2195" s="33">
        <v>0.41715172728</v>
      </c>
      <c r="V2195" s="33">
        <v>9.7012029600000004E-3</v>
      </c>
      <c r="W2195" s="50">
        <f>U2195*Info!$B$2</f>
        <v>0.20023282909439999</v>
      </c>
      <c r="X2195" s="50">
        <f>W2195*SQRT((0.5*V2195/U2195)^2+Info!$B$3^2)</f>
        <v>1.0278807953106435E-2</v>
      </c>
      <c r="Y2195" s="39">
        <f>W2195*Info!$D$2</f>
        <v>0.16218859156646401</v>
      </c>
      <c r="Z2195" s="39">
        <f>Y2195*SQRT(Info!$D$3^2+(X2195/W2195)^2)</f>
        <v>1.1622494019858503E-2</v>
      </c>
      <c r="AA2195" s="50">
        <f>IF(O2195-W2195&gt;0,O2195-W2195,0)</f>
        <v>5.546394446559999E-2</v>
      </c>
      <c r="AB2195" s="50">
        <f>SQRT((0.5*P2195)^2+X2195^2)</f>
        <v>1.0945014753580288E-2</v>
      </c>
      <c r="AC2195" s="50">
        <f>(1-EXP(-Info!$B$6*G2195*1000))+(Info!$B$6/(Info!$B$6-Info!$B$7))*(EXP(-Info!$B$7*G2195*1000)-EXP(-Info!$B$6*G2195*1000))*(Info!$B$9-1)</f>
        <v>3.8030681604684168E-2</v>
      </c>
      <c r="AD2195" s="50">
        <f>SQRT((Info!$B$6*EXP(-Info!$B$6*G2195*1000)+(Info!$B$6/(Info!$B$6+Info!$B$7))*(Info!$B$9-1)*(-Info!$B$7*EXP(-Info!$B$7*G2195*1000)+Info!$B$6*EXP(-Info!$B$6*G2195*1000)))^2*(0.01*G2195*1000)^2)</f>
        <v>3.5136652886961334E-4</v>
      </c>
      <c r="AE2195" s="50">
        <f>IF(AA2195&gt;0,AA2195*AC2195*SQRT((AB2195/AA2195)^2+(AD2195/AC2195)^2),AA2195*AC2195*SQRT((AD2195/AC2195)^2))</f>
        <v>4.1670232839814263E-4</v>
      </c>
      <c r="AF2195" s="50">
        <f>IF((S2195-Y2195-AA2195*AC2195)&gt;0,S2195-Y2195-AA2195*AC2195,0)</f>
        <v>5.3357020768210255</v>
      </c>
      <c r="AG2195" s="50">
        <f>SQRT((T2195*0.5)^2+Z2195^2+AE2195^2)</f>
        <v>1.1629961653941043E-2</v>
      </c>
      <c r="AH2195" s="50">
        <f>AF2195/S2195</f>
        <v>0.97012765033109549</v>
      </c>
      <c r="AI2195">
        <f>AF2195*EXP(Info!$B$6*G2195*1000)</f>
        <v>5.5188423241645008</v>
      </c>
      <c r="AJ2195">
        <f>2*SQRT((EXP(Info!$B$6*G2195)*AG2195)^2+(Info!$B$6*G2195*0.01*AI2195)^2)</f>
        <v>2.3260708586903139E-2</v>
      </c>
      <c r="AK2195" s="28">
        <f>AI2195/(E2195/1000)</f>
        <v>1.3569811468316944</v>
      </c>
      <c r="AL2195">
        <f>AA2195/0.752049334436339</f>
        <v>7.3750406955908301E-2</v>
      </c>
      <c r="AM2195"/>
      <c r="AN2195">
        <f>U2195/0.242530074</f>
        <v>1.72</v>
      </c>
      <c r="AO2195">
        <f>O2195/U2195</f>
        <v>0.61295868346811744</v>
      </c>
    </row>
    <row r="2196" spans="1:41">
      <c r="A2196" s="14" t="s">
        <v>111</v>
      </c>
      <c r="B2196" s="14" t="s">
        <v>227</v>
      </c>
      <c r="C2196" s="15">
        <v>-21.2423</v>
      </c>
      <c r="D2196" s="15">
        <v>49.792499999999997</v>
      </c>
      <c r="E2196" s="15">
        <v>4067</v>
      </c>
      <c r="F2196" s="79">
        <v>0.155</v>
      </c>
      <c r="G2196" s="31">
        <v>5.28</v>
      </c>
      <c r="I2196">
        <f>(E2196*100*Info!$B$11)/AI2196</f>
        <v>1.7093474109423736</v>
      </c>
      <c r="J2196">
        <f>LOG10(I2196)</f>
        <v>0.23283033850877533</v>
      </c>
      <c r="K2196">
        <f>2*((E2196*100*Info!$B$11)/AI2196^2)*(AJ2196/2)</f>
        <v>2.9303350559185308E-2</v>
      </c>
      <c r="L2196">
        <f>(M2196/10.7)/I2196</f>
        <v>0.2028037385442486</v>
      </c>
      <c r="M2196">
        <f>((U2196/0.242530073729142))*I2196</f>
        <v>3.7092838858874857</v>
      </c>
      <c r="N2196">
        <f>2*M2196*SQRT((0.5*K2196/I2196)^2+(0.5*V2196/U2196)^2)</f>
        <v>0.10652764723728045</v>
      </c>
      <c r="O2196" s="33">
        <v>0.30834022693999996</v>
      </c>
      <c r="P2196" s="33">
        <v>7.5204933399999991E-3</v>
      </c>
      <c r="S2196" s="33">
        <v>6</v>
      </c>
      <c r="T2196" s="33">
        <v>0.1</v>
      </c>
      <c r="U2196" s="33">
        <v>0.52629026058000006</v>
      </c>
      <c r="V2196" s="33">
        <v>1.2126503700000001E-2</v>
      </c>
      <c r="W2196" s="50">
        <f>U2196*Info!$B$2</f>
        <v>0.25261932507840001</v>
      </c>
      <c r="X2196" s="50">
        <f>W2196*SQRT((0.5*V2196/U2196)^2+Info!$B$3^2)</f>
        <v>1.2961925358760017E-2</v>
      </c>
      <c r="Y2196" s="39">
        <f>W2196*Info!$D$2</f>
        <v>0.20462165331350401</v>
      </c>
      <c r="Z2196" s="39">
        <f>Y2196*SQRT(Info!$D$3^2+(X2196/W2196)^2)</f>
        <v>1.465972044654193E-2</v>
      </c>
      <c r="AA2196" s="50">
        <f>IF(O2196-W2196&gt;0,O2196-W2196,0)</f>
        <v>5.5720901861599947E-2</v>
      </c>
      <c r="AB2196" s="50">
        <f>SQRT((0.5*P2196)^2+X2196^2)</f>
        <v>1.349633150249771E-2</v>
      </c>
      <c r="AC2196" s="50">
        <f>(1-EXP(-Info!$B$6*G2196*1000))+(Info!$B$6/(Info!$B$6-Info!$B$7))*(EXP(-Info!$B$7*G2196*1000)-EXP(-Info!$B$6*G2196*1000))*(Info!$B$9-1)</f>
        <v>5.4153881647665533E-2</v>
      </c>
      <c r="AD2196" s="50">
        <f>SQRT((Info!$B$6*EXP(-Info!$B$6*G2196*1000)+(Info!$B$6/(Info!$B$6+Info!$B$7))*(Info!$B$9-1)*(-Info!$B$7*EXP(-Info!$B$7*G2196*1000)+Info!$B$6*EXP(-Info!$B$6*G2196*1000)))^2*(0.01*G2196*1000)^2)</f>
        <v>4.9662493772352175E-4</v>
      </c>
      <c r="AE2196" s="50">
        <f>IF(AA2196&gt;0,AA2196*AC2196*SQRT((AB2196/AA2196)^2+(AD2196/AC2196)^2),AA2196*AC2196*SQRT((AD2196/AC2196)^2))</f>
        <v>7.3140241458403532E-4</v>
      </c>
      <c r="AF2196" s="50">
        <f>IF((S2196-Y2196-AA2196*AC2196)&gt;0,S2196-Y2196-AA2196*AC2196,0)</f>
        <v>5.7923608435617817</v>
      </c>
      <c r="AG2196" s="50">
        <f>SQRT((T2196*0.5)^2+Z2196^2+AE2196^2)</f>
        <v>5.2109906477202768E-2</v>
      </c>
      <c r="AH2196" s="50">
        <f>AF2196/S2196</f>
        <v>0.96539347392696362</v>
      </c>
      <c r="AI2196">
        <f>AF2196*EXP(Info!$B$6*G2196*1000)</f>
        <v>6.0797311757715153</v>
      </c>
      <c r="AJ2196">
        <f>2*SQRT((EXP(Info!$B$6*G2196)*AG2196)^2+(Info!$B$6*G2196*0.01*AI2196)^2)</f>
        <v>0.10422485962114734</v>
      </c>
      <c r="AK2196" s="28">
        <f>AI2196/(E2196/1000)</f>
        <v>1.4948933306544172</v>
      </c>
      <c r="AL2196">
        <f>AA2196/0.752049334436339</f>
        <v>7.4092083205369447E-2</v>
      </c>
      <c r="AM2196"/>
      <c r="AN2196">
        <f>U2196/0.242530074</f>
        <v>2.17</v>
      </c>
      <c r="AO2196">
        <f>O2196/U2196</f>
        <v>0.58587484898579067</v>
      </c>
    </row>
    <row r="2197" spans="1:41">
      <c r="A2197" s="14" t="s">
        <v>111</v>
      </c>
      <c r="B2197" s="14" t="s">
        <v>227</v>
      </c>
      <c r="C2197" s="15">
        <v>-21.2423</v>
      </c>
      <c r="D2197" s="15">
        <v>49.792499999999997</v>
      </c>
      <c r="E2197" s="15">
        <v>4067</v>
      </c>
      <c r="F2197" s="79">
        <v>0.20499999999999999</v>
      </c>
      <c r="G2197" s="31">
        <v>7.39</v>
      </c>
      <c r="I2197">
        <f>(E2197*100*Info!$B$11)/AI2197</f>
        <v>1.6670059755313007</v>
      </c>
      <c r="J2197">
        <f>LOG10(I2197)</f>
        <v>0.22193715659802277</v>
      </c>
      <c r="K2197">
        <f>2*((E2197*100*Info!$B$11)/AI2197^2)*(AJ2197/2)</f>
        <v>2.8777940955171253E-2</v>
      </c>
      <c r="L2197">
        <f>(M2197/10.7)/I2197</f>
        <v>0.26822429936497394</v>
      </c>
      <c r="M2197">
        <f>((U2197/0.242530073729142))*I2197</f>
        <v>4.784307155117955</v>
      </c>
      <c r="N2197">
        <f>2*M2197*SQRT((0.5*K2197/I2197)^2+(0.5*V2197/U2197)^2)</f>
        <v>0.20111278075480277</v>
      </c>
      <c r="O2197" s="33">
        <v>0.38354516033999997</v>
      </c>
      <c r="P2197" s="33">
        <v>1.5040986679999998E-2</v>
      </c>
      <c r="S2197" s="33">
        <v>6.1</v>
      </c>
      <c r="T2197" s="33">
        <v>0.1</v>
      </c>
      <c r="U2197" s="33">
        <v>0.69606131238000002</v>
      </c>
      <c r="V2197" s="33">
        <v>2.6678308139999999E-2</v>
      </c>
      <c r="W2197" s="50">
        <f>U2197*Info!$B$2</f>
        <v>0.3341094299424</v>
      </c>
      <c r="X2197" s="50">
        <f>W2197*SQRT((0.5*V2197/U2197)^2+Info!$B$3^2)</f>
        <v>1.7890459702124634E-2</v>
      </c>
      <c r="Y2197" s="39">
        <f>W2197*Info!$D$2</f>
        <v>0.27062863825334404</v>
      </c>
      <c r="Z2197" s="39">
        <f>Y2197*SQRT(Info!$D$3^2+(X2197/W2197)^2)</f>
        <v>1.9826664474433878E-2</v>
      </c>
      <c r="AA2197" s="50">
        <f>IF(O2197-W2197&gt;0,O2197-W2197,0)</f>
        <v>4.9435730397599964E-2</v>
      </c>
      <c r="AB2197" s="50">
        <f>SQRT((0.5*P2197)^2+X2197^2)</f>
        <v>1.9406863951456192E-2</v>
      </c>
      <c r="AC2197" s="50">
        <f>(1-EXP(-Info!$B$6*G2197*1000))+(Info!$B$6/(Info!$B$6-Info!$B$7))*(EXP(-Info!$B$7*G2197*1000)-EXP(-Info!$B$6*G2197*1000))*(Info!$B$9-1)</f>
        <v>7.5043332071474622E-2</v>
      </c>
      <c r="AD2197" s="50">
        <f>SQRT((Info!$B$6*EXP(-Info!$B$6*G2197*1000)+(Info!$B$6/(Info!$B$6+Info!$B$7))*(Info!$B$9-1)*(-Info!$B$7*EXP(-Info!$B$7*G2197*1000)+Info!$B$6*EXP(-Info!$B$6*G2197*1000)))^2*(0.01*G2197*1000)^2)</f>
        <v>6.8146117374531063E-4</v>
      </c>
      <c r="AE2197" s="50">
        <f>IF(AA2197&gt;0,AA2197*AC2197*SQRT((AB2197/AA2197)^2+(AD2197/AC2197)^2),AA2197*AC2197*SQRT((AD2197/AC2197)^2))</f>
        <v>1.4567453266851659E-3</v>
      </c>
      <c r="AF2197" s="50">
        <f>IF((S2197-Y2197-AA2197*AC2197)&gt;0,S2197-Y2197-AA2197*AC2197,0)</f>
        <v>5.8256615398142326</v>
      </c>
      <c r="AG2197" s="50">
        <f>SQRT((T2197*0.5)^2+Z2197^2+AE2197^2)</f>
        <v>5.3807236791426093E-2</v>
      </c>
      <c r="AH2197" s="50">
        <f>AF2197/S2197</f>
        <v>0.95502648193675954</v>
      </c>
      <c r="AI2197">
        <f>AF2197*EXP(Info!$B$6*G2197*1000)</f>
        <v>6.234154464394444</v>
      </c>
      <c r="AJ2197">
        <f>2*SQRT((EXP(Info!$B$6*G2197)*AG2197)^2+(Info!$B$6*G2197*0.01*AI2197)^2)</f>
        <v>0.10762176723726564</v>
      </c>
      <c r="AK2197" s="28">
        <f>AI2197/(E2197/1000)</f>
        <v>1.5328631581987813</v>
      </c>
      <c r="AL2197">
        <f>AA2197/0.752049334436339</f>
        <v>6.5734690709688667E-2</v>
      </c>
      <c r="AM2197"/>
      <c r="AN2197">
        <f>U2197/0.242530074</f>
        <v>2.87</v>
      </c>
      <c r="AO2197">
        <f>O2197/U2197</f>
        <v>0.55102209175879546</v>
      </c>
    </row>
    <row r="2198" spans="1:41">
      <c r="A2198" s="14" t="s">
        <v>111</v>
      </c>
      <c r="B2198" s="14" t="s">
        <v>227</v>
      </c>
      <c r="C2198" s="15">
        <v>-21.2423</v>
      </c>
      <c r="D2198" s="15">
        <v>49.792499999999997</v>
      </c>
      <c r="E2198" s="15">
        <v>4067</v>
      </c>
      <c r="F2198" s="79">
        <v>0.255</v>
      </c>
      <c r="G2198" s="31">
        <v>8.61</v>
      </c>
      <c r="I2198">
        <f>(E2198*100*Info!$B$11)/AI2198</f>
        <v>1.9230049464720356</v>
      </c>
      <c r="J2198">
        <f>LOG10(I2198)</f>
        <v>0.28398040135899316</v>
      </c>
      <c r="K2198">
        <f>2*((E2198*100*Info!$B$11)/AI2198^2)*(AJ2198/2)</f>
        <v>3.8866413696770984E-2</v>
      </c>
      <c r="L2198">
        <f>(M2198/10.7)/I2198</f>
        <v>0.29626168257385621</v>
      </c>
      <c r="M2198">
        <f>((U2198/0.242530073729142))*I2198</f>
        <v>6.0959256871242928</v>
      </c>
      <c r="N2198">
        <f>2*M2198*SQRT((0.5*K2198/I2198)^2+(0.5*V2198/U2198)^2)</f>
        <v>0.2615918597451653</v>
      </c>
      <c r="O2198" s="33">
        <v>0.45122960039999993</v>
      </c>
      <c r="P2198" s="33">
        <v>1.5040986679999998E-2</v>
      </c>
      <c r="S2198" s="33">
        <v>5.3</v>
      </c>
      <c r="T2198" s="33">
        <v>0.1</v>
      </c>
      <c r="U2198" s="33">
        <v>0.76882033457999999</v>
      </c>
      <c r="V2198" s="33">
        <v>2.910360888E-2</v>
      </c>
      <c r="W2198" s="50">
        <f>U2198*Info!$B$2</f>
        <v>0.36903376059839998</v>
      </c>
      <c r="X2198" s="50">
        <f>W2198*SQRT((0.5*V2198/U2198)^2+Info!$B$3^2)</f>
        <v>1.9729499386053308E-2</v>
      </c>
      <c r="Y2198" s="39">
        <f>W2198*Info!$D$2</f>
        <v>0.29891734608470399</v>
      </c>
      <c r="Z2198" s="39">
        <f>Y2198*SQRT(Info!$D$3^2+(X2198/W2198)^2)</f>
        <v>2.1880766407562955E-2</v>
      </c>
      <c r="AA2198" s="50">
        <f>IF(O2198-W2198&gt;0,O2198-W2198,0)</f>
        <v>8.2195839801599946E-2</v>
      </c>
      <c r="AB2198" s="50">
        <f>SQRT((0.5*P2198)^2+X2198^2)</f>
        <v>2.1114236100348557E-2</v>
      </c>
      <c r="AC2198" s="50">
        <f>(1-EXP(-Info!$B$6*G2198*1000))+(Info!$B$6/(Info!$B$6-Info!$B$7))*(EXP(-Info!$B$7*G2198*1000)-EXP(-Info!$B$6*G2198*1000))*(Info!$B$9-1)</f>
        <v>8.6930935379109647E-2</v>
      </c>
      <c r="AD2198" s="50">
        <f>SQRT((Info!$B$6*EXP(-Info!$B$6*G2198*1000)+(Info!$B$6/(Info!$B$6+Info!$B$7))*(Info!$B$9-1)*(-Info!$B$7*EXP(-Info!$B$7*G2198*1000)+Info!$B$6*EXP(-Info!$B$6*G2198*1000)))^2*(0.01*G2198*1000)^2)</f>
        <v>7.8492341615680528E-4</v>
      </c>
      <c r="AE2198" s="50">
        <f>IF(AA2198&gt;0,AA2198*AC2198*SQRT((AB2198/AA2198)^2+(AD2198/AC2198)^2),AA2198*AC2198*SQRT((AD2198/AC2198)^2))</f>
        <v>1.8366138433851102E-3</v>
      </c>
      <c r="AF2198" s="50">
        <f>IF((S2198-Y2198-AA2198*AC2198)&gt;0,S2198-Y2198-AA2198*AC2198,0)</f>
        <v>4.9939372926770709</v>
      </c>
      <c r="AG2198" s="50">
        <f>SQRT((T2198*0.5)^2+Z2198^2+AE2198^2)</f>
        <v>5.4608983592372873E-2</v>
      </c>
      <c r="AH2198" s="50">
        <f>AF2198/S2198</f>
        <v>0.94225231937303222</v>
      </c>
      <c r="AI2198">
        <f>AF2198*EXP(Info!$B$6*G2198*1000)</f>
        <v>5.4042360960103748</v>
      </c>
      <c r="AJ2198">
        <f>2*SQRT((EXP(Info!$B$6*G2198)*AG2198)^2+(Info!$B$6*G2198*0.01*AI2198)^2)</f>
        <v>0.1092265915425279</v>
      </c>
      <c r="AK2198" s="28">
        <f>AI2198/(E2198/1000)</f>
        <v>1.3288015972486782</v>
      </c>
      <c r="AL2198">
        <f>AA2198/0.752049334436339</f>
        <v>0.10929580818418745</v>
      </c>
      <c r="AM2198"/>
      <c r="AN2198">
        <f>U2198/0.242530074</f>
        <v>3.17</v>
      </c>
      <c r="AO2198">
        <f>O2198/U2198</f>
        <v>0.58691163605408903</v>
      </c>
    </row>
    <row r="2199" spans="1:41">
      <c r="A2199" s="14" t="s">
        <v>111</v>
      </c>
      <c r="B2199" s="14" t="s">
        <v>227</v>
      </c>
      <c r="C2199" s="15">
        <v>-21.2423</v>
      </c>
      <c r="D2199" s="15">
        <v>49.792499999999997</v>
      </c>
      <c r="E2199" s="15">
        <v>4067</v>
      </c>
      <c r="F2199" s="79">
        <v>0.30499999999999999</v>
      </c>
      <c r="G2199" s="31">
        <v>10.45</v>
      </c>
      <c r="I2199">
        <f>(E2199*100*Info!$B$11)/AI2199</f>
        <v>2.3413411361250285</v>
      </c>
      <c r="J2199">
        <f>LOG10(I2199)</f>
        <v>0.36946469551767613</v>
      </c>
      <c r="K2199">
        <f>2*((E2199*100*Info!$B$11)/AI2199^2)*(AJ2199/2)</f>
        <v>8.0829165495258912E-2</v>
      </c>
      <c r="L2199">
        <f>(M2199/10.7)/I2199</f>
        <v>0.35140186955132469</v>
      </c>
      <c r="M2199">
        <f>((U2199/0.242530073729142))*I2199</f>
        <v>8.8034426816618065</v>
      </c>
      <c r="N2199">
        <f>2*M2199*SQRT((0.5*K2199/I2199)^2+(0.5*V2199/U2199)^2)</f>
        <v>2.5933450835682224</v>
      </c>
      <c r="O2199" s="33">
        <v>0.55651650716000001</v>
      </c>
      <c r="P2199" s="33">
        <v>1.5040986680000002E-2</v>
      </c>
      <c r="S2199" s="33">
        <v>4.4000000000000004</v>
      </c>
      <c r="T2199" s="33">
        <v>0.1</v>
      </c>
      <c r="U2199" s="33">
        <v>0.91191307824000001</v>
      </c>
      <c r="V2199" s="33">
        <v>0.26678308140000007</v>
      </c>
      <c r="W2199" s="50">
        <f>U2199*Info!$B$2</f>
        <v>0.43771827755519999</v>
      </c>
      <c r="X2199" s="50">
        <f>W2199*SQRT((0.5*V2199/U2199)^2+Info!$B$3^2)</f>
        <v>6.7665133322047044E-2</v>
      </c>
      <c r="Y2199" s="39">
        <f>W2199*Info!$D$2</f>
        <v>0.35455180481971199</v>
      </c>
      <c r="Z2199" s="39">
        <f>Y2199*SQRT(Info!$D$3^2+(X2199/W2199)^2)</f>
        <v>5.760440441713411E-2</v>
      </c>
      <c r="AA2199" s="50">
        <f>IF(O2199-W2199&gt;0,O2199-W2199,0)</f>
        <v>0.11879822960480002</v>
      </c>
      <c r="AB2199" s="50">
        <f>SQRT((0.5*P2199)^2+X2199^2)</f>
        <v>6.8081775003060729E-2</v>
      </c>
      <c r="AC2199" s="50">
        <f>(1-EXP(-Info!$B$6*G2199*1000))+(Info!$B$6/(Info!$B$6-Info!$B$7))*(EXP(-Info!$B$7*G2199*1000)-EXP(-Info!$B$6*G2199*1000))*(Info!$B$9-1)</f>
        <v>0.10459974042759955</v>
      </c>
      <c r="AD2199" s="50">
        <f>SQRT((Info!$B$6*EXP(-Info!$B$6*G2199*1000)+(Info!$B$6/(Info!$B$6+Info!$B$7))*(Info!$B$9-1)*(-Info!$B$7*EXP(-Info!$B$7*G2199*1000)+Info!$B$6*EXP(-Info!$B$6*G2199*1000)))^2*(0.01*G2199*1000)^2)</f>
        <v>9.3635194814925614E-4</v>
      </c>
      <c r="AE2199" s="50">
        <f>IF(AA2199&gt;0,AA2199*AC2199*SQRT((AB2199/AA2199)^2+(AD2199/AC2199)^2),AA2199*AC2199*SQRT((AD2199/AC2199)^2))</f>
        <v>7.1222047139561035E-3</v>
      </c>
      <c r="AF2199" s="50">
        <f>IF((S2199-Y2199-AA2199*AC2199)&gt;0,S2199-Y2199-AA2199*AC2199,0)</f>
        <v>4.0330219312003681</v>
      </c>
      <c r="AG2199" s="50">
        <f>SQRT((T2199*0.5)^2+Z2199^2+AE2199^2)</f>
        <v>7.6609354573969876E-2</v>
      </c>
      <c r="AH2199" s="50">
        <f>AF2199/S2199</f>
        <v>0.916595893454629</v>
      </c>
      <c r="AI2199">
        <f>AF2199*EXP(Info!$B$6*G2199*1000)</f>
        <v>4.4386409926279606</v>
      </c>
      <c r="AJ2199">
        <f>2*SQRT((EXP(Info!$B$6*G2199)*AG2199)^2+(Info!$B$6*G2199*0.01*AI2199)^2)</f>
        <v>0.15323339338791986</v>
      </c>
      <c r="AK2199" s="28">
        <f>AI2199/(E2199/1000)</f>
        <v>1.0913796392003836</v>
      </c>
      <c r="AL2199">
        <f>AA2199/0.752049334436339</f>
        <v>0.15796600590550258</v>
      </c>
      <c r="AM2199"/>
      <c r="AN2199">
        <f>U2199/0.242530074</f>
        <v>3.76</v>
      </c>
      <c r="AO2199">
        <f>O2199/U2199</f>
        <v>0.61027363291475278</v>
      </c>
    </row>
    <row r="2200" spans="1:41">
      <c r="A2200" s="14" t="s">
        <v>111</v>
      </c>
      <c r="B2200" s="14" t="s">
        <v>227</v>
      </c>
      <c r="C2200" s="15">
        <v>-21.2423</v>
      </c>
      <c r="D2200" s="15">
        <v>49.792499999999997</v>
      </c>
      <c r="E2200" s="15">
        <v>4067</v>
      </c>
      <c r="F2200" s="79">
        <v>0.35499999999999998</v>
      </c>
      <c r="G2200" s="31">
        <v>11.71</v>
      </c>
      <c r="I2200">
        <f>(E2200*100*Info!$B$11)/AI2200</f>
        <v>2.429370639719624</v>
      </c>
      <c r="J2200">
        <f>LOG10(I2200)</f>
        <v>0.38549377849609029</v>
      </c>
      <c r="K2200">
        <f>2*((E2200*100*Info!$B$11)/AI2200^2)*(AJ2200/2)</f>
        <v>6.7584366791899234E-2</v>
      </c>
      <c r="L2200">
        <f>(M2200/10.7)/I2200</f>
        <v>0.4345794397376756</v>
      </c>
      <c r="M2200">
        <f>((U2200/0.242530073729142))*I2200</f>
        <v>11.296573487312285</v>
      </c>
      <c r="N2200">
        <f>2*M2200*SQRT((0.5*K2200/I2200)^2+(0.5*V2200/U2200)^2)</f>
        <v>0.51896740286636101</v>
      </c>
      <c r="O2200" s="33">
        <v>0.70692637395999991</v>
      </c>
      <c r="P2200" s="33">
        <v>3.008197336E-2</v>
      </c>
      <c r="S2200" s="33">
        <v>4.3</v>
      </c>
      <c r="T2200" s="33">
        <v>0.1</v>
      </c>
      <c r="U2200" s="33">
        <v>1.1277648441000001</v>
      </c>
      <c r="V2200" s="33">
        <v>4.1230112580000006E-2</v>
      </c>
      <c r="W2200" s="50">
        <f>U2200*Info!$B$2</f>
        <v>0.54132712516800008</v>
      </c>
      <c r="X2200" s="50">
        <f>W2200*SQRT((0.5*V2200/U2200)^2+Info!$B$3^2)</f>
        <v>2.8818451708378347E-2</v>
      </c>
      <c r="Y2200" s="39">
        <f>W2200*Info!$D$2</f>
        <v>0.4384749713860801</v>
      </c>
      <c r="Z2200" s="39">
        <f>Y2200*SQRT(Info!$D$3^2+(X2200/W2200)^2)</f>
        <v>3.2024113943455841E-2</v>
      </c>
      <c r="AA2200" s="50">
        <f>IF(O2200-W2200&gt;0,O2200-W2200,0)</f>
        <v>0.16559924879199983</v>
      </c>
      <c r="AB2200" s="50">
        <f>SQRT((0.5*P2200)^2+X2200^2)</f>
        <v>3.2507452056045126E-2</v>
      </c>
      <c r="AC2200" s="50">
        <f>(1-EXP(-Info!$B$6*G2200*1000))+(Info!$B$6/(Info!$B$6-Info!$B$7))*(EXP(-Info!$B$7*G2200*1000)-EXP(-Info!$B$6*G2200*1000))*(Info!$B$9-1)</f>
        <v>0.1165210284312491</v>
      </c>
      <c r="AD2200" s="50">
        <f>SQRT((Info!$B$6*EXP(-Info!$B$6*G2200*1000)+(Info!$B$6/(Info!$B$6+Info!$B$7))*(Info!$B$9-1)*(-Info!$B$7*EXP(-Info!$B$7*G2200*1000)+Info!$B$6*EXP(-Info!$B$6*G2200*1000)))^2*(0.01*G2200*1000)^2)</f>
        <v>1.036911633518833E-3</v>
      </c>
      <c r="AE2200" s="50">
        <f>IF(AA2200&gt;0,AA2200*AC2200*SQRT((AB2200/AA2200)^2+(AD2200/AC2200)^2),AA2200*AC2200*SQRT((AD2200/AC2200)^2))</f>
        <v>3.7916918386533198E-3</v>
      </c>
      <c r="AF2200" s="50">
        <f>IF((S2200-Y2200-AA2200*AC2200)&gt;0,S2200-Y2200-AA2200*AC2200,0)</f>
        <v>3.8422292338372332</v>
      </c>
      <c r="AG2200" s="50">
        <f>SQRT((T2200*0.5)^2+Z2200^2+AE2200^2)</f>
        <v>5.9497233556382714E-2</v>
      </c>
      <c r="AH2200" s="50">
        <f>AF2200/S2200</f>
        <v>0.89354168228772868</v>
      </c>
      <c r="AI2200">
        <f>AF2200*EXP(Info!$B$6*G2200*1000)</f>
        <v>4.2778045369520346</v>
      </c>
      <c r="AJ2200">
        <f>2*SQRT((EXP(Info!$B$6*G2200)*AG2200)^2+(Info!$B$6*G2200*0.01*AI2200)^2)</f>
        <v>0.11900724663519591</v>
      </c>
      <c r="AK2200" s="28">
        <f>AI2200/(E2200/1000)</f>
        <v>1.0518329326166793</v>
      </c>
      <c r="AL2200">
        <f>AA2200/0.752049334436339</f>
        <v>0.22019732111872217</v>
      </c>
      <c r="AM2200"/>
      <c r="AN2200">
        <f>U2200/0.242530074</f>
        <v>4.6500000000000004</v>
      </c>
      <c r="AO2200">
        <f>O2200/U2200</f>
        <v>0.62683845631325252</v>
      </c>
    </row>
    <row r="2201" spans="1:41">
      <c r="A2201" s="14" t="s">
        <v>111</v>
      </c>
      <c r="B2201" s="14" t="s">
        <v>227</v>
      </c>
      <c r="C2201" s="15">
        <v>-21.2423</v>
      </c>
      <c r="D2201" s="15">
        <v>49.792499999999997</v>
      </c>
      <c r="E2201" s="15">
        <v>4067</v>
      </c>
      <c r="F2201" s="79">
        <v>0.40500000000000003</v>
      </c>
      <c r="G2201" s="31">
        <v>13.61</v>
      </c>
      <c r="I2201">
        <f>(E2201*100*Info!$B$11)/AI2201</f>
        <v>2.9486810925377269</v>
      </c>
      <c r="J2201">
        <f>LOG10(I2201)</f>
        <v>0.46962780502369172</v>
      </c>
      <c r="K2201">
        <f>2*((E2201*100*Info!$B$11)/AI2201^2)*(AJ2201/2)</f>
        <v>0.10100371218101194</v>
      </c>
      <c r="L2201">
        <f>(M2201/10.7)/I2201</f>
        <v>0.46355140238685388</v>
      </c>
      <c r="M2201">
        <f>((U2201/0.242530073729142))*I2201</f>
        <v>14.625458235320863</v>
      </c>
      <c r="N2201">
        <f>2*M2201*SQRT((0.5*K2201/I2201)^2+(0.5*V2201/U2201)^2)</f>
        <v>0.61333786873139629</v>
      </c>
      <c r="O2201" s="33">
        <v>0.73700834731999998</v>
      </c>
      <c r="P2201" s="33">
        <v>1.5040986680000002E-2</v>
      </c>
      <c r="S2201" s="33">
        <v>3.6</v>
      </c>
      <c r="T2201" s="33">
        <v>0.1</v>
      </c>
      <c r="U2201" s="33">
        <v>1.2029491670400001</v>
      </c>
      <c r="V2201" s="33">
        <v>2.9103608880000003E-2</v>
      </c>
      <c r="W2201" s="50">
        <f>U2201*Info!$B$2</f>
        <v>0.57741560017920002</v>
      </c>
      <c r="X2201" s="50">
        <f>W2201*SQRT((0.5*V2201/U2201)^2+Info!$B$3^2)</f>
        <v>2.9703708408152497E-2</v>
      </c>
      <c r="Y2201" s="39">
        <f>W2201*Info!$D$2</f>
        <v>0.46770663614515207</v>
      </c>
      <c r="Z2201" s="39">
        <f>Y2201*SQRT(Info!$D$3^2+(X2201/W2201)^2)</f>
        <v>3.3552310309452466E-2</v>
      </c>
      <c r="AA2201" s="50">
        <f>IF(O2201-W2201&gt;0,O2201-W2201,0)</f>
        <v>0.15959274714079996</v>
      </c>
      <c r="AB2201" s="50">
        <f>SQRT((0.5*P2201)^2+X2201^2)</f>
        <v>3.0640954836191604E-2</v>
      </c>
      <c r="AC2201" s="50">
        <f>(1-EXP(-Info!$B$6*G2201*1000))+(Info!$B$6/(Info!$B$6-Info!$B$7))*(EXP(-Info!$B$7*G2201*1000)-EXP(-Info!$B$6*G2201*1000))*(Info!$B$9-1)</f>
        <v>0.13422816390307032</v>
      </c>
      <c r="AD2201" s="50">
        <f>SQRT((Info!$B$6*EXP(-Info!$B$6*G2201*1000)+(Info!$B$6/(Info!$B$6+Info!$B$7))*(Info!$B$9-1)*(-Info!$B$7*EXP(-Info!$B$7*G2201*1000)+Info!$B$6*EXP(-Info!$B$6*G2201*1000)))^2*(0.01*G2201*1000)^2)</f>
        <v>1.1838409298740465E-3</v>
      </c>
      <c r="AE2201" s="50">
        <f>IF(AA2201&gt;0,AA2201*AC2201*SQRT((AB2201/AA2201)^2+(AD2201/AC2201)^2),AA2201*AC2201*SQRT((AD2201/AC2201)^2))</f>
        <v>4.117216294761806E-3</v>
      </c>
      <c r="AF2201" s="50">
        <f>IF((S2201-Y2201-AA2201*AC2201)&gt;0,S2201-Y2201-AA2201*AC2201,0)</f>
        <v>3.1108715224338916</v>
      </c>
      <c r="AG2201" s="50">
        <f>SQRT((T2201*0.5)^2+Z2201^2+AE2201^2)</f>
        <v>6.0354858935463038E-2</v>
      </c>
      <c r="AH2201" s="50">
        <f>AF2201/S2201</f>
        <v>0.86413097845385878</v>
      </c>
      <c r="AI2201">
        <f>AF2201*EXP(Info!$B$6*G2201*1000)</f>
        <v>3.5244139391102052</v>
      </c>
      <c r="AJ2201">
        <f>2*SQRT((EXP(Info!$B$6*G2201)*AG2201)^2+(Info!$B$6*G2201*0.01*AI2201)^2)</f>
        <v>0.12072478506187564</v>
      </c>
      <c r="AK2201" s="28">
        <f>AI2201/(E2201/1000)</f>
        <v>0.86658813354074382</v>
      </c>
      <c r="AL2201">
        <f>AA2201/0.752049334436339</f>
        <v>0.2122104758731217</v>
      </c>
      <c r="AM2201"/>
      <c r="AN2201">
        <f>U2201/0.242530074</f>
        <v>4.96</v>
      </c>
      <c r="AO2201">
        <f>O2201/U2201</f>
        <v>0.61266790610404342</v>
      </c>
    </row>
    <row r="2202" spans="1:41">
      <c r="A2202" s="14" t="s">
        <v>111</v>
      </c>
      <c r="B2202" s="14" t="s">
        <v>227</v>
      </c>
      <c r="C2202" s="15">
        <v>-21.2423</v>
      </c>
      <c r="D2202" s="15">
        <v>49.792499999999997</v>
      </c>
      <c r="E2202" s="15">
        <v>4067</v>
      </c>
      <c r="F2202" s="79">
        <v>0.45500000000000002</v>
      </c>
      <c r="G2202" s="31">
        <v>15.99</v>
      </c>
      <c r="I2202">
        <f>(E2202*100*Info!$B$11)/AI2202</f>
        <v>3.1661623038023721</v>
      </c>
      <c r="J2202">
        <f>LOG10(I2202)</f>
        <v>0.50053317389938279</v>
      </c>
      <c r="K2202">
        <f>2*((E2202*100*Info!$B$11)/AI2202^2)*(AJ2202/2)</f>
        <v>0.12304409983143631</v>
      </c>
      <c r="L2202">
        <f>(M2202/10.7)/I2202</f>
        <v>0.53271028096876349</v>
      </c>
      <c r="M2202">
        <f>((U2202/0.242530073729142))*I2202</f>
        <v>18.047125151828581</v>
      </c>
      <c r="N2202">
        <f>2*M2202*SQRT((0.5*K2202/I2202)^2+(0.5*V2202/U2202)^2)</f>
        <v>0.94492173972675697</v>
      </c>
      <c r="O2202" s="33">
        <v>0.84229525408000006</v>
      </c>
      <c r="P2202" s="33">
        <v>2.2561480019999997E-2</v>
      </c>
      <c r="S2202" s="33">
        <v>3.4</v>
      </c>
      <c r="T2202" s="33">
        <v>0.1</v>
      </c>
      <c r="U2202" s="33">
        <v>1.3824214218000002</v>
      </c>
      <c r="V2202" s="33">
        <v>4.8506014800000004E-2</v>
      </c>
      <c r="W2202" s="50">
        <f>U2202*Info!$B$2</f>
        <v>0.66356228246400006</v>
      </c>
      <c r="X2202" s="50">
        <f>W2202*SQRT((0.5*V2202/U2202)^2+Info!$B$3^2)</f>
        <v>3.5161206815843025E-2</v>
      </c>
      <c r="Y2202" s="39">
        <f>W2202*Info!$D$2</f>
        <v>0.53748544879584004</v>
      </c>
      <c r="Z2202" s="39">
        <f>Y2202*SQRT(Info!$D$3^2+(X2202/W2202)^2)</f>
        <v>3.9158266242114617E-2</v>
      </c>
      <c r="AA2202" s="50">
        <f>IF(O2202-W2202&gt;0,O2202-W2202,0)</f>
        <v>0.17873297161599999</v>
      </c>
      <c r="AB2202" s="50">
        <f>SQRT((0.5*P2202)^2+X2202^2)</f>
        <v>3.6926488594499492E-2</v>
      </c>
      <c r="AC2202" s="50">
        <f>(1-EXP(-Info!$B$6*G2202*1000))+(Info!$B$6/(Info!$B$6-Info!$B$7))*(EXP(-Info!$B$7*G2202*1000)-EXP(-Info!$B$6*G2202*1000))*(Info!$B$9-1)</f>
        <v>0.15595936475794522</v>
      </c>
      <c r="AD2202" s="50">
        <f>SQRT((Info!$B$6*EXP(-Info!$B$6*G2202*1000)+(Info!$B$6/(Info!$B$6+Info!$B$7))*(Info!$B$9-1)*(-Info!$B$7*EXP(-Info!$B$7*G2202*1000)+Info!$B$6*EXP(-Info!$B$6*G2202*1000)))^2*(0.01*G2202*1000)^2)</f>
        <v>1.3601068434092307E-3</v>
      </c>
      <c r="AE2202" s="50">
        <f>IF(AA2202&gt;0,AA2202*AC2202*SQRT((AB2202/AA2202)^2+(AD2202/AC2202)^2),AA2202*AC2202*SQRT((AD2202/AC2202)^2))</f>
        <v>5.7641601124513589E-3</v>
      </c>
      <c r="AF2202" s="50">
        <f>IF((S2202-Y2202-AA2202*AC2202)&gt;0,S2202-Y2202-AA2202*AC2202,0)</f>
        <v>2.8346394704896283</v>
      </c>
      <c r="AG2202" s="50">
        <f>SQRT((T2202*0.5)^2+Z2202^2+AE2202^2)</f>
        <v>6.3769862449987363E-2</v>
      </c>
      <c r="AH2202" s="50">
        <f>AF2202/S2202</f>
        <v>0.8337174913204789</v>
      </c>
      <c r="AI2202">
        <f>AF2202*EXP(Info!$B$6*G2202*1000)</f>
        <v>3.2823247033325025</v>
      </c>
      <c r="AJ2202">
        <f>2*SQRT((EXP(Info!$B$6*G2202)*AG2202)^2+(Info!$B$6*G2202*0.01*AI2202)^2)</f>
        <v>0.1275584286980517</v>
      </c>
      <c r="AK2202" s="28">
        <f>AI2202/(E2202/1000)</f>
        <v>0.80706287271514687</v>
      </c>
      <c r="AL2202">
        <f>AA2202/0.752049334436339</f>
        <v>0.23766123235779518</v>
      </c>
      <c r="AM2202"/>
      <c r="AN2202">
        <f>U2202/0.242530074</f>
        <v>5.7</v>
      </c>
      <c r="AO2202">
        <f>O2202/U2202</f>
        <v>0.6092897873235199</v>
      </c>
    </row>
    <row r="2203" spans="1:41">
      <c r="A2203" s="14" t="s">
        <v>113</v>
      </c>
      <c r="B2203" s="14" t="s">
        <v>227</v>
      </c>
      <c r="C2203" s="15">
        <v>-21.862400000000001</v>
      </c>
      <c r="D2203" s="15">
        <v>50.678600000000003</v>
      </c>
      <c r="E2203" s="15">
        <v>3547</v>
      </c>
      <c r="F2203" s="31">
        <v>2.5000000000000001E-2</v>
      </c>
      <c r="G2203" s="31">
        <v>1.89</v>
      </c>
      <c r="I2203">
        <f>(E2203*100*Info!$B$11)/AI2203</f>
        <v>2.0084468927584309</v>
      </c>
      <c r="J2203">
        <f>LOG10(I2203)</f>
        <v>0.30286035262885985</v>
      </c>
      <c r="K2203">
        <f>2*((E2203*100*Info!$B$11)/AI2203^2)*(AJ2203/2)</f>
        <v>3.6676440822531672E-2</v>
      </c>
      <c r="L2203">
        <f>(M2203/10.7)/I2203</f>
        <v>0.13271028049121519</v>
      </c>
      <c r="M2203">
        <f>((U2203/0.242530073729142))*I2203</f>
        <v>2.8519945902395865</v>
      </c>
      <c r="N2203">
        <f>2*M2203*SQRT((0.5*K2203/I2203)^2+(0.5*V2203/U2203)^2)</f>
        <v>0.13127937592432157</v>
      </c>
      <c r="O2203" s="1">
        <v>0.210573814</v>
      </c>
      <c r="P2203" s="1">
        <v>1.5040987E-2</v>
      </c>
      <c r="S2203" s="33">
        <v>4.57</v>
      </c>
      <c r="T2203" s="33">
        <v>0.08</v>
      </c>
      <c r="U2203" s="1">
        <v>0.34439270500000002</v>
      </c>
      <c r="V2203" s="1">
        <v>1.4551804E-2</v>
      </c>
      <c r="W2203" s="50">
        <f>U2203*Info!$B$2</f>
        <v>0.1653084984</v>
      </c>
      <c r="X2203" s="50">
        <f>W2203*SQRT((0.5*V2203/U2203)^2+Info!$B$3^2)</f>
        <v>8.9729781615833313E-3</v>
      </c>
      <c r="Y2203" s="39">
        <f>W2203*Info!$D$2</f>
        <v>0.13389988370400002</v>
      </c>
      <c r="Z2203" s="39">
        <f>Y2203*SQRT(Info!$D$3^2+(X2203/W2203)^2)</f>
        <v>9.8817206853595886E-3</v>
      </c>
      <c r="AA2203" s="50">
        <f>IF(O2203-W2203&gt;0,O2203-W2203,0)</f>
        <v>4.5265315599999995E-2</v>
      </c>
      <c r="AB2203" s="50">
        <f>SQRT((0.5*P2203)^2+X2203^2)</f>
        <v>1.1707782009065321E-2</v>
      </c>
      <c r="AC2203" s="50">
        <f>(1-EXP(-Info!$B$6*G2203*1000))+(Info!$B$6/(Info!$B$6-Info!$B$7))*(EXP(-Info!$B$7*G2203*1000)-EXP(-Info!$B$6*G2203*1000))*(Info!$B$9-1)</f>
        <v>1.9698737633246949E-2</v>
      </c>
      <c r="AD2203" s="50">
        <f>SQRT((Info!$B$6*EXP(-Info!$B$6*G2203*1000)+(Info!$B$6/(Info!$B$6+Info!$B$7))*(Info!$B$9-1)*(-Info!$B$7*EXP(-Info!$B$7*G2203*1000)+Info!$B$6*EXP(-Info!$B$6*G2203*1000)))^2*(0.01*G2203*1000)^2)</f>
        <v>1.8351203481664841E-4</v>
      </c>
      <c r="AE2203" s="50">
        <f>IF(AA2203&gt;0,AA2203*AC2203*SQRT((AB2203/AA2203)^2+(AD2203/AC2203)^2),AA2203*AC2203*SQRT((AD2203/AC2203)^2))</f>
        <v>2.3077807261637703E-4</v>
      </c>
      <c r="AF2203" s="50">
        <f>IF((S2203-Y2203-AA2203*AC2203)&gt;0,S2203-Y2203-AA2203*AC2203,0)</f>
        <v>4.4352084467201092</v>
      </c>
      <c r="AG2203" s="50">
        <f>SQRT((T2203*0.5)^2+Z2203^2+AE2203^2)</f>
        <v>4.1203175390038378E-2</v>
      </c>
      <c r="AH2203" s="50">
        <f>AF2203/S2203</f>
        <v>0.97050513057332799</v>
      </c>
      <c r="AI2203">
        <f>AF2203*EXP(Info!$B$6*G2203*1000)</f>
        <v>4.5127510785212763</v>
      </c>
      <c r="AJ2203">
        <f>2*SQRT((EXP(Info!$B$6*G2203)*AG2203)^2+(Info!$B$6*G2203*0.01*AI2203)^2)</f>
        <v>8.2407779102829745E-2</v>
      </c>
      <c r="AK2203" s="28">
        <f>AI2203/(E2203/1000)</f>
        <v>1.2722726468906895</v>
      </c>
      <c r="AL2203">
        <f>AA2203/0.752049334436339</f>
        <v>6.0189290153319995E-2</v>
      </c>
      <c r="AM2203"/>
      <c r="AN2203">
        <f>U2203/0.242530074</f>
        <v>1.419999999670144</v>
      </c>
      <c r="AO2203">
        <f>O2203/U2203</f>
        <v>0.61143517543439252</v>
      </c>
    </row>
    <row r="2204" spans="1:41">
      <c r="A2204" s="14" t="s">
        <v>113</v>
      </c>
      <c r="B2204" s="14" t="s">
        <v>227</v>
      </c>
      <c r="C2204" s="15">
        <v>-21.862400000000001</v>
      </c>
      <c r="D2204" s="15">
        <v>50.678600000000003</v>
      </c>
      <c r="E2204" s="15">
        <v>3547</v>
      </c>
      <c r="F2204" s="31">
        <v>7.4999999999999997E-2</v>
      </c>
      <c r="G2204" s="31">
        <v>2.0699999999999998</v>
      </c>
      <c r="I2204">
        <f>(E2204*100*Info!$B$11)/AI2204</f>
        <v>1.9235588410342688</v>
      </c>
      <c r="J2204">
        <f>LOG10(I2204)</f>
        <v>0.2841054757718382</v>
      </c>
      <c r="K2204">
        <f>2*((E2204*100*Info!$B$11)/AI2204^2)*(AJ2204/2)</f>
        <v>2.5935929945998904E-2</v>
      </c>
      <c r="L2204">
        <f>(M2204/10.7)/I2204</f>
        <v>0.14392523382100958</v>
      </c>
      <c r="M2204">
        <f>((U2204/0.242530073729142))*I2204</f>
        <v>2.9622806188183026</v>
      </c>
      <c r="N2204">
        <f>2*M2204*SQRT((0.5*K2204/I2204)^2+(0.5*V2204/U2204)^2)</f>
        <v>8.669161355684453E-2</v>
      </c>
      <c r="O2204" s="1">
        <v>0.24817628</v>
      </c>
      <c r="P2204" s="1">
        <v>7.5204929999999996E-3</v>
      </c>
      <c r="S2204" s="33">
        <v>4.7699999999999996</v>
      </c>
      <c r="T2204" s="33">
        <v>0.06</v>
      </c>
      <c r="U2204" s="1">
        <v>0.373496314</v>
      </c>
      <c r="V2204" s="1">
        <v>9.7012030000000003E-3</v>
      </c>
      <c r="W2204" s="50">
        <f>U2204*Info!$B$2</f>
        <v>0.17927823071999999</v>
      </c>
      <c r="X2204" s="50">
        <f>W2204*SQRT((0.5*V2204/U2204)^2+Info!$B$3^2)</f>
        <v>9.2613518661647416E-3</v>
      </c>
      <c r="Y2204" s="39">
        <f>W2204*Info!$D$2</f>
        <v>0.1452153668832</v>
      </c>
      <c r="Z2204" s="39">
        <f>Y2204*SQRT(Info!$D$3^2+(X2204/W2204)^2)</f>
        <v>1.0440028016941423E-2</v>
      </c>
      <c r="AA2204" s="50">
        <f>IF(O2204-W2204&gt;0,O2204-W2204,0)</f>
        <v>6.8898049280000012E-2</v>
      </c>
      <c r="AB2204" s="50">
        <f>SQRT((0.5*P2204)^2+X2204^2)</f>
        <v>9.9956036400847444E-3</v>
      </c>
      <c r="AC2204" s="50">
        <f>(1-EXP(-Info!$B$6*G2204*1000))+(Info!$B$6/(Info!$B$6-Info!$B$7))*(EXP(-Info!$B$7*G2204*1000)-EXP(-Info!$B$6*G2204*1000))*(Info!$B$9-1)</f>
        <v>2.1556359588141182E-2</v>
      </c>
      <c r="AD2204" s="50">
        <f>SQRT((Info!$B$6*EXP(-Info!$B$6*G2204*1000)+(Info!$B$6/(Info!$B$6+Info!$B$7))*(Info!$B$9-1)*(-Info!$B$7*EXP(-Info!$B$7*G2204*1000)+Info!$B$6*EXP(-Info!$B$6*G2204*1000)))^2*(0.01*G2204*1000)^2)</f>
        <v>2.0065042640853288E-4</v>
      </c>
      <c r="AE2204" s="50">
        <f>IF(AA2204&gt;0,AA2204*AC2204*SQRT((AB2204/AA2204)^2+(AD2204/AC2204)^2),AA2204*AC2204*SQRT((AD2204/AC2204)^2))</f>
        <v>2.1591185656649582E-4</v>
      </c>
      <c r="AF2204" s="50">
        <f>IF((S2204-Y2204-AA2204*AC2204)&gt;0,S2204-Y2204-AA2204*AC2204,0)</f>
        <v>4.6232994419915991</v>
      </c>
      <c r="AG2204" s="50">
        <f>SQRT((T2204*0.5)^2+Z2204^2+AE2204^2)</f>
        <v>3.1765402609196185E-2</v>
      </c>
      <c r="AH2204" s="50">
        <f>AF2204/S2204</f>
        <v>0.96924516603597477</v>
      </c>
      <c r="AI2204">
        <f>AF2204*EXP(Info!$B$6*G2204*1000)</f>
        <v>4.7119020682387562</v>
      </c>
      <c r="AJ2204">
        <f>2*SQRT((EXP(Info!$B$6*G2204)*AG2204)^2+(Info!$B$6*G2204*0.01*AI2204)^2)</f>
        <v>6.3532011263319893E-2</v>
      </c>
      <c r="AK2204" s="28">
        <f>AI2204/(E2204/1000)</f>
        <v>1.3284189648262634</v>
      </c>
      <c r="AL2204">
        <f>AA2204/0.752049334436339</f>
        <v>9.1613736127616016E-2</v>
      </c>
      <c r="AM2204"/>
      <c r="AN2204">
        <f>U2204/0.242530074</f>
        <v>1.5400000001649279</v>
      </c>
      <c r="AO2204">
        <f>O2204/U2204</f>
        <v>0.66446781587247472</v>
      </c>
    </row>
    <row r="2205" spans="1:41">
      <c r="A2205" s="14" t="s">
        <v>113</v>
      </c>
      <c r="B2205" s="14" t="s">
        <v>227</v>
      </c>
      <c r="C2205" s="15">
        <v>-21.862400000000001</v>
      </c>
      <c r="D2205" s="15">
        <v>50.678600000000003</v>
      </c>
      <c r="E2205" s="15">
        <v>3547</v>
      </c>
      <c r="F2205" s="31">
        <v>0.105</v>
      </c>
      <c r="G2205" s="31">
        <v>2.2799999999999998</v>
      </c>
      <c r="I2205">
        <f>(E2205*100*Info!$B$11)/AI2205</f>
        <v>1.7610717264363143</v>
      </c>
      <c r="J2205">
        <f>LOG10(I2205)</f>
        <v>0.24577704464480632</v>
      </c>
      <c r="K2205">
        <f>2*((E2205*100*Info!$B$11)/AI2205^2)*(AJ2205/2)</f>
        <v>3.5104305724027174E-2</v>
      </c>
      <c r="L2205">
        <f>(M2205/10.7)/I2205</f>
        <v>0.15700934584643017</v>
      </c>
      <c r="M2205">
        <f>((U2205/0.242530073729142))*I2205</f>
        <v>2.9586005013935774</v>
      </c>
      <c r="N2205">
        <f>2*M2205*SQRT((0.5*K2205/I2205)^2+(0.5*V2205/U2205)^2)</f>
        <v>0.10597883112909601</v>
      </c>
      <c r="O2205" s="1">
        <v>0.25569677400000002</v>
      </c>
      <c r="P2205" s="1">
        <v>7.5204929999999996E-3</v>
      </c>
      <c r="S2205" s="33">
        <v>5.2</v>
      </c>
      <c r="T2205" s="33">
        <v>0.1</v>
      </c>
      <c r="U2205" s="1">
        <v>0.40745052399999998</v>
      </c>
      <c r="V2205" s="1">
        <v>1.2126504E-2</v>
      </c>
      <c r="W2205" s="50">
        <f>U2205*Info!$B$2</f>
        <v>0.19557625151999999</v>
      </c>
      <c r="X2205" s="50">
        <f>W2205*SQRT((0.5*V2205/U2205)^2+Info!$B$3^2)</f>
        <v>1.0202714164085355E-2</v>
      </c>
      <c r="Y2205" s="39">
        <f>W2205*Info!$D$2</f>
        <v>0.15841676373120001</v>
      </c>
      <c r="Z2205" s="39">
        <f>Y2205*SQRT(Info!$D$3^2+(X2205/W2205)^2)</f>
        <v>1.144712426670126E-2</v>
      </c>
      <c r="AA2205" s="50">
        <f>IF(O2205-W2205&gt;0,O2205-W2205,0)</f>
        <v>6.0120522480000022E-2</v>
      </c>
      <c r="AB2205" s="50">
        <f>SQRT((0.5*P2205)^2+X2205^2)</f>
        <v>1.0873584048269925E-2</v>
      </c>
      <c r="AC2205" s="50">
        <f>(1-EXP(-Info!$B$6*G2205*1000))+(Info!$B$6/(Info!$B$6-Info!$B$7))*(EXP(-Info!$B$7*G2205*1000)-EXP(-Info!$B$6*G2205*1000))*(Info!$B$9-1)</f>
        <v>2.3719558673482133E-2</v>
      </c>
      <c r="AD2205" s="50">
        <f>SQRT((Info!$B$6*EXP(-Info!$B$6*G2205*1000)+(Info!$B$6/(Info!$B$6+Info!$B$7))*(Info!$B$9-1)*(-Info!$B$7*EXP(-Info!$B$7*G2205*1000)+Info!$B$6*EXP(-Info!$B$6*G2205*1000)))^2*(0.01*G2205*1000)^2)</f>
        <v>2.2057149761285047E-4</v>
      </c>
      <c r="AE2205" s="50">
        <f>IF(AA2205&gt;0,AA2205*AC2205*SQRT((AB2205/AA2205)^2+(AD2205/AC2205)^2),AA2205*AC2205*SQRT((AD2205/AC2205)^2))</f>
        <v>2.5825729606931752E-4</v>
      </c>
      <c r="AF2205" s="50">
        <f>IF((S2205-Y2205-AA2205*AC2205)&gt;0,S2205-Y2205-AA2205*AC2205,0)</f>
        <v>5.0401572040083558</v>
      </c>
      <c r="AG2205" s="50">
        <f>SQRT((T2205*0.5)^2+Z2205^2+AE2205^2)</f>
        <v>5.1294281852934394E-2</v>
      </c>
      <c r="AH2205" s="50">
        <f>AF2205/S2205</f>
        <v>0.96926100077083766</v>
      </c>
      <c r="AI2205">
        <f>AF2205*EXP(Info!$B$6*G2205*1000)</f>
        <v>5.1466506135950301</v>
      </c>
      <c r="AJ2205">
        <f>2*SQRT((EXP(Info!$B$6*G2205)*AG2205)^2+(Info!$B$6*G2205*0.01*AI2205)^2)</f>
        <v>0.10259070876118886</v>
      </c>
      <c r="AK2205" s="28">
        <f>AI2205/(E2205/1000)</f>
        <v>1.4509869223555201</v>
      </c>
      <c r="AL2205">
        <f>AA2205/0.752049334436339</f>
        <v>7.994225874165603E-2</v>
      </c>
      <c r="AM2205"/>
      <c r="AN2205">
        <f>U2205/0.242530074</f>
        <v>1.6799999986805758</v>
      </c>
      <c r="AO2205">
        <f>O2205/U2205</f>
        <v>0.62755293940915391</v>
      </c>
    </row>
    <row r="2206" spans="1:41">
      <c r="A2206" s="14" t="s">
        <v>113</v>
      </c>
      <c r="B2206" s="14" t="s">
        <v>227</v>
      </c>
      <c r="C2206" s="15">
        <v>-21.862400000000001</v>
      </c>
      <c r="D2206" s="15">
        <v>50.678600000000003</v>
      </c>
      <c r="E2206" s="15">
        <v>3547</v>
      </c>
      <c r="F2206" s="31">
        <v>0.155</v>
      </c>
      <c r="G2206" s="31">
        <v>2.8</v>
      </c>
      <c r="I2206">
        <f>(E2206*100*Info!$B$11)/AI2206</f>
        <v>1.7504432009183202</v>
      </c>
      <c r="J2206">
        <f>LOG10(I2206)</f>
        <v>0.24314802316848513</v>
      </c>
      <c r="K2206">
        <f>2*((E2206*100*Info!$B$11)/AI2206^2)*(AJ2206/2)</f>
        <v>3.4614652013733031E-2</v>
      </c>
      <c r="L2206">
        <f>(M2206/10.7)/I2206</f>
        <v>0.1504672898337199</v>
      </c>
      <c r="M2206">
        <f>((U2206/0.242530073729142))*I2206</f>
        <v>2.8182135556154413</v>
      </c>
      <c r="N2206">
        <f>2*M2206*SQRT((0.5*K2206/I2206)^2+(0.5*V2206/U2206)^2)</f>
        <v>0.10375893249623112</v>
      </c>
      <c r="O2206" s="1">
        <v>0.24065578700000001</v>
      </c>
      <c r="P2206" s="1">
        <v>7.5204929999999996E-3</v>
      </c>
      <c r="S2206" s="33">
        <v>5.2</v>
      </c>
      <c r="T2206" s="33">
        <v>0.1</v>
      </c>
      <c r="U2206" s="1">
        <v>0.39047341899999999</v>
      </c>
      <c r="V2206" s="1">
        <v>1.2126504E-2</v>
      </c>
      <c r="W2206" s="50">
        <f>U2206*Info!$B$2</f>
        <v>0.18742724111999998</v>
      </c>
      <c r="X2206" s="50">
        <f>W2206*SQRT((0.5*V2206/U2206)^2+Info!$B$3^2)</f>
        <v>9.8128807035512602E-3</v>
      </c>
      <c r="Y2206" s="39">
        <f>W2206*Info!$D$2</f>
        <v>0.15181606530719999</v>
      </c>
      <c r="Z2206" s="39">
        <f>Y2206*SQRT(Info!$D$3^2+(X2206/W2206)^2)</f>
        <v>1.0990809217194459E-2</v>
      </c>
      <c r="AA2206" s="50">
        <f>IF(O2206-W2206&gt;0,O2206-W2206,0)</f>
        <v>5.3228545880000033E-2</v>
      </c>
      <c r="AB2206" s="50">
        <f>SQRT((0.5*P2206)^2+X2206^2)</f>
        <v>1.0508666967931323E-2</v>
      </c>
      <c r="AC2206" s="50">
        <f>(1-EXP(-Info!$B$6*G2206*1000))+(Info!$B$6/(Info!$B$6-Info!$B$7))*(EXP(-Info!$B$7*G2206*1000)-EXP(-Info!$B$6*G2206*1000))*(Info!$B$9-1)</f>
        <v>2.9057441446983502E-2</v>
      </c>
      <c r="AD2206" s="50">
        <f>SQRT((Info!$B$6*EXP(-Info!$B$6*G2206*1000)+(Info!$B$6/(Info!$B$6+Info!$B$7))*(Info!$B$9-1)*(-Info!$B$7*EXP(-Info!$B$7*G2206*1000)+Info!$B$6*EXP(-Info!$B$6*G2206*1000)))^2*(0.01*G2206*1000)^2)</f>
        <v>2.6955961961309526E-4</v>
      </c>
      <c r="AE2206" s="50">
        <f>IF(AA2206&gt;0,AA2206*AC2206*SQRT((AB2206/AA2206)^2+(AD2206/AC2206)^2),AA2206*AC2206*SQRT((AD2206/AC2206)^2))</f>
        <v>3.056918932130025E-4</v>
      </c>
      <c r="AF2206" s="50">
        <f>IF((S2206-Y2206-AA2206*AC2206)&gt;0,S2206-Y2206-AA2206*AC2206,0)</f>
        <v>5.046637249337584</v>
      </c>
      <c r="AG2206" s="50">
        <f>SQRT((T2206*0.5)^2+Z2206^2+AE2206^2)</f>
        <v>5.1194641660845169E-2</v>
      </c>
      <c r="AH2206" s="50">
        <f>AF2206/S2206</f>
        <v>0.97050716333415077</v>
      </c>
      <c r="AI2206">
        <f>AF2206*EXP(Info!$B$6*G2206*1000)</f>
        <v>5.1779005892298278</v>
      </c>
      <c r="AJ2206">
        <f>2*SQRT((EXP(Info!$B$6*G2206)*AG2206)^2+(Info!$B$6*G2206*0.01*AI2206)^2)</f>
        <v>0.10239191249614107</v>
      </c>
      <c r="AK2206" s="28">
        <f>AI2206/(E2206/1000)</f>
        <v>1.4597971776796808</v>
      </c>
      <c r="AL2206">
        <f>AA2206/0.752049334436339</f>
        <v>7.0777997456636044E-2</v>
      </c>
      <c r="AM2206"/>
      <c r="AN2206">
        <f>U2206/0.242530074</f>
        <v>1.6099999994227518</v>
      </c>
      <c r="AO2206">
        <f>O2206/U2206</f>
        <v>0.61631797528322929</v>
      </c>
    </row>
    <row r="2207" spans="1:41">
      <c r="A2207" s="14" t="s">
        <v>113</v>
      </c>
      <c r="B2207" s="14" t="s">
        <v>227</v>
      </c>
      <c r="C2207" s="15">
        <v>-21.862400000000001</v>
      </c>
      <c r="D2207" s="15">
        <v>50.678600000000003</v>
      </c>
      <c r="E2207" s="15">
        <v>3547</v>
      </c>
      <c r="F2207" s="31">
        <v>0.20499999999999999</v>
      </c>
      <c r="G2207" s="31">
        <v>3.89</v>
      </c>
      <c r="I2207">
        <f>(E2207*100*Info!$B$11)/AI2207</f>
        <v>1.6731639336147879</v>
      </c>
      <c r="J2207">
        <f>LOG10(I2207)</f>
        <v>0.22353849444499146</v>
      </c>
      <c r="K2207">
        <f>2*((E2207*100*Info!$B$11)/AI2207^2)*(AJ2207/2)</f>
        <v>3.1824452337774187E-2</v>
      </c>
      <c r="L2207">
        <f>(M2207/10.7)/I2207</f>
        <v>0.16915887871671059</v>
      </c>
      <c r="M2207">
        <f>((U2207/0.242530073729142))*I2207</f>
        <v>3.0284267236388454</v>
      </c>
      <c r="N2207">
        <f>2*M2207*SQRT((0.5*K2207/I2207)^2+(0.5*V2207/U2207)^2)</f>
        <v>0.11574169001626811</v>
      </c>
      <c r="O2207" s="1">
        <v>0.26321726699999998</v>
      </c>
      <c r="P2207" s="1">
        <v>7.5204929999999996E-3</v>
      </c>
      <c r="S2207" s="33">
        <v>5.4</v>
      </c>
      <c r="T2207" s="33">
        <v>0.1</v>
      </c>
      <c r="U2207" s="1">
        <v>0.438979434</v>
      </c>
      <c r="V2207" s="1">
        <v>1.4551804E-2</v>
      </c>
      <c r="W2207" s="50">
        <f>U2207*Info!$B$2</f>
        <v>0.21071012832</v>
      </c>
      <c r="X2207" s="50">
        <f>W2207*SQRT((0.5*V2207/U2207)^2+Info!$B$3^2)</f>
        <v>1.1099278509059566E-2</v>
      </c>
      <c r="Y2207" s="39">
        <f>W2207*Info!$D$2</f>
        <v>0.17067520393920002</v>
      </c>
      <c r="Z2207" s="39">
        <f>Y2207*SQRT(Info!$D$3^2+(X2207/W2207)^2)</f>
        <v>1.2395670035225103E-2</v>
      </c>
      <c r="AA2207" s="50">
        <f>IF(O2207-W2207&gt;0,O2207-W2207,0)</f>
        <v>5.2507138679999982E-2</v>
      </c>
      <c r="AB2207" s="50">
        <f>SQRT((0.5*P2207)^2+X2207^2)</f>
        <v>1.1718934984137159E-2</v>
      </c>
      <c r="AC2207" s="50">
        <f>(1-EXP(-Info!$B$6*G2207*1000))+(Info!$B$6/(Info!$B$6-Info!$B$7))*(EXP(-Info!$B$7*G2207*1000)-EXP(-Info!$B$6*G2207*1000))*(Info!$B$9-1)</f>
        <v>4.016091219829223E-2</v>
      </c>
      <c r="AD2207" s="50">
        <f>SQRT((Info!$B$6*EXP(-Info!$B$6*G2207*1000)+(Info!$B$6/(Info!$B$6+Info!$B$7))*(Info!$B$9-1)*(-Info!$B$7*EXP(-Info!$B$7*G2207*1000)+Info!$B$6*EXP(-Info!$B$6*G2207*1000)))^2*(0.01*G2207*1000)^2)</f>
        <v>3.7068650408226612E-4</v>
      </c>
      <c r="AE2207" s="50">
        <f>IF(AA2207&gt;0,AA2207*AC2207*SQRT((AB2207/AA2207)^2+(AD2207/AC2207)^2),AA2207*AC2207*SQRT((AD2207/AC2207)^2))</f>
        <v>4.7104541241590179E-4</v>
      </c>
      <c r="AF2207" s="50">
        <f>IF((S2207-Y2207-AA2207*AC2207)&gt;0,S2207-Y2207-AA2207*AC2207,0)</f>
        <v>5.2272160614744898</v>
      </c>
      <c r="AG2207" s="50">
        <f>SQRT((T2207*0.5)^2+Z2207^2+AE2207^2)</f>
        <v>5.151576961865887E-2</v>
      </c>
      <c r="AH2207" s="50">
        <f>AF2207/S2207</f>
        <v>0.96800297434712768</v>
      </c>
      <c r="AI2207">
        <f>AF2207*EXP(Info!$B$6*G2207*1000)</f>
        <v>5.4170548978227204</v>
      </c>
      <c r="AJ2207">
        <f>2*SQRT((EXP(Info!$B$6*G2207)*AG2207)^2+(Info!$B$6*G2207*0.01*AI2207)^2)</f>
        <v>0.10303521486649246</v>
      </c>
      <c r="AK2207" s="28">
        <f>AI2207/(E2207/1000)</f>
        <v>1.5272215669080125</v>
      </c>
      <c r="AL2207">
        <f>AA2207/0.752049334436339</f>
        <v>6.9818742302795972E-2</v>
      </c>
      <c r="AM2207"/>
      <c r="AN2207">
        <f>U2207/0.242530074</f>
        <v>1.8100000002473919</v>
      </c>
      <c r="AO2207">
        <f>O2207/U2207</f>
        <v>0.59961184195248651</v>
      </c>
    </row>
    <row r="2208" spans="1:41">
      <c r="A2208" s="14" t="s">
        <v>113</v>
      </c>
      <c r="B2208" s="14" t="s">
        <v>227</v>
      </c>
      <c r="C2208" s="15">
        <v>-21.862400000000001</v>
      </c>
      <c r="D2208" s="15">
        <v>50.678600000000003</v>
      </c>
      <c r="E2208" s="15">
        <v>3547</v>
      </c>
      <c r="F2208" s="31">
        <v>0.255</v>
      </c>
      <c r="G2208" s="31">
        <v>4.43</v>
      </c>
      <c r="I2208">
        <f>(E2208*100*Info!$B$11)/AI2208</f>
        <v>1.5802336322452648</v>
      </c>
      <c r="J2208">
        <f>LOG10(I2208)</f>
        <v>0.19872130068473848</v>
      </c>
      <c r="K2208">
        <f>2*((E2208*100*Info!$B$11)/AI2208^2)*(AJ2208/2)</f>
        <v>2.8593472036475991E-2</v>
      </c>
      <c r="L2208">
        <f>(M2208/10.7)/I2208</f>
        <v>0.1869158880592153</v>
      </c>
      <c r="M2208">
        <f>((U2208/0.242530073729142))*I2208</f>
        <v>3.1604672680201449</v>
      </c>
      <c r="N2208">
        <f>2*M2208*SQRT((0.5*K2208/I2208)^2+(0.5*V2208/U2208)^2)</f>
        <v>0.13875169215206606</v>
      </c>
      <c r="O2208" s="1">
        <v>0.32338121399999997</v>
      </c>
      <c r="P2208" s="1">
        <v>1.5040987E-2</v>
      </c>
      <c r="S2208" s="33">
        <v>5.7</v>
      </c>
      <c r="T2208" s="33">
        <v>0.1</v>
      </c>
      <c r="U2208" s="1">
        <v>0.48506014800000002</v>
      </c>
      <c r="V2208" s="1">
        <v>1.9402406000000001E-2</v>
      </c>
      <c r="W2208" s="50">
        <f>U2208*Info!$B$2</f>
        <v>0.23282887104</v>
      </c>
      <c r="X2208" s="50">
        <f>W2208*SQRT((0.5*V2208/U2208)^2+Info!$B$3^2)</f>
        <v>1.2538218431225361E-2</v>
      </c>
      <c r="Y2208" s="39">
        <f>W2208*Info!$D$2</f>
        <v>0.18859138554240001</v>
      </c>
      <c r="Z2208" s="39">
        <f>Y2208*SQRT(Info!$D$3^2+(X2208/W2208)^2)</f>
        <v>1.3858579938134018E-2</v>
      </c>
      <c r="AA2208" s="50">
        <f>IF(O2208-W2208&gt;0,O2208-W2208,0)</f>
        <v>9.0552342959999976E-2</v>
      </c>
      <c r="AB2208" s="50">
        <f>SQRT((0.5*P2208)^2+X2208^2)</f>
        <v>1.4620695739692472E-2</v>
      </c>
      <c r="AC2208" s="50">
        <f>(1-EXP(-Info!$B$6*G2208*1000))+(Info!$B$6/(Info!$B$6-Info!$B$7))*(EXP(-Info!$B$7*G2208*1000)-EXP(-Info!$B$6*G2208*1000))*(Info!$B$9-1)</f>
        <v>4.5619088206741466E-2</v>
      </c>
      <c r="AD2208" s="50">
        <f>SQRT((Info!$B$6*EXP(-Info!$B$6*G2208*1000)+(Info!$B$6/(Info!$B$6+Info!$B$7))*(Info!$B$9-1)*(-Info!$B$7*EXP(-Info!$B$7*G2208*1000)+Info!$B$6*EXP(-Info!$B$6*G2208*1000)))^2*(0.01*G2208*1000)^2)</f>
        <v>4.2001150645617211E-4</v>
      </c>
      <c r="AE2208" s="50">
        <f>IF(AA2208&gt;0,AA2208*AC2208*SQRT((AB2208/AA2208)^2+(AD2208/AC2208)^2),AA2208*AC2208*SQRT((AD2208/AC2208)^2))</f>
        <v>6.6806629762601458E-4</v>
      </c>
      <c r="AF2208" s="50">
        <f>IF((S2208-Y2208-AA2208*AC2208)&gt;0,S2208-Y2208-AA2208*AC2208,0)</f>
        <v>5.5072776991367807</v>
      </c>
      <c r="AG2208" s="50">
        <f>SQRT((T2208*0.5)^2+Z2208^2+AE2208^2)</f>
        <v>5.1889368376187378E-2</v>
      </c>
      <c r="AH2208" s="50">
        <f>AF2208/S2208</f>
        <v>0.96618907002399657</v>
      </c>
      <c r="AI2208">
        <f>AF2208*EXP(Info!$B$6*G2208*1000)</f>
        <v>5.7356207946101794</v>
      </c>
      <c r="AJ2208">
        <f>2*SQRT((EXP(Info!$B$6*G2208)*AG2208)^2+(Info!$B$6*G2208*0.01*AI2208)^2)</f>
        <v>0.10378295301150892</v>
      </c>
      <c r="AK2208" s="28">
        <f>AI2208/(E2208/1000)</f>
        <v>1.6170343373583815</v>
      </c>
      <c r="AL2208">
        <f>AA2208/0.752049334436339</f>
        <v>0.12040745043391196</v>
      </c>
      <c r="AM2208"/>
      <c r="AN2208">
        <f>U2208/0.242530074</f>
        <v>2</v>
      </c>
      <c r="AO2208">
        <f>O2208/U2208</f>
        <v>0.66668271003784862</v>
      </c>
    </row>
    <row r="2209" spans="1:41">
      <c r="A2209" s="14" t="s">
        <v>115</v>
      </c>
      <c r="B2209" s="14" t="s">
        <v>227</v>
      </c>
      <c r="C2209" s="15">
        <v>-22.591999999999999</v>
      </c>
      <c r="D2209" s="15">
        <v>51.746000000000002</v>
      </c>
      <c r="E2209" s="15">
        <v>2365</v>
      </c>
      <c r="F2209" s="31">
        <v>2.5000000000000001E-2</v>
      </c>
      <c r="G2209" s="31">
        <v>1.7250000000000001</v>
      </c>
      <c r="I2209">
        <f>(E2209*100*Info!$B$11)/AI2209</f>
        <v>2.3039819879363357</v>
      </c>
      <c r="J2209">
        <f>LOG10(I2209)</f>
        <v>0.36247907953831221</v>
      </c>
      <c r="K2209">
        <f>2*((E2209*100*Info!$B$11)/AI2209^2)*(AJ2209/2)</f>
        <v>3.6479935721686937E-2</v>
      </c>
      <c r="L2209">
        <f>(M2209/10.7)/I2209</f>
        <v>7.5700934687102928E-2</v>
      </c>
      <c r="M2209">
        <f>((U2209/0.242530073729142))*I2209</f>
        <v>1.8662254128826221</v>
      </c>
      <c r="N2209">
        <f>2*M2209*SQRT((0.5*K2209/I2209)^2+(0.5*V2209/U2209)^2)</f>
        <v>7.5170658700081314E-2</v>
      </c>
      <c r="O2209" s="1">
        <v>0.19553282699999999</v>
      </c>
      <c r="P2209" s="1">
        <v>7.5204929999999996E-3</v>
      </c>
      <c r="S2209" s="1">
        <v>2.66</v>
      </c>
      <c r="T2209" s="1">
        <v>0.04</v>
      </c>
      <c r="U2209" s="1">
        <v>0.19644935999999999</v>
      </c>
      <c r="V2209" s="1">
        <v>7.2759019999999999E-3</v>
      </c>
      <c r="W2209" s="50">
        <f>U2209*Info!$B$2</f>
        <v>9.4295692799999997E-2</v>
      </c>
      <c r="X2209" s="50">
        <f>W2209*SQRT((0.5*V2209/U2209)^2+Info!$B$3^2)</f>
        <v>5.0277695051188969E-3</v>
      </c>
      <c r="Y2209" s="39">
        <f>W2209*Info!$D$2</f>
        <v>7.6379511168E-2</v>
      </c>
      <c r="Z2209" s="39">
        <f>Y2209*SQRT(Info!$D$3^2+(X2209/W2209)^2)</f>
        <v>5.5829898788416375E-3</v>
      </c>
      <c r="AA2209" s="50">
        <f>IF(O2209-W2209&gt;0,O2209-W2209,0)</f>
        <v>0.1012371342</v>
      </c>
      <c r="AB2209" s="50">
        <f>SQRT((0.5*P2209)^2+X2209^2)</f>
        <v>6.2783692100230742E-3</v>
      </c>
      <c r="AC2209" s="50">
        <f>(1-EXP(-Info!$B$6*G2209*1000))+(Info!$B$6/(Info!$B$6-Info!$B$7))*(EXP(-Info!$B$7*G2209*1000)-EXP(-Info!$B$6*G2209*1000))*(Info!$B$9-1)</f>
        <v>1.799311404112066E-2</v>
      </c>
      <c r="AD2209" s="50">
        <f>SQRT((Info!$B$6*EXP(-Info!$B$6*G2209*1000)+(Info!$B$6/(Info!$B$6+Info!$B$7))*(Info!$B$9-1)*(-Info!$B$7*EXP(-Info!$B$7*G2209*1000)+Info!$B$6*EXP(-Info!$B$6*G2209*1000)))^2*(0.01*G2209*1000)^2)</f>
        <v>1.6775047192986279E-4</v>
      </c>
      <c r="AE2209" s="50">
        <f>IF(AA2209&gt;0,AA2209*AC2209*SQRT((AB2209/AA2209)^2+(AD2209/AC2209)^2),AA2209*AC2209*SQRT((AD2209/AC2209)^2))</f>
        <v>1.1423679076950737E-4</v>
      </c>
      <c r="AF2209" s="50">
        <f>IF((S2209-Y2209-AA2209*AC2209)&gt;0,S2209-Y2209-AA2209*AC2209,0)</f>
        <v>2.5817989175311431</v>
      </c>
      <c r="AG2209" s="50">
        <f>SQRT((T2209*0.5)^2+Z2209^2+AE2209^2)</f>
        <v>2.0764942235210131E-2</v>
      </c>
      <c r="AH2209" s="50">
        <f>AF2209/S2209</f>
        <v>0.9706010968162192</v>
      </c>
      <c r="AI2209">
        <f>AF2209*EXP(Info!$B$6*G2209*1000)</f>
        <v>2.6229656814258608</v>
      </c>
      <c r="AJ2209">
        <f>2*SQRT((EXP(Info!$B$6*G2209)*AG2209)^2+(Info!$B$6*G2209*0.01*AI2209)^2)</f>
        <v>4.1530541453716527E-2</v>
      </c>
      <c r="AK2209" s="28">
        <f>AI2209/(E2209/1000)</f>
        <v>1.1090763980659031</v>
      </c>
      <c r="AL2209">
        <f>AA2209/0.752049334436339</f>
        <v>0.13461501734574</v>
      </c>
      <c r="AM2209"/>
      <c r="AN2209">
        <f>U2209/0.242530074</f>
        <v>0.81000000024739194</v>
      </c>
      <c r="AO2209">
        <f>O2209/U2209</f>
        <v>0.99533450757996866</v>
      </c>
    </row>
    <row r="2210" spans="1:41">
      <c r="A2210" s="14" t="s">
        <v>115</v>
      </c>
      <c r="B2210" s="14" t="s">
        <v>227</v>
      </c>
      <c r="C2210" s="15">
        <v>-22.591999999999999</v>
      </c>
      <c r="D2210" s="15">
        <v>51.746000000000002</v>
      </c>
      <c r="E2210" s="15">
        <v>2365</v>
      </c>
      <c r="F2210" s="31">
        <v>7.4999999999999997E-2</v>
      </c>
      <c r="G2210" s="31">
        <v>2.9550000000000001</v>
      </c>
      <c r="I2210">
        <f>(E2210*100*Info!$B$11)/AI2210</f>
        <v>2.0063885768668226</v>
      </c>
      <c r="J2210">
        <f>LOG10(I2210)</f>
        <v>0.30241504655401785</v>
      </c>
      <c r="K2210">
        <f>2*((E2210*100*Info!$B$11)/AI2210^2)*(AJ2210/2)</f>
        <v>2.8586481865831039E-2</v>
      </c>
      <c r="L2210">
        <f>(M2210/10.7)/I2210</f>
        <v>0.10560747689988804</v>
      </c>
      <c r="M2210">
        <f>((U2210/0.242530073729142))*I2210</f>
        <v>2.2672190975351856</v>
      </c>
      <c r="N2210">
        <f>2*M2210*SQRT((0.5*K2210/I2210)^2+(0.5*V2210/U2210)^2)</f>
        <v>8.6512532488658048E-2</v>
      </c>
      <c r="O2210" s="1">
        <v>0.19553282699999999</v>
      </c>
      <c r="P2210" s="1">
        <v>7.5204929999999996E-3</v>
      </c>
      <c r="S2210" s="1">
        <v>3.04</v>
      </c>
      <c r="T2210" s="1">
        <v>0.04</v>
      </c>
      <c r="U2210" s="1">
        <v>0.27405898400000001</v>
      </c>
      <c r="V2210" s="1">
        <v>9.7012030000000003E-3</v>
      </c>
      <c r="W2210" s="50">
        <f>U2210*Info!$B$2</f>
        <v>0.13154831232</v>
      </c>
      <c r="X2210" s="50">
        <f>W2210*SQRT((0.5*V2210/U2210)^2+Info!$B$3^2)</f>
        <v>6.9773436599668724E-3</v>
      </c>
      <c r="Y2210" s="39">
        <f>W2210*Info!$D$2</f>
        <v>0.10655413297920001</v>
      </c>
      <c r="Z2210" s="39">
        <f>Y2210*SQRT(Info!$D$3^2+(X2210/W2210)^2)</f>
        <v>7.7669548327613663E-3</v>
      </c>
      <c r="AA2210" s="50">
        <f>IF(O2210-W2210&gt;0,O2210-W2210,0)</f>
        <v>6.3984514679999993E-2</v>
      </c>
      <c r="AB2210" s="50">
        <f>SQRT((0.5*P2210)^2+X2210^2)</f>
        <v>7.9260821526175307E-3</v>
      </c>
      <c r="AC2210" s="50">
        <f>(1-EXP(-Info!$B$6*G2210*1000))+(Info!$B$6/(Info!$B$6-Info!$B$7))*(EXP(-Info!$B$7*G2210*1000)-EXP(-Info!$B$6*G2210*1000))*(Info!$B$9-1)</f>
        <v>3.0643425816186849E-2</v>
      </c>
      <c r="AD2210" s="50">
        <f>SQRT((Info!$B$6*EXP(-Info!$B$6*G2210*1000)+(Info!$B$6/(Info!$B$6+Info!$B$7))*(Info!$B$9-1)*(-Info!$B$7*EXP(-Info!$B$7*G2210*1000)+Info!$B$6*EXP(-Info!$B$6*G2210*1000)))^2*(0.01*G2210*1000)^2)</f>
        <v>2.8406845422161069E-4</v>
      </c>
      <c r="AE2210" s="50">
        <f>IF(AA2210&gt;0,AA2210*AC2210*SQRT((AB2210/AA2210)^2+(AD2210/AC2210)^2),AA2210*AC2210*SQRT((AD2210/AC2210)^2))</f>
        <v>2.4356145643550468E-4</v>
      </c>
      <c r="AF2210" s="50">
        <f>IF((S2210-Y2210-AA2210*AC2210)&gt;0,S2210-Y2210-AA2210*AC2210,0)</f>
        <v>2.9314851622918185</v>
      </c>
      <c r="AG2210" s="50">
        <f>SQRT((T2210*0.5)^2+Z2210^2+AE2210^2)</f>
        <v>2.145658196351917E-2</v>
      </c>
      <c r="AH2210" s="50">
        <f>AF2210/S2210</f>
        <v>0.96430432970125612</v>
      </c>
      <c r="AI2210">
        <f>AF2210*EXP(Info!$B$6*G2210*1000)</f>
        <v>3.0120116086473674</v>
      </c>
      <c r="AJ2210">
        <f>2*SQRT((EXP(Info!$B$6*G2210)*AG2210)^2+(Info!$B$6*G2210*0.01*AI2210)^2)</f>
        <v>4.2914326877163921E-2</v>
      </c>
      <c r="AK2210" s="28">
        <f>AI2210/(E2210/1000)</f>
        <v>1.2735778472081891</v>
      </c>
      <c r="AL2210">
        <f>AA2210/0.752049334436339</f>
        <v>8.5080209169995993E-2</v>
      </c>
      <c r="AM2210"/>
      <c r="AN2210">
        <f>U2210/0.242530074</f>
        <v>1.1300000015668159</v>
      </c>
      <c r="AO2210">
        <f>O2210/U2210</f>
        <v>0.71346986749392605</v>
      </c>
    </row>
    <row r="2211" spans="1:41">
      <c r="A2211" s="14" t="s">
        <v>115</v>
      </c>
      <c r="B2211" s="14" t="s">
        <v>227</v>
      </c>
      <c r="C2211" s="15">
        <v>-22.591999999999999</v>
      </c>
      <c r="D2211" s="15">
        <v>51.746000000000002</v>
      </c>
      <c r="E2211" s="15">
        <v>2365</v>
      </c>
      <c r="F2211" s="31">
        <v>0.105</v>
      </c>
      <c r="G2211" s="31">
        <v>3.64</v>
      </c>
      <c r="I2211">
        <f>(E2211*100*Info!$B$11)/AI2211</f>
        <v>1.9506880935646942</v>
      </c>
      <c r="J2211">
        <f>LOG10(I2211)</f>
        <v>0.29018783317062546</v>
      </c>
      <c r="K2211">
        <f>2*((E2211*100*Info!$B$11)/AI2211^2)*(AJ2211/2)</f>
        <v>3.3068826083262108E-2</v>
      </c>
      <c r="L2211">
        <f>(M2211/10.7)/I2211</f>
        <v>0.10934579467648618</v>
      </c>
      <c r="M2211">
        <f>((U2211/0.242530073729142))*I2211</f>
        <v>2.2823050753976668</v>
      </c>
      <c r="N2211">
        <f>2*M2211*SQRT((0.5*K2211/I2211)^2+(0.5*V2211/U2211)^2)</f>
        <v>8.7093348627638234E-2</v>
      </c>
      <c r="O2211" s="1">
        <v>0.2256148</v>
      </c>
      <c r="P2211" s="1">
        <v>7.5204929999999996E-3</v>
      </c>
      <c r="S2211" s="1">
        <v>3.11</v>
      </c>
      <c r="T2211" s="1">
        <v>0.05</v>
      </c>
      <c r="U2211" s="1">
        <v>0.283760187</v>
      </c>
      <c r="V2211" s="1">
        <v>9.7012030000000003E-3</v>
      </c>
      <c r="W2211" s="50">
        <f>U2211*Info!$B$2</f>
        <v>0.13620488976</v>
      </c>
      <c r="X2211" s="50">
        <f>W2211*SQRT((0.5*V2211/U2211)^2+Info!$B$3^2)</f>
        <v>7.1972465811596057E-3</v>
      </c>
      <c r="Y2211" s="39">
        <f>W2211*Info!$D$2</f>
        <v>0.11032596070560001</v>
      </c>
      <c r="Z2211" s="39">
        <f>Y2211*SQRT(Info!$D$3^2+(X2211/W2211)^2)</f>
        <v>8.0259428809005325E-3</v>
      </c>
      <c r="AA2211" s="50">
        <f>IF(O2211-W2211&gt;0,O2211-W2211,0)</f>
        <v>8.9409910240000001E-2</v>
      </c>
      <c r="AB2211" s="50">
        <f>SQRT((0.5*P2211)^2+X2211^2)</f>
        <v>8.1203332499827797E-3</v>
      </c>
      <c r="AC2211" s="50">
        <f>(1-EXP(-Info!$B$6*G2211*1000))+(Info!$B$6/(Info!$B$6-Info!$B$7))*(EXP(-Info!$B$7*G2211*1000)-EXP(-Info!$B$6*G2211*1000))*(Info!$B$9-1)</f>
        <v>3.7624439257024876E-2</v>
      </c>
      <c r="AD2211" s="50">
        <f>SQRT((Info!$B$6*EXP(-Info!$B$6*G2211*1000)+(Info!$B$6/(Info!$B$6+Info!$B$7))*(Info!$B$9-1)*(-Info!$B$7*EXP(-Info!$B$7*G2211*1000)+Info!$B$6*EXP(-Info!$B$6*G2211*1000)))^2*(0.01*G2211*1000)^2)</f>
        <v>3.4767773759011297E-4</v>
      </c>
      <c r="AE2211" s="50">
        <f>IF(AA2211&gt;0,AA2211*AC2211*SQRT((AB2211/AA2211)^2+(AD2211/AC2211)^2),AA2211*AC2211*SQRT((AD2211/AC2211)^2))</f>
        <v>3.0710034774963007E-4</v>
      </c>
      <c r="AF2211" s="50">
        <f>IF((S2211-Y2211-AA2211*AC2211)&gt;0,S2211-Y2211-AA2211*AC2211,0)</f>
        <v>2.9963100415575989</v>
      </c>
      <c r="AG2211" s="50">
        <f>SQRT((T2211*0.5)^2+Z2211^2+AE2211^2)</f>
        <v>2.6258523754222475E-2</v>
      </c>
      <c r="AH2211" s="50">
        <f>AF2211/S2211</f>
        <v>0.96344374326610904</v>
      </c>
      <c r="AI2211">
        <f>AF2211*EXP(Info!$B$6*G2211*1000)</f>
        <v>3.0980174149404149</v>
      </c>
      <c r="AJ2211">
        <f>2*SQRT((EXP(Info!$B$6*G2211)*AG2211)^2+(Info!$B$6*G2211*0.01*AI2211)^2)</f>
        <v>5.2518800640428569E-2</v>
      </c>
      <c r="AK2211" s="28">
        <f>AI2211/(E2211/1000)</f>
        <v>1.309943938664023</v>
      </c>
      <c r="AL2211">
        <f>AA2211/0.752049334436339</f>
        <v>0.118888357646128</v>
      </c>
      <c r="AM2211"/>
      <c r="AN2211">
        <f>U2211/0.242530074</f>
        <v>1.170000001731744</v>
      </c>
      <c r="AO2211">
        <f>O2211/U2211</f>
        <v>0.79508969311470046</v>
      </c>
    </row>
    <row r="2212" spans="1:41">
      <c r="A2212" s="14" t="s">
        <v>115</v>
      </c>
      <c r="B2212" s="14" t="s">
        <v>227</v>
      </c>
      <c r="C2212" s="15">
        <v>-22.591999999999999</v>
      </c>
      <c r="D2212" s="15">
        <v>51.746000000000002</v>
      </c>
      <c r="E2212" s="15">
        <v>2365</v>
      </c>
      <c r="F2212" s="31">
        <v>0.155</v>
      </c>
      <c r="G2212" s="31">
        <v>4.96</v>
      </c>
      <c r="I2212">
        <f>(E2212*100*Info!$B$11)/AI2212</f>
        <v>1.9657585947494458</v>
      </c>
      <c r="J2212">
        <f>LOG10(I2212)</f>
        <v>0.2935301831779788</v>
      </c>
      <c r="K2212">
        <f>2*((E2212*100*Info!$B$11)/AI2212^2)*(AJ2212/2)</f>
        <v>2.8194044631053333E-2</v>
      </c>
      <c r="L2212">
        <f>(M2212/10.7)/I2212</f>
        <v>0.12710280401899088</v>
      </c>
      <c r="M2212">
        <f>((U2212/0.242530073729142))*I2212</f>
        <v>2.6734316947628174</v>
      </c>
      <c r="N2212">
        <f>2*M2212*SQRT((0.5*K2212/I2212)^2+(0.5*V2212/U2212)^2)</f>
        <v>8.7481345191843099E-2</v>
      </c>
      <c r="O2212" s="1">
        <v>0.24065578700000001</v>
      </c>
      <c r="P2212" s="1">
        <v>7.5204929999999996E-3</v>
      </c>
      <c r="S2212" s="1">
        <v>3.07</v>
      </c>
      <c r="T2212" s="1">
        <v>0.04</v>
      </c>
      <c r="U2212" s="1">
        <v>0.32984090100000002</v>
      </c>
      <c r="V2212" s="1">
        <v>9.7012030000000003E-3</v>
      </c>
      <c r="W2212" s="50">
        <f>U2212*Info!$B$2</f>
        <v>0.15832363248</v>
      </c>
      <c r="X2212" s="50">
        <f>W2212*SQRT((0.5*V2212/U2212)^2+Info!$B$3^2)</f>
        <v>8.251476223551428E-3</v>
      </c>
      <c r="Y2212" s="39">
        <f>W2212*Info!$D$2</f>
        <v>0.12824214230880002</v>
      </c>
      <c r="Z2212" s="39">
        <f>Y2212*SQRT(Info!$D$3^2+(X2212/W2212)^2)</f>
        <v>9.2621221336777106E-3</v>
      </c>
      <c r="AA2212" s="50">
        <f>IF(O2212-W2212&gt;0,O2212-W2212,0)</f>
        <v>8.2332154520000006E-2</v>
      </c>
      <c r="AB2212" s="50">
        <f>SQRT((0.5*P2212)^2+X2212^2)</f>
        <v>9.0678726065487273E-3</v>
      </c>
      <c r="AC2212" s="50">
        <f>(1-EXP(-Info!$B$6*G2212*1000))+(Info!$B$6/(Info!$B$6-Info!$B$7))*(EXP(-Info!$B$7*G2212*1000)-EXP(-Info!$B$6*G2212*1000))*(Info!$B$9-1)</f>
        <v>5.094890653540389E-2</v>
      </c>
      <c r="AD2212" s="50">
        <f>SQRT((Info!$B$6*EXP(-Info!$B$6*G2212*1000)+(Info!$B$6/(Info!$B$6+Info!$B$7))*(Info!$B$9-1)*(-Info!$B$7*EXP(-Info!$B$7*G2212*1000)+Info!$B$6*EXP(-Info!$B$6*G2212*1000)))^2*(0.01*G2212*1000)^2)</f>
        <v>4.6792903460320936E-4</v>
      </c>
      <c r="AE2212" s="50">
        <f>IF(AA2212&gt;0,AA2212*AC2212*SQRT((AB2212/AA2212)^2+(AD2212/AC2212)^2),AA2212*AC2212*SQRT((AD2212/AC2212)^2))</f>
        <v>4.6360171856650378E-4</v>
      </c>
      <c r="AF2212" s="50">
        <f>IF((S2212-Y2212-AA2212*AC2212)&gt;0,S2212-Y2212-AA2212*AC2212,0)</f>
        <v>2.9375631244457017</v>
      </c>
      <c r="AG2212" s="50">
        <f>SQRT((T2212*0.5)^2+Z2212^2+AE2212^2)</f>
        <v>2.204544925767267E-2</v>
      </c>
      <c r="AH2212" s="50">
        <f>AF2212/S2212</f>
        <v>0.95686095258817649</v>
      </c>
      <c r="AI2212">
        <f>AF2212*EXP(Info!$B$6*G2212*1000)</f>
        <v>3.0742664440699596</v>
      </c>
      <c r="AJ2212">
        <f>2*SQRT((EXP(Info!$B$6*G2212)*AG2212)^2+(Info!$B$6*G2212*0.01*AI2212)^2)</f>
        <v>4.4092904166040656E-2</v>
      </c>
      <c r="AK2212" s="28">
        <f>AI2212/(E2212/1000)</f>
        <v>1.299901244849877</v>
      </c>
      <c r="AL2212">
        <f>AA2212/0.752049334436339</f>
        <v>0.109477065865244</v>
      </c>
      <c r="AM2212"/>
      <c r="AN2212">
        <f>U2212/0.242530074</f>
        <v>1.3600000014843521</v>
      </c>
      <c r="AO2212">
        <f>O2212/U2212</f>
        <v>0.72961171968178684</v>
      </c>
    </row>
    <row r="2213" spans="1:41">
      <c r="A2213" s="14" t="s">
        <v>115</v>
      </c>
      <c r="B2213" s="14" t="s">
        <v>227</v>
      </c>
      <c r="C2213" s="15">
        <v>-22.591999999999999</v>
      </c>
      <c r="D2213" s="15">
        <v>51.746000000000002</v>
      </c>
      <c r="E2213" s="15">
        <v>2365</v>
      </c>
      <c r="F2213" s="31">
        <v>0.20499999999999999</v>
      </c>
      <c r="G2213" s="31">
        <v>6.43</v>
      </c>
      <c r="I2213">
        <f>(E2213*100*Info!$B$11)/AI2213</f>
        <v>1.9621138996318883</v>
      </c>
      <c r="J2213">
        <f>LOG10(I2213)</f>
        <v>0.2927242143313179</v>
      </c>
      <c r="K2213">
        <f>2*((E2213*100*Info!$B$11)/AI2213^2)*(AJ2213/2)</f>
        <v>2.8567587338016207E-2</v>
      </c>
      <c r="L2213">
        <f>(M2213/10.7)/I2213</f>
        <v>0.13925233650392546</v>
      </c>
      <c r="M2213">
        <f>((U2213/0.242530073729142))*I2213</f>
        <v>2.9235497116130897</v>
      </c>
      <c r="N2213">
        <f>2*M2213*SQRT((0.5*K2213/I2213)^2+(0.5*V2213/U2213)^2)</f>
        <v>8.9284180276938921E-2</v>
      </c>
      <c r="O2213" s="1">
        <v>0.26321726699999998</v>
      </c>
      <c r="P2213" s="1">
        <v>7.5204929999999996E-3</v>
      </c>
      <c r="S2213" s="1">
        <v>3.05</v>
      </c>
      <c r="T2213" s="1">
        <v>0.04</v>
      </c>
      <c r="U2213" s="1">
        <v>0.36136981000000001</v>
      </c>
      <c r="V2213" s="1">
        <v>9.7012030000000003E-3</v>
      </c>
      <c r="W2213" s="50">
        <f>U2213*Info!$B$2</f>
        <v>0.17345750879999999</v>
      </c>
      <c r="X2213" s="50">
        <f>W2213*SQRT((0.5*V2213/U2213)^2+Info!$B$3^2)</f>
        <v>8.9799608440924977E-3</v>
      </c>
      <c r="Y2213" s="39">
        <f>W2213*Info!$D$2</f>
        <v>0.14050058212800001</v>
      </c>
      <c r="Z2213" s="39">
        <f>Y2213*SQRT(Info!$D$3^2+(X2213/W2213)^2)</f>
        <v>1.0112306314137462E-2</v>
      </c>
      <c r="AA2213" s="50">
        <f>IF(O2213-W2213&gt;0,O2213-W2213,0)</f>
        <v>8.9759758199999984E-2</v>
      </c>
      <c r="AB2213" s="50">
        <f>SQRT((0.5*P2213)^2+X2213^2)</f>
        <v>9.7354584125349062E-3</v>
      </c>
      <c r="AC2213" s="50">
        <f>(1-EXP(-Info!$B$6*G2213*1000))+(Info!$B$6/(Info!$B$6-Info!$B$7))*(EXP(-Info!$B$7*G2213*1000)-EXP(-Info!$B$6*G2213*1000))*(Info!$B$9-1)</f>
        <v>6.5591287680195925E-2</v>
      </c>
      <c r="AD2213" s="50">
        <f>SQRT((Info!$B$6*EXP(-Info!$B$6*G2213*1000)+(Info!$B$6/(Info!$B$6+Info!$B$7))*(Info!$B$9-1)*(-Info!$B$7*EXP(-Info!$B$7*G2213*1000)+Info!$B$6*EXP(-Info!$B$6*G2213*1000)))^2*(0.01*G2213*1000)^2)</f>
        <v>5.9830114802708926E-4</v>
      </c>
      <c r="AE2213" s="50">
        <f>IF(AA2213&gt;0,AA2213*AC2213*SQRT((AB2213/AA2213)^2+(AD2213/AC2213)^2),AA2213*AC2213*SQRT((AD2213/AC2213)^2))</f>
        <v>6.4081551631415754E-4</v>
      </c>
      <c r="AF2213" s="50">
        <f>IF((S2213-Y2213-AA2213*AC2213)&gt;0,S2213-Y2213-AA2213*AC2213,0)</f>
        <v>2.9036119597497989</v>
      </c>
      <c r="AG2213" s="50">
        <f>SQRT((T2213*0.5)^2+Z2213^2+AE2213^2)</f>
        <v>2.2420289550246521E-2</v>
      </c>
      <c r="AH2213" s="50">
        <f>AF2213/S2213</f>
        <v>0.95200392122944233</v>
      </c>
      <c r="AI2213">
        <f>AF2213*EXP(Info!$B$6*G2213*1000)</f>
        <v>3.079977001393301</v>
      </c>
      <c r="AJ2213">
        <f>2*SQRT((EXP(Info!$B$6*G2213)*AG2213)^2+(Info!$B$6*G2213*0.01*AI2213)^2)</f>
        <v>4.4843223424945775E-2</v>
      </c>
      <c r="AK2213" s="28">
        <f>AI2213/(E2213/1000)</f>
        <v>1.3023158568259199</v>
      </c>
      <c r="AL2213">
        <f>AA2213/0.752049334436339</f>
        <v>0.11935355047853997</v>
      </c>
      <c r="AM2213"/>
      <c r="AN2213">
        <f>U2213/0.242530074</f>
        <v>1.489999998927968</v>
      </c>
      <c r="AO2213">
        <f>O2213/U2213</f>
        <v>0.72838754017664054</v>
      </c>
    </row>
    <row r="2214" spans="1:41">
      <c r="A2214" s="14" t="s">
        <v>115</v>
      </c>
      <c r="B2214" s="14" t="s">
        <v>227</v>
      </c>
      <c r="C2214" s="15">
        <v>-22.591999999999999</v>
      </c>
      <c r="D2214" s="15">
        <v>51.746000000000002</v>
      </c>
      <c r="E2214" s="15">
        <v>2365</v>
      </c>
      <c r="F2214" s="31">
        <v>0.255</v>
      </c>
      <c r="G2214" s="31">
        <v>8.1999999999999993</v>
      </c>
      <c r="I2214">
        <f>(E2214*100*Info!$B$11)/AI2214</f>
        <v>1.8722771477518436</v>
      </c>
      <c r="J2214">
        <f>LOG10(I2214)</f>
        <v>0.27237013651229502</v>
      </c>
      <c r="K2214">
        <f>2*((E2214*100*Info!$B$11)/AI2214^2)*(AJ2214/2)</f>
        <v>3.2951103781388789E-2</v>
      </c>
      <c r="L2214">
        <f>(M2214/10.7)/I2214</f>
        <v>0.18411214982310314</v>
      </c>
      <c r="M2214">
        <f>((U2214/0.242530073729142))*I2214</f>
        <v>3.6883859868886777</v>
      </c>
      <c r="N2214">
        <f>2*M2214*SQRT((0.5*K2214/I2214)^2+(0.5*V2214/U2214)^2)</f>
        <v>0.12974321790993068</v>
      </c>
      <c r="O2214" s="1">
        <v>0.35346318700000001</v>
      </c>
      <c r="P2214" s="1">
        <v>7.5204929999999996E-3</v>
      </c>
      <c r="S2214" s="1">
        <v>3.19</v>
      </c>
      <c r="T2214" s="1">
        <v>0.05</v>
      </c>
      <c r="U2214" s="1">
        <v>0.47778424600000002</v>
      </c>
      <c r="V2214" s="1">
        <v>1.4551804E-2</v>
      </c>
      <c r="W2214" s="50">
        <f>U2214*Info!$B$2</f>
        <v>0.22933643808000001</v>
      </c>
      <c r="X2214" s="50">
        <f>W2214*SQRT((0.5*V2214/U2214)^2+Info!$B$3^2)</f>
        <v>1.1986871675218207E-2</v>
      </c>
      <c r="Y2214" s="39">
        <f>W2214*Info!$D$2</f>
        <v>0.18576251484480003</v>
      </c>
      <c r="Z2214" s="39">
        <f>Y2214*SQRT(Info!$D$3^2+(X2214/W2214)^2)</f>
        <v>1.3436557186685237E-2</v>
      </c>
      <c r="AA2214" s="50">
        <f>IF(O2214-W2214&gt;0,O2214-W2214,0)</f>
        <v>0.12412674892</v>
      </c>
      <c r="AB2214" s="50">
        <f>SQRT((0.5*P2214)^2+X2214^2)</f>
        <v>1.2562823977868622E-2</v>
      </c>
      <c r="AC2214" s="50">
        <f>(1-EXP(-Info!$B$6*G2214*1000))+(Info!$B$6/(Info!$B$6-Info!$B$7))*(EXP(-Info!$B$7*G2214*1000)-EXP(-Info!$B$6*G2214*1000))*(Info!$B$9-1)</f>
        <v>8.2951366094480616E-2</v>
      </c>
      <c r="AD2214" s="50">
        <f>SQRT((Info!$B$6*EXP(-Info!$B$6*G2214*1000)+(Info!$B$6/(Info!$B$6+Info!$B$7))*(Info!$B$9-1)*(-Info!$B$7*EXP(-Info!$B$7*G2214*1000)+Info!$B$6*EXP(-Info!$B$6*G2214*1000)))^2*(0.01*G2214*1000)^2)</f>
        <v>7.5042827438272404E-4</v>
      </c>
      <c r="AE2214" s="50">
        <f>IF(AA2214&gt;0,AA2214*AC2214*SQRT((AB2214/AA2214)^2+(AD2214/AC2214)^2),AA2214*AC2214*SQRT((AD2214/AC2214)^2))</f>
        <v>1.046258147119418E-3</v>
      </c>
      <c r="AF2214" s="50">
        <f>IF((S2214-Y2214-AA2214*AC2214)&gt;0,S2214-Y2214-AA2214*AC2214,0)</f>
        <v>2.9939410017634192</v>
      </c>
      <c r="AG2214" s="50">
        <f>SQRT((T2214*0.5)^2+Z2214^2+AE2214^2)</f>
        <v>2.8401333157819838E-2</v>
      </c>
      <c r="AH2214" s="50">
        <f>AF2214/S2214</f>
        <v>0.9385394989853979</v>
      </c>
      <c r="AI2214">
        <f>AF2214*EXP(Info!$B$6*G2214*1000)</f>
        <v>3.2277623493064871</v>
      </c>
      <c r="AJ2214">
        <f>2*SQRT((EXP(Info!$B$6*G2214)*AG2214)^2+(Info!$B$6*G2214*0.01*AI2214)^2)</f>
        <v>5.6806938161568774E-2</v>
      </c>
      <c r="AK2214" s="28">
        <f>AI2214/(E2214/1000)</f>
        <v>1.3648043760281128</v>
      </c>
      <c r="AL2214">
        <f>AA2214/0.752049334436339</f>
        <v>0.16505133803892399</v>
      </c>
      <c r="AM2214"/>
      <c r="AN2214">
        <f>U2214/0.242530074</f>
        <v>1.9700000009071039</v>
      </c>
      <c r="AO2214">
        <f>O2214/U2214</f>
        <v>0.73979665499477354</v>
      </c>
    </row>
    <row r="2215" spans="1:41">
      <c r="A2215" s="14" t="s">
        <v>115</v>
      </c>
      <c r="B2215" s="14" t="s">
        <v>227</v>
      </c>
      <c r="C2215" s="15">
        <v>-22.591999999999999</v>
      </c>
      <c r="D2215" s="15">
        <v>51.746000000000002</v>
      </c>
      <c r="E2215" s="15">
        <v>2365</v>
      </c>
      <c r="F2215" s="31">
        <v>0.30499999999999999</v>
      </c>
      <c r="G2215" s="31">
        <v>10.25</v>
      </c>
      <c r="I2215">
        <f>(E2215*100*Info!$B$11)/AI2215</f>
        <v>2.8433265742154594</v>
      </c>
      <c r="J2215">
        <f>LOG10(I2215)</f>
        <v>0.45382674405005841</v>
      </c>
      <c r="K2215">
        <f>2*((E2215*100*Info!$B$11)/AI2215^2)*(AJ2215/2)</f>
        <v>7.2168129786037261E-2</v>
      </c>
      <c r="L2215">
        <f>(M2215/10.7)/I2215</f>
        <v>0.24672897209943967</v>
      </c>
      <c r="M2215">
        <f>((U2215/0.242530073729142))*I2215</f>
        <v>7.5063821600914551</v>
      </c>
      <c r="N2215">
        <f>2*M2215*SQRT((0.5*K2215/I2215)^2+(0.5*V2215/U2215)^2)</f>
        <v>0.29671565726265858</v>
      </c>
      <c r="O2215" s="1">
        <v>0.46627058700000001</v>
      </c>
      <c r="P2215" s="1">
        <v>1.5040987E-2</v>
      </c>
      <c r="S2215" s="1">
        <v>2.2000000000000002</v>
      </c>
      <c r="T2215" s="1">
        <v>0.04</v>
      </c>
      <c r="U2215" s="1">
        <v>0.64027939499999997</v>
      </c>
      <c r="V2215" s="1">
        <v>1.9402406000000001E-2</v>
      </c>
      <c r="W2215" s="50">
        <f>U2215*Info!$B$2</f>
        <v>0.30733410959999996</v>
      </c>
      <c r="X2215" s="50">
        <f>W2215*SQRT((0.5*V2215/U2215)^2+Info!$B$3^2)</f>
        <v>1.605675405440897E-2</v>
      </c>
      <c r="Y2215" s="39">
        <f>W2215*Info!$D$2</f>
        <v>0.24894062877599998</v>
      </c>
      <c r="Z2215" s="39">
        <f>Y2215*SQRT(Info!$D$3^2+(X2215/W2215)^2)</f>
        <v>1.800232950688857E-2</v>
      </c>
      <c r="AA2215" s="50">
        <f>IF(O2215-W2215&gt;0,O2215-W2215,0)</f>
        <v>0.15893647740000005</v>
      </c>
      <c r="AB2215" s="50">
        <f>SQRT((0.5*P2215)^2+X2215^2)</f>
        <v>1.7730684511527497E-2</v>
      </c>
      <c r="AC2215" s="50">
        <f>(1-EXP(-Info!$B$6*G2215*1000))+(Info!$B$6/(Info!$B$6-Info!$B$7))*(EXP(-Info!$B$7*G2215*1000)-EXP(-Info!$B$6*G2215*1000))*(Info!$B$9-1)</f>
        <v>0.10269423314515407</v>
      </c>
      <c r="AD2215" s="50">
        <f>SQRT((Info!$B$6*EXP(-Info!$B$6*G2215*1000)+(Info!$B$6/(Info!$B$6+Info!$B$7))*(Info!$B$9-1)*(-Info!$B$7*EXP(-Info!$B$7*G2215*1000)+Info!$B$6*EXP(-Info!$B$6*G2215*1000)))^2*(0.01*G2215*1000)^2)</f>
        <v>9.2015746575034216E-4</v>
      </c>
      <c r="AE2215" s="50">
        <f>IF(AA2215&gt;0,AA2215*AC2215*SQRT((AB2215/AA2215)^2+(AD2215/AC2215)^2),AA2215*AC2215*SQRT((AD2215/AC2215)^2))</f>
        <v>1.8267027417009675E-3</v>
      </c>
      <c r="AF2215" s="50">
        <f>IF((S2215-Y2215-AA2215*AC2215)&gt;0,S2215-Y2215-AA2215*AC2215,0)</f>
        <v>1.9347375115586152</v>
      </c>
      <c r="AG2215" s="50">
        <f>SQRT((T2215*0.5)^2+Z2215^2+AE2215^2)</f>
        <v>2.6970738042944409E-2</v>
      </c>
      <c r="AH2215" s="50">
        <f>AF2215/S2215</f>
        <v>0.87942614161755228</v>
      </c>
      <c r="AI2215">
        <f>AF2215*EXP(Info!$B$6*G2215*1000)</f>
        <v>2.1254208854457102</v>
      </c>
      <c r="AJ2215">
        <f>2*SQRT((EXP(Info!$B$6*G2215)*AG2215)^2+(Info!$B$6*G2215*0.01*AI2215)^2)</f>
        <v>5.3946546872873188E-2</v>
      </c>
      <c r="AK2215" s="28">
        <f>AI2215/(E2215/1000)</f>
        <v>0.89869804881425375</v>
      </c>
      <c r="AL2215">
        <f>AA2215/0.752049334436339</f>
        <v>0.21133783399878006</v>
      </c>
      <c r="AM2215"/>
      <c r="AN2215">
        <f>U2215/0.242530074</f>
        <v>2.6399999985156479</v>
      </c>
      <c r="AO2215">
        <f>O2215/U2215</f>
        <v>0.72822988001979982</v>
      </c>
    </row>
    <row r="2216" spans="1:41">
      <c r="A2216" s="14" t="s">
        <v>115</v>
      </c>
      <c r="B2216" s="14" t="s">
        <v>227</v>
      </c>
      <c r="C2216" s="15">
        <v>-22.591999999999999</v>
      </c>
      <c r="D2216" s="15">
        <v>51.746000000000002</v>
      </c>
      <c r="E2216" s="15">
        <v>2365</v>
      </c>
      <c r="F2216" s="31">
        <v>0.35499999999999998</v>
      </c>
      <c r="G2216" s="31">
        <v>12.79</v>
      </c>
      <c r="I2216">
        <f>(E2216*100*Info!$B$11)/AI2216</f>
        <v>3.5924200610467425</v>
      </c>
      <c r="J2216">
        <f>LOG10(I2216)</f>
        <v>0.55538711294194876</v>
      </c>
      <c r="K2216">
        <f>2*((E2216*100*Info!$B$11)/AI2216^2)*(AJ2216/2)</f>
        <v>0.1275209527897492</v>
      </c>
      <c r="L2216">
        <f>(M2216/10.7)/I2216</f>
        <v>0.30841121522063603</v>
      </c>
      <c r="M2216">
        <f>((U2216/0.242530073729142))*I2216</f>
        <v>11.854986211731465</v>
      </c>
      <c r="N2216">
        <f>2*M2216*SQRT((0.5*K2216/I2216)^2+(0.5*V2216/U2216)^2)</f>
        <v>0.42234973766600242</v>
      </c>
      <c r="O2216" s="1">
        <v>0.56403700099999998</v>
      </c>
      <c r="P2216" s="1">
        <v>1.5040987E-2</v>
      </c>
      <c r="S2216" s="1">
        <v>1.83</v>
      </c>
      <c r="T2216" s="1">
        <v>0.04</v>
      </c>
      <c r="U2216" s="1">
        <v>0.80034924399999996</v>
      </c>
      <c r="V2216" s="1">
        <v>2.4253009999999999E-3</v>
      </c>
      <c r="W2216" s="50">
        <f>U2216*Info!$B$2</f>
        <v>0.38416763711999996</v>
      </c>
      <c r="X2216" s="50">
        <f>W2216*SQRT((0.5*V2216/U2216)^2+Info!$B$3^2)</f>
        <v>1.9217199109612424E-2</v>
      </c>
      <c r="Y2216" s="39">
        <f>W2216*Info!$D$2</f>
        <v>0.31117578606719998</v>
      </c>
      <c r="Z2216" s="39">
        <f>Y2216*SQRT(Info!$D$3^2+(X2216/W2216)^2)</f>
        <v>2.2008501565582334E-2</v>
      </c>
      <c r="AA2216" s="50">
        <f>IF(O2216-W2216&gt;0,O2216-W2216,0)</f>
        <v>0.17986936388000002</v>
      </c>
      <c r="AB2216" s="50">
        <f>SQRT((0.5*P2216)^2+X2216^2)</f>
        <v>2.0636340860288937E-2</v>
      </c>
      <c r="AC2216" s="50">
        <f>(1-EXP(-Info!$B$6*G2216*1000))+(Info!$B$6/(Info!$B$6-Info!$B$7))*(EXP(-Info!$B$7*G2216*1000)-EXP(-Info!$B$6*G2216*1000))*(Info!$B$9-1)</f>
        <v>0.12662558817334005</v>
      </c>
      <c r="AD2216" s="50">
        <f>SQRT((Info!$B$6*EXP(-Info!$B$6*G2216*1000)+(Info!$B$6/(Info!$B$6+Info!$B$7))*(Info!$B$9-1)*(-Info!$B$7*EXP(-Info!$B$7*G2216*1000)+Info!$B$6*EXP(-Info!$B$6*G2216*1000)))^2*(0.01*G2216*1000)^2)</f>
        <v>1.1211161926371273E-3</v>
      </c>
      <c r="AE2216" s="50">
        <f>IF(AA2216&gt;0,AA2216*AC2216*SQRT((AB2216/AA2216)^2+(AD2216/AC2216)^2),AA2216*AC2216*SQRT((AD2216/AC2216)^2))</f>
        <v>2.6208581785716776E-3</v>
      </c>
      <c r="AF2216" s="50">
        <f>IF((S2216-Y2216-AA2216*AC2216)&gt;0,S2216-Y2216-AA2216*AC2216,0)</f>
        <v>1.4960481499371305</v>
      </c>
      <c r="AG2216" s="50">
        <f>SQRT((T2216*0.5)^2+Z2216^2+AE2216^2)</f>
        <v>2.9853693887933304E-2</v>
      </c>
      <c r="AH2216" s="50">
        <f>AF2216/S2216</f>
        <v>0.8175126502388691</v>
      </c>
      <c r="AI2216">
        <f>AF2216*EXP(Info!$B$6*G2216*1000)</f>
        <v>1.6822269061763009</v>
      </c>
      <c r="AJ2216">
        <f>2*SQRT((EXP(Info!$B$6*G2216)*AG2216)^2+(Info!$B$6*G2216*0.01*AI2216)^2)</f>
        <v>5.9714391479499841E-2</v>
      </c>
      <c r="AK2216" s="28">
        <f>AI2216/(E2216/1000)</f>
        <v>0.71130101741069796</v>
      </c>
      <c r="AL2216">
        <f>AA2216/0.752049334436339</f>
        <v>0.23917229315123603</v>
      </c>
      <c r="AM2216"/>
      <c r="AN2216">
        <f>U2216/0.242530074</f>
        <v>3.2999999991753595</v>
      </c>
      <c r="AO2216">
        <f>O2216/U2216</f>
        <v>0.70473859409305573</v>
      </c>
    </row>
    <row r="2217" spans="1:41">
      <c r="A2217" s="14" t="s">
        <v>117</v>
      </c>
      <c r="B2217" s="14" t="s">
        <v>227</v>
      </c>
      <c r="C2217" s="15">
        <v>-22.105699999999999</v>
      </c>
      <c r="D2217" s="15">
        <v>52.5426</v>
      </c>
      <c r="E2217" s="15">
        <v>4005</v>
      </c>
      <c r="F2217" s="31">
        <v>2.5000000000000001E-2</v>
      </c>
      <c r="G2217" s="31">
        <v>2.2000000000000002</v>
      </c>
      <c r="I2217">
        <f>(E2217*100*Info!$B$11)/AI2217</f>
        <v>2.0425001582522491</v>
      </c>
      <c r="J2217">
        <f>LOG10(I2217)</f>
        <v>0.31016209885344986</v>
      </c>
      <c r="K2217">
        <f>2*((E2217*100*Info!$B$11)/AI2217^2)*(AJ2217/2)</f>
        <v>4.2262837627216866E-2</v>
      </c>
      <c r="L2217">
        <f>(M2217/10.7)/I2217</f>
        <v>0.18598130851872929</v>
      </c>
      <c r="M2217">
        <f>((U2217/0.242530073729142))*I2217</f>
        <v>4.0645753172716743</v>
      </c>
      <c r="N2217">
        <f>2*M2217*SQRT((0.5*K2217/I2217)^2+(0.5*V2217/U2217)^2)</f>
        <v>0.16587699028862762</v>
      </c>
      <c r="O2217" s="1">
        <v>0.31586071999999998</v>
      </c>
      <c r="P2217" s="1">
        <v>1.5040987E-2</v>
      </c>
      <c r="S2217" s="1">
        <v>5.0999999999999996</v>
      </c>
      <c r="T2217" s="1">
        <v>0.1</v>
      </c>
      <c r="U2217" s="1">
        <v>0.48263484699999998</v>
      </c>
      <c r="V2217" s="1">
        <v>1.6977104999999999E-2</v>
      </c>
      <c r="W2217" s="50">
        <f>U2217*Info!$B$2</f>
        <v>0.23166472655999998</v>
      </c>
      <c r="X2217" s="50">
        <f>W2217*SQRT((0.5*V2217/U2217)^2+Info!$B$3^2)</f>
        <v>1.2278963981343295E-2</v>
      </c>
      <c r="Y2217" s="39">
        <f>W2217*Info!$D$2</f>
        <v>0.1876484285136</v>
      </c>
      <c r="Z2217" s="39">
        <f>Y2217*SQRT(Info!$D$3^2+(X2217/W2217)^2)</f>
        <v>1.3673038014255181E-2</v>
      </c>
      <c r="AA2217" s="50">
        <f>IF(O2217-W2217&gt;0,O2217-W2217,0)</f>
        <v>8.4195993440000005E-2</v>
      </c>
      <c r="AB2217" s="50">
        <f>SQRT((0.5*P2217)^2+X2217^2)</f>
        <v>1.4398985344067416E-2</v>
      </c>
      <c r="AC2217" s="50">
        <f>(1-EXP(-Info!$B$6*G2217*1000))+(Info!$B$6/(Info!$B$6-Info!$B$7))*(EXP(-Info!$B$7*G2217*1000)-EXP(-Info!$B$6*G2217*1000))*(Info!$B$9-1)</f>
        <v>2.2895993646562737E-2</v>
      </c>
      <c r="AD2217" s="50">
        <f>SQRT((Info!$B$6*EXP(-Info!$B$6*G2217*1000)+(Info!$B$6/(Info!$B$6+Info!$B$7))*(Info!$B$9-1)*(-Info!$B$7*EXP(-Info!$B$7*G2217*1000)+Info!$B$6*EXP(-Info!$B$6*G2217*1000)))^2*(0.01*G2217*1000)^2)</f>
        <v>2.1299186581246122E-4</v>
      </c>
      <c r="AE2217" s="50">
        <f>IF(AA2217&gt;0,AA2217*AC2217*SQRT((AB2217/AA2217)^2+(AD2217/AC2217)^2),AA2217*AC2217*SQRT((AD2217/AC2217)^2))</f>
        <v>3.3016645572342385E-4</v>
      </c>
      <c r="AF2217" s="50">
        <f>IF((S2217-Y2217-AA2217*AC2217)&gt;0,S2217-Y2217-AA2217*AC2217,0)</f>
        <v>4.9104238205555317</v>
      </c>
      <c r="AG2217" s="50">
        <f>SQRT((T2217*0.5)^2+Z2217^2+AE2217^2)</f>
        <v>5.1836868910339798E-2</v>
      </c>
      <c r="AH2217" s="50">
        <f>AF2217/S2217</f>
        <v>0.96282820010892789</v>
      </c>
      <c r="AI2217">
        <f>AF2217*EXP(Info!$B$6*G2217*1000)</f>
        <v>5.0104988224508391</v>
      </c>
      <c r="AJ2217">
        <f>2*SQRT((EXP(Info!$B$6*G2217)*AG2217)^2+(Info!$B$6*G2217*0.01*AI2217)^2)</f>
        <v>0.1036758295019182</v>
      </c>
      <c r="AK2217" s="28">
        <f>AI2217/(E2217/1000)</f>
        <v>1.2510608795133182</v>
      </c>
      <c r="AL2217">
        <f>AA2217/0.752049334436339</f>
        <v>0.111955412477168</v>
      </c>
      <c r="AM2217"/>
      <c r="AN2217">
        <f>U2217/0.242530074</f>
        <v>1.9899999989279678</v>
      </c>
      <c r="AO2217">
        <f>O2217/U2217</f>
        <v>0.65445071354327633</v>
      </c>
    </row>
    <row r="2218" spans="1:41">
      <c r="A2218" s="14" t="s">
        <v>117</v>
      </c>
      <c r="B2218" s="14" t="s">
        <v>227</v>
      </c>
      <c r="C2218" s="15">
        <v>-22.105699999999999</v>
      </c>
      <c r="D2218" s="15">
        <v>52.5426</v>
      </c>
      <c r="E2218" s="15">
        <v>4005</v>
      </c>
      <c r="F2218" s="31">
        <v>7.4999999999999997E-2</v>
      </c>
      <c r="G2218" s="31">
        <v>2.4900000000000002</v>
      </c>
      <c r="I2218">
        <f>(E2218*100*Info!$B$11)/AI2218</f>
        <v>1.8211486750484913</v>
      </c>
      <c r="J2218">
        <f>LOG10(I2218)</f>
        <v>0.26034540220208685</v>
      </c>
      <c r="K2218">
        <f>2*((E2218*100*Info!$B$11)/AI2218^2)*(AJ2218/2)</f>
        <v>3.3785444999667666E-2</v>
      </c>
      <c r="L2218">
        <f>(M2218/10.7)/I2218</f>
        <v>0.20373831786123398</v>
      </c>
      <c r="M2218">
        <f>((U2218/0.242530073729142))*I2218</f>
        <v>3.9701041136366619</v>
      </c>
      <c r="N2218">
        <f>2*M2218*SQRT((0.5*K2218/I2218)^2+(0.5*V2218/U2218)^2)</f>
        <v>0.11711581262439213</v>
      </c>
      <c r="O2218" s="1">
        <v>0.32338121399999997</v>
      </c>
      <c r="P2218" s="1">
        <v>7.5204929999999996E-3</v>
      </c>
      <c r="S2218" s="1">
        <v>5.7</v>
      </c>
      <c r="T2218" s="1">
        <v>0.1</v>
      </c>
      <c r="U2218" s="1">
        <v>0.52871556099999995</v>
      </c>
      <c r="V2218" s="1">
        <v>1.2126504E-2</v>
      </c>
      <c r="W2218" s="50">
        <f>U2218*Info!$B$2</f>
        <v>0.25378346927999995</v>
      </c>
      <c r="X2218" s="50">
        <f>W2218*SQRT((0.5*V2218/U2218)^2+Info!$B$3^2)</f>
        <v>1.3018652930198804E-2</v>
      </c>
      <c r="Y2218" s="39">
        <f>W2218*Info!$D$2</f>
        <v>0.20556461011679997</v>
      </c>
      <c r="Z2218" s="39">
        <f>Y2218*SQRT(Info!$D$3^2+(X2218/W2218)^2)</f>
        <v>1.4725533724939363E-2</v>
      </c>
      <c r="AA2218" s="50">
        <f>IF(O2218-W2218&gt;0,O2218-W2218,0)</f>
        <v>6.9597744720000021E-2</v>
      </c>
      <c r="AB2218" s="50">
        <f>SQRT((0.5*P2218)^2+X2218^2)</f>
        <v>1.355082203623589E-2</v>
      </c>
      <c r="AC2218" s="50">
        <f>(1-EXP(-Info!$B$6*G2218*1000))+(Info!$B$6/(Info!$B$6-Info!$B$7))*(EXP(-Info!$B$7*G2218*1000)-EXP(-Info!$B$6*G2218*1000))*(Info!$B$9-1)</f>
        <v>2.5878429536749712E-2</v>
      </c>
      <c r="AD2218" s="50">
        <f>SQRT((Info!$B$6*EXP(-Info!$B$6*G2218*1000)+(Info!$B$6/(Info!$B$6+Info!$B$7))*(Info!$B$9-1)*(-Info!$B$7*EXP(-Info!$B$7*G2218*1000)+Info!$B$6*EXP(-Info!$B$6*G2218*1000)))^2*(0.01*G2218*1000)^2)</f>
        <v>2.4041339947247797E-4</v>
      </c>
      <c r="AE2218" s="50">
        <f>IF(AA2218&gt;0,AA2218*AC2218*SQRT((AB2218/AA2218)^2+(AD2218/AC2218)^2),AA2218*AC2218*SQRT((AD2218/AC2218)^2))</f>
        <v>3.5107295119674779E-4</v>
      </c>
      <c r="AF2218" s="50">
        <f>IF((S2218-Y2218-AA2218*AC2218)&gt;0,S2218-Y2218-AA2218*AC2218,0)</f>
        <v>5.4926343095505477</v>
      </c>
      <c r="AG2218" s="50">
        <f>SQRT((T2218*0.5)^2+Z2218^2+AE2218^2)</f>
        <v>5.2124510508026731E-2</v>
      </c>
      <c r="AH2218" s="50">
        <f>AF2218/S2218</f>
        <v>0.96362005430711362</v>
      </c>
      <c r="AI2218">
        <f>AF2218*EXP(Info!$B$6*G2218*1000)</f>
        <v>5.6194998123950803</v>
      </c>
      <c r="AJ2218">
        <f>2*SQRT((EXP(Info!$B$6*G2218)*AG2218)^2+(Info!$B$6*G2218*0.01*AI2218)^2)</f>
        <v>0.10425140156789311</v>
      </c>
      <c r="AK2218" s="28">
        <f>AI2218/(E2218/1000)</f>
        <v>1.40312105178404</v>
      </c>
      <c r="AL2218">
        <f>AA2218/0.752049334436339</f>
        <v>9.254412115418402E-2</v>
      </c>
      <c r="AM2218"/>
      <c r="AN2218">
        <f>U2218/0.242530074</f>
        <v>2.1799999986805756</v>
      </c>
      <c r="AO2218">
        <f>O2218/U2218</f>
        <v>0.61163551416637807</v>
      </c>
    </row>
    <row r="2219" spans="1:41">
      <c r="A2219" s="14" t="s">
        <v>117</v>
      </c>
      <c r="B2219" s="14" t="s">
        <v>227</v>
      </c>
      <c r="C2219" s="15">
        <v>-22.105699999999999</v>
      </c>
      <c r="D2219" s="15">
        <v>52.5426</v>
      </c>
      <c r="E2219" s="15">
        <v>4005</v>
      </c>
      <c r="F2219" s="31">
        <v>0.105</v>
      </c>
      <c r="G2219" s="31">
        <v>2.66</v>
      </c>
      <c r="I2219">
        <f>(E2219*100*Info!$B$11)/AI2219</f>
        <v>1.6739670054224753</v>
      </c>
      <c r="J2219">
        <f>LOG10(I2219)</f>
        <v>0.22374689361890809</v>
      </c>
      <c r="K2219">
        <f>2*((E2219*100*Info!$B$11)/AI2219^2)*(AJ2219/2)</f>
        <v>2.8808331172171665E-2</v>
      </c>
      <c r="L2219">
        <f>(M2219/10.7)/I2219</f>
        <v>0.22897196275693496</v>
      </c>
      <c r="M2219">
        <f>((U2219/0.242530073729142))*I2219</f>
        <v>4.1012191657946824</v>
      </c>
      <c r="N2219">
        <f>2*M2219*SQRT((0.5*K2219/I2219)^2+(0.5*V2219/U2219)^2)</f>
        <v>7.2538342204261336E-2</v>
      </c>
      <c r="O2219" s="1">
        <v>0.38354516</v>
      </c>
      <c r="P2219" s="1">
        <v>1.5040987E-2</v>
      </c>
      <c r="S2219" s="1">
        <v>6.2</v>
      </c>
      <c r="T2219" s="1">
        <v>0.1</v>
      </c>
      <c r="U2219" s="1">
        <v>0.59419868099999995</v>
      </c>
      <c r="V2219" s="1">
        <v>2.4253009999999999E-3</v>
      </c>
      <c r="W2219" s="50">
        <f>U2219*Info!$B$2</f>
        <v>0.28521536687999999</v>
      </c>
      <c r="X2219" s="50">
        <f>W2219*SQRT((0.5*V2219/U2219)^2+Info!$B$3^2)</f>
        <v>1.4272642427168528E-2</v>
      </c>
      <c r="Y2219" s="39">
        <f>W2219*Info!$D$2</f>
        <v>0.23102444717280002</v>
      </c>
      <c r="Z2219" s="39">
        <f>Y2219*SQRT(Info!$D$3^2+(X2219/W2219)^2)</f>
        <v>1.6342697694904297E-2</v>
      </c>
      <c r="AA2219" s="50">
        <f>IF(O2219-W2219&gt;0,O2219-W2219,0)</f>
        <v>9.8329793120000009E-2</v>
      </c>
      <c r="AB2219" s="50">
        <f>SQRT((0.5*P2219)^2+X2219^2)</f>
        <v>1.6132766171284868E-2</v>
      </c>
      <c r="AC2219" s="50">
        <f>(1-EXP(-Info!$B$6*G2219*1000))+(Info!$B$6/(Info!$B$6-Info!$B$7))*(EXP(-Info!$B$7*G2219*1000)-EXP(-Info!$B$6*G2219*1000))*(Info!$B$9-1)</f>
        <v>2.762292257858575E-2</v>
      </c>
      <c r="AD2219" s="50">
        <f>SQRT((Info!$B$6*EXP(-Info!$B$6*G2219*1000)+(Info!$B$6/(Info!$B$6+Info!$B$7))*(Info!$B$9-1)*(-Info!$B$7*EXP(-Info!$B$7*G2219*1000)+Info!$B$6*EXP(-Info!$B$6*G2219*1000)))^2*(0.01*G2219*1000)^2)</f>
        <v>2.5641806405695241E-4</v>
      </c>
      <c r="AE2219" s="50">
        <f>IF(AA2219&gt;0,AA2219*AC2219*SQRT((AB2219/AA2219)^2+(AD2219/AC2219)^2),AA2219*AC2219*SQRT((AD2219/AC2219)^2))</f>
        <v>4.4634685932578541E-4</v>
      </c>
      <c r="AF2219" s="50">
        <f>IF((S2219-Y2219-AA2219*AC2219)&gt;0,S2219-Y2219-AA2219*AC2219,0)</f>
        <v>5.966259396564678</v>
      </c>
      <c r="AG2219" s="50">
        <f>SQRT((T2219*0.5)^2+Z2219^2+AE2219^2)</f>
        <v>5.2604971185866649E-2</v>
      </c>
      <c r="AH2219" s="50">
        <f>AF2219/S2219</f>
        <v>0.96229990267172227</v>
      </c>
      <c r="AI2219">
        <f>AF2219*EXP(Info!$B$6*G2219*1000)</f>
        <v>6.1135880245116931</v>
      </c>
      <c r="AJ2219">
        <f>2*SQRT((EXP(Info!$B$6*G2219)*AG2219)^2+(Info!$B$6*G2219*0.01*AI2219)^2)</f>
        <v>0.10521250890241168</v>
      </c>
      <c r="AK2219" s="28">
        <f>AI2219/(E2219/1000)</f>
        <v>1.526488895009162</v>
      </c>
      <c r="AL2219">
        <f>AA2219/0.752049334436339</f>
        <v>0.13074912591166402</v>
      </c>
      <c r="AM2219"/>
      <c r="AN2219">
        <f>U2219/0.242530074</f>
        <v>2.4499999987630399</v>
      </c>
      <c r="AO2219">
        <f>O2219/U2219</f>
        <v>0.64548302152828241</v>
      </c>
    </row>
    <row r="2220" spans="1:41">
      <c r="A2220" s="14" t="s">
        <v>117</v>
      </c>
      <c r="B2220" s="14" t="s">
        <v>227</v>
      </c>
      <c r="C2220" s="15">
        <v>-22.105699999999999</v>
      </c>
      <c r="D2220" s="15">
        <v>52.5426</v>
      </c>
      <c r="E2220" s="15">
        <v>4005</v>
      </c>
      <c r="F2220" s="31">
        <v>0.155</v>
      </c>
      <c r="G2220" s="31">
        <v>3.46</v>
      </c>
      <c r="I2220">
        <f>(E2220*100*Info!$B$11)/AI2220</f>
        <v>1.6052970580011499</v>
      </c>
      <c r="J2220">
        <f>LOG10(I2220)</f>
        <v>0.20555540977101361</v>
      </c>
      <c r="K2220">
        <f>2*((E2220*100*Info!$B$11)/AI2220^2)*(AJ2220/2)</f>
        <v>2.6439009182338866E-2</v>
      </c>
      <c r="L2220">
        <f>(M2220/10.7)/I2220</f>
        <v>0.21775700942714055</v>
      </c>
      <c r="M2220">
        <f>((U2220/0.242530073729142))*I2220</f>
        <v>3.7403421465399358</v>
      </c>
      <c r="N2220">
        <f>2*M2220*SQRT((0.5*K2220/I2220)^2+(0.5*V2220/U2220)^2)</f>
        <v>0.14243447520954267</v>
      </c>
      <c r="O2220" s="1">
        <v>0.39106565399999998</v>
      </c>
      <c r="P2220" s="1">
        <v>1.5040987E-2</v>
      </c>
      <c r="S2220" s="1">
        <v>6.4</v>
      </c>
      <c r="T2220" s="1">
        <v>0.1</v>
      </c>
      <c r="U2220" s="1">
        <v>0.56509507199999998</v>
      </c>
      <c r="V2220" s="1">
        <v>1.9402406000000001E-2</v>
      </c>
      <c r="W2220" s="50">
        <f>U2220*Info!$B$2</f>
        <v>0.27124563456</v>
      </c>
      <c r="X2220" s="50">
        <f>W2220*SQRT((0.5*V2220/U2220)^2+Info!$B$3^2)</f>
        <v>1.4339428131008559E-2</v>
      </c>
      <c r="Y2220" s="39">
        <f>W2220*Info!$D$2</f>
        <v>0.21970896399360001</v>
      </c>
      <c r="Z2220" s="39">
        <f>Y2220*SQRT(Info!$D$3^2+(X2220/W2220)^2)</f>
        <v>1.5987083182786816E-2</v>
      </c>
      <c r="AA2220" s="50">
        <f>IF(O2220-W2220&gt;0,O2220-W2220,0)</f>
        <v>0.11982001943999998</v>
      </c>
      <c r="AB2220" s="50">
        <f>SQRT((0.5*P2220)^2+X2220^2)</f>
        <v>1.619188134862351E-2</v>
      </c>
      <c r="AC2220" s="50">
        <f>(1-EXP(-Info!$B$6*G2220*1000))+(Info!$B$6/(Info!$B$6-Info!$B$7))*(EXP(-Info!$B$7*G2220*1000)-EXP(-Info!$B$6*G2220*1000))*(Info!$B$9-1)</f>
        <v>3.5794428948942643E-2</v>
      </c>
      <c r="AD2220" s="50">
        <f>SQRT((Info!$B$6*EXP(-Info!$B$6*G2220*1000)+(Info!$B$6/(Info!$B$6+Info!$B$7))*(Info!$B$9-1)*(-Info!$B$7*EXP(-Info!$B$7*G2220*1000)+Info!$B$6*EXP(-Info!$B$6*G2220*1000)))^2*(0.01*G2220*1000)^2)</f>
        <v>3.3104327505383365E-4</v>
      </c>
      <c r="AE2220" s="50">
        <f>IF(AA2220&gt;0,AA2220*AC2220*SQRT((AB2220/AA2220)^2+(AD2220/AC2220)^2),AA2220*AC2220*SQRT((AD2220/AC2220)^2))</f>
        <v>5.8093489117605978E-4</v>
      </c>
      <c r="AF2220" s="50">
        <f>IF((S2220-Y2220-AA2220*AC2220)&gt;0,S2220-Y2220-AA2220*AC2220,0)</f>
        <v>6.1760021468338939</v>
      </c>
      <c r="AG2220" s="50">
        <f>SQRT((T2220*0.5)^2+Z2220^2+AE2220^2)</f>
        <v>5.2496898137329329E-2</v>
      </c>
      <c r="AH2220" s="50">
        <f>AF2220/S2220</f>
        <v>0.96500033544279584</v>
      </c>
      <c r="AI2220">
        <f>AF2220*EXP(Info!$B$6*G2220*1000)</f>
        <v>6.3751095703878224</v>
      </c>
      <c r="AJ2220">
        <f>2*SQRT((EXP(Info!$B$6*G2220)*AG2220)^2+(Info!$B$6*G2220*0.01*AI2220)^2)</f>
        <v>0.10499712787100822</v>
      </c>
      <c r="AK2220" s="28">
        <f>AI2220/(E2220/1000)</f>
        <v>1.591787658024425</v>
      </c>
      <c r="AL2220">
        <f>AA2220/0.752049334436339</f>
        <v>0.15932467984936796</v>
      </c>
      <c r="AM2220"/>
      <c r="AN2220">
        <f>U2220/0.242530074</f>
        <v>2.329999998268256</v>
      </c>
      <c r="AO2220">
        <f>O2220/U2220</f>
        <v>0.69203515191864917</v>
      </c>
    </row>
    <row r="2221" spans="1:41">
      <c r="A2221" s="14" t="s">
        <v>117</v>
      </c>
      <c r="B2221" s="14" t="s">
        <v>227</v>
      </c>
      <c r="C2221" s="15">
        <v>-22.105699999999999</v>
      </c>
      <c r="D2221" s="15">
        <v>52.5426</v>
      </c>
      <c r="E2221" s="15">
        <v>4005</v>
      </c>
      <c r="F2221" s="31">
        <v>0.20499999999999999</v>
      </c>
      <c r="G2221" s="31">
        <v>5.09</v>
      </c>
      <c r="I2221">
        <f>(E2221*100*Info!$B$11)/AI2221</f>
        <v>1.4653171834308327</v>
      </c>
      <c r="J2221">
        <f>LOG10(I2221)</f>
        <v>0.16593164250845774</v>
      </c>
      <c r="K2221">
        <f>2*((E2221*100*Info!$B$11)/AI2221^2)*(AJ2221/2)</f>
        <v>4.2578606013236445E-2</v>
      </c>
      <c r="L2221">
        <f>(M2221/10.7)/I2221</f>
        <v>0.22710280406130878</v>
      </c>
      <c r="M2221">
        <f>((U2221/0.242530073729142))*I2221</f>
        <v>3.5607207608010656</v>
      </c>
      <c r="N2221">
        <f>2*M2221*SQRT((0.5*K2221/I2221)^2+(0.5*V2221/U2221)^2)</f>
        <v>0.20402019550126141</v>
      </c>
      <c r="O2221" s="1">
        <v>0.38354516</v>
      </c>
      <c r="P2221" s="1">
        <v>1.5040987E-2</v>
      </c>
      <c r="S2221" s="1">
        <v>6.9</v>
      </c>
      <c r="T2221" s="1">
        <v>0.2</v>
      </c>
      <c r="U2221" s="1">
        <v>0.58934808000000005</v>
      </c>
      <c r="V2221" s="1">
        <v>2.9103608999999999E-2</v>
      </c>
      <c r="W2221" s="50">
        <f>U2221*Info!$B$2</f>
        <v>0.28288707839999999</v>
      </c>
      <c r="X2221" s="50">
        <f>W2221*SQRT((0.5*V2221/U2221)^2+Info!$B$3^2)</f>
        <v>1.5775015153315464E-2</v>
      </c>
      <c r="Y2221" s="39">
        <f>W2221*Info!$D$2</f>
        <v>0.22913853350400001</v>
      </c>
      <c r="Z2221" s="39">
        <f>Y2221*SQRT(Info!$D$3^2+(X2221/W2221)^2)</f>
        <v>1.7161945623282587E-2</v>
      </c>
      <c r="AA2221" s="50">
        <f>IF(O2221-W2221&gt;0,O2221-W2221,0)</f>
        <v>0.1006580816</v>
      </c>
      <c r="AB2221" s="50">
        <f>SQRT((0.5*P2221)^2+X2221^2)</f>
        <v>1.7475952780059655E-2</v>
      </c>
      <c r="AC2221" s="50">
        <f>(1-EXP(-Info!$B$6*G2221*1000))+(Info!$B$6/(Info!$B$6-Info!$B$7))*(EXP(-Info!$B$7*G2221*1000)-EXP(-Info!$B$6*G2221*1000))*(Info!$B$9-1)</f>
        <v>5.2252108354529356E-2</v>
      </c>
      <c r="AD2221" s="50">
        <f>SQRT((Info!$B$6*EXP(-Info!$B$6*G2221*1000)+(Info!$B$6/(Info!$B$6+Info!$B$7))*(Info!$B$9-1)*(-Info!$B$7*EXP(-Info!$B$7*G2221*1000)+Info!$B$6*EXP(-Info!$B$6*G2221*1000)))^2*(0.01*G2221*1000)^2)</f>
        <v>4.7960805917507756E-4</v>
      </c>
      <c r="AE2221" s="50">
        <f>IF(AA2221&gt;0,AA2221*AC2221*SQRT((AB2221/AA2221)^2+(AD2221/AC2221)^2),AA2221*AC2221*SQRT((AD2221/AC2221)^2))</f>
        <v>9.1443061971282775E-4</v>
      </c>
      <c r="AF2221" s="50">
        <f>IF((S2221-Y2221-AA2221*AC2221)&gt;0,S2221-Y2221-AA2221*AC2221,0)</f>
        <v>6.6656018695094783</v>
      </c>
      <c r="AG2221" s="50">
        <f>SQRT((T2221*0.5)^2+Z2221^2+AE2221^2)</f>
        <v>0.10146609562279796</v>
      </c>
      <c r="AH2221" s="50">
        <f>AF2221/S2221</f>
        <v>0.96602925645064897</v>
      </c>
      <c r="AI2221">
        <f>AF2221*EXP(Info!$B$6*G2221*1000)</f>
        <v>6.9841156259542476</v>
      </c>
      <c r="AJ2221">
        <f>2*SQRT((EXP(Info!$B$6*G2221)*AG2221)^2+(Info!$B$6*G2221*0.01*AI2221)^2)</f>
        <v>0.20294166406493316</v>
      </c>
      <c r="AK2221" s="28">
        <f>AI2221/(E2221/1000)</f>
        <v>1.7438490951196624</v>
      </c>
      <c r="AL2221">
        <f>AA2221/0.752049334436339</f>
        <v>0.13384505110351999</v>
      </c>
      <c r="AM2221"/>
      <c r="AN2221">
        <f>U2221/0.242530074</f>
        <v>2.4300000007421763</v>
      </c>
      <c r="AO2221">
        <f>O2221/U2221</f>
        <v>0.65079563846207822</v>
      </c>
    </row>
    <row r="2222" spans="1:41">
      <c r="A2222" s="14" t="s">
        <v>117</v>
      </c>
      <c r="B2222" s="14" t="s">
        <v>227</v>
      </c>
      <c r="C2222" s="15">
        <v>-22.105699999999999</v>
      </c>
      <c r="D2222" s="15">
        <v>52.5426</v>
      </c>
      <c r="E2222" s="15">
        <v>4005</v>
      </c>
      <c r="F2222" s="31">
        <v>0.30499999999999999</v>
      </c>
      <c r="G2222" s="31">
        <v>5.96</v>
      </c>
      <c r="I2222">
        <f>(E2222*100*Info!$B$11)/AI2222</f>
        <v>1.5326232553626198</v>
      </c>
      <c r="J2222">
        <f>LOG10(I2222)</f>
        <v>0.18543541106735675</v>
      </c>
      <c r="K2222">
        <f>2*((E2222*100*Info!$B$11)/AI2222^2)*(AJ2222/2)</f>
        <v>4.6815607364452894E-2</v>
      </c>
      <c r="L2222">
        <f>(M2222/10.7)/I2222</f>
        <v>0.26822429921854252</v>
      </c>
      <c r="M2222">
        <f>((U2222/0.242530073729142))*I2222</f>
        <v>4.3986287454017754</v>
      </c>
      <c r="N2222">
        <f>2*M2222*SQRT((0.5*K2222/I2222)^2+(0.5*V2222/U2222)^2)</f>
        <v>0.22776626906693503</v>
      </c>
      <c r="O2222" s="1">
        <v>0.45122960000000001</v>
      </c>
      <c r="P2222" s="1">
        <v>1.5040987E-2</v>
      </c>
      <c r="S2222" s="1">
        <v>6.6</v>
      </c>
      <c r="T2222" s="1">
        <v>0.2</v>
      </c>
      <c r="U2222" s="1">
        <v>0.69606131199999999</v>
      </c>
      <c r="V2222" s="1">
        <v>2.9103608999999999E-2</v>
      </c>
      <c r="W2222" s="50">
        <f>U2222*Info!$B$2</f>
        <v>0.33410942975999997</v>
      </c>
      <c r="X2222" s="50">
        <f>W2222*SQRT((0.5*V2222/U2222)^2+Info!$B$3^2)</f>
        <v>1.8106936044220569E-2</v>
      </c>
      <c r="Y2222" s="39">
        <f>W2222*Info!$D$2</f>
        <v>0.27062863810560001</v>
      </c>
      <c r="Z2222" s="39">
        <f>Y2222*SQRT(Info!$D$3^2+(X2222/W2222)^2)</f>
        <v>1.9955183254211136E-2</v>
      </c>
      <c r="AA2222" s="50">
        <f>IF(O2222-W2222&gt;0,O2222-W2222,0)</f>
        <v>0.11712017024000004</v>
      </c>
      <c r="AB2222" s="50">
        <f>SQRT((0.5*P2222)^2+X2222^2)</f>
        <v>1.960660489205197E-2</v>
      </c>
      <c r="AC2222" s="50">
        <f>(1-EXP(-Info!$B$6*G2222*1000))+(Info!$B$6/(Info!$B$6-Info!$B$7))*(EXP(-Info!$B$7*G2222*1000)-EXP(-Info!$B$6*G2222*1000))*(Info!$B$9-1)</f>
        <v>6.0932036532653167E-2</v>
      </c>
      <c r="AD2222" s="50">
        <f>SQRT((Info!$B$6*EXP(-Info!$B$6*G2222*1000)+(Info!$B$6/(Info!$B$6+Info!$B$7))*(Info!$B$9-1)*(-Info!$B$7*EXP(-Info!$B$7*G2222*1000)+Info!$B$6*EXP(-Info!$B$6*G2222*1000)))^2*(0.01*G2222*1000)^2)</f>
        <v>5.5701932151589937E-4</v>
      </c>
      <c r="AE2222" s="50">
        <f>IF(AA2222&gt;0,AA2222*AC2222*SQRT((AB2222/AA2222)^2+(AD2222/AC2222)^2),AA2222*AC2222*SQRT((AD2222/AC2222)^2))</f>
        <v>1.1964502934947664E-3</v>
      </c>
      <c r="AF2222" s="50">
        <f>IF((S2222-Y2222-AA2222*AC2222)&gt;0,S2222-Y2222-AA2222*AC2222,0)</f>
        <v>6.3222349914026257</v>
      </c>
      <c r="AG2222" s="50">
        <f>SQRT((T2222*0.5)^2+Z2222^2+AE2222^2)</f>
        <v>0.10197862929071931</v>
      </c>
      <c r="AH2222" s="50">
        <f>AF2222/S2222</f>
        <v>0.95791439263676148</v>
      </c>
      <c r="AI2222">
        <f>AF2222*EXP(Info!$B$6*G2222*1000)</f>
        <v>6.6774039882079093</v>
      </c>
      <c r="AJ2222">
        <f>2*SQRT((EXP(Info!$B$6*G2222)*AG2222)^2+(Info!$B$6*G2222*0.01*AI2222)^2)</f>
        <v>0.20396840660740878</v>
      </c>
      <c r="AK2222" s="28">
        <f>AI2222/(E2222/1000)</f>
        <v>1.6672669134102145</v>
      </c>
      <c r="AL2222">
        <f>AA2222/0.752049334436339</f>
        <v>0.15573469036812806</v>
      </c>
      <c r="AM2222"/>
      <c r="AN2222">
        <f>U2222/0.242530074</f>
        <v>2.8699999984331837</v>
      </c>
      <c r="AO2222">
        <f>O2222/U2222</f>
        <v>0.64826128420135498</v>
      </c>
    </row>
    <row r="2223" spans="1:41">
      <c r="A2223" s="14" t="s">
        <v>117</v>
      </c>
      <c r="B2223" s="14" t="s">
        <v>227</v>
      </c>
      <c r="C2223" s="15">
        <v>-22.105699999999999</v>
      </c>
      <c r="D2223" s="15">
        <v>52.5426</v>
      </c>
      <c r="E2223" s="15">
        <v>4005</v>
      </c>
      <c r="F2223" s="31">
        <v>0.35499999999999998</v>
      </c>
      <c r="G2223" s="31">
        <v>6.93</v>
      </c>
      <c r="I2223">
        <f>(E2223*100*Info!$B$11)/AI2223</f>
        <v>1.44026606507872</v>
      </c>
      <c r="J2223">
        <f>LOG10(I2223)</f>
        <v>0.15844272815208127</v>
      </c>
      <c r="K2223">
        <f>2*((E2223*100*Info!$B$11)/AI2223^2)*(AJ2223/2)</f>
        <v>2.2473990875722667E-2</v>
      </c>
      <c r="L2223">
        <f>(M2223/10.7)/I2223</f>
        <v>0.32523364540800054</v>
      </c>
      <c r="M2223">
        <f>((U2223/0.242530073729142))*I2223</f>
        <v>5.0121259149219783</v>
      </c>
      <c r="N2223">
        <f>2*M2223*SQRT((0.5*K2223/I2223)^2+(0.5*V2223/U2223)^2)</f>
        <v>0.1897039790197729</v>
      </c>
      <c r="O2223" s="1">
        <v>0.458750094</v>
      </c>
      <c r="P2223" s="1">
        <v>1.5040987E-2</v>
      </c>
      <c r="S2223" s="1">
        <v>7</v>
      </c>
      <c r="T2223" s="1">
        <v>0.1</v>
      </c>
      <c r="U2223" s="1">
        <v>0.84400465800000002</v>
      </c>
      <c r="V2223" s="1">
        <v>2.9103608999999999E-2</v>
      </c>
      <c r="W2223" s="50">
        <f>U2223*Info!$B$2</f>
        <v>0.40512223584000001</v>
      </c>
      <c r="X2223" s="50">
        <f>W2223*SQRT((0.5*V2223/U2223)^2+Info!$B$3^2)</f>
        <v>2.1426582093351118E-2</v>
      </c>
      <c r="Y2223" s="39">
        <f>W2223*Info!$D$2</f>
        <v>0.32814901103040001</v>
      </c>
      <c r="Z2223" s="39">
        <f>Y2223*SQRT(Info!$D$3^2+(X2223/W2223)^2)</f>
        <v>2.3883444205052118E-2</v>
      </c>
      <c r="AA2223" s="50">
        <f>IF(O2223-W2223&gt;0,O2223-W2223,0)</f>
        <v>5.3627858159999986E-2</v>
      </c>
      <c r="AB2223" s="50">
        <f>SQRT((0.5*P2223)^2+X2223^2)</f>
        <v>2.2708065586629279E-2</v>
      </c>
      <c r="AC2223" s="50">
        <f>(1-EXP(-Info!$B$6*G2223*1000))+(Info!$B$6/(Info!$B$6-Info!$B$7))*(EXP(-Info!$B$7*G2223*1000)-EXP(-Info!$B$6*G2223*1000))*(Info!$B$9-1)</f>
        <v>7.0525038842724166E-2</v>
      </c>
      <c r="AD2223" s="50">
        <f>SQRT((Info!$B$6*EXP(-Info!$B$6*G2223*1000)+(Info!$B$6/(Info!$B$6+Info!$B$7))*(Info!$B$9-1)*(-Info!$B$7*EXP(-Info!$B$7*G2223*1000)+Info!$B$6*EXP(-Info!$B$6*G2223*1000)))^2*(0.01*G2223*1000)^2)</f>
        <v>6.418071801962429E-4</v>
      </c>
      <c r="AE2223" s="50">
        <f>IF(AA2223&gt;0,AA2223*AC2223*SQRT((AB2223/AA2223)^2+(AD2223/AC2223)^2),AA2223*AC2223*SQRT((AD2223/AC2223)^2))</f>
        <v>1.6018570241699507E-3</v>
      </c>
      <c r="AF2223" s="50">
        <f>IF((S2223-Y2223-AA2223*AC2223)&gt;0,S2223-Y2223-AA2223*AC2223,0)</f>
        <v>6.6680688821898135</v>
      </c>
      <c r="AG2223" s="50">
        <f>SQRT((T2223*0.5)^2+Z2223^2+AE2223^2)</f>
        <v>5.5434509585832188E-2</v>
      </c>
      <c r="AH2223" s="50">
        <f>AF2223/S2223</f>
        <v>0.95258126888425909</v>
      </c>
      <c r="AI2223">
        <f>AF2223*EXP(Info!$B$6*G2223*1000)</f>
        <v>7.1055931163796417</v>
      </c>
      <c r="AJ2223">
        <f>2*SQRT((EXP(Info!$B$6*G2223)*AG2223)^2+(Info!$B$6*G2223*0.01*AI2223)^2)</f>
        <v>0.11087606570483607</v>
      </c>
      <c r="AK2223" s="28">
        <f>AI2223/(E2223/1000)</f>
        <v>1.7741805534031565</v>
      </c>
      <c r="AL2223">
        <f>AA2223/0.752049334436339</f>
        <v>7.1308962995351985E-2</v>
      </c>
      <c r="AM2223"/>
      <c r="AN2223">
        <f>U2223/0.242530074</f>
        <v>3.4800000019791359</v>
      </c>
      <c r="AO2223">
        <f>O2223/U2223</f>
        <v>0.54353976563006123</v>
      </c>
    </row>
    <row r="2224" spans="1:41">
      <c r="A2224" s="14" t="s">
        <v>117</v>
      </c>
      <c r="B2224" s="14" t="s">
        <v>227</v>
      </c>
      <c r="C2224" s="15">
        <v>-22.105699999999999</v>
      </c>
      <c r="D2224" s="15">
        <v>52.5426</v>
      </c>
      <c r="E2224" s="15">
        <v>4005</v>
      </c>
      <c r="F2224" s="31">
        <v>0.40500000000000003</v>
      </c>
      <c r="G2224" s="31">
        <v>7.69</v>
      </c>
      <c r="I2224">
        <f>(E2224*100*Info!$B$11)/AI2224</f>
        <v>1.5248474924770441</v>
      </c>
      <c r="J2224">
        <f>LOG10(I2224)</f>
        <v>0.1832264099203709</v>
      </c>
      <c r="K2224">
        <f>2*((E2224*100*Info!$B$11)/AI2224^2)*(AJ2224/2)</f>
        <v>2.5264864618979442E-2</v>
      </c>
      <c r="L2224">
        <f>(M2224/10.7)/I2224</f>
        <v>0.33457943965682302</v>
      </c>
      <c r="M2224">
        <f>((U2224/0.242530073729142))*I2224</f>
        <v>5.4589540296673666</v>
      </c>
      <c r="N2224">
        <f>2*M2224*SQRT((0.5*K2224/I2224)^2+(0.5*V2224/U2224)^2)</f>
        <v>0.16436141668918347</v>
      </c>
      <c r="O2224" s="1">
        <v>0.51891403999999997</v>
      </c>
      <c r="P2224" s="1">
        <v>1.5040987E-2</v>
      </c>
      <c r="S2224" s="1">
        <v>6.6</v>
      </c>
      <c r="T2224" s="1">
        <v>0.1</v>
      </c>
      <c r="U2224" s="1">
        <v>0.86825766500000001</v>
      </c>
      <c r="V2224" s="1">
        <v>2.1827706999999998E-2</v>
      </c>
      <c r="W2224" s="50">
        <f>U2224*Info!$B$2</f>
        <v>0.41676367920000001</v>
      </c>
      <c r="X2224" s="50">
        <f>W2224*SQRT((0.5*V2224/U2224)^2+Info!$B$3^2)</f>
        <v>2.1486585611040332E-2</v>
      </c>
      <c r="Y2224" s="39">
        <f>W2224*Info!$D$2</f>
        <v>0.33757858015200004</v>
      </c>
      <c r="Z2224" s="39">
        <f>Y2224*SQRT(Info!$D$3^2+(X2224/W2224)^2)</f>
        <v>2.4244631091035678E-2</v>
      </c>
      <c r="AA2224" s="50">
        <f>IF(O2224-W2224&gt;0,O2224-W2224,0)</f>
        <v>0.10215036079999995</v>
      </c>
      <c r="AB2224" s="50">
        <f>SQRT((0.5*P2224)^2+X2224^2)</f>
        <v>2.2764691601339732E-2</v>
      </c>
      <c r="AC2224" s="50">
        <f>(1-EXP(-Info!$B$6*G2224*1000))+(Info!$B$6/(Info!$B$6-Info!$B$7))*(EXP(-Info!$B$7*G2224*1000)-EXP(-Info!$B$6*G2224*1000))*(Info!$B$9-1)</f>
        <v>7.7979369391786235E-2</v>
      </c>
      <c r="AD2224" s="50">
        <f>SQRT((Info!$B$6*EXP(-Info!$B$6*G2224*1000)+(Info!$B$6/(Info!$B$6+Info!$B$7))*(Info!$B$9-1)*(-Info!$B$7*EXP(-Info!$B$7*G2224*1000)+Info!$B$6*EXP(-Info!$B$6*G2224*1000)))^2*(0.01*G2224*1000)^2)</f>
        <v>7.0713176365205788E-4</v>
      </c>
      <c r="AE2224" s="50">
        <f>IF(AA2224&gt;0,AA2224*AC2224*SQRT((AB2224/AA2224)^2+(AD2224/AC2224)^2),AA2224*AC2224*SQRT((AD2224/AC2224)^2))</f>
        <v>1.7766453210412549E-3</v>
      </c>
      <c r="AF2224" s="50">
        <f>IF((S2224-Y2224-AA2224*AC2224)&gt;0,S2224-Y2224-AA2224*AC2224,0)</f>
        <v>6.2544557991296719</v>
      </c>
      <c r="AG2224" s="50">
        <f>SQRT((T2224*0.5)^2+Z2224^2+AE2224^2)</f>
        <v>5.5596390218585166E-2</v>
      </c>
      <c r="AH2224" s="50">
        <f>AF2224/S2224</f>
        <v>0.94764481804995038</v>
      </c>
      <c r="AI2224">
        <f>AF2224*EXP(Info!$B$6*G2224*1000)</f>
        <v>6.7114545475980529</v>
      </c>
      <c r="AJ2224">
        <f>2*SQRT((EXP(Info!$B$6*G2224)*AG2224)^2+(Info!$B$6*G2224*0.01*AI2224)^2)</f>
        <v>0.11120062260524813</v>
      </c>
      <c r="AK2224" s="28">
        <f>AI2224/(E2224/1000)</f>
        <v>1.6757689257423354</v>
      </c>
      <c r="AL2224">
        <f>AA2224/0.752049334436339</f>
        <v>0.13582933475575992</v>
      </c>
      <c r="AM2224"/>
      <c r="AN2224">
        <f>U2224/0.242530074</f>
        <v>3.5800000003298558</v>
      </c>
      <c r="AO2224">
        <f>O2224/U2224</f>
        <v>0.59764982322384674</v>
      </c>
    </row>
    <row r="2225" spans="1:41">
      <c r="A2225" s="14" t="s">
        <v>117</v>
      </c>
      <c r="B2225" s="14" t="s">
        <v>227</v>
      </c>
      <c r="C2225" s="15">
        <v>-22.105699999999999</v>
      </c>
      <c r="D2225" s="15">
        <v>52.5426</v>
      </c>
      <c r="E2225" s="15">
        <v>4005</v>
      </c>
      <c r="F2225" s="31">
        <v>0.45500000000000002</v>
      </c>
      <c r="G2225" s="31">
        <v>8.59</v>
      </c>
      <c r="I2225">
        <f>(E2225*100*Info!$B$11)/AI2225</f>
        <v>1.548994208756505</v>
      </c>
      <c r="J2225">
        <f>LOG10(I2225)</f>
        <v>0.19004979406017766</v>
      </c>
      <c r="K2225">
        <f>2*((E2225*100*Info!$B$11)/AI2225^2)*(AJ2225/2)</f>
        <v>2.6810957074035892E-2</v>
      </c>
      <c r="L2225">
        <f>(M2225/10.7)/I2225</f>
        <v>0.37757009389502866</v>
      </c>
      <c r="M2225">
        <f>((U2225/0.242530073729142))*I2225</f>
        <v>6.257936610620626</v>
      </c>
      <c r="N2225">
        <f>2*M2225*SQRT((0.5*K2225/I2225)^2+(0.5*V2225/U2225)^2)</f>
        <v>0.22865254950224562</v>
      </c>
      <c r="O2225" s="1">
        <v>0.61668045400000004</v>
      </c>
      <c r="P2225" s="1">
        <v>2.2561479999999998E-2</v>
      </c>
      <c r="S2225" s="1">
        <v>6.5</v>
      </c>
      <c r="T2225" s="1">
        <v>0.1</v>
      </c>
      <c r="U2225" s="1">
        <v>0.97982149900000004</v>
      </c>
      <c r="V2225" s="1">
        <v>3.152891E-2</v>
      </c>
      <c r="W2225" s="50">
        <f>U2225*Info!$B$2</f>
        <v>0.47031431952000002</v>
      </c>
      <c r="X2225" s="50">
        <f>W2225*SQRT((0.5*V2225/U2225)^2+Info!$B$3^2)</f>
        <v>2.4703187134726086E-2</v>
      </c>
      <c r="Y2225" s="39">
        <f>W2225*Info!$D$2</f>
        <v>0.38095459881120003</v>
      </c>
      <c r="Z2225" s="39">
        <f>Y2225*SQRT(Info!$D$3^2+(X2225/W2225)^2)</f>
        <v>2.7626063253027744E-2</v>
      </c>
      <c r="AA2225" s="50">
        <f>IF(O2225-W2225&gt;0,O2225-W2225,0)</f>
        <v>0.14636613448000002</v>
      </c>
      <c r="AB2225" s="50">
        <f>SQRT((0.5*P2225)^2+X2225^2)</f>
        <v>2.7156998169180931E-2</v>
      </c>
      <c r="AC2225" s="50">
        <f>(1-EXP(-Info!$B$6*G2225*1000))+(Info!$B$6/(Info!$B$6-Info!$B$7))*(EXP(-Info!$B$7*G2225*1000)-EXP(-Info!$B$6*G2225*1000))*(Info!$B$9-1)</f>
        <v>8.673717145658924E-2</v>
      </c>
      <c r="AD2225" s="50">
        <f>SQRT((Info!$B$6*EXP(-Info!$B$6*G2225*1000)+(Info!$B$6/(Info!$B$6+Info!$B$7))*(Info!$B$9-1)*(-Info!$B$7*EXP(-Info!$B$7*G2225*1000)+Info!$B$6*EXP(-Info!$B$6*G2225*1000)))^2*(0.01*G2225*1000)^2)</f>
        <v>7.8324714798994174E-4</v>
      </c>
      <c r="AE2225" s="50">
        <f>IF(AA2225&gt;0,AA2225*AC2225*SQRT((AB2225/AA2225)^2+(AD2225/AC2225)^2),AA2225*AC2225*SQRT((AD2225/AC2225)^2))</f>
        <v>2.3583092842549887E-3</v>
      </c>
      <c r="AF2225" s="50">
        <f>IF((S2225-Y2225-AA2225*AC2225)&gt;0,S2225-Y2225-AA2225*AC2225,0)</f>
        <v>6.10635001668697</v>
      </c>
      <c r="AG2225" s="50">
        <f>SQRT((T2225*0.5)^2+Z2225^2+AE2225^2)</f>
        <v>5.7173079272857898E-2</v>
      </c>
      <c r="AH2225" s="50">
        <f>AF2225/S2225</f>
        <v>0.93943846410568765</v>
      </c>
      <c r="AI2225">
        <f>AF2225*EXP(Info!$B$6*G2225*1000)</f>
        <v>6.6068320849269728</v>
      </c>
      <c r="AJ2225">
        <f>2*SQRT((EXP(Info!$B$6*G2225)*AG2225)^2+(Info!$B$6*G2225*0.01*AI2225)^2)</f>
        <v>0.11435516699997234</v>
      </c>
      <c r="AK2225" s="28">
        <f>AI2225/(E2225/1000)</f>
        <v>1.649645963777022</v>
      </c>
      <c r="AL2225">
        <f>AA2225/0.752049334436339</f>
        <v>0.19462304901805602</v>
      </c>
      <c r="AM2225"/>
      <c r="AN2225">
        <f>U2225/0.242530074</f>
        <v>4.0400000001649277</v>
      </c>
      <c r="AO2225">
        <f>O2225/U2225</f>
        <v>0.62938040717557275</v>
      </c>
    </row>
    <row r="2226" spans="1:41">
      <c r="A2226" s="14" t="s">
        <v>117</v>
      </c>
      <c r="B2226" s="14" t="s">
        <v>227</v>
      </c>
      <c r="C2226" s="15">
        <v>-22.105699999999999</v>
      </c>
      <c r="D2226" s="15">
        <v>52.5426</v>
      </c>
      <c r="E2226" s="15">
        <v>4005</v>
      </c>
      <c r="F2226" s="31">
        <v>0.505</v>
      </c>
      <c r="G2226" s="31">
        <v>9.23</v>
      </c>
      <c r="I2226">
        <f>(E2226*100*Info!$B$11)/AI2226</f>
        <v>1.8129897492484504</v>
      </c>
      <c r="J2226">
        <f>LOG10(I2226)</f>
        <v>0.25839534857569685</v>
      </c>
      <c r="K2226">
        <f>2*((E2226*100*Info!$B$11)/AI2226^2)*(AJ2226/2)</f>
        <v>3.7012312642713131E-2</v>
      </c>
      <c r="L2226">
        <f>(M2226/10.7)/I2226</f>
        <v>0.39626168277801943</v>
      </c>
      <c r="M2226">
        <f>((U2226/0.242530073729142))*I2226</f>
        <v>7.6870765471924472</v>
      </c>
      <c r="N2226">
        <f>2*M2226*SQRT((0.5*K2226/I2226)^2+(0.5*V2226/U2226)^2)</f>
        <v>0.21369155612863991</v>
      </c>
      <c r="O2226" s="1">
        <v>0.63924193399999996</v>
      </c>
      <c r="P2226" s="1">
        <v>1.5040987E-2</v>
      </c>
      <c r="S2226" s="1">
        <v>5.6</v>
      </c>
      <c r="T2226" s="1">
        <v>0.1</v>
      </c>
      <c r="U2226" s="1">
        <v>1.0283275140000001</v>
      </c>
      <c r="V2226" s="1">
        <v>1.9402406000000001E-2</v>
      </c>
      <c r="W2226" s="50">
        <f>U2226*Info!$B$2</f>
        <v>0.49359720672000001</v>
      </c>
      <c r="X2226" s="50">
        <f>W2226*SQRT((0.5*V2226/U2226)^2+Info!$B$3^2)</f>
        <v>2.5115318426394341E-2</v>
      </c>
      <c r="Y2226" s="39">
        <f>W2226*Info!$D$2</f>
        <v>0.39981373744320003</v>
      </c>
      <c r="Z2226" s="39">
        <f>Y2226*SQRT(Info!$D$3^2+(X2226/W2226)^2)</f>
        <v>2.8521602473198109E-2</v>
      </c>
      <c r="AA2226" s="50">
        <f>IF(O2226-W2226&gt;0,O2226-W2226,0)</f>
        <v>0.14564472727999994</v>
      </c>
      <c r="AB2226" s="50">
        <f>SQRT((0.5*P2226)^2+X2226^2)</f>
        <v>2.6217113535679806E-2</v>
      </c>
      <c r="AC2226" s="50">
        <f>(1-EXP(-Info!$B$6*G2226*1000))+(Info!$B$6/(Info!$B$6-Info!$B$7))*(EXP(-Info!$B$7*G2226*1000)-EXP(-Info!$B$6*G2226*1000))*(Info!$B$9-1)</f>
        <v>9.2919289979410055E-2</v>
      </c>
      <c r="AD2226" s="50">
        <f>SQRT((Info!$B$6*EXP(-Info!$B$6*G2226*1000)+(Info!$B$6/(Info!$B$6+Info!$B$7))*(Info!$B$9-1)*(-Info!$B$7*EXP(-Info!$B$7*G2226*1000)+Info!$B$6*EXP(-Info!$B$6*G2226*1000)))^2*(0.01*G2226*1000)^2)</f>
        <v>8.3656261847979711E-4</v>
      </c>
      <c r="AE2226" s="50">
        <f>IF(AA2226&gt;0,AA2226*AC2226*SQRT((AB2226/AA2226)^2+(AD2226/AC2226)^2),AA2226*AC2226*SQRT((AD2226/AC2226)^2))</f>
        <v>2.4391206244528357E-3</v>
      </c>
      <c r="AF2226" s="50">
        <f>IF((S2226-Y2226-AA2226*AC2226)&gt;0,S2226-Y2226-AA2226*AC2226,0)</f>
        <v>5.1866530579086971</v>
      </c>
      <c r="AG2226" s="50">
        <f>SQRT((T2226*0.5)^2+Z2226^2+AE2226^2)</f>
        <v>5.7614504398283008E-2</v>
      </c>
      <c r="AH2226" s="50">
        <f>AF2226/S2226</f>
        <v>0.9261880460551245</v>
      </c>
      <c r="AI2226">
        <f>AF2226*EXP(Info!$B$6*G2226*1000)</f>
        <v>5.6447890243289489</v>
      </c>
      <c r="AJ2226">
        <f>2*SQRT((EXP(Info!$B$6*G2226)*AG2226)^2+(Info!$B$6*G2226*0.01*AI2226)^2)</f>
        <v>0.11523876307476438</v>
      </c>
      <c r="AK2226" s="28">
        <f>AI2226/(E2226/1000)</f>
        <v>1.4094354617550435</v>
      </c>
      <c r="AL2226">
        <f>AA2226/0.752049334436339</f>
        <v>0.19366379386421592</v>
      </c>
      <c r="AM2226"/>
      <c r="AN2226">
        <f>U2226/0.242530074</f>
        <v>4.2400000009895686</v>
      </c>
      <c r="AO2226">
        <f>O2226/U2226</f>
        <v>0.62163262705426348</v>
      </c>
    </row>
    <row r="2227" spans="1:41">
      <c r="A2227" s="14" t="s">
        <v>119</v>
      </c>
      <c r="B2227" s="14" t="s">
        <v>227</v>
      </c>
      <c r="C2227" s="15">
        <v>-21.3246</v>
      </c>
      <c r="D2227" s="15">
        <v>53.703499999999998</v>
      </c>
      <c r="E2227" s="15">
        <v>3275</v>
      </c>
      <c r="F2227" s="31">
        <v>2.5000000000000001E-2</v>
      </c>
      <c r="G2227" s="31">
        <v>2.4</v>
      </c>
      <c r="I2227">
        <f>(E2227*100*Info!$B$11)/AI2227</f>
        <v>2.3513037390298401</v>
      </c>
      <c r="J2227">
        <f>LOG10(I2227)</f>
        <v>0.37130873446908663</v>
      </c>
      <c r="K2227">
        <f>2*((E2227*100*Info!$B$11)/AI2227^2)*(AJ2227/2)</f>
        <v>3.6625634361551543E-2</v>
      </c>
      <c r="L2227">
        <f>(M2227/10.7)/I2227</f>
        <v>0.16448598139962645</v>
      </c>
      <c r="M2227">
        <f>((U2227/0.242530073729142))*I2227</f>
        <v>4.1382945829873981</v>
      </c>
      <c r="N2227">
        <f>2*M2227*SQRT((0.5*K2227/I2227)^2+(0.5*V2227/U2227)^2)</f>
        <v>0.13407762467937792</v>
      </c>
      <c r="O2227" s="1">
        <v>0.30081973400000001</v>
      </c>
      <c r="P2227" s="1">
        <v>7.5204929999999996E-3</v>
      </c>
      <c r="S2227" s="1">
        <v>3.65</v>
      </c>
      <c r="T2227" s="1">
        <v>0.05</v>
      </c>
      <c r="U2227" s="1">
        <v>0.42685293000000002</v>
      </c>
      <c r="V2227" s="1">
        <v>1.2126504E-2</v>
      </c>
      <c r="W2227" s="50">
        <f>U2227*Info!$B$2</f>
        <v>0.2048894064</v>
      </c>
      <c r="X2227" s="50">
        <f>W2227*SQRT((0.5*V2227/U2227)^2+Info!$B$3^2)</f>
        <v>1.0649853194051692E-2</v>
      </c>
      <c r="Y2227" s="39">
        <f>W2227*Info!$D$2</f>
        <v>0.16596041918400001</v>
      </c>
      <c r="Z2227" s="39">
        <f>Y2227*SQRT(Info!$D$3^2+(X2227/W2227)^2)</f>
        <v>1.1969611626974854E-2</v>
      </c>
      <c r="AA2227" s="50">
        <f>IF(O2227-W2227&gt;0,O2227-W2227,0)</f>
        <v>9.5930327600000004E-2</v>
      </c>
      <c r="AB2227" s="50">
        <f>SQRT((0.5*P2227)^2+X2227^2)</f>
        <v>1.1294194384532935E-2</v>
      </c>
      <c r="AC2227" s="50">
        <f>(1-EXP(-Info!$B$6*G2227*1000))+(Info!$B$6/(Info!$B$6-Info!$B$7))*(EXP(-Info!$B$7*G2227*1000)-EXP(-Info!$B$6*G2227*1000))*(Info!$B$9-1)</f>
        <v>2.495372861234656E-2</v>
      </c>
      <c r="AD2227" s="50">
        <f>SQRT((Info!$B$6*EXP(-Info!$B$6*G2227*1000)+(Info!$B$6/(Info!$B$6+Info!$B$7))*(Info!$B$9-1)*(-Info!$B$7*EXP(-Info!$B$7*G2227*1000)+Info!$B$6*EXP(-Info!$B$6*G2227*1000)))^2*(0.01*G2227*1000)^2)</f>
        <v>2.3191940663686687E-4</v>
      </c>
      <c r="AE2227" s="50">
        <f>IF(AA2227&gt;0,AA2227*AC2227*SQRT((AB2227/AA2227)^2+(AD2227/AC2227)^2),AA2227*AC2227*SQRT((AD2227/AC2227)^2))</f>
        <v>2.8270904092471963E-4</v>
      </c>
      <c r="AF2227" s="50">
        <f>IF((S2227-Y2227-AA2227*AC2227)&gt;0,S2227-Y2227-AA2227*AC2227,0)</f>
        <v>3.481645761455376</v>
      </c>
      <c r="AG2227" s="50">
        <f>SQRT((T2227*0.5)^2+Z2227^2+AE2227^2)</f>
        <v>2.7719154512763054E-2</v>
      </c>
      <c r="AH2227" s="50">
        <f>AF2227/S2227</f>
        <v>0.95387555108366462</v>
      </c>
      <c r="AI2227">
        <f>AF2227*EXP(Info!$B$6*G2227*1000)</f>
        <v>3.5591239474774903</v>
      </c>
      <c r="AJ2227">
        <f>2*SQRT((EXP(Info!$B$6*G2227)*AG2227)^2+(Info!$B$6*G2227*0.01*AI2227)^2)</f>
        <v>5.5439529221153604E-2</v>
      </c>
      <c r="AK2227" s="28">
        <f>AI2227/(E2227/1000)</f>
        <v>1.0867554038099208</v>
      </c>
      <c r="AL2227">
        <f>AA2227/0.752049334436339</f>
        <v>0.12755855660972001</v>
      </c>
      <c r="AM2227"/>
      <c r="AN2227">
        <f>U2227/0.242530074</f>
        <v>1.759999999010432</v>
      </c>
      <c r="AO2227">
        <f>O2227/U2227</f>
        <v>0.70473859462555399</v>
      </c>
    </row>
    <row r="2228" spans="1:41">
      <c r="A2228" s="14" t="s">
        <v>119</v>
      </c>
      <c r="B2228" s="14" t="s">
        <v>227</v>
      </c>
      <c r="C2228" s="15">
        <v>-21.3246</v>
      </c>
      <c r="D2228" s="15">
        <v>53.703499999999998</v>
      </c>
      <c r="E2228" s="15">
        <v>3275</v>
      </c>
      <c r="F2228" s="31">
        <v>7.4999999999999997E-2</v>
      </c>
      <c r="G2228" s="31">
        <v>2.9460000000000002</v>
      </c>
      <c r="I2228">
        <f>(E2228*100*Info!$B$11)/AI2228</f>
        <v>2.1751916405478835</v>
      </c>
      <c r="J2228">
        <f>LOG10(I2228)</f>
        <v>0.33749752555089368</v>
      </c>
      <c r="K2228">
        <f>2*((E2228*100*Info!$B$11)/AI2228^2)*(AJ2228/2)</f>
        <v>3.7265414478934077E-2</v>
      </c>
      <c r="L2228">
        <f>(M2228/10.7)/I2228</f>
        <v>0.18691588805921527</v>
      </c>
      <c r="M2228">
        <f>((U2228/0.242530073729142))*I2228</f>
        <v>4.3503832859542824</v>
      </c>
      <c r="N2228">
        <f>2*M2228*SQRT((0.5*K2228/I2228)^2+(0.5*V2228/U2228)^2)</f>
        <v>0.15029336215791983</v>
      </c>
      <c r="O2228" s="1">
        <v>0.45122960000000001</v>
      </c>
      <c r="P2228" s="1">
        <v>1.5040987E-2</v>
      </c>
      <c r="S2228" s="1">
        <v>3.94</v>
      </c>
      <c r="T2228" s="1">
        <v>0.06</v>
      </c>
      <c r="U2228" s="1">
        <v>0.48506014800000002</v>
      </c>
      <c r="V2228" s="1">
        <v>1.4551804E-2</v>
      </c>
      <c r="W2228" s="50">
        <f>U2228*Info!$B$2</f>
        <v>0.23282887104</v>
      </c>
      <c r="X2228" s="50">
        <f>W2228*SQRT((0.5*V2228/U2228)^2+Info!$B$3^2)</f>
        <v>1.21540238585621E-2</v>
      </c>
      <c r="Y2228" s="39">
        <f>W2228*Info!$D$2</f>
        <v>0.18859138554240001</v>
      </c>
      <c r="Z2228" s="39">
        <f>Y2228*SQRT(Info!$D$3^2+(X2228/W2228)^2)</f>
        <v>1.3632170147403191E-2</v>
      </c>
      <c r="AA2228" s="50">
        <f>IF(O2228-W2228&gt;0,O2228-W2228,0)</f>
        <v>0.21840072896000001</v>
      </c>
      <c r="AB2228" s="50">
        <f>SQRT((0.5*P2228)^2+X2228^2)</f>
        <v>1.4292589633724149E-2</v>
      </c>
      <c r="AC2228" s="50">
        <f>(1-EXP(-Info!$B$6*G2228*1000))+(Info!$B$6/(Info!$B$6-Info!$B$7))*(EXP(-Info!$B$7*G2228*1000)-EXP(-Info!$B$6*G2228*1000))*(Info!$B$9-1)</f>
        <v>3.0551400512752621E-2</v>
      </c>
      <c r="AD2228" s="50">
        <f>SQRT((Info!$B$6*EXP(-Info!$B$6*G2228*1000)+(Info!$B$6/(Info!$B$6+Info!$B$7))*(Info!$B$9-1)*(-Info!$B$7*EXP(-Info!$B$7*G2228*1000)+Info!$B$6*EXP(-Info!$B$6*G2228*1000)))^2*(0.01*G2228*1000)^2)</f>
        <v>2.8322717509108274E-4</v>
      </c>
      <c r="AE2228" s="50">
        <f>IF(AA2228&gt;0,AA2228*AC2228*SQRT((AB2228/AA2228)^2+(AD2228/AC2228)^2),AA2228*AC2228*SQRT((AD2228/AC2228)^2))</f>
        <v>4.4101819746277058E-4</v>
      </c>
      <c r="AF2228" s="50">
        <f>IF((S2228-Y2228-AA2228*AC2228)&gt;0,S2228-Y2228-AA2228*AC2228,0)</f>
        <v>3.7447361663148659</v>
      </c>
      <c r="AG2228" s="50">
        <f>SQRT((T2228*0.5)^2+Z2228^2+AE2228^2)</f>
        <v>3.2954977772382793E-2</v>
      </c>
      <c r="AH2228" s="50">
        <f>AF2228/S2228</f>
        <v>0.95044065134895073</v>
      </c>
      <c r="AI2228">
        <f>AF2228*EXP(Info!$B$6*G2228*1000)</f>
        <v>3.8472846664979841</v>
      </c>
      <c r="AJ2228">
        <f>2*SQRT((EXP(Info!$B$6*G2228)*AG2228)^2+(Info!$B$6*G2228*0.01*AI2228)^2)</f>
        <v>6.5911736254826297E-2</v>
      </c>
      <c r="AK2228" s="28">
        <f>AI2228/(E2228/1000)</f>
        <v>1.1747434096177052</v>
      </c>
      <c r="AL2228">
        <f>AA2228/0.752049334436339</f>
        <v>0.29040744929811202</v>
      </c>
      <c r="AM2228"/>
      <c r="AN2228">
        <f>U2228/0.242530074</f>
        <v>2</v>
      </c>
      <c r="AO2228">
        <f>O2228/U2228</f>
        <v>0.93025494232109129</v>
      </c>
    </row>
    <row r="2229" spans="1:41">
      <c r="A2229" s="14" t="s">
        <v>119</v>
      </c>
      <c r="B2229" s="14" t="s">
        <v>227</v>
      </c>
      <c r="C2229" s="15">
        <v>-21.3246</v>
      </c>
      <c r="D2229" s="15">
        <v>53.703499999999998</v>
      </c>
      <c r="E2229" s="15">
        <v>3275</v>
      </c>
      <c r="F2229" s="31">
        <v>0.105</v>
      </c>
      <c r="G2229" s="31">
        <v>2.59</v>
      </c>
      <c r="I2229">
        <f>(E2229*100*Info!$B$11)/AI2229</f>
        <v>1.8749986357952106</v>
      </c>
      <c r="J2229">
        <f>LOG10(I2229)</f>
        <v>0.27300095608142955</v>
      </c>
      <c r="K2229">
        <f>2*((E2229*100*Info!$B$11)/AI2229^2)*(AJ2229/2)</f>
        <v>3.2218913380622258E-2</v>
      </c>
      <c r="L2229">
        <f>(M2229/10.7)/I2229</f>
        <v>0.2158878507315144</v>
      </c>
      <c r="M2229">
        <f>((U2229/0.242530073729142))*I2229</f>
        <v>4.3312468539879401</v>
      </c>
      <c r="N2229">
        <f>2*M2229*SQRT((0.5*K2229/I2229)^2+(0.5*V2229/U2229)^2)</f>
        <v>0.13489037837506396</v>
      </c>
      <c r="O2229" s="1">
        <v>0.40610664000000002</v>
      </c>
      <c r="P2229" s="1">
        <v>1.5040987E-2</v>
      </c>
      <c r="S2229" s="1">
        <v>4.58</v>
      </c>
      <c r="T2229" s="1">
        <v>7.0000000000000007E-2</v>
      </c>
      <c r="U2229" s="1">
        <v>0.56024447099999997</v>
      </c>
      <c r="V2229" s="1">
        <v>1.4551804E-2</v>
      </c>
      <c r="W2229" s="50">
        <f>U2229*Info!$B$2</f>
        <v>0.26891734607999995</v>
      </c>
      <c r="X2229" s="50">
        <f>W2229*SQRT((0.5*V2229/U2229)^2+Info!$B$3^2)</f>
        <v>1.3892027769079305E-2</v>
      </c>
      <c r="Y2229" s="39">
        <f>W2229*Info!$D$2</f>
        <v>0.21782305032479998</v>
      </c>
      <c r="Z2229" s="39">
        <f>Y2229*SQRT(Info!$D$3^2+(X2229/W2229)^2)</f>
        <v>1.5660042007853672E-2</v>
      </c>
      <c r="AA2229" s="50">
        <f>IF(O2229-W2229&gt;0,O2229-W2229,0)</f>
        <v>0.13718929392000007</v>
      </c>
      <c r="AB2229" s="50">
        <f>SQRT((0.5*P2229)^2+X2229^2)</f>
        <v>1.5797033203118007E-2</v>
      </c>
      <c r="AC2229" s="50">
        <f>(1-EXP(-Info!$B$6*G2229*1000))+(Info!$B$6/(Info!$B$6-Info!$B$7))*(EXP(-Info!$B$7*G2229*1000)-EXP(-Info!$B$6*G2229*1000))*(Info!$B$9-1)</f>
        <v>2.6904944468980552E-2</v>
      </c>
      <c r="AD2229" s="50">
        <f>SQRT((Info!$B$6*EXP(-Info!$B$6*G2229*1000)+(Info!$B$6/(Info!$B$6+Info!$B$7))*(Info!$B$9-1)*(-Info!$B$7*EXP(-Info!$B$7*G2229*1000)+Info!$B$6*EXP(-Info!$B$6*G2229*1000)))^2*(0.01*G2229*1000)^2)</f>
        <v>2.4983416517909408E-4</v>
      </c>
      <c r="AE2229" s="50">
        <f>IF(AA2229&gt;0,AA2229*AC2229*SQRT((AB2229/AA2229)^2+(AD2229/AC2229)^2),AA2229*AC2229*SQRT((AD2229/AC2229)^2))</f>
        <v>4.2639805652557202E-4</v>
      </c>
      <c r="AF2229" s="50">
        <f>IF((S2229-Y2229-AA2229*AC2229)&gt;0,S2229-Y2229-AA2229*AC2229,0)</f>
        <v>4.3584858793405443</v>
      </c>
      <c r="AG2229" s="50">
        <f>SQRT((T2229*0.5)^2+Z2229^2+AE2229^2)</f>
        <v>3.8346039312950567E-2</v>
      </c>
      <c r="AH2229" s="50">
        <f>AF2229/S2229</f>
        <v>0.95163447147173452</v>
      </c>
      <c r="AI2229">
        <f>AF2229*EXP(Info!$B$6*G2229*1000)</f>
        <v>4.4632466848837176</v>
      </c>
      <c r="AJ2229">
        <f>2*SQRT((EXP(Info!$B$6*G2229)*AG2229)^2+(Info!$B$6*G2229*0.01*AI2229)^2)</f>
        <v>7.6693900246828789E-2</v>
      </c>
      <c r="AK2229" s="28">
        <f>AI2229/(E2229/1000)</f>
        <v>1.3628234152316696</v>
      </c>
      <c r="AL2229">
        <f>AA2229/0.752049334436339</f>
        <v>0.18242060412542407</v>
      </c>
      <c r="AM2229"/>
      <c r="AN2229">
        <f>U2229/0.242530074</f>
        <v>2.3100000002473919</v>
      </c>
      <c r="AO2229">
        <f>O2229/U2229</f>
        <v>0.72487398095179068</v>
      </c>
    </row>
    <row r="2230" spans="1:41">
      <c r="A2230" s="14" t="s">
        <v>119</v>
      </c>
      <c r="B2230" s="14" t="s">
        <v>227</v>
      </c>
      <c r="C2230" s="15">
        <v>-21.3246</v>
      </c>
      <c r="D2230" s="15">
        <v>53.703499999999998</v>
      </c>
      <c r="E2230" s="15">
        <v>3275</v>
      </c>
      <c r="F2230" s="31">
        <v>0.155</v>
      </c>
      <c r="G2230" s="31">
        <v>3.38</v>
      </c>
      <c r="I2230">
        <f>(E2230*100*Info!$B$11)/AI2230</f>
        <v>1.8732342823544477</v>
      </c>
      <c r="J2230">
        <f>LOG10(I2230)</f>
        <v>0.27259209727421208</v>
      </c>
      <c r="K2230">
        <f>2*((E2230*100*Info!$B$11)/AI2230^2)*(AJ2230/2)</f>
        <v>3.2396384209853274E-2</v>
      </c>
      <c r="L2230">
        <f>(M2230/10.7)/I2230</f>
        <v>0.22429906582519665</v>
      </c>
      <c r="M2230">
        <f>((U2230/0.242530073729142))*I2230</f>
        <v>4.4957622857610371</v>
      </c>
      <c r="N2230">
        <f>2*M2230*SQRT((0.5*K2230/I2230)^2+(0.5*V2230/U2230)^2)</f>
        <v>0.15244474572696975</v>
      </c>
      <c r="O2230" s="1">
        <v>0.35346318700000001</v>
      </c>
      <c r="P2230" s="1">
        <v>7.5204929999999996E-3</v>
      </c>
      <c r="S2230" s="1">
        <v>4.5599999999999996</v>
      </c>
      <c r="T2230" s="1">
        <v>7.0000000000000007E-2</v>
      </c>
      <c r="U2230" s="1">
        <v>0.582072178</v>
      </c>
      <c r="V2230" s="1">
        <v>1.6977104999999999E-2</v>
      </c>
      <c r="W2230" s="50">
        <f>U2230*Info!$B$2</f>
        <v>0.27939464543999998</v>
      </c>
      <c r="X2230" s="50">
        <f>W2230*SQRT((0.5*V2230/U2230)^2+Info!$B$3^2)</f>
        <v>1.455180443712E-2</v>
      </c>
      <c r="Y2230" s="39">
        <f>W2230*Info!$D$2</f>
        <v>0.2263096628064</v>
      </c>
      <c r="Z2230" s="39">
        <f>Y2230*SQRT(Info!$D$3^2+(X2230/W2230)^2)</f>
        <v>1.6339296873454544E-2</v>
      </c>
      <c r="AA2230" s="50">
        <f>IF(O2230-W2230&gt;0,O2230-W2230,0)</f>
        <v>7.4068541560000034E-2</v>
      </c>
      <c r="AB2230" s="50">
        <f>SQRT((0.5*P2230)^2+X2230^2)</f>
        <v>1.502978596377698E-2</v>
      </c>
      <c r="AC2230" s="50">
        <f>(1-EXP(-Info!$B$6*G2230*1000))+(Info!$B$6/(Info!$B$6-Info!$B$7))*(EXP(-Info!$B$7*G2230*1000)-EXP(-Info!$B$6*G2230*1000))*(Info!$B$9-1)</f>
        <v>3.4980081747847655E-2</v>
      </c>
      <c r="AD2230" s="50">
        <f>SQRT((Info!$B$6*EXP(-Info!$B$6*G2230*1000)+(Info!$B$6/(Info!$B$6+Info!$B$7))*(Info!$B$9-1)*(-Info!$B$7*EXP(-Info!$B$7*G2230*1000)+Info!$B$6*EXP(-Info!$B$6*G2230*1000)))^2*(0.01*G2230*1000)^2)</f>
        <v>3.2363182279519412E-4</v>
      </c>
      <c r="AE2230" s="50">
        <f>IF(AA2230&gt;0,AA2230*AC2230*SQRT((AB2230/AA2230)^2+(AD2230/AC2230)^2),AA2230*AC2230*SQRT((AD2230/AC2230)^2))</f>
        <v>5.2628932806455956E-4</v>
      </c>
      <c r="AF2230" s="50">
        <f>IF((S2230-Y2230-AA2230*AC2230)&gt;0,S2230-Y2230-AA2230*AC2230,0)</f>
        <v>4.3310994135548873</v>
      </c>
      <c r="AG2230" s="50">
        <f>SQRT((T2230*0.5)^2+Z2230^2+AE2230^2)</f>
        <v>3.862964668199434E-2</v>
      </c>
      <c r="AH2230" s="50">
        <f>AF2230/S2230</f>
        <v>0.94980250297256308</v>
      </c>
      <c r="AI2230">
        <f>AF2230*EXP(Info!$B$6*G2230*1000)</f>
        <v>4.4674505075019706</v>
      </c>
      <c r="AJ2230">
        <f>2*SQRT((EXP(Info!$B$6*G2230)*AG2230)^2+(Info!$B$6*G2230*0.01*AI2230)^2)</f>
        <v>7.7261688216398242E-2</v>
      </c>
      <c r="AK2230" s="28">
        <f>AI2230/(E2230/1000)</f>
        <v>1.3641070251914413</v>
      </c>
      <c r="AL2230">
        <f>AA2230/0.752049334436339</f>
        <v>9.8488939712332038E-2</v>
      </c>
      <c r="AM2230"/>
      <c r="AN2230">
        <f>U2230/0.242530074</f>
        <v>2.4000000016492797</v>
      </c>
      <c r="AO2230">
        <f>O2230/U2230</f>
        <v>0.60724975417052152</v>
      </c>
    </row>
    <row r="2231" spans="1:41">
      <c r="A2231" s="14" t="s">
        <v>119</v>
      </c>
      <c r="B2231" s="14" t="s">
        <v>227</v>
      </c>
      <c r="C2231" s="15">
        <v>-21.3246</v>
      </c>
      <c r="D2231" s="15">
        <v>53.703499999999998</v>
      </c>
      <c r="E2231" s="15">
        <v>3275</v>
      </c>
      <c r="F2231" s="31">
        <v>0.20499999999999999</v>
      </c>
      <c r="G2231" s="31">
        <v>4.32</v>
      </c>
      <c r="I2231">
        <f>(E2231*100*Info!$B$11)/AI2231</f>
        <v>1.7005232749981438</v>
      </c>
      <c r="J2231">
        <f>LOG10(I2231)</f>
        <v>0.23058258048166921</v>
      </c>
      <c r="K2231">
        <f>2*((E2231*100*Info!$B$11)/AI2231^2)*(AJ2231/2)</f>
        <v>3.0023285556181792E-2</v>
      </c>
      <c r="L2231">
        <f>(M2231/10.7)/I2231</f>
        <v>0.23271028053353313</v>
      </c>
      <c r="M2231">
        <f>((U2231/0.242530073729142))*I2231</f>
        <v>4.2343029576512397</v>
      </c>
      <c r="N2231">
        <f>2*M2231*SQRT((0.5*K2231/I2231)^2+(0.5*V2231/U2231)^2)</f>
        <v>0.14056484116035342</v>
      </c>
      <c r="O2231" s="1">
        <v>0.40610664000000002</v>
      </c>
      <c r="P2231" s="1">
        <v>1.5040987E-2</v>
      </c>
      <c r="S2231" s="1">
        <v>4.97</v>
      </c>
      <c r="T2231" s="1">
        <v>0.08</v>
      </c>
      <c r="U2231" s="1">
        <v>0.60389988400000005</v>
      </c>
      <c r="V2231" s="1">
        <v>1.6977104999999999E-2</v>
      </c>
      <c r="W2231" s="50">
        <f>U2231*Info!$B$2</f>
        <v>0.28987194432000002</v>
      </c>
      <c r="X2231" s="50">
        <f>W2231*SQRT((0.5*V2231/U2231)^2+Info!$B$3^2)</f>
        <v>1.5055429349057769E-2</v>
      </c>
      <c r="Y2231" s="39">
        <f>W2231*Info!$D$2</f>
        <v>0.23479627489920002</v>
      </c>
      <c r="Z2231" s="39">
        <f>Y2231*SQRT(Info!$D$3^2+(X2231/W2231)^2)</f>
        <v>1.6927455758437314E-2</v>
      </c>
      <c r="AA2231" s="50">
        <f>IF(O2231-W2231&gt;0,O2231-W2231,0)</f>
        <v>0.11623469568</v>
      </c>
      <c r="AB2231" s="50">
        <f>SQRT((0.5*P2231)^2+X2231^2)</f>
        <v>1.6829253559442627E-2</v>
      </c>
      <c r="AC2231" s="50">
        <f>(1-EXP(-Info!$B$6*G2231*1000))+(Info!$B$6/(Info!$B$6-Info!$B$7))*(EXP(-Info!$B$7*G2231*1000)-EXP(-Info!$B$6*G2231*1000))*(Info!$B$9-1)</f>
        <v>4.4509517410936061E-2</v>
      </c>
      <c r="AD2231" s="50">
        <f>SQRT((Info!$B$6*EXP(-Info!$B$6*G2231*1000)+(Info!$B$6/(Info!$B$6+Info!$B$7))*(Info!$B$9-1)*(-Info!$B$7*EXP(-Info!$B$7*G2231*1000)+Info!$B$6*EXP(-Info!$B$6*G2231*1000)))^2*(0.01*G2231*1000)^2)</f>
        <v>4.1000515042568592E-4</v>
      </c>
      <c r="AE2231" s="50">
        <f>IF(AA2231&gt;0,AA2231*AC2231*SQRT((AB2231/AA2231)^2+(AD2231/AC2231)^2),AA2231*AC2231*SQRT((AD2231/AC2231)^2))</f>
        <v>7.5057643466092117E-4</v>
      </c>
      <c r="AF2231" s="50">
        <f>IF((S2231-Y2231-AA2231*AC2231)&gt;0,S2231-Y2231-AA2231*AC2231,0)</f>
        <v>4.7300301748896763</v>
      </c>
      <c r="AG2231" s="50">
        <f>SQRT((T2231*0.5)^2+Z2231^2+AE2231^2)</f>
        <v>4.3440788706446402E-2</v>
      </c>
      <c r="AH2231" s="50">
        <f>AF2231/S2231</f>
        <v>0.95171633297579006</v>
      </c>
      <c r="AI2231">
        <f>AF2231*EXP(Info!$B$6*G2231*1000)</f>
        <v>4.9211801851895274</v>
      </c>
      <c r="AJ2231">
        <f>2*SQRT((EXP(Info!$B$6*G2231)*AG2231)^2+(Info!$B$6*G2231*0.01*AI2231)^2)</f>
        <v>8.6885019538194816E-2</v>
      </c>
      <c r="AK2231" s="28">
        <f>AI2231/(E2231/1000)</f>
        <v>1.5026504382258099</v>
      </c>
      <c r="AL2231">
        <f>AA2231/0.752049334436339</f>
        <v>0.15455727484569601</v>
      </c>
      <c r="AM2231"/>
      <c r="AN2231">
        <f>U2231/0.242530074</f>
        <v>2.489999998927968</v>
      </c>
      <c r="AO2231">
        <f>O2231/U2231</f>
        <v>0.67247345256983027</v>
      </c>
    </row>
    <row r="2232" spans="1:41">
      <c r="A2232" s="14" t="s">
        <v>119</v>
      </c>
      <c r="B2232" s="14" t="s">
        <v>227</v>
      </c>
      <c r="C2232" s="15">
        <v>-21.3246</v>
      </c>
      <c r="D2232" s="15">
        <v>53.703499999999998</v>
      </c>
      <c r="E2232" s="15">
        <v>3275</v>
      </c>
      <c r="F2232" s="31">
        <v>0.255</v>
      </c>
      <c r="G2232" s="31">
        <v>5.09</v>
      </c>
      <c r="I2232">
        <f>(E2232*100*Info!$B$11)/AI2232</f>
        <v>1.5902405380979656</v>
      </c>
      <c r="J2232">
        <f>LOG10(I2232)</f>
        <v>0.20146282021205575</v>
      </c>
      <c r="K2232">
        <f>2*((E2232*100*Info!$B$11)/AI2232^2)*(AJ2232/2)</f>
        <v>3.246474849250202E-2</v>
      </c>
      <c r="L2232">
        <f>(M2232/10.7)/I2232</f>
        <v>0.26822429921854252</v>
      </c>
      <c r="M2232">
        <f>((U2232/0.242530073729142))*I2232</f>
        <v>4.5639903469466185</v>
      </c>
      <c r="N2232">
        <f>2*M2232*SQRT((0.5*K2232/I2232)^2+(0.5*V2232/U2232)^2)</f>
        <v>0.17077812857412733</v>
      </c>
      <c r="O2232" s="1">
        <v>0.46627058700000001</v>
      </c>
      <c r="P2232" s="1">
        <v>1.5040987E-2</v>
      </c>
      <c r="S2232" s="1">
        <v>5.3</v>
      </c>
      <c r="T2232" s="1">
        <v>0.1</v>
      </c>
      <c r="U2232" s="1">
        <v>0.69606131199999999</v>
      </c>
      <c r="V2232" s="1">
        <v>2.1827706999999998E-2</v>
      </c>
      <c r="W2232" s="50">
        <f>U2232*Info!$B$2</f>
        <v>0.33410942975999997</v>
      </c>
      <c r="X2232" s="50">
        <f>W2232*SQRT((0.5*V2232/U2232)^2+Info!$B$3^2)</f>
        <v>1.7507604864919275E-2</v>
      </c>
      <c r="Y2232" s="39">
        <f>W2232*Info!$D$2</f>
        <v>0.27062863810560001</v>
      </c>
      <c r="Z2232" s="39">
        <f>Y2232*SQRT(Info!$D$3^2+(X2232/W2232)^2)</f>
        <v>1.9601146565129075E-2</v>
      </c>
      <c r="AA2232" s="50">
        <f>IF(O2232-W2232&gt;0,O2232-W2232,0)</f>
        <v>0.13216115724000005</v>
      </c>
      <c r="AB2232" s="50">
        <f>SQRT((0.5*P2232)^2+X2232^2)</f>
        <v>1.9054502108155104E-2</v>
      </c>
      <c r="AC2232" s="50">
        <f>(1-EXP(-Info!$B$6*G2232*1000))+(Info!$B$6/(Info!$B$6-Info!$B$7))*(EXP(-Info!$B$7*G2232*1000)-EXP(-Info!$B$6*G2232*1000))*(Info!$B$9-1)</f>
        <v>5.2252108354529356E-2</v>
      </c>
      <c r="AD2232" s="50">
        <f>SQRT((Info!$B$6*EXP(-Info!$B$6*G2232*1000)+(Info!$B$6/(Info!$B$6+Info!$B$7))*(Info!$B$9-1)*(-Info!$B$7*EXP(-Info!$B$7*G2232*1000)+Info!$B$6*EXP(-Info!$B$6*G2232*1000)))^2*(0.01*G2232*1000)^2)</f>
        <v>4.7960805917507756E-4</v>
      </c>
      <c r="AE2232" s="50">
        <f>IF(AA2232&gt;0,AA2232*AC2232*SQRT((AB2232/AA2232)^2+(AD2232/AC2232)^2),AA2232*AC2232*SQRT((AD2232/AC2232)^2))</f>
        <v>9.9765353412817749E-4</v>
      </c>
      <c r="AF2232" s="50">
        <f>IF((S2232-Y2232-AA2232*AC2232)&gt;0,S2232-Y2232-AA2232*AC2232,0)</f>
        <v>5.0224656627860353</v>
      </c>
      <c r="AG2232" s="50">
        <f>SQRT((T2232*0.5)^2+Z2232^2+AE2232^2)</f>
        <v>5.3714060163441664E-2</v>
      </c>
      <c r="AH2232" s="50">
        <f>AF2232/S2232</f>
        <v>0.94763503071434629</v>
      </c>
      <c r="AI2232">
        <f>AF2232*EXP(Info!$B$6*G2232*1000)</f>
        <v>5.2624626557337368</v>
      </c>
      <c r="AJ2232">
        <f>2*SQRT((EXP(Info!$B$6*G2232)*AG2232)^2+(Info!$B$6*G2232*0.01*AI2232)^2)</f>
        <v>0.10743313509912251</v>
      </c>
      <c r="AK2232" s="28">
        <f>AI2232/(E2232/1000)</f>
        <v>1.6068588261782404</v>
      </c>
      <c r="AL2232">
        <f>AA2232/0.752049334436339</f>
        <v>0.17573469078202805</v>
      </c>
      <c r="AM2232"/>
      <c r="AN2232">
        <f>U2232/0.242530074</f>
        <v>2.8699999984331837</v>
      </c>
      <c r="AO2232">
        <f>O2232/U2232</f>
        <v>0.66986999415361848</v>
      </c>
    </row>
    <row r="2233" spans="1:41">
      <c r="A2233" s="14" t="s">
        <v>119</v>
      </c>
      <c r="B2233" s="14" t="s">
        <v>227</v>
      </c>
      <c r="C2233" s="15">
        <v>-21.3246</v>
      </c>
      <c r="D2233" s="15">
        <v>53.703499999999998</v>
      </c>
      <c r="E2233" s="15">
        <v>3275</v>
      </c>
      <c r="F2233" s="31">
        <v>0.30499999999999999</v>
      </c>
      <c r="G2233" s="31">
        <v>6.52</v>
      </c>
      <c r="I2233">
        <f>(E2233*100*Info!$B$11)/AI2233</f>
        <v>1.5495227562095204</v>
      </c>
      <c r="J2233">
        <f>LOG10(I2233)</f>
        <v>0.19019795864800498</v>
      </c>
      <c r="K2233">
        <f>2*((E2233*100*Info!$B$11)/AI2233^2)*(AJ2233/2)</f>
        <v>3.1310956133850619E-2</v>
      </c>
      <c r="L2233">
        <f>(M2233/10.7)/I2233</f>
        <v>0.30093457966743981</v>
      </c>
      <c r="M2233">
        <f>((U2233/0.242530073729142))*I2233</f>
        <v>4.9894632787779791</v>
      </c>
      <c r="N2233">
        <f>2*M2233*SQRT((0.5*K2233/I2233)^2+(0.5*V2233/U2233)^2)</f>
        <v>0.15978567947821448</v>
      </c>
      <c r="O2233" s="1">
        <v>0.51139354699999995</v>
      </c>
      <c r="P2233" s="1">
        <v>1.5040987E-2</v>
      </c>
      <c r="S2233" s="1">
        <v>5.4</v>
      </c>
      <c r="T2233" s="1">
        <v>0.1</v>
      </c>
      <c r="U2233" s="1">
        <v>0.78094683799999998</v>
      </c>
      <c r="V2233" s="1">
        <v>1.9402406000000001E-2</v>
      </c>
      <c r="W2233" s="50">
        <f>U2233*Info!$B$2</f>
        <v>0.37485448223999995</v>
      </c>
      <c r="X2233" s="50">
        <f>W2233*SQRT((0.5*V2233/U2233)^2+Info!$B$3^2)</f>
        <v>1.9312519788812207E-2</v>
      </c>
      <c r="Y2233" s="39">
        <f>W2233*Info!$D$2</f>
        <v>0.30363213061439998</v>
      </c>
      <c r="Z2233" s="39">
        <f>Y2233*SQRT(Info!$D$3^2+(X2233/W2233)^2)</f>
        <v>2.1798831117856757E-2</v>
      </c>
      <c r="AA2233" s="50">
        <f>IF(O2233-W2233&gt;0,O2233-W2233,0)</f>
        <v>0.13653906476</v>
      </c>
      <c r="AB2233" s="50">
        <f>SQRT((0.5*P2233)^2+X2233^2)</f>
        <v>2.072513553820108E-2</v>
      </c>
      <c r="AC2233" s="50">
        <f>(1-EXP(-Info!$B$6*G2233*1000))+(Info!$B$6/(Info!$B$6-Info!$B$7))*(EXP(-Info!$B$7*G2233*1000)-EXP(-Info!$B$6*G2233*1000))*(Info!$B$9-1)</f>
        <v>6.6481102083520455E-2</v>
      </c>
      <c r="AD2233" s="50">
        <f>SQRT((Info!$B$6*EXP(-Info!$B$6*G2233*1000)+(Info!$B$6/(Info!$B$6+Info!$B$7))*(Info!$B$9-1)*(-Info!$B$7*EXP(-Info!$B$7*G2233*1000)+Info!$B$6*EXP(-Info!$B$6*G2233*1000)))^2*(0.01*G2233*1000)^2)</f>
        <v>6.0616340721654331E-4</v>
      </c>
      <c r="AE2233" s="50">
        <f>IF(AA2233&gt;0,AA2233*AC2233*SQRT((AB2233/AA2233)^2+(AD2233/AC2233)^2),AA2233*AC2233*SQRT((AD2233/AC2233)^2))</f>
        <v>1.3803134217020799E-3</v>
      </c>
      <c r="AF2233" s="50">
        <f>IF((S2233-Y2233-AA2233*AC2233)&gt;0,S2233-Y2233-AA2233*AC2233,0)</f>
        <v>5.0872906018829029</v>
      </c>
      <c r="AG2233" s="50">
        <f>SQRT((T2233*0.5)^2+Z2233^2+AE2233^2)</f>
        <v>5.4562755641985053E-2</v>
      </c>
      <c r="AH2233" s="50">
        <f>AF2233/S2233</f>
        <v>0.94209085220053757</v>
      </c>
      <c r="AI2233">
        <f>AF2233*EXP(Info!$B$6*G2233*1000)</f>
        <v>5.4007476894665887</v>
      </c>
      <c r="AJ2233">
        <f>2*SQRT((EXP(Info!$B$6*G2233)*AG2233)^2+(Info!$B$6*G2233*0.01*AI2233)^2)</f>
        <v>0.10913203650428872</v>
      </c>
      <c r="AK2233" s="28">
        <f>AI2233/(E2233/1000)</f>
        <v>1.6490832639592639</v>
      </c>
      <c r="AL2233">
        <f>AA2233/0.752049334436339</f>
        <v>0.18155599441137199</v>
      </c>
      <c r="AM2233"/>
      <c r="AN2233">
        <f>U2233/0.242530074</f>
        <v>3.2199999988455037</v>
      </c>
      <c r="AO2233">
        <f>O2233/U2233</f>
        <v>0.65483784825824465</v>
      </c>
    </row>
    <row r="2234" spans="1:41">
      <c r="A2234" s="14" t="s">
        <v>119</v>
      </c>
      <c r="B2234" s="14" t="s">
        <v>227</v>
      </c>
      <c r="C2234" s="15">
        <v>-21.3246</v>
      </c>
      <c r="D2234" s="15">
        <v>53.703499999999998</v>
      </c>
      <c r="E2234" s="15">
        <v>3275</v>
      </c>
      <c r="F2234" s="31">
        <v>0.35499999999999998</v>
      </c>
      <c r="G2234" s="31">
        <v>7.41</v>
      </c>
      <c r="I2234">
        <f>(E2234*100*Info!$B$11)/AI2234</f>
        <v>1.6048125887734024</v>
      </c>
      <c r="J2234">
        <f>LOG10(I2234)</f>
        <v>0.20542432246434075</v>
      </c>
      <c r="K2234">
        <f>2*((E2234*100*Info!$B$11)/AI2234^2)*(AJ2234/2)</f>
        <v>3.4043724519422815E-2</v>
      </c>
      <c r="L2234">
        <f>(M2234/10.7)/I2234</f>
        <v>0.32056074809091645</v>
      </c>
      <c r="M2234">
        <f>((U2234/0.242530073729142))*I2234</f>
        <v>5.5045071868312663</v>
      </c>
      <c r="N2234">
        <f>2*M2234*SQRT((0.5*K2234/I2234)^2+(0.5*V2234/U2234)^2)</f>
        <v>0.22521395409584269</v>
      </c>
      <c r="O2234" s="1">
        <v>0.458750094</v>
      </c>
      <c r="P2234" s="1">
        <v>3.0081973000000001E-2</v>
      </c>
      <c r="S2234" s="1">
        <v>5.2</v>
      </c>
      <c r="T2234" s="1">
        <v>0.1</v>
      </c>
      <c r="U2234" s="1">
        <v>0.83187815399999998</v>
      </c>
      <c r="V2234" s="1">
        <v>2.9103608999999999E-2</v>
      </c>
      <c r="W2234" s="50">
        <f>U2234*Info!$B$2</f>
        <v>0.39930151391999996</v>
      </c>
      <c r="X2234" s="50">
        <f>W2234*SQRT((0.5*V2234/U2234)^2+Info!$B$3^2)</f>
        <v>2.1151657212145885E-2</v>
      </c>
      <c r="Y2234" s="39">
        <f>W2234*Info!$D$2</f>
        <v>0.32343422627519997</v>
      </c>
      <c r="Z2234" s="39">
        <f>Y2234*SQRT(Info!$D$3^2+(X2234/W2234)^2)</f>
        <v>2.3559680250926068E-2</v>
      </c>
      <c r="AA2234" s="50">
        <f>IF(O2234-W2234&gt;0,O2234-W2234,0)</f>
        <v>5.9448580080000035E-2</v>
      </c>
      <c r="AB2234" s="50">
        <f>SQRT((0.5*P2234)^2+X2234^2)</f>
        <v>2.5954265116032573E-2</v>
      </c>
      <c r="AC2234" s="50">
        <f>(1-EXP(-Info!$B$6*G2234*1000))+(Info!$B$6/(Info!$B$6-Info!$B$7))*(EXP(-Info!$B$7*G2234*1000)-EXP(-Info!$B$6*G2234*1000))*(Info!$B$9-1)</f>
        <v>7.5239329712522771E-2</v>
      </c>
      <c r="AD2234" s="50">
        <f>SQRT((Info!$B$6*EXP(-Info!$B$6*G2234*1000)+(Info!$B$6/(Info!$B$6+Info!$B$7))*(Info!$B$9-1)*(-Info!$B$7*EXP(-Info!$B$7*G2234*1000)+Info!$B$6*EXP(-Info!$B$6*G2234*1000)))^2*(0.01*G2234*1000)^2)</f>
        <v>6.8317722001504219E-4</v>
      </c>
      <c r="AE2234" s="50">
        <f>IF(AA2234&gt;0,AA2234*AC2234*SQRT((AB2234/AA2234)^2+(AD2234/AC2234)^2),AA2234*AC2234*SQRT((AD2234/AC2234)^2))</f>
        <v>1.9532038086030553E-3</v>
      </c>
      <c r="AF2234" s="50">
        <f>IF((S2234-Y2234-AA2234*AC2234)&gt;0,S2234-Y2234-AA2234*AC2234,0)</f>
        <v>4.8720929024072195</v>
      </c>
      <c r="AG2234" s="50">
        <f>SQRT((T2234*0.5)^2+Z2234^2+AE2234^2)</f>
        <v>5.5307083982468447E-2</v>
      </c>
      <c r="AH2234" s="50">
        <f>AF2234/S2234</f>
        <v>0.93694094277061912</v>
      </c>
      <c r="AI2234">
        <f>AF2234*EXP(Info!$B$6*G2234*1000)</f>
        <v>5.2146783393385387</v>
      </c>
      <c r="AJ2234">
        <f>2*SQRT((EXP(Info!$B$6*G2234)*AG2234)^2+(Info!$B$6*G2234*0.01*AI2234)^2)</f>
        <v>0.11062168510126828</v>
      </c>
      <c r="AK2234" s="28">
        <f>AI2234/(E2234/1000)</f>
        <v>1.5922681952178745</v>
      </c>
      <c r="AL2234">
        <f>AA2234/0.752049334436339</f>
        <v>7.9048776932376053E-2</v>
      </c>
      <c r="AM2234"/>
      <c r="AN2234">
        <f>U2234/0.242530074</f>
        <v>3.4300000007421758</v>
      </c>
      <c r="AO2234">
        <f>O2234/U2234</f>
        <v>0.55146308602305238</v>
      </c>
    </row>
    <row r="2235" spans="1:41">
      <c r="A2235" s="14" t="s">
        <v>119</v>
      </c>
      <c r="B2235" s="14" t="s">
        <v>227</v>
      </c>
      <c r="C2235" s="15">
        <v>-21.3246</v>
      </c>
      <c r="D2235" s="15">
        <v>53.703499999999998</v>
      </c>
      <c r="E2235" s="15">
        <v>3275</v>
      </c>
      <c r="F2235" s="31">
        <v>0.40500000000000003</v>
      </c>
      <c r="G2235" s="31">
        <v>8.39</v>
      </c>
      <c r="I2235">
        <f>(E2235*100*Info!$B$11)/AI2235</f>
        <v>1.7132197707330927</v>
      </c>
      <c r="J2235">
        <f>LOG10(I2235)</f>
        <v>0.2338130775566247</v>
      </c>
      <c r="K2235">
        <f>2*((E2235*100*Info!$B$11)/AI2235^2)*(AJ2235/2)</f>
        <v>3.2329125061001551E-2</v>
      </c>
      <c r="L2235">
        <f>(M2235/10.7)/I2235</f>
        <v>0.31401869207820621</v>
      </c>
      <c r="M2235">
        <f>((U2235/0.242530073729142))*I2235</f>
        <v>5.7564184386349915</v>
      </c>
      <c r="N2235">
        <f>2*M2235*SQRT((0.5*K2235/I2235)^2+(0.5*V2235/U2235)^2)</f>
        <v>0.18861088620949143</v>
      </c>
      <c r="O2235" s="1">
        <v>0.51139354699999995</v>
      </c>
      <c r="P2235" s="1">
        <v>2.2561479999999998E-2</v>
      </c>
      <c r="S2235" s="1">
        <v>4.8499999999999996</v>
      </c>
      <c r="T2235" s="1">
        <v>0.08</v>
      </c>
      <c r="U2235" s="1">
        <v>0.81490104900000004</v>
      </c>
      <c r="V2235" s="1">
        <v>2.1827706999999998E-2</v>
      </c>
      <c r="W2235" s="50">
        <f>U2235*Info!$B$2</f>
        <v>0.39115250352000003</v>
      </c>
      <c r="X2235" s="50">
        <f>W2235*SQRT((0.5*V2235/U2235)^2+Info!$B$3^2)</f>
        <v>2.024707764085161E-2</v>
      </c>
      <c r="Y2235" s="39">
        <f>W2235*Info!$D$2</f>
        <v>0.31683352785120006</v>
      </c>
      <c r="Z2235" s="39">
        <f>Y2235*SQRT(Info!$D$3^2+(X2235/W2235)^2)</f>
        <v>2.2801821631317047E-2</v>
      </c>
      <c r="AA2235" s="50">
        <f>IF(O2235-W2235&gt;0,O2235-W2235,0)</f>
        <v>0.12024104347999992</v>
      </c>
      <c r="AB2235" s="50">
        <f>SQRT((0.5*P2235)^2+X2235^2)</f>
        <v>2.3177559145481069E-2</v>
      </c>
      <c r="AC2235" s="50">
        <f>(1-EXP(-Info!$B$6*G2235*1000))+(Info!$B$6/(Info!$B$6-Info!$B$7))*(EXP(-Info!$B$7*G2235*1000)-EXP(-Info!$B$6*G2235*1000))*(Info!$B$9-1)</f>
        <v>8.4797494716009919E-2</v>
      </c>
      <c r="AD2235" s="50">
        <f>SQRT((Info!$B$6*EXP(-Info!$B$6*G2235*1000)+(Info!$B$6/(Info!$B$6+Info!$B$7))*(Info!$B$9-1)*(-Info!$B$7*EXP(-Info!$B$7*G2235*1000)+Info!$B$6*EXP(-Info!$B$6*G2235*1000)))^2*(0.01*G2235*1000)^2)</f>
        <v>7.664482737081863E-4</v>
      </c>
      <c r="AE2235" s="50">
        <f>IF(AA2235&gt;0,AA2235*AC2235*SQRT((AB2235/AA2235)^2+(AD2235/AC2235)^2),AA2235*AC2235*SQRT((AD2235/AC2235)^2))</f>
        <v>1.9675584428237246E-3</v>
      </c>
      <c r="AF2235" s="50">
        <f>IF((S2235-Y2235-AA2235*AC2235)&gt;0,S2235-Y2235-AA2235*AC2235,0)</f>
        <v>4.5229703328996571</v>
      </c>
      <c r="AG2235" s="50">
        <f>SQRT((T2235*0.5)^2+Z2235^2+AE2235^2)</f>
        <v>4.6084643385105248E-2</v>
      </c>
      <c r="AH2235" s="50">
        <f>AF2235/S2235</f>
        <v>0.93257120265972315</v>
      </c>
      <c r="AI2235">
        <f>AF2235*EXP(Info!$B$6*G2235*1000)</f>
        <v>4.8847098243522611</v>
      </c>
      <c r="AJ2235">
        <f>2*SQRT((EXP(Info!$B$6*G2235)*AG2235)^2+(Info!$B$6*G2235*0.01*AI2235)^2)</f>
        <v>9.2176378942097625E-2</v>
      </c>
      <c r="AK2235" s="28">
        <f>AI2235/(E2235/1000)</f>
        <v>1.4915144501838966</v>
      </c>
      <c r="AL2235">
        <f>AA2235/0.752049334436339</f>
        <v>0.1598845155153559</v>
      </c>
      <c r="AM2235"/>
      <c r="AN2235">
        <f>U2235/0.242530074</f>
        <v>3.3600000014843521</v>
      </c>
      <c r="AO2235">
        <f>O2235/U2235</f>
        <v>0.62755293741191387</v>
      </c>
    </row>
    <row r="2236" spans="1:41">
      <c r="A2236" s="14" t="s">
        <v>119</v>
      </c>
      <c r="B2236" s="14" t="s">
        <v>227</v>
      </c>
      <c r="C2236" s="15">
        <v>-21.3246</v>
      </c>
      <c r="D2236" s="15">
        <v>53.703499999999998</v>
      </c>
      <c r="E2236" s="15">
        <v>3275</v>
      </c>
      <c r="F2236" s="31">
        <v>0.45500000000000002</v>
      </c>
      <c r="G2236" s="31">
        <v>9.4499999999999993</v>
      </c>
      <c r="I2236">
        <f>(E2236*100*Info!$B$11)/AI2236</f>
        <v>1.8215381266183717</v>
      </c>
      <c r="J2236">
        <f>LOG10(I2236)</f>
        <v>0.26043826589178681</v>
      </c>
      <c r="K2236">
        <f>2*((E2236*100*Info!$B$11)/AI2236^2)*(AJ2236/2)</f>
        <v>4.4924145945152295E-2</v>
      </c>
      <c r="L2236">
        <f>(M2236/10.7)/I2236</f>
        <v>0.36168224324815013</v>
      </c>
      <c r="M2236">
        <f>((U2236/0.242530073729142))*I2236</f>
        <v>7.0493525550318115</v>
      </c>
      <c r="N2236">
        <f>2*M2236*SQRT((0.5*K2236/I2236)^2+(0.5*V2236/U2236)^2)</f>
        <v>0.29376910031651632</v>
      </c>
      <c r="O2236" s="1">
        <v>0.57907798700000002</v>
      </c>
      <c r="P2236" s="1">
        <v>1.5040987E-2</v>
      </c>
      <c r="S2236" s="1">
        <v>4.59</v>
      </c>
      <c r="T2236" s="1">
        <v>0.1</v>
      </c>
      <c r="U2236" s="1">
        <v>0.93859138600000003</v>
      </c>
      <c r="V2236" s="1">
        <v>3.152891E-2</v>
      </c>
      <c r="W2236" s="50">
        <f>U2236*Info!$B$2</f>
        <v>0.45052386527999999</v>
      </c>
      <c r="X2236" s="50">
        <f>W2236*SQRT((0.5*V2236/U2236)^2+Info!$B$3^2)</f>
        <v>2.3763163503971303E-2</v>
      </c>
      <c r="Y2236" s="39">
        <f>W2236*Info!$D$2</f>
        <v>0.36492433087680004</v>
      </c>
      <c r="Z2236" s="39">
        <f>Y2236*SQRT(Info!$D$3^2+(X2236/W2236)^2)</f>
        <v>2.6521994182426761E-2</v>
      </c>
      <c r="AA2236" s="50">
        <f>IF(O2236-W2236&gt;0,O2236-W2236,0)</f>
        <v>0.12855412172000003</v>
      </c>
      <c r="AB2236" s="50">
        <f>SQRT((0.5*P2236)^2+X2236^2)</f>
        <v>2.4924802149666424E-2</v>
      </c>
      <c r="AC2236" s="50">
        <f>(1-EXP(-Info!$B$6*G2236*1000))+(Info!$B$6/(Info!$B$6-Info!$B$7))*(EXP(-Info!$B$7*G2236*1000)-EXP(-Info!$B$6*G2236*1000))*(Info!$B$9-1)</f>
        <v>9.5035677325142093E-2</v>
      </c>
      <c r="AD2236" s="50">
        <f>SQRT((Info!$B$6*EXP(-Info!$B$6*G2236*1000)+(Info!$B$6/(Info!$B$6+Info!$B$7))*(Info!$B$9-1)*(-Info!$B$7*EXP(-Info!$B$7*G2236*1000)+Info!$B$6*EXP(-Info!$B$6*G2236*1000)))^2*(0.01*G2236*1000)^2)</f>
        <v>8.5473540255885194E-4</v>
      </c>
      <c r="AE2236" s="50">
        <f>IF(AA2236&gt;0,AA2236*AC2236*SQRT((AB2236/AA2236)^2+(AD2236/AC2236)^2),AA2236*AC2236*SQRT((AD2236/AC2236)^2))</f>
        <v>2.3712925988992116E-3</v>
      </c>
      <c r="AF2236" s="50">
        <f>IF((S2236-Y2236-AA2236*AC2236)&gt;0,S2236-Y2236-AA2236*AC2236,0)</f>
        <v>4.2128584410926013</v>
      </c>
      <c r="AG2236" s="50">
        <f>SQRT((T2236*0.5)^2+Z2236^2+AE2236^2)</f>
        <v>5.6648382183450509E-2</v>
      </c>
      <c r="AH2236" s="50">
        <f>AF2236/S2236</f>
        <v>0.91783408302671055</v>
      </c>
      <c r="AI2236">
        <f>AF2236*EXP(Info!$B$6*G2236*1000)</f>
        <v>4.594238969299246</v>
      </c>
      <c r="AJ2236">
        <f>2*SQRT((EXP(Info!$B$6*G2236)*AG2236)^2+(Info!$B$6*G2236*0.01*AI2236)^2)</f>
        <v>0.11330658356674977</v>
      </c>
      <c r="AK2236" s="28">
        <f>AI2236/(E2236/1000)</f>
        <v>1.4028210593280142</v>
      </c>
      <c r="AL2236">
        <f>AA2236/0.752049334436339</f>
        <v>0.17093841565108403</v>
      </c>
      <c r="AM2236"/>
      <c r="AN2236">
        <f>U2236/0.242530074</f>
        <v>3.8699999984331841</v>
      </c>
      <c r="AO2236">
        <f>O2236/U2236</f>
        <v>0.61696494943114677</v>
      </c>
    </row>
    <row r="2237" spans="1:41">
      <c r="A2237" s="14" t="s">
        <v>119</v>
      </c>
      <c r="B2237" s="14" t="s">
        <v>227</v>
      </c>
      <c r="C2237" s="15">
        <v>-21.3246</v>
      </c>
      <c r="D2237" s="15">
        <v>53.703499999999998</v>
      </c>
      <c r="E2237" s="15">
        <v>3275</v>
      </c>
      <c r="F2237" s="31">
        <v>0.505</v>
      </c>
      <c r="G2237" s="31">
        <v>10.130000000000001</v>
      </c>
      <c r="I2237">
        <f>(E2237*100*Info!$B$11)/AI2237</f>
        <v>2.1148650119945667</v>
      </c>
      <c r="J2237">
        <f>LOG10(I2237)</f>
        <v>0.32528265236506004</v>
      </c>
      <c r="K2237">
        <f>2*((E2237*100*Info!$B$11)/AI2237^2)*(AJ2237/2)</f>
        <v>6.2085335537288407E-2</v>
      </c>
      <c r="L2237">
        <f>(M2237/10.7)/I2237</f>
        <v>0.40000000055461749</v>
      </c>
      <c r="M2237">
        <f>((U2237/0.242530073729142))*I2237</f>
        <v>9.0516222638872144</v>
      </c>
      <c r="N2237">
        <f>2*M2237*SQRT((0.5*K2237/I2237)^2+(0.5*V2237/U2237)^2)</f>
        <v>0.41381712916950858</v>
      </c>
      <c r="O2237" s="1">
        <v>0.69940588100000001</v>
      </c>
      <c r="P2237" s="1">
        <v>2.2561479999999998E-2</v>
      </c>
      <c r="S2237" s="1">
        <v>4.03</v>
      </c>
      <c r="T2237" s="1">
        <v>0.1</v>
      </c>
      <c r="U2237" s="1">
        <v>1.038028717</v>
      </c>
      <c r="V2237" s="1">
        <v>3.6379511000000003E-2</v>
      </c>
      <c r="W2237" s="50">
        <f>U2237*Info!$B$2</f>
        <v>0.49825378415999999</v>
      </c>
      <c r="X2237" s="50">
        <f>W2237*SQRT((0.5*V2237/U2237)^2+Info!$B$3^2)</f>
        <v>2.6398369033728372E-2</v>
      </c>
      <c r="Y2237" s="39">
        <f>W2237*Info!$D$2</f>
        <v>0.40358556516960004</v>
      </c>
      <c r="Z2237" s="39">
        <f>Y2237*SQRT(Info!$D$3^2+(X2237/W2237)^2)</f>
        <v>2.9401058292421452E-2</v>
      </c>
      <c r="AA2237" s="50">
        <f>IF(O2237-W2237&gt;0,O2237-W2237,0)</f>
        <v>0.20115209684000002</v>
      </c>
      <c r="AB2237" s="50">
        <f>SQRT((0.5*P2237)^2+X2237^2)</f>
        <v>2.8707646761594881E-2</v>
      </c>
      <c r="AC2237" s="50">
        <f>(1-EXP(-Info!$B$6*G2237*1000))+(Info!$B$6/(Info!$B$6-Info!$B$7))*(EXP(-Info!$B$7*G2237*1000)-EXP(-Info!$B$6*G2237*1000))*(Info!$B$9-1)</f>
        <v>0.10154917918370129</v>
      </c>
      <c r="AD2237" s="50">
        <f>SQRT((Info!$B$6*EXP(-Info!$B$6*G2237*1000)+(Info!$B$6/(Info!$B$6+Info!$B$7))*(Info!$B$9-1)*(-Info!$B$7*EXP(-Info!$B$7*G2237*1000)+Info!$B$6*EXP(-Info!$B$6*G2237*1000)))^2*(0.01*G2237*1000)^2)</f>
        <v>9.1040995655449224E-4</v>
      </c>
      <c r="AE2237" s="50">
        <f>IF(AA2237&gt;0,AA2237*AC2237*SQRT((AB2237/AA2237)^2+(AD2237/AC2237)^2),AA2237*AC2237*SQRT((AD2237/AC2237)^2))</f>
        <v>2.9209843047144101E-3</v>
      </c>
      <c r="AF2237" s="50">
        <f>IF((S2237-Y2237-AA2237*AC2237)&gt;0,S2237-Y2237-AA2237*AC2237,0)</f>
        <v>3.6059876045052177</v>
      </c>
      <c r="AG2237" s="50">
        <f>SQRT((T2237*0.5)^2+Z2237^2+AE2237^2)</f>
        <v>5.8077141613742951E-2</v>
      </c>
      <c r="AH2237" s="50">
        <f>AF2237/S2237</f>
        <v>0.89478600608069914</v>
      </c>
      <c r="AI2237">
        <f>AF2237*EXP(Info!$B$6*G2237*1000)</f>
        <v>3.9570286509595753</v>
      </c>
      <c r="AJ2237">
        <f>2*SQRT((EXP(Info!$B$6*G2237)*AG2237)^2+(Info!$B$6*G2237*0.01*AI2237)^2)</f>
        <v>0.11616507442893008</v>
      </c>
      <c r="AK2237" s="28">
        <f>AI2237/(E2237/1000)</f>
        <v>1.2082530231937636</v>
      </c>
      <c r="AL2237">
        <f>AA2237/0.752049334436339</f>
        <v>0.26747194316814804</v>
      </c>
      <c r="AM2237"/>
      <c r="AN2237">
        <f>U2237/0.242530074</f>
        <v>4.2800000011544954</v>
      </c>
      <c r="AO2237">
        <f>O2237/U2237</f>
        <v>0.67378278610764097</v>
      </c>
    </row>
    <row r="2238" spans="1:41">
      <c r="A2238" s="14" t="s">
        <v>82</v>
      </c>
      <c r="B2238" s="14" t="s">
        <v>228</v>
      </c>
      <c r="C2238" s="15">
        <v>-45.686</v>
      </c>
      <c r="D2238" s="15">
        <v>50.204000000000001</v>
      </c>
      <c r="E2238" s="15">
        <v>3448</v>
      </c>
      <c r="F2238" s="31">
        <v>0.5</v>
      </c>
      <c r="G2238" s="31">
        <v>1.56372</v>
      </c>
      <c r="I2238">
        <f>(E2238*100*Info!$B$11)/AI2238</f>
        <v>2.1945272629507526</v>
      </c>
      <c r="J2238">
        <f>LOG10(I2238)</f>
        <v>0.34134098052185602</v>
      </c>
      <c r="K2238">
        <f>2*((E2238*100*Info!$B$11)/AI2238^2)*(AJ2238/2)</f>
        <v>6.8494373398942182E-2</v>
      </c>
      <c r="L2238">
        <f>(M2238/10.7)/I2238</f>
        <v>0.62190957757009446</v>
      </c>
      <c r="M2238">
        <f>((U2238/0.242530073729142))*I2238</f>
        <v>14.603333496825012</v>
      </c>
      <c r="N2238">
        <f>2*M2238*SQRT((0.5*K2238/I2238)^2+(0.5*V2238/U2238)^2)</f>
        <v>0.6492596943930905</v>
      </c>
      <c r="O2238" s="1">
        <v>0.82069999999999999</v>
      </c>
      <c r="P2238" s="1">
        <v>2.1999999999999999E-2</v>
      </c>
      <c r="Q2238" s="1">
        <v>0.86070000000000002</v>
      </c>
      <c r="R2238" s="1">
        <v>2.2700000000000001E-2</v>
      </c>
      <c r="S2238" s="1">
        <v>4.5858999999999996</v>
      </c>
      <c r="T2238" s="1">
        <v>8.6199999999999999E-2</v>
      </c>
      <c r="U2238" s="1">
        <v>1.6138999999999999</v>
      </c>
      <c r="V2238" s="1">
        <v>5.11E-2</v>
      </c>
      <c r="W2238" s="50">
        <f>U2238*Info!$B$2</f>
        <v>0.77467199999999992</v>
      </c>
      <c r="X2238" s="50">
        <f>W2238*SQRT((0.5*V2238/U2238)^2+Info!$B$3^2)</f>
        <v>4.0628776316300741E-2</v>
      </c>
      <c r="Y2238" s="39">
        <f>W2238*Info!$D$2</f>
        <v>0.62748431999999998</v>
      </c>
      <c r="Z2238" s="39">
        <f>Y2238*SQRT(Info!$D$3^2+(X2238/W2238)^2)</f>
        <v>4.5468275053875885E-2</v>
      </c>
      <c r="AA2238" s="50">
        <f>IF(O2238-W2238&gt;0,O2238-W2238,0)</f>
        <v>4.6028000000000069E-2</v>
      </c>
      <c r="AB2238" s="50">
        <f>SQRT((0.5*P2238)^2+X2238^2)</f>
        <v>4.2091536737923929E-2</v>
      </c>
      <c r="AC2238" s="50">
        <f>(1-EXP(-Info!$B$6*G2238*1000))+(Info!$B$6/(Info!$B$6-Info!$B$7))*(EXP(-Info!$B$7*G2238*1000)-EXP(-Info!$B$6*G2238*1000))*(Info!$B$9-1)</f>
        <v>1.6323348874531317E-2</v>
      </c>
      <c r="AD2238" s="50">
        <f>SQRT((Info!$B$6*EXP(-Info!$B$6*G2238*1000)+(Info!$B$6/(Info!$B$6+Info!$B$7))*(Info!$B$9-1)*(-Info!$B$7*EXP(-Info!$B$7*G2238*1000)+Info!$B$6*EXP(-Info!$B$6*G2238*1000)))^2*(0.01*G2238*1000)^2)</f>
        <v>1.5229666136344589E-4</v>
      </c>
      <c r="AE2238" s="50">
        <f>IF(AA2238&gt;0,AA2238*AC2238*SQRT((AB2238/AA2238)^2+(AD2238/AC2238)^2),AA2238*AC2238*SQRT((AD2238/AC2238)^2))</f>
        <v>6.8711059736630898E-4</v>
      </c>
      <c r="AF2238" s="50">
        <f>IF((S2238-Y2238-AA2238*AC2238)&gt;0,S2238-Y2238-AA2238*AC2238,0)</f>
        <v>3.9576643488980028</v>
      </c>
      <c r="AG2238" s="50">
        <f>SQRT((T2238*0.5)^2+Z2238^2+AE2238^2)</f>
        <v>6.2653381052804533E-2</v>
      </c>
      <c r="AH2238" s="50">
        <f>AF2238/S2238</f>
        <v>0.86300711940905883</v>
      </c>
      <c r="AI2238">
        <f>AF2238*EXP(Info!$B$6*G2238*1000)</f>
        <v>4.0148268457631415</v>
      </c>
      <c r="AJ2238">
        <f>2*SQRT((EXP(Info!$B$6*G2238)*AG2238)^2+(Info!$B$6*G2238*0.01*AI2238)^2)</f>
        <v>0.12530855904521476</v>
      </c>
      <c r="AK2238" s="28">
        <f>AI2238/(E2238/1000)</f>
        <v>1.1643929367062475</v>
      </c>
      <c r="AL2238">
        <f>AA2238/0.752049334436339</f>
        <v>6.1203431600000094E-2</v>
      </c>
      <c r="AM2238">
        <f>Q2238/O2238</f>
        <v>1.048738881442671</v>
      </c>
      <c r="AN2238">
        <f>U2238/0.242530074</f>
        <v>6.6544324725683293</v>
      </c>
      <c r="AO2238">
        <f>O2238/U2238</f>
        <v>0.50851973480389123</v>
      </c>
    </row>
    <row r="2239" spans="1:41">
      <c r="A2239" s="14" t="s">
        <v>82</v>
      </c>
      <c r="B2239" s="14" t="s">
        <v>228</v>
      </c>
      <c r="C2239" s="15">
        <v>-45.686</v>
      </c>
      <c r="D2239" s="15">
        <v>50.204000000000001</v>
      </c>
      <c r="E2239" s="15">
        <v>3448</v>
      </c>
      <c r="F2239" s="31">
        <v>10.5</v>
      </c>
      <c r="G2239" s="31">
        <v>2.0308099999999998</v>
      </c>
      <c r="I2239">
        <f>(E2239*100*Info!$B$11)/AI2239</f>
        <v>2.4170378502378647</v>
      </c>
      <c r="J2239">
        <f>LOG10(I2239)</f>
        <v>0.38328345140919523</v>
      </c>
      <c r="K2239">
        <f>2*((E2239*100*Info!$B$11)/AI2239^2)*(AJ2239/2)</f>
        <v>6.7387511432232886E-2</v>
      </c>
      <c r="L2239">
        <f>(M2239/10.7)/I2239</f>
        <v>0.5488094803738327</v>
      </c>
      <c r="M2239">
        <f>((U2239/0.242530073729142))*I2239</f>
        <v>14.193478166972332</v>
      </c>
      <c r="N2239">
        <f>2*M2239*SQRT((0.5*K2239/I2239)^2+(0.5*V2239/U2239)^2)</f>
        <v>0.53615732677067118</v>
      </c>
      <c r="O2239" s="1">
        <v>0.98170000000000002</v>
      </c>
      <c r="P2239" s="1">
        <v>2.1700000000000001E-2</v>
      </c>
      <c r="Q2239" s="1">
        <v>1.0709</v>
      </c>
      <c r="R2239" s="1">
        <v>2.3099999999999999E-2</v>
      </c>
      <c r="S2239" s="1">
        <v>4.1379999999999999</v>
      </c>
      <c r="T2239" s="1">
        <v>6.3200000000000006E-2</v>
      </c>
      <c r="U2239" s="1">
        <v>1.4241999999999999</v>
      </c>
      <c r="V2239" s="1">
        <v>3.6299999999999999E-2</v>
      </c>
      <c r="W2239" s="50">
        <f>U2239*Info!$B$2</f>
        <v>0.68361599999999989</v>
      </c>
      <c r="X2239" s="50">
        <f>W2239*SQRT((0.5*V2239/U2239)^2+Info!$B$3^2)</f>
        <v>3.5273588315338708E-2</v>
      </c>
      <c r="Y2239" s="39">
        <f>W2239*Info!$D$2</f>
        <v>0.55372895999999994</v>
      </c>
      <c r="Z2239" s="39">
        <f>Y2239*SQRT(Info!$D$3^2+(X2239/W2239)^2)</f>
        <v>3.9785375489893367E-2</v>
      </c>
      <c r="AA2239" s="50">
        <f>IF(O2239-W2239&gt;0,O2239-W2239,0)</f>
        <v>0.29808400000000013</v>
      </c>
      <c r="AB2239" s="50">
        <f>SQRT((0.5*P2239)^2+X2239^2)</f>
        <v>3.6904586878056221E-2</v>
      </c>
      <c r="AC2239" s="50">
        <f>(1-EXP(-Info!$B$6*G2239*1000))+(Info!$B$6/(Info!$B$6-Info!$B$7))*(EXP(-Info!$B$7*G2239*1000)-EXP(-Info!$B$6*G2239*1000))*(Info!$B$9-1)</f>
        <v>2.1152185520865507E-2</v>
      </c>
      <c r="AD2239" s="50">
        <f>SQRT((Info!$B$6*EXP(-Info!$B$6*G2239*1000)+(Info!$B$6/(Info!$B$6+Info!$B$7))*(Info!$B$9-1)*(-Info!$B$7*EXP(-Info!$B$7*G2239*1000)+Info!$B$6*EXP(-Info!$B$6*G2239*1000)))^2*(0.01*G2239*1000)^2)</f>
        <v>1.9692399055420032E-4</v>
      </c>
      <c r="AE2239" s="50">
        <f>IF(AA2239&gt;0,AA2239*AC2239*SQRT((AB2239/AA2239)^2+(AD2239/AC2239)^2),AA2239*AC2239*SQRT((AD2239/AC2239)^2))</f>
        <v>7.8281659088100892E-4</v>
      </c>
      <c r="AF2239" s="50">
        <f>IF((S2239-Y2239-AA2239*AC2239)&gt;0,S2239-Y2239-AA2239*AC2239,0)</f>
        <v>3.5779659119311984</v>
      </c>
      <c r="AG2239" s="50">
        <f>SQRT((T2239*0.5)^2+Z2239^2+AE2239^2)</f>
        <v>5.0813865279928927E-2</v>
      </c>
      <c r="AH2239" s="50">
        <f>AF2239/S2239</f>
        <v>0.86466068437196675</v>
      </c>
      <c r="AI2239">
        <f>AF2239*EXP(Info!$B$6*G2239*1000)</f>
        <v>3.6452250709217155</v>
      </c>
      <c r="AJ2239">
        <f>2*SQRT((EXP(Info!$B$6*G2239)*AG2239)^2+(Info!$B$6*G2239*0.01*AI2239)^2)</f>
        <v>0.10162962326619129</v>
      </c>
      <c r="AK2239" s="28">
        <f>AI2239/(E2239/1000)</f>
        <v>1.0571998465550219</v>
      </c>
      <c r="AL2239">
        <f>AA2239/0.752049334436339</f>
        <v>0.39636229480000018</v>
      </c>
      <c r="AM2239">
        <f>Q2239/O2239</f>
        <v>1.0908627890394214</v>
      </c>
      <c r="AN2239">
        <f>U2239/0.242530074</f>
        <v>5.8722614334418575</v>
      </c>
      <c r="AO2239">
        <f>O2239/U2239</f>
        <v>0.68929925572251094</v>
      </c>
    </row>
    <row r="2240" spans="1:41">
      <c r="A2240" s="14" t="s">
        <v>82</v>
      </c>
      <c r="B2240" s="14" t="s">
        <v>228</v>
      </c>
      <c r="C2240" s="15">
        <v>-45.686</v>
      </c>
      <c r="D2240" s="15">
        <v>50.204000000000001</v>
      </c>
      <c r="E2240" s="15">
        <v>3448</v>
      </c>
      <c r="F2240" s="31">
        <v>20.5</v>
      </c>
      <c r="G2240" s="31">
        <v>2.4979</v>
      </c>
      <c r="I2240">
        <f>(E2240*100*Info!$B$11)/AI2240</f>
        <v>2.2855003395961888</v>
      </c>
      <c r="J2240">
        <f>LOG10(I2240)</f>
        <v>0.35898129015597302</v>
      </c>
      <c r="K2240">
        <f>2*((E2240*100*Info!$B$11)/AI2240^2)*(AJ2240/2)</f>
        <v>6.6743685953432344E-2</v>
      </c>
      <c r="L2240">
        <f>(M2240/10.7)/I2240</f>
        <v>0.5498884485981318</v>
      </c>
      <c r="M2240">
        <f>((U2240/0.242530073729142))*I2240</f>
        <v>13.447441525318252</v>
      </c>
      <c r="N2240">
        <f>2*M2240*SQRT((0.5*K2240/I2240)^2+(0.5*V2240/U2240)^2)</f>
        <v>0.57658602156028649</v>
      </c>
      <c r="O2240" s="1">
        <v>1.2306999999999999</v>
      </c>
      <c r="P2240" s="1">
        <v>2.7400000000000001E-2</v>
      </c>
      <c r="Q2240" s="1">
        <v>1.3456999999999999</v>
      </c>
      <c r="R2240" s="1">
        <v>2.7799999999999998E-2</v>
      </c>
      <c r="S2240" s="1">
        <v>4.3367000000000004</v>
      </c>
      <c r="T2240" s="1">
        <v>7.8799999999999995E-2</v>
      </c>
      <c r="U2240" s="1">
        <v>1.427</v>
      </c>
      <c r="V2240" s="1">
        <v>4.48E-2</v>
      </c>
      <c r="W2240" s="50">
        <f>U2240*Info!$B$2</f>
        <v>0.68496000000000001</v>
      </c>
      <c r="X2240" s="50">
        <f>W2240*SQRT((0.5*V2240/U2240)^2+Info!$B$3^2)</f>
        <v>3.5896114107240078E-2</v>
      </c>
      <c r="Y2240" s="39">
        <f>W2240*Info!$D$2</f>
        <v>0.55481760000000002</v>
      </c>
      <c r="Z2240" s="39">
        <f>Y2240*SQRT(Info!$D$3^2+(X2240/W2240)^2)</f>
        <v>4.0186585044305521E-2</v>
      </c>
      <c r="AA2240" s="50">
        <f>IF(O2240-W2240&gt;0,O2240-W2240,0)</f>
        <v>0.54573999999999989</v>
      </c>
      <c r="AB2240" s="50">
        <f>SQRT((0.5*P2240)^2+X2240^2)</f>
        <v>3.8421621621165344E-2</v>
      </c>
      <c r="AC2240" s="50">
        <f>(1-EXP(-Info!$B$6*G2240*1000))+(Info!$B$6/(Info!$B$6-Info!$B$7))*(EXP(-Info!$B$7*G2240*1000)-EXP(-Info!$B$6*G2240*1000))*(Info!$B$9-1)</f>
        <v>2.5959559839874531E-2</v>
      </c>
      <c r="AD2240" s="50">
        <f>SQRT((Info!$B$6*EXP(-Info!$B$6*G2240*1000)+(Info!$B$6/(Info!$B$6+Info!$B$7))*(Info!$B$9-1)*(-Info!$B$7*EXP(-Info!$B$7*G2240*1000)+Info!$B$6*EXP(-Info!$B$6*G2240*1000)))^2*(0.01*G2240*1000)^2)</f>
        <v>2.4115829082685947E-4</v>
      </c>
      <c r="AE2240" s="50">
        <f>IF(AA2240&gt;0,AA2240*AC2240*SQRT((AB2240/AA2240)^2+(AD2240/AC2240)^2),AA2240*AC2240*SQRT((AD2240/AC2240)^2))</f>
        <v>1.0060539784655482E-3</v>
      </c>
      <c r="AF2240" s="50">
        <f>IF((S2240-Y2240-AA2240*AC2240)&gt;0,S2240-Y2240-AA2240*AC2240,0)</f>
        <v>3.7677152298129877</v>
      </c>
      <c r="AG2240" s="50">
        <f>SQRT((T2240*0.5)^2+Z2240^2+AE2240^2)</f>
        <v>5.6287953970017297E-2</v>
      </c>
      <c r="AH2240" s="50">
        <f>AF2240/S2240</f>
        <v>0.86879775631539813</v>
      </c>
      <c r="AI2240">
        <f>AF2240*EXP(Info!$B$6*G2240*1000)</f>
        <v>3.8550188842284268</v>
      </c>
      <c r="AJ2240">
        <f>2*SQRT((EXP(Info!$B$6*G2240)*AG2240)^2+(Info!$B$6*G2240*0.01*AI2240)^2)</f>
        <v>0.11257848677412742</v>
      </c>
      <c r="AK2240" s="28">
        <f>AI2240/(E2240/1000)</f>
        <v>1.1180449200198455</v>
      </c>
      <c r="AL2240">
        <f>AA2240/0.752049334436339</f>
        <v>0.72567047799999984</v>
      </c>
      <c r="AM2240">
        <f>Q2240/O2240</f>
        <v>1.0934427561550337</v>
      </c>
      <c r="AN2240">
        <f>U2240/0.242530074</f>
        <v>5.8838063934289648</v>
      </c>
      <c r="AO2240">
        <f>O2240/U2240</f>
        <v>0.8624386825508058</v>
      </c>
    </row>
    <row r="2241" spans="1:41">
      <c r="A2241" s="14" t="s">
        <v>82</v>
      </c>
      <c r="B2241" s="14" t="s">
        <v>228</v>
      </c>
      <c r="C2241" s="15">
        <v>-45.686</v>
      </c>
      <c r="D2241" s="15">
        <v>50.204000000000001</v>
      </c>
      <c r="E2241" s="15">
        <v>3448</v>
      </c>
      <c r="F2241" s="31">
        <v>30.5</v>
      </c>
      <c r="G2241" s="31">
        <v>2.9649899999999998</v>
      </c>
      <c r="I2241">
        <f>(E2241*100*Info!$B$11)/AI2241</f>
        <v>2.0902773773007373</v>
      </c>
      <c r="J2241">
        <f>LOG10(I2241)</f>
        <v>0.3202039202919561</v>
      </c>
      <c r="K2241">
        <f>2*((E2241*100*Info!$B$11)/AI2241^2)*(AJ2241/2)</f>
        <v>5.7727777975165408E-2</v>
      </c>
      <c r="L2241">
        <f>(M2241/10.7)/I2241</f>
        <v>0.56368382803738426</v>
      </c>
      <c r="M2241">
        <f>((U2241/0.242530073729142))*I2241</f>
        <v>12.607334424556008</v>
      </c>
      <c r="N2241">
        <f>2*M2241*SQRT((0.5*K2241/I2241)^2+(0.5*V2241/U2241)^2)</f>
        <v>0.52699627929546189</v>
      </c>
      <c r="O2241" s="1">
        <v>1.0165999999999999</v>
      </c>
      <c r="P2241" s="1">
        <v>2.3300000000000001E-2</v>
      </c>
      <c r="Q2241" s="1">
        <v>1.1083000000000001</v>
      </c>
      <c r="R2241" s="1">
        <v>2.53E-2</v>
      </c>
      <c r="S2241" s="1">
        <v>4.6803999999999997</v>
      </c>
      <c r="T2241" s="1">
        <v>8.2199999999999995E-2</v>
      </c>
      <c r="U2241" s="1">
        <v>1.4628000000000001</v>
      </c>
      <c r="V2241" s="1">
        <v>4.5900000000000003E-2</v>
      </c>
      <c r="W2241" s="50">
        <f>U2241*Info!$B$2</f>
        <v>0.70214399999999999</v>
      </c>
      <c r="X2241" s="50">
        <f>W2241*SQRT((0.5*V2241/U2241)^2+Info!$B$3^2)</f>
        <v>3.6794941878470204E-2</v>
      </c>
      <c r="Y2241" s="39">
        <f>W2241*Info!$D$2</f>
        <v>0.56873664000000002</v>
      </c>
      <c r="Z2241" s="39">
        <f>Y2241*SQRT(Info!$D$3^2+(X2241/W2241)^2)</f>
        <v>4.1193762192279167E-2</v>
      </c>
      <c r="AA2241" s="50">
        <f>IF(O2241-W2241&gt;0,O2241-W2241,0)</f>
        <v>0.31445599999999996</v>
      </c>
      <c r="AB2241" s="50">
        <f>SQRT((0.5*P2241)^2+X2241^2)</f>
        <v>3.8595210167066074E-2</v>
      </c>
      <c r="AC2241" s="50">
        <f>(1-EXP(-Info!$B$6*G2241*1000))+(Info!$B$6/(Info!$B$6-Info!$B$7))*(EXP(-Info!$B$7*G2241*1000)-EXP(-Info!$B$6*G2241*1000))*(Info!$B$9-1)</f>
        <v>3.0745564651550789E-2</v>
      </c>
      <c r="AD2241" s="50">
        <f>SQRT((Info!$B$6*EXP(-Info!$B$6*G2241*1000)+(Info!$B$6/(Info!$B$6+Info!$B$7))*(Info!$B$9-1)*(-Info!$B$7*EXP(-Info!$B$7*G2241*1000)+Info!$B$6*EXP(-Info!$B$6*G2241*1000)))^2*(0.01*G2241*1000)^2)</f>
        <v>2.8500210536233807E-4</v>
      </c>
      <c r="AE2241" s="50">
        <f>IF(AA2241&gt;0,AA2241*AC2241*SQRT((AB2241/AA2241)^2+(AD2241/AC2241)^2),AA2241*AC2241*SQRT((AD2241/AC2241)^2))</f>
        <v>1.1900110262249609E-3</v>
      </c>
      <c r="AF2241" s="50">
        <f>IF((S2241-Y2241-AA2241*AC2241)&gt;0,S2241-Y2241-AA2241*AC2241,0)</f>
        <v>4.101995232721932</v>
      </c>
      <c r="AG2241" s="50">
        <f>SQRT((T2241*0.5)^2+Z2241^2+AE2241^2)</f>
        <v>5.820268180931687E-2</v>
      </c>
      <c r="AH2241" s="50">
        <f>AF2241/S2241</f>
        <v>0.87641980017133836</v>
      </c>
      <c r="AI2241">
        <f>AF2241*EXP(Info!$B$6*G2241*1000)</f>
        <v>4.2150611515641758</v>
      </c>
      <c r="AJ2241">
        <f>2*SQRT((EXP(Info!$B$6*G2241)*AG2241)^2+(Info!$B$6*G2241*0.01*AI2241)^2)</f>
        <v>0.11640852881614162</v>
      </c>
      <c r="AK2241" s="28">
        <f>AI2241/(E2241/1000)</f>
        <v>1.2224655311961068</v>
      </c>
      <c r="AL2241">
        <f>AA2241/0.752049334436339</f>
        <v>0.41813214319999992</v>
      </c>
      <c r="AM2241">
        <f>Q2241/O2241</f>
        <v>1.090202636238442</v>
      </c>
      <c r="AN2241">
        <f>U2241/0.242530074</f>
        <v>6.031416953264114</v>
      </c>
      <c r="AO2241">
        <f>O2241/U2241</f>
        <v>0.69496855345911945</v>
      </c>
    </row>
    <row r="2242" spans="1:41">
      <c r="A2242" s="14" t="s">
        <v>82</v>
      </c>
      <c r="B2242" s="14" t="s">
        <v>228</v>
      </c>
      <c r="C2242" s="15">
        <v>-45.686</v>
      </c>
      <c r="D2242" s="15">
        <v>50.204000000000001</v>
      </c>
      <c r="E2242" s="15">
        <v>3448</v>
      </c>
      <c r="F2242" s="31">
        <v>40.5</v>
      </c>
      <c r="G2242" s="31">
        <v>3.43208</v>
      </c>
      <c r="I2242">
        <f>(E2242*100*Info!$B$11)/AI2242</f>
        <v>2.2604408460583385</v>
      </c>
      <c r="J2242">
        <f>LOG10(I2242)</f>
        <v>0.35419314637735133</v>
      </c>
      <c r="K2242">
        <f>2*((E2242*100*Info!$B$11)/AI2242^2)*(AJ2242/2)</f>
        <v>5.9698897888489963E-2</v>
      </c>
      <c r="L2242">
        <f>(M2242/10.7)/I2242</f>
        <v>0.5462661981308421</v>
      </c>
      <c r="M2242">
        <f>((U2242/0.242530073729142))*I2242</f>
        <v>13.212385969712692</v>
      </c>
      <c r="N2242">
        <f>2*M2242*SQRT((0.5*K2242/I2242)^2+(0.5*V2242/U2242)^2)</f>
        <v>0.49256313449001782</v>
      </c>
      <c r="O2242" s="1">
        <v>0.95779999999999998</v>
      </c>
      <c r="P2242" s="1">
        <v>2.1700000000000001E-2</v>
      </c>
      <c r="Q2242" s="1">
        <v>0.99919999999999998</v>
      </c>
      <c r="R2242" s="1">
        <v>2.2200000000000001E-2</v>
      </c>
      <c r="S2242" s="1">
        <v>4.3380000000000001</v>
      </c>
      <c r="T2242" s="1">
        <v>6.5600000000000006E-2</v>
      </c>
      <c r="U2242" s="1">
        <v>1.4176</v>
      </c>
      <c r="V2242" s="1">
        <v>3.73E-2</v>
      </c>
      <c r="W2242" s="50">
        <f>U2242*Info!$B$2</f>
        <v>0.68044799999999994</v>
      </c>
      <c r="X2242" s="50">
        <f>W2242*SQRT((0.5*V2242/U2242)^2+Info!$B$3^2)</f>
        <v>3.5180420772924249E-2</v>
      </c>
      <c r="Y2242" s="39">
        <f>W2242*Info!$D$2</f>
        <v>0.55116288000000002</v>
      </c>
      <c r="Z2242" s="39">
        <f>Y2242*SQRT(Info!$D$3^2+(X2242/W2242)^2)</f>
        <v>3.9641913963680823E-2</v>
      </c>
      <c r="AA2242" s="50">
        <f>IF(O2242-W2242&gt;0,O2242-W2242,0)</f>
        <v>0.27735200000000004</v>
      </c>
      <c r="AB2242" s="50">
        <f>SQRT((0.5*P2242)^2+X2242^2)</f>
        <v>3.6815547065879653E-2</v>
      </c>
      <c r="AC2242" s="50">
        <f>(1-EXP(-Info!$B$6*G2242*1000))+(Info!$B$6/(Info!$B$6-Info!$B$7))*(EXP(-Info!$B$7*G2242*1000)-EXP(-Info!$B$6*G2242*1000))*(Info!$B$9-1)</f>
        <v>3.5510292377718085E-2</v>
      </c>
      <c r="AD2242" s="50">
        <f>SQRT((Info!$B$6*EXP(-Info!$B$6*G2242*1000)+(Info!$B$6/(Info!$B$6+Info!$B$7))*(Info!$B$9-1)*(-Info!$B$7*EXP(-Info!$B$7*G2242*1000)+Info!$B$6*EXP(-Info!$B$6*G2242*1000)))^2*(0.01*G2242*1000)^2)</f>
        <v>3.2845796280010851E-4</v>
      </c>
      <c r="AE2242" s="50">
        <f>IF(AA2242&gt;0,AA2242*AC2242*SQRT((AB2242/AA2242)^2+(AD2242/AC2242)^2),AA2242*AC2242*SQRT((AD2242/AC2242)^2))</f>
        <v>1.3105009950045165E-3</v>
      </c>
      <c r="AF2242" s="50">
        <f>IF((S2242-Y2242-AA2242*AC2242)&gt;0,S2242-Y2242-AA2242*AC2242,0)</f>
        <v>3.7769882693884549</v>
      </c>
      <c r="AG2242" s="50">
        <f>SQRT((T2242*0.5)^2+Z2242^2+AE2242^2)</f>
        <v>5.1468813426790598E-2</v>
      </c>
      <c r="AH2242" s="50">
        <f>AF2242/S2242</f>
        <v>0.87067502752154324</v>
      </c>
      <c r="AI2242">
        <f>AF2242*EXP(Info!$B$6*G2242*1000)</f>
        <v>3.8977560436573357</v>
      </c>
      <c r="AJ2242">
        <f>2*SQRT((EXP(Info!$B$6*G2242)*AG2242)^2+(Info!$B$6*G2242*0.01*AI2242)^2)</f>
        <v>0.102940866800519</v>
      </c>
      <c r="AK2242" s="28">
        <f>AI2242/(E2242/1000)</f>
        <v>1.1304396878356542</v>
      </c>
      <c r="AL2242">
        <f>AA2242/0.752049334436339</f>
        <v>0.36879495440000004</v>
      </c>
      <c r="AM2242">
        <f>Q2242/O2242</f>
        <v>1.0432240551263312</v>
      </c>
      <c r="AN2242">
        <f>U2242/0.242530074</f>
        <v>5.8450483134722493</v>
      </c>
      <c r="AO2242">
        <f>O2242/U2242</f>
        <v>0.67564898419864561</v>
      </c>
    </row>
    <row r="2243" spans="1:41">
      <c r="A2243" s="14" t="s">
        <v>82</v>
      </c>
      <c r="B2243" s="14" t="s">
        <v>228</v>
      </c>
      <c r="C2243" s="15">
        <v>-45.686</v>
      </c>
      <c r="D2243" s="15">
        <v>50.204000000000001</v>
      </c>
      <c r="E2243" s="15">
        <v>3448</v>
      </c>
      <c r="F2243" s="31">
        <v>50.5</v>
      </c>
      <c r="G2243" s="31">
        <v>3.8991700000000002</v>
      </c>
      <c r="I2243">
        <f>(E2243*100*Info!$B$11)/AI2243</f>
        <v>2.1133605395794435</v>
      </c>
      <c r="J2243">
        <f>LOG10(I2243)</f>
        <v>0.32497359406735671</v>
      </c>
      <c r="K2243">
        <f>2*((E2243*100*Info!$B$11)/AI2243^2)*(AJ2243/2)</f>
        <v>5.6571612320530117E-2</v>
      </c>
      <c r="L2243">
        <f>(M2243/10.7)/I2243</f>
        <v>0.55690174205607568</v>
      </c>
      <c r="M2243">
        <f>((U2243/0.242530073729142))*I2243</f>
        <v>12.593195577102653</v>
      </c>
      <c r="N2243">
        <f>2*M2243*SQRT((0.5*K2243/I2243)^2+(0.5*V2243/U2243)^2)</f>
        <v>0.50272256792249437</v>
      </c>
      <c r="O2243" s="1">
        <v>1.2458</v>
      </c>
      <c r="P2243" s="1">
        <v>2.58E-2</v>
      </c>
      <c r="Q2243" s="1">
        <v>1.3537999999999999</v>
      </c>
      <c r="R2243" s="1">
        <v>2.76E-2</v>
      </c>
      <c r="S2243" s="1">
        <v>4.6067</v>
      </c>
      <c r="T2243" s="1">
        <v>7.6499999999999999E-2</v>
      </c>
      <c r="U2243" s="1">
        <v>1.4452</v>
      </c>
      <c r="V2243" s="1">
        <v>4.2799999999999998E-2</v>
      </c>
      <c r="W2243" s="50">
        <f>U2243*Info!$B$2</f>
        <v>0.69369599999999998</v>
      </c>
      <c r="X2243" s="50">
        <f>W2243*SQRT((0.5*V2243/U2243)^2+Info!$B$3^2)</f>
        <v>3.6173876417105205E-2</v>
      </c>
      <c r="Y2243" s="39">
        <f>W2243*Info!$D$2</f>
        <v>0.56189376000000002</v>
      </c>
      <c r="Z2243" s="39">
        <f>Y2243*SQRT(Info!$D$3^2+(X2243/W2243)^2)</f>
        <v>4.0593727502375145E-2</v>
      </c>
      <c r="AA2243" s="50">
        <f>IF(O2243-W2243&gt;0,O2243-W2243,0)</f>
        <v>0.55210400000000004</v>
      </c>
      <c r="AB2243" s="50">
        <f>SQRT((0.5*P2243)^2+X2243^2)</f>
        <v>3.8405199323008336E-2</v>
      </c>
      <c r="AC2243" s="50">
        <f>(1-EXP(-Info!$B$6*G2243*1000))+(Info!$B$6/(Info!$B$6-Info!$B$7))*(EXP(-Info!$B$7*G2243*1000)-EXP(-Info!$B$6*G2243*1000))*(Info!$B$9-1)</f>
        <v>4.0253835043735288E-2</v>
      </c>
      <c r="AD2243" s="50">
        <f>SQRT((Info!$B$6*EXP(-Info!$B$6*G2243*1000)+(Info!$B$6/(Info!$B$6+Info!$B$7))*(Info!$B$9-1)*(-Info!$B$7*EXP(-Info!$B$7*G2243*1000)+Info!$B$6*EXP(-Info!$B$6*G2243*1000)))^2*(0.01*G2243*1000)^2)</f>
        <v>3.7152837731599928E-4</v>
      </c>
      <c r="AE2243" s="50">
        <f>IF(AA2243&gt;0,AA2243*AC2243*SQRT((AB2243/AA2243)^2+(AD2243/AC2243)^2),AA2243*AC2243*SQRT((AD2243/AC2243)^2))</f>
        <v>1.5595053188911957E-3</v>
      </c>
      <c r="AF2243" s="50">
        <f>IF((S2243-Y2243-AA2243*AC2243)&gt;0,S2243-Y2243-AA2243*AC2243,0)</f>
        <v>4.022581936657013</v>
      </c>
      <c r="AG2243" s="50">
        <f>SQRT((T2243*0.5)^2+Z2243^2+AE2243^2)</f>
        <v>5.5797358982094647E-2</v>
      </c>
      <c r="AH2243" s="50">
        <f>AF2243/S2243</f>
        <v>0.8732024956383122</v>
      </c>
      <c r="AI2243">
        <f>AF2243*EXP(Info!$B$6*G2243*1000)</f>
        <v>4.1690221824654206</v>
      </c>
      <c r="AJ2243">
        <f>2*SQRT((EXP(Info!$B$6*G2243)*AG2243)^2+(Info!$B$6*G2243*0.01*AI2243)^2)</f>
        <v>0.11159870842911532</v>
      </c>
      <c r="AK2243" s="28">
        <f>AI2243/(E2243/1000)</f>
        <v>1.2091131619679294</v>
      </c>
      <c r="AL2243">
        <f>AA2243/0.752049334436339</f>
        <v>0.73413268880000004</v>
      </c>
      <c r="AM2243">
        <f>Q2243/O2243</f>
        <v>1.0866912827099051</v>
      </c>
      <c r="AN2243">
        <f>U2243/0.242530074</f>
        <v>5.9588486333451574</v>
      </c>
      <c r="AO2243">
        <f>O2243/U2243</f>
        <v>0.86202601716025462</v>
      </c>
    </row>
    <row r="2244" spans="1:41">
      <c r="A2244" s="14" t="s">
        <v>82</v>
      </c>
      <c r="B2244" s="14" t="s">
        <v>228</v>
      </c>
      <c r="C2244" s="15">
        <v>-45.686</v>
      </c>
      <c r="D2244" s="15">
        <v>50.204000000000001</v>
      </c>
      <c r="E2244" s="15">
        <v>3448</v>
      </c>
      <c r="F2244" s="31">
        <v>60.5</v>
      </c>
      <c r="G2244" s="31">
        <v>4.3662600000000005</v>
      </c>
      <c r="I2244">
        <f>(E2244*100*Info!$B$11)/AI2244</f>
        <v>2.1661499268235871</v>
      </c>
      <c r="J2244">
        <f>LOG10(I2244)</f>
        <v>0.33568851237184671</v>
      </c>
      <c r="K2244">
        <f>2*((E2244*100*Info!$B$11)/AI2244^2)*(AJ2244/2)</f>
        <v>6.5170368142902377E-2</v>
      </c>
      <c r="L2244">
        <f>(M2244/10.7)/I2244</f>
        <v>0.63169736074766458</v>
      </c>
      <c r="M2244">
        <f>((U2244/0.242530073729142))*I2244</f>
        <v>14.641357751812812</v>
      </c>
      <c r="N2244">
        <f>2*M2244*SQRT((0.5*K2244/I2244)^2+(0.5*V2244/U2244)^2)</f>
        <v>0.61655086337735854</v>
      </c>
      <c r="O2244" s="1">
        <v>1.1129</v>
      </c>
      <c r="P2244" s="1">
        <v>3.5099999999999999E-2</v>
      </c>
      <c r="Q2244" s="1">
        <v>1.1449</v>
      </c>
      <c r="R2244" s="1">
        <v>3.56E-2</v>
      </c>
      <c r="S2244" s="1">
        <v>4.5598000000000001</v>
      </c>
      <c r="T2244" s="1">
        <v>8.0500000000000002E-2</v>
      </c>
      <c r="U2244" s="1">
        <v>1.6393</v>
      </c>
      <c r="V2244" s="1">
        <v>4.8300000000000003E-2</v>
      </c>
      <c r="W2244" s="50">
        <f>U2244*Info!$B$2</f>
        <v>0.78686400000000001</v>
      </c>
      <c r="X2244" s="50">
        <f>W2244*SQRT((0.5*V2244/U2244)^2+Info!$B$3^2)</f>
        <v>4.1015385530798081E-2</v>
      </c>
      <c r="Y2244" s="39">
        <f>W2244*Info!$D$2</f>
        <v>0.63735984000000001</v>
      </c>
      <c r="Z2244" s="39">
        <f>Y2244*SQRT(Info!$D$3^2+(X2244/W2244)^2)</f>
        <v>4.603586551868584E-2</v>
      </c>
      <c r="AA2244" s="50">
        <f>IF(O2244-W2244&gt;0,O2244-W2244,0)</f>
        <v>0.32603599999999999</v>
      </c>
      <c r="AB2244" s="50">
        <f>SQRT((0.5*P2244)^2+X2244^2)</f>
        <v>4.4612378890169044E-2</v>
      </c>
      <c r="AC2244" s="50">
        <f>(1-EXP(-Info!$B$6*G2244*1000))+(Info!$B$6/(Info!$B$6-Info!$B$7))*(EXP(-Info!$B$7*G2244*1000)-EXP(-Info!$B$6*G2244*1000))*(Info!$B$9-1)</f>
        <v>4.4976284280192569E-2</v>
      </c>
      <c r="AD2244" s="50">
        <f>SQRT((Info!$B$6*EXP(-Info!$B$6*G2244*1000)+(Info!$B$6/(Info!$B$6+Info!$B$7))*(Info!$B$9-1)*(-Info!$B$7*EXP(-Info!$B$7*G2244*1000)+Info!$B$6*EXP(-Info!$B$6*G2244*1000)))^2*(0.01*G2244*1000)^2)</f>
        <v>4.1421584869959531E-4</v>
      </c>
      <c r="AE2244" s="50">
        <f>IF(AA2244&gt;0,AA2244*AC2244*SQRT((AB2244/AA2244)^2+(AD2244/AC2244)^2),AA2244*AC2244*SQRT((AD2244/AC2244)^2))</f>
        <v>2.0110387083767038E-3</v>
      </c>
      <c r="AF2244" s="50">
        <f>IF((S2244-Y2244-AA2244*AC2244)&gt;0,S2244-Y2244-AA2244*AC2244,0)</f>
        <v>3.907776272178423</v>
      </c>
      <c r="AG2244" s="50">
        <f>SQRT((T2244*0.5)^2+Z2244^2+AE2244^2)</f>
        <v>6.1183393913227122E-2</v>
      </c>
      <c r="AH2244" s="50">
        <f>AF2244/S2244</f>
        <v>0.85700606872635265</v>
      </c>
      <c r="AI2244">
        <f>AF2244*EXP(Info!$B$6*G2244*1000)</f>
        <v>4.0674225084565609</v>
      </c>
      <c r="AJ2244">
        <f>2*SQRT((EXP(Info!$B$6*G2244)*AG2244)^2+(Info!$B$6*G2244*0.01*AI2244)^2)</f>
        <v>0.1223716876594708</v>
      </c>
      <c r="AK2244" s="28">
        <f>AI2244/(E2244/1000)</f>
        <v>1.179646899204339</v>
      </c>
      <c r="AL2244">
        <f>AA2244/0.752049334436339</f>
        <v>0.43353006919999998</v>
      </c>
      <c r="AM2244">
        <f>Q2244/O2244</f>
        <v>1.0287537065324828</v>
      </c>
      <c r="AN2244">
        <f>U2244/0.242530074</f>
        <v>6.7591617524513676</v>
      </c>
      <c r="AO2244">
        <f>O2244/U2244</f>
        <v>0.6788873299579089</v>
      </c>
    </row>
    <row r="2245" spans="1:41">
      <c r="A2245" s="14" t="s">
        <v>82</v>
      </c>
      <c r="B2245" s="14" t="s">
        <v>228</v>
      </c>
      <c r="C2245" s="15">
        <v>-45.686</v>
      </c>
      <c r="D2245" s="15">
        <v>50.204000000000001</v>
      </c>
      <c r="E2245" s="15">
        <v>3448</v>
      </c>
      <c r="F2245" s="31">
        <v>70.5</v>
      </c>
      <c r="G2245" s="31">
        <v>4.8333500000000003</v>
      </c>
      <c r="I2245">
        <f>(E2245*100*Info!$B$11)/AI2245</f>
        <v>2.3597956395643753</v>
      </c>
      <c r="J2245">
        <f>LOG10(I2245)</f>
        <v>0.37287439430382341</v>
      </c>
      <c r="K2245">
        <f>2*((E2245*100*Info!$B$11)/AI2245^2)*(AJ2245/2)</f>
        <v>6.8983220704419326E-2</v>
      </c>
      <c r="L2245">
        <f>(M2245/10.7)/I2245</f>
        <v>0.60668841869158985</v>
      </c>
      <c r="M2245">
        <f>((U2245/0.242530073729142))*I2245</f>
        <v>15.318769329528031</v>
      </c>
      <c r="N2245">
        <f>2*M2245*SQRT((0.5*K2245/I2245)^2+(0.5*V2245/U2245)^2)</f>
        <v>0.58570874824220542</v>
      </c>
      <c r="O2245" s="1">
        <v>1.0859000000000001</v>
      </c>
      <c r="P2245" s="1">
        <v>2.6599999999999999E-2</v>
      </c>
      <c r="Q2245" s="1">
        <v>1.0659000000000001</v>
      </c>
      <c r="R2245" s="1">
        <v>2.7300000000000001E-2</v>
      </c>
      <c r="S2245" s="1">
        <v>4.2003000000000004</v>
      </c>
      <c r="T2245" s="1">
        <v>6.4600000000000005E-2</v>
      </c>
      <c r="U2245" s="1">
        <v>1.5744</v>
      </c>
      <c r="V2245" s="1">
        <v>3.8800000000000001E-2</v>
      </c>
      <c r="W2245" s="50">
        <f>U2245*Info!$B$2</f>
        <v>0.75571199999999994</v>
      </c>
      <c r="X2245" s="50">
        <f>W2245*SQRT((0.5*V2245/U2245)^2+Info!$B$3^2)</f>
        <v>3.8916126623290762E-2</v>
      </c>
      <c r="Y2245" s="39">
        <f>W2245*Info!$D$2</f>
        <v>0.61212672000000001</v>
      </c>
      <c r="Z2245" s="39">
        <f>Y2245*SQRT(Info!$D$3^2+(X2245/W2245)^2)</f>
        <v>4.393618362680346E-2</v>
      </c>
      <c r="AA2245" s="50">
        <f>IF(O2245-W2245&gt;0,O2245-W2245,0)</f>
        <v>0.33018800000000015</v>
      </c>
      <c r="AB2245" s="50">
        <f>SQRT((0.5*P2245)^2+X2245^2)</f>
        <v>4.1126085534122989E-2</v>
      </c>
      <c r="AC2245" s="50">
        <f>(1-EXP(-Info!$B$6*G2245*1000))+(Info!$B$6/(Info!$B$6-Info!$B$7))*(EXP(-Info!$B$7*G2245*1000)-EXP(-Info!$B$6*G2245*1000))*(Info!$B$9-1)</f>
        <v>4.9677731324601189E-2</v>
      </c>
      <c r="AD2245" s="50">
        <f>SQRT((Info!$B$6*EXP(-Info!$B$6*G2245*1000)+(Info!$B$6/(Info!$B$6+Info!$B$7))*(Info!$B$9-1)*(-Info!$B$7*EXP(-Info!$B$7*G2245*1000)+Info!$B$6*EXP(-Info!$B$6*G2245*1000)))^2*(0.01*G2245*1000)^2)</f>
        <v>4.5652286243123965E-4</v>
      </c>
      <c r="AE2245" s="50">
        <f>IF(AA2245&gt;0,AA2245*AC2245*SQRT((AB2245/AA2245)^2+(AD2245/AC2245)^2),AA2245*AC2245*SQRT((AD2245/AC2245)^2))</f>
        <v>2.0486038961656573E-3</v>
      </c>
      <c r="AF2245" s="50">
        <f>IF((S2245-Y2245-AA2245*AC2245)&gt;0,S2245-Y2245-AA2245*AC2245,0)</f>
        <v>3.5717702892493928</v>
      </c>
      <c r="AG2245" s="50">
        <f>SQRT((T2245*0.5)^2+Z2245^2+AE2245^2)</f>
        <v>5.4569909378810386E-2</v>
      </c>
      <c r="AH2245" s="50">
        <f>AF2245/S2245</f>
        <v>0.85036075738623251</v>
      </c>
      <c r="AI2245">
        <f>AF2245*EXP(Info!$B$6*G2245*1000)</f>
        <v>3.7336482962059625</v>
      </c>
      <c r="AJ2245">
        <f>2*SQRT((EXP(Info!$B$6*G2245)*AG2245)^2+(Info!$B$6*G2245*0.01*AI2245)^2)</f>
        <v>0.1091446564827966</v>
      </c>
      <c r="AK2245" s="28">
        <f>AI2245/(E2245/1000)</f>
        <v>1.0828446334704067</v>
      </c>
      <c r="AL2245">
        <f>AA2245/0.752049334436339</f>
        <v>0.43905098360000017</v>
      </c>
      <c r="AM2245">
        <f>Q2245/O2245</f>
        <v>0.98158209779906069</v>
      </c>
      <c r="AN2245">
        <f>U2245/0.242530074</f>
        <v>6.4915660727502189</v>
      </c>
      <c r="AO2245">
        <f>O2245/U2245</f>
        <v>0.68972306910569114</v>
      </c>
    </row>
    <row r="2246" spans="1:41">
      <c r="A2246" s="14" t="s">
        <v>82</v>
      </c>
      <c r="B2246" s="14" t="s">
        <v>228</v>
      </c>
      <c r="C2246" s="15">
        <v>-45.686</v>
      </c>
      <c r="D2246" s="15">
        <v>50.204000000000001</v>
      </c>
      <c r="E2246" s="15">
        <v>3448</v>
      </c>
      <c r="F2246" s="31">
        <v>80.5</v>
      </c>
      <c r="G2246" s="31">
        <v>5.3004499999999997</v>
      </c>
      <c r="I2246">
        <f>(E2246*100*Info!$B$11)/AI2246</f>
        <v>4.1660418124651279</v>
      </c>
      <c r="J2246">
        <f>LOG10(I2246)</f>
        <v>0.61972362442875861</v>
      </c>
      <c r="K2246">
        <f>2*((E2246*100*Info!$B$11)/AI2246^2)*(AJ2246/2)</f>
        <v>0.1333557660488866</v>
      </c>
      <c r="L2246">
        <f>(M2246/10.7)/I2246</f>
        <v>0.40029721121495393</v>
      </c>
      <c r="M2246">
        <f>((U2246/0.242530073729142))*I2246</f>
        <v>17.843907636881106</v>
      </c>
      <c r="N2246">
        <f>2*M2246*SQRT((0.5*K2246/I2246)^2+(0.5*V2246/U2246)^2)</f>
        <v>0.69353354490980268</v>
      </c>
      <c r="O2246" s="1">
        <v>0.81289999999999996</v>
      </c>
      <c r="P2246" s="1">
        <v>1.7899999999999999E-2</v>
      </c>
      <c r="Q2246" s="1">
        <v>0.81110000000000004</v>
      </c>
      <c r="R2246" s="1">
        <v>1.7999999999999999E-2</v>
      </c>
      <c r="S2246" s="1">
        <v>2.4355000000000002</v>
      </c>
      <c r="T2246" s="1">
        <v>3.5099999999999999E-2</v>
      </c>
      <c r="U2246" s="1">
        <v>1.0387999999999999</v>
      </c>
      <c r="V2246" s="1">
        <v>2.29E-2</v>
      </c>
      <c r="W2246" s="50">
        <f>U2246*Info!$B$2</f>
        <v>0.49862399999999996</v>
      </c>
      <c r="X2246" s="50">
        <f>W2246*SQRT((0.5*V2246/U2246)^2+Info!$B$3^2)</f>
        <v>2.5529801202516248E-2</v>
      </c>
      <c r="Y2246" s="39">
        <f>W2246*Info!$D$2</f>
        <v>0.40388543999999998</v>
      </c>
      <c r="Z2246" s="39">
        <f>Y2246*SQRT(Info!$D$3^2+(X2246/W2246)^2)</f>
        <v>2.8903899569393196E-2</v>
      </c>
      <c r="AA2246" s="50">
        <f>IF(O2246-W2246&gt;0,O2246-W2246,0)</f>
        <v>0.314276</v>
      </c>
      <c r="AB2246" s="50">
        <f>SQRT((0.5*P2246)^2+X2246^2)</f>
        <v>2.7053155997775937E-2</v>
      </c>
      <c r="AC2246" s="50">
        <f>(1-EXP(-Info!$B$6*G2246*1000))+(Info!$B$6/(Info!$B$6-Info!$B$7))*(EXP(-Info!$B$7*G2246*1000)-EXP(-Info!$B$6*G2246*1000))*(Info!$B$9-1)</f>
        <v>5.4358367006161576E-2</v>
      </c>
      <c r="AD2246" s="50">
        <f>SQRT((Info!$B$6*EXP(-Info!$B$6*G2246*1000)+(Info!$B$6/(Info!$B$6+Info!$B$7))*(Info!$B$9-1)*(-Info!$B$7*EXP(-Info!$B$7*G2246*1000)+Info!$B$6*EXP(-Info!$B$6*G2246*1000)))^2*(0.01*G2246*1000)^2)</f>
        <v>4.9845278339477844E-4</v>
      </c>
      <c r="AE2246" s="50">
        <f>IF(AA2246&gt;0,AA2246*AC2246*SQRT((AB2246/AA2246)^2+(AD2246/AC2246)^2),AA2246*AC2246*SQRT((AD2246/AC2246)^2))</f>
        <v>1.4788854971711197E-3</v>
      </c>
      <c r="AF2246" s="50">
        <f>IF((S2246-Y2246-AA2246*AC2246)&gt;0,S2246-Y2246-AA2246*AC2246,0)</f>
        <v>2.0145310298507719</v>
      </c>
      <c r="AG2246" s="50">
        <f>SQRT((T2246*0.5)^2+Z2246^2+AE2246^2)</f>
        <v>3.3847082778746401E-2</v>
      </c>
      <c r="AH2246" s="50">
        <f>AF2246/S2246</f>
        <v>0.82715295826350721</v>
      </c>
      <c r="AI2246">
        <f>AF2246*EXP(Info!$B$6*G2246*1000)</f>
        <v>2.1148724294344898</v>
      </c>
      <c r="AJ2246">
        <f>2*SQRT((EXP(Info!$B$6*G2246)*AG2246)^2+(Info!$B$6*G2246*0.01*AI2246)^2)</f>
        <v>6.769745615107578E-2</v>
      </c>
      <c r="AK2246" s="28">
        <f>AI2246/(E2246/1000)</f>
        <v>0.61336207350188221</v>
      </c>
      <c r="AL2246">
        <f>AA2246/0.752049334436339</f>
        <v>0.4178927972</v>
      </c>
      <c r="AM2246">
        <f>Q2246/O2246</f>
        <v>0.9977857054988315</v>
      </c>
      <c r="AN2246">
        <f>U2246/0.242530074</f>
        <v>4.2831801552165443</v>
      </c>
      <c r="AO2246">
        <f>O2246/U2246</f>
        <v>0.78253754331921443</v>
      </c>
    </row>
    <row r="2247" spans="1:41">
      <c r="A2247" s="14" t="s">
        <v>82</v>
      </c>
      <c r="B2247" s="14" t="s">
        <v>228</v>
      </c>
      <c r="C2247" s="15">
        <v>-45.686</v>
      </c>
      <c r="D2247" s="15">
        <v>50.204000000000001</v>
      </c>
      <c r="E2247" s="15">
        <v>3448</v>
      </c>
      <c r="F2247" s="31">
        <v>85.5</v>
      </c>
      <c r="G2247" s="31">
        <v>5.5339900000000002</v>
      </c>
      <c r="I2247">
        <f>(E2247*100*Info!$B$11)/AI2247</f>
        <v>3.452438540615868</v>
      </c>
      <c r="J2247">
        <f>LOG10(I2247)</f>
        <v>0.53812595612569702</v>
      </c>
      <c r="K2247">
        <f>2*((E2247*100*Info!$B$11)/AI2247^2)*(AJ2247/2)</f>
        <v>0.12104241448262225</v>
      </c>
      <c r="L2247">
        <f>(M2247/10.7)/I2247</f>
        <v>0.53828954018691677</v>
      </c>
      <c r="M2247">
        <f>((U2247/0.242530073729142))*I2247</f>
        <v>19.885003633703249</v>
      </c>
      <c r="N2247">
        <f>2*M2247*SQRT((0.5*K2247/I2247)^2+(0.5*V2247/U2247)^2)</f>
        <v>0.81682508155545053</v>
      </c>
      <c r="O2247" s="1">
        <v>0.87619999999999998</v>
      </c>
      <c r="P2247" s="1">
        <v>1.9699999999999999E-2</v>
      </c>
      <c r="Q2247" s="1">
        <v>0.86370000000000002</v>
      </c>
      <c r="R2247" s="1">
        <v>1.9599999999999999E-2</v>
      </c>
      <c r="S2247" s="1">
        <v>2.9805000000000001</v>
      </c>
      <c r="T2247" s="1">
        <v>4.4200000000000003E-2</v>
      </c>
      <c r="U2247" s="1">
        <v>1.3969</v>
      </c>
      <c r="V2247" s="1">
        <v>2.9899999999999999E-2</v>
      </c>
      <c r="W2247" s="50">
        <f>U2247*Info!$B$2</f>
        <v>0.670512</v>
      </c>
      <c r="X2247" s="50">
        <f>W2247*SQRT((0.5*V2247/U2247)^2+Info!$B$3^2)</f>
        <v>3.428499425929659E-2</v>
      </c>
      <c r="Y2247" s="39">
        <f>W2247*Info!$D$2</f>
        <v>0.54311472000000005</v>
      </c>
      <c r="Z2247" s="39">
        <f>Y2247*SQRT(Info!$D$3^2+(X2247/W2247)^2)</f>
        <v>3.884139350173977E-2</v>
      </c>
      <c r="AA2247" s="50">
        <f>IF(O2247-W2247&gt;0,O2247-W2247,0)</f>
        <v>0.20568799999999998</v>
      </c>
      <c r="AB2247" s="50">
        <f>SQRT((0.5*P2247)^2+X2247^2)</f>
        <v>3.5671884325894535E-2</v>
      </c>
      <c r="AC2247" s="50">
        <f>(1-EXP(-Info!$B$6*G2247*1000))+(Info!$B$6/(Info!$B$6-Info!$B$7))*(EXP(-Info!$B$7*G2247*1000)-EXP(-Info!$B$6*G2247*1000))*(Info!$B$9-1)</f>
        <v>5.6690771280612756E-2</v>
      </c>
      <c r="AD2247" s="50">
        <f>SQRT((Info!$B$6*EXP(-Info!$B$6*G2247*1000)+(Info!$B$6/(Info!$B$6+Info!$B$7))*(Info!$B$9-1)*(-Info!$B$7*EXP(-Info!$B$7*G2247*1000)+Info!$B$6*EXP(-Info!$B$6*G2247*1000)))^2*(0.01*G2247*1000)^2)</f>
        <v>5.1927587172411946E-4</v>
      </c>
      <c r="AE2247" s="50">
        <f>IF(AA2247&gt;0,AA2247*AC2247*SQRT((AB2247/AA2247)^2+(AD2247/AC2247)^2),AA2247*AC2247*SQRT((AD2247/AC2247)^2))</f>
        <v>2.0250852989430585E-3</v>
      </c>
      <c r="AF2247" s="50">
        <f>IF((S2247-Y2247-AA2247*AC2247)&gt;0,S2247-Y2247-AA2247*AC2247,0)</f>
        <v>2.4257246686368332</v>
      </c>
      <c r="AG2247" s="50">
        <f>SQRT((T2247*0.5)^2+Z2247^2+AE2247^2)</f>
        <v>4.4734380733670469E-2</v>
      </c>
      <c r="AH2247" s="50">
        <f>AF2247/S2247</f>
        <v>0.81386501212441975</v>
      </c>
      <c r="AI2247">
        <f>AF2247*EXP(Info!$B$6*G2247*1000)</f>
        <v>2.5520068975600334</v>
      </c>
      <c r="AJ2247">
        <f>2*SQRT((EXP(Info!$B$6*G2247)*AG2247)^2+(Info!$B$6*G2247*0.01*AI2247)^2)</f>
        <v>8.9473302137876354E-2</v>
      </c>
      <c r="AK2247" s="28">
        <f>AI2247/(E2247/1000)</f>
        <v>0.74014121158933688</v>
      </c>
      <c r="AL2247">
        <f>AA2247/0.752049334436339</f>
        <v>0.27350333359999995</v>
      </c>
      <c r="AM2247">
        <f>Q2247/O2247</f>
        <v>0.98573385071901398</v>
      </c>
      <c r="AN2247">
        <f>U2247/0.242530074</f>
        <v>5.7596980735675691</v>
      </c>
      <c r="AO2247">
        <f>O2247/U2247</f>
        <v>0.62724604481351565</v>
      </c>
    </row>
    <row r="2248" spans="1:41">
      <c r="A2248" s="14" t="s">
        <v>82</v>
      </c>
      <c r="B2248" s="14" t="s">
        <v>228</v>
      </c>
      <c r="C2248" s="15">
        <v>-45.686</v>
      </c>
      <c r="D2248" s="15">
        <v>50.204000000000001</v>
      </c>
      <c r="E2248" s="15">
        <v>3448</v>
      </c>
      <c r="F2248" s="31">
        <v>90.5</v>
      </c>
      <c r="G2248" s="31">
        <v>5.7675400000000003</v>
      </c>
      <c r="I2248">
        <f>(E2248*100*Info!$B$11)/AI2248</f>
        <v>3.334270183032416</v>
      </c>
      <c r="J2248">
        <f>LOG10(I2248)</f>
        <v>0.5230007887270911</v>
      </c>
      <c r="K2248">
        <f>2*((E2248*100*Info!$B$11)/AI2248^2)*(AJ2248/2)</f>
        <v>0.14306169098539412</v>
      </c>
      <c r="L2248">
        <f>(M2248/10.7)/I2248</f>
        <v>0.69697493831775814</v>
      </c>
      <c r="M2248">
        <f>((U2248/0.242530073729142))*I2248</f>
        <v>24.865759480145211</v>
      </c>
      <c r="N2248">
        <f>2*M2248*SQRT((0.5*K2248/I2248)^2+(0.5*V2248/U2248)^2)</f>
        <v>1.1940491280869272</v>
      </c>
      <c r="O2248" s="1">
        <v>0.88439999999999996</v>
      </c>
      <c r="P2248" s="1">
        <v>2.0199999999999999E-2</v>
      </c>
      <c r="Q2248" s="1">
        <v>1.0763</v>
      </c>
      <c r="R2248" s="1">
        <v>2.24E-2</v>
      </c>
      <c r="S2248" s="1">
        <v>3.2105000000000001</v>
      </c>
      <c r="T2248" s="1">
        <v>5.1999999999999998E-2</v>
      </c>
      <c r="U2248" s="1">
        <v>1.8087</v>
      </c>
      <c r="V2248" s="1">
        <v>3.9E-2</v>
      </c>
      <c r="W2248" s="50">
        <f>U2248*Info!$B$2</f>
        <v>0.86817599999999995</v>
      </c>
      <c r="X2248" s="50">
        <f>W2248*SQRT((0.5*V2248/U2248)^2+Info!$B$3^2)</f>
        <v>4.4406458060061493E-2</v>
      </c>
      <c r="Y2248" s="39">
        <f>W2248*Info!$D$2</f>
        <v>0.70322256000000005</v>
      </c>
      <c r="Z2248" s="39">
        <f>Y2248*SQRT(Info!$D$3^2+(X2248/W2248)^2)</f>
        <v>5.0300005000245965E-2</v>
      </c>
      <c r="AA2248" s="50">
        <f>IF(O2248-W2248&gt;0,O2248-W2248,0)</f>
        <v>1.6224000000000016E-2</v>
      </c>
      <c r="AB2248" s="50">
        <f>SQRT((0.5*P2248)^2+X2248^2)</f>
        <v>4.5540570016634627E-2</v>
      </c>
      <c r="AC2248" s="50">
        <f>(1-EXP(-Info!$B$6*G2248*1000))+(Info!$B$6/(Info!$B$6-Info!$B$7))*(EXP(-Info!$B$7*G2248*1000)-EXP(-Info!$B$6*G2248*1000))*(Info!$B$9-1)</f>
        <v>5.9018081370300401E-2</v>
      </c>
      <c r="AD2248" s="50">
        <f>SQRT((Info!$B$6*EXP(-Info!$B$6*G2248*1000)+(Info!$B$6/(Info!$B$6+Info!$B$7))*(Info!$B$9-1)*(-Info!$B$7*EXP(-Info!$B$7*G2248*1000)+Info!$B$6*EXP(-Info!$B$6*G2248*1000)))^2*(0.01*G2248*1000)^2)</f>
        <v>5.4000627339566558E-4</v>
      </c>
      <c r="AE2248" s="50">
        <f>IF(AA2248&gt;0,AA2248*AC2248*SQRT((AB2248/AA2248)^2+(AD2248/AC2248)^2),AA2248*AC2248*SQRT((AD2248/AC2248)^2))</f>
        <v>2.6877313459242754E-3</v>
      </c>
      <c r="AF2248" s="50">
        <f>IF((S2248-Y2248-AA2248*AC2248)&gt;0,S2248-Y2248-AA2248*AC2248,0)</f>
        <v>2.5063199306478485</v>
      </c>
      <c r="AG2248" s="50">
        <f>SQRT((T2248*0.5)^2+Z2248^2+AE2248^2)</f>
        <v>5.6686104142131981E-2</v>
      </c>
      <c r="AH2248" s="50">
        <f>AF2248/S2248</f>
        <v>0.7806634264593828</v>
      </c>
      <c r="AI2248">
        <f>AF2248*EXP(Info!$B$6*G2248*1000)</f>
        <v>2.6424514167717441</v>
      </c>
      <c r="AJ2248">
        <f>2*SQRT((EXP(Info!$B$6*G2248)*AG2248)^2+(Info!$B$6*G2248*0.01*AI2248)^2)</f>
        <v>0.11337820490788969</v>
      </c>
      <c r="AK2248" s="28">
        <f>AI2248/(E2248/1000)</f>
        <v>0.76637222064145716</v>
      </c>
      <c r="AL2248">
        <f>AA2248/0.752049334436339</f>
        <v>2.157305280000002E-2</v>
      </c>
      <c r="AM2248">
        <f>Q2248/O2248</f>
        <v>1.2169832654907282</v>
      </c>
      <c r="AN2248">
        <f>U2248/0.242530074</f>
        <v>7.4576318316713159</v>
      </c>
      <c r="AO2248">
        <f>O2248/U2248</f>
        <v>0.4889699784375518</v>
      </c>
    </row>
    <row r="2249" spans="1:41">
      <c r="A2249" s="14" t="s">
        <v>82</v>
      </c>
      <c r="B2249" s="14" t="s">
        <v>228</v>
      </c>
      <c r="C2249" s="15">
        <v>-45.686</v>
      </c>
      <c r="D2249" s="15">
        <v>50.204000000000001</v>
      </c>
      <c r="E2249" s="15">
        <v>3448</v>
      </c>
      <c r="F2249" s="31">
        <v>94.5</v>
      </c>
      <c r="G2249" s="31">
        <v>5.9543699999999999</v>
      </c>
      <c r="I2249">
        <f>(E2249*100*Info!$B$11)/AI2249</f>
        <v>3.405477418389431</v>
      </c>
      <c r="J2249">
        <f>LOG10(I2249)</f>
        <v>0.53217800483551858</v>
      </c>
      <c r="K2249">
        <f>2*((E2249*100*Info!$B$11)/AI2249^2)*(AJ2249/2)</f>
        <v>0.15185825667023295</v>
      </c>
      <c r="L2249">
        <f>(M2249/10.7)/I2249</f>
        <v>0.70645444485981435</v>
      </c>
      <c r="M2249">
        <f>((U2249/0.242530073729142))*I2249</f>
        <v>25.742216852273046</v>
      </c>
      <c r="N2249">
        <f>2*M2249*SQRT((0.5*K2249/I2249)^2+(0.5*V2249/U2249)^2)</f>
        <v>1.2835513648720842</v>
      </c>
      <c r="O2249" s="1">
        <v>0.87639999999999996</v>
      </c>
      <c r="P2249" s="1">
        <v>1.89E-2</v>
      </c>
      <c r="Q2249" s="1">
        <v>0.88759999999999994</v>
      </c>
      <c r="R2249" s="1">
        <v>1.9400000000000001E-2</v>
      </c>
      <c r="S2249" s="1">
        <v>3.1625000000000001</v>
      </c>
      <c r="T2249" s="1">
        <v>5.3800000000000001E-2</v>
      </c>
      <c r="U2249" s="1">
        <v>1.8332999999999999</v>
      </c>
      <c r="V2249" s="1">
        <v>4.0899999999999999E-2</v>
      </c>
      <c r="W2249" s="50">
        <f>U2249*Info!$B$2</f>
        <v>0.87998399999999999</v>
      </c>
      <c r="X2249" s="50">
        <f>W2249*SQRT((0.5*V2249/U2249)^2+Info!$B$3^2)</f>
        <v>4.5080854657382E-2</v>
      </c>
      <c r="Y2249" s="39">
        <f>W2249*Info!$D$2</f>
        <v>0.71278704000000004</v>
      </c>
      <c r="Z2249" s="39">
        <f>Y2249*SQRT(Info!$D$3^2+(X2249/W2249)^2)</f>
        <v>5.1024940831728642E-2</v>
      </c>
      <c r="AA2249" s="50">
        <f>IF(O2249-W2249&gt;0,O2249-W2249,0)</f>
        <v>0</v>
      </c>
      <c r="AB2249" s="50">
        <f>SQRT((0.5*P2249)^2+X2249^2)</f>
        <v>4.6060676901669609E-2</v>
      </c>
      <c r="AC2249" s="50">
        <f>(1-EXP(-Info!$B$6*G2249*1000))+(Info!$B$6/(Info!$B$6-Info!$B$7))*(EXP(-Info!$B$7*G2249*1000)-EXP(-Info!$B$6*G2249*1000))*(Info!$B$9-1)</f>
        <v>6.0876097839182339E-2</v>
      </c>
      <c r="AD2249" s="50">
        <f>SQRT((Info!$B$6*EXP(-Info!$B$6*G2249*1000)+(Info!$B$6/(Info!$B$6+Info!$B$7))*(Info!$B$9-1)*(-Info!$B$7*EXP(-Info!$B$7*G2249*1000)+Info!$B$6*EXP(-Info!$B$6*G2249*1000)))^2*(0.01*G2249*1000)^2)</f>
        <v>5.5652253944974794E-4</v>
      </c>
      <c r="AE2249" s="50">
        <f>IF(AA2249&gt;0,AA2249*AC2249*SQRT((AB2249/AA2249)^2+(AD2249/AC2249)^2),AA2249*AC2249*SQRT((AD2249/AC2249)^2))</f>
        <v>0</v>
      </c>
      <c r="AF2249" s="50">
        <f>IF((S2249-Y2249-AA2249*AC2249)&gt;0,S2249-Y2249-AA2249*AC2249,0)</f>
        <v>2.4497129600000003</v>
      </c>
      <c r="AG2249" s="50">
        <f>SQRT((T2249*0.5)^2+Z2249^2+AE2249^2)</f>
        <v>5.7681492585416064E-2</v>
      </c>
      <c r="AH2249" s="50">
        <f>AF2249/S2249</f>
        <v>0.77461279367588942</v>
      </c>
      <c r="AI2249">
        <f>AF2249*EXP(Info!$B$6*G2249*1000)</f>
        <v>2.5871987644013368</v>
      </c>
      <c r="AJ2249">
        <f>2*SQRT((EXP(Info!$B$6*G2249)*AG2249)^2+(Info!$B$6*G2249*0.01*AI2249)^2)</f>
        <v>0.11536928475866327</v>
      </c>
      <c r="AK2249" s="28">
        <f>AI2249/(E2249/1000)</f>
        <v>0.75034766948994691</v>
      </c>
      <c r="AL2249">
        <f>AA2249/0.752049334436339</f>
        <v>0</v>
      </c>
      <c r="AM2249">
        <f>Q2249/O2249</f>
        <v>1.0127795527156549</v>
      </c>
      <c r="AN2249">
        <f>U2249/0.242530074</f>
        <v>7.5590625515580383</v>
      </c>
      <c r="AO2249">
        <f>O2249/U2249</f>
        <v>0.47804505536464298</v>
      </c>
    </row>
    <row r="2250" spans="1:41">
      <c r="A2250" s="14" t="s">
        <v>82</v>
      </c>
      <c r="B2250" s="14" t="s">
        <v>228</v>
      </c>
      <c r="C2250" s="15">
        <v>-45.686</v>
      </c>
      <c r="D2250" s="15">
        <v>50.204000000000001</v>
      </c>
      <c r="E2250" s="15">
        <v>3448</v>
      </c>
      <c r="F2250" s="31">
        <v>100.5</v>
      </c>
      <c r="G2250" s="31">
        <v>6.2511700000000001</v>
      </c>
      <c r="I2250">
        <f>(E2250*100*Info!$B$11)/AI2250</f>
        <v>4.6912991926877989</v>
      </c>
      <c r="J2250">
        <f>LOG10(I2250)</f>
        <v>0.67129313143144509</v>
      </c>
      <c r="K2250">
        <f>2*((E2250*100*Info!$B$11)/AI2250^2)*(AJ2250/2)</f>
        <v>0.26828790997880952</v>
      </c>
      <c r="L2250">
        <f>(M2250/10.7)/I2250</f>
        <v>0.67373858691588906</v>
      </c>
      <c r="M2250">
        <f>((U2250/0.242530073729142))*I2250</f>
        <v>33.819589391028074</v>
      </c>
      <c r="N2250">
        <f>2*M2250*SQRT((0.5*K2250/I2250)^2+(0.5*V2250/U2250)^2)</f>
        <v>2.0683669748461342</v>
      </c>
      <c r="O2250" s="1">
        <v>1.1632</v>
      </c>
      <c r="P2250" s="1">
        <v>2.2700000000000001E-2</v>
      </c>
      <c r="Q2250" s="1">
        <v>1.1357999999999999</v>
      </c>
      <c r="R2250" s="1">
        <v>2.2499999999999999E-2</v>
      </c>
      <c r="S2250" s="1">
        <v>2.4739</v>
      </c>
      <c r="T2250" s="1">
        <v>4.5199999999999997E-2</v>
      </c>
      <c r="U2250" s="1">
        <v>1.7484</v>
      </c>
      <c r="V2250" s="1">
        <v>3.7900000000000003E-2</v>
      </c>
      <c r="W2250" s="50">
        <f>U2250*Info!$B$2</f>
        <v>0.83923199999999998</v>
      </c>
      <c r="X2250" s="50">
        <f>W2250*SQRT((0.5*V2250/U2250)^2+Info!$B$3^2)</f>
        <v>4.2936151324495776E-2</v>
      </c>
      <c r="Y2250" s="39">
        <f>W2250*Info!$D$2</f>
        <v>0.67977792000000004</v>
      </c>
      <c r="Z2250" s="39">
        <f>Y2250*SQRT(Info!$D$3^2+(X2250/W2250)^2)</f>
        <v>4.8628941896932454E-2</v>
      </c>
      <c r="AA2250" s="50">
        <f>IF(O2250-W2250&gt;0,O2250-W2250,0)</f>
        <v>0.32396800000000003</v>
      </c>
      <c r="AB2250" s="50">
        <f>SQRT((0.5*P2250)^2+X2250^2)</f>
        <v>4.4410985021275995E-2</v>
      </c>
      <c r="AC2250" s="50">
        <f>(1-EXP(-Info!$B$6*G2250*1000))+(Info!$B$6/(Info!$B$6-Info!$B$7))*(EXP(-Info!$B$7*G2250*1000)-EXP(-Info!$B$6*G2250*1000))*(Info!$B$9-1)</f>
        <v>6.3820955802485951E-2</v>
      </c>
      <c r="AD2250" s="50">
        <f>SQRT((Info!$B$6*EXP(-Info!$B$6*G2250*1000)+(Info!$B$6/(Info!$B$6+Info!$B$7))*(Info!$B$9-1)*(-Info!$B$7*EXP(-Info!$B$7*G2250*1000)+Info!$B$6*EXP(-Info!$B$6*G2250*1000)))^2*(0.01*G2250*1000)^2)</f>
        <v>5.826380962066645E-4</v>
      </c>
      <c r="AE2250" s="50">
        <f>IF(AA2250&gt;0,AA2250*AC2250*SQRT((AB2250/AA2250)^2+(AD2250/AC2250)^2),AA2250*AC2250*SQRT((AD2250/AC2250)^2))</f>
        <v>2.8406297469851386E-3</v>
      </c>
      <c r="AF2250" s="50">
        <f>IF((S2250-Y2250-AA2250*AC2250)&gt;0,S2250-Y2250-AA2250*AC2250,0)</f>
        <v>1.7734461325905801</v>
      </c>
      <c r="AG2250" s="50">
        <f>SQRT((T2250*0.5)^2+Z2250^2+AE2250^2)</f>
        <v>5.3699191496471239E-2</v>
      </c>
      <c r="AH2250" s="50">
        <f>AF2250/S2250</f>
        <v>0.71686249751023901</v>
      </c>
      <c r="AI2250">
        <f>AF2250*EXP(Info!$B$6*G2250*1000)</f>
        <v>1.8780825112980872</v>
      </c>
      <c r="AJ2250">
        <f>2*SQRT((EXP(Info!$B$6*G2250)*AG2250)^2+(Info!$B$6*G2250*0.01*AI2250)^2)</f>
        <v>0.10740453998527345</v>
      </c>
      <c r="AK2250" s="28">
        <f>AI2250/(E2250/1000)</f>
        <v>0.54468750327670745</v>
      </c>
      <c r="AL2250">
        <f>AA2250/0.752049334436339</f>
        <v>0.43078024960000005</v>
      </c>
      <c r="AM2250">
        <f>Q2250/O2250</f>
        <v>0.97644429160935342</v>
      </c>
      <c r="AN2250">
        <f>U2250/0.242530074</f>
        <v>7.2090028719489849</v>
      </c>
      <c r="AO2250">
        <f>O2250/U2250</f>
        <v>0.66529398307023568</v>
      </c>
    </row>
    <row r="2251" spans="1:41">
      <c r="A2251" s="14" t="s">
        <v>82</v>
      </c>
      <c r="B2251" s="14" t="s">
        <v>228</v>
      </c>
      <c r="C2251" s="15">
        <v>-45.686</v>
      </c>
      <c r="D2251" s="15">
        <v>50.204000000000001</v>
      </c>
      <c r="E2251" s="15">
        <v>3448</v>
      </c>
      <c r="F2251" s="31">
        <v>105.5</v>
      </c>
      <c r="G2251" s="31">
        <v>6.5122799999999996</v>
      </c>
      <c r="I2251">
        <f>(E2251*100*Info!$B$11)/AI2251</f>
        <v>4.6054015918959097</v>
      </c>
      <c r="J2251">
        <f>LOG10(I2251)</f>
        <v>0.66326750674565693</v>
      </c>
      <c r="K2251">
        <f>2*((E2251*100*Info!$B$11)/AI2251^2)*(AJ2251/2)</f>
        <v>0.29562826624392119</v>
      </c>
      <c r="L2251">
        <f>(M2251/10.7)/I2251</f>
        <v>0.7739670280373846</v>
      </c>
      <c r="M2251">
        <f>((U2251/0.242530073729142))*I2251</f>
        <v>38.139390118081991</v>
      </c>
      <c r="N2251">
        <f>2*M2251*SQRT((0.5*K2251/I2251)^2+(0.5*V2251/U2251)^2)</f>
        <v>2.5887193229344296</v>
      </c>
      <c r="O2251" s="1">
        <v>1.3043</v>
      </c>
      <c r="P2251" s="1">
        <v>2.7099999999999999E-2</v>
      </c>
      <c r="Q2251" s="1">
        <v>1.2633000000000001</v>
      </c>
      <c r="R2251" s="1">
        <v>2.6800000000000001E-2</v>
      </c>
      <c r="S2251" s="1">
        <v>2.6057000000000001</v>
      </c>
      <c r="T2251" s="1">
        <v>5.04E-2</v>
      </c>
      <c r="U2251" s="1">
        <v>2.0085000000000002</v>
      </c>
      <c r="V2251" s="1">
        <v>4.4299999999999999E-2</v>
      </c>
      <c r="W2251" s="50">
        <f>U2251*Info!$B$2</f>
        <v>0.96408000000000005</v>
      </c>
      <c r="X2251" s="50">
        <f>W2251*SQRT((0.5*V2251/U2251)^2+Info!$B$3^2)</f>
        <v>4.9362587452442167E-2</v>
      </c>
      <c r="Y2251" s="39">
        <f>W2251*Info!$D$2</f>
        <v>0.78090480000000007</v>
      </c>
      <c r="Z2251" s="39">
        <f>Y2251*SQRT(Info!$D$3^2+(X2251/W2251)^2)</f>
        <v>5.5885836304036832E-2</v>
      </c>
      <c r="AA2251" s="50">
        <f>IF(O2251-W2251&gt;0,O2251-W2251,0)</f>
        <v>0.34021999999999997</v>
      </c>
      <c r="AB2251" s="50">
        <f>SQRT((0.5*P2251)^2+X2251^2)</f>
        <v>5.1188548914771953E-2</v>
      </c>
      <c r="AC2251" s="50">
        <f>(1-EXP(-Info!$B$6*G2251*1000))+(Info!$B$6/(Info!$B$6-Info!$B$7))*(EXP(-Info!$B$7*G2251*1000)-EXP(-Info!$B$6*G2251*1000))*(Info!$B$9-1)</f>
        <v>6.6404805758795496E-2</v>
      </c>
      <c r="AD2251" s="50">
        <f>SQRT((Info!$B$6*EXP(-Info!$B$6*G2251*1000)+(Info!$B$6/(Info!$B$6+Info!$B$7))*(Info!$B$9-1)*(-Info!$B$7*EXP(-Info!$B$7*G2251*1000)+Info!$B$6*EXP(-Info!$B$6*G2251*1000)))^2*(0.01*G2251*1000)^2)</f>
        <v>6.0548953776442681E-4</v>
      </c>
      <c r="AE2251" s="50">
        <f>IF(AA2251&gt;0,AA2251*AC2251*SQRT((AB2251/AA2251)^2+(AD2251/AC2251)^2),AA2251*AC2251*SQRT((AD2251/AC2251)^2))</f>
        <v>3.4054020257428866E-3</v>
      </c>
      <c r="AF2251" s="50">
        <f>IF((S2251-Y2251-AA2251*AC2251)&gt;0,S2251-Y2251-AA2251*AC2251,0)</f>
        <v>1.8022029569847426</v>
      </c>
      <c r="AG2251" s="50">
        <f>SQRT((T2251*0.5)^2+Z2251^2+AE2251^2)</f>
        <v>6.1399213857821787E-2</v>
      </c>
      <c r="AH2251" s="50">
        <f>AF2251/S2251</f>
        <v>0.69163869861639582</v>
      </c>
      <c r="AI2251">
        <f>AF2251*EXP(Info!$B$6*G2251*1000)</f>
        <v>1.9131115480912282</v>
      </c>
      <c r="AJ2251">
        <f>2*SQRT((EXP(Info!$B$6*G2251)*AG2251)^2+(Info!$B$6*G2251*0.01*AI2251)^2)</f>
        <v>0.12280576162753383</v>
      </c>
      <c r="AK2251" s="28">
        <f>AI2251/(E2251/1000)</f>
        <v>0.55484673668539097</v>
      </c>
      <c r="AL2251">
        <f>AA2251/0.752049334436339</f>
        <v>0.45239053399999996</v>
      </c>
      <c r="AM2251">
        <f>Q2251/O2251</f>
        <v>0.96856551406884928</v>
      </c>
      <c r="AN2251">
        <f>U2251/0.242530074</f>
        <v>8.2814471907512797</v>
      </c>
      <c r="AO2251">
        <f>O2251/U2251</f>
        <v>0.64939009210853871</v>
      </c>
    </row>
    <row r="2252" spans="1:41">
      <c r="A2252" s="14" t="s">
        <v>82</v>
      </c>
      <c r="B2252" s="14" t="s">
        <v>228</v>
      </c>
      <c r="C2252" s="15">
        <v>-45.686</v>
      </c>
      <c r="D2252" s="15">
        <v>50.204000000000001</v>
      </c>
      <c r="E2252" s="15">
        <v>3448</v>
      </c>
      <c r="F2252" s="31">
        <v>106.5</v>
      </c>
      <c r="G2252" s="31">
        <v>6.5644999999999998</v>
      </c>
      <c r="I2252">
        <f>(E2252*100*Info!$B$11)/AI2252</f>
        <v>5.4381425104578982</v>
      </c>
      <c r="J2252">
        <f>LOG10(I2252)</f>
        <v>0.73545058440163136</v>
      </c>
      <c r="K2252">
        <f>2*((E2252*100*Info!$B$11)/AI2252^2)*(AJ2252/2)</f>
        <v>0.3385684953513538</v>
      </c>
      <c r="L2252">
        <f>(M2252/10.7)/I2252</f>
        <v>0.64483765233644974</v>
      </c>
      <c r="M2252">
        <f>((U2252/0.242530073729142))*I2252</f>
        <v>37.521893829807482</v>
      </c>
      <c r="N2252">
        <f>2*M2252*SQRT((0.5*K2252/I2252)^2+(0.5*V2252/U2252)^2)</f>
        <v>2.4538394874999794</v>
      </c>
      <c r="O2252" s="1">
        <v>1.6009</v>
      </c>
      <c r="P2252" s="1">
        <v>4.41E-2</v>
      </c>
      <c r="Q2252" s="1">
        <v>1.6623000000000001</v>
      </c>
      <c r="R2252" s="1">
        <v>4.53E-2</v>
      </c>
      <c r="S2252" s="1">
        <v>2.2294999999999998</v>
      </c>
      <c r="T2252" s="1">
        <v>3.8699999999999998E-2</v>
      </c>
      <c r="U2252" s="1">
        <v>1.6734</v>
      </c>
      <c r="V2252" s="1">
        <v>3.3500000000000002E-2</v>
      </c>
      <c r="W2252" s="50">
        <f>U2252*Info!$B$2</f>
        <v>0.80323199999999995</v>
      </c>
      <c r="X2252" s="50">
        <f>W2252*SQRT((0.5*V2252/U2252)^2+Info!$B$3^2)</f>
        <v>4.0958463283673134E-2</v>
      </c>
      <c r="Y2252" s="39">
        <f>W2252*Info!$D$2</f>
        <v>0.65061791999999996</v>
      </c>
      <c r="Z2252" s="39">
        <f>Y2252*SQRT(Info!$D$3^2+(X2252/W2252)^2)</f>
        <v>4.646428459457471E-2</v>
      </c>
      <c r="AA2252" s="50">
        <f>IF(O2252-W2252&gt;0,O2252-W2252,0)</f>
        <v>0.79766800000000004</v>
      </c>
      <c r="AB2252" s="50">
        <f>SQRT((0.5*P2252)^2+X2252^2)</f>
        <v>4.6516644489472798E-2</v>
      </c>
      <c r="AC2252" s="50">
        <f>(1-EXP(-Info!$B$6*G2252*1000))+(Info!$B$6/(Info!$B$6-Info!$B$7))*(EXP(-Info!$B$7*G2252*1000)-EXP(-Info!$B$6*G2252*1000))*(Info!$B$9-1)</f>
        <v>6.6920783452186314E-2</v>
      </c>
      <c r="AD2252" s="50">
        <f>SQRT((Info!$B$6*EXP(-Info!$B$6*G2252*1000)+(Info!$B$6/(Info!$B$6+Info!$B$7))*(Info!$B$9-1)*(-Info!$B$7*EXP(-Info!$B$7*G2252*1000)+Info!$B$6*EXP(-Info!$B$6*G2252*1000)))^2*(0.01*G2252*1000)^2)</f>
        <v>6.1004579258365553E-4</v>
      </c>
      <c r="AE2252" s="50">
        <f>IF(AA2252&gt;0,AA2252*AC2252*SQRT((AB2252/AA2252)^2+(AD2252/AC2252)^2),AA2252*AC2252*SQRT((AD2252/AC2252)^2))</f>
        <v>3.1507345492640679E-3</v>
      </c>
      <c r="AF2252" s="50">
        <f>IF((S2252-Y2252-AA2252*AC2252)&gt;0,S2252-Y2252-AA2252*AC2252,0)</f>
        <v>1.5255015125052613</v>
      </c>
      <c r="AG2252" s="50">
        <f>SQRT((T2252*0.5)^2+Z2252^2+AE2252^2)</f>
        <v>5.0430936646919007E-2</v>
      </c>
      <c r="AH2252" s="50">
        <f>AF2252/S2252</f>
        <v>0.68423481161931443</v>
      </c>
      <c r="AI2252">
        <f>AF2252*EXP(Info!$B$6*G2252*1000)</f>
        <v>1.6201574254647333</v>
      </c>
      <c r="AJ2252">
        <f>2*SQRT((EXP(Info!$B$6*G2252)*AG2252)^2+(Info!$B$6*G2252*0.01*AI2252)^2)</f>
        <v>0.10086794539073796</v>
      </c>
      <c r="AK2252" s="28">
        <f>AI2252/(E2252/1000)</f>
        <v>0.46988324404429621</v>
      </c>
      <c r="AL2252">
        <f>AA2252/0.752049334436339</f>
        <v>1.0606591396</v>
      </c>
      <c r="AM2252">
        <f>Q2252/O2252</f>
        <v>1.0383534261977638</v>
      </c>
      <c r="AN2252">
        <f>U2252/0.242530074</f>
        <v>6.8997628722943443</v>
      </c>
      <c r="AO2252">
        <f>O2252/U2252</f>
        <v>0.95667503286721645</v>
      </c>
    </row>
    <row r="2253" spans="1:41">
      <c r="A2253" s="14" t="s">
        <v>82</v>
      </c>
      <c r="B2253" s="14" t="s">
        <v>228</v>
      </c>
      <c r="C2253" s="15">
        <v>-45.686</v>
      </c>
      <c r="D2253" s="15">
        <v>50.204000000000001</v>
      </c>
      <c r="E2253" s="15">
        <v>3448</v>
      </c>
      <c r="F2253" s="31">
        <v>111.5</v>
      </c>
      <c r="G2253" s="31">
        <v>6.8256099999999993</v>
      </c>
      <c r="I2253">
        <f>(E2253*100*Info!$B$11)/AI2253</f>
        <v>5.0632838421826927</v>
      </c>
      <c r="J2253">
        <f>LOG10(I2253)</f>
        <v>0.70443227414536125</v>
      </c>
      <c r="K2253">
        <f>2*((E2253*100*Info!$B$11)/AI2253^2)*(AJ2253/2)</f>
        <v>0.3011980379267043</v>
      </c>
      <c r="L2253">
        <f>(M2253/10.7)/I2253</f>
        <v>0.64568541308411331</v>
      </c>
      <c r="M2253">
        <f>((U2253/0.242530073729142))*I2253</f>
        <v>34.981387155459771</v>
      </c>
      <c r="N2253">
        <f>2*M2253*SQRT((0.5*K2253/I2253)^2+(0.5*V2253/U2253)^2)</f>
        <v>2.2218565840793474</v>
      </c>
      <c r="O2253" s="1">
        <v>1.9454</v>
      </c>
      <c r="P2253" s="1">
        <v>4.2500000000000003E-2</v>
      </c>
      <c r="Q2253" s="1">
        <v>1.9438</v>
      </c>
      <c r="R2253" s="1">
        <v>4.2700000000000002E-2</v>
      </c>
      <c r="S2253" s="1">
        <v>2.3653</v>
      </c>
      <c r="T2253" s="1">
        <v>4.4400000000000002E-2</v>
      </c>
      <c r="U2253" s="1">
        <v>1.6756</v>
      </c>
      <c r="V2253" s="1">
        <v>3.73E-2</v>
      </c>
      <c r="W2253" s="50">
        <f>U2253*Info!$B$2</f>
        <v>0.804288</v>
      </c>
      <c r="X2253" s="50">
        <f>W2253*SQRT((0.5*V2253/U2253)^2+Info!$B$3^2)</f>
        <v>4.1198741138049354E-2</v>
      </c>
      <c r="Y2253" s="39">
        <f>W2253*Info!$D$2</f>
        <v>0.65147328000000004</v>
      </c>
      <c r="Z2253" s="39">
        <f>Y2253*SQRT(Info!$D$3^2+(X2253/W2253)^2)</f>
        <v>4.6633313350267026E-2</v>
      </c>
      <c r="AA2253" s="50">
        <f>IF(O2253-W2253&gt;0,O2253-W2253,0)</f>
        <v>1.1411120000000001</v>
      </c>
      <c r="AB2253" s="50">
        <f>SQRT((0.5*P2253)^2+X2253^2)</f>
        <v>4.6356216102697599E-2</v>
      </c>
      <c r="AC2253" s="50">
        <f>(1-EXP(-Info!$B$6*G2253*1000))+(Info!$B$6/(Info!$B$6-Info!$B$7))*(EXP(-Info!$B$7*G2253*1000)-EXP(-Info!$B$6*G2253*1000))*(Info!$B$9-1)</f>
        <v>6.9496914905872689E-2</v>
      </c>
      <c r="AD2253" s="50">
        <f>SQRT((Info!$B$6*EXP(-Info!$B$6*G2253*1000)+(Info!$B$6/(Info!$B$6+Info!$B$7))*(Info!$B$9-1)*(-Info!$B$7*EXP(-Info!$B$7*G2253*1000)+Info!$B$6*EXP(-Info!$B$6*G2253*1000)))^2*(0.01*G2253*1000)^2)</f>
        <v>6.3275882970988768E-4</v>
      </c>
      <c r="AE2253" s="50">
        <f>IF(AA2253&gt;0,AA2253*AC2253*SQRT((AB2253/AA2253)^2+(AD2253/AC2253)^2),AA2253*AC2253*SQRT((AD2253/AC2253)^2))</f>
        <v>3.3015376900360654E-3</v>
      </c>
      <c r="AF2253" s="50">
        <f>IF((S2253-Y2253-AA2253*AC2253)&gt;0,S2253-Y2253-AA2253*AC2253,0)</f>
        <v>1.6345229564379298</v>
      </c>
      <c r="AG2253" s="50">
        <f>SQRT((T2253*0.5)^2+Z2253^2+AE2253^2)</f>
        <v>5.1753319363524126E-2</v>
      </c>
      <c r="AH2253" s="50">
        <f>AF2253/S2253</f>
        <v>0.69104255546354787</v>
      </c>
      <c r="AI2253">
        <f>AF2253*EXP(Info!$B$6*G2253*1000)</f>
        <v>1.7401052841737734</v>
      </c>
      <c r="AJ2253">
        <f>2*SQRT((EXP(Info!$B$6*G2253)*AG2253)^2+(Info!$B$6*G2253*0.01*AI2253)^2)</f>
        <v>0.10351311791224674</v>
      </c>
      <c r="AK2253" s="28">
        <f>AI2253/(E2253/1000)</f>
        <v>0.5046709060828809</v>
      </c>
      <c r="AL2253">
        <f>AA2253/0.752049334436339</f>
        <v>1.5173366264000001</v>
      </c>
      <c r="AM2253">
        <f>Q2253/O2253</f>
        <v>0.99917754703402895</v>
      </c>
      <c r="AN2253">
        <f>U2253/0.242530074</f>
        <v>6.908833912284214</v>
      </c>
      <c r="AO2253">
        <f>O2253/U2253</f>
        <v>1.1610169491525424</v>
      </c>
    </row>
    <row r="2254" spans="1:41">
      <c r="A2254" s="14" t="s">
        <v>82</v>
      </c>
      <c r="B2254" s="14" t="s">
        <v>228</v>
      </c>
      <c r="C2254" s="15">
        <v>-45.686</v>
      </c>
      <c r="D2254" s="15">
        <v>50.204000000000001</v>
      </c>
      <c r="E2254" s="15">
        <v>3448</v>
      </c>
      <c r="F2254" s="31">
        <v>115.5</v>
      </c>
      <c r="G2254" s="31">
        <v>7.0345000000000004</v>
      </c>
      <c r="I2254">
        <f>(E2254*100*Info!$B$11)/AI2254</f>
        <v>4.2066381296687148</v>
      </c>
      <c r="J2254">
        <f>LOG10(I2254)</f>
        <v>0.62393515403089894</v>
      </c>
      <c r="K2254">
        <f>2*((E2254*100*Info!$B$11)/AI2254^2)*(AJ2254/2)</f>
        <v>0.23214963488837195</v>
      </c>
      <c r="L2254">
        <f>(M2254/10.7)/I2254</f>
        <v>0.68371904299065545</v>
      </c>
      <c r="M2254">
        <f>((U2254/0.242530073729142))*I2254</f>
        <v>30.774896979608506</v>
      </c>
      <c r="N2254">
        <f>2*M2254*SQRT((0.5*K2254/I2254)^2+(0.5*V2254/U2254)^2)</f>
        <v>1.8808828261137041</v>
      </c>
      <c r="O2254" s="1">
        <v>1.3636999999999999</v>
      </c>
      <c r="P2254" s="1">
        <v>2.4199999999999999E-2</v>
      </c>
      <c r="Q2254" s="1">
        <v>1.3357000000000001</v>
      </c>
      <c r="R2254" s="1">
        <v>2.3900000000000001E-2</v>
      </c>
      <c r="S2254" s="1">
        <v>2.6901000000000002</v>
      </c>
      <c r="T2254" s="1">
        <v>5.8900000000000001E-2</v>
      </c>
      <c r="U2254" s="1">
        <v>1.7743</v>
      </c>
      <c r="V2254" s="1">
        <v>4.6600000000000003E-2</v>
      </c>
      <c r="W2254" s="50">
        <f>U2254*Info!$B$2</f>
        <v>0.85166399999999998</v>
      </c>
      <c r="X2254" s="50">
        <f>W2254*SQRT((0.5*V2254/U2254)^2+Info!$B$3^2)</f>
        <v>4.4027386684199192E-2</v>
      </c>
      <c r="Y2254" s="39">
        <f>W2254*Info!$D$2</f>
        <v>0.68984783999999999</v>
      </c>
      <c r="Z2254" s="39">
        <f>Y2254*SQRT(Info!$D$3^2+(X2254/W2254)^2)</f>
        <v>4.9613671679134254E-2</v>
      </c>
      <c r="AA2254" s="50">
        <f>IF(O2254-W2254&gt;0,O2254-W2254,0)</f>
        <v>0.51203599999999994</v>
      </c>
      <c r="AB2254" s="50">
        <f>SQRT((0.5*P2254)^2+X2254^2)</f>
        <v>4.5659837693973464E-2</v>
      </c>
      <c r="AC2254" s="50">
        <f>(1-EXP(-Info!$B$6*G2254*1000))+(Info!$B$6/(Info!$B$6-Info!$B$7))*(EXP(-Info!$B$7*G2254*1000)-EXP(-Info!$B$6*G2254*1000))*(Info!$B$9-1)</f>
        <v>7.1553220190862354E-2</v>
      </c>
      <c r="AD2254" s="50">
        <f>SQRT((Info!$B$6*EXP(-Info!$B$6*G2254*1000)+(Info!$B$6/(Info!$B$6+Info!$B$7))*(Info!$B$9-1)*(-Info!$B$7*EXP(-Info!$B$7*G2254*1000)+Info!$B$6*EXP(-Info!$B$6*G2254*1000)))^2*(0.01*G2254*1000)^2)</f>
        <v>6.5084670217680884E-4</v>
      </c>
      <c r="AE2254" s="50">
        <f>IF(AA2254&gt;0,AA2254*AC2254*SQRT((AB2254/AA2254)^2+(AD2254/AC2254)^2),AA2254*AC2254*SQRT((AD2254/AC2254)^2))</f>
        <v>3.2840611474225512E-3</v>
      </c>
      <c r="AF2254" s="50">
        <f>IF((S2254-Y2254-AA2254*AC2254)&gt;0,S2254-Y2254-AA2254*AC2254,0)</f>
        <v>1.9636143353463518</v>
      </c>
      <c r="AG2254" s="50">
        <f>SQRT((T2254*0.5)^2+Z2254^2+AE2254^2)</f>
        <v>5.7789306753974298E-2</v>
      </c>
      <c r="AH2254" s="50">
        <f>AF2254/S2254</f>
        <v>0.72994101904998021</v>
      </c>
      <c r="AI2254">
        <f>AF2254*EXP(Info!$B$6*G2254*1000)</f>
        <v>2.0944627746593585</v>
      </c>
      <c r="AJ2254">
        <f>2*SQRT((EXP(Info!$B$6*G2254)*AG2254)^2+(Info!$B$6*G2254*0.01*AI2254)^2)</f>
        <v>0.11558606978697938</v>
      </c>
      <c r="AK2254" s="28">
        <f>AI2254/(E2254/1000)</f>
        <v>0.60744280007522</v>
      </c>
      <c r="AL2254">
        <f>AA2254/0.752049334436339</f>
        <v>0.68085426919999992</v>
      </c>
      <c r="AM2254">
        <f>Q2254/O2254</f>
        <v>0.97946762484417405</v>
      </c>
      <c r="AN2254">
        <f>U2254/0.242530074</f>
        <v>7.3157937518297214</v>
      </c>
      <c r="AO2254">
        <f>O2254/U2254</f>
        <v>0.76858479400326885</v>
      </c>
    </row>
    <row r="2255" spans="1:41">
      <c r="A2255" s="14" t="s">
        <v>82</v>
      </c>
      <c r="B2255" s="14" t="s">
        <v>228</v>
      </c>
      <c r="C2255" s="15">
        <v>-45.686</v>
      </c>
      <c r="D2255" s="15">
        <v>50.204000000000001</v>
      </c>
      <c r="E2255" s="15">
        <v>3448</v>
      </c>
      <c r="F2255" s="31">
        <v>120.5</v>
      </c>
      <c r="G2255" s="31">
        <v>7.2956099999999999</v>
      </c>
      <c r="I2255">
        <f>(E2255*100*Info!$B$11)/AI2255</f>
        <v>4.5792678790722308</v>
      </c>
      <c r="J2255">
        <f>LOG10(I2255)</f>
        <v>0.66079604972993045</v>
      </c>
      <c r="K2255">
        <f>2*((E2255*100*Info!$B$11)/AI2255^2)*(AJ2255/2)</f>
        <v>0.25479916539218356</v>
      </c>
      <c r="L2255">
        <f>(M2255/10.7)/I2255</f>
        <v>0.67138797757009461</v>
      </c>
      <c r="M2255">
        <f>((U2255/0.242530073729142))*I2255</f>
        <v>32.896779780877416</v>
      </c>
      <c r="N2255">
        <f>2*M2255*SQRT((0.5*K2255/I2255)^2+(0.5*V2255/U2255)^2)</f>
        <v>1.9626099581014265</v>
      </c>
      <c r="O2255" s="1">
        <v>1.2138</v>
      </c>
      <c r="P2255" s="1">
        <v>2.69E-2</v>
      </c>
      <c r="Q2255" s="1">
        <v>1.1803999999999999</v>
      </c>
      <c r="R2255" s="1">
        <v>2.6700000000000002E-2</v>
      </c>
      <c r="S2255" s="1">
        <v>2.5049000000000001</v>
      </c>
      <c r="T2255" s="1">
        <v>4.4999999999999998E-2</v>
      </c>
      <c r="U2255" s="1">
        <v>1.7423</v>
      </c>
      <c r="V2255" s="1">
        <v>3.7499999999999999E-2</v>
      </c>
      <c r="W2255" s="50">
        <f>U2255*Info!$B$2</f>
        <v>0.83630399999999994</v>
      </c>
      <c r="X2255" s="50">
        <f>W2255*SQRT((0.5*V2255/U2255)^2+Info!$B$3^2)</f>
        <v>4.2772782830206406E-2</v>
      </c>
      <c r="Y2255" s="39">
        <f>W2255*Info!$D$2</f>
        <v>0.67740624000000005</v>
      </c>
      <c r="Z2255" s="39">
        <f>Y2255*SQRT(Info!$D$3^2+(X2255/W2255)^2)</f>
        <v>4.8451420721736201E-2</v>
      </c>
      <c r="AA2255" s="50">
        <f>IF(O2255-W2255&gt;0,O2255-W2255,0)</f>
        <v>0.37749600000000005</v>
      </c>
      <c r="AB2255" s="50">
        <f>SQRT((0.5*P2255)^2+X2255^2)</f>
        <v>4.4837634315828927E-2</v>
      </c>
      <c r="AC2255" s="50">
        <f>(1-EXP(-Info!$B$6*G2255*1000))+(Info!$B$6/(Info!$B$6-Info!$B$7))*(EXP(-Info!$B$7*G2255*1000)-EXP(-Info!$B$6*G2255*1000))*(Info!$B$9-1)</f>
        <v>7.4117815777775709E-2</v>
      </c>
      <c r="AD2255" s="50">
        <f>SQRT((Info!$B$6*EXP(-Info!$B$6*G2255*1000)+(Info!$B$6/(Info!$B$6+Info!$B$7))*(Info!$B$9-1)*(-Info!$B$7*EXP(-Info!$B$7*G2255*1000)+Info!$B$6*EXP(-Info!$B$6*G2255*1000)))^2*(0.01*G2255*1000)^2)</f>
        <v>6.7335326564449622E-4</v>
      </c>
      <c r="AE2255" s="50">
        <f>IF(AA2255&gt;0,AA2255*AC2255*SQRT((AB2255/AA2255)^2+(AD2255/AC2255)^2),AA2255*AC2255*SQRT((AD2255/AC2255)^2))</f>
        <v>3.3329744423364776E-3</v>
      </c>
      <c r="AF2255" s="50">
        <f>IF((S2255-Y2255-AA2255*AC2255)&gt;0,S2255-Y2255-AA2255*AC2255,0)</f>
        <v>1.7995145810151529</v>
      </c>
      <c r="AG2255" s="50">
        <f>SQRT((T2255*0.5)^2+Z2255^2+AE2255^2)</f>
        <v>5.3524750243116093E-2</v>
      </c>
      <c r="AH2255" s="50">
        <f>AF2255/S2255</f>
        <v>0.71839777277142913</v>
      </c>
      <c r="AI2255">
        <f>AF2255*EXP(Info!$B$6*G2255*1000)</f>
        <v>1.9240296051077155</v>
      </c>
      <c r="AJ2255">
        <f>2*SQRT((EXP(Info!$B$6*G2255)*AG2255)^2+(Info!$B$6*G2255*0.01*AI2255)^2)</f>
        <v>0.10705666288092811</v>
      </c>
      <c r="AK2255" s="28">
        <f>AI2255/(E2255/1000)</f>
        <v>0.5580132265393607</v>
      </c>
      <c r="AL2255">
        <f>AA2255/0.752049334436339</f>
        <v>0.50195643120000011</v>
      </c>
      <c r="AM2255">
        <f>Q2255/O2255</f>
        <v>0.97248311089141526</v>
      </c>
      <c r="AN2255">
        <f>U2255/0.242530074</f>
        <v>7.1838513519770739</v>
      </c>
      <c r="AO2255">
        <f>O2255/U2255</f>
        <v>0.69666532744073928</v>
      </c>
    </row>
    <row r="2256" spans="1:41">
      <c r="A2256" s="14" t="s">
        <v>82</v>
      </c>
      <c r="B2256" s="14" t="s">
        <v>228</v>
      </c>
      <c r="C2256" s="15">
        <v>-45.686</v>
      </c>
      <c r="D2256" s="15">
        <v>50.204000000000001</v>
      </c>
      <c r="E2256" s="15">
        <v>3448</v>
      </c>
      <c r="F2256" s="31">
        <v>124.5</v>
      </c>
      <c r="G2256" s="31">
        <v>7.5045000000000002</v>
      </c>
      <c r="I2256">
        <f>(E2256*100*Info!$B$11)/AI2256</f>
        <v>5.1536808991830769</v>
      </c>
      <c r="J2256">
        <f>LOG10(I2256)</f>
        <v>0.71211752480584034</v>
      </c>
      <c r="K2256">
        <f>2*((E2256*100*Info!$B$11)/AI2256^2)*(AJ2256/2)</f>
        <v>0.30033472342984713</v>
      </c>
      <c r="L2256">
        <f>(M2256/10.7)/I2256</f>
        <v>0.61921215700934684</v>
      </c>
      <c r="M2256">
        <f>((U2256/0.242530073729142))*I2256</f>
        <v>34.146073967494949</v>
      </c>
      <c r="N2256">
        <f>2*M2256*SQRT((0.5*K2256/I2256)^2+(0.5*V2256/U2256)^2)</f>
        <v>2.1333972278405198</v>
      </c>
      <c r="O2256" s="1">
        <v>1.3116000000000001</v>
      </c>
      <c r="P2256" s="1">
        <v>3.6799999999999999E-2</v>
      </c>
      <c r="Q2256" s="1">
        <v>1.3886000000000001</v>
      </c>
      <c r="R2256" s="1">
        <v>3.8399999999999997E-2</v>
      </c>
      <c r="S2256" s="1">
        <v>2.2618</v>
      </c>
      <c r="T2256" s="1">
        <v>4.3299999999999998E-2</v>
      </c>
      <c r="U2256" s="1">
        <v>1.6069</v>
      </c>
      <c r="V2256" s="1">
        <v>3.6200000000000003E-2</v>
      </c>
      <c r="W2256" s="50">
        <f>U2256*Info!$B$2</f>
        <v>0.771312</v>
      </c>
      <c r="X2256" s="50">
        <f>W2256*SQRT((0.5*V2256/U2256)^2+Info!$B$3^2)</f>
        <v>3.9532098949587792E-2</v>
      </c>
      <c r="Y2256" s="39">
        <f>W2256*Info!$D$2</f>
        <v>0.62476271999999999</v>
      </c>
      <c r="Z2256" s="39">
        <f>Y2256*SQRT(Info!$D$3^2+(X2256/W2256)^2)</f>
        <v>4.4734389358829889E-2</v>
      </c>
      <c r="AA2256" s="50">
        <f>IF(O2256-W2256&gt;0,O2256-W2256,0)</f>
        <v>0.5402880000000001</v>
      </c>
      <c r="AB2256" s="50">
        <f>SQRT((0.5*P2256)^2+X2256^2)</f>
        <v>4.3604436097259648E-2</v>
      </c>
      <c r="AC2256" s="50">
        <f>(1-EXP(-Info!$B$6*G2256*1000))+(Info!$B$6/(Info!$B$6-Info!$B$7))*(EXP(-Info!$B$7*G2256*1000)-EXP(-Info!$B$6*G2256*1000))*(Info!$B$9-1)</f>
        <v>7.61649123913688E-2</v>
      </c>
      <c r="AD2256" s="50">
        <f>SQRT((Info!$B$6*EXP(-Info!$B$6*G2256*1000)+(Info!$B$6/(Info!$B$6+Info!$B$7))*(Info!$B$9-1)*(-Info!$B$7*EXP(-Info!$B$7*G2256*1000)+Info!$B$6*EXP(-Info!$B$6*G2256*1000)))^2*(0.01*G2256*1000)^2)</f>
        <v>6.9127650052222187E-4</v>
      </c>
      <c r="AE2256" s="50">
        <f>IF(AA2256&gt;0,AA2256*AC2256*SQRT((AB2256/AA2256)^2+(AD2256/AC2256)^2),AA2256*AC2256*SQRT((AD2256/AC2256)^2))</f>
        <v>3.3420630069710823E-3</v>
      </c>
      <c r="AF2256" s="50">
        <f>IF((S2256-Y2256-AA2256*AC2256)&gt;0,S2256-Y2256-AA2256*AC2256,0)</f>
        <v>1.5958862918138921</v>
      </c>
      <c r="AG2256" s="50">
        <f>SQRT((T2256*0.5)^2+Z2256^2+AE2256^2)</f>
        <v>4.9810214579441008E-2</v>
      </c>
      <c r="AH2256" s="50">
        <f>AF2256/S2256</f>
        <v>0.70558240861875143</v>
      </c>
      <c r="AI2256">
        <f>AF2256*EXP(Info!$B$6*G2256*1000)</f>
        <v>1.7095833330407375</v>
      </c>
      <c r="AJ2256">
        <f>2*SQRT((EXP(Info!$B$6*G2256)*AG2256)^2+(Info!$B$6*G2256*0.01*AI2256)^2)</f>
        <v>9.962728534288065E-2</v>
      </c>
      <c r="AK2256" s="28">
        <f>AI2256/(E2256/1000)</f>
        <v>0.49581883208838096</v>
      </c>
      <c r="AL2256">
        <f>AA2256/0.752049334436339</f>
        <v>0.71842095360000013</v>
      </c>
      <c r="AM2256">
        <f>Q2256/O2256</f>
        <v>1.05870692284233</v>
      </c>
      <c r="AN2256">
        <f>U2256/0.242530074</f>
        <v>6.6255700726005626</v>
      </c>
      <c r="AO2256">
        <f>O2256/U2256</f>
        <v>0.81623000809011148</v>
      </c>
    </row>
    <row r="2257" spans="1:41">
      <c r="A2257" s="14" t="s">
        <v>82</v>
      </c>
      <c r="B2257" s="14" t="s">
        <v>228</v>
      </c>
      <c r="C2257" s="15">
        <v>-45.686</v>
      </c>
      <c r="D2257" s="15">
        <v>50.204000000000001</v>
      </c>
      <c r="E2257" s="15">
        <v>3448</v>
      </c>
      <c r="F2257" s="31">
        <v>133.5</v>
      </c>
      <c r="G2257" s="31">
        <v>7.8569599999999999</v>
      </c>
      <c r="I2257">
        <f>(E2257*100*Info!$B$11)/AI2257</f>
        <v>5.3801592669140028</v>
      </c>
      <c r="J2257">
        <f>LOG10(I2257)</f>
        <v>0.73079513211956804</v>
      </c>
      <c r="K2257">
        <f>2*((E2257*100*Info!$B$11)/AI2257^2)*(AJ2257/2)</f>
        <v>0.31300307390151927</v>
      </c>
      <c r="L2257">
        <f>(M2257/10.7)/I2257</f>
        <v>0.59204527850467392</v>
      </c>
      <c r="M2257">
        <f>((U2257/0.242530073729142))*I2257</f>
        <v>34.082687439901747</v>
      </c>
      <c r="N2257">
        <f>2*M2257*SQRT((0.5*K2257/I2257)^2+(0.5*V2257/U2257)^2)</f>
        <v>2.1294314259489089</v>
      </c>
      <c r="O2257" s="1">
        <v>0.89290000000000003</v>
      </c>
      <c r="P2257" s="1">
        <v>2.3300000000000001E-2</v>
      </c>
      <c r="Q2257" s="1">
        <v>0.92789999999999995</v>
      </c>
      <c r="R2257" s="1">
        <v>2.3900000000000001E-2</v>
      </c>
      <c r="S2257" s="1">
        <v>2.1335000000000002</v>
      </c>
      <c r="T2257" s="1">
        <v>4.1399999999999999E-2</v>
      </c>
      <c r="U2257" s="1">
        <v>1.5364</v>
      </c>
      <c r="V2257" s="1">
        <v>3.5000000000000003E-2</v>
      </c>
      <c r="W2257" s="50">
        <f>U2257*Info!$B$2</f>
        <v>0.73747200000000002</v>
      </c>
      <c r="X2257" s="50">
        <f>W2257*SQRT((0.5*V2257/U2257)^2+Info!$B$3^2)</f>
        <v>3.7818280988960881E-2</v>
      </c>
      <c r="Y2257" s="39">
        <f>W2257*Info!$D$2</f>
        <v>0.59735232000000005</v>
      </c>
      <c r="Z2257" s="39">
        <f>Y2257*SQRT(Info!$D$3^2+(X2257/W2257)^2)</f>
        <v>4.2783681317143718E-2</v>
      </c>
      <c r="AA2257" s="50">
        <f>IF(O2257-W2257&gt;0,O2257-W2257,0)</f>
        <v>0.15542800000000001</v>
      </c>
      <c r="AB2257" s="50">
        <f>SQRT((0.5*P2257)^2+X2257^2)</f>
        <v>3.9572021390876663E-2</v>
      </c>
      <c r="AC2257" s="50">
        <f>(1-EXP(-Info!$B$6*G2257*1000))+(Info!$B$6/(Info!$B$6-Info!$B$7))*(EXP(-Info!$B$7*G2257*1000)-EXP(-Info!$B$6*G2257*1000))*(Info!$B$9-1)</f>
        <v>7.9609731991040183E-2</v>
      </c>
      <c r="AD2257" s="50">
        <f>SQRT((Info!$B$6*EXP(-Info!$B$6*G2257*1000)+(Info!$B$6/(Info!$B$6+Info!$B$7))*(Info!$B$9-1)*(-Info!$B$7*EXP(-Info!$B$7*G2257*1000)+Info!$B$6*EXP(-Info!$B$6*G2257*1000)))^2*(0.01*G2257*1000)^2)</f>
        <v>7.2135337201817862E-4</v>
      </c>
      <c r="AE2257" s="50">
        <f>IF(AA2257&gt;0,AA2257*AC2257*SQRT((AB2257/AA2257)^2+(AD2257/AC2257)^2),AA2257*AC2257*SQRT((AD2257/AC2257)^2))</f>
        <v>3.1523125115788938E-3</v>
      </c>
      <c r="AF2257" s="50">
        <f>IF((S2257-Y2257-AA2257*AC2257)&gt;0,S2257-Y2257-AA2257*AC2257,0)</f>
        <v>1.5237740985760966</v>
      </c>
      <c r="AG2257" s="50">
        <f>SQRT((T2257*0.5)^2+Z2257^2+AE2257^2)</f>
        <v>4.7632661706202915E-2</v>
      </c>
      <c r="AH2257" s="50">
        <f>AF2257/S2257</f>
        <v>0.7142133107926395</v>
      </c>
      <c r="AI2257">
        <f>AF2257*EXP(Info!$B$6*G2257*1000)</f>
        <v>1.6376182436152071</v>
      </c>
      <c r="AJ2257">
        <f>2*SQRT((EXP(Info!$B$6*G2257)*AG2257)^2+(Info!$B$6*G2257*0.01*AI2257)^2)</f>
        <v>9.5272187810673592E-2</v>
      </c>
      <c r="AK2257" s="28">
        <f>AI2257/(E2257/1000)</f>
        <v>0.47494728643132456</v>
      </c>
      <c r="AL2257">
        <f>AA2257/0.752049334436339</f>
        <v>0.2066726116</v>
      </c>
      <c r="AM2257">
        <f>Q2257/O2257</f>
        <v>1.0391981184903123</v>
      </c>
      <c r="AN2257">
        <f>U2257/0.242530074</f>
        <v>6.334884472925201</v>
      </c>
      <c r="AO2257">
        <f>O2257/U2257</f>
        <v>0.58116375943764642</v>
      </c>
    </row>
    <row r="2258" spans="1:41">
      <c r="A2258" s="14" t="s">
        <v>82</v>
      </c>
      <c r="B2258" s="14" t="s">
        <v>228</v>
      </c>
      <c r="C2258" s="15">
        <v>-45.686</v>
      </c>
      <c r="D2258" s="15">
        <v>50.204000000000001</v>
      </c>
      <c r="E2258" s="15">
        <v>3448</v>
      </c>
      <c r="F2258" s="31">
        <v>143</v>
      </c>
      <c r="G2258" s="31">
        <v>8.2289999999999992</v>
      </c>
      <c r="I2258">
        <f>(E2258*100*Info!$B$11)/AI2258</f>
        <v>5.9388529615010741</v>
      </c>
      <c r="J2258">
        <f>LOG10(I2258)</f>
        <v>0.77370257282724453</v>
      </c>
      <c r="K2258">
        <f>2*((E2258*100*Info!$B$11)/AI2258^2)*(AJ2258/2)</f>
        <v>0.39780230535995736</v>
      </c>
      <c r="L2258">
        <f>(M2258/10.7)/I2258</f>
        <v>0.63528107663551514</v>
      </c>
      <c r="M2258">
        <f>((U2258/0.242530073729142))*I2258</f>
        <v>40.369397665977893</v>
      </c>
      <c r="N2258">
        <f>2*M2258*SQRT((0.5*K2258/I2258)^2+(0.5*V2258/U2258)^2)</f>
        <v>2.8344233707455375</v>
      </c>
      <c r="O2258" s="1">
        <v>0.78169999999999995</v>
      </c>
      <c r="P2258" s="1">
        <v>1.9900000000000001E-2</v>
      </c>
      <c r="Q2258" s="1">
        <v>0.79069999999999996</v>
      </c>
      <c r="R2258" s="1">
        <v>0.02</v>
      </c>
      <c r="S2258" s="1">
        <v>2.0167000000000002</v>
      </c>
      <c r="T2258" s="1">
        <v>3.8399999999999997E-2</v>
      </c>
      <c r="U2258" s="1">
        <v>1.6486000000000001</v>
      </c>
      <c r="V2258" s="1">
        <v>3.4700000000000002E-2</v>
      </c>
      <c r="W2258" s="50">
        <f>U2258*Info!$B$2</f>
        <v>0.79132800000000003</v>
      </c>
      <c r="X2258" s="50">
        <f>W2258*SQRT((0.5*V2258/U2258)^2+Info!$B$3^2)</f>
        <v>4.0433347535913967E-2</v>
      </c>
      <c r="Y2258" s="39">
        <f>W2258*Info!$D$2</f>
        <v>0.64097568000000005</v>
      </c>
      <c r="Z2258" s="39">
        <f>Y2258*SQRT(Info!$D$3^2+(X2258/W2258)^2)</f>
        <v>4.5823065266519573E-2</v>
      </c>
      <c r="AA2258" s="50">
        <f>IF(O2258-W2258&gt;0,O2258-W2258,0)</f>
        <v>0</v>
      </c>
      <c r="AB2258" s="50">
        <f>SQRT((0.5*P2258)^2+X2258^2)</f>
        <v>4.1639621671672282E-2</v>
      </c>
      <c r="AC2258" s="50">
        <f>(1-EXP(-Info!$B$6*G2258*1000))+(Info!$B$6/(Info!$B$6-Info!$B$7))*(EXP(-Info!$B$7*G2258*1000)-EXP(-Info!$B$6*G2258*1000))*(Info!$B$9-1)</f>
        <v>8.3233360345539881E-2</v>
      </c>
      <c r="AD2258" s="50">
        <f>SQRT((Info!$B$6*EXP(-Info!$B$6*G2258*1000)+(Info!$B$6/(Info!$B$6+Info!$B$7))*(Info!$B$9-1)*(-Info!$B$7*EXP(-Info!$B$7*G2258*1000)+Info!$B$6*EXP(-Info!$B$6*G2258*1000)))^2*(0.01*G2258*1000)^2)</f>
        <v>7.5287728658777E-4</v>
      </c>
      <c r="AE2258" s="50">
        <f>IF(AA2258&gt;0,AA2258*AC2258*SQRT((AB2258/AA2258)^2+(AD2258/AC2258)^2),AA2258*AC2258*SQRT((AD2258/AC2258)^2))</f>
        <v>0</v>
      </c>
      <c r="AF2258" s="50">
        <f>IF((S2258-Y2258-AA2258*AC2258)&gt;0,S2258-Y2258-AA2258*AC2258,0)</f>
        <v>1.3757243200000002</v>
      </c>
      <c r="AG2258" s="50">
        <f>SQRT((T2258*0.5)^2+Z2258^2+AE2258^2)</f>
        <v>4.9682927756118725E-2</v>
      </c>
      <c r="AH2258" s="50">
        <f>AF2258/S2258</f>
        <v>0.68216607328804491</v>
      </c>
      <c r="AI2258">
        <f>AF2258*EXP(Info!$B$6*G2258*1000)</f>
        <v>1.4835603821426917</v>
      </c>
      <c r="AJ2258">
        <f>2*SQRT((EXP(Info!$B$6*G2258)*AG2258)^2+(Info!$B$6*G2258*0.01*AI2258)^2)</f>
        <v>9.9373354414199103E-2</v>
      </c>
      <c r="AK2258" s="28">
        <f>AI2258/(E2258/1000)</f>
        <v>0.43026693217595469</v>
      </c>
      <c r="AL2258">
        <f>AA2258/0.752049334436339</f>
        <v>0</v>
      </c>
      <c r="AM2258">
        <f>Q2258/O2258</f>
        <v>1.0115133682998594</v>
      </c>
      <c r="AN2258">
        <f>U2258/0.242530074</f>
        <v>6.7975075124085436</v>
      </c>
      <c r="AO2258">
        <f>O2258/U2258</f>
        <v>0.47415989324275137</v>
      </c>
    </row>
    <row r="2259" spans="1:41">
      <c r="A2259" s="14" t="s">
        <v>82</v>
      </c>
      <c r="B2259" s="14" t="s">
        <v>228</v>
      </c>
      <c r="C2259" s="15">
        <v>-45.686</v>
      </c>
      <c r="D2259" s="15">
        <v>50.204000000000001</v>
      </c>
      <c r="E2259" s="15">
        <v>3448</v>
      </c>
      <c r="F2259" s="31">
        <v>152</v>
      </c>
      <c r="G2259" s="31">
        <v>8.6240799999999993</v>
      </c>
      <c r="I2259">
        <f>(E2259*100*Info!$B$11)/AI2259</f>
        <v>5.6367806199534849</v>
      </c>
      <c r="J2259">
        <f>LOG10(I2259)</f>
        <v>0.75103113267407307</v>
      </c>
      <c r="K2259">
        <f>2*((E2259*100*Info!$B$11)/AI2259^2)*(AJ2259/2)</f>
        <v>0.40009313786601192</v>
      </c>
      <c r="L2259">
        <f>(M2259/10.7)/I2259</f>
        <v>0.70348728224299184</v>
      </c>
      <c r="M2259">
        <f>((U2259/0.242530073729142))*I2259</f>
        <v>42.429817224562164</v>
      </c>
      <c r="N2259">
        <f>2*M2259*SQRT((0.5*K2259/I2259)^2+(0.5*V2259/U2259)^2)</f>
        <v>3.1566885352831742</v>
      </c>
      <c r="O2259" s="1">
        <v>0.86360000000000003</v>
      </c>
      <c r="P2259" s="1">
        <v>2.0400000000000001E-2</v>
      </c>
      <c r="Q2259" s="1">
        <v>0.84640000000000004</v>
      </c>
      <c r="R2259" s="1">
        <v>2.0199999999999999E-2</v>
      </c>
      <c r="S2259" s="1">
        <v>2.1539999999999999</v>
      </c>
      <c r="T2259" s="1">
        <v>4.4499999999999998E-2</v>
      </c>
      <c r="U2259" s="1">
        <v>1.8255999999999999</v>
      </c>
      <c r="V2259" s="1">
        <v>4.07E-2</v>
      </c>
      <c r="W2259" s="50">
        <f>U2259*Info!$B$2</f>
        <v>0.87628799999999996</v>
      </c>
      <c r="X2259" s="50">
        <f>W2259*SQRT((0.5*V2259/U2259)^2+Info!$B$3^2)</f>
        <v>4.4890037551332036E-2</v>
      </c>
      <c r="Y2259" s="39">
        <f>W2259*Info!$D$2</f>
        <v>0.70979327999999997</v>
      </c>
      <c r="Z2259" s="39">
        <f>Y2259*SQRT(Info!$D$3^2+(X2259/W2259)^2)</f>
        <v>5.0809777716421797E-2</v>
      </c>
      <c r="AA2259" s="50">
        <f>IF(O2259-W2259&gt;0,O2259-W2259,0)</f>
        <v>0</v>
      </c>
      <c r="AB2259" s="50">
        <f>SQRT((0.5*P2259)^2+X2259^2)</f>
        <v>4.6034285824372252E-2</v>
      </c>
      <c r="AC2259" s="50">
        <f>(1-EXP(-Info!$B$6*G2259*1000))+(Info!$B$6/(Info!$B$6-Info!$B$7))*(EXP(-Info!$B$7*G2259*1000)-EXP(-Info!$B$6*G2259*1000))*(Info!$B$9-1)</f>
        <v>8.7067322976328604E-2</v>
      </c>
      <c r="AD2259" s="50">
        <f>SQRT((Info!$B$6*EXP(-Info!$B$6*G2259*1000)+(Info!$B$6/(Info!$B$6+Info!$B$7))*(Info!$B$9-1)*(-Info!$B$7*EXP(-Info!$B$7*G2259*1000)+Info!$B$6*EXP(-Info!$B$6*G2259*1000)))^2*(0.01*G2259*1000)^2)</f>
        <v>7.8610311467650941E-4</v>
      </c>
      <c r="AE2259" s="50">
        <f>IF(AA2259&gt;0,AA2259*AC2259*SQRT((AB2259/AA2259)^2+(AD2259/AC2259)^2),AA2259*AC2259*SQRT((AD2259/AC2259)^2))</f>
        <v>0</v>
      </c>
      <c r="AF2259" s="50">
        <f>IF((S2259-Y2259-AA2259*AC2259)&gt;0,S2259-Y2259-AA2259*AC2259,0)</f>
        <v>1.4442067199999999</v>
      </c>
      <c r="AG2259" s="50">
        <f>SQRT((T2259*0.5)^2+Z2259^2+AE2259^2)</f>
        <v>5.5467972845527652E-2</v>
      </c>
      <c r="AH2259" s="50">
        <f>AF2259/S2259</f>
        <v>0.67047665738161555</v>
      </c>
      <c r="AI2259">
        <f>AF2259*EXP(Info!$B$6*G2259*1000)</f>
        <v>1.5630636640115501</v>
      </c>
      <c r="AJ2259">
        <f>2*SQRT((EXP(Info!$B$6*G2259)*AG2259)^2+(Info!$B$6*G2259*0.01*AI2259)^2)</f>
        <v>0.1109447197226362</v>
      </c>
      <c r="AK2259" s="28">
        <f>AI2259/(E2259/1000)</f>
        <v>0.45332472854163286</v>
      </c>
      <c r="AL2259">
        <f>AA2259/0.752049334436339</f>
        <v>0</v>
      </c>
      <c r="AM2259">
        <f>Q2259/O2259</f>
        <v>0.98008337193144979</v>
      </c>
      <c r="AN2259">
        <f>U2259/0.242530074</f>
        <v>7.5273139115934953</v>
      </c>
      <c r="AO2259">
        <f>O2259/U2259</f>
        <v>0.47304995617879059</v>
      </c>
    </row>
    <row r="2260" spans="1:41">
      <c r="A2260" s="14" t="s">
        <v>82</v>
      </c>
      <c r="B2260" s="14" t="s">
        <v>228</v>
      </c>
      <c r="C2260" s="15">
        <v>-45.686</v>
      </c>
      <c r="D2260" s="15">
        <v>50.204000000000001</v>
      </c>
      <c r="E2260" s="15">
        <v>3448</v>
      </c>
      <c r="F2260" s="31">
        <v>165.5</v>
      </c>
      <c r="G2260" s="31">
        <v>9.2167000000000012</v>
      </c>
      <c r="I2260">
        <f>(E2260*100*Info!$B$11)/AI2260</f>
        <v>5.5479226690850201</v>
      </c>
      <c r="J2260">
        <f>LOG10(I2260)</f>
        <v>0.74413039893626587</v>
      </c>
      <c r="K2260">
        <f>2*((E2260*100*Info!$B$11)/AI2260^2)*(AJ2260/2)</f>
        <v>0.35593043375948469</v>
      </c>
      <c r="L2260">
        <f>(M2260/10.7)/I2260</f>
        <v>0.63443331588785157</v>
      </c>
      <c r="M2260">
        <f>((U2260/0.242530073729142))*I2260</f>
        <v>37.661720635035785</v>
      </c>
      <c r="N2260">
        <f>2*M2260*SQRT((0.5*K2260/I2260)^2+(0.5*V2260/U2260)^2)</f>
        <v>2.5685923819804919</v>
      </c>
      <c r="O2260" s="1">
        <v>1.2450000000000001</v>
      </c>
      <c r="P2260" s="1">
        <v>2.6800000000000001E-2</v>
      </c>
      <c r="Q2260" s="1">
        <v>1.1095999999999999</v>
      </c>
      <c r="R2260" s="1">
        <v>2.5700000000000001E-2</v>
      </c>
      <c r="S2260" s="1">
        <v>2.1417000000000002</v>
      </c>
      <c r="T2260" s="1">
        <v>4.36E-2</v>
      </c>
      <c r="U2260" s="1">
        <v>1.6464000000000001</v>
      </c>
      <c r="V2260" s="1">
        <v>3.8100000000000002E-2</v>
      </c>
      <c r="W2260" s="50">
        <f>U2260*Info!$B$2</f>
        <v>0.79027199999999997</v>
      </c>
      <c r="X2260" s="50">
        <f>W2260*SQRT((0.5*V2260/U2260)^2+Info!$B$3^2)</f>
        <v>4.0557826876695451E-2</v>
      </c>
      <c r="Y2260" s="39">
        <f>W2260*Info!$D$2</f>
        <v>0.64012032000000008</v>
      </c>
      <c r="Z2260" s="39">
        <f>Y2260*SQRT(Info!$D$3^2+(X2260/W2260)^2)</f>
        <v>4.5865329350982677E-2</v>
      </c>
      <c r="AA2260" s="50">
        <f>IF(O2260-W2260&gt;0,O2260-W2260,0)</f>
        <v>0.45472800000000013</v>
      </c>
      <c r="AB2260" s="50">
        <f>SQRT((0.5*P2260)^2+X2260^2)</f>
        <v>4.2714134908247881E-2</v>
      </c>
      <c r="AC2260" s="50">
        <f>(1-EXP(-Info!$B$6*G2260*1000))+(Info!$B$6/(Info!$B$6-Info!$B$7))*(EXP(-Info!$B$7*G2260*1000)-EXP(-Info!$B$6*G2260*1000))*(Info!$B$9-1)</f>
        <v>9.279120208039722E-2</v>
      </c>
      <c r="AD2260" s="50">
        <f>SQRT((Info!$B$6*EXP(-Info!$B$6*G2260*1000)+(Info!$B$6/(Info!$B$6+Info!$B$7))*(Info!$B$9-1)*(-Info!$B$7*EXP(-Info!$B$7*G2260*1000)+Info!$B$6*EXP(-Info!$B$6*G2260*1000)))^2*(0.01*G2260*1000)^2)</f>
        <v>8.3546146619802877E-4</v>
      </c>
      <c r="AE2260" s="50">
        <f>IF(AA2260&gt;0,AA2260*AC2260*SQRT((AB2260/AA2260)^2+(AD2260/AC2260)^2),AA2260*AC2260*SQRT((AD2260/AC2260)^2))</f>
        <v>3.9816616903228241E-3</v>
      </c>
      <c r="AF2260" s="50">
        <f>IF((S2260-Y2260-AA2260*AC2260)&gt;0,S2260-Y2260-AA2260*AC2260,0)</f>
        <v>1.4593849222603852</v>
      </c>
      <c r="AG2260" s="50">
        <f>SQRT((T2260*0.5)^2+Z2260^2+AE2260^2)</f>
        <v>5.0938414446175077E-2</v>
      </c>
      <c r="AH2260" s="50">
        <f>AF2260/S2260</f>
        <v>0.68141426075565448</v>
      </c>
      <c r="AI2260">
        <f>AF2260*EXP(Info!$B$6*G2260*1000)</f>
        <v>1.5880983738561858</v>
      </c>
      <c r="AJ2260">
        <f>2*SQRT((EXP(Info!$B$6*G2260)*AG2260)^2+(Info!$B$6*G2260*0.01*AI2260)^2)</f>
        <v>0.10188544015026577</v>
      </c>
      <c r="AK2260" s="28">
        <f>AI2260/(E2260/1000)</f>
        <v>0.46058537524831378</v>
      </c>
      <c r="AL2260">
        <f>AA2260/0.752049334436339</f>
        <v>0.60465182160000019</v>
      </c>
      <c r="AM2260">
        <f>Q2260/O2260</f>
        <v>0.89124497991967855</v>
      </c>
      <c r="AN2260">
        <f>U2260/0.242530074</f>
        <v>6.7884364724186739</v>
      </c>
      <c r="AO2260">
        <f>O2260/U2260</f>
        <v>0.75619533527696792</v>
      </c>
    </row>
    <row r="2261" spans="1:41">
      <c r="A2261" s="14" t="s">
        <v>82</v>
      </c>
      <c r="B2261" s="14" t="s">
        <v>228</v>
      </c>
      <c r="C2261" s="15">
        <v>-45.686</v>
      </c>
      <c r="D2261" s="15">
        <v>50.204000000000001</v>
      </c>
      <c r="E2261" s="15">
        <v>3448</v>
      </c>
      <c r="F2261" s="31">
        <v>166.5</v>
      </c>
      <c r="G2261" s="31">
        <v>9.2606000000000002</v>
      </c>
      <c r="I2261">
        <f>(E2261*100*Info!$B$11)/AI2261</f>
        <v>4.9677790365288281</v>
      </c>
      <c r="J2261">
        <f>LOG10(I2261)</f>
        <v>0.6961622704715853</v>
      </c>
      <c r="K2261">
        <f>2*((E2261*100*Info!$B$11)/AI2261^2)*(AJ2261/2)</f>
        <v>0.3109042565550777</v>
      </c>
      <c r="L2261">
        <f>(M2261/10.7)/I2261</f>
        <v>0.69111768224299197</v>
      </c>
      <c r="M2261">
        <f>((U2261/0.242530073729142))*I2261</f>
        <v>36.73652328974606</v>
      </c>
      <c r="N2261">
        <f>2*M2261*SQRT((0.5*K2261/I2261)^2+(0.5*V2261/U2261)^2)</f>
        <v>2.4428210252326963</v>
      </c>
      <c r="O2261" s="1">
        <v>1.0543</v>
      </c>
      <c r="P2261" s="1">
        <v>2.3300000000000001E-2</v>
      </c>
      <c r="Q2261" s="1">
        <v>1.0178</v>
      </c>
      <c r="R2261" s="1">
        <v>2.29E-2</v>
      </c>
      <c r="S2261" s="1">
        <v>2.3445</v>
      </c>
      <c r="T2261" s="1">
        <v>4.7699999999999999E-2</v>
      </c>
      <c r="U2261" s="1">
        <v>1.7935000000000001</v>
      </c>
      <c r="V2261" s="1">
        <v>4.0300000000000002E-2</v>
      </c>
      <c r="W2261" s="50">
        <f>U2261*Info!$B$2</f>
        <v>0.86087999999999998</v>
      </c>
      <c r="X2261" s="50">
        <f>W2261*SQRT((0.5*V2261/U2261)^2+Info!$B$3^2)</f>
        <v>4.4117270087801218E-2</v>
      </c>
      <c r="Y2261" s="39">
        <f>W2261*Info!$D$2</f>
        <v>0.69731280000000007</v>
      </c>
      <c r="Z2261" s="39">
        <f>Y2261*SQRT(Info!$D$3^2+(X2261/W2261)^2)</f>
        <v>4.9925967943361904E-2</v>
      </c>
      <c r="AA2261" s="50">
        <f>IF(O2261-W2261&gt;0,O2261-W2261,0)</f>
        <v>0.19342000000000004</v>
      </c>
      <c r="AB2261" s="50">
        <f>SQRT((0.5*P2261)^2+X2261^2)</f>
        <v>4.5629552046891717E-2</v>
      </c>
      <c r="AC2261" s="50">
        <f>(1-EXP(-Info!$B$6*G2261*1000))+(Info!$B$6/(Info!$B$6-Info!$B$7))*(EXP(-Info!$B$7*G2261*1000)-EXP(-Info!$B$6*G2261*1000))*(Info!$B$9-1)</f>
        <v>9.3213926653822374E-2</v>
      </c>
      <c r="AD2261" s="50">
        <f>SQRT((Info!$B$6*EXP(-Info!$B$6*G2261*1000)+(Info!$B$6/(Info!$B$6+Info!$B$7))*(Info!$B$9-1)*(-Info!$B$7*EXP(-Info!$B$7*G2261*1000)+Info!$B$6*EXP(-Info!$B$6*G2261*1000)))^2*(0.01*G2261*1000)^2)</f>
        <v>8.3909500259000697E-4</v>
      </c>
      <c r="AE2261" s="50">
        <f>IF(AA2261&gt;0,AA2261*AC2261*SQRT((AB2261/AA2261)^2+(AD2261/AC2261)^2),AA2261*AC2261*SQRT((AD2261/AC2261)^2))</f>
        <v>4.256405069595526E-3</v>
      </c>
      <c r="AF2261" s="50">
        <f>IF((S2261-Y2261-AA2261*AC2261)&gt;0,S2261-Y2261-AA2261*AC2261,0)</f>
        <v>1.6291577623066176</v>
      </c>
      <c r="AG2261" s="50">
        <f>SQRT((T2261*0.5)^2+Z2261^2+AE2261^2)</f>
        <v>5.5493619085423496E-2</v>
      </c>
      <c r="AH2261" s="50">
        <f>AF2261/S2261</f>
        <v>0.69488494873389528</v>
      </c>
      <c r="AI2261">
        <f>AF2261*EXP(Info!$B$6*G2261*1000)</f>
        <v>1.7735585468411086</v>
      </c>
      <c r="AJ2261">
        <f>2*SQRT((EXP(Info!$B$6*G2261)*AG2261)^2+(Info!$B$6*G2261*0.01*AI2261)^2)</f>
        <v>0.11099666418493269</v>
      </c>
      <c r="AK2261" s="28">
        <f>AI2261/(E2261/1000)</f>
        <v>0.51437312843419625</v>
      </c>
      <c r="AL2261">
        <f>AA2261/0.752049334436339</f>
        <v>0.25719057400000006</v>
      </c>
      <c r="AM2261">
        <f>Q2261/O2261</f>
        <v>0.96537987290145122</v>
      </c>
      <c r="AN2261">
        <f>U2261/0.242530074</f>
        <v>7.39495919174131</v>
      </c>
      <c r="AO2261">
        <f>O2261/U2261</f>
        <v>0.58784499581823246</v>
      </c>
    </row>
    <row r="2262" spans="1:41">
      <c r="A2262" s="14" t="s">
        <v>82</v>
      </c>
      <c r="B2262" s="14" t="s">
        <v>228</v>
      </c>
      <c r="C2262" s="15">
        <v>-45.686</v>
      </c>
      <c r="D2262" s="15">
        <v>50.204000000000001</v>
      </c>
      <c r="E2262" s="15">
        <v>3448</v>
      </c>
      <c r="F2262" s="31">
        <v>167.5</v>
      </c>
      <c r="G2262" s="31">
        <v>9.3045000000000009</v>
      </c>
      <c r="I2262">
        <f>(E2262*100*Info!$B$11)/AI2262</f>
        <v>4.6295815336846369</v>
      </c>
      <c r="J2262">
        <f>LOG10(I2262)</f>
        <v>0.66554173706007458</v>
      </c>
      <c r="K2262">
        <f>2*((E2262*100*Info!$B$11)/AI2262^2)*(AJ2262/2)</f>
        <v>0.3031358193200232</v>
      </c>
      <c r="L2262">
        <f>(M2262/10.7)/I2262</f>
        <v>0.79361966355140323</v>
      </c>
      <c r="M2262">
        <f>((U2262/0.242530073729142))*I2262</f>
        <v>39.313158248868518</v>
      </c>
      <c r="N2262">
        <f>2*M2262*SQRT((0.5*K2262/I2262)^2+(0.5*V2262/U2262)^2)</f>
        <v>2.707114565212783</v>
      </c>
      <c r="O2262" s="1">
        <v>0.98250000000000004</v>
      </c>
      <c r="P2262" s="1">
        <v>2.07E-2</v>
      </c>
      <c r="Q2262" s="1">
        <v>0.9627</v>
      </c>
      <c r="R2262" s="1">
        <v>2.06E-2</v>
      </c>
      <c r="S2262" s="1">
        <v>2.5482</v>
      </c>
      <c r="T2262" s="1">
        <v>4.9099999999999998E-2</v>
      </c>
      <c r="U2262" s="1">
        <v>2.0594999999999999</v>
      </c>
      <c r="V2262" s="1">
        <v>4.3900000000000002E-2</v>
      </c>
      <c r="W2262" s="50">
        <f>U2262*Info!$B$2</f>
        <v>0.98855999999999988</v>
      </c>
      <c r="X2262" s="50">
        <f>W2262*SQRT((0.5*V2262/U2262)^2+Info!$B$3^2)</f>
        <v>5.0538445563748792E-2</v>
      </c>
      <c r="Y2262" s="39">
        <f>W2262*Info!$D$2</f>
        <v>0.80073359999999993</v>
      </c>
      <c r="Z2262" s="39">
        <f>Y2262*SQRT(Info!$D$3^2+(X2262/W2262)^2)</f>
        <v>5.7259963130885792E-2</v>
      </c>
      <c r="AA2262" s="50">
        <f>IF(O2262-W2262&gt;0,O2262-W2262,0)</f>
        <v>0</v>
      </c>
      <c r="AB2262" s="50">
        <f>SQRT((0.5*P2262)^2+X2262^2)</f>
        <v>5.1587372292063879E-2</v>
      </c>
      <c r="AC2262" s="50">
        <f>(1-EXP(-Info!$B$6*G2262*1000))+(Info!$B$6/(Info!$B$6-Info!$B$7))*(EXP(-Info!$B$7*G2262*1000)-EXP(-Info!$B$6*G2262*1000))*(Info!$B$9-1)</f>
        <v>9.3636473946532087E-2</v>
      </c>
      <c r="AD2262" s="50">
        <f>SQRT((Info!$B$6*EXP(-Info!$B$6*G2262*1000)+(Info!$B$6/(Info!$B$6+Info!$B$7))*(Info!$B$9-1)*(-Info!$B$7*EXP(-Info!$B$7*G2262*1000)+Info!$B$6*EXP(-Info!$B$6*G2262*1000)))^2*(0.01*G2262*1000)^2)</f>
        <v>8.4272540087813007E-4</v>
      </c>
      <c r="AE2262" s="50">
        <f>IF(AA2262&gt;0,AA2262*AC2262*SQRT((AB2262/AA2262)^2+(AD2262/AC2262)^2),AA2262*AC2262*SQRT((AD2262/AC2262)^2))</f>
        <v>0</v>
      </c>
      <c r="AF2262" s="50">
        <f>IF((S2262-Y2262-AA2262*AC2262)&gt;0,S2262-Y2262-AA2262*AC2262,0)</f>
        <v>1.7474664</v>
      </c>
      <c r="AG2262" s="50">
        <f>SQRT((T2262*0.5)^2+Z2262^2+AE2262^2)</f>
        <v>6.2300929991055513E-2</v>
      </c>
      <c r="AH2262" s="50">
        <f>AF2262/S2262</f>
        <v>0.6857650105957146</v>
      </c>
      <c r="AI2262">
        <f>AF2262*EXP(Info!$B$6*G2262*1000)</f>
        <v>1.903119516299238</v>
      </c>
      <c r="AJ2262">
        <f>2*SQRT((EXP(Info!$B$6*G2262)*AG2262)^2+(Info!$B$6*G2262*0.01*AI2262)^2)</f>
        <v>0.12461249243366149</v>
      </c>
      <c r="AK2262" s="28">
        <f>AI2262/(E2262/1000)</f>
        <v>0.55194881563202958</v>
      </c>
      <c r="AL2262">
        <f>AA2262/0.752049334436339</f>
        <v>0</v>
      </c>
      <c r="AM2262">
        <f>Q2262/O2262</f>
        <v>0.97984732824427478</v>
      </c>
      <c r="AN2262">
        <f>U2262/0.242530074</f>
        <v>8.4917303905164339</v>
      </c>
      <c r="AO2262">
        <f>O2262/U2262</f>
        <v>0.4770575382374363</v>
      </c>
    </row>
    <row r="2263" spans="1:41">
      <c r="A2263" s="14" t="s">
        <v>82</v>
      </c>
      <c r="B2263" s="14" t="s">
        <v>228</v>
      </c>
      <c r="C2263" s="15">
        <v>-45.686</v>
      </c>
      <c r="D2263" s="15">
        <v>50.204000000000001</v>
      </c>
      <c r="E2263" s="15">
        <v>3448</v>
      </c>
      <c r="F2263" s="31">
        <v>168.5</v>
      </c>
      <c r="G2263" s="31">
        <v>9.3291900000000005</v>
      </c>
      <c r="I2263">
        <f>(E2263*100*Info!$B$11)/AI2263</f>
        <v>4.5392969609454177</v>
      </c>
      <c r="J2263">
        <f>LOG10(I2263)</f>
        <v>0.6569885952304636</v>
      </c>
      <c r="K2263">
        <f>2*((E2263*100*Info!$B$11)/AI2263^2)*(AJ2263/2)</f>
        <v>0.27207319132940727</v>
      </c>
      <c r="L2263">
        <f>(M2263/10.7)/I2263</f>
        <v>0.72506664672897325</v>
      </c>
      <c r="M2263">
        <f>((U2263/0.242530073729142))*I2263</f>
        <v>35.216833237982925</v>
      </c>
      <c r="N2263">
        <f>2*M2263*SQRT((0.5*K2263/I2263)^2+(0.5*V2263/U2263)^2)</f>
        <v>2.2583597067735641</v>
      </c>
      <c r="O2263" s="1">
        <v>0.94699999999999995</v>
      </c>
      <c r="P2263" s="1">
        <v>2.18E-2</v>
      </c>
      <c r="Q2263" s="1">
        <v>0.94769999999999999</v>
      </c>
      <c r="R2263" s="1">
        <v>2.1899999999999999E-2</v>
      </c>
      <c r="S2263" s="1">
        <v>2.5175000000000001</v>
      </c>
      <c r="T2263" s="1">
        <v>4.9700000000000001E-2</v>
      </c>
      <c r="U2263" s="1">
        <v>1.8815999999999999</v>
      </c>
      <c r="V2263" s="1">
        <v>4.2900000000000001E-2</v>
      </c>
      <c r="W2263" s="50">
        <f>U2263*Info!$B$2</f>
        <v>0.90316799999999997</v>
      </c>
      <c r="X2263" s="50">
        <f>W2263*SQRT((0.5*V2263/U2263)^2+Info!$B$3^2)</f>
        <v>4.6317261431997471E-2</v>
      </c>
      <c r="Y2263" s="39">
        <f>W2263*Info!$D$2</f>
        <v>0.73156608000000001</v>
      </c>
      <c r="Z2263" s="39">
        <f>Y2263*SQRT(Info!$D$3^2+(X2263/W2263)^2)</f>
        <v>5.2397483182786864E-2</v>
      </c>
      <c r="AA2263" s="50">
        <f>IF(O2263-W2263&gt;0,O2263-W2263,0)</f>
        <v>4.3831999999999982E-2</v>
      </c>
      <c r="AB2263" s="50">
        <f>SQRT((0.5*P2263)^2+X2263^2)</f>
        <v>4.7582546238720776E-2</v>
      </c>
      <c r="AC2263" s="50">
        <f>(1-EXP(-Info!$B$6*G2263*1000))+(Info!$B$6/(Info!$B$6-Info!$B$7))*(EXP(-Info!$B$7*G2263*1000)-EXP(-Info!$B$6*G2263*1000))*(Info!$B$9-1)</f>
        <v>9.3874042840730726E-2</v>
      </c>
      <c r="AD2263" s="50">
        <f>SQRT((Info!$B$6*EXP(-Info!$B$6*G2263*1000)+(Info!$B$6/(Info!$B$6+Info!$B$7))*(Info!$B$9-1)*(-Info!$B$7*EXP(-Info!$B$7*G2263*1000)+Info!$B$6*EXP(-Info!$B$6*G2263*1000)))^2*(0.01*G2263*1000)^2)</f>
        <v>8.4476581176352883E-4</v>
      </c>
      <c r="AE2263" s="50">
        <f>IF(AA2263&gt;0,AA2263*AC2263*SQRT((AB2263/AA2263)^2+(AD2263/AC2263)^2),AA2263*AC2263*SQRT((AD2263/AC2263)^2))</f>
        <v>4.4669194544677392E-3</v>
      </c>
      <c r="AF2263" s="50">
        <f>IF((S2263-Y2263-AA2263*AC2263)&gt;0,S2263-Y2263-AA2263*AC2263,0)</f>
        <v>1.7818192329542053</v>
      </c>
      <c r="AG2263" s="50">
        <f>SQRT((T2263*0.5)^2+Z2263^2+AE2263^2)</f>
        <v>5.8163322749849283E-2</v>
      </c>
      <c r="AH2263" s="50">
        <f>AF2263/S2263</f>
        <v>0.70777328022014108</v>
      </c>
      <c r="AI2263">
        <f>AF2263*EXP(Info!$B$6*G2263*1000)</f>
        <v>1.9409717066007421</v>
      </c>
      <c r="AJ2263">
        <f>2*SQRT((EXP(Info!$B$6*G2263)*AG2263)^2+(Info!$B$6*G2263*0.01*AI2263)^2)</f>
        <v>0.11633659816452351</v>
      </c>
      <c r="AK2263" s="28">
        <f>AI2263/(E2263/1000)</f>
        <v>0.56292682906054003</v>
      </c>
      <c r="AL2263">
        <f>AA2263/0.752049334436339</f>
        <v>5.8283410399999978E-2</v>
      </c>
      <c r="AM2263">
        <f>Q2263/O2263</f>
        <v>1.0007391763463569</v>
      </c>
      <c r="AN2263">
        <f>U2263/0.242530074</f>
        <v>7.7582131113356265</v>
      </c>
      <c r="AO2263">
        <f>O2263/U2263</f>
        <v>0.50329506802721091</v>
      </c>
    </row>
    <row r="2264" spans="1:41">
      <c r="A2264" s="14" t="s">
        <v>82</v>
      </c>
      <c r="B2264" s="14" t="s">
        <v>228</v>
      </c>
      <c r="C2264" s="15">
        <v>-45.686</v>
      </c>
      <c r="D2264" s="15">
        <v>50.204000000000001</v>
      </c>
      <c r="E2264" s="15">
        <v>3448</v>
      </c>
      <c r="F2264" s="31">
        <v>169.5</v>
      </c>
      <c r="G2264" s="31">
        <v>9.3538799999999984</v>
      </c>
      <c r="I2264">
        <f>(E2264*100*Info!$B$11)/AI2264</f>
        <v>4.665573369620887</v>
      </c>
      <c r="J2264">
        <f>LOG10(I2264)</f>
        <v>0.66890502342246649</v>
      </c>
      <c r="K2264">
        <f>2*((E2264*100*Info!$B$11)/AI2264^2)*(AJ2264/2)</f>
        <v>0.26925103054457755</v>
      </c>
      <c r="L2264">
        <f>(M2264/10.7)/I2264</f>
        <v>0.67782325233644958</v>
      </c>
      <c r="M2264">
        <f>((U2264/0.242530073729142))*I2264</f>
        <v>33.83804503489511</v>
      </c>
      <c r="N2264">
        <f>2*M2264*SQRT((0.5*K2264/I2264)^2+(0.5*V2264/U2264)^2)</f>
        <v>2.095428406748685</v>
      </c>
      <c r="O2264" s="1">
        <v>0.8417</v>
      </c>
      <c r="P2264" s="1">
        <v>1.84E-2</v>
      </c>
      <c r="Q2264" s="1">
        <v>0.86560000000000004</v>
      </c>
      <c r="R2264" s="1">
        <v>1.8599999999999998E-2</v>
      </c>
      <c r="S2264" s="1">
        <v>2.4171</v>
      </c>
      <c r="T2264" s="1">
        <v>4.7800000000000002E-2</v>
      </c>
      <c r="U2264" s="1">
        <v>1.7589999999999999</v>
      </c>
      <c r="V2264" s="1">
        <v>3.95E-2</v>
      </c>
      <c r="W2264" s="50">
        <f>U2264*Info!$B$2</f>
        <v>0.84431999999999996</v>
      </c>
      <c r="X2264" s="50">
        <f>W2264*SQRT((0.5*V2264/U2264)^2+Info!$B$3^2)</f>
        <v>4.326732087846439E-2</v>
      </c>
      <c r="Y2264" s="39">
        <f>W2264*Info!$D$2</f>
        <v>0.68389920000000004</v>
      </c>
      <c r="Z2264" s="39">
        <f>Y2264*SQRT(Info!$D$3^2+(X2264/W2264)^2)</f>
        <v>4.8964829707078543E-2</v>
      </c>
      <c r="AA2264" s="50">
        <f>IF(O2264-W2264&gt;0,O2264-W2264,0)</f>
        <v>0</v>
      </c>
      <c r="AB2264" s="50">
        <f>SQRT((0.5*P2264)^2+X2264^2)</f>
        <v>4.423461377699596E-2</v>
      </c>
      <c r="AC2264" s="50">
        <f>(1-EXP(-Info!$B$6*G2264*1000))+(Info!$B$6/(Info!$B$6-Info!$B$7))*(EXP(-Info!$B$7*G2264*1000)-EXP(-Info!$B$6*G2264*1000))*(Info!$B$9-1)</f>
        <v>9.4111555694936247E-2</v>
      </c>
      <c r="AD2264" s="50">
        <f>SQRT((Info!$B$6*EXP(-Info!$B$6*G2264*1000)+(Info!$B$6/(Info!$B$6+Info!$B$7))*(Info!$B$9-1)*(-Info!$B$7*EXP(-Info!$B$7*G2264*1000)+Info!$B$6*EXP(-Info!$B$6*G2264*1000)))^2*(0.01*G2264*1000)^2)</f>
        <v>8.4680523099177991E-4</v>
      </c>
      <c r="AE2264" s="50">
        <f>IF(AA2264&gt;0,AA2264*AC2264*SQRT((AB2264/AA2264)^2+(AD2264/AC2264)^2),AA2264*AC2264*SQRT((AD2264/AC2264)^2))</f>
        <v>0</v>
      </c>
      <c r="AF2264" s="50">
        <f>IF((S2264-Y2264-AA2264*AC2264)&gt;0,S2264-Y2264-AA2264*AC2264,0)</f>
        <v>1.7332008000000001</v>
      </c>
      <c r="AG2264" s="50">
        <f>SQRT((T2264*0.5)^2+Z2264^2+AE2264^2)</f>
        <v>5.4486370297930485E-2</v>
      </c>
      <c r="AH2264" s="50">
        <f>AF2264/S2264</f>
        <v>0.71705796202060323</v>
      </c>
      <c r="AI2264">
        <f>AF2264*EXP(Info!$B$6*G2264*1000)</f>
        <v>1.8884381984908583</v>
      </c>
      <c r="AJ2264">
        <f>2*SQRT((EXP(Info!$B$6*G2264)*AG2264)^2+(Info!$B$6*G2264*0.01*AI2264)^2)</f>
        <v>0.10898208875551894</v>
      </c>
      <c r="AK2264" s="28">
        <f>AI2264/(E2264/1000)</f>
        <v>0.54769089283377559</v>
      </c>
      <c r="AL2264">
        <f>AA2264/0.752049334436339</f>
        <v>0</v>
      </c>
      <c r="AM2264">
        <f>Q2264/O2264</f>
        <v>1.0283949150528693</v>
      </c>
      <c r="AN2264">
        <f>U2264/0.242530074</f>
        <v>7.252708791900174</v>
      </c>
      <c r="AO2264">
        <f>O2264/U2264</f>
        <v>0.47851051733939742</v>
      </c>
    </row>
    <row r="2265" spans="1:41">
      <c r="A2265" s="14" t="s">
        <v>82</v>
      </c>
      <c r="B2265" s="14" t="s">
        <v>228</v>
      </c>
      <c r="C2265" s="15">
        <v>-45.686</v>
      </c>
      <c r="D2265" s="15">
        <v>50.204000000000001</v>
      </c>
      <c r="E2265" s="15">
        <v>3448</v>
      </c>
      <c r="F2265" s="31">
        <v>170.5</v>
      </c>
      <c r="G2265" s="31">
        <v>9.3785600000000002</v>
      </c>
      <c r="I2265">
        <f>(E2265*100*Info!$B$11)/AI2265</f>
        <v>6.4024578995526831</v>
      </c>
      <c r="J2265">
        <f>LOG10(I2265)</f>
        <v>0.80634673137286561</v>
      </c>
      <c r="K2265">
        <f>2*((E2265*100*Info!$B$11)/AI2265^2)*(AJ2265/2)</f>
        <v>0.43176237432329218</v>
      </c>
      <c r="L2265">
        <f>(M2265/10.7)/I2265</f>
        <v>0.58302818691588887</v>
      </c>
      <c r="M2265">
        <f>((U2265/0.242530073729142))*I2265</f>
        <v>39.94110360450216</v>
      </c>
      <c r="N2265">
        <f>2*M2265*SQRT((0.5*K2265/I2265)^2+(0.5*V2265/U2265)^2)</f>
        <v>2.8416299597888215</v>
      </c>
      <c r="O2265" s="1">
        <v>0.88119999999999998</v>
      </c>
      <c r="P2265" s="1">
        <v>1.9599999999999999E-2</v>
      </c>
      <c r="Q2265" s="1">
        <v>0.85299999999999998</v>
      </c>
      <c r="R2265" s="1">
        <v>1.9400000000000001E-2</v>
      </c>
      <c r="S2265" s="1">
        <v>1.8655999999999999</v>
      </c>
      <c r="T2265" s="1">
        <v>3.8199999999999998E-2</v>
      </c>
      <c r="U2265" s="1">
        <v>1.5129999999999999</v>
      </c>
      <c r="V2265" s="1">
        <v>3.4299999999999997E-2</v>
      </c>
      <c r="W2265" s="50">
        <f>U2265*Info!$B$2</f>
        <v>0.72623999999999989</v>
      </c>
      <c r="X2265" s="50">
        <f>W2265*SQRT((0.5*V2265/U2265)^2+Info!$B$3^2)</f>
        <v>3.7233414670158844E-2</v>
      </c>
      <c r="Y2265" s="39">
        <f>W2265*Info!$D$2</f>
        <v>0.58825439999999996</v>
      </c>
      <c r="Z2265" s="39">
        <f>Y2265*SQRT(Info!$D$3^2+(X2265/W2265)^2)</f>
        <v>4.2126919573156549E-2</v>
      </c>
      <c r="AA2265" s="50">
        <f>IF(O2265-W2265&gt;0,O2265-W2265,0)</f>
        <v>0.1549600000000001</v>
      </c>
      <c r="AB2265" s="50">
        <f>SQRT((0.5*P2265)^2+X2265^2)</f>
        <v>3.8501521632267985E-2</v>
      </c>
      <c r="AC2265" s="50">
        <f>(1-EXP(-Info!$B$6*G2265*1000))+(Info!$B$6/(Info!$B$6-Info!$B$7))*(EXP(-Info!$B$7*G2265*1000)-EXP(-Info!$B$6*G2265*1000))*(Info!$B$9-1)</f>
        <v>9.4348916358028126E-2</v>
      </c>
      <c r="AD2265" s="50">
        <f>SQRT((Info!$B$6*EXP(-Info!$B$6*G2265*1000)+(Info!$B$6/(Info!$B$6+Info!$B$7))*(Info!$B$9-1)*(-Info!$B$7*EXP(-Info!$B$7*G2265*1000)+Info!$B$6*EXP(-Info!$B$6*G2265*1000)))^2*(0.01*G2265*1000)^2)</f>
        <v>8.4884283349906701E-4</v>
      </c>
      <c r="AE2265" s="50">
        <f>IF(AA2265&gt;0,AA2265*AC2265*SQRT((AB2265/AA2265)^2+(AD2265/AC2265)^2),AA2265*AC2265*SQRT((AD2265/AC2265)^2))</f>
        <v>3.6349575552138808E-3</v>
      </c>
      <c r="AF2265" s="50">
        <f>IF((S2265-Y2265-AA2265*AC2265)&gt;0,S2265-Y2265-AA2265*AC2265,0)</f>
        <v>1.2627252919211598</v>
      </c>
      <c r="AG2265" s="50">
        <f>SQRT((T2265*0.5)^2+Z2265^2+AE2265^2)</f>
        <v>4.6397201091783614E-2</v>
      </c>
      <c r="AH2265" s="50">
        <f>AF2265/S2265</f>
        <v>0.6768467473848413</v>
      </c>
      <c r="AI2265">
        <f>AF2265*EXP(Info!$B$6*G2265*1000)</f>
        <v>1.3761350886304708</v>
      </c>
      <c r="AJ2265">
        <f>2*SQRT((EXP(Info!$B$6*G2265)*AG2265)^2+(Info!$B$6*G2265*0.01*AI2265)^2)</f>
        <v>9.2802383487472564E-2</v>
      </c>
      <c r="AK2265" s="28">
        <f>AI2265/(E2265/1000)</f>
        <v>0.39911110459120386</v>
      </c>
      <c r="AL2265">
        <f>AA2265/0.752049334436339</f>
        <v>0.20605031200000012</v>
      </c>
      <c r="AM2265">
        <f>Q2265/O2265</f>
        <v>0.9679981842941443</v>
      </c>
      <c r="AN2265">
        <f>U2265/0.242530074</f>
        <v>6.2384015930329522</v>
      </c>
      <c r="AO2265">
        <f>O2265/U2265</f>
        <v>0.58241903502974224</v>
      </c>
    </row>
    <row r="2266" spans="1:41">
      <c r="A2266" s="14" t="s">
        <v>82</v>
      </c>
      <c r="B2266" s="14" t="s">
        <v>228</v>
      </c>
      <c r="C2266" s="15">
        <v>-45.686</v>
      </c>
      <c r="D2266" s="15">
        <v>50.204000000000001</v>
      </c>
      <c r="E2266" s="15">
        <v>3448</v>
      </c>
      <c r="F2266" s="31">
        <v>171.5</v>
      </c>
      <c r="G2266" s="31">
        <v>9.4032499999999999</v>
      </c>
      <c r="I2266">
        <f>(E2266*100*Info!$B$11)/AI2266</f>
        <v>5.8590959611565676</v>
      </c>
      <c r="J2266">
        <f>LOG10(I2266)</f>
        <v>0.76783061100623495</v>
      </c>
      <c r="K2266">
        <f>2*((E2266*100*Info!$B$11)/AI2266^2)*(AJ2266/2)</f>
        <v>0.38472103050185463</v>
      </c>
      <c r="L2266">
        <f>(M2266/10.7)/I2266</f>
        <v>0.62163983551401969</v>
      </c>
      <c r="M2266">
        <f>((U2266/0.242530073729142))*I2266</f>
        <v>38.972047710230214</v>
      </c>
      <c r="N2266">
        <f>2*M2266*SQRT((0.5*K2266/I2266)^2+(0.5*V2266/U2266)^2)</f>
        <v>2.7035176305601634</v>
      </c>
      <c r="O2266" s="1">
        <v>0.79730000000000001</v>
      </c>
      <c r="P2266" s="1">
        <v>1.6899999999999998E-2</v>
      </c>
      <c r="Q2266" s="1">
        <v>0.74139999999999995</v>
      </c>
      <c r="R2266" s="1">
        <v>1.6500000000000001E-2</v>
      </c>
      <c r="S2266" s="1">
        <v>2.0089000000000001</v>
      </c>
      <c r="T2266" s="1">
        <v>4.0300000000000002E-2</v>
      </c>
      <c r="U2266" s="1">
        <v>1.6132</v>
      </c>
      <c r="V2266" s="1">
        <v>3.61E-2</v>
      </c>
      <c r="W2266" s="50">
        <f>U2266*Info!$B$2</f>
        <v>0.77433599999999991</v>
      </c>
      <c r="X2266" s="50">
        <f>W2266*SQRT((0.5*V2266/U2266)^2+Info!$B$3^2)</f>
        <v>3.9674368277768456E-2</v>
      </c>
      <c r="Y2266" s="39">
        <f>W2266*Info!$D$2</f>
        <v>0.62721216000000002</v>
      </c>
      <c r="Z2266" s="39">
        <f>Y2266*SQRT(Info!$D$3^2+(X2266/W2266)^2)</f>
        <v>4.4902400231222918E-2</v>
      </c>
      <c r="AA2266" s="50">
        <f>IF(O2266-W2266&gt;0,O2266-W2266,0)</f>
        <v>2.2964000000000095E-2</v>
      </c>
      <c r="AB2266" s="50">
        <f>SQRT((0.5*P2266)^2+X2266^2)</f>
        <v>4.0564245318260271E-2</v>
      </c>
      <c r="AC2266" s="50">
        <f>(1-EXP(-Info!$B$6*G2266*1000))+(Info!$B$6/(Info!$B$6-Info!$B$7))*(EXP(-Info!$B$7*G2266*1000)-EXP(-Info!$B$6*G2266*1000))*(Info!$B$9-1)</f>
        <v>9.4586317193461833E-2</v>
      </c>
      <c r="AD2266" s="50">
        <f>SQRT((Info!$B$6*EXP(-Info!$B$6*G2266*1000)+(Info!$B$6/(Info!$B$6+Info!$B$7))*(Info!$B$9-1)*(-Info!$B$7*EXP(-Info!$B$7*G2266*1000)+Info!$B$6*EXP(-Info!$B$6*G2266*1000)))^2*(0.01*G2266*1000)^2)</f>
        <v>8.5088027084703353E-4</v>
      </c>
      <c r="AE2266" s="50">
        <f>IF(AA2266&gt;0,AA2266*AC2266*SQRT((AB2266/AA2266)^2+(AD2266/AC2266)^2),AA2266*AC2266*SQRT((AD2266/AC2266)^2))</f>
        <v>3.8368723283238359E-3</v>
      </c>
      <c r="AF2266" s="50">
        <f>IF((S2266-Y2266-AA2266*AC2266)&gt;0,S2266-Y2266-AA2266*AC2266,0)</f>
        <v>1.3795157598119694</v>
      </c>
      <c r="AG2266" s="50">
        <f>SQRT((T2266*0.5)^2+Z2266^2+AE2266^2)</f>
        <v>4.9365672645967106E-2</v>
      </c>
      <c r="AH2266" s="50">
        <f>AF2266/S2266</f>
        <v>0.68670205575786214</v>
      </c>
      <c r="AI2266">
        <f>AF2266*EXP(Info!$B$6*G2266*1000)</f>
        <v>1.5037553621693194</v>
      </c>
      <c r="AJ2266">
        <f>2*SQRT((EXP(Info!$B$6*G2266)*AG2266)^2+(Info!$B$6*G2266*0.01*AI2266)^2)</f>
        <v>9.8739859594699469E-2</v>
      </c>
      <c r="AK2266" s="28">
        <f>AI2266/(E2266/1000)</f>
        <v>0.43612394494469819</v>
      </c>
      <c r="AL2266">
        <f>AA2266/0.752049334436339</f>
        <v>3.0535230800000125E-2</v>
      </c>
      <c r="AM2266">
        <f>Q2266/O2266</f>
        <v>0.9298883732597516</v>
      </c>
      <c r="AN2266">
        <f>U2266/0.242530074</f>
        <v>6.6515462325715529</v>
      </c>
      <c r="AO2266">
        <f>O2266/U2266</f>
        <v>0.49423506074882223</v>
      </c>
    </row>
    <row r="2267" spans="1:41">
      <c r="A2267" s="14" t="s">
        <v>82</v>
      </c>
      <c r="B2267" s="14" t="s">
        <v>228</v>
      </c>
      <c r="C2267" s="15">
        <v>-45.686</v>
      </c>
      <c r="D2267" s="15">
        <v>50.204000000000001</v>
      </c>
      <c r="E2267" s="15">
        <v>3448</v>
      </c>
      <c r="F2267" s="31">
        <v>172.5</v>
      </c>
      <c r="G2267" s="31">
        <v>9.4279400000000013</v>
      </c>
      <c r="I2267">
        <f>(E2267*100*Info!$B$11)/AI2267</f>
        <v>5.1669532224235848</v>
      </c>
      <c r="J2267">
        <f>LOG10(I2267)</f>
        <v>0.71323452979894741</v>
      </c>
      <c r="K2267">
        <f>2*((E2267*100*Info!$B$11)/AI2267^2)*(AJ2267/2)</f>
        <v>0.27808625018000488</v>
      </c>
      <c r="L2267">
        <f>(M2267/10.7)/I2267</f>
        <v>0.57324040373831875</v>
      </c>
      <c r="M2267">
        <f>((U2267/0.242530073729142))*I2267</f>
        <v>31.692397959114398</v>
      </c>
      <c r="N2267">
        <f>2*M2267*SQRT((0.5*K2267/I2267)^2+(0.5*V2267/U2267)^2)</f>
        <v>1.8329586147577748</v>
      </c>
      <c r="O2267" s="1">
        <v>0.86660000000000004</v>
      </c>
      <c r="P2267" s="1">
        <v>2.0400000000000001E-2</v>
      </c>
      <c r="Q2267" s="1">
        <v>0.80379999999999996</v>
      </c>
      <c r="R2267" s="1">
        <v>2.0199999999999999E-2</v>
      </c>
      <c r="S2267" s="1">
        <v>2.1568000000000001</v>
      </c>
      <c r="T2267" s="1">
        <v>3.9100000000000003E-2</v>
      </c>
      <c r="U2267" s="1">
        <v>1.4876</v>
      </c>
      <c r="V2267" s="1">
        <v>3.15E-2</v>
      </c>
      <c r="W2267" s="50">
        <f>U2267*Info!$B$2</f>
        <v>0.71404800000000002</v>
      </c>
      <c r="X2267" s="50">
        <f>W2267*SQRT((0.5*V2267/U2267)^2+Info!$B$3^2)</f>
        <v>3.6494040140274964E-2</v>
      </c>
      <c r="Y2267" s="39">
        <f>W2267*Info!$D$2</f>
        <v>0.57837888000000004</v>
      </c>
      <c r="Z2267" s="39">
        <f>Y2267*SQRT(Info!$D$3^2+(X2267/W2267)^2)</f>
        <v>4.1353465648120383E-2</v>
      </c>
      <c r="AA2267" s="50">
        <f>IF(O2267-W2267&gt;0,O2267-W2267,0)</f>
        <v>0.15255200000000002</v>
      </c>
      <c r="AB2267" s="50">
        <f>SQRT((0.5*P2267)^2+X2267^2)</f>
        <v>3.7892676941066072E-2</v>
      </c>
      <c r="AC2267" s="50">
        <f>(1-EXP(-Info!$B$6*G2267*1000))+(Info!$B$6/(Info!$B$6-Info!$B$7))*(EXP(-Info!$B$7*G2267*1000)-EXP(-Info!$B$6*G2267*1000))*(Info!$B$9-1)</f>
        <v>9.482366202742154E-2</v>
      </c>
      <c r="AD2267" s="50">
        <f>SQRT((Info!$B$6*EXP(-Info!$B$6*G2267*1000)+(Info!$B$6/(Info!$B$6+Info!$B$7))*(Info!$B$9-1)*(-Info!$B$7*EXP(-Info!$B$7*G2267*1000)+Info!$B$6*EXP(-Info!$B$6*G2267*1000)))^2*(0.01*G2267*1000)^2)</f>
        <v>8.5291671757021983E-4</v>
      </c>
      <c r="AE2267" s="50">
        <f>IF(AA2267&gt;0,AA2267*AC2267*SQRT((AB2267/AA2267)^2+(AD2267/AC2267)^2),AA2267*AC2267*SQRT((AD2267/AC2267)^2))</f>
        <v>3.5954774666441774E-3</v>
      </c>
      <c r="AF2267" s="50">
        <f>IF((S2267-Y2267-AA2267*AC2267)&gt;0,S2267-Y2267-AA2267*AC2267,0)</f>
        <v>1.5639555807103929</v>
      </c>
      <c r="AG2267" s="50">
        <f>SQRT((T2267*0.5)^2+Z2267^2+AE2267^2)</f>
        <v>4.5882884383214383E-2</v>
      </c>
      <c r="AH2267" s="50">
        <f>AF2267/S2267</f>
        <v>0.72512777295548625</v>
      </c>
      <c r="AI2267">
        <f>AF2267*EXP(Info!$B$6*G2267*1000)</f>
        <v>1.705191936094423</v>
      </c>
      <c r="AJ2267">
        <f>2*SQRT((EXP(Info!$B$6*G2267)*AG2267)^2+(Info!$B$6*G2267*0.01*AI2267)^2)</f>
        <v>9.1773703173426299E-2</v>
      </c>
      <c r="AK2267" s="28">
        <f>AI2267/(E2267/1000)</f>
        <v>0.49454522508538951</v>
      </c>
      <c r="AL2267">
        <f>AA2267/0.752049334436339</f>
        <v>0.20284839440000002</v>
      </c>
      <c r="AM2267">
        <f>Q2267/O2267</f>
        <v>0.92753288714516491</v>
      </c>
      <c r="AN2267">
        <f>U2267/0.242530074</f>
        <v>6.1336723131499147</v>
      </c>
      <c r="AO2267">
        <f>O2267/U2267</f>
        <v>0.58254907233127184</v>
      </c>
    </row>
    <row r="2268" spans="1:41">
      <c r="A2268" s="14" t="s">
        <v>82</v>
      </c>
      <c r="B2268" s="14" t="s">
        <v>228</v>
      </c>
      <c r="C2268" s="15">
        <v>-45.686</v>
      </c>
      <c r="D2268" s="15">
        <v>50.204000000000001</v>
      </c>
      <c r="E2268" s="15">
        <v>3448</v>
      </c>
      <c r="F2268" s="31">
        <v>173.5</v>
      </c>
      <c r="G2268" s="31">
        <v>9.4526200000000014</v>
      </c>
      <c r="I2268">
        <f>(E2268*100*Info!$B$11)/AI2268</f>
        <v>7.6676451080181698</v>
      </c>
      <c r="J2268">
        <f>LOG10(I2268)</f>
        <v>0.88466200363271064</v>
      </c>
      <c r="K2268">
        <f>2*((E2268*100*Info!$B$11)/AI2268^2)*(AJ2268/2)</f>
        <v>0.74375688254106875</v>
      </c>
      <c r="L2268">
        <f>(M2268/10.7)/I2268</f>
        <v>0.72236922616822563</v>
      </c>
      <c r="M2268">
        <f>((U2268/0.242530073729142))*I2268</f>
        <v>59.265918236364818</v>
      </c>
      <c r="N2268">
        <f>2*M2268*SQRT((0.5*K2268/I2268)^2+(0.5*V2268/U2268)^2)</f>
        <v>5.8875704162615428</v>
      </c>
      <c r="O2268" s="1">
        <v>0.87949999999999995</v>
      </c>
      <c r="P2268" s="1">
        <v>1.8700000000000001E-2</v>
      </c>
      <c r="Q2268" s="1">
        <v>0.80659999999999998</v>
      </c>
      <c r="R2268" s="1">
        <v>1.8200000000000001E-2</v>
      </c>
      <c r="S2268" s="1">
        <v>1.7825</v>
      </c>
      <c r="T2268" s="1">
        <v>3.9399999999999998E-2</v>
      </c>
      <c r="U2268" s="1">
        <v>1.8746</v>
      </c>
      <c r="V2268" s="1">
        <v>4.02E-2</v>
      </c>
      <c r="W2268" s="50">
        <f>U2268*Info!$B$2</f>
        <v>0.89980799999999994</v>
      </c>
      <c r="X2268" s="50">
        <f>W2268*SQRT((0.5*V2268/U2268)^2+Info!$B$3^2)</f>
        <v>4.6013258916968704E-2</v>
      </c>
      <c r="Y2268" s="39">
        <f>W2268*Info!$D$2</f>
        <v>0.72884448000000002</v>
      </c>
      <c r="Z2268" s="39">
        <f>Y2268*SQRT(Info!$D$3^2+(X2268/W2268)^2)</f>
        <v>5.2126228806108281E-2</v>
      </c>
      <c r="AA2268" s="50">
        <f>IF(O2268-W2268&gt;0,O2268-W2268,0)</f>
        <v>0</v>
      </c>
      <c r="AB2268" s="50">
        <f>SQRT((0.5*P2268)^2+X2268^2)</f>
        <v>4.6953620692764472E-2</v>
      </c>
      <c r="AC2268" s="50">
        <f>(1-EXP(-Info!$B$6*G2268*1000))+(Info!$B$6/(Info!$B$6-Info!$B$7))*(EXP(-Info!$B$7*G2268*1000)-EXP(-Info!$B$6*G2268*1000))*(Info!$B$9-1)</f>
        <v>9.506085477680648E-2</v>
      </c>
      <c r="AD2268" s="50">
        <f>SQRT((Info!$B$6*EXP(-Info!$B$6*G2268*1000)+(Info!$B$6/(Info!$B$6+Info!$B$7))*(Info!$B$9-1)*(-Info!$B$7*EXP(-Info!$B$7*G2268*1000)+Info!$B$6*EXP(-Info!$B$6*G2268*1000)))^2*(0.01*G2268*1000)^2)</f>
        <v>8.5495134980779878E-4</v>
      </c>
      <c r="AE2268" s="50">
        <f>IF(AA2268&gt;0,AA2268*AC2268*SQRT((AB2268/AA2268)^2+(AD2268/AC2268)^2),AA2268*AC2268*SQRT((AD2268/AC2268)^2))</f>
        <v>0</v>
      </c>
      <c r="AF2268" s="50">
        <f>IF((S2268-Y2268-AA2268*AC2268)&gt;0,S2268-Y2268-AA2268*AC2268,0)</f>
        <v>1.05365552</v>
      </c>
      <c r="AG2268" s="50">
        <f>SQRT((T2268*0.5)^2+Z2268^2+AE2268^2)</f>
        <v>5.5724624086186107E-2</v>
      </c>
      <c r="AH2268" s="50">
        <f>AF2268/S2268</f>
        <v>0.59111109116409533</v>
      </c>
      <c r="AI2268">
        <f>AF2268*EXP(Info!$B$6*G2268*1000)</f>
        <v>1.1490681747698999</v>
      </c>
      <c r="AJ2268">
        <f>2*SQRT((EXP(Info!$B$6*G2268)*AG2268)^2+(Info!$B$6*G2268*0.01*AI2268)^2)</f>
        <v>0.11145890967232172</v>
      </c>
      <c r="AK2268" s="28">
        <f>AI2268/(E2268/1000)</f>
        <v>0.33325643119776677</v>
      </c>
      <c r="AL2268">
        <f>AA2268/0.752049334436339</f>
        <v>0</v>
      </c>
      <c r="AM2268">
        <f>Q2268/O2268</f>
        <v>0.91711199545196143</v>
      </c>
      <c r="AN2268">
        <f>U2268/0.242530074</f>
        <v>7.7293507113678608</v>
      </c>
      <c r="AO2268">
        <f>O2268/U2268</f>
        <v>0.46916675557452253</v>
      </c>
    </row>
    <row r="2269" spans="1:41">
      <c r="A2269" s="14" t="s">
        <v>82</v>
      </c>
      <c r="B2269" s="14" t="s">
        <v>228</v>
      </c>
      <c r="C2269" s="15">
        <v>-45.686</v>
      </c>
      <c r="D2269" s="15">
        <v>50.204000000000001</v>
      </c>
      <c r="E2269" s="15">
        <v>3448</v>
      </c>
      <c r="F2269" s="31">
        <v>174.5</v>
      </c>
      <c r="G2269" s="31">
        <v>9.4773099999999992</v>
      </c>
      <c r="I2269">
        <f>(E2269*100*Info!$B$11)/AI2269</f>
        <v>7.0106402092983684</v>
      </c>
      <c r="J2269">
        <f>LOG10(I2269)</f>
        <v>0.84575767940316759</v>
      </c>
      <c r="K2269">
        <f>2*((E2269*100*Info!$B$11)/AI2269^2)*(AJ2269/2)</f>
        <v>0.60306716444426889</v>
      </c>
      <c r="L2269">
        <f>(M2269/10.7)/I2269</f>
        <v>0.69466286355140305</v>
      </c>
      <c r="M2269">
        <f>((U2269/0.242530073729142))*I2269</f>
        <v>52.109336013381984</v>
      </c>
      <c r="N2269">
        <f>2*M2269*SQRT((0.5*K2269/I2269)^2+(0.5*V2269/U2269)^2)</f>
        <v>4.619315548785484</v>
      </c>
      <c r="O2269" s="1">
        <v>0.94579999999999997</v>
      </c>
      <c r="P2269" s="1">
        <v>2.0400000000000001E-2</v>
      </c>
      <c r="Q2269" s="1">
        <v>0.9103</v>
      </c>
      <c r="R2269" s="1">
        <v>2.0199999999999999E-2</v>
      </c>
      <c r="S2269" s="1">
        <v>1.8607</v>
      </c>
      <c r="T2269" s="1">
        <v>3.95E-2</v>
      </c>
      <c r="U2269" s="1">
        <v>1.8027</v>
      </c>
      <c r="V2269" s="1">
        <v>3.8600000000000002E-2</v>
      </c>
      <c r="W2269" s="50">
        <f>U2269*Info!$B$2</f>
        <v>0.86529599999999995</v>
      </c>
      <c r="X2269" s="50">
        <f>W2269*SQRT((0.5*V2269/U2269)^2+Info!$B$3^2)</f>
        <v>4.4245503896328267E-2</v>
      </c>
      <c r="Y2269" s="39">
        <f>W2269*Info!$D$2</f>
        <v>0.70088976000000003</v>
      </c>
      <c r="Z2269" s="39">
        <f>Y2269*SQRT(Info!$D$3^2+(X2269/W2269)^2)</f>
        <v>5.0125242075324566E-2</v>
      </c>
      <c r="AA2269" s="50">
        <f>IF(O2269-W2269&gt;0,O2269-W2269,0)</f>
        <v>8.050400000000002E-2</v>
      </c>
      <c r="AB2269" s="50">
        <f>SQRT((0.5*P2269)^2+X2269^2)</f>
        <v>4.540599756684132E-2</v>
      </c>
      <c r="AC2269" s="50">
        <f>(1-EXP(-Info!$B$6*G2269*1000))+(Info!$B$6/(Info!$B$6-Info!$B$7))*(EXP(-Info!$B$7*G2269*1000)-EXP(-Info!$B$6*G2269*1000))*(Info!$B$9-1)</f>
        <v>9.5298087668990589E-2</v>
      </c>
      <c r="AD2269" s="50">
        <f>SQRT((Info!$B$6*EXP(-Info!$B$6*G2269*1000)+(Info!$B$6/(Info!$B$6+Info!$B$7))*(Info!$B$9-1)*(-Info!$B$7*EXP(-Info!$B$7*G2269*1000)+Info!$B$6*EXP(-Info!$B$6*G2269*1000)))^2*(0.01*G2269*1000)^2)</f>
        <v>8.5698581671407419E-4</v>
      </c>
      <c r="AE2269" s="50">
        <f>IF(AA2269&gt;0,AA2269*AC2269*SQRT((AB2269/AA2269)^2+(AD2269/AC2269)^2),AA2269*AC2269*SQRT((AD2269/AC2269)^2))</f>
        <v>4.3276546918641062E-3</v>
      </c>
      <c r="AF2269" s="50">
        <f>IF((S2269-Y2269-AA2269*AC2269)&gt;0,S2269-Y2269-AA2269*AC2269,0)</f>
        <v>1.1521383627502957</v>
      </c>
      <c r="AG2269" s="50">
        <f>SQRT((T2269*0.5)^2+Z2269^2+AE2269^2)</f>
        <v>5.404933846257419E-2</v>
      </c>
      <c r="AH2269" s="50">
        <f>AF2269/S2269</f>
        <v>0.61919619645848101</v>
      </c>
      <c r="AI2269">
        <f>AF2269*EXP(Info!$B$6*G2269*1000)</f>
        <v>1.2567535497497122</v>
      </c>
      <c r="AJ2269">
        <f>2*SQRT((EXP(Info!$B$6*G2269)*AG2269)^2+(Info!$B$6*G2269*0.01*AI2269)^2)</f>
        <v>0.10810807244787711</v>
      </c>
      <c r="AK2269" s="28">
        <f>AI2269/(E2269/1000)</f>
        <v>0.36448768844249196</v>
      </c>
      <c r="AL2269">
        <f>AA2269/0.752049334436339</f>
        <v>0.10704616880000002</v>
      </c>
      <c r="AM2269">
        <f>Q2269/O2269</f>
        <v>0.96246563755550862</v>
      </c>
      <c r="AN2269">
        <f>U2269/0.242530074</f>
        <v>7.4328926316989454</v>
      </c>
      <c r="AO2269">
        <f>O2269/U2269</f>
        <v>0.5246574582570589</v>
      </c>
    </row>
    <row r="2270" spans="1:41">
      <c r="A2270" s="14" t="s">
        <v>82</v>
      </c>
      <c r="B2270" s="14" t="s">
        <v>228</v>
      </c>
      <c r="C2270" s="15">
        <v>-45.686</v>
      </c>
      <c r="D2270" s="15">
        <v>50.204000000000001</v>
      </c>
      <c r="E2270" s="15">
        <v>3448</v>
      </c>
      <c r="F2270" s="31">
        <v>175.5</v>
      </c>
      <c r="G2270" s="31">
        <v>9.5020000000000007</v>
      </c>
      <c r="I2270">
        <f>(E2270*100*Info!$B$11)/AI2270</f>
        <v>8.4594103971961232</v>
      </c>
      <c r="J2270">
        <f>LOG10(I2270)</f>
        <v>0.9273400946977125</v>
      </c>
      <c r="K2270">
        <f>2*((E2270*100*Info!$B$11)/AI2270^2)*(AJ2270/2)</f>
        <v>0.83690714486088957</v>
      </c>
      <c r="L2270">
        <f>(M2270/10.7)/I2270</f>
        <v>0.67385419065420671</v>
      </c>
      <c r="M2270">
        <f>((U2270/0.242530073729142))*I2270</f>
        <v>60.99437786877381</v>
      </c>
      <c r="N2270">
        <f>2*M2270*SQRT((0.5*K2270/I2270)^2+(0.5*V2270/U2270)^2)</f>
        <v>6.1517569080666679</v>
      </c>
      <c r="O2270" s="1">
        <v>0.89590000000000003</v>
      </c>
      <c r="P2270" s="1">
        <v>1.9099999999999999E-2</v>
      </c>
      <c r="Q2270" s="1">
        <v>0.87929999999999997</v>
      </c>
      <c r="R2270" s="1">
        <v>1.9E-2</v>
      </c>
      <c r="S2270" s="1">
        <v>1.6398999999999999</v>
      </c>
      <c r="T2270" s="1">
        <v>3.3500000000000002E-2</v>
      </c>
      <c r="U2270" s="1">
        <v>1.7486999999999999</v>
      </c>
      <c r="V2270" s="1">
        <v>3.4299999999999997E-2</v>
      </c>
      <c r="W2270" s="50">
        <f>U2270*Info!$B$2</f>
        <v>0.8393759999999999</v>
      </c>
      <c r="X2270" s="50">
        <f>W2270*SQRT((0.5*V2270/U2270)^2+Info!$B$3^2)</f>
        <v>4.276851642785847E-2</v>
      </c>
      <c r="Y2270" s="39">
        <f>W2270*Info!$D$2</f>
        <v>0.67989455999999993</v>
      </c>
      <c r="Z2270" s="39">
        <f>Y2270*SQRT(Info!$D$3^2+(X2270/W2270)^2)</f>
        <v>4.853600952606598E-2</v>
      </c>
      <c r="AA2270" s="50">
        <f>IF(O2270-W2270&gt;0,O2270-W2270,0)</f>
        <v>5.652400000000013E-2</v>
      </c>
      <c r="AB2270" s="50">
        <f>SQRT((0.5*P2270)^2+X2270^2)</f>
        <v>4.382178108475282E-2</v>
      </c>
      <c r="AC2270" s="50">
        <f>(1-EXP(-Info!$B$6*G2270*1000))+(Info!$B$6/(Info!$B$6-Info!$B$7))*(EXP(-Info!$B$7*G2270*1000)-EXP(-Info!$B$6*G2270*1000))*(Info!$B$9-1)</f>
        <v>9.5535264598193503E-2</v>
      </c>
      <c r="AD2270" s="50">
        <f>SQRT((Info!$B$6*EXP(-Info!$B$6*G2270*1000)+(Info!$B$6/(Info!$B$6+Info!$B$7))*(Info!$B$9-1)*(-Info!$B$7*EXP(-Info!$B$7*G2270*1000)+Info!$B$6*EXP(-Info!$B$6*G2270*1000)))^2*(0.01*G2270*1000)^2)</f>
        <v>8.5901929402699333E-4</v>
      </c>
      <c r="AE2270" s="50">
        <f>IF(AA2270&gt;0,AA2270*AC2270*SQRT((AB2270/AA2270)^2+(AD2270/AC2270)^2),AA2270*AC2270*SQRT((AD2270/AC2270)^2))</f>
        <v>4.1868070126004049E-3</v>
      </c>
      <c r="AF2270" s="50">
        <f>IF((S2270-Y2270-AA2270*AC2270)&gt;0,S2270-Y2270-AA2270*AC2270,0)</f>
        <v>0.95460540470385169</v>
      </c>
      <c r="AG2270" s="50">
        <f>SQRT((T2270*0.5)^2+Z2270^2+AE2270^2)</f>
        <v>5.1515396472075488E-2</v>
      </c>
      <c r="AH2270" s="50">
        <f>AF2270/S2270</f>
        <v>0.58211196091459949</v>
      </c>
      <c r="AI2270">
        <f>AF2270*EXP(Info!$B$6*G2270*1000)</f>
        <v>1.0415202189474204</v>
      </c>
      <c r="AJ2270">
        <f>2*SQRT((EXP(Info!$B$6*G2270)*AG2270)^2+(Info!$B$6*G2270*0.01*AI2270)^2)</f>
        <v>0.10303977131114067</v>
      </c>
      <c r="AK2270" s="28">
        <f>AI2270/(E2270/1000)</f>
        <v>0.30206502869704771</v>
      </c>
      <c r="AL2270">
        <f>AA2270/0.752049334436339</f>
        <v>7.5159962800000174E-2</v>
      </c>
      <c r="AM2270">
        <f>Q2270/O2270</f>
        <v>0.98147114633329602</v>
      </c>
      <c r="AN2270">
        <f>U2270/0.242530074</f>
        <v>7.2102398319476038</v>
      </c>
      <c r="AO2270">
        <f>O2270/U2270</f>
        <v>0.51232344026991483</v>
      </c>
    </row>
    <row r="2271" spans="1:41">
      <c r="A2271" s="14" t="s">
        <v>82</v>
      </c>
      <c r="B2271" s="14" t="s">
        <v>228</v>
      </c>
      <c r="C2271" s="15">
        <v>-45.686</v>
      </c>
      <c r="D2271" s="15">
        <v>50.204000000000001</v>
      </c>
      <c r="E2271" s="15">
        <v>3448</v>
      </c>
      <c r="F2271" s="31">
        <v>176.5</v>
      </c>
      <c r="G2271" s="31">
        <v>9.8237999999999985</v>
      </c>
      <c r="I2271">
        <f>(E2271*100*Info!$B$11)/AI2271</f>
        <v>8.9206170028676492</v>
      </c>
      <c r="J2271">
        <f>LOG10(I2271)</f>
        <v>0.95039489380141895</v>
      </c>
      <c r="K2271">
        <f>2*((E2271*100*Info!$B$11)/AI2271^2)*(AJ2271/2)</f>
        <v>0.89336140601801228</v>
      </c>
      <c r="L2271">
        <f>(M2271/10.7)/I2271</f>
        <v>0.64036764112149647</v>
      </c>
      <c r="M2271">
        <f>((U2271/0.242530073729142))*I2271</f>
        <v>61.12347680197896</v>
      </c>
      <c r="N2271">
        <f>2*M2271*SQRT((0.5*K2271/I2271)^2+(0.5*V2271/U2271)^2)</f>
        <v>6.2566772532910289</v>
      </c>
      <c r="O2271" s="1">
        <v>0.91739999999999999</v>
      </c>
      <c r="P2271" s="1">
        <v>2.0400000000000001E-2</v>
      </c>
      <c r="Q2271" s="1">
        <v>0.91210000000000002</v>
      </c>
      <c r="R2271" s="1">
        <v>2.0500000000000001E-2</v>
      </c>
      <c r="S2271" s="1">
        <v>1.5605</v>
      </c>
      <c r="T2271" s="1">
        <v>3.4299999999999997E-2</v>
      </c>
      <c r="U2271" s="1">
        <v>1.6617999999999999</v>
      </c>
      <c r="V2271" s="1">
        <v>3.5200000000000002E-2</v>
      </c>
      <c r="W2271" s="50">
        <f>U2271*Info!$B$2</f>
        <v>0.79766399999999993</v>
      </c>
      <c r="X2271" s="50">
        <f>W2271*SQRT((0.5*V2271/U2271)^2+Info!$B$3^2)</f>
        <v>4.0768104521059105E-2</v>
      </c>
      <c r="Y2271" s="39">
        <f>W2271*Info!$D$2</f>
        <v>0.64610783999999999</v>
      </c>
      <c r="Z2271" s="39">
        <f>Y2271*SQRT(Info!$D$3^2+(X2271/W2271)^2)</f>
        <v>4.6196338721177121E-2</v>
      </c>
      <c r="AA2271" s="50">
        <f>IF(O2271-W2271&gt;0,O2271-W2271,0)</f>
        <v>0.11973600000000006</v>
      </c>
      <c r="AB2271" s="50">
        <f>SQRT((0.5*P2271)^2+X2271^2)</f>
        <v>4.2024734933607845E-2</v>
      </c>
      <c r="AC2271" s="50">
        <f>(1-EXP(-Info!$B$6*G2271*1000))+(Info!$B$6/(Info!$B$6-Info!$B$7))*(EXP(-Info!$B$7*G2271*1000)-EXP(-Info!$B$6*G2271*1000))*(Info!$B$9-1)</f>
        <v>9.8621425632856655E-2</v>
      </c>
      <c r="AD2271" s="50">
        <f>SQRT((Info!$B$6*EXP(-Info!$B$6*G2271*1000)+(Info!$B$6/(Info!$B$6+Info!$B$7))*(Info!$B$9-1)*(-Info!$B$7*EXP(-Info!$B$7*G2271*1000)+Info!$B$6*EXP(-Info!$B$6*G2271*1000)))^2*(0.01*G2271*1000)^2)</f>
        <v>8.8543251288237569E-4</v>
      </c>
      <c r="AE2271" s="50">
        <f>IF(AA2271&gt;0,AA2271*AC2271*SQRT((AB2271/AA2271)^2+(AD2271/AC2271)^2),AA2271*AC2271*SQRT((AD2271/AC2271)^2))</f>
        <v>4.1458950320036542E-3</v>
      </c>
      <c r="AF2271" s="50">
        <f>IF((S2271-Y2271-AA2271*AC2271)&gt;0,S2271-Y2271-AA2271*AC2271,0)</f>
        <v>0.90258362498042433</v>
      </c>
      <c r="AG2271" s="50">
        <f>SQRT((T2271*0.5)^2+Z2271^2+AE2271^2)</f>
        <v>4.9451113808064238E-2</v>
      </c>
      <c r="AH2271" s="50">
        <f>AF2271/S2271</f>
        <v>0.57839386413356253</v>
      </c>
      <c r="AI2271">
        <f>AF2271*EXP(Info!$B$6*G2271*1000)</f>
        <v>0.98767237358374349</v>
      </c>
      <c r="AJ2271">
        <f>2*SQRT((EXP(Info!$B$6*G2271)*AG2271)^2+(Info!$B$6*G2271*0.01*AI2271)^2)</f>
        <v>9.8911138104716093E-2</v>
      </c>
      <c r="AK2271" s="28">
        <f>AI2271/(E2271/1000)</f>
        <v>0.28644790417161936</v>
      </c>
      <c r="AL2271">
        <f>AA2271/0.752049334436339</f>
        <v>0.15921295920000009</v>
      </c>
      <c r="AM2271">
        <f>Q2271/O2271</f>
        <v>0.99422280357532156</v>
      </c>
      <c r="AN2271">
        <f>U2271/0.242530074</f>
        <v>6.8519337523477599</v>
      </c>
      <c r="AO2271">
        <f>O2271/U2271</f>
        <v>0.55205199181610298</v>
      </c>
    </row>
    <row r="2272" spans="1:41">
      <c r="A2272" s="14" t="s">
        <v>82</v>
      </c>
      <c r="B2272" s="14" t="s">
        <v>228</v>
      </c>
      <c r="C2272" s="15">
        <v>-45.686</v>
      </c>
      <c r="D2272" s="15">
        <v>50.204000000000001</v>
      </c>
      <c r="E2272" s="15">
        <v>3448</v>
      </c>
      <c r="F2272" s="31">
        <v>177.5</v>
      </c>
      <c r="G2272" s="31">
        <v>10.1456</v>
      </c>
      <c r="I2272">
        <f>(E2272*100*Info!$B$11)/AI2272</f>
        <v>7.9602598822586899</v>
      </c>
      <c r="J2272">
        <f>LOG10(I2272)</f>
        <v>0.90092724658044399</v>
      </c>
      <c r="K2272">
        <f>2*((E2272*100*Info!$B$11)/AI2272^2)*(AJ2272/2)</f>
        <v>0.72563539090524787</v>
      </c>
      <c r="L2272">
        <f>(M2272/10.7)/I2272</f>
        <v>0.64838283364486093</v>
      </c>
      <c r="M2272">
        <f>((U2272/0.242530073729142))*I2272</f>
        <v>55.225865691389842</v>
      </c>
      <c r="N2272">
        <f>2*M2272*SQRT((0.5*K2272/I2272)^2+(0.5*V2272/U2272)^2)</f>
        <v>5.1763415650088529</v>
      </c>
      <c r="O2272" s="1">
        <v>0.9405</v>
      </c>
      <c r="P2272" s="1">
        <v>2.1299999999999999E-2</v>
      </c>
      <c r="Q2272" s="1">
        <v>0.93459999999999999</v>
      </c>
      <c r="R2272" s="1">
        <v>2.1499999999999998E-2</v>
      </c>
      <c r="S2272" s="1">
        <v>1.6761999999999999</v>
      </c>
      <c r="T2272" s="1">
        <v>3.6600000000000001E-2</v>
      </c>
      <c r="U2272" s="1">
        <v>1.6826000000000001</v>
      </c>
      <c r="V2272" s="1">
        <v>3.6700000000000003E-2</v>
      </c>
      <c r="W2272" s="50">
        <f>U2272*Info!$B$2</f>
        <v>0.80764800000000003</v>
      </c>
      <c r="X2272" s="50">
        <f>W2272*SQRT((0.5*V2272/U2272)^2+Info!$B$3^2)</f>
        <v>4.1331816966593667E-2</v>
      </c>
      <c r="Y2272" s="39">
        <f>W2272*Info!$D$2</f>
        <v>0.65419488000000003</v>
      </c>
      <c r="Z2272" s="39">
        <f>Y2272*SQRT(Info!$D$3^2+(X2272/W2272)^2)</f>
        <v>4.6805507261020819E-2</v>
      </c>
      <c r="AA2272" s="50">
        <f>IF(O2272-W2272&gt;0,O2272-W2272,0)</f>
        <v>0.13285199999999997</v>
      </c>
      <c r="AB2272" s="50">
        <f>SQRT((0.5*P2272)^2+X2272^2)</f>
        <v>4.2681864928327581E-2</v>
      </c>
      <c r="AC2272" s="50">
        <f>(1-EXP(-Info!$B$6*G2272*1000))+(Info!$B$6/(Info!$B$6-Info!$B$7))*(EXP(-Info!$B$7*G2272*1000)-EXP(-Info!$B$6*G2272*1000))*(Info!$B$9-1)</f>
        <v>0.10169811047318965</v>
      </c>
      <c r="AD2272" s="50">
        <f>SQRT((Info!$B$6*EXP(-Info!$B$6*G2272*1000)+(Info!$B$6/(Info!$B$6+Info!$B$7))*(Info!$B$9-1)*(-Info!$B$7*EXP(-Info!$B$7*G2272*1000)+Info!$B$6*EXP(-Info!$B$6*G2272*1000)))^2*(0.01*G2272*1000)^2)</f>
        <v>9.1167844176192074E-4</v>
      </c>
      <c r="AE2272" s="50">
        <f>IF(AA2272&gt;0,AA2272*AC2272*SQRT((AB2272/AA2272)^2+(AD2272/AC2272)^2),AA2272*AC2272*SQRT((AD2272/AC2272)^2))</f>
        <v>4.342354478084301E-3</v>
      </c>
      <c r="AF2272" s="50">
        <f>IF((S2272-Y2272-AA2272*AC2272)&gt;0,S2272-Y2272-AA2272*AC2272,0)</f>
        <v>1.0084943226274157</v>
      </c>
      <c r="AG2272" s="50">
        <f>SQRT((T2272*0.5)^2+Z2272^2+AE2272^2)</f>
        <v>5.0443052567968279E-2</v>
      </c>
      <c r="AH2272" s="50">
        <f>AF2272/S2272</f>
        <v>0.60165512625427497</v>
      </c>
      <c r="AI2272">
        <f>AF2272*EXP(Info!$B$6*G2272*1000)</f>
        <v>1.1068290607810918</v>
      </c>
      <c r="AJ2272">
        <f>2*SQRT((EXP(Info!$B$6*G2272)*AG2272)^2+(Info!$B$6*G2272*0.01*AI2272)^2)</f>
        <v>0.10089549211517504</v>
      </c>
      <c r="AK2272" s="28">
        <f>AI2272/(E2272/1000)</f>
        <v>0.32100610811516583</v>
      </c>
      <c r="AL2272">
        <f>AA2272/0.752049334436339</f>
        <v>0.17665330439999996</v>
      </c>
      <c r="AM2272">
        <f>Q2272/O2272</f>
        <v>0.99372674109516212</v>
      </c>
      <c r="AN2272">
        <f>U2272/0.242530074</f>
        <v>6.9376963122519806</v>
      </c>
      <c r="AO2272">
        <f>O2272/U2272</f>
        <v>0.55895637703554024</v>
      </c>
    </row>
    <row r="2273" spans="1:41">
      <c r="A2273" s="14" t="s">
        <v>82</v>
      </c>
      <c r="B2273" s="14" t="s">
        <v>228</v>
      </c>
      <c r="C2273" s="15">
        <v>-45.686</v>
      </c>
      <c r="D2273" s="15">
        <v>50.204000000000001</v>
      </c>
      <c r="E2273" s="15">
        <v>3448</v>
      </c>
      <c r="F2273" s="31">
        <v>178.5</v>
      </c>
      <c r="G2273" s="31">
        <v>10.4674</v>
      </c>
      <c r="I2273">
        <f>(E2273*100*Info!$B$11)/AI2273</f>
        <v>9.177704543743614</v>
      </c>
      <c r="J2273">
        <f>LOG10(I2273)</f>
        <v>0.96273407241647646</v>
      </c>
      <c r="K2273">
        <f>2*((E2273*100*Info!$B$11)/AI2273^2)*(AJ2273/2)</f>
        <v>0.92425543309571889</v>
      </c>
      <c r="L2273">
        <f>(M2273/10.7)/I2273</f>
        <v>0.6223719925233655</v>
      </c>
      <c r="M2273">
        <f>((U2273/0.242530073729142))*I2273</f>
        <v>61.117825021380902</v>
      </c>
      <c r="N2273">
        <f>2*M2273*SQRT((0.5*K2273/I2273)^2+(0.5*V2273/U2273)^2)</f>
        <v>6.2982547151460766</v>
      </c>
      <c r="O2273" s="1">
        <v>0.88990000000000002</v>
      </c>
      <c r="P2273" s="1">
        <v>1.8800000000000001E-2</v>
      </c>
      <c r="Q2273" s="1">
        <v>0.88539999999999996</v>
      </c>
      <c r="R2273" s="1">
        <v>1.89E-2</v>
      </c>
      <c r="S2273" s="1">
        <v>1.5121</v>
      </c>
      <c r="T2273" s="1">
        <v>3.4599999999999999E-2</v>
      </c>
      <c r="U2273" s="1">
        <v>1.6151</v>
      </c>
      <c r="V2273" s="1">
        <v>3.5299999999999998E-2</v>
      </c>
      <c r="W2273" s="50">
        <f>U2273*Info!$B$2</f>
        <v>0.77524799999999994</v>
      </c>
      <c r="X2273" s="50">
        <f>W2273*SQRT((0.5*V2273/U2273)^2+Info!$B$3^2)</f>
        <v>3.967742982805212E-2</v>
      </c>
      <c r="Y2273" s="39">
        <f>W2273*Info!$D$2</f>
        <v>0.62795087999999999</v>
      </c>
      <c r="Z2273" s="39">
        <f>Y2273*SQRT(Info!$D$3^2+(X2273/W2273)^2)</f>
        <v>4.4929978569394756E-2</v>
      </c>
      <c r="AA2273" s="50">
        <f>IF(O2273-W2273&gt;0,O2273-W2273,0)</f>
        <v>0.11465200000000009</v>
      </c>
      <c r="AB2273" s="50">
        <f>SQRT((0.5*P2273)^2+X2273^2)</f>
        <v>4.0775708917932994E-2</v>
      </c>
      <c r="AC2273" s="50">
        <f>(1-EXP(-Info!$B$6*G2273*1000))+(Info!$B$6/(Info!$B$6-Info!$B$7))*(EXP(-Info!$B$7*G2273*1000)-EXP(-Info!$B$6*G2273*1000))*(Info!$B$9-1)</f>
        <v>0.10476534738985556</v>
      </c>
      <c r="AD2273" s="50">
        <f>SQRT((Info!$B$6*EXP(-Info!$B$6*G2273*1000)+(Info!$B$6/(Info!$B$6+Info!$B$7))*(Info!$B$9-1)*(-Info!$B$7*EXP(-Info!$B$7*G2273*1000)+Info!$B$6*EXP(-Info!$B$6*G2273*1000)))^2*(0.01*G2273*1000)^2)</f>
        <v>9.3775783688999155E-4</v>
      </c>
      <c r="AE2273" s="50">
        <f>IF(AA2273&gt;0,AA2273*AC2273*SQRT((AB2273/AA2273)^2+(AD2273/AC2273)^2),AA2273*AC2273*SQRT((AD2273/AC2273)^2))</f>
        <v>4.2732340885110898E-3</v>
      </c>
      <c r="AF2273" s="50">
        <f>IF((S2273-Y2273-AA2273*AC2273)&gt;0,S2273-Y2273-AA2273*AC2273,0)</f>
        <v>0.8721375633910583</v>
      </c>
      <c r="AG2273" s="50">
        <f>SQRT((T2273*0.5)^2+Z2273^2+AE2273^2)</f>
        <v>4.8334806338926041E-2</v>
      </c>
      <c r="AH2273" s="50">
        <f>AF2273/S2273</f>
        <v>0.57677241147480873</v>
      </c>
      <c r="AI2273">
        <f>AF2273*EXP(Info!$B$6*G2273*1000)</f>
        <v>0.96000551413043211</v>
      </c>
      <c r="AJ2273">
        <f>2*SQRT((EXP(Info!$B$6*G2273)*AG2273)^2+(Info!$B$6*G2273*0.01*AI2273)^2)</f>
        <v>9.6678892636804431E-2</v>
      </c>
      <c r="AK2273" s="28">
        <f>AI2273/(E2273/1000)</f>
        <v>0.27842387300766591</v>
      </c>
      <c r="AL2273">
        <f>AA2273/0.752049334436339</f>
        <v>0.15245276440000011</v>
      </c>
      <c r="AM2273">
        <f>Q2273/O2273</f>
        <v>0.99494325205079215</v>
      </c>
      <c r="AN2273">
        <f>U2273/0.242530074</f>
        <v>6.6593803125628037</v>
      </c>
      <c r="AO2273">
        <f>O2273/U2273</f>
        <v>0.55098755495015794</v>
      </c>
    </row>
    <row r="2274" spans="1:41">
      <c r="A2274" s="14" t="s">
        <v>82</v>
      </c>
      <c r="B2274" s="14" t="s">
        <v>228</v>
      </c>
      <c r="C2274" s="15">
        <v>-45.686</v>
      </c>
      <c r="D2274" s="15">
        <v>50.204000000000001</v>
      </c>
      <c r="E2274" s="15">
        <v>3448</v>
      </c>
      <c r="F2274" s="31">
        <v>179</v>
      </c>
      <c r="G2274" s="31">
        <v>10.628299999999999</v>
      </c>
      <c r="H2274" s="15" t="s">
        <v>121</v>
      </c>
      <c r="I2274">
        <f>(E2274*100*Info!$B$11)/AI2274</f>
        <v>10.489373837967404</v>
      </c>
      <c r="J2274">
        <f>LOG10(I2274)</f>
        <v>1.0207495638053741</v>
      </c>
      <c r="K2274">
        <f>2*((E2274*100*Info!$B$11)/AI2274^2)*(AJ2274/2)</f>
        <v>1.0345231731103</v>
      </c>
      <c r="L2274">
        <f>(M2274/10.7)/I2274</f>
        <v>0.53771152149532808</v>
      </c>
      <c r="M2274">
        <f>((U2274/0.242530073729142))*I2274</f>
        <v>60.350751675630129</v>
      </c>
      <c r="N2274">
        <f>2*M2274*SQRT((0.5*K2274/I2274)^2+(0.5*V2274/U2274)^2)</f>
        <v>6.0828555465031915</v>
      </c>
      <c r="O2274" s="1">
        <v>0.78</v>
      </c>
      <c r="P2274" s="1">
        <v>2.0899999999999998E-2</v>
      </c>
      <c r="Q2274" s="1">
        <v>0.79830000000000001</v>
      </c>
      <c r="R2274" s="1">
        <v>2.12E-2</v>
      </c>
      <c r="S2274" s="1">
        <v>1.3162</v>
      </c>
      <c r="T2274" s="1">
        <v>2.81E-2</v>
      </c>
      <c r="U2274" s="1">
        <v>1.3954</v>
      </c>
      <c r="V2274" s="1">
        <v>2.9000000000000001E-2</v>
      </c>
      <c r="W2274" s="50">
        <f>U2274*Info!$B$2</f>
        <v>0.66979199999999994</v>
      </c>
      <c r="X2274" s="50">
        <f>W2274*SQRT((0.5*V2274/U2274)^2+Info!$B$3^2)</f>
        <v>3.4205188322241412E-2</v>
      </c>
      <c r="Y2274" s="39">
        <f>W2274*Info!$D$2</f>
        <v>0.54253152000000004</v>
      </c>
      <c r="Z2274" s="39">
        <f>Y2274*SQRT(Info!$D$3^2+(X2274/W2274)^2)</f>
        <v>3.8774795740629669E-2</v>
      </c>
      <c r="AA2274" s="50">
        <f>IF(O2274-W2274&gt;0,O2274-W2274,0)</f>
        <v>0.11020800000000008</v>
      </c>
      <c r="AB2274" s="50">
        <f>SQRT((0.5*P2274)^2+X2274^2)</f>
        <v>3.5765869319226679E-2</v>
      </c>
      <c r="AC2274" s="50">
        <f>(1-EXP(-Info!$B$6*G2274*1000))+(Info!$B$6/(Info!$B$6-Info!$B$7))*(EXP(-Info!$B$7*G2274*1000)-EXP(-Info!$B$6*G2274*1000))*(Info!$B$9-1)</f>
        <v>0.10629543168852384</v>
      </c>
      <c r="AD2274" s="50">
        <f>SQRT((Info!$B$6*EXP(-Info!$B$6*G2274*1000)+(Info!$B$6/(Info!$B$6+Info!$B$7))*(Info!$B$9-1)*(-Info!$B$7*EXP(-Info!$B$7*G2274*1000)+Info!$B$6*EXP(-Info!$B$6*G2274*1000)))^2*(0.01*G2274*1000)^2)</f>
        <v>9.5073531979669008E-4</v>
      </c>
      <c r="AE2274" s="50">
        <f>IF(AA2274&gt;0,AA2274*AC2274*SQRT((AB2274/AA2274)^2+(AD2274/AC2274)^2),AA2274*AC2274*SQRT((AD2274/AC2274)^2))</f>
        <v>3.8031921282976333E-3</v>
      </c>
      <c r="AF2274" s="50">
        <f>IF((S2274-Y2274-AA2274*AC2274)&gt;0,S2274-Y2274-AA2274*AC2274,0)</f>
        <v>0.76195387306447115</v>
      </c>
      <c r="AG2274" s="50">
        <f>SQRT((T2274*0.5)^2+Z2274^2+AE2274^2)</f>
        <v>4.1416802811084993E-2</v>
      </c>
      <c r="AH2274" s="50">
        <f>AF2274/S2274</f>
        <v>0.57890432537947967</v>
      </c>
      <c r="AI2274">
        <f>AF2274*EXP(Info!$B$6*G2274*1000)</f>
        <v>0.83995928690831068</v>
      </c>
      <c r="AJ2274">
        <f>2*SQRT((EXP(Info!$B$6*G2274)*AG2274)^2+(Info!$B$6*G2274*0.01*AI2274)^2)</f>
        <v>8.2841679608230467E-2</v>
      </c>
      <c r="AK2274" s="28">
        <f>AI2274/(E2274/1000)</f>
        <v>0.24360768181795553</v>
      </c>
      <c r="AL2274">
        <f>AA2274/0.752049334436339</f>
        <v>0.14654357760000011</v>
      </c>
      <c r="AM2274">
        <f>Q2274/O2274</f>
        <v>1.0234615384615384</v>
      </c>
      <c r="AN2274">
        <f>U2274/0.242530074</f>
        <v>5.7535132735744758</v>
      </c>
      <c r="AO2274">
        <f>O2274/U2274</f>
        <v>0.5589795040848502</v>
      </c>
    </row>
    <row r="2275" spans="1:41">
      <c r="A2275" s="14" t="s">
        <v>82</v>
      </c>
      <c r="B2275" s="14" t="s">
        <v>228</v>
      </c>
      <c r="C2275" s="15">
        <v>-45.686</v>
      </c>
      <c r="D2275" s="15">
        <v>50.204000000000001</v>
      </c>
      <c r="E2275" s="15">
        <v>3448</v>
      </c>
      <c r="F2275" s="31">
        <v>179.5</v>
      </c>
      <c r="G2275" s="31">
        <v>10.789200000000001</v>
      </c>
      <c r="I2275">
        <f>(E2275*100*Info!$B$11)/AI2275</f>
        <v>9.6434982250476953</v>
      </c>
      <c r="J2275">
        <f>LOG10(I2275)</f>
        <v>0.98423460488228742</v>
      </c>
      <c r="K2275">
        <f>2*((E2275*100*Info!$B$11)/AI2275^2)*(AJ2275/2)</f>
        <v>0.95141273060273301</v>
      </c>
      <c r="L2275">
        <f>(M2275/10.7)/I2275</f>
        <v>0.5805234392523374</v>
      </c>
      <c r="M2275">
        <f>((U2275/0.242530073729142))*I2275</f>
        <v>59.90156128950494</v>
      </c>
      <c r="N2275">
        <f>2*M2275*SQRT((0.5*K2275/I2275)^2+(0.5*V2275/U2275)^2)</f>
        <v>6.0519927946147476</v>
      </c>
      <c r="O2275" s="1">
        <v>0.93</v>
      </c>
      <c r="P2275" s="1">
        <v>2.0400000000000001E-2</v>
      </c>
      <c r="Q2275" s="1">
        <v>0.93940000000000001</v>
      </c>
      <c r="R2275" s="1">
        <v>2.07E-2</v>
      </c>
      <c r="S2275" s="1">
        <v>1.4356</v>
      </c>
      <c r="T2275" s="1">
        <v>3.2099999999999997E-2</v>
      </c>
      <c r="U2275" s="1">
        <v>1.5065</v>
      </c>
      <c r="V2275" s="1">
        <v>3.2800000000000003E-2</v>
      </c>
      <c r="W2275" s="50">
        <f>U2275*Info!$B$2</f>
        <v>0.72311999999999999</v>
      </c>
      <c r="X2275" s="50">
        <f>W2275*SQRT((0.5*V2275/U2275)^2+Info!$B$3^2)</f>
        <v>3.7003036632146831E-2</v>
      </c>
      <c r="Y2275" s="39">
        <f>W2275*Info!$D$2</f>
        <v>0.5857272</v>
      </c>
      <c r="Z2275" s="39">
        <f>Y2275*SQRT(Info!$D$3^2+(X2275/W2275)^2)</f>
        <v>4.1905121654060386E-2</v>
      </c>
      <c r="AA2275" s="50">
        <f>IF(O2275-W2275&gt;0,O2275-W2275,0)</f>
        <v>0.20688000000000006</v>
      </c>
      <c r="AB2275" s="50">
        <f>SQRT((0.5*P2275)^2+X2275^2)</f>
        <v>3.8383130669605373E-2</v>
      </c>
      <c r="AC2275" s="50">
        <f>(1-EXP(-Info!$B$6*G2275*1000))+(Info!$B$6/(Info!$B$6-Info!$B$7))*(EXP(-Info!$B$7*G2275*1000)-EXP(-Info!$B$6*G2275*1000))*(Info!$B$9-1)</f>
        <v>0.10782316456989664</v>
      </c>
      <c r="AD2275" s="50">
        <f>SQRT((Info!$B$6*EXP(-Info!$B$6*G2275*1000)+(Info!$B$6/(Info!$B$6+Info!$B$7))*(Info!$B$9-1)*(-Info!$B$7*EXP(-Info!$B$7*G2275*1000)+Info!$B$6*EXP(-Info!$B$6*G2275*1000)))^2*(0.01*G2275*1000)^2)</f>
        <v>9.6367145149083835E-4</v>
      </c>
      <c r="AE2275" s="50">
        <f>IF(AA2275&gt;0,AA2275*AC2275*SQRT((AB2275/AA2275)^2+(AD2275/AC2275)^2),AA2275*AC2275*SQRT((AD2275/AC2275)^2))</f>
        <v>4.1433897260233603E-3</v>
      </c>
      <c r="AF2275" s="50">
        <f>IF((S2275-Y2275-AA2275*AC2275)&gt;0,S2275-Y2275-AA2275*AC2275,0)</f>
        <v>0.8275663437137798</v>
      </c>
      <c r="AG2275" s="50">
        <f>SQRT((T2275*0.5)^2+Z2275^2+AE2275^2)</f>
        <v>4.5064502651902379E-2</v>
      </c>
      <c r="AH2275" s="50">
        <f>AF2275/S2275</f>
        <v>0.57646025613943985</v>
      </c>
      <c r="AI2275">
        <f>AF2275*EXP(Info!$B$6*G2275*1000)</f>
        <v>0.91363598182341288</v>
      </c>
      <c r="AJ2275">
        <f>2*SQRT((EXP(Info!$B$6*G2275)*AG2275)^2+(Info!$B$6*G2275*0.01*AI2275)^2)</f>
        <v>9.0137923392340641E-2</v>
      </c>
      <c r="AK2275" s="28">
        <f>AI2275/(E2275/1000)</f>
        <v>0.26497563277941211</v>
      </c>
      <c r="AL2275">
        <f>AA2275/0.752049334436339</f>
        <v>0.2750883360000001</v>
      </c>
      <c r="AM2275">
        <f>Q2275/O2275</f>
        <v>1.0101075268817203</v>
      </c>
      <c r="AN2275">
        <f>U2275/0.242530074</f>
        <v>6.2116007930628836</v>
      </c>
      <c r="AO2275">
        <f>O2275/U2275</f>
        <v>0.61732492532359784</v>
      </c>
    </row>
    <row r="2276" spans="1:41">
      <c r="A2276" s="14" t="s">
        <v>82</v>
      </c>
      <c r="B2276" s="14" t="s">
        <v>228</v>
      </c>
      <c r="C2276" s="15">
        <v>-45.686</v>
      </c>
      <c r="D2276" s="15">
        <v>50.204000000000001</v>
      </c>
      <c r="E2276" s="15">
        <v>3448</v>
      </c>
      <c r="F2276" s="31">
        <v>180.5</v>
      </c>
      <c r="G2276" s="31">
        <v>11.111000000000001</v>
      </c>
      <c r="I2276">
        <f>(E2276*100*Info!$B$11)/AI2276</f>
        <v>7.7487597360193741</v>
      </c>
      <c r="J2276">
        <f>LOG10(I2276)</f>
        <v>0.88923219503433015</v>
      </c>
      <c r="K2276">
        <f>2*((E2276*100*Info!$B$11)/AI2276^2)*(AJ2276/2)</f>
        <v>0.76926013716665753</v>
      </c>
      <c r="L2276">
        <f>(M2276/10.7)/I2276</f>
        <v>0.72996053831775831</v>
      </c>
      <c r="M2276">
        <f>((U2276/0.242530073729142))*I2276</f>
        <v>60.522290461736496</v>
      </c>
      <c r="N2276">
        <f>2*M2276*SQRT((0.5*K2276/I2276)^2+(0.5*V2276/U2276)^2)</f>
        <v>6.1427774932454957</v>
      </c>
      <c r="O2276" s="1">
        <v>1.0825</v>
      </c>
      <c r="P2276" s="1">
        <v>2.1600000000000001E-2</v>
      </c>
      <c r="Q2276" s="1">
        <v>1.0445</v>
      </c>
      <c r="R2276" s="1">
        <v>2.1499999999999998E-2</v>
      </c>
      <c r="S2276" s="1">
        <v>1.7826</v>
      </c>
      <c r="T2276" s="1">
        <v>3.9199999999999999E-2</v>
      </c>
      <c r="U2276" s="1">
        <v>1.8943000000000001</v>
      </c>
      <c r="V2276" s="1">
        <v>0.04</v>
      </c>
      <c r="W2276" s="50">
        <f>U2276*Info!$B$2</f>
        <v>0.90926399999999996</v>
      </c>
      <c r="X2276" s="50">
        <f>W2276*SQRT((0.5*V2276/U2276)^2+Info!$B$3^2)</f>
        <v>4.6465713749387308E-2</v>
      </c>
      <c r="Y2276" s="39">
        <f>W2276*Info!$D$2</f>
        <v>0.73650384000000002</v>
      </c>
      <c r="Z2276" s="39">
        <f>Y2276*SQRT(Info!$D$3^2+(X2276/W2276)^2)</f>
        <v>5.2656013024855279E-2</v>
      </c>
      <c r="AA2276" s="50">
        <f>IF(O2276-W2276&gt;0,O2276-W2276,0)</f>
        <v>0.17323600000000006</v>
      </c>
      <c r="AB2276" s="50">
        <f>SQRT((0.5*P2276)^2+X2276^2)</f>
        <v>4.7704324271914816E-2</v>
      </c>
      <c r="AC2276" s="50">
        <f>(1-EXP(-Info!$B$6*G2276*1000))+(Info!$B$6/(Info!$B$6-Info!$B$7))*(EXP(-Info!$B$7*G2276*1000)-EXP(-Info!$B$6*G2276*1000))*(Info!$B$9-1)</f>
        <v>0.11087159011698058</v>
      </c>
      <c r="AD2276" s="50">
        <f>SQRT((Info!$B$6*EXP(-Info!$B$6*G2276*1000)+(Info!$B$6/(Info!$B$6+Info!$B$7))*(Info!$B$9-1)*(-Info!$B$7*EXP(-Info!$B$7*G2276*1000)+Info!$B$6*EXP(-Info!$B$6*G2276*1000)))^2*(0.01*G2276*1000)^2)</f>
        <v>9.8942003579970562E-4</v>
      </c>
      <c r="AE2276" s="50">
        <f>IF(AA2276&gt;0,AA2276*AC2276*SQRT((AB2276/AA2276)^2+(AD2276/AC2276)^2),AA2276*AC2276*SQRT((AD2276/AC2276)^2))</f>
        <v>5.2918309026648508E-3</v>
      </c>
      <c r="AF2276" s="50">
        <f>IF((S2276-Y2276-AA2276*AC2276)&gt;0,S2276-Y2276-AA2276*AC2276,0)</f>
        <v>1.0268892092144946</v>
      </c>
      <c r="AG2276" s="50">
        <f>SQRT((T2276*0.5)^2+Z2276^2+AE2276^2)</f>
        <v>5.643420223566669E-2</v>
      </c>
      <c r="AH2276" s="50">
        <f>AF2276/S2276</f>
        <v>0.57606261035257189</v>
      </c>
      <c r="AI2276">
        <f>AF2276*EXP(Info!$B$6*G2276*1000)</f>
        <v>1.1370396384983179</v>
      </c>
      <c r="AJ2276">
        <f>2*SQRT((EXP(Info!$B$6*G2276)*AG2276)^2+(Info!$B$6*G2276*0.01*AI2276)^2)</f>
        <v>0.11287990569758916</v>
      </c>
      <c r="AK2276" s="28">
        <f>AI2276/(E2276/1000)</f>
        <v>0.32976787659463974</v>
      </c>
      <c r="AL2276">
        <f>AA2276/0.752049334436339</f>
        <v>0.23035190920000007</v>
      </c>
      <c r="AM2276">
        <f>Q2276/O2276</f>
        <v>0.96489607390300225</v>
      </c>
      <c r="AN2276">
        <f>U2276/0.242530074</f>
        <v>7.8105777512771466</v>
      </c>
      <c r="AO2276">
        <f>O2276/U2276</f>
        <v>0.57145119569234015</v>
      </c>
    </row>
    <row r="2277" spans="1:41">
      <c r="A2277" s="14" t="s">
        <v>82</v>
      </c>
      <c r="B2277" s="14" t="s">
        <v>228</v>
      </c>
      <c r="C2277" s="15">
        <v>-45.686</v>
      </c>
      <c r="D2277" s="15">
        <v>50.204000000000001</v>
      </c>
      <c r="E2277" s="15">
        <v>3448</v>
      </c>
      <c r="F2277" s="31">
        <v>181.5</v>
      </c>
      <c r="G2277" s="31">
        <v>11.107799999999999</v>
      </c>
      <c r="I2277">
        <f>(E2277*100*Info!$B$11)/AI2277</f>
        <v>7.7363513195748057</v>
      </c>
      <c r="J2277">
        <f>LOG10(I2277)</f>
        <v>0.88853618350104557</v>
      </c>
      <c r="K2277">
        <f>2*((E2277*100*Info!$B$11)/AI2277^2)*(AJ2277/2)</f>
        <v>0.71461280203960131</v>
      </c>
      <c r="L2277">
        <f>(M2277/10.7)/I2277</f>
        <v>0.66957685233644981</v>
      </c>
      <c r="M2277">
        <f>((U2277/0.242530073729142))*I2277</f>
        <v>55.426874886889266</v>
      </c>
      <c r="N2277">
        <f>2*M2277*SQRT((0.5*K2277/I2277)^2+(0.5*V2277/U2277)^2)</f>
        <v>5.2748819757868768</v>
      </c>
      <c r="O2277" s="1">
        <v>1.0646</v>
      </c>
      <c r="P2277" s="1">
        <v>2.3099999999999999E-2</v>
      </c>
      <c r="Q2277" s="1">
        <v>1.0609</v>
      </c>
      <c r="R2277" s="1">
        <v>2.3099999999999999E-2</v>
      </c>
      <c r="S2277" s="1">
        <v>1.7297</v>
      </c>
      <c r="T2277" s="1">
        <v>0.04</v>
      </c>
      <c r="U2277" s="1">
        <v>1.7376</v>
      </c>
      <c r="V2277" s="1">
        <v>3.9800000000000002E-2</v>
      </c>
      <c r="W2277" s="50">
        <f>U2277*Info!$B$2</f>
        <v>0.83404800000000001</v>
      </c>
      <c r="X2277" s="50">
        <f>W2277*SQRT((0.5*V2277/U2277)^2+Info!$B$3^2)</f>
        <v>4.2782366341285988E-2</v>
      </c>
      <c r="Y2277" s="39">
        <f>W2277*Info!$D$2</f>
        <v>0.6755788800000001</v>
      </c>
      <c r="Z2277" s="39">
        <f>Y2277*SQRT(Info!$D$3^2+(X2277/W2277)^2)</f>
        <v>4.8393151802756891E-2</v>
      </c>
      <c r="AA2277" s="50">
        <f>IF(O2277-W2277&gt;0,O2277-W2277,0)</f>
        <v>0.23055199999999998</v>
      </c>
      <c r="AB2277" s="50">
        <f>SQRT((0.5*P2277)^2+X2277^2)</f>
        <v>4.4314031296644636E-2</v>
      </c>
      <c r="AC2277" s="50">
        <f>(1-EXP(-Info!$B$6*G2277*1000))+(Info!$B$6/(Info!$B$6-Info!$B$7))*(EXP(-Info!$B$7*G2277*1000)-EXP(-Info!$B$6*G2277*1000))*(Info!$B$9-1)</f>
        <v>0.11084132251589351</v>
      </c>
      <c r="AD2277" s="50">
        <f>SQRT((Info!$B$6*EXP(-Info!$B$6*G2277*1000)+(Info!$B$6/(Info!$B$6+Info!$B$7))*(Info!$B$9-1)*(-Info!$B$7*EXP(-Info!$B$7*G2277*1000)+Info!$B$6*EXP(-Info!$B$6*G2277*1000)))^2*(0.01*G2277*1000)^2)</f>
        <v>9.8916480014697326E-4</v>
      </c>
      <c r="AE2277" s="50">
        <f>IF(AA2277&gt;0,AA2277*AC2277*SQRT((AB2277/AA2277)^2+(AD2277/AC2277)^2),AA2277*AC2277*SQRT((AD2277/AC2277)^2))</f>
        <v>4.9171172067066704E-3</v>
      </c>
      <c r="AF2277" s="50">
        <f>IF((S2277-Y2277-AA2277*AC2277)&gt;0,S2277-Y2277-AA2277*AC2277,0)</f>
        <v>1.0285664314113157</v>
      </c>
      <c r="AG2277" s="50">
        <f>SQRT((T2277*0.5)^2+Z2277^2+AE2277^2)</f>
        <v>5.2593489930115533E-2</v>
      </c>
      <c r="AH2277" s="50">
        <f>AF2277/S2277</f>
        <v>0.59465018870978525</v>
      </c>
      <c r="AI2277">
        <f>AF2277*EXP(Info!$B$6*G2277*1000)</f>
        <v>1.1388633485091042</v>
      </c>
      <c r="AJ2277">
        <f>2*SQRT((EXP(Info!$B$6*G2277)*AG2277)^2+(Info!$B$6*G2277*0.01*AI2277)^2)</f>
        <v>0.10519769527000014</v>
      </c>
      <c r="AK2277" s="28">
        <f>AI2277/(E2277/1000)</f>
        <v>0.33029679481122515</v>
      </c>
      <c r="AL2277">
        <f>AA2277/0.752049334436339</f>
        <v>0.30656499439999996</v>
      </c>
      <c r="AM2277">
        <f>Q2277/O2277</f>
        <v>0.99652451625023475</v>
      </c>
      <c r="AN2277">
        <f>U2277/0.242530074</f>
        <v>7.1644723119987175</v>
      </c>
      <c r="AO2277">
        <f>O2277/U2277</f>
        <v>0.61268416206261511</v>
      </c>
    </row>
    <row r="2278" spans="1:41">
      <c r="A2278" s="14" t="s">
        <v>82</v>
      </c>
      <c r="B2278" s="14" t="s">
        <v>228</v>
      </c>
      <c r="C2278" s="15">
        <v>-45.686</v>
      </c>
      <c r="D2278" s="15">
        <v>50.204000000000001</v>
      </c>
      <c r="E2278" s="15">
        <v>3448</v>
      </c>
      <c r="F2278" s="31">
        <v>182.5</v>
      </c>
      <c r="G2278" s="31">
        <v>11.1046</v>
      </c>
      <c r="I2278">
        <f>(E2278*100*Info!$B$11)/AI2278</f>
        <v>8.2125343947326161</v>
      </c>
      <c r="J2278">
        <f>LOG10(I2278)</f>
        <v>0.91447720143070499</v>
      </c>
      <c r="K2278">
        <f>2*((E2278*100*Info!$B$11)/AI2278^2)*(AJ2278/2)</f>
        <v>0.63984973144230151</v>
      </c>
      <c r="L2278">
        <f>(M2278/10.7)/I2278</f>
        <v>0.53123771214953375</v>
      </c>
      <c r="M2278">
        <f>((U2278/0.242530073729142))*I2278</f>
        <v>46.682045416036075</v>
      </c>
      <c r="N2278">
        <f>2*M2278*SQRT((0.5*K2278/I2278)^2+(0.5*V2278/U2278)^2)</f>
        <v>3.7799321533314005</v>
      </c>
      <c r="O2278" s="1">
        <v>1.0222</v>
      </c>
      <c r="P2278" s="1">
        <v>2.1700000000000001E-2</v>
      </c>
      <c r="Q2278" s="1">
        <v>1.0476000000000001</v>
      </c>
      <c r="R2278" s="1">
        <v>2.2100000000000002E-2</v>
      </c>
      <c r="S2278" s="1">
        <v>1.5448999999999999</v>
      </c>
      <c r="T2278" s="1">
        <v>3.2199999999999999E-2</v>
      </c>
      <c r="U2278" s="1">
        <v>1.3786</v>
      </c>
      <c r="V2278" s="1">
        <v>3.04E-2</v>
      </c>
      <c r="W2278" s="50">
        <f>U2278*Info!$B$2</f>
        <v>0.66172799999999998</v>
      </c>
      <c r="X2278" s="50">
        <f>W2278*SQRT((0.5*V2278/U2278)^2+Info!$B$3^2)</f>
        <v>3.3881285113761553E-2</v>
      </c>
      <c r="Y2278" s="39">
        <f>W2278*Info!$D$2</f>
        <v>0.53599967999999998</v>
      </c>
      <c r="Z2278" s="39">
        <f>Y2278*SQRT(Info!$D$3^2+(X2278/W2278)^2)</f>
        <v>3.8358878347236801E-2</v>
      </c>
      <c r="AA2278" s="50">
        <f>IF(O2278-W2278&gt;0,O2278-W2278,0)</f>
        <v>0.36047200000000001</v>
      </c>
      <c r="AB2278" s="50">
        <f>SQRT((0.5*P2278)^2+X2278^2)</f>
        <v>3.5576171533204637E-2</v>
      </c>
      <c r="AC2278" s="50">
        <f>(1-EXP(-Info!$B$6*G2278*1000))+(Info!$B$6/(Info!$B$6-Info!$B$7))*(EXP(-Info!$B$7*G2278*1000)-EXP(-Info!$B$6*G2278*1000))*(Info!$B$9-1)</f>
        <v>0.11081105398886436</v>
      </c>
      <c r="AD2278" s="50">
        <f>SQRT((Info!$B$6*EXP(-Info!$B$6*G2278*1000)+(Info!$B$6/(Info!$B$6+Info!$B$7))*(Info!$B$9-1)*(-Info!$B$7*EXP(-Info!$B$7*G2278*1000)+Info!$B$6*EXP(-Info!$B$6*G2278*1000)))^2*(0.01*G2278*1000)^2)</f>
        <v>9.8890954824849939E-4</v>
      </c>
      <c r="AE2278" s="50">
        <f>IF(AA2278&gt;0,AA2278*AC2278*SQRT((AB2278/AA2278)^2+(AD2278/AC2278)^2),AA2278*AC2278*SQRT((AD2278/AC2278)^2))</f>
        <v>3.9583172424500013E-3</v>
      </c>
      <c r="AF2278" s="50">
        <f>IF((S2278-Y2278-AA2278*AC2278)&gt;0,S2278-Y2278-AA2278*AC2278,0)</f>
        <v>0.96895603774652606</v>
      </c>
      <c r="AG2278" s="50">
        <f>SQRT((T2278*0.5)^2+Z2278^2+AE2278^2)</f>
        <v>4.1788536986235705E-2</v>
      </c>
      <c r="AH2278" s="50">
        <f>AF2278/S2278</f>
        <v>0.6271966067360516</v>
      </c>
      <c r="AI2278">
        <f>AF2278*EXP(Info!$B$6*G2278*1000)</f>
        <v>1.072829232192293</v>
      </c>
      <c r="AJ2278">
        <f>2*SQRT((EXP(Info!$B$6*G2278)*AG2278)^2+(Info!$B$6*G2278*0.01*AI2278)^2)</f>
        <v>8.3585585533981627E-2</v>
      </c>
      <c r="AK2278" s="28">
        <f>AI2278/(E2278/1000)</f>
        <v>0.31114536896528217</v>
      </c>
      <c r="AL2278">
        <f>AA2278/0.752049334436339</f>
        <v>0.47931961840000004</v>
      </c>
      <c r="AM2278">
        <f>Q2278/O2278</f>
        <v>1.0248483662688319</v>
      </c>
      <c r="AN2278">
        <f>U2278/0.242530074</f>
        <v>5.684243513651837</v>
      </c>
      <c r="AO2278">
        <f>O2278/U2278</f>
        <v>0.74147686058320028</v>
      </c>
    </row>
    <row r="2279" spans="1:41">
      <c r="A2279" s="14" t="s">
        <v>82</v>
      </c>
      <c r="B2279" s="14" t="s">
        <v>228</v>
      </c>
      <c r="C2279" s="15">
        <v>-45.686</v>
      </c>
      <c r="D2279" s="15">
        <v>50.204000000000001</v>
      </c>
      <c r="E2279" s="15">
        <v>3448</v>
      </c>
      <c r="F2279" s="31">
        <v>183.5</v>
      </c>
      <c r="G2279" s="31">
        <v>11.1014</v>
      </c>
      <c r="I2279">
        <f>(E2279*100*Info!$B$11)/AI2279</f>
        <v>4.3286238619838278</v>
      </c>
      <c r="J2279">
        <f>LOG10(I2279)</f>
        <v>0.63634984920838733</v>
      </c>
      <c r="K2279">
        <f>2*((E2279*100*Info!$B$11)/AI2279^2)*(AJ2279/2)</f>
        <v>0.24982164712014085</v>
      </c>
      <c r="L2279">
        <f>(M2279/10.7)/I2279</f>
        <v>0.69462432897196391</v>
      </c>
      <c r="M2279">
        <f>((U2279/0.242530073729142))*I2279</f>
        <v>32.172411666877252</v>
      </c>
      <c r="N2279">
        <f>2*M2279*SQRT((0.5*K2279/I2279)^2+(0.5*V2279/U2279)^2)</f>
        <v>2.0539631021199121</v>
      </c>
      <c r="O2279" s="1">
        <v>1.1236999999999999</v>
      </c>
      <c r="P2279" s="1">
        <v>3.56E-2</v>
      </c>
      <c r="Q2279" s="1">
        <v>1.1308</v>
      </c>
      <c r="R2279" s="1">
        <v>3.6700000000000003E-2</v>
      </c>
      <c r="S2279" s="1">
        <v>2.5678999999999998</v>
      </c>
      <c r="T2279" s="1">
        <v>5.91E-2</v>
      </c>
      <c r="U2279" s="1">
        <v>1.8026</v>
      </c>
      <c r="V2279" s="1">
        <v>4.9200000000000001E-2</v>
      </c>
      <c r="W2279" s="50">
        <f>U2279*Info!$B$2</f>
        <v>0.86524799999999991</v>
      </c>
      <c r="X2279" s="50">
        <f>W2279*SQRT((0.5*V2279/U2279)^2+Info!$B$3^2)</f>
        <v>4.4844889538943007E-2</v>
      </c>
      <c r="Y2279" s="39">
        <f>W2279*Info!$D$2</f>
        <v>0.70085087999999995</v>
      </c>
      <c r="Z2279" s="39">
        <f>Y2279*SQRT(Info!$D$3^2+(X2279/W2279)^2)</f>
        <v>5.0472161214418707E-2</v>
      </c>
      <c r="AA2279" s="50">
        <f>IF(O2279-W2279&gt;0,O2279-W2279,0)</f>
        <v>0.25845200000000002</v>
      </c>
      <c r="AB2279" s="50">
        <f>SQRT((0.5*P2279)^2+X2279^2)</f>
        <v>4.8248358705348722E-2</v>
      </c>
      <c r="AC2279" s="50">
        <f>(1-EXP(-Info!$B$6*G2279*1000))+(Info!$B$6/(Info!$B$6-Info!$B$7))*(EXP(-Info!$B$7*G2279*1000)-EXP(-Info!$B$6*G2279*1000))*(Info!$B$9-1)</f>
        <v>0.11078078453586533</v>
      </c>
      <c r="AD2279" s="50">
        <f>SQRT((Info!$B$6*EXP(-Info!$B$6*G2279*1000)+(Info!$B$6/(Info!$B$6+Info!$B$7))*(Info!$B$9-1)*(-Info!$B$7*EXP(-Info!$B$7*G2279*1000)+Info!$B$6*EXP(-Info!$B$6*G2279*1000)))^2*(0.01*G2279*1000)^2)</f>
        <v>9.8865428010355043E-4</v>
      </c>
      <c r="AE2279" s="50">
        <f>IF(AA2279&gt;0,AA2279*AC2279*SQRT((AB2279/AA2279)^2+(AD2279/AC2279)^2),AA2279*AC2279*SQRT((AD2279/AC2279)^2))</f>
        <v>5.3510951603415796E-3</v>
      </c>
      <c r="AF2279" s="50">
        <f>IF((S2279-Y2279-AA2279*AC2279)&gt;0,S2279-Y2279-AA2279*AC2279,0)</f>
        <v>1.8384176046751364</v>
      </c>
      <c r="AG2279" s="50">
        <f>SQRT((T2279*0.5)^2+Z2279^2+AE2279^2)</f>
        <v>5.873053530378642E-2</v>
      </c>
      <c r="AH2279" s="50">
        <f>AF2279/S2279</f>
        <v>0.71592258447569468</v>
      </c>
      <c r="AI2279">
        <f>AF2279*EXP(Info!$B$6*G2279*1000)</f>
        <v>2.0354383402155509</v>
      </c>
      <c r="AJ2279">
        <f>2*SQRT((EXP(Info!$B$6*G2279)*AG2279)^2+(Info!$B$6*G2279*0.01*AI2279)^2)</f>
        <v>0.11747302953024159</v>
      </c>
      <c r="AK2279" s="28">
        <f>AI2279/(E2279/1000)</f>
        <v>0.59032434461007854</v>
      </c>
      <c r="AL2279">
        <f>AA2279/0.752049334436339</f>
        <v>0.34366362440000003</v>
      </c>
      <c r="AM2279">
        <f>Q2279/O2279</f>
        <v>1.0063184123876481</v>
      </c>
      <c r="AN2279">
        <f>U2279/0.242530074</f>
        <v>7.4324803116994058</v>
      </c>
      <c r="AO2279">
        <f>O2279/U2279</f>
        <v>0.62337734383668031</v>
      </c>
    </row>
    <row r="2280" spans="1:41">
      <c r="A2280" s="14" t="s">
        <v>82</v>
      </c>
      <c r="B2280" s="14" t="s">
        <v>228</v>
      </c>
      <c r="C2280" s="15">
        <v>-45.686</v>
      </c>
      <c r="D2280" s="15">
        <v>50.204000000000001</v>
      </c>
      <c r="E2280" s="15">
        <v>3448</v>
      </c>
      <c r="F2280" s="31">
        <v>184.5</v>
      </c>
      <c r="G2280" s="31">
        <v>11.098100000000001</v>
      </c>
      <c r="I2280">
        <f>(E2280*100*Info!$B$11)/AI2280</f>
        <v>5.1849762928722587</v>
      </c>
      <c r="J2280">
        <f>LOG10(I2280)</f>
        <v>0.71474677501661277</v>
      </c>
      <c r="K2280">
        <f>2*((E2280*100*Info!$B$11)/AI2280^2)*(AJ2280/2)</f>
        <v>0.31312969158845994</v>
      </c>
      <c r="L2280">
        <f>(M2280/10.7)/I2280</f>
        <v>0.64410549532710393</v>
      </c>
      <c r="M2280">
        <f>((U2280/0.242530073729142))*I2280</f>
        <v>35.734487440163612</v>
      </c>
      <c r="N2280">
        <f>2*M2280*SQRT((0.5*K2280/I2280)^2+(0.5*V2280/U2280)^2)</f>
        <v>2.2940851283093244</v>
      </c>
      <c r="O2280" s="1">
        <v>1.1299999999999999</v>
      </c>
      <c r="P2280" s="1">
        <v>2.7799999999999998E-2</v>
      </c>
      <c r="Q2280" s="1">
        <v>1.1914</v>
      </c>
      <c r="R2280" s="1">
        <v>2.8899999999999999E-2</v>
      </c>
      <c r="S2280" s="1">
        <v>2.2210000000000001</v>
      </c>
      <c r="T2280" s="1">
        <v>4.2299999999999997E-2</v>
      </c>
      <c r="U2280" s="1">
        <v>1.6715</v>
      </c>
      <c r="V2280" s="1">
        <v>3.6400000000000002E-2</v>
      </c>
      <c r="W2280" s="50">
        <f>U2280*Info!$B$2</f>
        <v>0.80231999999999992</v>
      </c>
      <c r="X2280" s="50">
        <f>W2280*SQRT((0.5*V2280/U2280)^2+Info!$B$3^2)</f>
        <v>4.1056195050199182E-2</v>
      </c>
      <c r="Y2280" s="39">
        <f>W2280*Info!$D$2</f>
        <v>0.64987919999999999</v>
      </c>
      <c r="Z2280" s="39">
        <f>Y2280*SQRT(Info!$D$3^2+(X2280/W2280)^2)</f>
        <v>4.6495020306574771E-2</v>
      </c>
      <c r="AA2280" s="50">
        <f>IF(O2280-W2280&gt;0,O2280-W2280,0)</f>
        <v>0.32767999999999997</v>
      </c>
      <c r="AB2280" s="50">
        <f>SQRT((0.5*P2280)^2+X2280^2)</f>
        <v>4.3345370594793625E-2</v>
      </c>
      <c r="AC2280" s="50">
        <f>(1-EXP(-Info!$B$6*G2280*1000))+(Info!$B$6/(Info!$B$6-Info!$B$7))*(EXP(-Info!$B$7*G2280*1000)-EXP(-Info!$B$6*G2280*1000))*(Info!$B$9-1)</f>
        <v>0.11074956819260433</v>
      </c>
      <c r="AD2280" s="50">
        <f>SQRT((Info!$B$6*EXP(-Info!$B$6*G2280*1000)+(Info!$B$6/(Info!$B$6+Info!$B$7))*(Info!$B$9-1)*(-Info!$B$7*EXP(-Info!$B$7*G2280*1000)+Info!$B$6*EXP(-Info!$B$6*G2280*1000)))^2*(0.01*G2280*1000)^2)</f>
        <v>9.8839101781233421E-4</v>
      </c>
      <c r="AE2280" s="50">
        <f>IF(AA2280&gt;0,AA2280*AC2280*SQRT((AB2280/AA2280)^2+(AD2280/AC2280)^2),AA2280*AC2280*SQRT((AD2280/AC2280)^2))</f>
        <v>4.8113942063767907E-3</v>
      </c>
      <c r="AF2280" s="50">
        <f>IF((S2280-Y2280-AA2280*AC2280)&gt;0,S2280-Y2280-AA2280*AC2280,0)</f>
        <v>1.5348303814946476</v>
      </c>
      <c r="AG2280" s="50">
        <f>SQRT((T2280*0.5)^2+Z2280^2+AE2280^2)</f>
        <v>5.1305544802856901E-2</v>
      </c>
      <c r="AH2280" s="50">
        <f>AF2280/S2280</f>
        <v>0.69105375123577106</v>
      </c>
      <c r="AI2280">
        <f>AF2280*EXP(Info!$B$6*G2280*1000)</f>
        <v>1.6992646583872928</v>
      </c>
      <c r="AJ2280">
        <f>2*SQRT((EXP(Info!$B$6*G2280)*AG2280)^2+(Info!$B$6*G2280*0.01*AI2280)^2)</f>
        <v>0.10262153351394153</v>
      </c>
      <c r="AK2280" s="28">
        <f>AI2280/(E2280/1000)</f>
        <v>0.49282617702647702</v>
      </c>
      <c r="AL2280">
        <f>AA2280/0.752049334436339</f>
        <v>0.43571609599999994</v>
      </c>
      <c r="AM2280">
        <f>Q2280/O2280</f>
        <v>1.0543362831858407</v>
      </c>
      <c r="AN2280">
        <f>U2280/0.242530074</f>
        <v>6.8919287923030934</v>
      </c>
      <c r="AO2280">
        <f>O2280/U2280</f>
        <v>0.67603948549207293</v>
      </c>
    </row>
    <row r="2281" spans="1:41">
      <c r="A2281" s="14" t="s">
        <v>82</v>
      </c>
      <c r="B2281" s="14" t="s">
        <v>228</v>
      </c>
      <c r="C2281" s="15">
        <v>-45.686</v>
      </c>
      <c r="D2281" s="15">
        <v>50.204000000000001</v>
      </c>
      <c r="E2281" s="15">
        <v>3448</v>
      </c>
      <c r="F2281" s="31">
        <v>184.6</v>
      </c>
      <c r="G2281" s="31">
        <v>11.097799999999999</v>
      </c>
      <c r="I2281">
        <f>(E2281*100*Info!$B$11)/AI2281</f>
        <v>5.2714368673062157</v>
      </c>
      <c r="J2281">
        <f>LOG10(I2281)</f>
        <v>0.72192900961248208</v>
      </c>
      <c r="K2281">
        <f>2*((E2281*100*Info!$B$11)/AI2281^2)*(AJ2281/2)</f>
        <v>0.34879124948035051</v>
      </c>
      <c r="L2281">
        <f>(M2281/10.7)/I2281</f>
        <v>0.69739881869159004</v>
      </c>
      <c r="M2281">
        <f>((U2281/0.242530073729142))*I2281</f>
        <v>39.336344131513165</v>
      </c>
      <c r="N2281">
        <f>2*M2281*SQRT((0.5*K2281/I2281)^2+(0.5*V2281/U2281)^2)</f>
        <v>2.7420471491310905</v>
      </c>
      <c r="O2281" s="1">
        <v>1.2939000000000001</v>
      </c>
      <c r="P2281" s="1">
        <v>2.7E-2</v>
      </c>
      <c r="Q2281" s="1">
        <v>1.3126</v>
      </c>
      <c r="R2281" s="1">
        <v>2.7400000000000001E-2</v>
      </c>
      <c r="S2281" s="1">
        <v>2.2604000000000002</v>
      </c>
      <c r="T2281" s="1">
        <v>4.4499999999999998E-2</v>
      </c>
      <c r="U2281" s="1">
        <v>1.8098000000000001</v>
      </c>
      <c r="V2281" s="1">
        <v>3.9699999999999999E-2</v>
      </c>
      <c r="W2281" s="50">
        <f>U2281*Info!$B$2</f>
        <v>0.86870400000000003</v>
      </c>
      <c r="X2281" s="50">
        <f>W2281*SQRT((0.5*V2281/U2281)^2+Info!$B$3^2)</f>
        <v>4.4467959060878887E-2</v>
      </c>
      <c r="Y2281" s="39">
        <f>W2281*Info!$D$2</f>
        <v>0.70365024000000009</v>
      </c>
      <c r="Z2281" s="39">
        <f>Y2281*SQRT(Info!$D$3^2+(X2281/W2281)^2)</f>
        <v>5.0350579796489825E-2</v>
      </c>
      <c r="AA2281" s="50">
        <f>IF(O2281-W2281&gt;0,O2281-W2281,0)</f>
        <v>0.42519600000000002</v>
      </c>
      <c r="AB2281" s="50">
        <f>SQRT((0.5*P2281)^2+X2281^2)</f>
        <v>4.6472027963496504E-2</v>
      </c>
      <c r="AC2281" s="50">
        <f>(1-EXP(-Info!$B$6*G2281*1000))+(Info!$B$6/(Info!$B$6-Info!$B$7))*(EXP(-Info!$B$7*G2281*1000)-EXP(-Info!$B$6*G2281*1000))*(Info!$B$9-1)</f>
        <v>0.11074673029438407</v>
      </c>
      <c r="AD2281" s="50">
        <f>SQRT((Info!$B$6*EXP(-Info!$B$6*G2281*1000)+(Info!$B$6/(Info!$B$6+Info!$B$7))*(Info!$B$9-1)*(-Info!$B$7*EXP(-Info!$B$7*G2281*1000)+Info!$B$6*EXP(-Info!$B$6*G2281*1000)))^2*(0.01*G2281*1000)^2)</f>
        <v>9.8836708401995482E-4</v>
      </c>
      <c r="AE2281" s="50">
        <f>IF(AA2281&gt;0,AA2281*AC2281*SQRT((AB2281/AA2281)^2+(AD2281/AC2281)^2),AA2281*AC2281*SQRT((AD2281/AC2281)^2))</f>
        <v>5.1637544714040612E-3</v>
      </c>
      <c r="AF2281" s="50">
        <f>IF((S2281-Y2281-AA2281*AC2281)&gt;0,S2281-Y2281-AA2281*AC2281,0)</f>
        <v>1.5096606932657493</v>
      </c>
      <c r="AG2281" s="50">
        <f>SQRT((T2281*0.5)^2+Z2281^2+AE2281^2)</f>
        <v>5.5289309509919136E-2</v>
      </c>
      <c r="AH2281" s="50">
        <f>AF2281/S2281</f>
        <v>0.66787324954244787</v>
      </c>
      <c r="AI2281">
        <f>AF2281*EXP(Info!$B$6*G2281*1000)</f>
        <v>1.671393813648415</v>
      </c>
      <c r="AJ2281">
        <f>2*SQRT((EXP(Info!$B$6*G2281)*AG2281)^2+(Info!$B$6*G2281*0.01*AI2281)^2)</f>
        <v>0.11058987356023557</v>
      </c>
      <c r="AK2281" s="28">
        <f>AI2281/(E2281/1000)</f>
        <v>0.48474298539687211</v>
      </c>
      <c r="AL2281">
        <f>AA2281/0.752049334436339</f>
        <v>0.56538312120000001</v>
      </c>
      <c r="AM2281">
        <f>Q2281/O2281</f>
        <v>1.0144524306360614</v>
      </c>
      <c r="AN2281">
        <f>U2281/0.242530074</f>
        <v>7.4621673516662517</v>
      </c>
      <c r="AO2281">
        <f>O2281/U2281</f>
        <v>0.71494087744502155</v>
      </c>
    </row>
    <row r="2282" spans="1:41">
      <c r="A2282" s="14" t="s">
        <v>82</v>
      </c>
      <c r="B2282" s="14" t="s">
        <v>228</v>
      </c>
      <c r="C2282" s="15">
        <v>-45.686</v>
      </c>
      <c r="D2282" s="15">
        <v>50.204000000000001</v>
      </c>
      <c r="E2282" s="15">
        <v>3448</v>
      </c>
      <c r="F2282" s="31">
        <v>185.5</v>
      </c>
      <c r="G2282" s="31">
        <v>11.094899999999999</v>
      </c>
      <c r="I2282">
        <f>(E2282*100*Info!$B$11)/AI2282</f>
        <v>4.275092470580355</v>
      </c>
      <c r="J2282">
        <f>LOG10(I2282)</f>
        <v>0.63094551298897683</v>
      </c>
      <c r="K2282">
        <f>2*((E2282*100*Info!$B$11)/AI2282^2)*(AJ2282/2)</f>
        <v>0.25391882723793219</v>
      </c>
      <c r="L2282">
        <f>(M2282/10.7)/I2282</f>
        <v>0.77338900934579591</v>
      </c>
      <c r="M2282">
        <f>((U2282/0.242530073729142))*I2282</f>
        <v>35.377511978316782</v>
      </c>
      <c r="N2282">
        <f>2*M2282*SQRT((0.5*K2282/I2282)^2+(0.5*V2282/U2282)^2)</f>
        <v>2.2296157540147572</v>
      </c>
      <c r="O2282" s="1">
        <v>1.3809</v>
      </c>
      <c r="P2282" s="1">
        <v>3.1E-2</v>
      </c>
      <c r="Q2282" s="1">
        <v>1.3404</v>
      </c>
      <c r="R2282" s="1">
        <v>3.0700000000000002E-2</v>
      </c>
      <c r="S2282" s="1">
        <v>2.6880999999999999</v>
      </c>
      <c r="T2282" s="1">
        <v>4.9000000000000002E-2</v>
      </c>
      <c r="U2282" s="1">
        <v>2.0070000000000001</v>
      </c>
      <c r="V2282" s="1">
        <v>4.2299999999999997E-2</v>
      </c>
      <c r="W2282" s="50">
        <f>U2282*Info!$B$2</f>
        <v>0.96335999999999999</v>
      </c>
      <c r="X2282" s="50">
        <f>W2282*SQRT((0.5*V2282/U2282)^2+Info!$B$3^2)</f>
        <v>4.9226205703872809E-2</v>
      </c>
      <c r="Y2282" s="39">
        <f>W2282*Info!$D$2</f>
        <v>0.78032160000000006</v>
      </c>
      <c r="Z2282" s="39">
        <f>Y2282*SQRT(Info!$D$3^2+(X2282/W2282)^2)</f>
        <v>5.5786456238653491E-2</v>
      </c>
      <c r="AA2282" s="50">
        <f>IF(O2282-W2282&gt;0,O2282-W2282,0)</f>
        <v>0.41754000000000002</v>
      </c>
      <c r="AB2282" s="50">
        <f>SQRT((0.5*P2282)^2+X2282^2)</f>
        <v>5.1608810565638888E-2</v>
      </c>
      <c r="AC2282" s="50">
        <f>(1-EXP(-Info!$B$6*G2282*1000))+(Info!$B$6/(Info!$B$6-Info!$B$7))*(EXP(-Info!$B$7*G2282*1000)-EXP(-Info!$B$6*G2282*1000))*(Info!$B$9-1)</f>
        <v>0.11071929685864461</v>
      </c>
      <c r="AD2282" s="50">
        <f>SQRT((Info!$B$6*EXP(-Info!$B$6*G2282*1000)+(Info!$B$6/(Info!$B$6+Info!$B$7))*(Info!$B$9-1)*(-Info!$B$7*EXP(-Info!$B$7*G2282*1000)+Info!$B$6*EXP(-Info!$B$6*G2282*1000)))^2*(0.01*G2282*1000)^2)</f>
        <v>9.8813571666447495E-4</v>
      </c>
      <c r="AE2282" s="50">
        <f>IF(AA2282&gt;0,AA2282*AC2282*SQRT((AB2282/AA2282)^2+(AD2282/AC2282)^2),AA2282*AC2282*SQRT((AD2282/AC2282)^2))</f>
        <v>5.7289672545901681E-3</v>
      </c>
      <c r="AF2282" s="50">
        <f>IF((S2282-Y2282-AA2282*AC2282)&gt;0,S2282-Y2282-AA2282*AC2282,0)</f>
        <v>1.8615486647896413</v>
      </c>
      <c r="AG2282" s="50">
        <f>SQRT((T2282*0.5)^2+Z2282^2+AE2282^2)</f>
        <v>6.1198037268129502E-2</v>
      </c>
      <c r="AH2282" s="50">
        <f>AF2282/S2282</f>
        <v>0.69251466269470685</v>
      </c>
      <c r="AI2282">
        <f>AF2282*EXP(Info!$B$6*G2282*1000)</f>
        <v>2.0609254722992509</v>
      </c>
      <c r="AJ2282">
        <f>2*SQRT((EXP(Info!$B$6*G2282)*AG2282)^2+(Info!$B$6*G2282*0.01*AI2282)^2)</f>
        <v>0.1224085285996087</v>
      </c>
      <c r="AK2282" s="28">
        <f>AI2282/(E2282/1000)</f>
        <v>0.59771620426312388</v>
      </c>
      <c r="AL2282">
        <f>AA2282/0.752049334436339</f>
        <v>0.55520293799999998</v>
      </c>
      <c r="AM2282">
        <f>Q2282/O2282</f>
        <v>0.97067130132522272</v>
      </c>
      <c r="AN2282">
        <f>U2282/0.242530074</f>
        <v>8.2752623907581864</v>
      </c>
      <c r="AO2282">
        <f>O2282/U2282</f>
        <v>0.68804185351270553</v>
      </c>
    </row>
    <row r="2283" spans="1:41">
      <c r="A2283" s="14" t="s">
        <v>82</v>
      </c>
      <c r="B2283" s="14" t="s">
        <v>228</v>
      </c>
      <c r="C2283" s="15">
        <v>-45.686</v>
      </c>
      <c r="D2283" s="15">
        <v>50.204000000000001</v>
      </c>
      <c r="E2283" s="15">
        <v>3448</v>
      </c>
      <c r="F2283" s="31">
        <v>186.5</v>
      </c>
      <c r="G2283" s="31">
        <v>11.091700000000001</v>
      </c>
      <c r="I2283">
        <f>(E2283*100*Info!$B$11)/AI2283</f>
        <v>5.482672414322173</v>
      </c>
      <c r="J2283">
        <f>LOG10(I2283)</f>
        <v>0.73899229788013054</v>
      </c>
      <c r="K2283">
        <f>2*((E2283*100*Info!$B$11)/AI2283^2)*(AJ2283/2)</f>
        <v>0.33226671598028612</v>
      </c>
      <c r="L2283">
        <f>(M2283/10.7)/I2283</f>
        <v>0.60661134953271134</v>
      </c>
      <c r="M2283">
        <f>((U2283/0.242530073729142))*I2283</f>
        <v>35.586609041585838</v>
      </c>
      <c r="N2283">
        <f>2*M2283*SQRT((0.5*K2283/I2283)^2+(0.5*V2283/U2283)^2)</f>
        <v>2.3011316420931185</v>
      </c>
      <c r="O2283" s="1">
        <v>1.3678999999999999</v>
      </c>
      <c r="P2283" s="1">
        <v>3.0200000000000001E-2</v>
      </c>
      <c r="Q2283" s="1">
        <v>1.3506</v>
      </c>
      <c r="R2283" s="1">
        <v>3.0200000000000001E-2</v>
      </c>
      <c r="S2283" s="1">
        <v>2.1314000000000002</v>
      </c>
      <c r="T2283" s="1">
        <v>4.1399999999999999E-2</v>
      </c>
      <c r="U2283" s="1">
        <v>1.5742</v>
      </c>
      <c r="V2283" s="1">
        <v>3.5499999999999997E-2</v>
      </c>
      <c r="W2283" s="50">
        <f>U2283*Info!$B$2</f>
        <v>0.75561599999999995</v>
      </c>
      <c r="X2283" s="50">
        <f>W2283*SQRT((0.5*V2283/U2283)^2+Info!$B$3^2)</f>
        <v>3.8729565562241983E-2</v>
      </c>
      <c r="Y2283" s="39">
        <f>W2283*Info!$D$2</f>
        <v>0.61204895999999998</v>
      </c>
      <c r="Z2283" s="39">
        <f>Y2283*SQRT(Info!$D$3^2+(X2283/W2283)^2)</f>
        <v>4.3825177793426102E-2</v>
      </c>
      <c r="AA2283" s="50">
        <f>IF(O2283-W2283&gt;0,O2283-W2283,0)</f>
        <v>0.61228399999999994</v>
      </c>
      <c r="AB2283" s="50">
        <f>SQRT((0.5*P2283)^2+X2283^2)</f>
        <v>4.1569090062689613E-2</v>
      </c>
      <c r="AC2283" s="50">
        <f>(1-EXP(-Info!$B$6*G2283*1000))+(Info!$B$6/(Info!$B$6-Info!$B$7))*(EXP(-Info!$B$7*G2283*1000)-EXP(-Info!$B$6*G2283*1000))*(Info!$B$9-1)</f>
        <v>0.11068902459863186</v>
      </c>
      <c r="AD2283" s="50">
        <f>SQRT((Info!$B$6*EXP(-Info!$B$6*G2283*1000)+(Info!$B$6/(Info!$B$6+Info!$B$7))*(Info!$B$9-1)*(-Info!$B$7*EXP(-Info!$B$7*G2283*1000)+Info!$B$6*EXP(-Info!$B$6*G2283*1000)))^2*(0.01*G2283*1000)^2)</f>
        <v>9.8788039926791713E-4</v>
      </c>
      <c r="AE2283" s="50">
        <f>IF(AA2283&gt;0,AA2283*AC2283*SQRT((AB2283/AA2283)^2+(AD2283/AC2283)^2),AA2283*AC2283*SQRT((AD2283/AC2283)^2))</f>
        <v>4.6408283666523739E-3</v>
      </c>
      <c r="AF2283" s="50">
        <f>IF((S2283-Y2283-AA2283*AC2283)&gt;0,S2283-Y2283-AA2283*AC2283,0)</f>
        <v>1.4515779212626514</v>
      </c>
      <c r="AG2283" s="50">
        <f>SQRT((T2283*0.5)^2+Z2283^2+AE2283^2)</f>
        <v>4.8689562501157614E-2</v>
      </c>
      <c r="AH2283" s="50">
        <f>AF2283/S2283</f>
        <v>0.68104434703136496</v>
      </c>
      <c r="AI2283">
        <f>AF2283*EXP(Info!$B$6*G2283*1000)</f>
        <v>1.60699861367571</v>
      </c>
      <c r="AJ2283">
        <f>2*SQRT((EXP(Info!$B$6*G2283)*AG2283)^2+(Info!$B$6*G2283*0.01*AI2283)^2)</f>
        <v>9.7389030677097907E-2</v>
      </c>
      <c r="AK2283" s="28">
        <f>AI2283/(E2283/1000)</f>
        <v>0.46606688331662122</v>
      </c>
      <c r="AL2283">
        <f>AA2283/0.752049334436339</f>
        <v>0.81415403479999993</v>
      </c>
      <c r="AM2283">
        <f>Q2283/O2283</f>
        <v>0.98735287667227145</v>
      </c>
      <c r="AN2283">
        <f>U2283/0.242530074</f>
        <v>6.4907414327511397</v>
      </c>
      <c r="AO2283">
        <f>O2283/U2283</f>
        <v>0.86894930758480493</v>
      </c>
    </row>
    <row r="2284" spans="1:41">
      <c r="A2284" s="14" t="s">
        <v>82</v>
      </c>
      <c r="B2284" s="14" t="s">
        <v>228</v>
      </c>
      <c r="C2284" s="15">
        <v>-45.686</v>
      </c>
      <c r="D2284" s="15">
        <v>50.204000000000001</v>
      </c>
      <c r="E2284" s="15">
        <v>3448</v>
      </c>
      <c r="F2284" s="31">
        <v>187.5</v>
      </c>
      <c r="G2284" s="31">
        <v>11.0885</v>
      </c>
      <c r="I2284">
        <f>(E2284*100*Info!$B$11)/AI2284</f>
        <v>4.3249802714638221</v>
      </c>
      <c r="J2284">
        <f>LOG10(I2284)</f>
        <v>0.63598413075714755</v>
      </c>
      <c r="K2284">
        <f>2*((E2284*100*Info!$B$11)/AI2284^2)*(AJ2284/2)</f>
        <v>0.25254481812458468</v>
      </c>
      <c r="L2284">
        <f>(M2284/10.7)/I2284</f>
        <v>0.73724357383177697</v>
      </c>
      <c r="M2284">
        <f>((U2284/0.242530073729142))*I2284</f>
        <v>34.117633859319312</v>
      </c>
      <c r="N2284">
        <f>2*M2284*SQRT((0.5*K2284/I2284)^2+(0.5*V2284/U2284)^2)</f>
        <v>2.1404983358340246</v>
      </c>
      <c r="O2284" s="1">
        <v>1.2352000000000001</v>
      </c>
      <c r="P2284" s="1">
        <v>2.47E-2</v>
      </c>
      <c r="Q2284" s="1">
        <v>1.1989000000000001</v>
      </c>
      <c r="R2284" s="1">
        <v>2.46E-2</v>
      </c>
      <c r="S2284" s="1">
        <v>2.6191</v>
      </c>
      <c r="T2284" s="1">
        <v>5.1700000000000003E-2</v>
      </c>
      <c r="U2284" s="1">
        <v>1.9132</v>
      </c>
      <c r="V2284" s="1">
        <v>4.3900000000000002E-2</v>
      </c>
      <c r="W2284" s="50">
        <f>U2284*Info!$B$2</f>
        <v>0.91833599999999993</v>
      </c>
      <c r="X2284" s="50">
        <f>W2284*SQRT((0.5*V2284/U2284)^2+Info!$B$3^2)</f>
        <v>4.711008191714381E-2</v>
      </c>
      <c r="Y2284" s="39">
        <f>W2284*Info!$D$2</f>
        <v>0.74385215999999998</v>
      </c>
      <c r="Z2284" s="39">
        <f>Y2284*SQRT(Info!$D$3^2+(X2284/W2284)^2)</f>
        <v>5.3286133905444191E-2</v>
      </c>
      <c r="AA2284" s="50">
        <f>IF(O2284-W2284&gt;0,O2284-W2284,0)</f>
        <v>0.31686400000000015</v>
      </c>
      <c r="AB2284" s="50">
        <f>SQRT((0.5*P2284)^2+X2284^2)</f>
        <v>4.8701974479891476E-2</v>
      </c>
      <c r="AC2284" s="50">
        <f>(1-EXP(-Info!$B$6*G2284*1000))+(Info!$B$6/(Info!$B$6-Info!$B$7))*(EXP(-Info!$B$7*G2284*1000)-EXP(-Info!$B$6*G2284*1000))*(Info!$B$9-1)</f>
        <v>0.11065875141253828</v>
      </c>
      <c r="AD2284" s="50">
        <f>SQRT((Info!$B$6*EXP(-Info!$B$6*G2284*1000)+(Info!$B$6/(Info!$B$6+Info!$B$7))*(Info!$B$9-1)*(-Info!$B$7*EXP(-Info!$B$7*G2284*1000)+Info!$B$6*EXP(-Info!$B$6*G2284*1000)))^2*(0.01*G2284*1000)^2)</f>
        <v>9.8762506562192738E-4</v>
      </c>
      <c r="AE2284" s="50">
        <f>IF(AA2284&gt;0,AA2284*AC2284*SQRT((AB2284/AA2284)^2+(AD2284/AC2284)^2),AA2284*AC2284*SQRT((AD2284/AC2284)^2))</f>
        <v>5.398377935389726E-3</v>
      </c>
      <c r="AF2284" s="50">
        <f>IF((S2284-Y2284-AA2284*AC2284)&gt;0,S2284-Y2284-AA2284*AC2284,0)</f>
        <v>1.8401840653924175</v>
      </c>
      <c r="AG2284" s="50">
        <f>SQRT((T2284*0.5)^2+Z2284^2+AE2284^2)</f>
        <v>5.9470808393044666E-2</v>
      </c>
      <c r="AH2284" s="50">
        <f>AF2284/S2284</f>
        <v>0.7026016820252825</v>
      </c>
      <c r="AI2284">
        <f>AF2284*EXP(Info!$B$6*G2284*1000)</f>
        <v>2.0371531003705043</v>
      </c>
      <c r="AJ2284">
        <f>2*SQRT((EXP(Info!$B$6*G2284)*AG2284)^2+(Info!$B$6*G2284*0.01*AI2284)^2)</f>
        <v>0.11895371237170425</v>
      </c>
      <c r="AK2284" s="28">
        <f>AI2284/(E2284/1000)</f>
        <v>0.59082166484063348</v>
      </c>
      <c r="AL2284">
        <f>AA2284/0.752049334436339</f>
        <v>0.42133406080000019</v>
      </c>
      <c r="AM2284">
        <f>Q2284/O2284</f>
        <v>0.9706120466321243</v>
      </c>
      <c r="AN2284">
        <f>U2284/0.242530074</f>
        <v>7.8885062311901155</v>
      </c>
      <c r="AO2284">
        <f>O2284/U2284</f>
        <v>0.64561990382605061</v>
      </c>
    </row>
    <row r="2285" spans="1:41">
      <c r="A2285" s="14" t="s">
        <v>82</v>
      </c>
      <c r="B2285" s="14" t="s">
        <v>228</v>
      </c>
      <c r="C2285" s="15">
        <v>-45.686</v>
      </c>
      <c r="D2285" s="15">
        <v>50.204000000000001</v>
      </c>
      <c r="E2285" s="15">
        <v>3448</v>
      </c>
      <c r="F2285" s="31">
        <v>188.5</v>
      </c>
      <c r="G2285" s="31">
        <v>11.290700000000001</v>
      </c>
      <c r="I2285">
        <f>(E2285*100*Info!$B$11)/AI2285</f>
        <v>4.8727115154134015</v>
      </c>
      <c r="J2285">
        <f>LOG10(I2285)</f>
        <v>0.68777070012072372</v>
      </c>
      <c r="K2285">
        <f>2*((E2285*100*Info!$B$11)/AI2285^2)*(AJ2285/2)</f>
        <v>0.29452082428914778</v>
      </c>
      <c r="L2285">
        <f>(M2285/10.7)/I2285</f>
        <v>0.68025093084112265</v>
      </c>
      <c r="M2285">
        <f>((U2285/0.242530073729142))*I2285</f>
        <v>35.466932021658394</v>
      </c>
      <c r="N2285">
        <f>2*M2285*SQRT((0.5*K2285/I2285)^2+(0.5*V2285/U2285)^2)</f>
        <v>2.2908243657506069</v>
      </c>
      <c r="O2285" s="1">
        <v>1.2315</v>
      </c>
      <c r="P2285" s="1">
        <v>2.5600000000000001E-2</v>
      </c>
      <c r="Q2285" s="1">
        <v>1.1998</v>
      </c>
      <c r="R2285" s="1">
        <v>2.5399999999999999E-2</v>
      </c>
      <c r="S2285" s="1">
        <v>2.3599000000000001</v>
      </c>
      <c r="T2285" s="1">
        <v>4.6600000000000003E-2</v>
      </c>
      <c r="U2285" s="1">
        <v>1.7653000000000001</v>
      </c>
      <c r="V2285" s="1">
        <v>4.02E-2</v>
      </c>
      <c r="W2285" s="50">
        <f>U2285*Info!$B$2</f>
        <v>0.84734399999999999</v>
      </c>
      <c r="X2285" s="50">
        <f>W2285*SQRT((0.5*V2285/U2285)^2+Info!$B$3^2)</f>
        <v>4.3451853123198325E-2</v>
      </c>
      <c r="Y2285" s="39">
        <f>W2285*Info!$D$2</f>
        <v>0.68634864000000007</v>
      </c>
      <c r="Z2285" s="39">
        <f>Y2285*SQRT(Info!$D$3^2+(X2285/W2285)^2)</f>
        <v>4.9157345611451082E-2</v>
      </c>
      <c r="AA2285" s="50">
        <f>IF(O2285-W2285&gt;0,O2285-W2285,0)</f>
        <v>0.38415600000000005</v>
      </c>
      <c r="AB2285" s="50">
        <f>SQRT((0.5*P2285)^2+X2285^2)</f>
        <v>4.5297941894086098E-2</v>
      </c>
      <c r="AC2285" s="50">
        <f>(1-EXP(-Info!$B$6*G2285*1000))+(Info!$B$6/(Info!$B$6-Info!$B$7))*(EXP(-Info!$B$7*G2285*1000)-EXP(-Info!$B$6*G2285*1000))*(Info!$B$9-1)</f>
        <v>0.11256981995667341</v>
      </c>
      <c r="AD2285" s="50">
        <f>SQRT((Info!$B$6*EXP(-Info!$B$6*G2285*1000)+(Info!$B$6/(Info!$B$6+Info!$B$7))*(Info!$B$9-1)*(-Info!$B$7*EXP(-Info!$B$7*G2285*1000)+Info!$B$6*EXP(-Info!$B$6*G2285*1000)))^2*(0.01*G2285*1000)^2)</f>
        <v>1.0037270639040403E-3</v>
      </c>
      <c r="AE2285" s="50">
        <f>IF(AA2285&gt;0,AA2285*AC2285*SQRT((AB2285/AA2285)^2+(AD2285/AC2285)^2),AA2285*AC2285*SQRT((AD2285/AC2285)^2))</f>
        <v>5.1137389910766769E-3</v>
      </c>
      <c r="AF2285" s="50">
        <f>IF((S2285-Y2285-AA2285*AC2285)&gt;0,S2285-Y2285-AA2285*AC2285,0)</f>
        <v>1.6303069882447243</v>
      </c>
      <c r="AG2285" s="50">
        <f>SQRT((T2285*0.5)^2+Z2285^2+AE2285^2)</f>
        <v>5.4639591451917963E-2</v>
      </c>
      <c r="AH2285" s="50">
        <f>AF2285/S2285</f>
        <v>0.69083731863414732</v>
      </c>
      <c r="AI2285">
        <f>AF2285*EXP(Info!$B$6*G2285*1000)</f>
        <v>1.8081610087492106</v>
      </c>
      <c r="AJ2285">
        <f>2*SQRT((EXP(Info!$B$6*G2285)*AG2285)^2+(Info!$B$6*G2285*0.01*AI2285)^2)</f>
        <v>0.10929049853654914</v>
      </c>
      <c r="AK2285" s="28">
        <f>AI2285/(E2285/1000)</f>
        <v>0.52440864522888941</v>
      </c>
      <c r="AL2285">
        <f>AA2285/0.752049334436339</f>
        <v>0.51081223320000002</v>
      </c>
      <c r="AM2285">
        <f>Q2285/O2285</f>
        <v>0.97425903369874134</v>
      </c>
      <c r="AN2285">
        <f>U2285/0.242530074</f>
        <v>7.2786849518711643</v>
      </c>
      <c r="AO2285">
        <f>O2285/U2285</f>
        <v>0.69761513623746674</v>
      </c>
    </row>
    <row r="2286" spans="1:41">
      <c r="A2286" s="14" t="s">
        <v>82</v>
      </c>
      <c r="B2286" s="14" t="s">
        <v>228</v>
      </c>
      <c r="C2286" s="15">
        <v>-45.686</v>
      </c>
      <c r="D2286" s="15">
        <v>50.204000000000001</v>
      </c>
      <c r="E2286" s="15">
        <v>3448</v>
      </c>
      <c r="F2286" s="31">
        <v>193</v>
      </c>
      <c r="G2286" s="31">
        <v>12.2005</v>
      </c>
      <c r="I2286">
        <f>(E2286*100*Info!$B$11)/AI2286</f>
        <v>5.3046002051189385</v>
      </c>
      <c r="J2286">
        <f>LOG10(I2286)</f>
        <v>0.72465265774658438</v>
      </c>
      <c r="K2286">
        <f>2*((E2286*100*Info!$B$11)/AI2286^2)*(AJ2286/2)</f>
        <v>0.3462050879219552</v>
      </c>
      <c r="L2286">
        <f>(M2286/10.7)/I2286</f>
        <v>0.68279421308411326</v>
      </c>
      <c r="M2286">
        <f>((U2286/0.242530073729142))*I2286</f>
        <v>38.75486845374612</v>
      </c>
      <c r="N2286">
        <f>2*M2286*SQRT((0.5*K2286/I2286)^2+(0.5*V2286/U2286)^2)</f>
        <v>2.6735247342256874</v>
      </c>
      <c r="O2286" s="1">
        <v>0.87409999999999999</v>
      </c>
      <c r="P2286" s="1">
        <v>2.1499999999999998E-2</v>
      </c>
      <c r="Q2286" s="1">
        <v>0.85270000000000001</v>
      </c>
      <c r="R2286" s="1">
        <v>2.1299999999999999E-2</v>
      </c>
      <c r="S2286" s="1">
        <v>2.1768999999999998</v>
      </c>
      <c r="T2286" s="1">
        <v>4.36E-2</v>
      </c>
      <c r="U2286" s="1">
        <v>1.7719</v>
      </c>
      <c r="V2286" s="1">
        <v>3.9600000000000003E-2</v>
      </c>
      <c r="W2286" s="50">
        <f>U2286*Info!$B$2</f>
        <v>0.85051199999999993</v>
      </c>
      <c r="X2286" s="50">
        <f>W2286*SQRT((0.5*V2286/U2286)^2+Info!$B$3^2)</f>
        <v>4.3574679245635302E-2</v>
      </c>
      <c r="Y2286" s="39">
        <f>W2286*Info!$D$2</f>
        <v>0.68891471999999998</v>
      </c>
      <c r="Z2286" s="39">
        <f>Y2286*SQRT(Info!$D$3^2+(X2286/W2286)^2)</f>
        <v>4.9318154428780001E-2</v>
      </c>
      <c r="AA2286" s="50">
        <f>IF(O2286-W2286&gt;0,O2286-W2286,0)</f>
        <v>2.3588000000000053E-2</v>
      </c>
      <c r="AB2286" s="50">
        <f>SQRT((0.5*P2286)^2+X2286^2)</f>
        <v>4.4881122661537778E-2</v>
      </c>
      <c r="AC2286" s="50">
        <f>(1-EXP(-Info!$B$6*G2286*1000))+(Info!$B$6/(Info!$B$6-Info!$B$7))*(EXP(-Info!$B$7*G2286*1000)-EXP(-Info!$B$6*G2286*1000))*(Info!$B$9-1)</f>
        <v>0.12112311977717423</v>
      </c>
      <c r="AD2286" s="50">
        <f>SQRT((Info!$B$6*EXP(-Info!$B$6*G2286*1000)+(Info!$B$6/(Info!$B$6+Info!$B$7))*(Info!$B$9-1)*(-Info!$B$7*EXP(-Info!$B$7*G2286*1000)+Info!$B$6*EXP(-Info!$B$6*G2286*1000)))^2*(0.01*G2286*1000)^2)</f>
        <v>1.0753802890934997E-3</v>
      </c>
      <c r="AE2286" s="50">
        <f>IF(AA2286&gt;0,AA2286*AC2286*SQRT((AB2286/AA2286)^2+(AD2286/AC2286)^2),AA2286*AC2286*SQRT((AD2286/AC2286)^2))</f>
        <v>5.4362007769986863E-3</v>
      </c>
      <c r="AF2286" s="50">
        <f>IF((S2286-Y2286-AA2286*AC2286)&gt;0,S2286-Y2286-AA2286*AC2286,0)</f>
        <v>1.4851282278506956</v>
      </c>
      <c r="AG2286" s="50">
        <f>SQRT((T2286*0.5)^2+Z2286^2+AE2286^2)</f>
        <v>5.4194765754165167E-2</v>
      </c>
      <c r="AH2286" s="50">
        <f>AF2286/S2286</f>
        <v>0.68222161231599787</v>
      </c>
      <c r="AI2286">
        <f>AF2286*EXP(Info!$B$6*G2286*1000)</f>
        <v>1.6609445817521775</v>
      </c>
      <c r="AJ2286">
        <f>2*SQRT((EXP(Info!$B$6*G2286)*AG2286)^2+(Info!$B$6*G2286*0.01*AI2286)^2)</f>
        <v>0.10840165945099997</v>
      </c>
      <c r="AK2286" s="28">
        <f>AI2286/(E2286/1000)</f>
        <v>0.48171246570538789</v>
      </c>
      <c r="AL2286">
        <f>AA2286/0.752049334436339</f>
        <v>3.1364963600000073E-2</v>
      </c>
      <c r="AM2286">
        <f>Q2286/O2286</f>
        <v>0.97551767532318956</v>
      </c>
      <c r="AN2286">
        <f>U2286/0.242530074</f>
        <v>7.3058980718407724</v>
      </c>
      <c r="AO2286">
        <f>O2286/U2286</f>
        <v>0.49331226367176478</v>
      </c>
    </row>
    <row r="2287" spans="1:41">
      <c r="A2287" s="14" t="s">
        <v>82</v>
      </c>
      <c r="B2287" s="14" t="s">
        <v>228</v>
      </c>
      <c r="C2287" s="15">
        <v>-45.686</v>
      </c>
      <c r="D2287" s="15">
        <v>50.204000000000001</v>
      </c>
      <c r="E2287" s="15">
        <v>3448</v>
      </c>
      <c r="F2287" s="31">
        <v>202.5</v>
      </c>
      <c r="G2287" s="31">
        <v>12.950799999999999</v>
      </c>
      <c r="I2287">
        <f>(E2287*100*Info!$B$11)/AI2287</f>
        <v>6.4846038411056774</v>
      </c>
      <c r="J2287">
        <f>LOG10(I2287)</f>
        <v>0.81188344921314415</v>
      </c>
      <c r="K2287">
        <f>2*((E2287*100*Info!$B$11)/AI2287^2)*(AJ2287/2)</f>
        <v>0.47208646973626661</v>
      </c>
      <c r="L2287">
        <f>(M2287/10.7)/I2287</f>
        <v>0.65011688971962722</v>
      </c>
      <c r="M2287">
        <f>((U2287/0.242530073729142))*I2287</f>
        <v>45.108530138606206</v>
      </c>
      <c r="N2287">
        <f>2*M2287*SQRT((0.5*K2287/I2287)^2+(0.5*V2287/U2287)^2)</f>
        <v>3.3693982006325602</v>
      </c>
      <c r="O2287" s="1">
        <v>0.93240000000000001</v>
      </c>
      <c r="P2287" s="1">
        <v>2.3800000000000002E-2</v>
      </c>
      <c r="Q2287" s="1">
        <v>0.91110000000000002</v>
      </c>
      <c r="R2287" s="1">
        <v>2.35E-2</v>
      </c>
      <c r="S2287" s="1">
        <v>1.8782000000000001</v>
      </c>
      <c r="T2287" s="1">
        <v>3.0599999999999999E-2</v>
      </c>
      <c r="U2287" s="1">
        <v>1.6871</v>
      </c>
      <c r="V2287" s="1">
        <v>2.8199999999999999E-2</v>
      </c>
      <c r="W2287" s="50">
        <f>U2287*Info!$B$2</f>
        <v>0.80980799999999997</v>
      </c>
      <c r="X2287" s="50">
        <f>W2287*SQRT((0.5*V2287/U2287)^2+Info!$B$3^2)</f>
        <v>4.1052141432086103E-2</v>
      </c>
      <c r="Y2287" s="39">
        <f>W2287*Info!$D$2</f>
        <v>0.65594448000000005</v>
      </c>
      <c r="Z2287" s="39">
        <f>Y2287*SQRT(Info!$D$3^2+(X2287/W2287)^2)</f>
        <v>4.6705128255243582E-2</v>
      </c>
      <c r="AA2287" s="50">
        <f>IF(O2287-W2287&gt;0,O2287-W2287,0)</f>
        <v>0.12259200000000003</v>
      </c>
      <c r="AB2287" s="50">
        <f>SQRT((0.5*P2287)^2+X2287^2)</f>
        <v>4.274211408154726E-2</v>
      </c>
      <c r="AC2287" s="50">
        <f>(1-EXP(-Info!$B$6*G2287*1000))+(Info!$B$6/(Info!$B$6-Info!$B$7))*(EXP(-Info!$B$7*G2287*1000)-EXP(-Info!$B$6*G2287*1000))*(Info!$B$9-1)</f>
        <v>0.12812113859803423</v>
      </c>
      <c r="AD2287" s="50">
        <f>SQRT((Info!$B$6*EXP(-Info!$B$6*G2287*1000)+(Info!$B$6/(Info!$B$6+Info!$B$7))*(Info!$B$9-1)*(-Info!$B$7*EXP(-Info!$B$7*G2287*1000)+Info!$B$6*EXP(-Info!$B$6*G2287*1000)))^2*(0.01*G2287*1000)^2)</f>
        <v>1.1334980909902936E-3</v>
      </c>
      <c r="AE2287" s="50">
        <f>IF(AA2287&gt;0,AA2287*AC2287*SQRT((AB2287/AA2287)^2+(AD2287/AC2287)^2),AA2287*AC2287*SQRT((AD2287/AC2287)^2))</f>
        <v>5.4779310659086328E-3</v>
      </c>
      <c r="AF2287" s="50">
        <f>IF((S2287-Y2287-AA2287*AC2287)&gt;0,S2287-Y2287-AA2287*AC2287,0)</f>
        <v>1.2065488933769899</v>
      </c>
      <c r="AG2287" s="50">
        <f>SQRT((T2287*0.5)^2+Z2287^2+AE2287^2)</f>
        <v>4.9451660579818743E-2</v>
      </c>
      <c r="AH2287" s="50">
        <f>AF2287/S2287</f>
        <v>0.64239638663453835</v>
      </c>
      <c r="AI2287">
        <f>AF2287*EXP(Info!$B$6*G2287*1000)</f>
        <v>1.3587024257678482</v>
      </c>
      <c r="AJ2287">
        <f>2*SQRT((EXP(Info!$B$6*G2287)*AG2287)^2+(Info!$B$6*G2287*0.01*AI2287)^2)</f>
        <v>9.8915068263210518E-2</v>
      </c>
      <c r="AK2287" s="28">
        <f>AI2287/(E2287/1000)</f>
        <v>0.39405522789090724</v>
      </c>
      <c r="AL2287">
        <f>AA2287/0.752049334436339</f>
        <v>0.16301058240000005</v>
      </c>
      <c r="AM2287">
        <f>Q2287/O2287</f>
        <v>0.97715572715572718</v>
      </c>
      <c r="AN2287">
        <f>U2287/0.242530074</f>
        <v>6.9562507122312587</v>
      </c>
      <c r="AO2287">
        <f>O2287/U2287</f>
        <v>0.55266433524983694</v>
      </c>
    </row>
    <row r="2288" spans="1:41">
      <c r="A2288" s="14" t="s">
        <v>82</v>
      </c>
      <c r="B2288" s="14" t="s">
        <v>228</v>
      </c>
      <c r="C2288" s="15">
        <v>-45.686</v>
      </c>
      <c r="D2288" s="15">
        <v>50.204000000000001</v>
      </c>
      <c r="E2288" s="15">
        <v>3448</v>
      </c>
      <c r="F2288" s="31">
        <v>212</v>
      </c>
      <c r="G2288" s="31">
        <v>13.701000000000001</v>
      </c>
      <c r="I2288">
        <f>(E2288*100*Info!$B$11)/AI2288</f>
        <v>7.9657718728848987</v>
      </c>
      <c r="J2288">
        <f>LOG10(I2288)</f>
        <v>0.90122786474392003</v>
      </c>
      <c r="K2288">
        <f>2*((E2288*100*Info!$B$11)/AI2288^2)*(AJ2288/2)</f>
        <v>0.75097887714394762</v>
      </c>
      <c r="L2288">
        <f>(M2288/10.7)/I2288</f>
        <v>0.67065582056074868</v>
      </c>
      <c r="M2288">
        <f>((U2288/0.242530073729142))*I2288</f>
        <v>57.162516608360086</v>
      </c>
      <c r="N2288">
        <f>2*M2288*SQRT((0.5*K2288/I2288)^2+(0.5*V2288/U2288)^2)</f>
        <v>5.5272641855547597</v>
      </c>
      <c r="O2288" s="1">
        <v>1.0068999999999999</v>
      </c>
      <c r="P2288" s="1">
        <v>2.76E-2</v>
      </c>
      <c r="Q2288" s="1">
        <v>0.95989999999999998</v>
      </c>
      <c r="R2288" s="1">
        <v>2.6499999999999999E-2</v>
      </c>
      <c r="S2288" s="1">
        <v>1.6753</v>
      </c>
      <c r="T2288" s="1">
        <v>3.6799999999999999E-2</v>
      </c>
      <c r="U2288" s="1">
        <v>1.7403999999999999</v>
      </c>
      <c r="V2288" s="1">
        <v>3.7400000000000003E-2</v>
      </c>
      <c r="W2288" s="50">
        <f>U2288*Info!$B$2</f>
        <v>0.83539199999999991</v>
      </c>
      <c r="X2288" s="50">
        <f>W2288*SQRT((0.5*V2288/U2288)^2+Info!$B$3^2)</f>
        <v>4.2723156018253147E-2</v>
      </c>
      <c r="Y2288" s="39">
        <f>W2288*Info!$D$2</f>
        <v>0.67666751999999997</v>
      </c>
      <c r="Z2288" s="39">
        <f>Y2288*SQRT(Info!$D$3^2+(X2288/W2288)^2)</f>
        <v>4.8396856363077466E-2</v>
      </c>
      <c r="AA2288" s="50">
        <f>IF(O2288-W2288&gt;0,O2288-W2288,0)</f>
        <v>0.17150799999999999</v>
      </c>
      <c r="AB2288" s="50">
        <f>SQRT((0.5*P2288)^2+X2288^2)</f>
        <v>4.4896637515074556E-2</v>
      </c>
      <c r="AC2288" s="50">
        <f>(1-EXP(-Info!$B$6*G2288*1000))+(Info!$B$6/(Info!$B$6-Info!$B$7))*(EXP(-Info!$B$7*G2288*1000)-EXP(-Info!$B$6*G2288*1000))*(Info!$B$9-1)</f>
        <v>0.13506819406696033</v>
      </c>
      <c r="AD2288" s="50">
        <f>SQRT((Info!$B$6*EXP(-Info!$B$6*G2288*1000)+(Info!$B$6/(Info!$B$6+Info!$B$7))*(Info!$B$9-1)*(-Info!$B$7*EXP(-Info!$B$7*G2288*1000)+Info!$B$6*EXP(-Info!$B$6*G2288*1000)))^2*(0.01*G2288*1000)^2)</f>
        <v>1.1907381512382981E-3</v>
      </c>
      <c r="AE2288" s="50">
        <f>IF(AA2288&gt;0,AA2288*AC2288*SQRT((AB2288/AA2288)^2+(AD2288/AC2288)^2),AA2288*AC2288*SQRT((AD2288/AC2288)^2))</f>
        <v>6.0675455544168264E-3</v>
      </c>
      <c r="AF2288" s="50">
        <f>IF((S2288-Y2288-AA2288*AC2288)&gt;0,S2288-Y2288-AA2288*AC2288,0)</f>
        <v>0.97546720417196386</v>
      </c>
      <c r="AG2288" s="50">
        <f>SQRT((T2288*0.5)^2+Z2288^2+AE2288^2)</f>
        <v>5.2130900768002031E-2</v>
      </c>
      <c r="AH2288" s="50">
        <f>AF2288/S2288</f>
        <v>0.58226419397837037</v>
      </c>
      <c r="AI2288">
        <f>AF2288*EXP(Info!$B$6*G2288*1000)</f>
        <v>1.106063180022115</v>
      </c>
      <c r="AJ2288">
        <f>2*SQRT((EXP(Info!$B$6*G2288)*AG2288)^2+(Info!$B$6*G2288*0.01*AI2288)^2)</f>
        <v>0.10427490244990525</v>
      </c>
      <c r="AK2288" s="28">
        <f>AI2288/(E2288/1000)</f>
        <v>0.32078398492520738</v>
      </c>
      <c r="AL2288">
        <f>AA2288/0.752049334436339</f>
        <v>0.22805418759999999</v>
      </c>
      <c r="AM2288">
        <f>Q2288/O2288</f>
        <v>0.9533220776641177</v>
      </c>
      <c r="AN2288">
        <f>U2288/0.242530074</f>
        <v>7.1760172719858231</v>
      </c>
      <c r="AO2288">
        <f>O2288/U2288</f>
        <v>0.5785451620317168</v>
      </c>
    </row>
    <row r="2289" spans="1:41">
      <c r="A2289" s="14" t="s">
        <v>82</v>
      </c>
      <c r="B2289" s="14" t="s">
        <v>228</v>
      </c>
      <c r="C2289" s="15">
        <v>-45.686</v>
      </c>
      <c r="D2289" s="15">
        <v>50.204000000000001</v>
      </c>
      <c r="E2289" s="15">
        <v>3448</v>
      </c>
      <c r="F2289" s="31">
        <v>221.5</v>
      </c>
      <c r="G2289" s="31">
        <v>14.151899999999999</v>
      </c>
      <c r="I2289">
        <f>(E2289*100*Info!$B$11)/AI2289</f>
        <v>4.2947024228601594</v>
      </c>
      <c r="J2289">
        <f>LOG10(I2289)</f>
        <v>0.63293307722732794</v>
      </c>
      <c r="K2289">
        <f>2*((E2289*100*Info!$B$11)/AI2289^2)*(AJ2289/2)</f>
        <v>0.25768265432928394</v>
      </c>
      <c r="L2289">
        <f>(M2289/10.7)/I2289</f>
        <v>0.77990135327102927</v>
      </c>
      <c r="M2289">
        <f>((U2289/0.242530073729142))*I2289</f>
        <v>35.839053276889565</v>
      </c>
      <c r="N2289">
        <f>2*M2289*SQRT((0.5*K2289/I2289)^2+(0.5*V2289/U2289)^2)</f>
        <v>2.2759106550795765</v>
      </c>
      <c r="O2289" s="1">
        <v>1.0705</v>
      </c>
      <c r="P2289" s="1">
        <v>3.2000000000000001E-2</v>
      </c>
      <c r="Q2289" s="1">
        <v>0.98470000000000002</v>
      </c>
      <c r="R2289" s="1">
        <v>3.0200000000000001E-2</v>
      </c>
      <c r="S2289" s="1">
        <v>2.6025</v>
      </c>
      <c r="T2289" s="1">
        <v>4.7800000000000002E-2</v>
      </c>
      <c r="U2289" s="1">
        <v>2.0238999999999998</v>
      </c>
      <c r="V2289" s="1">
        <v>4.2099999999999999E-2</v>
      </c>
      <c r="W2289" s="50">
        <f>U2289*Info!$B$2</f>
        <v>0.97147199999999989</v>
      </c>
      <c r="X2289" s="50">
        <f>W2289*SQRT((0.5*V2289/U2289)^2+Info!$B$3^2)</f>
        <v>4.9613359420220673E-2</v>
      </c>
      <c r="Y2289" s="39">
        <f>W2289*Info!$D$2</f>
        <v>0.78689231999999998</v>
      </c>
      <c r="Z2289" s="39">
        <f>Y2289*SQRT(Info!$D$3^2+(X2289/W2289)^2)</f>
        <v>5.6240371627083972E-2</v>
      </c>
      <c r="AA2289" s="50">
        <f>IF(O2289-W2289&gt;0,O2289-W2289,0)</f>
        <v>9.9028000000000116E-2</v>
      </c>
      <c r="AB2289" s="50">
        <f>SQRT((0.5*P2289)^2+X2289^2)</f>
        <v>5.2129506356381312E-2</v>
      </c>
      <c r="AC2289" s="50">
        <f>(1-EXP(-Info!$B$6*G2289*1000))+(Info!$B$6/(Info!$B$6-Info!$B$7))*(EXP(-Info!$B$7*G2289*1000)-EXP(-Info!$B$6*G2289*1000))*(Info!$B$9-1)</f>
        <v>0.1392197250048833</v>
      </c>
      <c r="AD2289" s="50">
        <f>SQRT((Info!$B$6*EXP(-Info!$B$6*G2289*1000)+(Info!$B$6/(Info!$B$6+Info!$B$7))*(Info!$B$9-1)*(-Info!$B$7*EXP(-Info!$B$7*G2289*1000)+Info!$B$6*EXP(-Info!$B$6*G2289*1000)))^2*(0.01*G2289*1000)^2)</f>
        <v>1.2247269745415132E-3</v>
      </c>
      <c r="AE2289" s="50">
        <f>IF(AA2289&gt;0,AA2289*AC2289*SQRT((AB2289/AA2289)^2+(AD2289/AC2289)^2),AA2289*AC2289*SQRT((AD2289/AC2289)^2))</f>
        <v>7.258468867205858E-3</v>
      </c>
      <c r="AF2289" s="50">
        <f>IF((S2289-Y2289-AA2289*AC2289)&gt;0,S2289-Y2289-AA2289*AC2289,0)</f>
        <v>1.8018210290722165</v>
      </c>
      <c r="AG2289" s="50">
        <f>SQRT((T2289*0.5)^2+Z2289^2+AE2289^2)</f>
        <v>6.1537588277805526E-2</v>
      </c>
      <c r="AH2289" s="50">
        <f>AF2289/S2289</f>
        <v>0.69234237428327239</v>
      </c>
      <c r="AI2289">
        <f>AF2289*EXP(Info!$B$6*G2289*1000)</f>
        <v>2.0515151229467792</v>
      </c>
      <c r="AJ2289">
        <f>2*SQRT((EXP(Info!$B$6*G2289)*AG2289)^2+(Info!$B$6*G2289*0.01*AI2289)^2)</f>
        <v>0.12309115049827669</v>
      </c>
      <c r="AK2289" s="28">
        <f>AI2289/(E2289/1000)</f>
        <v>0.59498698461333499</v>
      </c>
      <c r="AL2289">
        <f>AA2289/0.752049334436339</f>
        <v>0.13167753160000015</v>
      </c>
      <c r="AM2289">
        <f>Q2289/O2289</f>
        <v>0.91985053713218123</v>
      </c>
      <c r="AN2289">
        <f>U2289/0.242530074</f>
        <v>8.3449444706803639</v>
      </c>
      <c r="AO2289">
        <f>O2289/U2289</f>
        <v>0.52892929492563867</v>
      </c>
    </row>
    <row r="2290" spans="1:41">
      <c r="A2290" s="14" t="s">
        <v>82</v>
      </c>
      <c r="B2290" s="14" t="s">
        <v>228</v>
      </c>
      <c r="C2290" s="15">
        <v>-45.686</v>
      </c>
      <c r="D2290" s="15">
        <v>50.204000000000001</v>
      </c>
      <c r="E2290" s="15">
        <v>3448</v>
      </c>
      <c r="F2290" s="31">
        <v>222.5</v>
      </c>
      <c r="G2290" s="31">
        <v>14.199299999999999</v>
      </c>
      <c r="I2290">
        <f>(E2290*100*Info!$B$11)/AI2290</f>
        <v>3.716666886018821</v>
      </c>
      <c r="J2290">
        <f>LOG10(I2290)</f>
        <v>0.57015363829593246</v>
      </c>
      <c r="K2290">
        <f>2*((E2290*100*Info!$B$11)/AI2290^2)*(AJ2290/2)</f>
        <v>0.20096634934122162</v>
      </c>
      <c r="L2290">
        <f>(M2290/10.7)/I2290</f>
        <v>0.82225085607476767</v>
      </c>
      <c r="M2290">
        <f>((U2290/0.242530073729142))*I2290</f>
        <v>32.699548057878765</v>
      </c>
      <c r="N2290">
        <f>2*M2290*SQRT((0.5*K2290/I2290)^2+(0.5*V2290/U2290)^2)</f>
        <v>1.8678746379746765</v>
      </c>
      <c r="O2290" s="1">
        <v>1.1777</v>
      </c>
      <c r="P2290" s="1">
        <v>3.5999999999999997E-2</v>
      </c>
      <c r="Q2290" s="1">
        <v>1.0719000000000001</v>
      </c>
      <c r="R2290" s="1">
        <v>3.3599999999999998E-2</v>
      </c>
      <c r="S2290" s="1">
        <v>2.9321999999999999</v>
      </c>
      <c r="T2290" s="1">
        <v>4.6800000000000001E-2</v>
      </c>
      <c r="U2290" s="1">
        <v>2.1337999999999999</v>
      </c>
      <c r="V2290" s="1">
        <v>3.9300000000000002E-2</v>
      </c>
      <c r="W2290" s="50">
        <f>U2290*Info!$B$2</f>
        <v>1.024224</v>
      </c>
      <c r="X2290" s="50">
        <f>W2290*SQRT((0.5*V2290/U2290)^2+Info!$B$3^2)</f>
        <v>5.207254199134128E-2</v>
      </c>
      <c r="Y2290" s="39">
        <f>W2290*Info!$D$2</f>
        <v>0.82962144000000004</v>
      </c>
      <c r="Z2290" s="39">
        <f>Y2290*SQRT(Info!$D$3^2+(X2290/W2290)^2)</f>
        <v>5.9158490904896895E-2</v>
      </c>
      <c r="AA2290" s="50">
        <f>IF(O2290-W2290&gt;0,O2290-W2290,0)</f>
        <v>0.15347599999999995</v>
      </c>
      <c r="AB2290" s="50">
        <f>SQRT((0.5*P2290)^2+X2290^2)</f>
        <v>5.5095822250330384E-2</v>
      </c>
      <c r="AC2290" s="50">
        <f>(1-EXP(-Info!$B$6*G2290*1000))+(Info!$B$6/(Info!$B$6-Info!$B$7))*(EXP(-Info!$B$7*G2290*1000)-EXP(-Info!$B$6*G2290*1000))*(Info!$B$9-1)</f>
        <v>0.13965510733917985</v>
      </c>
      <c r="AD2290" s="50">
        <f>SQRT((Info!$B$6*EXP(-Info!$B$6*G2290*1000)+(Info!$B$6/(Info!$B$6+Info!$B$7))*(Info!$B$9-1)*(-Info!$B$7*EXP(-Info!$B$7*G2290*1000)+Info!$B$6*EXP(-Info!$B$6*G2290*1000)))^2*(0.01*G2290*1000)^2)</f>
        <v>1.228282003813916E-3</v>
      </c>
      <c r="AE2290" s="50">
        <f>IF(AA2290&gt;0,AA2290*AC2290*SQRT((AB2290/AA2290)^2+(AD2290/AC2290)^2),AA2290*AC2290*SQRT((AD2290/AC2290)^2))</f>
        <v>7.6967218775100873E-3</v>
      </c>
      <c r="AF2290" s="50">
        <f>IF((S2290-Y2290-AA2290*AC2290)&gt;0,S2290-Y2290-AA2290*AC2290,0)</f>
        <v>2.0811448527460121</v>
      </c>
      <c r="AG2290" s="50">
        <f>SQRT((T2290*0.5)^2+Z2290^2+AE2290^2)</f>
        <v>6.4082186087902074E-2</v>
      </c>
      <c r="AH2290" s="50">
        <f>AF2290/S2290</f>
        <v>0.70975542348612375</v>
      </c>
      <c r="AI2290">
        <f>AF2290*EXP(Info!$B$6*G2290*1000)</f>
        <v>2.3705775199271311</v>
      </c>
      <c r="AJ2290">
        <f>2*SQRT((EXP(Info!$B$6*G2290)*AG2290)^2+(Info!$B$6*G2290*0.01*AI2290)^2)</f>
        <v>0.12818106239282431</v>
      </c>
      <c r="AK2290" s="28">
        <f>AI2290/(E2290/1000)</f>
        <v>0.68752248257747417</v>
      </c>
      <c r="AL2290">
        <f>AA2290/0.752049334436339</f>
        <v>0.20407703719999992</v>
      </c>
      <c r="AM2290">
        <f>Q2290/O2290</f>
        <v>0.91016387874670979</v>
      </c>
      <c r="AN2290">
        <f>U2290/0.242530074</f>
        <v>8.798084150174299</v>
      </c>
      <c r="AO2290">
        <f>O2290/U2290</f>
        <v>0.55192614115662197</v>
      </c>
    </row>
    <row r="2291" spans="1:41">
      <c r="A2291" s="14" t="s">
        <v>82</v>
      </c>
      <c r="B2291" s="14" t="s">
        <v>228</v>
      </c>
      <c r="C2291" s="15">
        <v>-45.686</v>
      </c>
      <c r="D2291" s="15">
        <v>50.204000000000001</v>
      </c>
      <c r="E2291" s="15">
        <v>3448</v>
      </c>
      <c r="F2291" s="31">
        <v>223.5</v>
      </c>
      <c r="G2291" s="31">
        <v>14.246799999999999</v>
      </c>
      <c r="I2291">
        <f>(E2291*100*Info!$B$11)/AI2291</f>
        <v>3.7769117819529345</v>
      </c>
      <c r="J2291">
        <f>LOG10(I2291)</f>
        <v>0.57713684104714935</v>
      </c>
      <c r="K2291">
        <f>2*((E2291*100*Info!$B$11)/AI2291^2)*(AJ2291/2)</f>
        <v>0.21357722923893882</v>
      </c>
      <c r="L2291">
        <f>(M2291/10.7)/I2291</f>
        <v>0.84903238878504828</v>
      </c>
      <c r="M2291">
        <f>((U2291/0.242530073729142))*I2291</f>
        <v>34.311908627342255</v>
      </c>
      <c r="N2291">
        <f>2*M2291*SQRT((0.5*K2291/I2291)^2+(0.5*V2291/U2291)^2)</f>
        <v>2.0525779014413335</v>
      </c>
      <c r="O2291" s="1">
        <v>1.0512999999999999</v>
      </c>
      <c r="P2291" s="1">
        <v>3.1899999999999998E-2</v>
      </c>
      <c r="Q2291" s="1">
        <v>1.0079</v>
      </c>
      <c r="R2291" s="1">
        <v>3.09E-2</v>
      </c>
      <c r="S2291" s="1">
        <v>2.9037000000000002</v>
      </c>
      <c r="T2291" s="1">
        <v>4.9399999999999999E-2</v>
      </c>
      <c r="U2291" s="1">
        <v>2.2033</v>
      </c>
      <c r="V2291" s="1">
        <v>4.2999999999999997E-2</v>
      </c>
      <c r="W2291" s="50">
        <f>U2291*Info!$B$2</f>
        <v>1.0575840000000001</v>
      </c>
      <c r="X2291" s="50">
        <f>W2291*SQRT((0.5*V2291/U2291)^2+Info!$B$3^2)</f>
        <v>5.3876824262756993E-2</v>
      </c>
      <c r="Y2291" s="39">
        <f>W2291*Info!$D$2</f>
        <v>0.85664304000000013</v>
      </c>
      <c r="Z2291" s="39">
        <f>Y2291*SQRT(Info!$D$3^2+(X2291/W2291)^2)</f>
        <v>6.1147875797465036E-2</v>
      </c>
      <c r="AA2291" s="50">
        <f>IF(O2291-W2291&gt;0,O2291-W2291,0)</f>
        <v>0</v>
      </c>
      <c r="AB2291" s="50">
        <f>SQRT((0.5*P2291)^2+X2291^2)</f>
        <v>5.6188207772093969E-2</v>
      </c>
      <c r="AC2291" s="50">
        <f>(1-EXP(-Info!$B$6*G2291*1000))+(Info!$B$6/(Info!$B$6-Info!$B$7))*(EXP(-Info!$B$7*G2291*1000)-EXP(-Info!$B$6*G2291*1000))*(Info!$B$9-1)</f>
        <v>0.14009121016511739</v>
      </c>
      <c r="AD2291" s="50">
        <f>SQRT((Info!$B$6*EXP(-Info!$B$6*G2291*1000)+(Info!$B$6/(Info!$B$6+Info!$B$7))*(Info!$B$9-1)*(-Info!$B$7*EXP(-Info!$B$7*G2291*1000)+Info!$B$6*EXP(-Info!$B$6*G2291*1000)))^2*(0.01*G2291*1000)^2)</f>
        <v>1.2318411103782534E-3</v>
      </c>
      <c r="AE2291" s="50">
        <f>IF(AA2291&gt;0,AA2291*AC2291*SQRT((AB2291/AA2291)^2+(AD2291/AC2291)^2),AA2291*AC2291*SQRT((AD2291/AC2291)^2))</f>
        <v>0</v>
      </c>
      <c r="AF2291" s="50">
        <f>IF((S2291-Y2291-AA2291*AC2291)&gt;0,S2291-Y2291-AA2291*AC2291,0)</f>
        <v>2.0470569599999999</v>
      </c>
      <c r="AG2291" s="50">
        <f>SQRT((T2291*0.5)^2+Z2291^2+AE2291^2)</f>
        <v>6.5948106224077513E-2</v>
      </c>
      <c r="AH2291" s="50">
        <f>AF2291/S2291</f>
        <v>0.70498225023246197</v>
      </c>
      <c r="AI2291">
        <f>AF2291*EXP(Info!$B$6*G2291*1000)</f>
        <v>2.3327648294973025</v>
      </c>
      <c r="AJ2291">
        <f>2*SQRT((EXP(Info!$B$6*G2291)*AG2291)^2+(Info!$B$6*G2291*0.01*AI2291)^2)</f>
        <v>0.13191344609390401</v>
      </c>
      <c r="AK2291" s="28">
        <f>AI2291/(E2291/1000)</f>
        <v>0.67655592502821993</v>
      </c>
      <c r="AL2291">
        <f>AA2291/0.752049334436339</f>
        <v>0</v>
      </c>
      <c r="AM2291">
        <f>Q2291/O2291</f>
        <v>0.95871777798915636</v>
      </c>
      <c r="AN2291">
        <f>U2291/0.242530074</f>
        <v>9.0846465498542663</v>
      </c>
      <c r="AO2291">
        <f>O2291/U2291</f>
        <v>0.47714791449189847</v>
      </c>
    </row>
    <row r="2292" spans="1:41">
      <c r="A2292" s="14" t="s">
        <v>82</v>
      </c>
      <c r="B2292" s="14" t="s">
        <v>228</v>
      </c>
      <c r="C2292" s="15">
        <v>-45.686</v>
      </c>
      <c r="D2292" s="15">
        <v>50.204000000000001</v>
      </c>
      <c r="E2292" s="15">
        <v>3448</v>
      </c>
      <c r="F2292" s="31">
        <v>224.5</v>
      </c>
      <c r="G2292" s="31">
        <v>14.2942</v>
      </c>
      <c r="I2292">
        <f>(E2292*100*Info!$B$11)/AI2292</f>
        <v>4.2515467571572012</v>
      </c>
      <c r="J2292">
        <f>LOG10(I2292)</f>
        <v>0.62854695967123042</v>
      </c>
      <c r="K2292">
        <f>2*((E2292*100*Info!$B$11)/AI2292^2)*(AJ2292/2)</f>
        <v>0.25794493779068239</v>
      </c>
      <c r="L2292">
        <f>(M2292/10.7)/I2292</f>
        <v>0.78375481121495461</v>
      </c>
      <c r="M2292">
        <f>((U2292/0.242530073729142))*I2292</f>
        <v>35.65422141849205</v>
      </c>
      <c r="N2292">
        <f>2*M2292*SQRT((0.5*K2292/I2292)^2+(0.5*V2292/U2292)^2)</f>
        <v>2.3079720670240484</v>
      </c>
      <c r="O2292" s="1">
        <v>1.0956999999999999</v>
      </c>
      <c r="P2292" s="1">
        <v>3.5400000000000001E-2</v>
      </c>
      <c r="Q2292" s="1">
        <v>1.0468</v>
      </c>
      <c r="R2292" s="1">
        <v>3.44E-2</v>
      </c>
      <c r="S2292" s="1">
        <v>2.6253000000000002</v>
      </c>
      <c r="T2292" s="1">
        <v>5.2499999999999998E-2</v>
      </c>
      <c r="U2292" s="1">
        <v>2.0339</v>
      </c>
      <c r="V2292" s="1">
        <v>4.5900000000000003E-2</v>
      </c>
      <c r="W2292" s="50">
        <f>U2292*Info!$B$2</f>
        <v>0.97627200000000003</v>
      </c>
      <c r="X2292" s="50">
        <f>W2292*SQRT((0.5*V2292/U2292)^2+Info!$B$3^2)</f>
        <v>5.004118105081054E-2</v>
      </c>
      <c r="Y2292" s="39">
        <f>W2292*Info!$D$2</f>
        <v>0.79078032000000009</v>
      </c>
      <c r="Z2292" s="39">
        <f>Y2292*SQRT(Info!$D$3^2+(X2292/W2292)^2)</f>
        <v>5.6624083106555576E-2</v>
      </c>
      <c r="AA2292" s="50">
        <f>IF(O2292-W2292&gt;0,O2292-W2292,0)</f>
        <v>0.11942799999999987</v>
      </c>
      <c r="AB2292" s="50">
        <f>SQRT((0.5*P2292)^2+X2292^2)</f>
        <v>5.3079278451764959E-2</v>
      </c>
      <c r="AC2292" s="50">
        <f>(1-EXP(-Info!$B$6*G2292*1000))+(Info!$B$6/(Info!$B$6-Info!$B$7))*(EXP(-Info!$B$7*G2292*1000)-EXP(-Info!$B$6*G2292*1000))*(Info!$B$9-1)</f>
        <v>0.14052619734731348</v>
      </c>
      <c r="AD2292" s="50">
        <f>SQRT((Info!$B$6*EXP(-Info!$B$6*G2292*1000)+(Info!$B$6/(Info!$B$6+Info!$B$7))*(Info!$B$9-1)*(-Info!$B$7*EXP(-Info!$B$7*G2292*1000)+Info!$B$6*EXP(-Info!$B$6*G2292*1000)))^2*(0.01*G2292*1000)^2)</f>
        <v>1.235389310819963E-3</v>
      </c>
      <c r="AE2292" s="50">
        <f>IF(AA2292&gt;0,AA2292*AC2292*SQRT((AB2292/AA2292)^2+(AD2292/AC2292)^2),AA2292*AC2292*SQRT((AD2292/AC2292)^2))</f>
        <v>7.4604881921315333E-3</v>
      </c>
      <c r="AF2292" s="50">
        <f>IF((S2292-Y2292-AA2292*AC2292)&gt;0,S2292-Y2292-AA2292*AC2292,0)</f>
        <v>1.8177369173032052</v>
      </c>
      <c r="AG2292" s="50">
        <f>SQRT((T2292*0.5)^2+Z2292^2+AE2292^2)</f>
        <v>6.2857045521747576E-2</v>
      </c>
      <c r="AH2292" s="50">
        <f>AF2292/S2292</f>
        <v>0.69239207606871789</v>
      </c>
      <c r="AI2292">
        <f>AF2292*EXP(Info!$B$6*G2292*1000)</f>
        <v>2.0723391914299523</v>
      </c>
      <c r="AJ2292">
        <f>2*SQRT((EXP(Info!$B$6*G2292)*AG2292)^2+(Info!$B$6*G2292*0.01*AI2292)^2)</f>
        <v>0.1257305715654457</v>
      </c>
      <c r="AK2292" s="28">
        <f>AI2292/(E2292/1000)</f>
        <v>0.60102644763049662</v>
      </c>
      <c r="AL2292">
        <f>AA2292/0.752049334436339</f>
        <v>0.15880341159999983</v>
      </c>
      <c r="AM2292">
        <f>Q2292/O2292</f>
        <v>0.95537099571050477</v>
      </c>
      <c r="AN2292">
        <f>U2292/0.242530074</f>
        <v>8.386176470634318</v>
      </c>
      <c r="AO2292">
        <f>O2292/U2292</f>
        <v>0.53871871773440183</v>
      </c>
    </row>
    <row r="2293" spans="1:41">
      <c r="A2293" s="14" t="s">
        <v>82</v>
      </c>
      <c r="B2293" s="14" t="s">
        <v>228</v>
      </c>
      <c r="C2293" s="15">
        <v>-45.686</v>
      </c>
      <c r="D2293" s="15">
        <v>50.204000000000001</v>
      </c>
      <c r="E2293" s="15">
        <v>3448</v>
      </c>
      <c r="F2293" s="31">
        <v>225.5</v>
      </c>
      <c r="G2293" s="31">
        <v>14.341700000000001</v>
      </c>
      <c r="I2293">
        <f>(E2293*100*Info!$B$11)/AI2293</f>
        <v>4.4566077105063577</v>
      </c>
      <c r="J2293">
        <f>LOG10(I2293)</f>
        <v>0.64900440732815856</v>
      </c>
      <c r="K2293">
        <f>2*((E2293*100*Info!$B$11)/AI2293^2)*(AJ2293/2)</f>
        <v>0.28766568551999161</v>
      </c>
      <c r="L2293">
        <f>(M2293/10.7)/I2293</f>
        <v>0.81069048224299223</v>
      </c>
      <c r="M2293">
        <f>((U2293/0.242530073729142))*I2293</f>
        <v>38.658345157781127</v>
      </c>
      <c r="N2293">
        <f>2*M2293*SQRT((0.5*K2293/I2293)^2+(0.5*V2293/U2293)^2)</f>
        <v>2.634012744719807</v>
      </c>
      <c r="O2293" s="1">
        <v>0.99929999999999997</v>
      </c>
      <c r="P2293" s="1">
        <v>3.1300000000000001E-2</v>
      </c>
      <c r="Q2293" s="1">
        <v>0.96050000000000002</v>
      </c>
      <c r="R2293" s="1">
        <v>3.0599999999999999E-2</v>
      </c>
      <c r="S2293" s="1">
        <v>2.5512999999999999</v>
      </c>
      <c r="T2293" s="1">
        <v>5.0799999999999998E-2</v>
      </c>
      <c r="U2293" s="1">
        <v>2.1038000000000001</v>
      </c>
      <c r="V2293" s="1">
        <v>4.5900000000000003E-2</v>
      </c>
      <c r="W2293" s="50">
        <f>U2293*Info!$B$2</f>
        <v>1.0098240000000001</v>
      </c>
      <c r="X2293" s="50">
        <f>W2293*SQRT((0.5*V2293/U2293)^2+Info!$B$3^2)</f>
        <v>5.1678946713724735E-2</v>
      </c>
      <c r="Y2293" s="39">
        <f>W2293*Info!$D$2</f>
        <v>0.81795744000000015</v>
      </c>
      <c r="Z2293" s="39">
        <f>Y2293*SQRT(Info!$D$3^2+(X2293/W2293)^2)</f>
        <v>5.8522569009044449E-2</v>
      </c>
      <c r="AA2293" s="50">
        <f>IF(O2293-W2293&gt;0,O2293-W2293,0)</f>
        <v>0</v>
      </c>
      <c r="AB2293" s="50">
        <f>SQRT((0.5*P2293)^2+X2293^2)</f>
        <v>5.3996629834092431E-2</v>
      </c>
      <c r="AC2293" s="50">
        <f>(1-EXP(-Info!$B$6*G2293*1000))+(Info!$B$6/(Info!$B$6-Info!$B$7))*(EXP(-Info!$B$7*G2293*1000)-EXP(-Info!$B$6*G2293*1000))*(Info!$B$9-1)</f>
        <v>0.14096190436197156</v>
      </c>
      <c r="AD2293" s="50">
        <f>SQRT((Info!$B$6*EXP(-Info!$B$6*G2293*1000)+(Info!$B$6/(Info!$B$6+Info!$B$7))*(Info!$B$9-1)*(-Info!$B$7*EXP(-Info!$B$7*G2293*1000)+Info!$B$6*EXP(-Info!$B$6*G2293*1000)))^2*(0.01*G2293*1000)^2)</f>
        <v>1.2389415787513213E-3</v>
      </c>
      <c r="AE2293" s="50">
        <f>IF(AA2293&gt;0,AA2293*AC2293*SQRT((AB2293/AA2293)^2+(AD2293/AC2293)^2),AA2293*AC2293*SQRT((AD2293/AC2293)^2))</f>
        <v>0</v>
      </c>
      <c r="AF2293" s="50">
        <f>IF((S2293-Y2293-AA2293*AC2293)&gt;0,S2293-Y2293-AA2293*AC2293,0)</f>
        <v>1.7333425599999996</v>
      </c>
      <c r="AG2293" s="50">
        <f>SQRT((T2293*0.5)^2+Z2293^2+AE2293^2)</f>
        <v>6.3796951991598863E-2</v>
      </c>
      <c r="AH2293" s="50">
        <f>AF2293/S2293</f>
        <v>0.67939582173793744</v>
      </c>
      <c r="AI2293">
        <f>AF2293*EXP(Info!$B$6*G2293*1000)</f>
        <v>1.9769850840321614</v>
      </c>
      <c r="AJ2293">
        <f>2*SQRT((EXP(Info!$B$6*G2293)*AG2293)^2+(Info!$B$6*G2293*0.01*AI2293)^2)</f>
        <v>0.127610686513912</v>
      </c>
      <c r="AK2293" s="28">
        <f>AI2293/(E2293/1000)</f>
        <v>0.57337154409285429</v>
      </c>
      <c r="AL2293">
        <f>AA2293/0.752049334436339</f>
        <v>0</v>
      </c>
      <c r="AM2293">
        <f>Q2293/O2293</f>
        <v>0.96117282097468237</v>
      </c>
      <c r="AN2293">
        <f>U2293/0.242530074</f>
        <v>8.6743881503124438</v>
      </c>
      <c r="AO2293">
        <f>O2293/U2293</f>
        <v>0.47499762334822698</v>
      </c>
    </row>
    <row r="2294" spans="1:41">
      <c r="A2294" s="14" t="s">
        <v>82</v>
      </c>
      <c r="B2294" s="14" t="s">
        <v>228</v>
      </c>
      <c r="C2294" s="15">
        <v>-45.686</v>
      </c>
      <c r="D2294" s="15">
        <v>50.204000000000001</v>
      </c>
      <c r="E2294" s="15">
        <v>3448</v>
      </c>
      <c r="F2294" s="31">
        <v>226.5</v>
      </c>
      <c r="G2294" s="31">
        <v>14.389200000000001</v>
      </c>
      <c r="I2294">
        <f>(E2294*100*Info!$B$11)/AI2294</f>
        <v>4.718377623257398</v>
      </c>
      <c r="J2294">
        <f>LOG10(I2294)</f>
        <v>0.6737926955860547</v>
      </c>
      <c r="K2294">
        <f>2*((E2294*100*Info!$B$11)/AI2294^2)*(AJ2294/2)</f>
        <v>0.29307276321573306</v>
      </c>
      <c r="L2294">
        <f>(M2294/10.7)/I2294</f>
        <v>0.72406474766355267</v>
      </c>
      <c r="M2294">
        <f>((U2294/0.242530073729142))*I2294</f>
        <v>36.555596663867867</v>
      </c>
      <c r="N2294">
        <f>2*M2294*SQRT((0.5*K2294/I2294)^2+(0.5*V2294/U2294)^2)</f>
        <v>2.405323020622717</v>
      </c>
      <c r="O2294" s="1">
        <v>1.022</v>
      </c>
      <c r="P2294" s="1">
        <v>3.1300000000000001E-2</v>
      </c>
      <c r="Q2294" s="1">
        <v>0.9506</v>
      </c>
      <c r="R2294" s="1">
        <v>2.9700000000000001E-2</v>
      </c>
      <c r="S2294" s="1">
        <v>2.3839999999999999</v>
      </c>
      <c r="T2294" s="1">
        <v>4.8300000000000003E-2</v>
      </c>
      <c r="U2294" s="1">
        <v>1.879</v>
      </c>
      <c r="V2294" s="1">
        <v>4.0800000000000003E-2</v>
      </c>
      <c r="W2294" s="50">
        <f>U2294*Info!$B$2</f>
        <v>0.90191999999999994</v>
      </c>
      <c r="X2294" s="50">
        <f>W2294*SQRT((0.5*V2294/U2294)^2+Info!$B$3^2)</f>
        <v>4.6146857747846708E-2</v>
      </c>
      <c r="Y2294" s="39">
        <f>W2294*Info!$D$2</f>
        <v>0.73055519999999996</v>
      </c>
      <c r="Z2294" s="39">
        <f>Y2294*SQRT(Info!$D$3^2+(X2294/W2294)^2)</f>
        <v>5.2263405081812264E-2</v>
      </c>
      <c r="AA2294" s="50">
        <f>IF(O2294-W2294&gt;0,O2294-W2294,0)</f>
        <v>0.12008000000000008</v>
      </c>
      <c r="AB2294" s="50">
        <f>SQRT((0.5*P2294)^2+X2294^2)</f>
        <v>4.8728379615989692E-2</v>
      </c>
      <c r="AC2294" s="50">
        <f>(1-EXP(-Info!$B$6*G2294*1000))+(Info!$B$6/(Info!$B$6-Info!$B$7))*(EXP(-Info!$B$7*G2294*1000)-EXP(-Info!$B$6*G2294*1000))*(Info!$B$9-1)</f>
        <v>0.14139741339342232</v>
      </c>
      <c r="AD2294" s="50">
        <f>SQRT((Info!$B$6*EXP(-Info!$B$6*G2294*1000)+(Info!$B$6/(Info!$B$6+Info!$B$7))*(Info!$B$9-1)*(-Info!$B$7*EXP(-Info!$B$7*G2294*1000)+Info!$B$6*EXP(-Info!$B$6*G2294*1000)))^2*(0.01*G2294*1000)^2)</f>
        <v>1.2424904272189939E-3</v>
      </c>
      <c r="AE2294" s="50">
        <f>IF(AA2294&gt;0,AA2294*AC2294*SQRT((AB2294/AA2294)^2+(AD2294/AC2294)^2),AA2294*AC2294*SQRT((AD2294/AC2294)^2))</f>
        <v>6.8916820247403761E-3</v>
      </c>
      <c r="AF2294" s="50">
        <f>IF((S2294-Y2294-AA2294*AC2294)&gt;0,S2294-Y2294-AA2294*AC2294,0)</f>
        <v>1.6364657985997177</v>
      </c>
      <c r="AG2294" s="50">
        <f>SQRT((T2294*0.5)^2+Z2294^2+AE2294^2)</f>
        <v>5.7984319362011393E-2</v>
      </c>
      <c r="AH2294" s="50">
        <f>AF2294/S2294</f>
        <v>0.68643699605692865</v>
      </c>
      <c r="AI2294">
        <f>AF2294*EXP(Info!$B$6*G2294*1000)</f>
        <v>1.867304330544709</v>
      </c>
      <c r="AJ2294">
        <f>2*SQRT((EXP(Info!$B$6*G2294)*AG2294)^2+(Info!$B$6*G2294*0.01*AI2294)^2)</f>
        <v>0.11598394270521244</v>
      </c>
      <c r="AK2294" s="28">
        <f>AI2294/(E2294/1000)</f>
        <v>0.5415615807844284</v>
      </c>
      <c r="AL2294">
        <f>AA2294/0.752049334436339</f>
        <v>0.15967037600000009</v>
      </c>
      <c r="AM2294">
        <f>Q2294/O2294</f>
        <v>0.93013698630136987</v>
      </c>
      <c r="AN2294">
        <f>U2294/0.242530074</f>
        <v>7.7474927913475993</v>
      </c>
      <c r="AO2294">
        <f>O2294/U2294</f>
        <v>0.54390633315593406</v>
      </c>
    </row>
    <row r="2295" spans="1:41">
      <c r="A2295" s="14" t="s">
        <v>82</v>
      </c>
      <c r="B2295" s="14" t="s">
        <v>228</v>
      </c>
      <c r="C2295" s="15">
        <v>-45.686</v>
      </c>
      <c r="D2295" s="15">
        <v>50.204000000000001</v>
      </c>
      <c r="E2295" s="15">
        <v>3448</v>
      </c>
      <c r="F2295" s="31">
        <v>227.5</v>
      </c>
      <c r="G2295" s="31">
        <v>14.4366</v>
      </c>
      <c r="I2295">
        <f>(E2295*100*Info!$B$11)/AI2295</f>
        <v>5.3150811622305341</v>
      </c>
      <c r="J2295">
        <f>LOG10(I2295)</f>
        <v>0.725509900663593</v>
      </c>
      <c r="K2295">
        <f>2*((E2295*100*Info!$B$11)/AI2295^2)*(AJ2295/2)</f>
        <v>0.35646882868480673</v>
      </c>
      <c r="L2295">
        <f>(M2295/10.7)/I2295</f>
        <v>0.70433504299065541</v>
      </c>
      <c r="M2295">
        <f>((U2295/0.242530073729142))*I2295</f>
        <v>40.056497732213586</v>
      </c>
      <c r="N2295">
        <f>2*M2295*SQRT((0.5*K2295/I2295)^2+(0.5*V2295/U2295)^2)</f>
        <v>2.8204992783965315</v>
      </c>
      <c r="O2295" s="1">
        <v>1.0306</v>
      </c>
      <c r="P2295" s="1">
        <v>3.27E-2</v>
      </c>
      <c r="Q2295" s="1">
        <v>0.94750000000000001</v>
      </c>
      <c r="R2295" s="1">
        <v>3.0800000000000001E-2</v>
      </c>
      <c r="S2295" s="1">
        <v>2.1844999999999999</v>
      </c>
      <c r="T2295" s="1">
        <v>4.2900000000000001E-2</v>
      </c>
      <c r="U2295" s="1">
        <v>1.8278000000000001</v>
      </c>
      <c r="V2295" s="1">
        <v>3.9199999999999999E-2</v>
      </c>
      <c r="W2295" s="50">
        <f>U2295*Info!$B$2</f>
        <v>0.87734400000000001</v>
      </c>
      <c r="X2295" s="50">
        <f>W2295*SQRT((0.5*V2295/U2295)^2+Info!$B$3^2)</f>
        <v>4.4864704388193621E-2</v>
      </c>
      <c r="Y2295" s="39">
        <f>W2295*Info!$D$2</f>
        <v>0.71064864000000005</v>
      </c>
      <c r="Z2295" s="39">
        <f>Y2295*SQRT(Info!$D$3^2+(X2295/W2295)^2)</f>
        <v>5.0824985618292587E-2</v>
      </c>
      <c r="AA2295" s="50">
        <f>IF(O2295-W2295&gt;0,O2295-W2295,0)</f>
        <v>0.15325599999999995</v>
      </c>
      <c r="AB2295" s="50">
        <f>SQRT((0.5*P2295)^2+X2295^2)</f>
        <v>4.7751064907915926E-2</v>
      </c>
      <c r="AC2295" s="50">
        <f>(1-EXP(-Info!$B$6*G2295*1000))+(Info!$B$6/(Info!$B$6-Info!$B$7))*(EXP(-Info!$B$7*G2295*1000)-EXP(-Info!$B$6*G2295*1000))*(Info!$B$9-1)</f>
        <v>0.14183180829230743</v>
      </c>
      <c r="AD2295" s="50">
        <f>SQRT((Info!$B$6*EXP(-Info!$B$6*G2295*1000)+(Info!$B$6/(Info!$B$6+Info!$B$7))*(Info!$B$9-1)*(-Info!$B$7*EXP(-Info!$B$7*G2295*1000)+Info!$B$6*EXP(-Info!$B$6*G2295*1000)))^2*(0.01*G2295*1000)^2)</f>
        <v>1.2460283980486263E-3</v>
      </c>
      <c r="AE2295" s="50">
        <f>IF(AA2295&gt;0,AA2295*AC2295*SQRT((AB2295/AA2295)^2+(AD2295/AC2295)^2),AA2295*AC2295*SQRT((AD2295/AC2295)^2))</f>
        <v>6.7753115292903824E-3</v>
      </c>
      <c r="AF2295" s="50">
        <f>IF((S2295-Y2295-AA2295*AC2295)&gt;0,S2295-Y2295-AA2295*AC2295,0)</f>
        <v>1.452114784388354</v>
      </c>
      <c r="AG2295" s="50">
        <f>SQRT((T2295*0.5)^2+Z2295^2+AE2295^2)</f>
        <v>5.5580450784593172E-2</v>
      </c>
      <c r="AH2295" s="50">
        <f>AF2295/S2295</f>
        <v>0.66473553874495495</v>
      </c>
      <c r="AI2295">
        <f>AF2295*EXP(Info!$B$6*G2295*1000)</f>
        <v>1.657669318704496</v>
      </c>
      <c r="AJ2295">
        <f>2*SQRT((EXP(Info!$B$6*G2295)*AG2295)^2+(Info!$B$6*G2295*0.01*AI2295)^2)</f>
        <v>0.11117561940246123</v>
      </c>
      <c r="AK2295" s="28">
        <f>AI2295/(E2295/1000)</f>
        <v>0.48076256342937818</v>
      </c>
      <c r="AL2295">
        <f>AA2295/0.752049334436339</f>
        <v>0.20378450319999994</v>
      </c>
      <c r="AM2295">
        <f>Q2295/O2295</f>
        <v>0.91936735882010479</v>
      </c>
      <c r="AN2295">
        <f>U2295/0.242530074</f>
        <v>7.536384951583365</v>
      </c>
      <c r="AO2295">
        <f>O2295/U2295</f>
        <v>0.56384724805777431</v>
      </c>
    </row>
    <row r="2296" spans="1:41">
      <c r="A2296" s="14" t="s">
        <v>82</v>
      </c>
      <c r="B2296" s="14" t="s">
        <v>228</v>
      </c>
      <c r="C2296" s="15">
        <v>-45.686</v>
      </c>
      <c r="D2296" s="15">
        <v>50.204000000000001</v>
      </c>
      <c r="E2296" s="15">
        <v>3448</v>
      </c>
      <c r="F2296" s="31">
        <v>228.5</v>
      </c>
      <c r="G2296" s="31">
        <v>14.4841</v>
      </c>
      <c r="I2296">
        <f>(E2296*100*Info!$B$11)/AI2296</f>
        <v>6.3524849261151228</v>
      </c>
      <c r="J2296">
        <f>LOG10(I2296)</f>
        <v>0.80294364318123579</v>
      </c>
      <c r="K2296">
        <f>2*((E2296*100*Info!$B$11)/AI2296^2)*(AJ2296/2)</f>
        <v>0.50571215808685799</v>
      </c>
      <c r="L2296">
        <f>(M2296/10.7)/I2296</f>
        <v>0.70333314392523472</v>
      </c>
      <c r="M2296">
        <f>((U2296/0.242530073729142))*I2296</f>
        <v>47.806671184597668</v>
      </c>
      <c r="N2296">
        <f>2*M2296*SQRT((0.5*K2296/I2296)^2+(0.5*V2296/U2296)^2)</f>
        <v>3.944629721686177</v>
      </c>
      <c r="O2296" s="1">
        <v>0.96970000000000001</v>
      </c>
      <c r="P2296" s="1">
        <v>3.0700000000000002E-2</v>
      </c>
      <c r="Q2296" s="1">
        <v>0.89139999999999997</v>
      </c>
      <c r="R2296" s="1">
        <v>2.8799999999999999E-2</v>
      </c>
      <c r="S2296" s="1">
        <v>1.9374</v>
      </c>
      <c r="T2296" s="1">
        <v>4.1200000000000001E-2</v>
      </c>
      <c r="U2296" s="1">
        <v>1.8251999999999999</v>
      </c>
      <c r="V2296" s="1">
        <v>3.9600000000000003E-2</v>
      </c>
      <c r="W2296" s="50">
        <f>U2296*Info!$B$2</f>
        <v>0.87609599999999999</v>
      </c>
      <c r="X2296" s="50">
        <f>W2296*SQRT((0.5*V2296/U2296)^2+Info!$B$3^2)</f>
        <v>4.4823950283748977E-2</v>
      </c>
      <c r="Y2296" s="39">
        <f>W2296*Info!$D$2</f>
        <v>0.70963776000000001</v>
      </c>
      <c r="Z2296" s="39">
        <f>Y2296*SQRT(Info!$D$3^2+(X2296/W2296)^2)</f>
        <v>5.0766048213217153E-2</v>
      </c>
      <c r="AA2296" s="50">
        <f>IF(O2296-W2296&gt;0,O2296-W2296,0)</f>
        <v>9.3604000000000021E-2</v>
      </c>
      <c r="AB2296" s="50">
        <f>SQRT((0.5*P2296)^2+X2296^2)</f>
        <v>4.7379415562457075E-2</v>
      </c>
      <c r="AC2296" s="50">
        <f>(1-EXP(-Info!$B$6*G2296*1000))+(Info!$B$6/(Info!$B$6-Info!$B$7))*(EXP(-Info!$B$7*G2296*1000)-EXP(-Info!$B$6*G2296*1000))*(Info!$B$9-1)</f>
        <v>0.14226692203563079</v>
      </c>
      <c r="AD2296" s="50">
        <f>SQRT((Info!$B$6*EXP(-Info!$B$6*G2296*1000)+(Info!$B$6/(Info!$B$6+Info!$B$7))*(Info!$B$9-1)*(-Info!$B$7*EXP(-Info!$B$7*G2296*1000)+Info!$B$6*EXP(-Info!$B$6*G2296*1000)))^2*(0.01*G2296*1000)^2)</f>
        <v>1.2495704216855137E-3</v>
      </c>
      <c r="AE2296" s="50">
        <f>IF(AA2296&gt;0,AA2296*AC2296*SQRT((AB2296/AA2296)^2+(AD2296/AC2296)^2),AA2296*AC2296*SQRT((AD2296/AC2296)^2))</f>
        <v>6.7415383580242136E-3</v>
      </c>
      <c r="AF2296" s="50">
        <f>IF((S2296-Y2296-AA2296*AC2296)&gt;0,S2296-Y2296-AA2296*AC2296,0)</f>
        <v>1.2144454870297769</v>
      </c>
      <c r="AG2296" s="50">
        <f>SQRT((T2296*0.5)^2+Z2296^2+AE2296^2)</f>
        <v>5.5199637595000572E-2</v>
      </c>
      <c r="AH2296" s="50">
        <f>AF2296/S2296</f>
        <v>0.62684292713418854</v>
      </c>
      <c r="AI2296">
        <f>AF2296*EXP(Info!$B$6*G2296*1000)</f>
        <v>1.3869607045950068</v>
      </c>
      <c r="AJ2296">
        <f>2*SQRT((EXP(Info!$B$6*G2296)*AG2296)^2+(Info!$B$6*G2296*0.01*AI2296)^2)</f>
        <v>0.11041394025492862</v>
      </c>
      <c r="AK2296" s="28">
        <f>AI2296/(E2296/1000)</f>
        <v>0.4022507843953036</v>
      </c>
      <c r="AL2296">
        <f>AA2296/0.752049334436339</f>
        <v>0.12446523880000003</v>
      </c>
      <c r="AM2296">
        <f>Q2296/O2296</f>
        <v>0.91925337733319579</v>
      </c>
      <c r="AN2296">
        <f>U2296/0.242530074</f>
        <v>7.5256646315953368</v>
      </c>
      <c r="AO2296">
        <f>O2296/U2296</f>
        <v>0.53128424282270437</v>
      </c>
    </row>
    <row r="2297" spans="1:41">
      <c r="A2297" s="14" t="s">
        <v>82</v>
      </c>
      <c r="B2297" s="14" t="s">
        <v>228</v>
      </c>
      <c r="C2297" s="15">
        <v>-45.686</v>
      </c>
      <c r="D2297" s="15">
        <v>50.204000000000001</v>
      </c>
      <c r="E2297" s="15">
        <v>3448</v>
      </c>
      <c r="F2297" s="31">
        <v>228.6</v>
      </c>
      <c r="G2297" s="31">
        <v>14.488799999999999</v>
      </c>
      <c r="I2297">
        <f>(E2297*100*Info!$B$11)/AI2297</f>
        <v>6.0388272187875893</v>
      </c>
      <c r="J2297">
        <f>LOG10(I2297)</f>
        <v>0.78095260387548071</v>
      </c>
      <c r="K2297">
        <f>2*((E2297*100*Info!$B$11)/AI2297^2)*(AJ2297/2)</f>
        <v>0.42072449242321774</v>
      </c>
      <c r="L2297">
        <f>(M2297/10.7)/I2297</f>
        <v>0.62915407850467386</v>
      </c>
      <c r="M2297">
        <f>((U2297/0.242530073729142))*I2297</f>
        <v>40.653074682712159</v>
      </c>
      <c r="N2297">
        <f>2*M2297*SQRT((0.5*K2297/I2297)^2+(0.5*V2297/U2297)^2)</f>
        <v>2.9814584829552699</v>
      </c>
      <c r="O2297" s="1">
        <v>0.87319999999999998</v>
      </c>
      <c r="P2297" s="1">
        <v>2.1700000000000001E-2</v>
      </c>
      <c r="Q2297" s="1">
        <v>0.78090000000000004</v>
      </c>
      <c r="R2297" s="1">
        <v>2.0299999999999999E-2</v>
      </c>
      <c r="S2297" s="1">
        <v>1.925</v>
      </c>
      <c r="T2297" s="1">
        <v>4.3799999999999999E-2</v>
      </c>
      <c r="U2297" s="1">
        <v>1.6327</v>
      </c>
      <c r="V2297" s="1">
        <v>3.7400000000000003E-2</v>
      </c>
      <c r="W2297" s="50">
        <f>U2297*Info!$B$2</f>
        <v>0.78369599999999995</v>
      </c>
      <c r="X2297" s="50">
        <f>W2297*SQRT((0.5*V2297/U2297)^2+Info!$B$3^2)</f>
        <v>4.0199715509441111E-2</v>
      </c>
      <c r="Y2297" s="39">
        <f>W2297*Info!$D$2</f>
        <v>0.63479375999999998</v>
      </c>
      <c r="Z2297" s="39">
        <f>Y2297*SQRT(Info!$D$3^2+(X2297/W2297)^2)</f>
        <v>4.547171243078809E-2</v>
      </c>
      <c r="AA2297" s="50">
        <f>IF(O2297-W2297&gt;0,O2297-W2297,0)</f>
        <v>8.9504000000000028E-2</v>
      </c>
      <c r="AB2297" s="50">
        <f>SQRT((0.5*P2297)^2+X2297^2)</f>
        <v>4.1638199133007661E-2</v>
      </c>
      <c r="AC2297" s="50">
        <f>(1-EXP(-Info!$B$6*G2297*1000))+(Info!$B$6/(Info!$B$6-Info!$B$7))*(EXP(-Info!$B$7*G2297*1000)-EXP(-Info!$B$6*G2297*1000))*(Info!$B$9-1)</f>
        <v>0.14230996464415532</v>
      </c>
      <c r="AD2297" s="50">
        <f>SQRT((Info!$B$6*EXP(-Info!$B$6*G2297*1000)+(Info!$B$6/(Info!$B$6+Info!$B$7))*(Info!$B$9-1)*(-Info!$B$7*EXP(-Info!$B$7*G2297*1000)+Info!$B$6*EXP(-Info!$B$6*G2297*1000)))^2*(0.01*G2297*1000)^2)</f>
        <v>1.2499207100282387E-3</v>
      </c>
      <c r="AE2297" s="50">
        <f>IF(AA2297&gt;0,AA2297*AC2297*SQRT((AB2297/AA2297)^2+(AD2297/AC2297)^2),AA2297*AC2297*SQRT((AD2297/AC2297)^2))</f>
        <v>5.9265866220505553E-3</v>
      </c>
      <c r="AF2297" s="50">
        <f>IF((S2297-Y2297-AA2297*AC2297)&gt;0,S2297-Y2297-AA2297*AC2297,0)</f>
        <v>1.2774689289244896</v>
      </c>
      <c r="AG2297" s="50">
        <f>SQRT((T2297*0.5)^2+Z2297^2+AE2297^2)</f>
        <v>5.0817428706861553E-2</v>
      </c>
      <c r="AH2297" s="50">
        <f>AF2297/S2297</f>
        <v>0.66362022281791666</v>
      </c>
      <c r="AI2297">
        <f>AF2297*EXP(Info!$B$6*G2297*1000)</f>
        <v>1.4589996782227357</v>
      </c>
      <c r="AJ2297">
        <f>2*SQRT((EXP(Info!$B$6*G2297)*AG2297)^2+(Info!$B$6*G2297*0.01*AI2297)^2)</f>
        <v>0.10164836264170149</v>
      </c>
      <c r="AK2297" s="28">
        <f>AI2297/(E2297/1000)</f>
        <v>0.42314375818524819</v>
      </c>
      <c r="AL2297">
        <f>AA2297/0.752049334436339</f>
        <v>0.11901346880000004</v>
      </c>
      <c r="AM2297">
        <f>Q2297/O2297</f>
        <v>0.89429683921209346</v>
      </c>
      <c r="AN2297">
        <f>U2297/0.242530074</f>
        <v>6.7319486324817595</v>
      </c>
      <c r="AO2297">
        <f>O2297/U2297</f>
        <v>0.53481962393581184</v>
      </c>
    </row>
    <row r="2298" spans="1:41">
      <c r="A2298" s="14" t="s">
        <v>82</v>
      </c>
      <c r="B2298" s="14" t="s">
        <v>228</v>
      </c>
      <c r="C2298" s="15">
        <v>-45.686</v>
      </c>
      <c r="D2298" s="15">
        <v>50.204000000000001</v>
      </c>
      <c r="E2298" s="15">
        <v>3448</v>
      </c>
      <c r="F2298" s="31">
        <v>229.5</v>
      </c>
      <c r="G2298" s="31">
        <v>14.531499999999999</v>
      </c>
      <c r="I2298">
        <f>(E2298*100*Info!$B$11)/AI2298</f>
        <v>8.0166744261371701</v>
      </c>
      <c r="J2298">
        <f>LOG10(I2298)</f>
        <v>0.90399424635113501</v>
      </c>
      <c r="K2298">
        <f>2*((E2298*100*Info!$B$11)/AI2298^2)*(AJ2298/2)</f>
        <v>0.72332871500308527</v>
      </c>
      <c r="L2298">
        <f>(M2298/10.7)/I2298</f>
        <v>0.64140807476635631</v>
      </c>
      <c r="M2298">
        <f>((U2298/0.242530073729142))*I2298</f>
        <v>55.018968893761389</v>
      </c>
      <c r="N2298">
        <f>2*M2298*SQRT((0.5*K2298/I2298)^2+(0.5*V2298/U2298)^2)</f>
        <v>5.089876433042221</v>
      </c>
      <c r="O2298" s="1">
        <v>0.87060000000000004</v>
      </c>
      <c r="P2298" s="1">
        <v>2.76E-2</v>
      </c>
      <c r="Q2298" s="1">
        <v>0.83179999999999998</v>
      </c>
      <c r="R2298" s="1">
        <v>2.6700000000000002E-2</v>
      </c>
      <c r="S2298" s="1">
        <v>1.6193</v>
      </c>
      <c r="T2298" s="1">
        <v>3.3599999999999998E-2</v>
      </c>
      <c r="U2298" s="1">
        <v>1.6645000000000001</v>
      </c>
      <c r="V2298" s="1">
        <v>3.4000000000000002E-2</v>
      </c>
      <c r="W2298" s="50">
        <f>U2298*Info!$B$2</f>
        <v>0.79896</v>
      </c>
      <c r="X2298" s="50">
        <f>W2298*SQRT((0.5*V2298/U2298)^2+Info!$B$3^2)</f>
        <v>4.0772886873509467E-2</v>
      </c>
      <c r="Y2298" s="39">
        <f>W2298*Info!$D$2</f>
        <v>0.6471576</v>
      </c>
      <c r="Z2298" s="39">
        <f>Y2298*SQRT(Info!$D$3^2+(X2298/W2298)^2)</f>
        <v>4.6235826026457025E-2</v>
      </c>
      <c r="AA2298" s="50">
        <f>IF(O2298-W2298&gt;0,O2298-W2298,0)</f>
        <v>7.1640000000000037E-2</v>
      </c>
      <c r="AB2298" s="50">
        <f>SQRT((0.5*P2298)^2+X2298^2)</f>
        <v>4.304495677776899E-2</v>
      </c>
      <c r="AC2298" s="50">
        <f>(1-EXP(-Info!$B$6*G2298*1000))+(Info!$B$6/(Info!$B$6-Info!$B$7))*(EXP(-Info!$B$7*G2298*1000)-EXP(-Info!$B$6*G2298*1000))*(Info!$B$9-1)</f>
        <v>0.14270092265237808</v>
      </c>
      <c r="AD2298" s="50">
        <f>SQRT((Info!$B$6*EXP(-Info!$B$6*G2298*1000)+(Info!$B$6/(Info!$B$6+Info!$B$7))*(Info!$B$9-1)*(-Info!$B$7*EXP(-Info!$B$7*G2298*1000)+Info!$B$6*EXP(-Info!$B$6*G2298*1000)))^2*(0.01*G2298*1000)^2)</f>
        <v>1.2531015866364612E-3</v>
      </c>
      <c r="AE2298" s="50">
        <f>IF(AA2298&gt;0,AA2298*AC2298*SQRT((AB2298/AA2298)^2+(AD2298/AC2298)^2),AA2298*AC2298*SQRT((AD2298/AC2298)^2))</f>
        <v>6.1432110139353503E-3</v>
      </c>
      <c r="AF2298" s="50">
        <f>IF((S2298-Y2298-AA2298*AC2298)&gt;0,S2298-Y2298-AA2298*AC2298,0)</f>
        <v>0.96191930590118357</v>
      </c>
      <c r="AG2298" s="50">
        <f>SQRT((T2298*0.5)^2+Z2298^2+AE2298^2)</f>
        <v>4.9575504535108235E-2</v>
      </c>
      <c r="AH2298" s="50">
        <f>AF2298/S2298</f>
        <v>0.59403403069300542</v>
      </c>
      <c r="AI2298">
        <f>AF2298*EXP(Info!$B$6*G2298*1000)</f>
        <v>1.0990401381809882</v>
      </c>
      <c r="AJ2298">
        <f>2*SQRT((EXP(Info!$B$6*G2298)*AG2298)^2+(Info!$B$6*G2298*0.01*AI2298)^2)</f>
        <v>9.9164223046827898E-2</v>
      </c>
      <c r="AK2298" s="28">
        <f>AI2298/(E2298/1000)</f>
        <v>0.31874713984367409</v>
      </c>
      <c r="AL2298">
        <f>AA2298/0.752049334436339</f>
        <v>9.5259708000000054E-2</v>
      </c>
      <c r="AM2298">
        <f>Q2298/O2298</f>
        <v>0.95543303468872032</v>
      </c>
      <c r="AN2298">
        <f>U2298/0.242530074</f>
        <v>6.8630663923353277</v>
      </c>
      <c r="AO2298">
        <f>O2298/U2298</f>
        <v>0.52303995193751873</v>
      </c>
    </row>
    <row r="2299" spans="1:41">
      <c r="A2299" s="14" t="s">
        <v>82</v>
      </c>
      <c r="B2299" s="14" t="s">
        <v>228</v>
      </c>
      <c r="C2299" s="15">
        <v>-45.686</v>
      </c>
      <c r="D2299" s="15">
        <v>50.204000000000001</v>
      </c>
      <c r="E2299" s="15">
        <v>3448</v>
      </c>
      <c r="F2299" s="31">
        <v>230.5</v>
      </c>
      <c r="G2299" s="31">
        <v>14.579000000000001</v>
      </c>
      <c r="I2299">
        <f>(E2299*100*Info!$B$11)/AI2299</f>
        <v>13.674870058653884</v>
      </c>
      <c r="J2299">
        <f>LOG10(I2299)</f>
        <v>1.1359232082721809</v>
      </c>
      <c r="K2299">
        <f>2*((E2299*100*Info!$B$11)/AI2299^2)*(AJ2299/2)</f>
        <v>1.6179471895242719</v>
      </c>
      <c r="L2299">
        <f>(M2299/10.7)/I2299</f>
        <v>0.4985989233644868</v>
      </c>
      <c r="M2299">
        <f>((U2299/0.242530073729142))*I2299</f>
        <v>72.955547725816686</v>
      </c>
      <c r="N2299">
        <f>2*M2299*SQRT((0.5*K2299/I2299)^2+(0.5*V2299/U2299)^2)</f>
        <v>8.7534852878368312</v>
      </c>
      <c r="O2299" s="1">
        <v>0.69489999999999996</v>
      </c>
      <c r="P2299" s="1">
        <v>1.9900000000000001E-2</v>
      </c>
      <c r="Q2299" s="1">
        <v>0.68620000000000003</v>
      </c>
      <c r="R2299" s="1">
        <v>1.9800000000000002E-2</v>
      </c>
      <c r="S2299" s="1">
        <v>1.0772999999999999</v>
      </c>
      <c r="T2299" s="1">
        <v>2.3599999999999999E-2</v>
      </c>
      <c r="U2299" s="1">
        <v>1.2939000000000001</v>
      </c>
      <c r="V2299" s="1">
        <v>2.58E-2</v>
      </c>
      <c r="W2299" s="50">
        <f>U2299*Info!$B$2</f>
        <v>0.62107199999999996</v>
      </c>
      <c r="X2299" s="50">
        <f>W2299*SQRT((0.5*V2299/U2299)^2+Info!$B$3^2)</f>
        <v>3.1664916500126761E-2</v>
      </c>
      <c r="Y2299" s="39">
        <f>W2299*Info!$D$2</f>
        <v>0.50306832000000001</v>
      </c>
      <c r="Z2299" s="39">
        <f>Y2299*SQRT(Info!$D$3^2+(X2299/W2299)^2)</f>
        <v>3.5924143884141654E-2</v>
      </c>
      <c r="AA2299" s="50">
        <f>IF(O2299-W2299&gt;0,O2299-W2299,0)</f>
        <v>7.3828000000000005E-2</v>
      </c>
      <c r="AB2299" s="50">
        <f>SQRT((0.5*P2299)^2+X2299^2)</f>
        <v>3.3191406070849118E-2</v>
      </c>
      <c r="AC2299" s="50">
        <f>(1-EXP(-Info!$B$6*G2299*1000))+(Info!$B$6/(Info!$B$6-Info!$B$7))*(EXP(-Info!$B$7*G2299*1000)-EXP(-Info!$B$6*G2299*1000))*(Info!$B$9-1)</f>
        <v>0.14313564145583918</v>
      </c>
      <c r="AD2299" s="50">
        <f>SQRT((Info!$B$6*EXP(-Info!$B$6*G2299*1000)+(Info!$B$6/(Info!$B$6+Info!$B$7))*(Info!$B$9-1)*(-Info!$B$7*EXP(-Info!$B$7*G2299*1000)+Info!$B$6*EXP(-Info!$B$6*G2299*1000)))^2*(0.01*G2299*1000)^2)</f>
        <v>1.2566367946272746E-3</v>
      </c>
      <c r="AE2299" s="50">
        <f>IF(AA2299&gt;0,AA2299*AC2299*SQRT((AB2299/AA2299)^2+(AD2299/AC2299)^2),AA2299*AC2299*SQRT((AD2299/AC2299)^2))</f>
        <v>4.751778966656863E-3</v>
      </c>
      <c r="AF2299" s="50">
        <f>IF((S2299-Y2299-AA2299*AC2299)&gt;0,S2299-Y2299-AA2299*AC2299,0)</f>
        <v>0.56366426186259821</v>
      </c>
      <c r="AG2299" s="50">
        <f>SQRT((T2299*0.5)^2+Z2299^2+AE2299^2)</f>
        <v>3.810988739364727E-2</v>
      </c>
      <c r="AH2299" s="50">
        <f>AF2299/S2299</f>
        <v>0.52321940208168405</v>
      </c>
      <c r="AI2299">
        <f>AF2299*EXP(Info!$B$6*G2299*1000)</f>
        <v>0.64429474878104154</v>
      </c>
      <c r="AJ2299">
        <f>2*SQRT((EXP(Info!$B$6*G2299)*AG2299)^2+(Info!$B$6*G2299*0.01*AI2299)^2)</f>
        <v>7.6229965882260636E-2</v>
      </c>
      <c r="AK2299" s="28">
        <f>AI2299/(E2299/1000)</f>
        <v>0.1868604259805805</v>
      </c>
      <c r="AL2299">
        <f>AA2299/0.752049334436339</f>
        <v>9.8169091600000008E-2</v>
      </c>
      <c r="AM2299">
        <f>Q2299/O2299</f>
        <v>0.98748021298028499</v>
      </c>
      <c r="AN2299">
        <f>U2299/0.242530074</f>
        <v>5.3350084740418628</v>
      </c>
      <c r="AO2299">
        <f>O2299/U2299</f>
        <v>0.53705850529407217</v>
      </c>
    </row>
    <row r="2300" spans="1:41">
      <c r="A2300" s="14" t="s">
        <v>82</v>
      </c>
      <c r="B2300" s="14" t="s">
        <v>228</v>
      </c>
      <c r="C2300" s="15">
        <v>-45.686</v>
      </c>
      <c r="D2300" s="15">
        <v>50.204000000000001</v>
      </c>
      <c r="E2300" s="15">
        <v>3448</v>
      </c>
      <c r="F2300" s="31">
        <v>231.5</v>
      </c>
      <c r="G2300" s="31">
        <v>14.6265</v>
      </c>
      <c r="I2300">
        <f>(E2300*100*Info!$B$11)/AI2300</f>
        <v>12.337480038045182</v>
      </c>
      <c r="J2300">
        <f>LOG10(I2300)</f>
        <v>1.0912264629928836</v>
      </c>
      <c r="K2300">
        <f>2*((E2300*100*Info!$B$11)/AI2300^2)*(AJ2300/2)</f>
        <v>1.132759198533581</v>
      </c>
      <c r="L2300">
        <f>(M2300/10.7)/I2300</f>
        <v>0.42226192149532787</v>
      </c>
      <c r="M2300">
        <f>((U2300/0.242530073729142))*I2300</f>
        <v>55.743233891844739</v>
      </c>
      <c r="N2300">
        <f>2*M2300*SQRT((0.5*K2300/I2300)^2+(0.5*V2300/U2300)^2)</f>
        <v>5.2478092214360572</v>
      </c>
      <c r="O2300" s="1">
        <v>0.78620000000000001</v>
      </c>
      <c r="P2300" s="1">
        <v>2.1299999999999999E-2</v>
      </c>
      <c r="Q2300" s="1">
        <v>0.75519999999999998</v>
      </c>
      <c r="R2300" s="1">
        <v>2.07E-2</v>
      </c>
      <c r="S2300" s="1">
        <v>1.0879000000000001</v>
      </c>
      <c r="T2300" s="1">
        <v>2.2800000000000001E-2</v>
      </c>
      <c r="U2300" s="1">
        <v>1.0958000000000001</v>
      </c>
      <c r="V2300" s="1">
        <v>2.2800000000000001E-2</v>
      </c>
      <c r="W2300" s="50">
        <f>U2300*Info!$B$2</f>
        <v>0.52598400000000001</v>
      </c>
      <c r="X2300" s="50">
        <f>W2300*SQRT((0.5*V2300/U2300)^2+Info!$B$3^2)</f>
        <v>2.6862440407379225E-2</v>
      </c>
      <c r="Y2300" s="39">
        <f>W2300*Info!$D$2</f>
        <v>0.42604704000000004</v>
      </c>
      <c r="Z2300" s="39">
        <f>Y2300*SQRT(Info!$D$3^2+(X2300/W2300)^2)</f>
        <v>3.0450383610821856E-2</v>
      </c>
      <c r="AA2300" s="50">
        <f>IF(O2300-W2300&gt;0,O2300-W2300,0)</f>
        <v>0.260216</v>
      </c>
      <c r="AB2300" s="50">
        <f>SQRT((0.5*P2300)^2+X2300^2)</f>
        <v>2.8896595035401665E-2</v>
      </c>
      <c r="AC2300" s="50">
        <f>(1-EXP(-Info!$B$6*G2300*1000))+(Info!$B$6/(Info!$B$6-Info!$B$7))*(EXP(-Info!$B$7*G2300*1000)-EXP(-Info!$B$6*G2300*1000))*(Info!$B$9-1)</f>
        <v>0.14357016271197456</v>
      </c>
      <c r="AD2300" s="50">
        <f>SQRT((Info!$B$6*EXP(-Info!$B$6*G2300*1000)+(Info!$B$6/(Info!$B$6+Info!$B$7))*(Info!$B$9-1)*(-Info!$B$7*EXP(-Info!$B$7*G2300*1000)+Info!$B$6*EXP(-Info!$B$6*G2300*1000)))^2*(0.01*G2300*1000)^2)</f>
        <v>1.2601685946498158E-3</v>
      </c>
      <c r="AE2300" s="50">
        <f>IF(AA2300&gt;0,AA2300*AC2300*SQRT((AB2300/AA2300)^2+(AD2300/AC2300)^2),AA2300*AC2300*SQRT((AD2300/AC2300)^2))</f>
        <v>4.1616280595782014E-3</v>
      </c>
      <c r="AF2300" s="50">
        <f>IF((S2300-Y2300-AA2300*AC2300)&gt;0,S2300-Y2300-AA2300*AC2300,0)</f>
        <v>0.6244937065397409</v>
      </c>
      <c r="AG2300" s="50">
        <f>SQRT((T2300*0.5)^2+Z2300^2+AE2300^2)</f>
        <v>3.2779643227962028E-2</v>
      </c>
      <c r="AH2300" s="50">
        <f>AF2300/S2300</f>
        <v>0.57403594681472636</v>
      </c>
      <c r="AI2300">
        <f>AF2300*EXP(Info!$B$6*G2300*1000)</f>
        <v>0.7141366747410598</v>
      </c>
      <c r="AJ2300">
        <f>2*SQRT((EXP(Info!$B$6*G2300)*AG2300)^2+(Info!$B$6*G2300*0.01*AI2300)^2)</f>
        <v>6.5568080744898463E-2</v>
      </c>
      <c r="AK2300" s="28">
        <f>AI2300/(E2300/1000)</f>
        <v>0.20711620497130503</v>
      </c>
      <c r="AL2300">
        <f>AA2300/0.752049334436339</f>
        <v>0.3460092152</v>
      </c>
      <c r="AM2300">
        <f>Q2300/O2300</f>
        <v>0.96056982955990844</v>
      </c>
      <c r="AN2300">
        <f>U2300/0.242530074</f>
        <v>4.5182025549540716</v>
      </c>
      <c r="AO2300">
        <f>O2300/U2300</f>
        <v>0.71746669100200755</v>
      </c>
    </row>
    <row r="2301" spans="1:41">
      <c r="A2301" s="14" t="s">
        <v>82</v>
      </c>
      <c r="B2301" s="14" t="s">
        <v>228</v>
      </c>
      <c r="C2301" s="15">
        <v>-45.686</v>
      </c>
      <c r="D2301" s="15">
        <v>50.204000000000001</v>
      </c>
      <c r="E2301" s="15">
        <v>3448</v>
      </c>
      <c r="F2301" s="31">
        <v>236.5</v>
      </c>
      <c r="G2301" s="31">
        <v>14.863799999999999</v>
      </c>
      <c r="I2301">
        <f>(E2301*100*Info!$B$11)/AI2301</f>
        <v>13.935462951866112</v>
      </c>
      <c r="J2301">
        <f>LOG10(I2301)</f>
        <v>1.1441214010436627</v>
      </c>
      <c r="K2301">
        <f>2*((E2301*100*Info!$B$11)/AI2301^2)*(AJ2301/2)</f>
        <v>1.7565450419320543</v>
      </c>
      <c r="L2301">
        <f>(M2301/10.7)/I2301</f>
        <v>0.5207177719626177</v>
      </c>
      <c r="M2301">
        <f>((U2301/0.242530073729142))*I2301</f>
        <v>77.643942449327582</v>
      </c>
      <c r="N2301">
        <f>2*M2301*SQRT((0.5*K2301/I2301)^2+(0.5*V2301/U2301)^2)</f>
        <v>9.9109099091589918</v>
      </c>
      <c r="O2301" s="1">
        <v>0.84989999999999999</v>
      </c>
      <c r="P2301" s="1">
        <v>2.53E-2</v>
      </c>
      <c r="Q2301" s="1">
        <v>0.81969999999999998</v>
      </c>
      <c r="R2301" s="1">
        <v>2.4799999999999999E-2</v>
      </c>
      <c r="S2301" s="1">
        <v>1.1064000000000001</v>
      </c>
      <c r="T2301" s="1">
        <v>2.47E-2</v>
      </c>
      <c r="U2301" s="1">
        <v>1.3512999999999999</v>
      </c>
      <c r="V2301" s="1">
        <v>2.7199999999999998E-2</v>
      </c>
      <c r="W2301" s="50">
        <f>U2301*Info!$B$2</f>
        <v>0.64862399999999998</v>
      </c>
      <c r="X2301" s="50">
        <f>W2301*SQRT((0.5*V2301/U2301)^2+Info!$B$3^2)</f>
        <v>3.3081679483363602E-2</v>
      </c>
      <c r="Y2301" s="39">
        <f>W2301*Info!$D$2</f>
        <v>0.52538543999999998</v>
      </c>
      <c r="Z2301" s="39">
        <f>Y2301*SQRT(Info!$D$3^2+(X2301/W2301)^2)</f>
        <v>3.7524776649600036E-2</v>
      </c>
      <c r="AA2301" s="50">
        <f>IF(O2301-W2301&gt;0,O2301-W2301,0)</f>
        <v>0.20127600000000001</v>
      </c>
      <c r="AB2301" s="50">
        <f>SQRT((0.5*P2301)^2+X2301^2)</f>
        <v>3.5417792385184041E-2</v>
      </c>
      <c r="AC2301" s="50">
        <f>(1-EXP(-Info!$B$6*G2301*1000))+(Info!$B$6/(Info!$B$6-Info!$B$7))*(EXP(-Info!$B$7*G2301*1000)-EXP(-Info!$B$6*G2301*1000))*(Info!$B$9-1)</f>
        <v>0.14573798383448991</v>
      </c>
      <c r="AD2301" s="50">
        <f>SQRT((Info!$B$6*EXP(-Info!$B$6*G2301*1000)+(Info!$B$6/(Info!$B$6+Info!$B$7))*(Info!$B$9-1)*(-Info!$B$7*EXP(-Info!$B$7*G2301*1000)+Info!$B$6*EXP(-Info!$B$6*G2301*1000)))^2*(0.01*G2301*1000)^2)</f>
        <v>1.2777617635667548E-3</v>
      </c>
      <c r="AE2301" s="50">
        <f>IF(AA2301&gt;0,AA2301*AC2301*SQRT((AB2301/AA2301)^2+(AD2301/AC2301)^2),AA2301*AC2301*SQRT((AD2301/AC2301)^2))</f>
        <v>5.1681207533434094E-3</v>
      </c>
      <c r="AF2301" s="50">
        <f>IF((S2301-Y2301-AA2301*AC2301)&gt;0,S2301-Y2301-AA2301*AC2301,0)</f>
        <v>0.5516810015657293</v>
      </c>
      <c r="AG2301" s="50">
        <f>SQRT((T2301*0.5)^2+Z2301^2+AE2301^2)</f>
        <v>3.9841446192671104E-2</v>
      </c>
      <c r="AH2301" s="50">
        <f>AF2301/S2301</f>
        <v>0.49862708022932872</v>
      </c>
      <c r="AI2301">
        <f>AF2301*EXP(Info!$B$6*G2301*1000)</f>
        <v>0.63224644918409023</v>
      </c>
      <c r="AJ2301">
        <f>2*SQRT((EXP(Info!$B$6*G2301)*AG2301)^2+(Info!$B$6*G2301*0.01*AI2301)^2)</f>
        <v>7.969375466243428E-2</v>
      </c>
      <c r="AK2301" s="28">
        <f>AI2301/(E2301/1000)</f>
        <v>0.18336613955455053</v>
      </c>
      <c r="AL2301">
        <f>AA2301/0.752049334436339</f>
        <v>0.2676366972</v>
      </c>
      <c r="AM2301">
        <f>Q2301/O2301</f>
        <v>0.96446640781268389</v>
      </c>
      <c r="AN2301">
        <f>U2301/0.242530074</f>
        <v>5.5716801537775469</v>
      </c>
      <c r="AO2301">
        <f>O2301/U2301</f>
        <v>0.62894990009620366</v>
      </c>
    </row>
    <row r="2302" spans="1:41">
      <c r="A2302" s="14" t="s">
        <v>82</v>
      </c>
      <c r="B2302" s="14" t="s">
        <v>228</v>
      </c>
      <c r="C2302" s="15">
        <v>-45.686</v>
      </c>
      <c r="D2302" s="15">
        <v>50.204000000000001</v>
      </c>
      <c r="E2302" s="15">
        <v>3448</v>
      </c>
      <c r="F2302" s="31">
        <v>237.5</v>
      </c>
      <c r="G2302" s="31">
        <v>14.911200000000001</v>
      </c>
      <c r="I2302">
        <f>(E2302*100*Info!$B$11)/AI2302</f>
        <v>13.419742188649657</v>
      </c>
      <c r="J2302">
        <f>LOG10(I2302)</f>
        <v>1.1277441725302662</v>
      </c>
      <c r="K2302">
        <f>2*((E2302*100*Info!$B$11)/AI2302^2)*(AJ2302/2)</f>
        <v>1.7087033939613916</v>
      </c>
      <c r="L2302">
        <f>(M2302/10.7)/I2302</f>
        <v>0.55381897570093563</v>
      </c>
      <c r="M2302">
        <f>((U2302/0.242530073729142))*I2302</f>
        <v>79.523554242047851</v>
      </c>
      <c r="N2302">
        <f>2*M2302*SQRT((0.5*K2302/I2302)^2+(0.5*V2302/U2302)^2)</f>
        <v>10.223377715383354</v>
      </c>
      <c r="O2302" s="1">
        <v>0.83819999999999995</v>
      </c>
      <c r="P2302" s="1">
        <v>2.5499999999999998E-2</v>
      </c>
      <c r="Q2302" s="1">
        <v>0.84740000000000004</v>
      </c>
      <c r="R2302" s="1">
        <v>2.5700000000000001E-2</v>
      </c>
      <c r="S2302" s="1">
        <v>1.1531</v>
      </c>
      <c r="T2302" s="1">
        <v>2.29E-2</v>
      </c>
      <c r="U2302" s="1">
        <v>1.4372</v>
      </c>
      <c r="V2302" s="1">
        <v>2.5499999999999998E-2</v>
      </c>
      <c r="W2302" s="50">
        <f>U2302*Info!$B$2</f>
        <v>0.68985600000000002</v>
      </c>
      <c r="X2302" s="50">
        <f>W2302*SQRT((0.5*V2302/U2302)^2+Info!$B$3^2)</f>
        <v>3.5031523687102162E-2</v>
      </c>
      <c r="Y2302" s="39">
        <f>W2302*Info!$D$2</f>
        <v>0.55878336000000006</v>
      </c>
      <c r="Z2302" s="39">
        <f>Y2302*SQRT(Info!$D$3^2+(X2302/W2302)^2)</f>
        <v>3.9821703239621087E-2</v>
      </c>
      <c r="AA2302" s="50">
        <f>IF(O2302-W2302&gt;0,O2302-W2302,0)</f>
        <v>0.14834399999999992</v>
      </c>
      <c r="AB2302" s="50">
        <f>SQRT((0.5*P2302)^2+X2302^2)</f>
        <v>3.7279621133267972E-2</v>
      </c>
      <c r="AC2302" s="50">
        <f>(1-EXP(-Info!$B$6*G2302*1000))+(Info!$B$6/(Info!$B$6-Info!$B$7))*(EXP(-Info!$B$7*G2302*1000)-EXP(-Info!$B$6*G2302*1000))*(Info!$B$9-1)</f>
        <v>0.14617041037962736</v>
      </c>
      <c r="AD2302" s="50">
        <f>SQRT((Info!$B$6*EXP(-Info!$B$6*G2302*1000)+(Info!$B$6/(Info!$B$6+Info!$B$7))*(Info!$B$9-1)*(-Info!$B$7*EXP(-Info!$B$7*G2302*1000)+Info!$B$6*EXP(-Info!$B$6*G2302*1000)))^2*(0.01*G2302*1000)^2)</f>
        <v>1.2812657893668806E-3</v>
      </c>
      <c r="AE2302" s="50">
        <f>IF(AA2302&gt;0,AA2302*AC2302*SQRT((AB2302/AA2302)^2+(AD2302/AC2302)^2),AA2302*AC2302*SQRT((AD2302/AC2302)^2))</f>
        <v>5.452491313381283E-3</v>
      </c>
      <c r="AF2302" s="50">
        <f>IF((S2302-Y2302-AA2302*AC2302)&gt;0,S2302-Y2302-AA2302*AC2302,0)</f>
        <v>0.57263313664264448</v>
      </c>
      <c r="AG2302" s="50">
        <f>SQRT((T2302*0.5)^2+Z2302^2+AE2302^2)</f>
        <v>4.1792346313971739E-2</v>
      </c>
      <c r="AH2302" s="50">
        <f>AF2302/S2302</f>
        <v>0.49660318848551249</v>
      </c>
      <c r="AI2302">
        <f>AF2302*EXP(Info!$B$6*G2302*1000)</f>
        <v>0.65654368356687109</v>
      </c>
      <c r="AJ2302">
        <f>2*SQRT((EXP(Info!$B$6*G2302)*AG2302)^2+(Info!$B$6*G2302*0.01*AI2302)^2)</f>
        <v>8.3596123131446681E-2</v>
      </c>
      <c r="AK2302" s="28">
        <f>AI2302/(E2302/1000)</f>
        <v>0.19041290126649393</v>
      </c>
      <c r="AL2302">
        <f>AA2302/0.752049334436339</f>
        <v>0.1972530167999999</v>
      </c>
      <c r="AM2302">
        <f>Q2302/O2302</f>
        <v>1.0109759007396804</v>
      </c>
      <c r="AN2302">
        <f>U2302/0.242530074</f>
        <v>5.9258630333819964</v>
      </c>
      <c r="AO2302">
        <f>O2302/U2302</f>
        <v>0.58321736710269967</v>
      </c>
    </row>
    <row r="2303" spans="1:41">
      <c r="A2303" s="14" t="s">
        <v>82</v>
      </c>
      <c r="B2303" s="14" t="s">
        <v>228</v>
      </c>
      <c r="C2303" s="15">
        <v>-45.686</v>
      </c>
      <c r="D2303" s="15">
        <v>50.204000000000001</v>
      </c>
      <c r="E2303" s="15">
        <v>3448</v>
      </c>
      <c r="F2303" s="31">
        <v>238</v>
      </c>
      <c r="G2303" s="31">
        <v>14.935</v>
      </c>
      <c r="H2303" s="15" t="s">
        <v>122</v>
      </c>
      <c r="I2303">
        <f>(E2303*100*Info!$B$11)/AI2303</f>
        <v>15.114574784646088</v>
      </c>
      <c r="J2303">
        <f>LOG10(I2303)</f>
        <v>1.1793959337646183</v>
      </c>
      <c r="K2303">
        <f>2*((E2303*100*Info!$B$11)/AI2303^2)*(AJ2303/2)</f>
        <v>1.9118178805360315</v>
      </c>
      <c r="L2303">
        <f>(M2303/10.7)/I2303</f>
        <v>0.4794472373831784</v>
      </c>
      <c r="M2303">
        <f>((U2303/0.242530073729142))*I2303</f>
        <v>77.539060034504161</v>
      </c>
      <c r="N2303">
        <f>2*M2303*SQRT((0.5*K2303/I2303)^2+(0.5*V2303/U2303)^2)</f>
        <v>9.9387102696882987</v>
      </c>
      <c r="O2303" s="1">
        <v>0.90559999999999996</v>
      </c>
      <c r="P2303" s="1">
        <v>2.3900000000000001E-2</v>
      </c>
      <c r="Q2303" s="1">
        <v>0.91080000000000005</v>
      </c>
      <c r="R2303" s="1">
        <v>2.4E-2</v>
      </c>
      <c r="S2303" s="1">
        <v>1.0371999999999999</v>
      </c>
      <c r="T2303" s="1">
        <v>2.3699999999999999E-2</v>
      </c>
      <c r="U2303" s="1">
        <v>1.2442</v>
      </c>
      <c r="V2303" s="1">
        <v>2.58E-2</v>
      </c>
      <c r="W2303" s="50">
        <f>U2303*Info!$B$2</f>
        <v>0.59721599999999997</v>
      </c>
      <c r="X2303" s="50">
        <f>W2303*SQRT((0.5*V2303/U2303)^2+Info!$B$3^2)</f>
        <v>3.0496036474269898E-2</v>
      </c>
      <c r="Y2303" s="39">
        <f>W2303*Info!$D$2</f>
        <v>0.48374496</v>
      </c>
      <c r="Z2303" s="39">
        <f>Y2303*SQRT(Info!$D$3^2+(X2303/W2303)^2)</f>
        <v>3.4571684548158892E-2</v>
      </c>
      <c r="AA2303" s="50">
        <f>IF(O2303-W2303&gt;0,O2303-W2303,0)</f>
        <v>0.30838399999999999</v>
      </c>
      <c r="AB2303" s="50">
        <f>SQRT((0.5*P2303)^2+X2303^2)</f>
        <v>3.2753789714168959E-2</v>
      </c>
      <c r="AC2303" s="50">
        <f>(1-EXP(-Info!$B$6*G2303*1000))+(Info!$B$6/(Info!$B$6-Info!$B$7))*(EXP(-Info!$B$7*G2303*1000)-EXP(-Info!$B$6*G2303*1000))*(Info!$B$9-1)</f>
        <v>0.14638746198351707</v>
      </c>
      <c r="AD2303" s="50">
        <f>SQRT((Info!$B$6*EXP(-Info!$B$6*G2303*1000)+(Info!$B$6/(Info!$B$6+Info!$B$7))*(Info!$B$9-1)*(-Info!$B$7*EXP(-Info!$B$7*G2303*1000)+Info!$B$6*EXP(-Info!$B$6*G2303*1000)))^2*(0.01*G2303*1000)^2)</f>
        <v>1.2830239208261511E-3</v>
      </c>
      <c r="AE2303" s="50">
        <f>IF(AA2303&gt;0,AA2303*AC2303*SQRT((AB2303/AA2303)^2+(AD2303/AC2303)^2),AA2303*AC2303*SQRT((AD2303/AC2303)^2))</f>
        <v>4.8110416201544576E-3</v>
      </c>
      <c r="AF2303" s="50">
        <f>IF((S2303-Y2303-AA2303*AC2303)&gt;0,S2303-Y2303-AA2303*AC2303,0)</f>
        <v>0.50831148892367495</v>
      </c>
      <c r="AG2303" s="50">
        <f>SQRT((T2303*0.5)^2+Z2303^2+AE2303^2)</f>
        <v>3.6861497446092267E-2</v>
      </c>
      <c r="AH2303" s="50">
        <f>AF2303/S2303</f>
        <v>0.49008049452726088</v>
      </c>
      <c r="AI2303">
        <f>AF2303*EXP(Info!$B$6*G2303*1000)</f>
        <v>0.58292390587156662</v>
      </c>
      <c r="AJ2303">
        <f>2*SQRT((EXP(Info!$B$6*G2303)*AG2303)^2+(Info!$B$6*G2303*0.01*AI2303)^2)</f>
        <v>7.3733092866711342E-2</v>
      </c>
      <c r="AK2303" s="28">
        <f>AI2303/(E2303/1000)</f>
        <v>0.16906145761936386</v>
      </c>
      <c r="AL2303">
        <f>AA2303/0.752049334436339</f>
        <v>0.41005820479999999</v>
      </c>
      <c r="AM2303">
        <f>Q2303/O2303</f>
        <v>1.0057420494699647</v>
      </c>
      <c r="AN2303">
        <f>U2303/0.242530074</f>
        <v>5.1300854342707201</v>
      </c>
      <c r="AO2303">
        <f>O2303/U2303</f>
        <v>0.72785725767561482</v>
      </c>
    </row>
    <row r="2304" spans="1:41">
      <c r="A2304" s="14" t="s">
        <v>82</v>
      </c>
      <c r="B2304" s="14" t="s">
        <v>228</v>
      </c>
      <c r="C2304" s="15">
        <v>-45.686</v>
      </c>
      <c r="D2304" s="15">
        <v>50.204000000000001</v>
      </c>
      <c r="E2304" s="15">
        <v>3448</v>
      </c>
      <c r="F2304" s="31">
        <v>238.5</v>
      </c>
      <c r="G2304" s="31">
        <v>14.9587</v>
      </c>
      <c r="I2304">
        <f>(E2304*100*Info!$B$11)/AI2304</f>
        <v>13.354463328540513</v>
      </c>
      <c r="J2304">
        <f>LOG10(I2304)</f>
        <v>1.1256264398574582</v>
      </c>
      <c r="K2304">
        <f>2*((E2304*100*Info!$B$11)/AI2304^2)*(AJ2304/2)</f>
        <v>1.6931109829101521</v>
      </c>
      <c r="L2304">
        <f>(M2304/10.7)/I2304</f>
        <v>0.54661300934579526</v>
      </c>
      <c r="M2304">
        <f>((U2304/0.242530073729142))*I2304</f>
        <v>78.107040253864071</v>
      </c>
      <c r="N2304">
        <f>2*M2304*SQRT((0.5*K2304/I2304)^2+(0.5*V2304/U2304)^2)</f>
        <v>10.023601238140898</v>
      </c>
      <c r="O2304" s="1">
        <v>0.91420000000000001</v>
      </c>
      <c r="P2304" s="1">
        <v>3.1600000000000003E-2</v>
      </c>
      <c r="Q2304" s="1">
        <v>0.92620000000000002</v>
      </c>
      <c r="R2304" s="1">
        <v>3.1899999999999998E-2</v>
      </c>
      <c r="S2304" s="1">
        <v>1.1609</v>
      </c>
      <c r="T2304" s="1">
        <v>2.58E-2</v>
      </c>
      <c r="U2304" s="1">
        <v>1.4185000000000001</v>
      </c>
      <c r="V2304" s="1">
        <v>2.8199999999999999E-2</v>
      </c>
      <c r="W2304" s="50">
        <f>U2304*Info!$B$2</f>
        <v>0.68088000000000004</v>
      </c>
      <c r="X2304" s="50">
        <f>W2304*SQRT((0.5*V2304/U2304)^2+Info!$B$3^2)</f>
        <v>3.4710225582672324E-2</v>
      </c>
      <c r="Y2304" s="39">
        <f>W2304*Info!$D$2</f>
        <v>0.55151280000000003</v>
      </c>
      <c r="Z2304" s="39">
        <f>Y2304*SQRT(Info!$D$3^2+(X2304/W2304)^2)</f>
        <v>3.9381277835357255E-2</v>
      </c>
      <c r="AA2304" s="50">
        <f>IF(O2304-W2304&gt;0,O2304-W2304,0)</f>
        <v>0.23331999999999997</v>
      </c>
      <c r="AB2304" s="50">
        <f>SQRT((0.5*P2304)^2+X2304^2)</f>
        <v>3.8137117877469456E-2</v>
      </c>
      <c r="AC2304" s="50">
        <f>(1-EXP(-Info!$B$6*G2304*1000))+(Info!$B$6/(Info!$B$6-Info!$B$7))*(EXP(-Info!$B$7*G2304*1000)-EXP(-Info!$B$6*G2304*1000))*(Info!$B$9-1)</f>
        <v>0.14660355248569368</v>
      </c>
      <c r="AD2304" s="50">
        <f>SQRT((Info!$B$6*EXP(-Info!$B$6*G2304*1000)+(Info!$B$6/(Info!$B$6+Info!$B$7))*(Info!$B$9-1)*(-Info!$B$7*EXP(-Info!$B$7*G2304*1000)+Info!$B$6*EXP(-Info!$B$6*G2304*1000)))^2*(0.01*G2304*1000)^2)</f>
        <v>1.2847738192661841E-3</v>
      </c>
      <c r="AE2304" s="50">
        <f>IF(AA2304&gt;0,AA2304*AC2304*SQRT((AB2304/AA2304)^2+(AD2304/AC2304)^2),AA2304*AC2304*SQRT((AD2304/AC2304)^2))</f>
        <v>5.5990671033151803E-3</v>
      </c>
      <c r="AF2304" s="50">
        <f>IF((S2304-Y2304-AA2304*AC2304)&gt;0,S2304-Y2304-AA2304*AC2304,0)</f>
        <v>0.57518165913403796</v>
      </c>
      <c r="AG2304" s="50">
        <f>SQRT((T2304*0.5)^2+Z2304^2+AE2304^2)</f>
        <v>4.1816798016742346E-2</v>
      </c>
      <c r="AH2304" s="50">
        <f>AF2304/S2304</f>
        <v>0.49546184781982766</v>
      </c>
      <c r="AI2304">
        <f>AF2304*EXP(Info!$B$6*G2304*1000)</f>
        <v>0.6597529793821143</v>
      </c>
      <c r="AJ2304">
        <f>2*SQRT((EXP(Info!$B$6*G2304)*AG2304)^2+(Info!$B$6*G2304*0.01*AI2304)^2)</f>
        <v>8.3645069660888555E-2</v>
      </c>
      <c r="AK2304" s="28">
        <f>AI2304/(E2304/1000)</f>
        <v>0.19134367151453432</v>
      </c>
      <c r="AL2304">
        <f>AA2304/0.752049334436339</f>
        <v>0.31024560399999995</v>
      </c>
      <c r="AM2304">
        <f>Q2304/O2304</f>
        <v>1.0131262305841173</v>
      </c>
      <c r="AN2304">
        <f>U2304/0.242530074</f>
        <v>5.8487591934681058</v>
      </c>
      <c r="AO2304">
        <f>O2304/U2304</f>
        <v>0.64448360944659844</v>
      </c>
    </row>
    <row r="2305" spans="1:41">
      <c r="A2305" s="14" t="s">
        <v>82</v>
      </c>
      <c r="B2305" s="14" t="s">
        <v>228</v>
      </c>
      <c r="C2305" s="15">
        <v>-45.686</v>
      </c>
      <c r="D2305" s="15">
        <v>50.204000000000001</v>
      </c>
      <c r="E2305" s="15">
        <v>3448</v>
      </c>
      <c r="F2305" s="31">
        <v>243.5</v>
      </c>
      <c r="G2305" s="31">
        <v>15.196</v>
      </c>
      <c r="I2305">
        <f>(E2305*100*Info!$B$11)/AI2305</f>
        <v>8.9354189071183363</v>
      </c>
      <c r="J2305">
        <f>LOG10(I2305)</f>
        <v>0.95111491775775603</v>
      </c>
      <c r="K2305">
        <f>2*((E2305*100*Info!$B$11)/AI2305^2)*(AJ2305/2)</f>
        <v>0.80651330049407055</v>
      </c>
      <c r="L2305">
        <f>(M2305/10.7)/I2305</f>
        <v>0.56483986542056164</v>
      </c>
      <c r="M2305">
        <f>((U2305/0.242530073729142))*I2305</f>
        <v>54.003764698811779</v>
      </c>
      <c r="N2305">
        <f>2*M2305*SQRT((0.5*K2305/I2305)^2+(0.5*V2305/U2305)^2)</f>
        <v>5.0123575325777052</v>
      </c>
      <c r="O2305" s="1">
        <v>0.96389999999999998</v>
      </c>
      <c r="P2305" s="1">
        <v>2.47E-2</v>
      </c>
      <c r="Q2305" s="1">
        <v>0.96230000000000004</v>
      </c>
      <c r="R2305" s="1">
        <v>2.4799999999999999E-2</v>
      </c>
      <c r="S2305" s="1">
        <v>1.4663999999999999</v>
      </c>
      <c r="T2305" s="1">
        <v>3.3799999999999997E-2</v>
      </c>
      <c r="U2305" s="1">
        <v>1.4658</v>
      </c>
      <c r="V2305" s="1">
        <v>3.1699999999999999E-2</v>
      </c>
      <c r="W2305" s="50">
        <f>U2305*Info!$B$2</f>
        <v>0.70358399999999999</v>
      </c>
      <c r="X2305" s="50">
        <f>W2305*SQRT((0.5*V2305/U2305)^2+Info!$B$3^2)</f>
        <v>3.5992468332138601E-2</v>
      </c>
      <c r="Y2305" s="39">
        <f>W2305*Info!$D$2</f>
        <v>0.56990304000000003</v>
      </c>
      <c r="Z2305" s="39">
        <f>Y2305*SQRT(Info!$D$3^2+(X2305/W2305)^2)</f>
        <v>4.0766696392479582E-2</v>
      </c>
      <c r="AA2305" s="50">
        <f>IF(O2305-W2305&gt;0,O2305-W2305,0)</f>
        <v>0.26031599999999999</v>
      </c>
      <c r="AB2305" s="50">
        <f>SQRT((0.5*P2305)^2+X2305^2)</f>
        <v>3.8052336020801665E-2</v>
      </c>
      <c r="AC2305" s="50">
        <f>(1-EXP(-Info!$B$6*G2305*1000))+(Info!$B$6/(Info!$B$6-Info!$B$7))*(EXP(-Info!$B$7*G2305*1000)-EXP(-Info!$B$6*G2305*1000))*(Info!$B$9-1)</f>
        <v>0.14876449277044124</v>
      </c>
      <c r="AD2305" s="50">
        <f>SQRT((Info!$B$6*EXP(-Info!$B$6*G2305*1000)+(Info!$B$6/(Info!$B$6+Info!$B$7))*(Info!$B$9-1)*(-Info!$B$7*EXP(-Info!$B$7*G2305*1000)+Info!$B$6*EXP(-Info!$B$6*G2305*1000)))^2*(0.01*G2305*1000)^2)</f>
        <v>1.302248477489297E-3</v>
      </c>
      <c r="AE2305" s="50">
        <f>IF(AA2305&gt;0,AA2305*AC2305*SQRT((AB2305/AA2305)^2+(AD2305/AC2305)^2),AA2305*AC2305*SQRT((AD2305/AC2305)^2))</f>
        <v>5.6709776820533129E-3</v>
      </c>
      <c r="AF2305" s="50">
        <f>IF((S2305-Y2305-AA2305*AC2305)&gt;0,S2305-Y2305-AA2305*AC2305,0)</f>
        <v>0.85777118229996974</v>
      </c>
      <c r="AG2305" s="50">
        <f>SQRT((T2305*0.5)^2+Z2305^2+AE2305^2)</f>
        <v>4.4493747005921569E-2</v>
      </c>
      <c r="AH2305" s="50">
        <f>AF2305/S2305</f>
        <v>0.58495034253953204</v>
      </c>
      <c r="AI2305">
        <f>AF2305*EXP(Info!$B$6*G2305*1000)</f>
        <v>0.98603625198085043</v>
      </c>
      <c r="AJ2305">
        <f>2*SQRT((EXP(Info!$B$6*G2305)*AG2305)^2+(Info!$B$6*G2305*0.01*AI2305)^2)</f>
        <v>8.8999895836819415E-2</v>
      </c>
      <c r="AK2305" s="28">
        <f>AI2305/(E2305/1000)</f>
        <v>0.28597339094572227</v>
      </c>
      <c r="AL2305">
        <f>AA2305/0.752049334436339</f>
        <v>0.34614218520000001</v>
      </c>
      <c r="AM2305">
        <f>Q2305/O2305</f>
        <v>0.99834007677144943</v>
      </c>
      <c r="AN2305">
        <f>U2305/0.242530074</f>
        <v>6.0437865532502988</v>
      </c>
      <c r="AO2305">
        <f>O2305/U2305</f>
        <v>0.65759312320916907</v>
      </c>
    </row>
    <row r="2306" spans="1:41">
      <c r="A2306" s="14" t="s">
        <v>82</v>
      </c>
      <c r="B2306" s="14" t="s">
        <v>228</v>
      </c>
      <c r="C2306" s="15">
        <v>-45.686</v>
      </c>
      <c r="D2306" s="15">
        <v>50.204000000000001</v>
      </c>
      <c r="E2306" s="15">
        <v>3448</v>
      </c>
      <c r="F2306" s="31">
        <v>244.5</v>
      </c>
      <c r="G2306" s="31">
        <v>15.243399999999999</v>
      </c>
      <c r="I2306">
        <f>(E2306*100*Info!$B$11)/AI2306</f>
        <v>12.062000849039773</v>
      </c>
      <c r="J2306">
        <f>LOG10(I2306)</f>
        <v>1.0814193547047628</v>
      </c>
      <c r="K2306">
        <f>2*((E2306*100*Info!$B$11)/AI2306^2)*(AJ2306/2)</f>
        <v>1.2599877618887199</v>
      </c>
      <c r="L2306">
        <f>(M2306/10.7)/I2306</f>
        <v>0.49224071775701028</v>
      </c>
      <c r="M2306">
        <f>((U2306/0.242530073729142))*I2306</f>
        <v>63.530265124031949</v>
      </c>
      <c r="N2306">
        <f>2*M2306*SQRT((0.5*K2306/I2306)^2+(0.5*V2306/U2306)^2)</f>
        <v>6.7708176303951877</v>
      </c>
      <c r="O2306" s="1">
        <v>0.91539999999999999</v>
      </c>
      <c r="P2306" s="1">
        <v>2.4E-2</v>
      </c>
      <c r="Q2306" s="1">
        <v>0.90780000000000005</v>
      </c>
      <c r="R2306" s="1">
        <v>2.3900000000000001E-2</v>
      </c>
      <c r="S2306" s="1">
        <v>1.1769000000000001</v>
      </c>
      <c r="T2306" s="1">
        <v>2.5999999999999999E-2</v>
      </c>
      <c r="U2306" s="1">
        <v>1.2774000000000001</v>
      </c>
      <c r="V2306" s="1">
        <v>2.7E-2</v>
      </c>
      <c r="W2306" s="50">
        <f>U2306*Info!$B$2</f>
        <v>0.61315200000000003</v>
      </c>
      <c r="X2306" s="50">
        <f>W2306*SQRT((0.5*V2306/U2306)^2+Info!$B$3^2)</f>
        <v>3.1334945951126202E-2</v>
      </c>
      <c r="Y2306" s="39">
        <f>W2306*Info!$D$2</f>
        <v>0.49665312000000006</v>
      </c>
      <c r="Z2306" s="39">
        <f>Y2306*SQRT(Info!$D$3^2+(X2306/W2306)^2)</f>
        <v>3.5508752575508375E-2</v>
      </c>
      <c r="AA2306" s="50">
        <f>IF(O2306-W2306&gt;0,O2306-W2306,0)</f>
        <v>0.30224799999999996</v>
      </c>
      <c r="AB2306" s="50">
        <f>SQRT((0.5*P2306)^2+X2306^2)</f>
        <v>3.3554118044734842E-2</v>
      </c>
      <c r="AC2306" s="50">
        <f>(1-EXP(-Info!$B$6*G2306*1000))+(Info!$B$6/(Info!$B$6-Info!$B$7))*(EXP(-Info!$B$7*G2306*1000)-EXP(-Info!$B$6*G2306*1000))*(Info!$B$9-1)</f>
        <v>0.14919554670413948</v>
      </c>
      <c r="AD2306" s="50">
        <f>SQRT((Info!$B$6*EXP(-Info!$B$6*G2306*1000)+(Info!$B$6/(Info!$B$6+Info!$B$7))*(Info!$B$9-1)*(-Info!$B$7*EXP(-Info!$B$7*G2306*1000)+Info!$B$6*EXP(-Info!$B$6*G2306*1000)))^2*(0.01*G2306*1000)^2)</f>
        <v>1.3057288789397742E-3</v>
      </c>
      <c r="AE2306" s="50">
        <f>IF(AA2306&gt;0,AA2306*AC2306*SQRT((AB2306/AA2306)^2+(AD2306/AC2306)^2),AA2306*AC2306*SQRT((AD2306/AC2306)^2))</f>
        <v>5.021657008213689E-3</v>
      </c>
      <c r="AF2306" s="50">
        <f>IF((S2306-Y2306-AA2306*AC2306)&gt;0,S2306-Y2306-AA2306*AC2306,0)</f>
        <v>0.63515282439976728</v>
      </c>
      <c r="AG2306" s="50">
        <f>SQRT((T2306*0.5)^2+Z2306^2+AE2306^2)</f>
        <v>3.8145622928152774E-2</v>
      </c>
      <c r="AH2306" s="50">
        <f>AF2306/S2306</f>
        <v>0.53968291647528865</v>
      </c>
      <c r="AI2306">
        <f>AF2306*EXP(Info!$B$6*G2306*1000)</f>
        <v>0.7304465552044116</v>
      </c>
      <c r="AJ2306">
        <f>2*SQRT((EXP(Info!$B$6*G2306)*AG2306)^2+(Info!$B$6*G2306*0.01*AI2306)^2)</f>
        <v>7.6301911415020254E-2</v>
      </c>
      <c r="AK2306" s="28">
        <f>AI2306/(E2306/1000)</f>
        <v>0.21184644872517738</v>
      </c>
      <c r="AL2306">
        <f>AA2306/0.752049334436339</f>
        <v>0.40189916559999994</v>
      </c>
      <c r="AM2306">
        <f>Q2306/O2306</f>
        <v>0.99169761852741978</v>
      </c>
      <c r="AN2306">
        <f>U2306/0.242530074</f>
        <v>5.266975674117842</v>
      </c>
      <c r="AO2306">
        <f>O2306/U2306</f>
        <v>0.7166118678565836</v>
      </c>
    </row>
    <row r="2307" spans="1:41">
      <c r="A2307" s="14" t="s">
        <v>82</v>
      </c>
      <c r="B2307" s="14" t="s">
        <v>228</v>
      </c>
      <c r="C2307" s="15">
        <v>-45.686</v>
      </c>
      <c r="D2307" s="15">
        <v>50.204000000000001</v>
      </c>
      <c r="E2307" s="15">
        <v>3448</v>
      </c>
      <c r="F2307" s="31">
        <v>245.5</v>
      </c>
      <c r="G2307" s="31">
        <v>15.290899999999999</v>
      </c>
      <c r="I2307">
        <f>(E2307*100*Info!$B$11)/AI2307</f>
        <v>11.863519546658237</v>
      </c>
      <c r="J2307">
        <f>LOG10(I2307)</f>
        <v>1.0742135501528067</v>
      </c>
      <c r="K2307">
        <f>2*((E2307*100*Info!$B$11)/AI2307^2)*(AJ2307/2)</f>
        <v>1.2377200872138236</v>
      </c>
      <c r="L2307">
        <f>(M2307/10.7)/I2307</f>
        <v>0.49963935700934664</v>
      </c>
      <c r="M2307">
        <f>((U2307/0.242530073729142))*I2307</f>
        <v>63.424049676313459</v>
      </c>
      <c r="N2307">
        <f>2*M2307*SQRT((0.5*K2307/I2307)^2+(0.5*V2307/U2307)^2)</f>
        <v>6.750431337676158</v>
      </c>
      <c r="O2307" s="1">
        <v>0.90629999999999999</v>
      </c>
      <c r="P2307" s="1">
        <v>2.4199999999999999E-2</v>
      </c>
      <c r="Q2307" s="1">
        <v>0.82579999999999998</v>
      </c>
      <c r="R2307" s="1">
        <v>2.2599999999999999E-2</v>
      </c>
      <c r="S2307" s="1">
        <v>1.1920999999999999</v>
      </c>
      <c r="T2307" s="1">
        <v>2.6499999999999999E-2</v>
      </c>
      <c r="U2307" s="1">
        <v>1.2966</v>
      </c>
      <c r="V2307" s="1">
        <v>2.7300000000000001E-2</v>
      </c>
      <c r="W2307" s="50">
        <f>U2307*Info!$B$2</f>
        <v>0.62236799999999992</v>
      </c>
      <c r="X2307" s="50">
        <f>W2307*SQRT((0.5*V2307/U2307)^2+Info!$B$3^2)</f>
        <v>3.1800684309618243E-2</v>
      </c>
      <c r="Y2307" s="39">
        <f>W2307*Info!$D$2</f>
        <v>0.50411808000000002</v>
      </c>
      <c r="Z2307" s="39">
        <f>Y2307*SQRT(Info!$D$3^2+(X2307/W2307)^2)</f>
        <v>3.6039432787001967E-2</v>
      </c>
      <c r="AA2307" s="50">
        <f>IF(O2307-W2307&gt;0,O2307-W2307,0)</f>
        <v>0.28393200000000007</v>
      </c>
      <c r="AB2307" s="50">
        <f>SQRT((0.5*P2307)^2+X2307^2)</f>
        <v>3.4024895628936173E-2</v>
      </c>
      <c r="AC2307" s="50">
        <f>(1-EXP(-Info!$B$6*G2307*1000))+(Info!$B$6/(Info!$B$6-Info!$B$7))*(EXP(-Info!$B$7*G2307*1000)-EXP(-Info!$B$6*G2307*1000))*(Info!$B$9-1)</f>
        <v>0.14962731390906522</v>
      </c>
      <c r="AD2307" s="50">
        <f>SQRT((Info!$B$6*EXP(-Info!$B$6*G2307*1000)+(Info!$B$6/(Info!$B$6+Info!$B$7))*(Info!$B$9-1)*(-Info!$B$7*EXP(-Info!$B$7*G2307*1000)+Info!$B$6*EXP(-Info!$B$6*G2307*1000)))^2*(0.01*G2307*1000)^2)</f>
        <v>1.3092132506021769E-3</v>
      </c>
      <c r="AE2307" s="50">
        <f>IF(AA2307&gt;0,AA2307*AC2307*SQRT((AB2307/AA2307)^2+(AD2307/AC2307)^2),AA2307*AC2307*SQRT((AD2307/AC2307)^2))</f>
        <v>5.1046066973708818E-3</v>
      </c>
      <c r="AF2307" s="50">
        <f>IF((S2307-Y2307-AA2307*AC2307)&gt;0,S2307-Y2307-AA2307*AC2307,0)</f>
        <v>0.64549793750717122</v>
      </c>
      <c r="AG2307" s="50">
        <f>SQRT((T2307*0.5)^2+Z2307^2+AE2307^2)</f>
        <v>3.8735774487464118E-2</v>
      </c>
      <c r="AH2307" s="50">
        <f>AF2307/S2307</f>
        <v>0.54147968920994149</v>
      </c>
      <c r="AI2307">
        <f>AF2307*EXP(Info!$B$6*G2307*1000)</f>
        <v>0.74266721055267348</v>
      </c>
      <c r="AJ2307">
        <f>2*SQRT((EXP(Info!$B$6*G2307)*AG2307)^2+(Info!$B$6*G2307*0.01*AI2307)^2)</f>
        <v>7.748241329235471E-2</v>
      </c>
      <c r="AK2307" s="28">
        <f>AI2307/(E2307/1000)</f>
        <v>0.21539072231806075</v>
      </c>
      <c r="AL2307">
        <f>AA2307/0.752049334436339</f>
        <v>0.3775443804000001</v>
      </c>
      <c r="AM2307">
        <f>Q2307/O2307</f>
        <v>0.9111773143550701</v>
      </c>
      <c r="AN2307">
        <f>U2307/0.242530074</f>
        <v>5.3461411140294288</v>
      </c>
      <c r="AO2307">
        <f>O2307/U2307</f>
        <v>0.69898195279962982</v>
      </c>
    </row>
    <row r="2308" spans="1:41">
      <c r="A2308" s="14" t="s">
        <v>82</v>
      </c>
      <c r="B2308" s="14" t="s">
        <v>228</v>
      </c>
      <c r="C2308" s="15">
        <v>-45.686</v>
      </c>
      <c r="D2308" s="15">
        <v>50.204000000000001</v>
      </c>
      <c r="E2308" s="15">
        <v>3448</v>
      </c>
      <c r="F2308" s="31">
        <v>246.5</v>
      </c>
      <c r="G2308" s="31">
        <v>15.3384</v>
      </c>
      <c r="I2308">
        <f>(E2308*100*Info!$B$11)/AI2308</f>
        <v>12.885333363694015</v>
      </c>
      <c r="J2308">
        <f>LOG10(I2308)</f>
        <v>1.1100956589086499</v>
      </c>
      <c r="K2308">
        <f>2*((E2308*100*Info!$B$11)/AI2308^2)*(AJ2308/2)</f>
        <v>1.3300499309369362</v>
      </c>
      <c r="L2308">
        <f>(M2308/10.7)/I2308</f>
        <v>0.45386027663551481</v>
      </c>
      <c r="M2308">
        <f>((U2308/0.242530073729142))*I2308</f>
        <v>62.57510832536083</v>
      </c>
      <c r="N2308">
        <f>2*M2308*SQRT((0.5*K2308/I2308)^2+(0.5*V2308/U2308)^2)</f>
        <v>6.5964266023378304</v>
      </c>
      <c r="O2308" s="1">
        <v>0.94199999999999995</v>
      </c>
      <c r="P2308" s="1">
        <v>2.47E-2</v>
      </c>
      <c r="Q2308" s="1">
        <v>0.91010000000000002</v>
      </c>
      <c r="R2308" s="1">
        <v>2.4299999999999999E-2</v>
      </c>
      <c r="S2308" s="1">
        <v>1.1085</v>
      </c>
      <c r="T2308" s="1">
        <v>2.4500000000000001E-2</v>
      </c>
      <c r="U2308" s="1">
        <v>1.1778</v>
      </c>
      <c r="V2308" s="1">
        <v>2.52E-2</v>
      </c>
      <c r="W2308" s="50">
        <f>U2308*Info!$B$2</f>
        <v>0.56534399999999996</v>
      </c>
      <c r="X2308" s="50">
        <f>W2308*SQRT((0.5*V2308/U2308)^2+Info!$B$3^2)</f>
        <v>2.890696974502862E-2</v>
      </c>
      <c r="Y2308" s="39">
        <f>W2308*Info!$D$2</f>
        <v>0.45792864</v>
      </c>
      <c r="Z2308" s="39">
        <f>Y2308*SQRT(Info!$D$3^2+(X2308/W2308)^2)</f>
        <v>3.2748927034570892E-2</v>
      </c>
      <c r="AA2308" s="50">
        <f>IF(O2308-W2308&gt;0,O2308-W2308,0)</f>
        <v>0.37665599999999999</v>
      </c>
      <c r="AB2308" s="50">
        <f>SQRT((0.5*P2308)^2+X2308^2)</f>
        <v>3.1434621038593735E-2</v>
      </c>
      <c r="AC2308" s="50">
        <f>(1-EXP(-Info!$B$6*G2308*1000))+(Info!$B$6/(Info!$B$6-Info!$B$7))*(EXP(-Info!$B$7*G2308*1000)-EXP(-Info!$B$6*G2308*1000))*(Info!$B$9-1)</f>
        <v>0.15005888486861199</v>
      </c>
      <c r="AD2308" s="50">
        <f>SQRT((Info!$B$6*EXP(-Info!$B$6*G2308*1000)+(Info!$B$6/(Info!$B$6+Info!$B$7))*(Info!$B$9-1)*(-Info!$B$7*EXP(-Info!$B$7*G2308*1000)+Info!$B$6*EXP(-Info!$B$6*G2308*1000)))^2*(0.01*G2308*1000)^2)</f>
        <v>1.3126942485802799E-3</v>
      </c>
      <c r="AE2308" s="50">
        <f>IF(AA2308&gt;0,AA2308*AC2308*SQRT((AB2308/AA2308)^2+(AD2308/AC2308)^2),AA2308*AC2308*SQRT((AD2308/AC2308)^2))</f>
        <v>4.742886350426175E-3</v>
      </c>
      <c r="AF2308" s="50">
        <f>IF((S2308-Y2308-AA2308*AC2308)&gt;0,S2308-Y2308-AA2308*AC2308,0)</f>
        <v>0.59405078066092809</v>
      </c>
      <c r="AG2308" s="50">
        <f>SQRT((T2308*0.5)^2+Z2308^2+AE2308^2)</f>
        <v>3.5285261694490901E-2</v>
      </c>
      <c r="AH2308" s="50">
        <f>AF2308/S2308</f>
        <v>0.53590507953173483</v>
      </c>
      <c r="AI2308">
        <f>AF2308*EXP(Info!$B$6*G2308*1000)</f>
        <v>0.68377330414119153</v>
      </c>
      <c r="AJ2308">
        <f>2*SQRT((EXP(Info!$B$6*G2308)*AG2308)^2+(Info!$B$6*G2308*0.01*AI2308)^2)</f>
        <v>7.0580450678288637E-2</v>
      </c>
      <c r="AK2308" s="28">
        <f>AI2308/(E2308/1000)</f>
        <v>0.1983101230107864</v>
      </c>
      <c r="AL2308">
        <f>AA2308/0.752049334436339</f>
        <v>0.50083948319999994</v>
      </c>
      <c r="AM2308">
        <f>Q2308/O2308</f>
        <v>0.96613588110403403</v>
      </c>
      <c r="AN2308">
        <f>U2308/0.242530074</f>
        <v>4.856304954576478</v>
      </c>
      <c r="AO2308">
        <f>O2308/U2308</f>
        <v>0.7997962302598064</v>
      </c>
    </row>
    <row r="2309" spans="1:41">
      <c r="A2309" s="14" t="s">
        <v>82</v>
      </c>
      <c r="B2309" s="14" t="s">
        <v>228</v>
      </c>
      <c r="C2309" s="15">
        <v>-45.686</v>
      </c>
      <c r="D2309" s="15">
        <v>50.204000000000001</v>
      </c>
      <c r="E2309" s="15">
        <v>3448</v>
      </c>
      <c r="F2309" s="31">
        <v>246.6</v>
      </c>
      <c r="G2309" s="31">
        <v>15.3431</v>
      </c>
      <c r="I2309">
        <f>(E2309*100*Info!$B$11)/AI2309</f>
        <v>11.275547761247616</v>
      </c>
      <c r="J2309">
        <f>LOG10(I2309)</f>
        <v>1.0521376489011163</v>
      </c>
      <c r="K2309">
        <f>2*((E2309*100*Info!$B$11)/AI2309^2)*(AJ2309/2)</f>
        <v>1.4499461444334909</v>
      </c>
      <c r="L2309">
        <f>(M2309/10.7)/I2309</f>
        <v>0.66044415700934689</v>
      </c>
      <c r="M2309">
        <f>((U2309/0.242530073729142))*I2309</f>
        <v>79.681505105155168</v>
      </c>
      <c r="N2309">
        <f>2*M2309*SQRT((0.5*K2309/I2309)^2+(0.5*V2309/U2309)^2)</f>
        <v>10.360634223115813</v>
      </c>
      <c r="O2309" s="1">
        <v>1.0059</v>
      </c>
      <c r="P2309" s="1">
        <v>2.46E-2</v>
      </c>
      <c r="Q2309" s="1">
        <v>0.97219999999999995</v>
      </c>
      <c r="R2309" s="1">
        <v>2.4E-2</v>
      </c>
      <c r="S2309" s="1">
        <v>1.3727</v>
      </c>
      <c r="T2309" s="1">
        <v>2.9600000000000001E-2</v>
      </c>
      <c r="U2309" s="1">
        <v>1.7139</v>
      </c>
      <c r="V2309" s="1">
        <v>3.3000000000000002E-2</v>
      </c>
      <c r="W2309" s="50">
        <f>U2309*Info!$B$2</f>
        <v>0.82267199999999996</v>
      </c>
      <c r="X2309" s="50">
        <f>W2309*SQRT((0.5*V2309/U2309)^2+Info!$B$3^2)</f>
        <v>4.1889132826545841E-2</v>
      </c>
      <c r="Y2309" s="39">
        <f>W2309*Info!$D$2</f>
        <v>0.66636432000000001</v>
      </c>
      <c r="Z2309" s="39">
        <f>Y2309*SQRT(Info!$D$3^2+(X2309/W2309)^2)</f>
        <v>4.7553778250369473E-2</v>
      </c>
      <c r="AA2309" s="50">
        <f>IF(O2309-W2309&gt;0,O2309-W2309,0)</f>
        <v>0.18322800000000006</v>
      </c>
      <c r="AB2309" s="50">
        <f>SQRT((0.5*P2309)^2+X2309^2)</f>
        <v>4.365763906763627E-2</v>
      </c>
      <c r="AC2309" s="50">
        <f>(1-EXP(-Info!$B$6*G2309*1000))+(Info!$B$6/(Info!$B$6-Info!$B$7))*(EXP(-Info!$B$7*G2309*1000)-EXP(-Info!$B$6*G2309*1000))*(Info!$B$9-1)</f>
        <v>0.15010157701297916</v>
      </c>
      <c r="AD2309" s="50">
        <f>SQRT((Info!$B$6*EXP(-Info!$B$6*G2309*1000)+(Info!$B$6/(Info!$B$6+Info!$B$7))*(Info!$B$9-1)*(-Info!$B$7*EXP(-Info!$B$7*G2309*1000)+Info!$B$6*EXP(-Info!$B$6*G2309*1000)))^2*(0.01*G2309*1000)^2)</f>
        <v>1.3130385008325526E-3</v>
      </c>
      <c r="AE2309" s="50">
        <f>IF(AA2309&gt;0,AA2309*AC2309*SQRT((AB2309/AA2309)^2+(AD2309/AC2309)^2),AA2309*AC2309*SQRT((AD2309/AC2309)^2))</f>
        <v>6.5574953317138257E-3</v>
      </c>
      <c r="AF2309" s="50">
        <f>IF((S2309-Y2309-AA2309*AC2309)&gt;0,S2309-Y2309-AA2309*AC2309,0)</f>
        <v>0.6788328682470659</v>
      </c>
      <c r="AG2309" s="50">
        <f>SQRT((T2309*0.5)^2+Z2309^2+AE2309^2)</f>
        <v>5.0233480577307817E-2</v>
      </c>
      <c r="AH2309" s="50">
        <f>AF2309/S2309</f>
        <v>0.49452383495815977</v>
      </c>
      <c r="AI2309">
        <f>AF2309*EXP(Info!$B$6*G2309*1000)</f>
        <v>0.78139414205087898</v>
      </c>
      <c r="AJ2309">
        <f>2*SQRT((EXP(Info!$B$6*G2309)*AG2309)^2+(Info!$B$6*G2309*0.01*AI2309)^2)</f>
        <v>0.10048109835013688</v>
      </c>
      <c r="AK2309" s="28">
        <f>AI2309/(E2309/1000)</f>
        <v>0.22662243098923404</v>
      </c>
      <c r="AL2309">
        <f>AA2309/0.752049334436339</f>
        <v>0.24363827160000007</v>
      </c>
      <c r="AM2309">
        <f>Q2309/O2309</f>
        <v>0.9664976637836763</v>
      </c>
      <c r="AN2309">
        <f>U2309/0.242530074</f>
        <v>7.0667524721078507</v>
      </c>
      <c r="AO2309">
        <f>O2309/U2309</f>
        <v>0.58690705408716959</v>
      </c>
    </row>
    <row r="2310" spans="1:41">
      <c r="A2310" s="14" t="s">
        <v>82</v>
      </c>
      <c r="B2310" s="14" t="s">
        <v>228</v>
      </c>
      <c r="C2310" s="15">
        <v>-45.686</v>
      </c>
      <c r="D2310" s="15">
        <v>50.204000000000001</v>
      </c>
      <c r="E2310" s="15">
        <v>3448</v>
      </c>
      <c r="F2310" s="31">
        <v>247.5</v>
      </c>
      <c r="G2310" s="31">
        <v>15.3858</v>
      </c>
      <c r="I2310">
        <f>(E2310*100*Info!$B$11)/AI2310</f>
        <v>11.000262124535524</v>
      </c>
      <c r="J2310">
        <f>LOG10(I2310)</f>
        <v>1.04140303405668</v>
      </c>
      <c r="K2310">
        <f>2*((E2310*100*Info!$B$11)/AI2310^2)*(AJ2310/2)</f>
        <v>0.81171407780151084</v>
      </c>
      <c r="L2310">
        <f>(M2310/10.7)/I2310</f>
        <v>0.37887198504672964</v>
      </c>
      <c r="M2310">
        <f>((U2310/0.242530073729142))*I2310</f>
        <v>44.594295274581285</v>
      </c>
      <c r="N2310">
        <f>2*M2310*SQRT((0.5*K2310/I2310)^2+(0.5*V2310/U2310)^2)</f>
        <v>3.4074195392944309</v>
      </c>
      <c r="O2310" s="1">
        <v>0.9496</v>
      </c>
      <c r="P2310" s="1">
        <v>2.3800000000000002E-2</v>
      </c>
      <c r="Q2310" s="1">
        <v>0.90229999999999999</v>
      </c>
      <c r="R2310" s="1">
        <v>2.3E-2</v>
      </c>
      <c r="S2310" s="1">
        <v>1.1496999999999999</v>
      </c>
      <c r="T2310" s="1">
        <v>2.1100000000000001E-2</v>
      </c>
      <c r="U2310" s="1">
        <v>0.98319999999999996</v>
      </c>
      <c r="V2310" s="1">
        <v>1.95E-2</v>
      </c>
      <c r="W2310" s="50">
        <f>U2310*Info!$B$2</f>
        <v>0.47193599999999997</v>
      </c>
      <c r="X2310" s="50">
        <f>W2310*SQRT((0.5*V2310/U2310)^2+Info!$B$3^2)</f>
        <v>2.4056420561671264E-2</v>
      </c>
      <c r="Y2310" s="39">
        <f>W2310*Info!$D$2</f>
        <v>0.38226816000000002</v>
      </c>
      <c r="Z2310" s="39">
        <f>Y2310*SQRT(Info!$D$3^2+(X2310/W2310)^2)</f>
        <v>2.7294960988961461E-2</v>
      </c>
      <c r="AA2310" s="50">
        <f>IF(O2310-W2310&gt;0,O2310-W2310,0)</f>
        <v>0.47766400000000003</v>
      </c>
      <c r="AB2310" s="50">
        <f>SQRT((0.5*P2310)^2+X2310^2)</f>
        <v>2.6838803442776654E-2</v>
      </c>
      <c r="AC2310" s="50">
        <f>(1-EXP(-Info!$B$6*G2310*1000))+(Info!$B$6/(Info!$B$6-Info!$B$7))*(EXP(-Info!$B$7*G2310*1000)-EXP(-Info!$B$6*G2310*1000))*(Info!$B$9-1)</f>
        <v>0.15048935171785865</v>
      </c>
      <c r="AD2310" s="50">
        <f>SQRT((Info!$B$6*EXP(-Info!$B$6*G2310*1000)+(Info!$B$6/(Info!$B$6+Info!$B$7))*(Info!$B$9-1)*(-Info!$B$7*EXP(-Info!$B$7*G2310*1000)+Info!$B$6*EXP(-Info!$B$6*G2310*1000)))^2*(0.01*G2310*1000)^2)</f>
        <v>1.3161645573715433E-3</v>
      </c>
      <c r="AE2310" s="50">
        <f>IF(AA2310&gt;0,AA2310*AC2310*SQRT((AB2310/AA2310)^2+(AD2310/AC2310)^2),AA2310*AC2310*SQRT((AD2310/AC2310)^2))</f>
        <v>4.0875903147369773E-3</v>
      </c>
      <c r="AF2310" s="50">
        <f>IF((S2310-Y2310-AA2310*AC2310)&gt;0,S2310-Y2310-AA2310*AC2310,0)</f>
        <v>0.69554849430104071</v>
      </c>
      <c r="AG2310" s="50">
        <f>SQRT((T2310*0.5)^2+Z2310^2+AE2310^2)</f>
        <v>2.9547009831285123E-2</v>
      </c>
      <c r="AH2310" s="50">
        <f>AF2310/S2310</f>
        <v>0.60498259920069652</v>
      </c>
      <c r="AI2310">
        <f>AF2310*EXP(Info!$B$6*G2310*1000)</f>
        <v>0.80094882006512291</v>
      </c>
      <c r="AJ2310">
        <f>2*SQRT((EXP(Info!$B$6*G2310)*AG2310)^2+(Info!$B$6*G2310*0.01*AI2310)^2)</f>
        <v>5.9102358242469712E-2</v>
      </c>
      <c r="AK2310" s="28">
        <f>AI2310/(E2310/1000)</f>
        <v>0.23229374131819111</v>
      </c>
      <c r="AL2310">
        <f>AA2310/0.752049334436339</f>
        <v>0.63514982080000004</v>
      </c>
      <c r="AM2310">
        <f>Q2310/O2310</f>
        <v>0.95018955349620893</v>
      </c>
      <c r="AN2310">
        <f>U2310/0.242530074</f>
        <v>4.0539302354725706</v>
      </c>
      <c r="AO2310">
        <f>O2310/U2310</f>
        <v>0.96582587469487391</v>
      </c>
    </row>
    <row r="2311" spans="1:41">
      <c r="A2311" s="14" t="s">
        <v>82</v>
      </c>
      <c r="B2311" s="14" t="s">
        <v>228</v>
      </c>
      <c r="C2311" s="15">
        <v>-45.686</v>
      </c>
      <c r="D2311" s="15">
        <v>50.204000000000001</v>
      </c>
      <c r="E2311" s="15">
        <v>3448</v>
      </c>
      <c r="F2311" s="31">
        <v>248.5</v>
      </c>
      <c r="G2311" s="31">
        <v>15.433299999999999</v>
      </c>
      <c r="I2311">
        <f>(E2311*100*Info!$B$11)/AI2311</f>
        <v>4.9314351532321483</v>
      </c>
      <c r="J2311">
        <f>LOG10(I2311)</f>
        <v>0.69297332666603761</v>
      </c>
      <c r="K2311">
        <f>2*((E2311*100*Info!$B$11)/AI2311^2)*(AJ2311/2)</f>
        <v>0.28908835663209748</v>
      </c>
      <c r="L2311">
        <f>(M2311/10.7)/I2311</f>
        <v>0.64919205981308525</v>
      </c>
      <c r="M2311">
        <f>((U2311/0.242530073729142))*I2311</f>
        <v>34.255499431087365</v>
      </c>
      <c r="N2311">
        <f>2*M2311*SQRT((0.5*K2311/I2311)^2+(0.5*V2311/U2311)^2)</f>
        <v>2.1567838115227715</v>
      </c>
      <c r="O2311" s="1">
        <v>1.1005</v>
      </c>
      <c r="P2311" s="1">
        <v>3.0700000000000002E-2</v>
      </c>
      <c r="Q2311" s="1">
        <v>1.0732999999999999</v>
      </c>
      <c r="R2311" s="1">
        <v>3.0200000000000001E-2</v>
      </c>
      <c r="S2311" s="1">
        <v>2.2498999999999998</v>
      </c>
      <c r="T2311" s="1">
        <v>4.4499999999999998E-2</v>
      </c>
      <c r="U2311" s="1">
        <v>1.6847000000000001</v>
      </c>
      <c r="V2311" s="1">
        <v>3.8699999999999998E-2</v>
      </c>
      <c r="W2311" s="50">
        <f>U2311*Info!$B$2</f>
        <v>0.80865600000000004</v>
      </c>
      <c r="X2311" s="50">
        <f>W2311*SQRT((0.5*V2311/U2311)^2+Info!$B$3^2)</f>
        <v>4.1485880246657419E-2</v>
      </c>
      <c r="Y2311" s="39">
        <f>W2311*Info!$D$2</f>
        <v>0.65501136000000004</v>
      </c>
      <c r="Z2311" s="39">
        <f>Y2311*SQRT(Info!$D$3^2+(X2311/W2311)^2)</f>
        <v>4.6923332688585201E-2</v>
      </c>
      <c r="AA2311" s="50">
        <f>IF(O2311-W2311&gt;0,O2311-W2311,0)</f>
        <v>0.29184399999999999</v>
      </c>
      <c r="AB2311" s="50">
        <f>SQRT((0.5*P2311)^2+X2311^2)</f>
        <v>4.4234610429391148E-2</v>
      </c>
      <c r="AC2311" s="50">
        <f>(1-EXP(-Info!$B$6*G2311*1000))+(Info!$B$6/(Info!$B$6-Info!$B$7))*(EXP(-Info!$B$7*G2311*1000)-EXP(-Info!$B$6*G2311*1000))*(Info!$B$9-1)</f>
        <v>0.15092053085900153</v>
      </c>
      <c r="AD2311" s="50">
        <f>SQRT((Info!$B$6*EXP(-Info!$B$6*G2311*1000)+(Info!$B$6/(Info!$B$6+Info!$B$7))*(Info!$B$9-1)*(-Info!$B$7*EXP(-Info!$B$7*G2311*1000)+Info!$B$6*EXP(-Info!$B$6*G2311*1000)))^2*(0.01*G2311*1000)^2)</f>
        <v>1.3196388219005332E-3</v>
      </c>
      <c r="AE2311" s="50">
        <f>IF(AA2311&gt;0,AA2311*AC2311*SQRT((AB2311/AA2311)^2+(AD2311/AC2311)^2),AA2311*AC2311*SQRT((AD2311/AC2311)^2))</f>
        <v>6.6870105640247464E-3</v>
      </c>
      <c r="AF2311" s="50">
        <f>IF((S2311-Y2311-AA2311*AC2311)&gt;0,S2311-Y2311-AA2311*AC2311,0)</f>
        <v>1.5508433885919852</v>
      </c>
      <c r="AG2311" s="50">
        <f>SQRT((T2311*0.5)^2+Z2311^2+AE2311^2)</f>
        <v>5.2360077930490391E-2</v>
      </c>
      <c r="AH2311" s="50">
        <f>AF2311/S2311</f>
        <v>0.6892943635681521</v>
      </c>
      <c r="AI2311">
        <f>AF2311*EXP(Info!$B$6*G2311*1000)</f>
        <v>1.7866293878525683</v>
      </c>
      <c r="AJ2311">
        <f>2*SQRT((EXP(Info!$B$6*G2311)*AG2311)^2+(Info!$B$6*G2311*0.01*AI2311)^2)</f>
        <v>0.10473497827633203</v>
      </c>
      <c r="AK2311" s="28">
        <f>AI2311/(E2311/1000)</f>
        <v>0.51816397559529248</v>
      </c>
      <c r="AL2311">
        <f>AA2311/0.752049334436339</f>
        <v>0.38806496679999997</v>
      </c>
      <c r="AM2311">
        <f>Q2311/O2311</f>
        <v>0.97528396183552923</v>
      </c>
      <c r="AN2311">
        <f>U2311/0.242530074</f>
        <v>6.9463550322423107</v>
      </c>
      <c r="AO2311">
        <f>O2311/U2311</f>
        <v>0.65323202944144354</v>
      </c>
    </row>
    <row r="2312" spans="1:41">
      <c r="A2312" s="14" t="s">
        <v>82</v>
      </c>
      <c r="B2312" s="14" t="s">
        <v>228</v>
      </c>
      <c r="C2312" s="15">
        <v>-45.686</v>
      </c>
      <c r="D2312" s="15">
        <v>50.204000000000001</v>
      </c>
      <c r="E2312" s="15">
        <v>3448</v>
      </c>
      <c r="F2312" s="31">
        <v>248.6</v>
      </c>
      <c r="G2312" s="31">
        <v>15.438000000000001</v>
      </c>
      <c r="I2312">
        <f>(E2312*100*Info!$B$11)/AI2312</f>
        <v>5.5094035167638378</v>
      </c>
      <c r="J2312">
        <f>LOG10(I2312)</f>
        <v>0.74110458190066386</v>
      </c>
      <c r="K2312">
        <f>2*((E2312*100*Info!$B$11)/AI2312^2)*(AJ2312/2)</f>
        <v>0.34919587537714397</v>
      </c>
      <c r="L2312">
        <f>(M2312/10.7)/I2312</f>
        <v>0.63169736074766469</v>
      </c>
      <c r="M2312">
        <f>((U2312/0.242530073729142))*I2312</f>
        <v>37.238949570919715</v>
      </c>
      <c r="N2312">
        <f>2*M2312*SQRT((0.5*K2312/I2312)^2+(0.5*V2312/U2312)^2)</f>
        <v>2.5062232346286</v>
      </c>
      <c r="O2312" s="1">
        <v>1.18</v>
      </c>
      <c r="P2312" s="1">
        <v>3.3099999999999997E-2</v>
      </c>
      <c r="Q2312" s="1">
        <v>1.07</v>
      </c>
      <c r="R2312" s="1">
        <v>3.0599999999999999E-2</v>
      </c>
      <c r="S2312" s="1">
        <v>2.0848</v>
      </c>
      <c r="T2312" s="1">
        <v>4.2000000000000003E-2</v>
      </c>
      <c r="U2312" s="1">
        <v>1.6393</v>
      </c>
      <c r="V2312" s="1">
        <v>3.7100000000000001E-2</v>
      </c>
      <c r="W2312" s="50">
        <f>U2312*Info!$B$2</f>
        <v>0.78686400000000001</v>
      </c>
      <c r="X2312" s="50">
        <f>W2312*SQRT((0.5*V2312/U2312)^2+Info!$B$3^2)</f>
        <v>4.0338177973726082E-2</v>
      </c>
      <c r="Y2312" s="39">
        <f>W2312*Info!$D$2</f>
        <v>0.63735984000000001</v>
      </c>
      <c r="Z2312" s="39">
        <f>Y2312*SQRT(Info!$D$3^2+(X2312/W2312)^2)</f>
        <v>4.5641584482155398E-2</v>
      </c>
      <c r="AA2312" s="50">
        <f>IF(O2312-W2312&gt;0,O2312-W2312,0)</f>
        <v>0.39313599999999993</v>
      </c>
      <c r="AB2312" s="50">
        <f>SQRT((0.5*P2312)^2+X2312^2)</f>
        <v>4.3601274089641005E-2</v>
      </c>
      <c r="AC2312" s="50">
        <f>(1-EXP(-Info!$B$6*G2312*1000))+(Info!$B$6/(Info!$B$6-Info!$B$7))*(EXP(-Info!$B$7*G2312*1000)-EXP(-Info!$B$6*G2312*1000))*(Info!$B$9-1)</f>
        <v>0.15096318424336713</v>
      </c>
      <c r="AD2312" s="50">
        <f>SQRT((Info!$B$6*EXP(-Info!$B$6*G2312*1000)+(Info!$B$6/(Info!$B$6+Info!$B$7))*(Info!$B$9-1)*(-Info!$B$7*EXP(-Info!$B$7*G2312*1000)+Info!$B$6*EXP(-Info!$B$6*G2312*1000)))^2*(0.01*G2312*1000)^2)</f>
        <v>1.3199824081428716E-3</v>
      </c>
      <c r="AE2312" s="50">
        <f>IF(AA2312&gt;0,AA2312*AC2312*SQRT((AB2312/AA2312)^2+(AD2312/AC2312)^2),AA2312*AC2312*SQRT((AD2312/AC2312)^2))</f>
        <v>6.6026115315330662E-3</v>
      </c>
      <c r="AF2312" s="50">
        <f>IF((S2312-Y2312-AA2312*AC2312)&gt;0,S2312-Y2312-AA2312*AC2312,0)</f>
        <v>1.3880910975992995</v>
      </c>
      <c r="AG2312" s="50">
        <f>SQRT((T2312*0.5)^2+Z2312^2+AE2312^2)</f>
        <v>5.0672958400690027E-2</v>
      </c>
      <c r="AH2312" s="50">
        <f>AF2312/S2312</f>
        <v>0.66581499309252667</v>
      </c>
      <c r="AI2312">
        <f>AF2312*EXP(Info!$B$6*G2312*1000)</f>
        <v>1.5992016090752899</v>
      </c>
      <c r="AJ2312">
        <f>2*SQRT((EXP(Info!$B$6*G2312)*AG2312)^2+(Info!$B$6*G2312*0.01*AI2312)^2)</f>
        <v>0.1013602659682479</v>
      </c>
      <c r="AK2312" s="28">
        <f>AI2312/(E2312/1000)</f>
        <v>0.46380557107752024</v>
      </c>
      <c r="AL2312">
        <f>AA2312/0.752049334436339</f>
        <v>0.52275293919999988</v>
      </c>
      <c r="AM2312">
        <f>Q2312/O2312</f>
        <v>0.90677966101694929</v>
      </c>
      <c r="AN2312">
        <f>U2312/0.242530074</f>
        <v>6.7591617524513676</v>
      </c>
      <c r="AO2312">
        <f>O2312/U2312</f>
        <v>0.71981943512474833</v>
      </c>
    </row>
    <row r="2313" spans="1:41">
      <c r="A2313" s="14" t="s">
        <v>82</v>
      </c>
      <c r="B2313" s="14" t="s">
        <v>228</v>
      </c>
      <c r="C2313" s="15">
        <v>-45.686</v>
      </c>
      <c r="D2313" s="15">
        <v>50.204000000000001</v>
      </c>
      <c r="E2313" s="15">
        <v>3448</v>
      </c>
      <c r="F2313" s="31">
        <v>250.5</v>
      </c>
      <c r="G2313" s="31">
        <v>15.5282</v>
      </c>
      <c r="I2313">
        <f>(E2313*100*Info!$B$11)/AI2313</f>
        <v>3.5775932264873109</v>
      </c>
      <c r="J2313">
        <f>LOG10(I2313)</f>
        <v>0.55359095961461702</v>
      </c>
      <c r="K2313">
        <f>2*((E2313*100*Info!$B$11)/AI2313^2)*(AJ2313/2)</f>
        <v>0.20214963845956116</v>
      </c>
      <c r="L2313">
        <f>(M2313/10.7)/I2313</f>
        <v>0.82976509906542206</v>
      </c>
      <c r="M2313">
        <f>((U2313/0.242530073729142))*I2313</f>
        <v>31.76361337851468</v>
      </c>
      <c r="N2313">
        <f>2*M2313*SQRT((0.5*K2313/I2313)^2+(0.5*V2313/U2313)^2)</f>
        <v>1.9813470559205575</v>
      </c>
      <c r="O2313" s="1">
        <v>1.2282</v>
      </c>
      <c r="P2313" s="1">
        <v>3.6799999999999999E-2</v>
      </c>
      <c r="Q2313" s="1">
        <v>1.1157999999999999</v>
      </c>
      <c r="R2313" s="1">
        <v>3.4299999999999997E-2</v>
      </c>
      <c r="S2313" s="1">
        <v>3.0026000000000002</v>
      </c>
      <c r="T2313" s="1">
        <v>6.7500000000000004E-2</v>
      </c>
      <c r="U2313" s="1">
        <v>2.1533000000000002</v>
      </c>
      <c r="V2313" s="1">
        <v>5.6899999999999999E-2</v>
      </c>
      <c r="W2313" s="50">
        <f>U2313*Info!$B$2</f>
        <v>1.0335840000000001</v>
      </c>
      <c r="X2313" s="50">
        <f>W2313*SQRT((0.5*V2313/U2313)^2+Info!$B$3^2)</f>
        <v>5.3453026562019862E-2</v>
      </c>
      <c r="Y2313" s="39">
        <f>W2313*Info!$D$2</f>
        <v>0.83720304000000012</v>
      </c>
      <c r="Z2313" s="39">
        <f>Y2313*SQRT(Info!$D$3^2+(X2313/W2313)^2)</f>
        <v>6.0223735652779047E-2</v>
      </c>
      <c r="AA2313" s="50">
        <f>IF(O2313-W2313&gt;0,O2313-W2313,0)</f>
        <v>0.1946159999999999</v>
      </c>
      <c r="AB2313" s="50">
        <f>SQRT((0.5*P2313)^2+X2313^2)</f>
        <v>5.6531283804987134E-2</v>
      </c>
      <c r="AC2313" s="50">
        <f>(1-EXP(-Info!$B$6*G2313*1000))+(Info!$B$6/(Info!$B$6-Info!$B$7))*(EXP(-Info!$B$7*G2313*1000)-EXP(-Info!$B$6*G2313*1000))*(Info!$B$9-1)</f>
        <v>0.15178139455499093</v>
      </c>
      <c r="AD2313" s="50">
        <f>SQRT((Info!$B$6*EXP(-Info!$B$6*G2313*1000)+(Info!$B$6/(Info!$B$6+Info!$B$7))*(Info!$B$9-1)*(-Info!$B$7*EXP(-Info!$B$7*G2313*1000)+Info!$B$6*EXP(-Info!$B$6*G2313*1000)))^2*(0.01*G2313*1000)^2)</f>
        <v>1.3265699561058493E-3</v>
      </c>
      <c r="AE2313" s="50">
        <f>IF(AA2313&gt;0,AA2313*AC2313*SQRT((AB2313/AA2313)^2+(AD2313/AC2313)^2),AA2313*AC2313*SQRT((AD2313/AC2313)^2))</f>
        <v>8.584280220342912E-3</v>
      </c>
      <c r="AF2313" s="50">
        <f>IF((S2313-Y2313-AA2313*AC2313)&gt;0,S2313-Y2313-AA2313*AC2313,0)</f>
        <v>2.1358578721172856</v>
      </c>
      <c r="AG2313" s="50">
        <f>SQRT((T2313*0.5)^2+Z2313^2+AE2313^2)</f>
        <v>6.95675980818454E-2</v>
      </c>
      <c r="AH2313" s="50">
        <f>AF2313/S2313</f>
        <v>0.71133613272406759</v>
      </c>
      <c r="AI2313">
        <f>AF2313*EXP(Info!$B$6*G2313*1000)</f>
        <v>2.4627302242811422</v>
      </c>
      <c r="AJ2313">
        <f>2*SQRT((EXP(Info!$B$6*G2313)*AG2313)^2+(Info!$B$6*G2313*0.01*AI2313)^2)</f>
        <v>0.13915501090957597</v>
      </c>
      <c r="AK2313" s="28">
        <f>AI2313/(E2313/1000)</f>
        <v>0.71424890495392757</v>
      </c>
      <c r="AL2313">
        <f>AA2313/0.752049334436339</f>
        <v>0.25878089519999986</v>
      </c>
      <c r="AM2313">
        <f>Q2313/O2313</f>
        <v>0.90848396026705747</v>
      </c>
      <c r="AN2313">
        <f>U2313/0.242530074</f>
        <v>8.8784865500845065</v>
      </c>
      <c r="AO2313">
        <f>O2313/U2313</f>
        <v>0.57038034644499136</v>
      </c>
    </row>
    <row r="2314" spans="1:41">
      <c r="A2314" s="14" t="s">
        <v>82</v>
      </c>
      <c r="B2314" s="14" t="s">
        <v>228</v>
      </c>
      <c r="C2314" s="15">
        <v>-45.686</v>
      </c>
      <c r="D2314" s="15">
        <v>50.204000000000001</v>
      </c>
      <c r="E2314" s="15">
        <v>3448</v>
      </c>
      <c r="F2314" s="31">
        <v>252.5</v>
      </c>
      <c r="G2314" s="31">
        <v>15.623100000000001</v>
      </c>
      <c r="I2314">
        <f>(E2314*100*Info!$B$11)/AI2314</f>
        <v>3.3952470351231101</v>
      </c>
      <c r="J2314">
        <f>LOG10(I2314)</f>
        <v>0.53087137864235034</v>
      </c>
      <c r="K2314">
        <f>2*((E2314*100*Info!$B$11)/AI2314^2)*(AJ2314/2)</f>
        <v>0.20557739522601037</v>
      </c>
      <c r="L2314">
        <f>(M2314/10.7)/I2314</f>
        <v>0.9867549757009364</v>
      </c>
      <c r="M2314">
        <f>((U2314/0.242530073729142))*I2314</f>
        <v>35.847962890364911</v>
      </c>
      <c r="N2314">
        <f>2*M2314*SQRT((0.5*K2314/I2314)^2+(0.5*V2314/U2314)^2)</f>
        <v>2.3054122214500294</v>
      </c>
      <c r="O2314" s="1">
        <v>1.4301999999999999</v>
      </c>
      <c r="P2314" s="1">
        <v>4.7600000000000003E-2</v>
      </c>
      <c r="Q2314" s="1">
        <v>1.4179999999999999</v>
      </c>
      <c r="R2314" s="1">
        <v>4.8399999999999999E-2</v>
      </c>
      <c r="S2314" s="1">
        <v>3.2749000000000001</v>
      </c>
      <c r="T2314" s="1">
        <v>6.3E-2</v>
      </c>
      <c r="U2314" s="1">
        <v>2.5607000000000002</v>
      </c>
      <c r="V2314" s="1">
        <v>5.5500000000000001E-2</v>
      </c>
      <c r="W2314" s="50">
        <f>U2314*Info!$B$2</f>
        <v>1.229136</v>
      </c>
      <c r="X2314" s="50">
        <f>W2314*SQRT((0.5*V2314/U2314)^2+Info!$B$3^2)</f>
        <v>6.2883707478487622E-2</v>
      </c>
      <c r="Y2314" s="39">
        <f>W2314*Info!$D$2</f>
        <v>0.99560016000000007</v>
      </c>
      <c r="Z2314" s="39">
        <f>Y2314*SQRT(Info!$D$3^2+(X2314/W2314)^2)</f>
        <v>7.1221522235909343E-2</v>
      </c>
      <c r="AA2314" s="50">
        <f>IF(O2314-W2314&gt;0,O2314-W2314,0)</f>
        <v>0.20106399999999991</v>
      </c>
      <c r="AB2314" s="50">
        <f>SQRT((0.5*P2314)^2+X2314^2)</f>
        <v>6.723689958824694E-2</v>
      </c>
      <c r="AC2314" s="50">
        <f>(1-EXP(-Info!$B$6*G2314*1000))+(Info!$B$6/(Info!$B$6-Info!$B$7))*(EXP(-Info!$B$7*G2314*1000)-EXP(-Info!$B$6*G2314*1000))*(Info!$B$9-1)</f>
        <v>0.15264147664587108</v>
      </c>
      <c r="AD2314" s="50">
        <f>SQRT((Info!$B$6*EXP(-Info!$B$6*G2314*1000)+(Info!$B$6/(Info!$B$6+Info!$B$7))*(Info!$B$9-1)*(-Info!$B$7*EXP(-Info!$B$7*G2314*1000)+Info!$B$6*EXP(-Info!$B$6*G2314*1000)))^2*(0.01*G2314*1000)^2)</f>
        <v>1.3334876693155439E-3</v>
      </c>
      <c r="AE2314" s="50">
        <f>IF(AA2314&gt;0,AA2314*AC2314*SQRT((AB2314/AA2314)^2+(AD2314/AC2314)^2),AA2314*AC2314*SQRT((AD2314/AC2314)^2))</f>
        <v>1.0266641204359866E-2</v>
      </c>
      <c r="AF2314" s="50">
        <f>IF((S2314-Y2314-AA2314*AC2314)&gt;0,S2314-Y2314-AA2314*AC2314,0)</f>
        <v>2.2486091341396746</v>
      </c>
      <c r="AG2314" s="50">
        <f>SQRT((T2314*0.5)^2+Z2314^2+AE2314^2)</f>
        <v>7.8550360605277869E-2</v>
      </c>
      <c r="AH2314" s="50">
        <f>AF2314/S2314</f>
        <v>0.68661917436858366</v>
      </c>
      <c r="AI2314">
        <f>AF2314*EXP(Info!$B$6*G2314*1000)</f>
        <v>2.5949943782910396</v>
      </c>
      <c r="AJ2314">
        <f>2*SQRT((EXP(Info!$B$6*G2314)*AG2314)^2+(Info!$B$6*G2314*0.01*AI2314)^2)</f>
        <v>0.15712323121014632</v>
      </c>
      <c r="AK2314" s="28">
        <f>AI2314/(E2314/1000)</f>
        <v>0.75260857839067274</v>
      </c>
      <c r="AL2314">
        <f>AA2314/0.752049334436339</f>
        <v>0.2673548007999999</v>
      </c>
      <c r="AM2314">
        <f>Q2314/O2314</f>
        <v>0.99146972451405402</v>
      </c>
      <c r="AN2314">
        <f>U2314/0.242530074</f>
        <v>10.558278228208515</v>
      </c>
      <c r="AO2314">
        <f>O2314/U2314</f>
        <v>0.55851915491857684</v>
      </c>
    </row>
    <row r="2315" spans="1:41">
      <c r="A2315" s="14" t="s">
        <v>82</v>
      </c>
      <c r="B2315" s="14" t="s">
        <v>228</v>
      </c>
      <c r="C2315" s="15">
        <v>-45.686</v>
      </c>
      <c r="D2315" s="15">
        <v>50.204000000000001</v>
      </c>
      <c r="E2315" s="15">
        <v>3448</v>
      </c>
      <c r="F2315" s="31">
        <v>254.5</v>
      </c>
      <c r="G2315" s="31">
        <v>15.718</v>
      </c>
      <c r="I2315">
        <f>(E2315*100*Info!$B$11)/AI2315</f>
        <v>3.5456038864887311</v>
      </c>
      <c r="J2315">
        <f>LOG10(I2315)</f>
        <v>0.54969021476141577</v>
      </c>
      <c r="K2315">
        <f>2*((E2315*100*Info!$B$11)/AI2315^2)*(AJ2315/2)</f>
        <v>0.19206664378224175</v>
      </c>
      <c r="L2315">
        <f>(M2315/10.7)/I2315</f>
        <v>0.86467742803738457</v>
      </c>
      <c r="M2315">
        <f>((U2315/0.242530073729142))*I2315</f>
        <v>32.80409904867021</v>
      </c>
      <c r="N2315">
        <f>2*M2315*SQRT((0.5*K2315/I2315)^2+(0.5*V2315/U2315)^2)</f>
        <v>1.876781197586779</v>
      </c>
      <c r="O2315" s="1">
        <v>1.2034</v>
      </c>
      <c r="P2315" s="1">
        <v>3.4700000000000002E-2</v>
      </c>
      <c r="Q2315" s="1">
        <v>1.0900000000000001</v>
      </c>
      <c r="R2315" s="1">
        <v>3.2399999999999998E-2</v>
      </c>
      <c r="S2315" s="1">
        <v>3.0432000000000001</v>
      </c>
      <c r="T2315" s="1">
        <v>4.82E-2</v>
      </c>
      <c r="U2315" s="1">
        <v>2.2439</v>
      </c>
      <c r="V2315" s="1">
        <v>4.1300000000000003E-2</v>
      </c>
      <c r="W2315" s="50">
        <f>U2315*Info!$B$2</f>
        <v>1.077072</v>
      </c>
      <c r="X2315" s="50">
        <f>W2315*SQRT((0.5*V2315/U2315)^2+Info!$B$3^2)</f>
        <v>5.475817726111782E-2</v>
      </c>
      <c r="Y2315" s="39">
        <f>W2315*Info!$D$2</f>
        <v>0.87242832000000003</v>
      </c>
      <c r="Z2315" s="39">
        <f>Y2315*SQRT(Info!$D$3^2+(X2315/W2315)^2)</f>
        <v>6.2210258097266505E-2</v>
      </c>
      <c r="AA2315" s="50">
        <f>IF(O2315-W2315&gt;0,O2315-W2315,0)</f>
        <v>0.126328</v>
      </c>
      <c r="AB2315" s="50">
        <f>SQRT((0.5*P2315)^2+X2315^2)</f>
        <v>5.7441104419744579E-2</v>
      </c>
      <c r="AC2315" s="50">
        <f>(1-EXP(-Info!$B$6*G2315*1000))+(Info!$B$6/(Info!$B$6-Info!$B$7))*(EXP(-Info!$B$7*G2315*1000)-EXP(-Info!$B$6*G2315*1000))*(Info!$B$9-1)</f>
        <v>0.153500777820331</v>
      </c>
      <c r="AD2315" s="50">
        <f>SQRT((Info!$B$6*EXP(-Info!$B$6*G2315*1000)+(Info!$B$6/(Info!$B$6+Info!$B$7))*(Info!$B$9-1)*(-Info!$B$7*EXP(-Info!$B$7*G2315*1000)+Info!$B$6*EXP(-Info!$B$6*G2315*1000)))^2*(0.01*G2315*1000)^2)</f>
        <v>1.3403919796276076E-3</v>
      </c>
      <c r="AE2315" s="50">
        <f>IF(AA2315&gt;0,AA2315*AC2315*SQRT((AB2315/AA2315)^2+(AD2315/AC2315)^2),AA2315*AC2315*SQRT((AD2315/AC2315)^2))</f>
        <v>8.8188799787205282E-3</v>
      </c>
      <c r="AF2315" s="50">
        <f>IF((S2315-Y2315-AA2315*AC2315)&gt;0,S2315-Y2315-AA2315*AC2315,0)</f>
        <v>2.1513802337395131</v>
      </c>
      <c r="AG2315" s="50">
        <f>SQRT((T2315*0.5)^2+Z2315^2+AE2315^2)</f>
        <v>6.7295608003848151E-2</v>
      </c>
      <c r="AH2315" s="50">
        <f>AF2315/S2315</f>
        <v>0.70694671192807346</v>
      </c>
      <c r="AI2315">
        <f>AF2315*EXP(Info!$B$6*G2315*1000)</f>
        <v>2.4849496026977556</v>
      </c>
      <c r="AJ2315">
        <f>2*SQRT((EXP(Info!$B$6*G2315)*AG2315)^2+(Info!$B$6*G2315*0.01*AI2315)^2)</f>
        <v>0.13461061794774459</v>
      </c>
      <c r="AK2315" s="28">
        <f>AI2315/(E2315/1000)</f>
        <v>0.72069304022556713</v>
      </c>
      <c r="AL2315">
        <f>AA2315/0.752049334436339</f>
        <v>0.1679783416</v>
      </c>
      <c r="AM2315">
        <f>Q2315/O2315</f>
        <v>0.90576699351836465</v>
      </c>
      <c r="AN2315">
        <f>U2315/0.242530074</f>
        <v>9.2520484696673115</v>
      </c>
      <c r="AO2315">
        <f>O2315/U2315</f>
        <v>0.5362984090200098</v>
      </c>
    </row>
    <row r="2316" spans="1:41">
      <c r="A2316" s="14" t="s">
        <v>82</v>
      </c>
      <c r="B2316" s="14" t="s">
        <v>228</v>
      </c>
      <c r="C2316" s="15">
        <v>-45.686</v>
      </c>
      <c r="D2316" s="15">
        <v>50.204000000000001</v>
      </c>
      <c r="E2316" s="15">
        <v>3448</v>
      </c>
      <c r="F2316" s="31">
        <v>255.5</v>
      </c>
      <c r="G2316" s="31">
        <v>15.765499999999999</v>
      </c>
      <c r="I2316">
        <f>(E2316*100*Info!$B$11)/AI2316</f>
        <v>3.5723198853418086</v>
      </c>
      <c r="J2316">
        <f>LOG10(I2316)</f>
        <v>0.55295034109516816</v>
      </c>
      <c r="K2316">
        <f>2*((E2316*100*Info!$B$11)/AI2316^2)*(AJ2316/2)</f>
        <v>0.21320710628848449</v>
      </c>
      <c r="L2316">
        <f>(M2316/10.7)/I2316</f>
        <v>0.93862528598131012</v>
      </c>
      <c r="M2316">
        <f>((U2316/0.242530073729142))*I2316</f>
        <v>35.87784658175373</v>
      </c>
      <c r="N2316">
        <f>2*M2316*SQRT((0.5*K2316/I2316)^2+(0.5*V2316/U2316)^2)</f>
        <v>2.2697322426481765</v>
      </c>
      <c r="O2316" s="1">
        <v>1.1383000000000001</v>
      </c>
      <c r="P2316" s="1">
        <v>3.4200000000000001E-2</v>
      </c>
      <c r="Q2316" s="1">
        <v>1.0536000000000001</v>
      </c>
      <c r="R2316" s="1">
        <v>3.2300000000000002E-2</v>
      </c>
      <c r="S2316" s="1">
        <v>3.0813999999999999</v>
      </c>
      <c r="T2316" s="1">
        <v>5.7700000000000001E-2</v>
      </c>
      <c r="U2316" s="1">
        <v>2.4358</v>
      </c>
      <c r="V2316" s="1">
        <v>5.11E-2</v>
      </c>
      <c r="W2316" s="50">
        <f>U2316*Info!$B$2</f>
        <v>1.169184</v>
      </c>
      <c r="X2316" s="50">
        <f>W2316*SQRT((0.5*V2316/U2316)^2+Info!$B$3^2)</f>
        <v>5.9731765088937398E-2</v>
      </c>
      <c r="Y2316" s="39">
        <f>W2316*Info!$D$2</f>
        <v>0.94703904000000005</v>
      </c>
      <c r="Z2316" s="39">
        <f>Y2316*SQRT(Info!$D$3^2+(X2316/W2316)^2)</f>
        <v>6.7698566407023791E-2</v>
      </c>
      <c r="AA2316" s="50">
        <f>IF(O2316-W2316&gt;0,O2316-W2316,0)</f>
        <v>0</v>
      </c>
      <c r="AB2316" s="50">
        <f>SQRT((0.5*P2316)^2+X2316^2)</f>
        <v>6.2131262345456982E-2</v>
      </c>
      <c r="AC2316" s="50">
        <f>(1-EXP(-Info!$B$6*G2316*1000))+(Info!$B$6/(Info!$B$6-Info!$B$7))*(EXP(-Info!$B$7*G2316*1000)-EXP(-Info!$B$6*G2316*1000))*(Info!$B$9-1)</f>
        <v>0.15393058810809651</v>
      </c>
      <c r="AD2316" s="50">
        <f>SQRT((Info!$B$6*EXP(-Info!$B$6*G2316*1000)+(Info!$B$6/(Info!$B$6+Info!$B$7))*(Info!$B$9-1)*(-Info!$B$7*EXP(-Info!$B$7*G2316*1000)+Info!$B$6*EXP(-Info!$B$6*G2316*1000)))^2*(0.01*G2316*1000)^2)</f>
        <v>1.3438427449691721E-3</v>
      </c>
      <c r="AE2316" s="50">
        <f>IF(AA2316&gt;0,AA2316*AC2316*SQRT((AB2316/AA2316)^2+(AD2316/AC2316)^2),AA2316*AC2316*SQRT((AD2316/AC2316)^2))</f>
        <v>0</v>
      </c>
      <c r="AF2316" s="50">
        <f>IF((S2316-Y2316-AA2316*AC2316)&gt;0,S2316-Y2316-AA2316*AC2316,0)</f>
        <v>2.13436096</v>
      </c>
      <c r="AG2316" s="50">
        <f>SQRT((T2316*0.5)^2+Z2316^2+AE2316^2)</f>
        <v>7.3589526384983686E-2</v>
      </c>
      <c r="AH2316" s="50">
        <f>AF2316/S2316</f>
        <v>0.692659492438502</v>
      </c>
      <c r="AI2316">
        <f>AF2316*EXP(Info!$B$6*G2316*1000)</f>
        <v>2.4663656256558237</v>
      </c>
      <c r="AJ2316">
        <f>2*SQRT((EXP(Info!$B$6*G2316)*AG2316)^2+(Info!$B$6*G2316*0.01*AI2316)^2)</f>
        <v>0.14720033338927918</v>
      </c>
      <c r="AK2316" s="28">
        <f>AI2316/(E2316/1000)</f>
        <v>0.7153032557006449</v>
      </c>
      <c r="AL2316">
        <f>AA2316/0.752049334436339</f>
        <v>0</v>
      </c>
      <c r="AM2316">
        <f>Q2316/O2316</f>
        <v>0.9255907932882369</v>
      </c>
      <c r="AN2316">
        <f>U2316/0.242530074</f>
        <v>10.043290548783652</v>
      </c>
      <c r="AO2316">
        <f>O2316/U2316</f>
        <v>0.46732079809508176</v>
      </c>
    </row>
    <row r="2317" spans="1:41">
      <c r="A2317" s="14" t="s">
        <v>82</v>
      </c>
      <c r="B2317" s="14" t="s">
        <v>228</v>
      </c>
      <c r="C2317" s="15">
        <v>-45.686</v>
      </c>
      <c r="D2317" s="15">
        <v>50.204000000000001</v>
      </c>
      <c r="E2317" s="15">
        <v>3448</v>
      </c>
      <c r="F2317" s="31">
        <v>265</v>
      </c>
      <c r="G2317" s="31">
        <v>16.4406</v>
      </c>
      <c r="I2317">
        <f>(E2317*100*Info!$B$11)/AI2317</f>
        <v>4.8456070365240898</v>
      </c>
      <c r="J2317">
        <f>LOG10(I2317)</f>
        <v>0.68534819131426894</v>
      </c>
      <c r="K2317">
        <f>2*((E2317*100*Info!$B$11)/AI2317^2)*(AJ2317/2)</f>
        <v>0.36690297080256501</v>
      </c>
      <c r="L2317">
        <f>(M2317/10.7)/I2317</f>
        <v>0.88440713271028193</v>
      </c>
      <c r="M2317">
        <f>((U2317/0.242530073729142))*I2317</f>
        <v>45.854736851919483</v>
      </c>
      <c r="N2317">
        <f>2*M2317*SQRT((0.5*K2317/I2317)^2+(0.5*V2317/U2317)^2)</f>
        <v>3.5962806991755638</v>
      </c>
      <c r="O2317" s="1">
        <v>1.1308</v>
      </c>
      <c r="P2317" s="1">
        <v>2.47E-2</v>
      </c>
      <c r="Q2317" s="1">
        <v>1.0048999999999999</v>
      </c>
      <c r="R2317" s="1">
        <v>2.3E-2</v>
      </c>
      <c r="S2317" s="1">
        <v>2.4607999999999999</v>
      </c>
      <c r="T2317" s="1">
        <v>4.8500000000000001E-2</v>
      </c>
      <c r="U2317" s="1">
        <v>2.2951000000000001</v>
      </c>
      <c r="V2317" s="1">
        <v>4.6899999999999997E-2</v>
      </c>
      <c r="W2317" s="50">
        <f>U2317*Info!$B$2</f>
        <v>1.101648</v>
      </c>
      <c r="X2317" s="50">
        <f>W2317*SQRT((0.5*V2317/U2317)^2+Info!$B$3^2)</f>
        <v>5.6220710825815791E-2</v>
      </c>
      <c r="Y2317" s="39">
        <f>W2317*Info!$D$2</f>
        <v>0.89233488000000005</v>
      </c>
      <c r="Z2317" s="39">
        <f>Y2317*SQRT(Info!$D$3^2+(X2317/W2317)^2)</f>
        <v>6.37529132173007E-2</v>
      </c>
      <c r="AA2317" s="50">
        <f>IF(O2317-W2317&gt;0,O2317-W2317,0)</f>
        <v>2.9152000000000067E-2</v>
      </c>
      <c r="AB2317" s="50">
        <f>SQRT((0.5*P2317)^2+X2317^2)</f>
        <v>5.7561192011284838E-2</v>
      </c>
      <c r="AC2317" s="50">
        <f>(1-EXP(-Info!$B$6*G2317*1000))+(Info!$B$6/(Info!$B$6-Info!$B$7))*(EXP(-Info!$B$7*G2317*1000)-EXP(-Info!$B$6*G2317*1000))*(Info!$B$9-1)</f>
        <v>0.16001824242269208</v>
      </c>
      <c r="AD2317" s="50">
        <f>SQRT((Info!$B$6*EXP(-Info!$B$6*G2317*1000)+(Info!$B$6/(Info!$B$6+Info!$B$7))*(Info!$B$9-1)*(-Info!$B$7*EXP(-Info!$B$7*G2317*1000)+Info!$B$6*EXP(-Info!$B$6*G2317*1000)))^2*(0.01*G2317*1000)^2)</f>
        <v>1.3925260151712567E-3</v>
      </c>
      <c r="AE2317" s="50">
        <f>IF(AA2317&gt;0,AA2317*AC2317*SQRT((AB2317/AA2317)^2+(AD2317/AC2317)^2),AA2317*AC2317*SQRT((AD2317/AC2317)^2))</f>
        <v>9.2109302339139845E-3</v>
      </c>
      <c r="AF2317" s="50">
        <f>IF((S2317-Y2317-AA2317*AC2317)&gt;0,S2317-Y2317-AA2317*AC2317,0)</f>
        <v>1.5638002681968937</v>
      </c>
      <c r="AG2317" s="50">
        <f>SQRT((T2317*0.5)^2+Z2317^2+AE2317^2)</f>
        <v>6.8828320330127951E-2</v>
      </c>
      <c r="AH2317" s="50">
        <f>AF2317/S2317</f>
        <v>0.63548450430628001</v>
      </c>
      <c r="AI2317">
        <f>AF2317*EXP(Info!$B$6*G2317*1000)</f>
        <v>1.8182751722628239</v>
      </c>
      <c r="AJ2317">
        <f>2*SQRT((EXP(Info!$B$6*G2317)*AG2317)^2+(Info!$B$6*G2317*0.01*AI2317)^2)</f>
        <v>0.13767739674538901</v>
      </c>
      <c r="AK2317" s="28">
        <f>AI2317/(E2317/1000)</f>
        <v>0.5273419873152041</v>
      </c>
      <c r="AL2317">
        <f>AA2317/0.752049334436339</f>
        <v>3.8763414400000092E-2</v>
      </c>
      <c r="AM2317">
        <f>Q2317/O2317</f>
        <v>0.88866289352670669</v>
      </c>
      <c r="AN2317">
        <f>U2317/0.242530074</f>
        <v>9.4631563094315467</v>
      </c>
      <c r="AO2317">
        <f>O2317/U2317</f>
        <v>0.49270184305694736</v>
      </c>
    </row>
    <row r="2318" spans="1:41">
      <c r="A2318" s="14" t="s">
        <v>82</v>
      </c>
      <c r="B2318" s="14" t="s">
        <v>228</v>
      </c>
      <c r="C2318" s="15">
        <v>-45.686</v>
      </c>
      <c r="D2318" s="15">
        <v>50.204000000000001</v>
      </c>
      <c r="E2318" s="15">
        <v>3448</v>
      </c>
      <c r="F2318" s="31">
        <v>274</v>
      </c>
      <c r="G2318" s="31">
        <v>17.080200000000001</v>
      </c>
      <c r="I2318">
        <f>(E2318*100*Info!$B$11)/AI2318</f>
        <v>5.5984833615146643</v>
      </c>
      <c r="J2318">
        <f>LOG10(I2318)</f>
        <v>0.74807039183936808</v>
      </c>
      <c r="K2318">
        <f>2*((E2318*100*Info!$B$11)/AI2318^2)*(AJ2318/2)</f>
        <v>0.47982452484869476</v>
      </c>
      <c r="L2318">
        <f>(M2318/10.7)/I2318</f>
        <v>0.85885870654205765</v>
      </c>
      <c r="M2318">
        <f>((U2318/0.242530073729142))*I2318</f>
        <v>51.448876109604548</v>
      </c>
      <c r="N2318">
        <f>2*M2318*SQRT((0.5*K2318/I2318)^2+(0.5*V2318/U2318)^2)</f>
        <v>4.5528209090537555</v>
      </c>
      <c r="O2318" s="1">
        <v>1.2228000000000001</v>
      </c>
      <c r="P2318" s="1">
        <v>2.9600000000000001E-2</v>
      </c>
      <c r="Q2318" s="1">
        <v>1.1221000000000001</v>
      </c>
      <c r="R2318" s="1">
        <v>2.8000000000000001E-2</v>
      </c>
      <c r="S2318" s="1">
        <v>2.2374999999999998</v>
      </c>
      <c r="T2318" s="1">
        <v>4.9500000000000002E-2</v>
      </c>
      <c r="U2318" s="1">
        <v>2.2288000000000001</v>
      </c>
      <c r="V2318" s="1">
        <v>4.9099999999999998E-2</v>
      </c>
      <c r="W2318" s="50">
        <f>U2318*Info!$B$2</f>
        <v>1.0698240000000001</v>
      </c>
      <c r="X2318" s="50">
        <f>W2318*SQRT((0.5*V2318/U2318)^2+Info!$B$3^2)</f>
        <v>5.4773817955662003E-2</v>
      </c>
      <c r="Y2318" s="39">
        <f>W2318*Info!$D$2</f>
        <v>0.86655744000000012</v>
      </c>
      <c r="Z2318" s="39">
        <f>Y2318*SQRT(Info!$D$3^2+(X2318/W2318)^2)</f>
        <v>6.2013843395635225E-2</v>
      </c>
      <c r="AA2318" s="50">
        <f>IF(O2318-W2318&gt;0,O2318-W2318,0)</f>
        <v>0.152976</v>
      </c>
      <c r="AB2318" s="50">
        <f>SQRT((0.5*P2318)^2+X2318^2)</f>
        <v>5.6738092437444543E-2</v>
      </c>
      <c r="AC2318" s="50">
        <f>(1-EXP(-Info!$B$6*G2318*1000))+(Info!$B$6/(Info!$B$6-Info!$B$7))*(EXP(-Info!$B$7*G2318*1000)-EXP(-Info!$B$6*G2318*1000))*(Info!$B$9-1)</f>
        <v>0.16574959366106637</v>
      </c>
      <c r="AD2318" s="50">
        <f>SQRT((Info!$B$6*EXP(-Info!$B$6*G2318*1000)+(Info!$B$6/(Info!$B$6+Info!$B$7))*(Info!$B$9-1)*(-Info!$B$7*EXP(-Info!$B$7*G2318*1000)+Info!$B$6*EXP(-Info!$B$6*G2318*1000)))^2*(0.01*G2318*1000)^2)</f>
        <v>1.4380307067347598E-3</v>
      </c>
      <c r="AE2318" s="50">
        <f>IF(AA2318&gt;0,AA2318*AC2318*SQRT((AB2318/AA2318)^2+(AD2318/AC2318)^2),AA2318*AC2318*SQRT((AD2318/AC2318)^2))</f>
        <v>9.4068883314272003E-3</v>
      </c>
      <c r="AF2318" s="50">
        <f>IF((S2318-Y2318-AA2318*AC2318)&gt;0,S2318-Y2318-AA2318*AC2318,0)</f>
        <v>1.3455868501601043</v>
      </c>
      <c r="AG2318" s="50">
        <f>SQRT((T2318*0.5)^2+Z2318^2+AE2318^2)</f>
        <v>6.7429732468535813E-2</v>
      </c>
      <c r="AH2318" s="50">
        <f>AF2318/S2318</f>
        <v>0.60137959783691819</v>
      </c>
      <c r="AI2318">
        <f>AF2318*EXP(Info!$B$6*G2318*1000)</f>
        <v>1.5737560335751499</v>
      </c>
      <c r="AJ2318">
        <f>2*SQRT((EXP(Info!$B$6*G2318)*AG2318)^2+(Info!$B$6*G2318*0.01*AI2318)^2)</f>
        <v>0.13488059038076056</v>
      </c>
      <c r="AK2318" s="28">
        <f>AI2318/(E2318/1000)</f>
        <v>0.45642576379789734</v>
      </c>
      <c r="AL2318">
        <f>AA2318/0.752049334436339</f>
        <v>0.20341218720000001</v>
      </c>
      <c r="AM2318">
        <f>Q2318/O2318</f>
        <v>0.91764802093555775</v>
      </c>
      <c r="AN2318">
        <f>U2318/0.242530074</f>
        <v>9.1897881497368452</v>
      </c>
      <c r="AO2318">
        <f>O2318/U2318</f>
        <v>0.54863603732950472</v>
      </c>
    </row>
    <row r="2319" spans="1:41">
      <c r="A2319" s="14" t="s">
        <v>82</v>
      </c>
      <c r="B2319" s="14" t="s">
        <v>228</v>
      </c>
      <c r="C2319" s="15">
        <v>-45.686</v>
      </c>
      <c r="D2319" s="15">
        <v>50.204000000000001</v>
      </c>
      <c r="E2319" s="15">
        <v>3448</v>
      </c>
      <c r="F2319" s="31">
        <v>283</v>
      </c>
      <c r="G2319" s="31">
        <v>17.719900000000003</v>
      </c>
      <c r="I2319">
        <f>(E2319*100*Info!$B$11)/AI2319</f>
        <v>6.6438341533063952</v>
      </c>
      <c r="J2319">
        <f>LOG10(I2319)</f>
        <v>0.82241878283973535</v>
      </c>
      <c r="K2319">
        <f>2*((E2319*100*Info!$B$11)/AI2319^2)*(AJ2319/2)</f>
        <v>0.66822079330199557</v>
      </c>
      <c r="L2319">
        <f>(M2319/10.7)/I2319</f>
        <v>0.85889724112149679</v>
      </c>
      <c r="M2319">
        <f>((U2319/0.242530073729142))*I2319</f>
        <v>61.058167824756929</v>
      </c>
      <c r="N2319">
        <f>2*M2319*SQRT((0.5*K2319/I2319)^2+(0.5*V2319/U2319)^2)</f>
        <v>6.2646664808620667</v>
      </c>
      <c r="O2319" s="1">
        <v>1.2779</v>
      </c>
      <c r="P2319" s="1">
        <v>2.9600000000000001E-2</v>
      </c>
      <c r="Q2319" s="1">
        <v>1.1365000000000001</v>
      </c>
      <c r="R2319" s="1">
        <v>2.75E-2</v>
      </c>
      <c r="S2319" s="1">
        <v>2.0295000000000001</v>
      </c>
      <c r="T2319" s="1">
        <v>4.5600000000000002E-2</v>
      </c>
      <c r="U2319" s="1">
        <v>2.2288999999999999</v>
      </c>
      <c r="V2319" s="1">
        <v>4.5199999999999997E-2</v>
      </c>
      <c r="W2319" s="50">
        <f>U2319*Info!$B$2</f>
        <v>1.0698719999999999</v>
      </c>
      <c r="X2319" s="50">
        <f>W2319*SQRT((0.5*V2319/U2319)^2+Info!$B$3^2)</f>
        <v>5.4582454552355927E-2</v>
      </c>
      <c r="Y2319" s="39">
        <f>W2319*Info!$D$2</f>
        <v>0.86659631999999998</v>
      </c>
      <c r="Z2319" s="39">
        <f>Y2319*SQRT(Info!$D$3^2+(X2319/W2319)^2)</f>
        <v>6.1904403472791109E-2</v>
      </c>
      <c r="AA2319" s="50">
        <f>IF(O2319-W2319&gt;0,O2319-W2319,0)</f>
        <v>0.2080280000000001</v>
      </c>
      <c r="AB2319" s="50">
        <f>SQRT((0.5*P2319)^2+X2319^2)</f>
        <v>5.6553376070399196E-2</v>
      </c>
      <c r="AC2319" s="50">
        <f>(1-EXP(-Info!$B$6*G2319*1000))+(Info!$B$6/(Info!$B$6-Info!$B$7))*(EXP(-Info!$B$7*G2319*1000)-EXP(-Info!$B$6*G2319*1000))*(Info!$B$9-1)</f>
        <v>0.1714468373161214</v>
      </c>
      <c r="AD2319" s="50">
        <f>SQRT((Info!$B$6*EXP(-Info!$B$6*G2319*1000)+(Info!$B$6/(Info!$B$6+Info!$B$7))*(Info!$B$9-1)*(-Info!$B$7*EXP(-Info!$B$7*G2319*1000)+Info!$B$6*EXP(-Info!$B$6*G2319*1000)))^2*(0.01*G2319*1000)^2)</f>
        <v>1.4829460592231602E-3</v>
      </c>
      <c r="AE2319" s="50">
        <f>IF(AA2319&gt;0,AA2319*AC2319*SQRT((AB2319/AA2319)^2+(AD2319/AC2319)^2),AA2319*AC2319*SQRT((AD2319/AC2319)^2))</f>
        <v>9.700803905962398E-3</v>
      </c>
      <c r="AF2319" s="50">
        <f>IF((S2319-Y2319-AA2319*AC2319)&gt;0,S2319-Y2319-AA2319*AC2319,0)</f>
        <v>1.127237937326802</v>
      </c>
      <c r="AG2319" s="50">
        <f>SQRT((T2319*0.5)^2+Z2319^2+AE2319^2)</f>
        <v>6.6679087919257321E-2</v>
      </c>
      <c r="AH2319" s="50">
        <f>AF2319/S2319</f>
        <v>0.55542642883803994</v>
      </c>
      <c r="AI2319">
        <f>AF2319*EXP(Info!$B$6*G2319*1000)</f>
        <v>1.3261389080082697</v>
      </c>
      <c r="AJ2319">
        <f>2*SQRT((EXP(Info!$B$6*G2319)*AG2319)^2+(Info!$B$6*G2319*0.01*AI2319)^2)</f>
        <v>0.13337984854677953</v>
      </c>
      <c r="AK2319" s="28">
        <f>AI2319/(E2319/1000)</f>
        <v>0.38461105220657477</v>
      </c>
      <c r="AL2319">
        <f>AA2319/0.752049334436339</f>
        <v>0.27661483160000011</v>
      </c>
      <c r="AM2319">
        <f>Q2319/O2319</f>
        <v>0.88934971437514676</v>
      </c>
      <c r="AN2319">
        <f>U2319/0.242530074</f>
        <v>9.1902004697363839</v>
      </c>
      <c r="AO2319">
        <f>O2319/U2319</f>
        <v>0.5733321369285298</v>
      </c>
    </row>
    <row r="2320" spans="1:41">
      <c r="A2320" s="14" t="s">
        <v>82</v>
      </c>
      <c r="B2320" s="14" t="s">
        <v>228</v>
      </c>
      <c r="C2320" s="15">
        <v>-45.686</v>
      </c>
      <c r="D2320" s="15">
        <v>50.204000000000001</v>
      </c>
      <c r="E2320" s="15">
        <v>3448</v>
      </c>
      <c r="F2320" s="31">
        <v>301.5</v>
      </c>
      <c r="G2320" s="31">
        <v>18.6861</v>
      </c>
      <c r="I2320">
        <f>(E2320*100*Info!$B$11)/AI2320</f>
        <v>5.4249472557547573</v>
      </c>
      <c r="J2320">
        <f>LOG10(I2320)</f>
        <v>0.73439552009733844</v>
      </c>
      <c r="K2320">
        <f>2*((E2320*100*Info!$B$11)/AI2320^2)*(AJ2320/2)</f>
        <v>0.48846410762157338</v>
      </c>
      <c r="L2320">
        <f>(M2320/10.7)/I2320</f>
        <v>0.93808580186916057</v>
      </c>
      <c r="M2320">
        <f>((U2320/0.242530073729142))*I2320</f>
        <v>54.453006162684858</v>
      </c>
      <c r="N2320">
        <f>2*M2320*SQRT((0.5*K2320/I2320)^2+(0.5*V2320/U2320)^2)</f>
        <v>5.0334241100712367</v>
      </c>
      <c r="O2320" s="1">
        <v>1.4734</v>
      </c>
      <c r="P2320" s="1">
        <v>3.7499999999999999E-2</v>
      </c>
      <c r="Q2320" s="1">
        <v>1.409</v>
      </c>
      <c r="R2320" s="1">
        <v>3.6499999999999998E-2</v>
      </c>
      <c r="S2320" s="1">
        <v>2.3696999999999999</v>
      </c>
      <c r="T2320" s="1">
        <v>5.0599999999999999E-2</v>
      </c>
      <c r="U2320" s="1">
        <v>2.4344000000000001</v>
      </c>
      <c r="V2320" s="1">
        <v>5.0900000000000001E-2</v>
      </c>
      <c r="W2320" s="50">
        <f>U2320*Info!$B$2</f>
        <v>1.168512</v>
      </c>
      <c r="X2320" s="50">
        <f>W2320*SQRT((0.5*V2320/U2320)^2+Info!$B$3^2)</f>
        <v>5.9689039122438559E-2</v>
      </c>
      <c r="Y2320" s="39">
        <f>W2320*Info!$D$2</f>
        <v>0.94649472000000001</v>
      </c>
      <c r="Z2320" s="39">
        <f>Y2320*SQRT(Info!$D$3^2+(X2320/W2320)^2)</f>
        <v>6.7654796639565709E-2</v>
      </c>
      <c r="AA2320" s="50">
        <f>IF(O2320-W2320&gt;0,O2320-W2320,0)</f>
        <v>0.30488800000000005</v>
      </c>
      <c r="AB2320" s="50">
        <f>SQRT((0.5*P2320)^2+X2320^2)</f>
        <v>6.2564717623913246E-2</v>
      </c>
      <c r="AC2320" s="50">
        <f>(1-EXP(-Info!$B$6*G2320*1000))+(Info!$B$6/(Info!$B$6-Info!$B$7))*(EXP(-Info!$B$7*G2320*1000)-EXP(-Info!$B$6*G2320*1000))*(Info!$B$9-1)</f>
        <v>0.17998602155095744</v>
      </c>
      <c r="AD2320" s="50">
        <f>SQRT((Info!$B$6*EXP(-Info!$B$6*G2320*1000)+(Info!$B$6/(Info!$B$6+Info!$B$7))*(Info!$B$9-1)*(-Info!$B$7*EXP(-Info!$B$7*G2320*1000)+Info!$B$6*EXP(-Info!$B$6*G2320*1000)))^2*(0.01*G2320*1000)^2)</f>
        <v>1.5496671422536397E-3</v>
      </c>
      <c r="AE2320" s="50">
        <f>IF(AA2320&gt;0,AA2320*AC2320*SQRT((AB2320/AA2320)^2+(AD2320/AC2320)^2),AA2320*AC2320*SQRT((AD2320/AC2320)^2))</f>
        <v>1.1270682209452399E-2</v>
      </c>
      <c r="AF2320" s="50">
        <f>IF((S2320-Y2320-AA2320*AC2320)&gt;0,S2320-Y2320-AA2320*AC2320,0)</f>
        <v>1.3683297018613716</v>
      </c>
      <c r="AG2320" s="50">
        <f>SQRT((T2320*0.5)^2+Z2320^2+AE2320^2)</f>
        <v>7.3104649549857348E-2</v>
      </c>
      <c r="AH2320" s="50">
        <f>AF2320/S2320</f>
        <v>0.57742739665838361</v>
      </c>
      <c r="AI2320">
        <f>AF2320*EXP(Info!$B$6*G2320*1000)</f>
        <v>1.6240981808085782</v>
      </c>
      <c r="AJ2320">
        <f>2*SQRT((EXP(Info!$B$6*G2320)*AG2320)^2+(Info!$B$6*G2320*0.01*AI2320)^2)</f>
        <v>0.14623435605515603</v>
      </c>
      <c r="AK2320" s="28">
        <f>AI2320/(E2320/1000)</f>
        <v>0.47102615452684982</v>
      </c>
      <c r="AL2320">
        <f>AA2320/0.752049334436339</f>
        <v>0.40540957360000007</v>
      </c>
      <c r="AM2320">
        <f>Q2320/O2320</f>
        <v>0.95629157051717117</v>
      </c>
      <c r="AN2320">
        <f>U2320/0.242530074</f>
        <v>10.037518068790099</v>
      </c>
      <c r="AO2320">
        <f>O2320/U2320</f>
        <v>0.60524153795596447</v>
      </c>
    </row>
    <row r="2321" spans="1:41">
      <c r="A2321" s="14" t="s">
        <v>82</v>
      </c>
      <c r="B2321" s="14" t="s">
        <v>228</v>
      </c>
      <c r="C2321" s="15">
        <v>-45.686</v>
      </c>
      <c r="D2321" s="15">
        <v>50.204000000000001</v>
      </c>
      <c r="E2321" s="15">
        <v>3448</v>
      </c>
      <c r="F2321" s="31">
        <v>310.5</v>
      </c>
      <c r="G2321" s="31">
        <v>18.9772</v>
      </c>
      <c r="I2321">
        <f>(E2321*100*Info!$B$11)/AI2321</f>
        <v>8.6649750619554649</v>
      </c>
      <c r="J2321">
        <f>LOG10(I2321)</f>
        <v>0.93776731713987049</v>
      </c>
      <c r="K2321">
        <f>2*((E2321*100*Info!$B$11)/AI2321^2)*(AJ2321/2)</f>
        <v>1.0962541463725397</v>
      </c>
      <c r="L2321">
        <f>(M2321/10.7)/I2321</f>
        <v>0.838782190654207</v>
      </c>
      <c r="M2321">
        <f>((U2321/0.242530073729142))*I2321</f>
        <v>77.767886379412531</v>
      </c>
      <c r="N2321">
        <f>2*M2321*SQRT((0.5*K2321/I2321)^2+(0.5*V2321/U2321)^2)</f>
        <v>9.9597249299382717</v>
      </c>
      <c r="O2321" s="1">
        <v>1.3905000000000001</v>
      </c>
      <c r="P2321" s="1">
        <v>2.8500000000000001E-2</v>
      </c>
      <c r="Q2321" s="1">
        <v>1.3488</v>
      </c>
      <c r="R2321" s="1">
        <v>2.81E-2</v>
      </c>
      <c r="S2321" s="1">
        <v>1.7638</v>
      </c>
      <c r="T2321" s="1">
        <v>3.9100000000000003E-2</v>
      </c>
      <c r="U2321" s="1">
        <v>2.1766999999999999</v>
      </c>
      <c r="V2321" s="1">
        <v>4.3299999999999998E-2</v>
      </c>
      <c r="W2321" s="50">
        <f>U2321*Info!$B$2</f>
        <v>1.044816</v>
      </c>
      <c r="X2321" s="50">
        <f>W2321*SQRT((0.5*V2321/U2321)^2+Info!$B$3^2)</f>
        <v>5.3264386306799784E-2</v>
      </c>
      <c r="Y2321" s="39">
        <f>W2321*Info!$D$2</f>
        <v>0.84630095999999999</v>
      </c>
      <c r="Z2321" s="39">
        <f>Y2321*SQRT(Info!$D$3^2+(X2321/W2321)^2)</f>
        <v>6.043162431570915E-2</v>
      </c>
      <c r="AA2321" s="50">
        <f>IF(O2321-W2321&gt;0,O2321-W2321,0)</f>
        <v>0.3456840000000001</v>
      </c>
      <c r="AB2321" s="50">
        <f>SQRT((0.5*P2321)^2+X2321^2)</f>
        <v>5.5137621898663718E-2</v>
      </c>
      <c r="AC2321" s="50">
        <f>(1-EXP(-Info!$B$6*G2321*1000))+(Info!$B$6/(Info!$B$6-Info!$B$7))*(EXP(-Info!$B$7*G2321*1000)-EXP(-Info!$B$6*G2321*1000))*(Info!$B$9-1)</f>
        <v>0.18254328062617564</v>
      </c>
      <c r="AD2321" s="50">
        <f>SQRT((Info!$B$6*EXP(-Info!$B$6*G2321*1000)+(Info!$B$6/(Info!$B$6+Info!$B$7))*(Info!$B$9-1)*(-Info!$B$7*EXP(-Info!$B$7*G2321*1000)+Info!$B$6*EXP(-Info!$B$6*G2321*1000)))^2*(0.01*G2321*1000)^2)</f>
        <v>1.5695075496445473E-3</v>
      </c>
      <c r="AE2321" s="50">
        <f>IF(AA2321&gt;0,AA2321*AC2321*SQRT((AB2321/AA2321)^2+(AD2321/AC2321)^2),AA2321*AC2321*SQRT((AD2321/AC2321)^2))</f>
        <v>1.0079614948858022E-2</v>
      </c>
      <c r="AF2321" s="50">
        <f>IF((S2321-Y2321-AA2321*AC2321)&gt;0,S2321-Y2321-AA2321*AC2321,0)</f>
        <v>0.85439674858002113</v>
      </c>
      <c r="AG2321" s="50">
        <f>SQRT((T2321*0.5)^2+Z2321^2+AE2321^2)</f>
        <v>6.4310048631238417E-2</v>
      </c>
      <c r="AH2321" s="50">
        <f>AF2321/S2321</f>
        <v>0.48440681969612265</v>
      </c>
      <c r="AI2321">
        <f>AF2321*EXP(Info!$B$6*G2321*1000)</f>
        <v>1.0168115783434755</v>
      </c>
      <c r="AJ2321">
        <f>2*SQRT((EXP(Info!$B$6*G2321)*AG2321)^2+(Info!$B$6*G2321*0.01*AI2321)^2)</f>
        <v>0.12864248320030197</v>
      </c>
      <c r="AK2321" s="28">
        <f>AI2321/(E2321/1000)</f>
        <v>0.29489894963557872</v>
      </c>
      <c r="AL2321">
        <f>AA2321/0.752049334436339</f>
        <v>0.45965601480000012</v>
      </c>
      <c r="AM2321">
        <f>Q2321/O2321</f>
        <v>0.97001078748651559</v>
      </c>
      <c r="AN2321">
        <f>U2321/0.242530074</f>
        <v>8.9749694299767526</v>
      </c>
      <c r="AO2321">
        <f>O2321/U2321</f>
        <v>0.63881104424128277</v>
      </c>
    </row>
    <row r="2322" spans="1:41">
      <c r="A2322" s="14" t="s">
        <v>82</v>
      </c>
      <c r="B2322" s="14" t="s">
        <v>228</v>
      </c>
      <c r="C2322" s="15">
        <v>-45.686</v>
      </c>
      <c r="D2322" s="15">
        <v>50.204000000000001</v>
      </c>
      <c r="E2322" s="15">
        <v>3448</v>
      </c>
      <c r="F2322" s="31">
        <v>320</v>
      </c>
      <c r="G2322" s="31">
        <v>19.284400000000002</v>
      </c>
      <c r="I2322">
        <f>(E2322*100*Info!$B$11)/AI2322</f>
        <v>5.1657010225138054</v>
      </c>
      <c r="J2322">
        <f>LOG10(I2322)</f>
        <v>0.71312926671729815</v>
      </c>
      <c r="K2322">
        <f>2*((E2322*100*Info!$B$11)/AI2322^2)*(AJ2322/2)</f>
        <v>0.4649698132005583</v>
      </c>
      <c r="L2322">
        <f>(M2322/10.7)/I2322</f>
        <v>0.97164942056074932</v>
      </c>
      <c r="M2322">
        <f>((U2322/0.242530073729142))*I2322</f>
        <v>53.705979336877014</v>
      </c>
      <c r="N2322">
        <f>2*M2322*SQRT((0.5*K2322/I2322)^2+(0.5*V2322/U2322)^2)</f>
        <v>4.9842474572387285</v>
      </c>
      <c r="O2322" s="1">
        <v>1.4198</v>
      </c>
      <c r="P2322" s="1">
        <v>3.7100000000000001E-2</v>
      </c>
      <c r="Q2322" s="1">
        <v>1.3329</v>
      </c>
      <c r="R2322" s="1">
        <v>3.56E-2</v>
      </c>
      <c r="S2322" s="1">
        <v>2.4483000000000001</v>
      </c>
      <c r="T2322" s="1">
        <v>5.7200000000000001E-2</v>
      </c>
      <c r="U2322" s="1">
        <v>2.5215000000000001</v>
      </c>
      <c r="V2322" s="1">
        <v>5.7000000000000002E-2</v>
      </c>
      <c r="W2322" s="50">
        <f>U2322*Info!$B$2</f>
        <v>1.2103200000000001</v>
      </c>
      <c r="X2322" s="50">
        <f>W2322*SQRT((0.5*V2322/U2322)^2+Info!$B$3^2)</f>
        <v>6.2042958149978643E-2</v>
      </c>
      <c r="Y2322" s="39">
        <f>W2322*Info!$D$2</f>
        <v>0.9803592000000001</v>
      </c>
      <c r="Z2322" s="39">
        <f>Y2322*SQRT(Info!$D$3^2+(X2322/W2322)^2)</f>
        <v>7.020188696725467E-2</v>
      </c>
      <c r="AA2322" s="50">
        <f>IF(O2322-W2322&gt;0,O2322-W2322,0)</f>
        <v>0.20947999999999989</v>
      </c>
      <c r="AB2322" s="50">
        <f>SQRT((0.5*P2322)^2+X2322^2)</f>
        <v>6.4756707420930551E-2</v>
      </c>
      <c r="AC2322" s="50">
        <f>(1-EXP(-Info!$B$6*G2322*1000))+(Info!$B$6/(Info!$B$6-Info!$B$7))*(EXP(-Info!$B$7*G2322*1000)-EXP(-Info!$B$6*G2322*1000))*(Info!$B$9-1)</f>
        <v>0.18523425144012473</v>
      </c>
      <c r="AD2322" s="50">
        <f>SQRT((Info!$B$6*EXP(-Info!$B$6*G2322*1000)+(Info!$B$6/(Info!$B$6+Info!$B$7))*(Info!$B$9-1)*(-Info!$B$7*EXP(-Info!$B$7*G2322*1000)+Info!$B$6*EXP(-Info!$B$6*G2322*1000)))^2*(0.01*G2322*1000)^2)</f>
        <v>1.5903149130402641E-3</v>
      </c>
      <c r="AE2322" s="50">
        <f>IF(AA2322&gt;0,AA2322*AC2322*SQRT((AB2322/AA2322)^2+(AD2322/AC2322)^2),AA2322*AC2322*SQRT((AD2322/AC2322)^2))</f>
        <v>1.1999785436619531E-2</v>
      </c>
      <c r="AF2322" s="50">
        <f>IF((S2322-Y2322-AA2322*AC2322)&gt;0,S2322-Y2322-AA2322*AC2322,0)</f>
        <v>1.4291379290083228</v>
      </c>
      <c r="AG2322" s="50">
        <f>SQRT((T2322*0.5)^2+Z2322^2+AE2322^2)</f>
        <v>7.6748027885334663E-2</v>
      </c>
      <c r="AH2322" s="50">
        <f>AF2322/S2322</f>
        <v>0.58372663848724538</v>
      </c>
      <c r="AI2322">
        <f>AF2322*EXP(Info!$B$6*G2322*1000)</f>
        <v>1.7056052858371253</v>
      </c>
      <c r="AJ2322">
        <f>2*SQRT((EXP(Info!$B$6*G2322)*AG2322)^2+(Info!$B$6*G2322*0.01*AI2322)^2)</f>
        <v>0.15352320385813686</v>
      </c>
      <c r="AK2322" s="28">
        <f>AI2322/(E2322/1000)</f>
        <v>0.49466510610125447</v>
      </c>
      <c r="AL2322">
        <f>AA2322/0.752049334436339</f>
        <v>0.27854555599999986</v>
      </c>
      <c r="AM2322">
        <f>Q2322/O2322</f>
        <v>0.93879419636568529</v>
      </c>
      <c r="AN2322">
        <f>U2322/0.242530074</f>
        <v>10.396648788389022</v>
      </c>
      <c r="AO2322">
        <f>O2322/U2322</f>
        <v>0.5630775332143565</v>
      </c>
    </row>
    <row r="2323" spans="1:41">
      <c r="A2323" s="14" t="s">
        <v>82</v>
      </c>
      <c r="B2323" s="14" t="s">
        <v>228</v>
      </c>
      <c r="C2323" s="15">
        <v>-45.686</v>
      </c>
      <c r="D2323" s="15">
        <v>50.204000000000001</v>
      </c>
      <c r="E2323" s="15">
        <v>3448</v>
      </c>
      <c r="F2323" s="31">
        <v>320.5</v>
      </c>
      <c r="G2323" s="31">
        <v>19.300599999999999</v>
      </c>
      <c r="I2323">
        <f>(E2323*100*Info!$B$11)/AI2323</f>
        <v>4.2361865591268906</v>
      </c>
      <c r="J2323">
        <f>LOG10(I2323)</f>
        <v>0.62697507792630192</v>
      </c>
      <c r="K2323">
        <f>2*((E2323*100*Info!$B$11)/AI2323^2)*(AJ2323/2)</f>
        <v>0.3619786059965211</v>
      </c>
      <c r="L2323">
        <f>(M2323/10.7)/I2323</f>
        <v>1.1444770093457965</v>
      </c>
      <c r="M2323">
        <f>((U2323/0.242530073729142))*I2323</f>
        <v>51.875933929158315</v>
      </c>
      <c r="N2323">
        <f>2*M2323*SQRT((0.5*K2323/I2323)^2+(0.5*V2323/U2323)^2)</f>
        <v>4.5793254564751047</v>
      </c>
      <c r="O2323" s="1">
        <v>1.4129</v>
      </c>
      <c r="P2323" s="1">
        <v>2.7400000000000001E-2</v>
      </c>
      <c r="Q2323" s="1">
        <v>1.2601</v>
      </c>
      <c r="R2323" s="1">
        <v>2.5999999999999999E-2</v>
      </c>
      <c r="S2323" s="1">
        <v>2.8972000000000002</v>
      </c>
      <c r="T2323" s="1">
        <v>6.5199999999999994E-2</v>
      </c>
      <c r="U2323" s="1">
        <v>2.97</v>
      </c>
      <c r="V2323" s="1">
        <v>6.5799999999999997E-2</v>
      </c>
      <c r="W2323" s="50">
        <f>U2323*Info!$B$2</f>
        <v>1.4256</v>
      </c>
      <c r="X2323" s="50">
        <f>W2323*SQRT((0.5*V2323/U2323)^2+Info!$B$3^2)</f>
        <v>7.3008394476251848E-2</v>
      </c>
      <c r="Y2323" s="39">
        <f>W2323*Info!$D$2</f>
        <v>1.154736</v>
      </c>
      <c r="Z2323" s="39">
        <f>Y2323*SQRT(Info!$D$3^2+(X2323/W2323)^2)</f>
        <v>8.2648043729966175E-2</v>
      </c>
      <c r="AA2323" s="50">
        <f>IF(O2323-W2323&gt;0,O2323-W2323,0)</f>
        <v>0</v>
      </c>
      <c r="AB2323" s="50">
        <f>SQRT((0.5*P2323)^2+X2323^2)</f>
        <v>7.4282674049875194E-2</v>
      </c>
      <c r="AC2323" s="50">
        <f>(1-EXP(-Info!$B$6*G2323*1000))+(Info!$B$6/(Info!$B$6-Info!$B$7))*(EXP(-Info!$B$7*G2323*1000)-EXP(-Info!$B$6*G2323*1000))*(Info!$B$9-1)</f>
        <v>0.185375938360479</v>
      </c>
      <c r="AD2323" s="50">
        <f>SQRT((Info!$B$6*EXP(-Info!$B$6*G2323*1000)+(Info!$B$6/(Info!$B$6+Info!$B$7))*(Info!$B$9-1)*(-Info!$B$7*EXP(-Info!$B$7*G2323*1000)+Info!$B$6*EXP(-Info!$B$6*G2323*1000)))^2*(0.01*G2323*1000)^2)</f>
        <v>1.5914084711830109E-3</v>
      </c>
      <c r="AE2323" s="50">
        <f>IF(AA2323&gt;0,AA2323*AC2323*SQRT((AB2323/AA2323)^2+(AD2323/AC2323)^2),AA2323*AC2323*SQRT((AD2323/AC2323)^2))</f>
        <v>0</v>
      </c>
      <c r="AF2323" s="50">
        <f>IF((S2323-Y2323-AA2323*AC2323)&gt;0,S2323-Y2323-AA2323*AC2323,0)</f>
        <v>1.7424640000000002</v>
      </c>
      <c r="AG2323" s="50">
        <f>SQRT((T2323*0.5)^2+Z2323^2+AE2323^2)</f>
        <v>8.884514129872495E-2</v>
      </c>
      <c r="AH2323" s="50">
        <f>AF2323/S2323</f>
        <v>0.60143034654148841</v>
      </c>
      <c r="AI2323">
        <f>AF2323*EXP(Info!$B$6*G2323*1000)</f>
        <v>2.0798533884375785</v>
      </c>
      <c r="AJ2323">
        <f>2*SQRT((EXP(Info!$B$6*G2323)*AG2323)^2+(Info!$B$6*G2323*0.01*AI2323)^2)</f>
        <v>0.17772173621620338</v>
      </c>
      <c r="AK2323" s="28">
        <f>AI2323/(E2323/1000)</f>
        <v>0.60320573910602626</v>
      </c>
      <c r="AL2323">
        <f>AA2323/0.752049334436339</f>
        <v>0</v>
      </c>
      <c r="AM2323">
        <f>Q2323/O2323</f>
        <v>0.8918536343690282</v>
      </c>
      <c r="AN2323">
        <f>U2323/0.242530074</f>
        <v>12.245903986323775</v>
      </c>
      <c r="AO2323">
        <f>O2323/U2323</f>
        <v>0.47572390572390572</v>
      </c>
    </row>
    <row r="2324" spans="1:41">
      <c r="A2324" s="14" t="s">
        <v>82</v>
      </c>
      <c r="B2324" s="14" t="s">
        <v>228</v>
      </c>
      <c r="C2324" s="15">
        <v>-45.686</v>
      </c>
      <c r="D2324" s="15">
        <v>50.204000000000001</v>
      </c>
      <c r="E2324" s="15">
        <v>3448</v>
      </c>
      <c r="F2324" s="31">
        <v>324.5</v>
      </c>
      <c r="G2324" s="31">
        <v>19.43</v>
      </c>
      <c r="I2324">
        <f>(E2324*100*Info!$B$11)/AI2324</f>
        <v>5.6890199016075025</v>
      </c>
      <c r="J2324">
        <f>LOG10(I2324)</f>
        <v>0.75503745304061409</v>
      </c>
      <c r="K2324">
        <f>2*((E2324*100*Info!$B$11)/AI2324^2)*(AJ2324/2)</f>
        <v>0.49236982003275465</v>
      </c>
      <c r="L2324">
        <f>(M2324/10.7)/I2324</f>
        <v>0.8618644037383193</v>
      </c>
      <c r="M2324">
        <f>((U2324/0.242530073729142))*I2324</f>
        <v>52.463852075291882</v>
      </c>
      <c r="N2324">
        <f>2*M2324*SQRT((0.5*K2324/I2324)^2+(0.5*V2324/U2324)^2)</f>
        <v>4.6643591391615171</v>
      </c>
      <c r="O2324" s="1">
        <v>1.3463000000000001</v>
      </c>
      <c r="P2324" s="1">
        <v>2.69E-2</v>
      </c>
      <c r="Q2324" s="1">
        <v>1.3572</v>
      </c>
      <c r="R2324" s="1">
        <v>2.7099999999999999E-2</v>
      </c>
      <c r="S2324" s="1">
        <v>2.2164000000000001</v>
      </c>
      <c r="T2324" s="1">
        <v>4.5600000000000002E-2</v>
      </c>
      <c r="U2324" s="1">
        <v>2.2366000000000001</v>
      </c>
      <c r="V2324" s="1">
        <v>4.5499999999999999E-2</v>
      </c>
      <c r="W2324" s="50">
        <f>U2324*Info!$B$2</f>
        <v>1.0735680000000001</v>
      </c>
      <c r="X2324" s="50">
        <f>W2324*SQRT((0.5*V2324/U2324)^2+Info!$B$3^2)</f>
        <v>5.4777888117013063E-2</v>
      </c>
      <c r="Y2324" s="39">
        <f>W2324*Info!$D$2</f>
        <v>0.86959008000000015</v>
      </c>
      <c r="Z2324" s="39">
        <f>Y2324*SQRT(Info!$D$3^2+(X2324/W2324)^2)</f>
        <v>6.2122235143401233E-2</v>
      </c>
      <c r="AA2324" s="50">
        <f>IF(O2324-W2324&gt;0,O2324-W2324,0)</f>
        <v>0.27273199999999997</v>
      </c>
      <c r="AB2324" s="50">
        <f>SQRT((0.5*P2324)^2+X2324^2)</f>
        <v>5.6404960123733805E-2</v>
      </c>
      <c r="AC2324" s="50">
        <f>(1-EXP(-Info!$B$6*G2324*1000))+(Info!$B$6/(Info!$B$6-Info!$B$7))*(EXP(-Info!$B$7*G2324*1000)-EXP(-Info!$B$6*G2324*1000))*(Info!$B$9-1)</f>
        <v>0.18650689537338805</v>
      </c>
      <c r="AD2324" s="50">
        <f>SQRT((Info!$B$6*EXP(-Info!$B$6*G2324*1000)+(Info!$B$6/(Info!$B$6+Info!$B$7))*(Info!$B$9-1)*(-Info!$B$7*EXP(-Info!$B$7*G2324*1000)+Info!$B$6*EXP(-Info!$B$6*G2324*1000)))^2*(0.01*G2324*1000)^2)</f>
        <v>1.6001301399693778E-3</v>
      </c>
      <c r="AE2324" s="50">
        <f>IF(AA2324&gt;0,AA2324*AC2324*SQRT((AB2324/AA2324)^2+(AD2324/AC2324)^2),AA2324*AC2324*SQRT((AD2324/AC2324)^2))</f>
        <v>1.052896202350076E-2</v>
      </c>
      <c r="AF2324" s="50">
        <f>IF((S2324-Y2324-AA2324*AC2324)&gt;0,S2324-Y2324-AA2324*AC2324,0)</f>
        <v>1.2959435214110253</v>
      </c>
      <c r="AG2324" s="50">
        <f>SQRT((T2324*0.5)^2+Z2324^2+AE2324^2)</f>
        <v>6.7006500733170341E-2</v>
      </c>
      <c r="AH2324" s="50">
        <f>AF2324/S2324</f>
        <v>0.58470651570611132</v>
      </c>
      <c r="AI2324">
        <f>AF2324*EXP(Info!$B$6*G2324*1000)</f>
        <v>1.5487108713689388</v>
      </c>
      <c r="AJ2324">
        <f>2*SQRT((EXP(Info!$B$6*G2324)*AG2324)^2+(Info!$B$6*G2324*0.01*AI2324)^2)</f>
        <v>0.13403688266290478</v>
      </c>
      <c r="AK2324" s="28">
        <f>AI2324/(E2324/1000)</f>
        <v>0.44916208566384536</v>
      </c>
      <c r="AL2324">
        <f>AA2324/0.752049334436339</f>
        <v>0.36265174039999998</v>
      </c>
      <c r="AM2324">
        <f>Q2324/O2324</f>
        <v>1.0080962638342121</v>
      </c>
      <c r="AN2324">
        <f>U2324/0.242530074</f>
        <v>9.2219491097009278</v>
      </c>
      <c r="AO2324">
        <f>O2324/U2324</f>
        <v>0.60194044531878743</v>
      </c>
    </row>
    <row r="2325" spans="1:41">
      <c r="A2325" s="14" t="s">
        <v>82</v>
      </c>
      <c r="B2325" s="14" t="s">
        <v>228</v>
      </c>
      <c r="C2325" s="15">
        <v>-45.686</v>
      </c>
      <c r="D2325" s="15">
        <v>50.204000000000001</v>
      </c>
      <c r="E2325" s="15">
        <v>3448</v>
      </c>
      <c r="F2325" s="31">
        <v>328.5</v>
      </c>
      <c r="G2325" s="31">
        <v>19.5593</v>
      </c>
      <c r="I2325">
        <f>(E2325*100*Info!$B$11)/AI2325</f>
        <v>3.3161826722786731</v>
      </c>
      <c r="J2325">
        <f>LOG10(I2325)</f>
        <v>0.52063844569534556</v>
      </c>
      <c r="K2325">
        <f>2*((E2325*100*Info!$B$11)/AI2325^2)*(AJ2325/2)</f>
        <v>0.27138617039504026</v>
      </c>
      <c r="L2325">
        <f>(M2325/10.7)/I2325</f>
        <v>1.3920231476635536</v>
      </c>
      <c r="M2325">
        <f>((U2325/0.242530073729142))*I2325</f>
        <v>49.39337254611182</v>
      </c>
      <c r="N2325">
        <f>2*M2325*SQRT((0.5*K2325/I2325)^2+(0.5*V2325/U2325)^2)</f>
        <v>4.1948185233296487</v>
      </c>
      <c r="O2325" s="1">
        <v>1.5548999999999999</v>
      </c>
      <c r="P2325" s="1">
        <v>3.2399999999999998E-2</v>
      </c>
      <c r="Q2325" s="1">
        <v>1.395</v>
      </c>
      <c r="R2325" s="1">
        <v>3.1099999999999999E-2</v>
      </c>
      <c r="S2325" s="1">
        <v>3.6251000000000002</v>
      </c>
      <c r="T2325" s="1">
        <v>8.2400000000000001E-2</v>
      </c>
      <c r="U2325" s="1">
        <v>3.6124000000000001</v>
      </c>
      <c r="V2325" s="1">
        <v>8.2000000000000003E-2</v>
      </c>
      <c r="W2325" s="50">
        <f>U2325*Info!$B$2</f>
        <v>1.7339519999999999</v>
      </c>
      <c r="X2325" s="50">
        <f>W2325*SQRT((0.5*V2325/U2325)^2+Info!$B$3^2)</f>
        <v>8.8903184677265643E-2</v>
      </c>
      <c r="Y2325" s="39">
        <f>W2325*Info!$D$2</f>
        <v>1.4045011199999999</v>
      </c>
      <c r="Z2325" s="39">
        <f>Y2325*SQRT(Info!$D$3^2+(X2325/W2325)^2)</f>
        <v>0.10058442267591076</v>
      </c>
      <c r="AA2325" s="50">
        <f>IF(O2325-W2325&gt;0,O2325-W2325,0)</f>
        <v>0</v>
      </c>
      <c r="AB2325" s="50">
        <f>SQRT((0.5*P2325)^2+X2325^2)</f>
        <v>9.0367119273328619E-2</v>
      </c>
      <c r="AC2325" s="50">
        <f>(1-EXP(-Info!$B$6*G2325*1000))+(Info!$B$6/(Info!$B$6-Info!$B$7))*(EXP(-Info!$B$7*G2325*1000)-EXP(-Info!$B$6*G2325*1000))*(Info!$B$9-1)</f>
        <v>0.18763557854876228</v>
      </c>
      <c r="AD2325" s="50">
        <f>SQRT((Info!$B$6*EXP(-Info!$B$6*G2325*1000)+(Info!$B$6/(Info!$B$6+Info!$B$7))*(Info!$B$9-1)*(-Info!$B$7*EXP(-Info!$B$7*G2325*1000)+Info!$B$6*EXP(-Info!$B$6*G2325*1000)))^2*(0.01*G2325*1000)^2)</f>
        <v>1.6088214943771285E-3</v>
      </c>
      <c r="AE2325" s="50">
        <f>IF(AA2325&gt;0,AA2325*AC2325*SQRT((AB2325/AA2325)^2+(AD2325/AC2325)^2),AA2325*AC2325*SQRT((AD2325/AC2325)^2))</f>
        <v>0</v>
      </c>
      <c r="AF2325" s="50">
        <f>IF((S2325-Y2325-AA2325*AC2325)&gt;0,S2325-Y2325-AA2325*AC2325,0)</f>
        <v>2.2205988800000003</v>
      </c>
      <c r="AG2325" s="50">
        <f>SQRT((T2325*0.5)^2+Z2325^2+AE2325^2)</f>
        <v>0.10869529007756625</v>
      </c>
      <c r="AH2325" s="50">
        <f>AF2325/S2325</f>
        <v>0.61256210311439685</v>
      </c>
      <c r="AI2325">
        <f>AF2325*EXP(Info!$B$6*G2325*1000)</f>
        <v>2.6568641838417379</v>
      </c>
      <c r="AJ2325">
        <f>2*SQRT((EXP(Info!$B$6*G2325)*AG2325)^2+(Info!$B$6*G2325*0.01*AI2325)^2)</f>
        <v>0.21742957712793987</v>
      </c>
      <c r="AK2325" s="28">
        <f>AI2325/(E2325/1000)</f>
        <v>0.77055225749470357</v>
      </c>
      <c r="AL2325">
        <f>AA2325/0.752049334436339</f>
        <v>0</v>
      </c>
      <c r="AM2325">
        <f>Q2325/O2325</f>
        <v>0.89716380474628599</v>
      </c>
      <c r="AN2325">
        <f>U2325/0.242530074</f>
        <v>14.894647663365657</v>
      </c>
      <c r="AO2325">
        <f>O2325/U2325</f>
        <v>0.43043406045842098</v>
      </c>
    </row>
    <row r="2326" spans="1:41">
      <c r="A2326" s="14" t="s">
        <v>82</v>
      </c>
      <c r="B2326" s="14" t="s">
        <v>228</v>
      </c>
      <c r="C2326" s="15">
        <v>-45.686</v>
      </c>
      <c r="D2326" s="15">
        <v>50.204000000000001</v>
      </c>
      <c r="E2326" s="15">
        <v>3448</v>
      </c>
      <c r="F2326" s="31">
        <v>329</v>
      </c>
      <c r="G2326" s="31">
        <v>19.575500000000002</v>
      </c>
      <c r="I2326">
        <f>(E2326*100*Info!$B$11)/AI2326</f>
        <v>6.7188337440931196</v>
      </c>
      <c r="J2326">
        <f>LOG10(I2326)</f>
        <v>0.82729389471136461</v>
      </c>
      <c r="K2326">
        <f>2*((E2326*100*Info!$B$11)/AI2326^2)*(AJ2326/2)</f>
        <v>0.74144586962781844</v>
      </c>
      <c r="L2326">
        <f>(M2326/10.7)/I2326</f>
        <v>0.9445596112149548</v>
      </c>
      <c r="M2326">
        <f>((U2326/0.242530073729142))*I2326</f>
        <v>67.905827183782122</v>
      </c>
      <c r="N2326">
        <f>2*M2326*SQRT((0.5*K2326/I2326)^2+(0.5*V2326/U2326)^2)</f>
        <v>7.605912464372091</v>
      </c>
      <c r="O2326" s="1">
        <v>1.3892</v>
      </c>
      <c r="P2326" s="1">
        <v>3.1800000000000002E-2</v>
      </c>
      <c r="Q2326" s="1">
        <v>1.2196</v>
      </c>
      <c r="R2326" s="1">
        <v>2.9600000000000001E-2</v>
      </c>
      <c r="S2326" s="1">
        <v>2.0888</v>
      </c>
      <c r="T2326" s="1">
        <v>4.3499999999999997E-2</v>
      </c>
      <c r="U2326" s="1">
        <v>2.4512</v>
      </c>
      <c r="V2326" s="1">
        <v>4.7E-2</v>
      </c>
      <c r="W2326" s="50">
        <f>U2326*Info!$B$2</f>
        <v>1.1765760000000001</v>
      </c>
      <c r="X2326" s="50">
        <f>W2326*SQRT((0.5*V2326/U2326)^2+Info!$B$3^2)</f>
        <v>5.9900468357434407E-2</v>
      </c>
      <c r="Y2326" s="39">
        <f>W2326*Info!$D$2</f>
        <v>0.95302656000000008</v>
      </c>
      <c r="Z2326" s="39">
        <f>Y2326*SQRT(Info!$D$3^2+(X2326/W2326)^2)</f>
        <v>6.8005729424565176E-2</v>
      </c>
      <c r="AA2326" s="50">
        <f>IF(O2326-W2326&gt;0,O2326-W2326,0)</f>
        <v>0.21262399999999992</v>
      </c>
      <c r="AB2326" s="50">
        <f>SQRT((0.5*P2326)^2+X2326^2)</f>
        <v>6.1974802213802992E-2</v>
      </c>
      <c r="AC2326" s="50">
        <f>(1-EXP(-Info!$B$6*G2326*1000))+(Info!$B$6/(Info!$B$6-Info!$B$7))*(EXP(-Info!$B$7*G2326*1000)-EXP(-Info!$B$6*G2326*1000))*(Info!$B$9-1)</f>
        <v>0.18777689273227507</v>
      </c>
      <c r="AD2326" s="50">
        <f>SQRT((Info!$B$6*EXP(-Info!$B$6*G2326*1000)+(Info!$B$6/(Info!$B$6+Info!$B$7))*(Info!$B$9-1)*(-Info!$B$7*EXP(-Info!$B$7*G2326*1000)+Info!$B$6*EXP(-Info!$B$6*G2326*1000)))^2*(0.01*G2326*1000)^2)</f>
        <v>1.6099087753520174E-3</v>
      </c>
      <c r="AE2326" s="50">
        <f>IF(AA2326&gt;0,AA2326*AC2326*SQRT((AB2326/AA2326)^2+(AD2326/AC2326)^2),AA2326*AC2326*SQRT((AD2326/AC2326)^2))</f>
        <v>1.1642469007288535E-2</v>
      </c>
      <c r="AF2326" s="50">
        <f>IF((S2326-Y2326-AA2326*AC2326)&gt;0,S2326-Y2326-AA2326*AC2326,0)</f>
        <v>1.0958475659596927</v>
      </c>
      <c r="AG2326" s="50">
        <f>SQRT((T2326*0.5)^2+Z2326^2+AE2326^2)</f>
        <v>7.2342164877427076E-2</v>
      </c>
      <c r="AH2326" s="50">
        <f>AF2326/S2326</f>
        <v>0.52463020201057675</v>
      </c>
      <c r="AI2326">
        <f>AF2326*EXP(Info!$B$6*G2326*1000)</f>
        <v>1.3113357622220811</v>
      </c>
      <c r="AJ2326">
        <f>2*SQRT((EXP(Info!$B$6*G2326)*AG2326)^2+(Info!$B$6*G2326*0.01*AI2326)^2)</f>
        <v>0.14471030563147894</v>
      </c>
      <c r="AK2326" s="28">
        <f>AI2326/(E2326/1000)</f>
        <v>0.38031779646812097</v>
      </c>
      <c r="AL2326">
        <f>AA2326/0.752049334436339</f>
        <v>0.28272613279999992</v>
      </c>
      <c r="AM2326">
        <f>Q2326/O2326</f>
        <v>0.87791534696228046</v>
      </c>
      <c r="AN2326">
        <f>U2326/0.242530074</f>
        <v>10.106787828712738</v>
      </c>
      <c r="AO2326">
        <f>O2326/U2326</f>
        <v>0.56674281984334207</v>
      </c>
    </row>
    <row r="2327" spans="1:41">
      <c r="A2327" s="14" t="s">
        <v>82</v>
      </c>
      <c r="B2327" s="14" t="s">
        <v>228</v>
      </c>
      <c r="C2327" s="15">
        <v>-45.686</v>
      </c>
      <c r="D2327" s="15">
        <v>50.204000000000001</v>
      </c>
      <c r="E2327" s="15">
        <v>3448</v>
      </c>
      <c r="F2327" s="31">
        <v>329.5</v>
      </c>
      <c r="G2327" s="31">
        <v>19.617000000000001</v>
      </c>
      <c r="I2327">
        <f>(E2327*100*Info!$B$11)/AI2327</f>
        <v>6.1104869370503794</v>
      </c>
      <c r="J2327">
        <f>LOG10(I2327)</f>
        <v>0.7860758200048682</v>
      </c>
      <c r="K2327">
        <f>2*((E2327*100*Info!$B$11)/AI2327^2)*(AJ2327/2)</f>
        <v>0.74056070799180462</v>
      </c>
      <c r="L2327">
        <f>(M2327/10.7)/I2327</f>
        <v>1.157732904672899</v>
      </c>
      <c r="M2327">
        <f>((U2327/0.242530073729142))*I2327</f>
        <v>75.695136159389421</v>
      </c>
      <c r="N2327">
        <f>2*M2327*SQRT((0.5*K2327/I2327)^2+(0.5*V2327/U2327)^2)</f>
        <v>9.2903240915566911</v>
      </c>
      <c r="O2327" s="1">
        <v>1.3382000000000001</v>
      </c>
      <c r="P2327" s="1">
        <v>2.5700000000000001E-2</v>
      </c>
      <c r="Q2327" s="1">
        <v>1.1398999999999999</v>
      </c>
      <c r="R2327" s="1">
        <v>2.4E-2</v>
      </c>
      <c r="S2327" s="1">
        <v>2.3725999999999998</v>
      </c>
      <c r="T2327" s="1">
        <v>5.2200000000000003E-2</v>
      </c>
      <c r="U2327" s="1">
        <v>3.0044</v>
      </c>
      <c r="V2327" s="1">
        <v>5.8200000000000002E-2</v>
      </c>
      <c r="W2327" s="50">
        <f>U2327*Info!$B$2</f>
        <v>1.4421119999999998</v>
      </c>
      <c r="X2327" s="50">
        <f>W2327*SQRT((0.5*V2327/U2327)^2+Info!$B$3^2)</f>
        <v>7.3446052142780285E-2</v>
      </c>
      <c r="Y2327" s="39">
        <f>W2327*Info!$D$2</f>
        <v>1.16811072</v>
      </c>
      <c r="Z2327" s="39">
        <f>Y2327*SQRT(Info!$D$3^2+(X2327/W2327)^2)</f>
        <v>8.336918901573287E-2</v>
      </c>
      <c r="AA2327" s="50">
        <f>IF(O2327-W2327&gt;0,O2327-W2327,0)</f>
        <v>0</v>
      </c>
      <c r="AB2327" s="50">
        <f>SQRT((0.5*P2327)^2+X2327^2)</f>
        <v>7.456168637685176E-2</v>
      </c>
      <c r="AC2327" s="50">
        <f>(1-EXP(-Info!$B$6*G2327*1000))+(Info!$B$6/(Info!$B$6-Info!$B$7))*(EXP(-Info!$B$7*G2327*1000)-EXP(-Info!$B$6*G2327*1000))*(Info!$B$9-1)</f>
        <v>0.18813880122316418</v>
      </c>
      <c r="AD2327" s="50">
        <f>SQRT((Info!$B$6*EXP(-Info!$B$6*G2327*1000)+(Info!$B$6/(Info!$B$6+Info!$B$7))*(Info!$B$9-1)*(-Info!$B$7*EXP(-Info!$B$7*G2327*1000)+Info!$B$6*EXP(-Info!$B$6*G2327*1000)))^2*(0.01*G2327*1000)^2)</f>
        <v>1.6126924100237246E-3</v>
      </c>
      <c r="AE2327" s="50">
        <f>IF(AA2327&gt;0,AA2327*AC2327*SQRT((AB2327/AA2327)^2+(AD2327/AC2327)^2),AA2327*AC2327*SQRT((AD2327/AC2327)^2))</f>
        <v>0</v>
      </c>
      <c r="AF2327" s="50">
        <f>IF((S2327-Y2327-AA2327*AC2327)&gt;0,S2327-Y2327-AA2327*AC2327,0)</f>
        <v>1.2044892799999998</v>
      </c>
      <c r="AG2327" s="50">
        <f>SQRT((T2327*0.5)^2+Z2327^2+AE2327^2)</f>
        <v>8.7359210602780707E-2</v>
      </c>
      <c r="AH2327" s="50">
        <f>AF2327/S2327</f>
        <v>0.5076663913006827</v>
      </c>
      <c r="AI2327">
        <f>AF2327*EXP(Info!$B$6*G2327*1000)</f>
        <v>1.4418895023948479</v>
      </c>
      <c r="AJ2327">
        <f>2*SQRT((EXP(Info!$B$6*G2327)*AG2327)^2+(Info!$B$6*G2327*0.01*AI2327)^2)</f>
        <v>0.17474985573816235</v>
      </c>
      <c r="AK2327" s="28">
        <f>AI2327/(E2327/1000)</f>
        <v>0.41818141020732247</v>
      </c>
      <c r="AL2327">
        <f>AA2327/0.752049334436339</f>
        <v>0</v>
      </c>
      <c r="AM2327">
        <f>Q2327/O2327</f>
        <v>0.85181587206695553</v>
      </c>
      <c r="AN2327">
        <f>U2327/0.242530074</f>
        <v>12.387742066165369</v>
      </c>
      <c r="AO2327">
        <f>O2327/U2327</f>
        <v>0.44541339368925581</v>
      </c>
    </row>
    <row r="2328" spans="1:41">
      <c r="A2328" s="14" t="s">
        <v>82</v>
      </c>
      <c r="B2328" s="14" t="s">
        <v>228</v>
      </c>
      <c r="C2328" s="15">
        <v>-45.686</v>
      </c>
      <c r="D2328" s="15">
        <v>50.204000000000001</v>
      </c>
      <c r="E2328" s="15">
        <v>3448</v>
      </c>
      <c r="F2328" s="31">
        <v>332.5</v>
      </c>
      <c r="G2328" s="31">
        <v>19.8658</v>
      </c>
      <c r="I2328">
        <f>(E2328*100*Info!$B$11)/AI2328</f>
        <v>7.6361783099175042</v>
      </c>
      <c r="J2328">
        <f>LOG10(I2328)</f>
        <v>0.88287606090930693</v>
      </c>
      <c r="K2328">
        <f>2*((E2328*100*Info!$B$11)/AI2328^2)*(AJ2328/2)</f>
        <v>1.0986647330934156</v>
      </c>
      <c r="L2328">
        <f>(M2328/10.7)/I2328</f>
        <v>1.1057497570093477</v>
      </c>
      <c r="M2328">
        <f>((U2328/0.242530073729142))*I2328</f>
        <v>90.347614724183245</v>
      </c>
      <c r="N2328">
        <f>2*M2328*SQRT((0.5*K2328/I2328)^2+(0.5*V2328/U2328)^2)</f>
        <v>13.112887158617598</v>
      </c>
      <c r="O2328" s="1">
        <v>1.292</v>
      </c>
      <c r="P2328" s="1">
        <v>2.7099999999999999E-2</v>
      </c>
      <c r="Q2328" s="1">
        <v>1.1830000000000001</v>
      </c>
      <c r="R2328" s="1">
        <v>2.63E-2</v>
      </c>
      <c r="S2328" s="1">
        <v>2.0773000000000001</v>
      </c>
      <c r="T2328" s="1">
        <v>4.6899999999999997E-2</v>
      </c>
      <c r="U2328" s="1">
        <v>2.8694999999999999</v>
      </c>
      <c r="V2328" s="1">
        <v>5.4800000000000001E-2</v>
      </c>
      <c r="W2328" s="50">
        <f>U2328*Info!$B$2</f>
        <v>1.3773599999999999</v>
      </c>
      <c r="X2328" s="50">
        <f>W2328*SQRT((0.5*V2328/U2328)^2+Info!$B$3^2)</f>
        <v>7.0112598924872274E-2</v>
      </c>
      <c r="Y2328" s="39">
        <f>W2328*Info!$D$2</f>
        <v>1.1156615999999999</v>
      </c>
      <c r="Z2328" s="39">
        <f>Y2328*SQRT(Info!$D$3^2+(X2328/W2328)^2)</f>
        <v>7.9605232204341944E-2</v>
      </c>
      <c r="AA2328" s="50">
        <f>IF(O2328-W2328&gt;0,O2328-W2328,0)</f>
        <v>0</v>
      </c>
      <c r="AB2328" s="50">
        <f>SQRT((0.5*P2328)^2+X2328^2)</f>
        <v>7.1409936479456426E-2</v>
      </c>
      <c r="AC2328" s="50">
        <f>(1-EXP(-Info!$B$6*G2328*1000))+(Info!$B$6/(Info!$B$6-Info!$B$7))*(EXP(-Info!$B$7*G2328*1000)-EXP(-Info!$B$6*G2328*1000))*(Info!$B$9-1)</f>
        <v>0.19030549262191518</v>
      </c>
      <c r="AD2328" s="50">
        <f>SQRT((Info!$B$6*EXP(-Info!$B$6*G2328*1000)+(Info!$B$6/(Info!$B$6+Info!$B$7))*(Info!$B$9-1)*(-Info!$B$7*EXP(-Info!$B$7*G2328*1000)+Info!$B$6*EXP(-Info!$B$6*G2328*1000)))^2*(0.01*G2328*1000)^2)</f>
        <v>1.6293300866096064E-3</v>
      </c>
      <c r="AE2328" s="50">
        <f>IF(AA2328&gt;0,AA2328*AC2328*SQRT((AB2328/AA2328)^2+(AD2328/AC2328)^2),AA2328*AC2328*SQRT((AD2328/AC2328)^2))</f>
        <v>0</v>
      </c>
      <c r="AF2328" s="50">
        <f>IF((S2328-Y2328-AA2328*AC2328)&gt;0,S2328-Y2328-AA2328*AC2328,0)</f>
        <v>0.96163840000000023</v>
      </c>
      <c r="AG2328" s="50">
        <f>SQRT((T2328*0.5)^2+Z2328^2+AE2328^2)</f>
        <v>8.2987321286490501E-2</v>
      </c>
      <c r="AH2328" s="50">
        <f>AF2328/S2328</f>
        <v>0.46292706879121942</v>
      </c>
      <c r="AI2328">
        <f>AF2328*EXP(Info!$B$6*G2328*1000)</f>
        <v>1.1538031999083811</v>
      </c>
      <c r="AJ2328">
        <f>2*SQRT((EXP(Info!$B$6*G2328)*AG2328)^2+(Info!$B$6*G2328*0.01*AI2328)^2)</f>
        <v>0.16600488270727207</v>
      </c>
      <c r="AK2328" s="28">
        <f>AI2328/(E2328/1000)</f>
        <v>0.33462969834929845</v>
      </c>
      <c r="AL2328">
        <f>AA2328/0.752049334436339</f>
        <v>0</v>
      </c>
      <c r="AM2328">
        <f>Q2328/O2328</f>
        <v>0.91563467492260064</v>
      </c>
      <c r="AN2328">
        <f>U2328/0.242530074</f>
        <v>11.831522386786554</v>
      </c>
      <c r="AO2328">
        <f>O2328/U2328</f>
        <v>0.45025265725736191</v>
      </c>
    </row>
    <row r="2329" spans="1:41">
      <c r="A2329" s="14" t="s">
        <v>82</v>
      </c>
      <c r="B2329" s="14" t="s">
        <v>228</v>
      </c>
      <c r="C2329" s="15">
        <v>-45.686</v>
      </c>
      <c r="D2329" s="15">
        <v>50.204000000000001</v>
      </c>
      <c r="E2329" s="15">
        <v>3448</v>
      </c>
      <c r="F2329" s="31">
        <v>334.5</v>
      </c>
      <c r="G2329" s="31">
        <v>20.031599999999997</v>
      </c>
      <c r="I2329">
        <f>(E2329*100*Info!$B$11)/AI2329</f>
        <v>7.8158285252954514</v>
      </c>
      <c r="J2329">
        <f>LOG10(I2329)</f>
        <v>0.89297502264842321</v>
      </c>
      <c r="K2329">
        <f>2*((E2329*100*Info!$B$11)/AI2329^2)*(AJ2329/2)</f>
        <v>1.0046452291743699</v>
      </c>
      <c r="L2329">
        <f>(M2329/10.7)/I2329</f>
        <v>0.94656340934579608</v>
      </c>
      <c r="M2329">
        <f>((U2329/0.242530073729142))*I2329</f>
        <v>79.160497064693928</v>
      </c>
      <c r="N2329">
        <f>2*M2329*SQRT((0.5*K2329/I2329)^2+(0.5*V2329/U2329)^2)</f>
        <v>10.292182581812106</v>
      </c>
      <c r="O2329" s="1">
        <v>1.4384999999999999</v>
      </c>
      <c r="P2329" s="1">
        <v>3.0700000000000002E-2</v>
      </c>
      <c r="Q2329" s="1">
        <v>1.2301</v>
      </c>
      <c r="R2329" s="1">
        <v>2.8400000000000002E-2</v>
      </c>
      <c r="S2329" s="1">
        <v>1.9429000000000001</v>
      </c>
      <c r="T2329" s="1">
        <v>4.2799999999999998E-2</v>
      </c>
      <c r="U2329" s="1">
        <v>2.4563999999999999</v>
      </c>
      <c r="V2329" s="1">
        <v>4.8000000000000001E-2</v>
      </c>
      <c r="W2329" s="50">
        <f>U2329*Info!$B$2</f>
        <v>1.1790719999999999</v>
      </c>
      <c r="X2329" s="50">
        <f>W2329*SQRT((0.5*V2329/U2329)^2+Info!$B$3^2)</f>
        <v>6.0068605385508997E-2</v>
      </c>
      <c r="Y2329" s="39">
        <f>W2329*Info!$D$2</f>
        <v>0.95504831999999995</v>
      </c>
      <c r="Z2329" s="39">
        <f>Y2329*SQRT(Info!$D$3^2+(X2329/W2329)^2)</f>
        <v>6.8173732192935668E-2</v>
      </c>
      <c r="AA2329" s="50">
        <f>IF(O2329-W2329&gt;0,O2329-W2329,0)</f>
        <v>0.25942799999999999</v>
      </c>
      <c r="AB2329" s="50">
        <f>SQRT((0.5*P2329)^2+X2329^2)</f>
        <v>6.1998869771633748E-2</v>
      </c>
      <c r="AC2329" s="50">
        <f>(1-EXP(-Info!$B$6*G2329*1000))+(Info!$B$6/(Info!$B$6-Info!$B$7))*(EXP(-Info!$B$7*G2329*1000)-EXP(-Info!$B$6*G2329*1000))*(Info!$B$9-1)</f>
        <v>0.19174650716133415</v>
      </c>
      <c r="AD2329" s="50">
        <f>SQRT((Info!$B$6*EXP(-Info!$B$6*G2329*1000)+(Info!$B$6/(Info!$B$6+Info!$B$7))*(Info!$B$9-1)*(-Info!$B$7*EXP(-Info!$B$7*G2329*1000)+Info!$B$6*EXP(-Info!$B$6*G2329*1000)))^2*(0.01*G2329*1000)^2)</f>
        <v>1.6403692493585176E-3</v>
      </c>
      <c r="AE2329" s="50">
        <f>IF(AA2329&gt;0,AA2329*AC2329*SQRT((AB2329/AA2329)^2+(AD2329/AC2329)^2),AA2329*AC2329*SQRT((AD2329/AC2329)^2))</f>
        <v>1.1895681143388665E-2</v>
      </c>
      <c r="AF2329" s="50">
        <f>IF((S2329-Y2329-AA2329*AC2329)&gt;0,S2329-Y2329-AA2329*AC2329,0)</f>
        <v>0.93810726714014958</v>
      </c>
      <c r="AG2329" s="50">
        <f>SQRT((T2329*0.5)^2+Z2329^2+AE2329^2)</f>
        <v>7.2437041566999996E-2</v>
      </c>
      <c r="AH2329" s="50">
        <f>AF2329/S2329</f>
        <v>0.48283867782188972</v>
      </c>
      <c r="AI2329">
        <f>AF2329*EXP(Info!$B$6*G2329*1000)</f>
        <v>1.12728253192079</v>
      </c>
      <c r="AJ2329">
        <f>2*SQRT((EXP(Info!$B$6*G2329)*AG2329)^2+(Info!$B$6*G2329*0.01*AI2329)^2)</f>
        <v>0.1449006991338791</v>
      </c>
      <c r="AK2329" s="28">
        <f>AI2329/(E2329/1000)</f>
        <v>0.32693808930417345</v>
      </c>
      <c r="AL2329">
        <f>AA2329/0.752049334436339</f>
        <v>0.34496141159999999</v>
      </c>
      <c r="AM2329">
        <f>Q2329/O2329</f>
        <v>0.8551268682655544</v>
      </c>
      <c r="AN2329">
        <f>U2329/0.242530074</f>
        <v>10.128228468688794</v>
      </c>
      <c r="AO2329">
        <f>O2329/U2329</f>
        <v>0.58561309233023939</v>
      </c>
    </row>
    <row r="2330" spans="1:41">
      <c r="A2330" s="14" t="s">
        <v>82</v>
      </c>
      <c r="B2330" s="14" t="s">
        <v>228</v>
      </c>
      <c r="C2330" s="15">
        <v>-45.686</v>
      </c>
      <c r="D2330" s="15">
        <v>50.204000000000001</v>
      </c>
      <c r="E2330" s="15">
        <v>3448</v>
      </c>
      <c r="F2330" s="31">
        <v>336.5</v>
      </c>
      <c r="G2330" s="31">
        <v>20.197500000000002</v>
      </c>
      <c r="I2330">
        <f>(E2330*100*Info!$B$11)/AI2330</f>
        <v>5.6095609221495684</v>
      </c>
      <c r="J2330">
        <f>LOG10(I2330)</f>
        <v>0.74892886900120792</v>
      </c>
      <c r="K2330">
        <f>2*((E2330*100*Info!$B$11)/AI2330^2)*(AJ2330/2)</f>
        <v>0.55943042546528332</v>
      </c>
      <c r="L2330">
        <f>(M2330/10.7)/I2330</f>
        <v>1.0052515738317773</v>
      </c>
      <c r="M2330">
        <f>((U2330/0.242530073729142))*I2330</f>
        <v>60.337513416808157</v>
      </c>
      <c r="N2330">
        <f>2*M2330*SQRT((0.5*K2330/I2330)^2+(0.5*V2330/U2330)^2)</f>
        <v>6.1527410821120396</v>
      </c>
      <c r="O2330" s="1">
        <v>1.6205000000000001</v>
      </c>
      <c r="P2330" s="1">
        <v>2.93E-2</v>
      </c>
      <c r="Q2330" s="1">
        <v>1.3079000000000001</v>
      </c>
      <c r="R2330" s="1">
        <v>2.64E-2</v>
      </c>
      <c r="S2330" s="1">
        <v>2.3904999999999998</v>
      </c>
      <c r="T2330" s="1">
        <v>5.33E-2</v>
      </c>
      <c r="U2330" s="1">
        <v>2.6086999999999998</v>
      </c>
      <c r="V2330" s="1">
        <v>5.5500000000000001E-2</v>
      </c>
      <c r="W2330" s="50">
        <f>U2330*Info!$B$2</f>
        <v>1.252176</v>
      </c>
      <c r="X2330" s="50">
        <f>W2330*SQRT((0.5*V2330/U2330)^2+Info!$B$3^2)</f>
        <v>6.4010032318692039E-2</v>
      </c>
      <c r="Y2330" s="39">
        <f>W2330*Info!$D$2</f>
        <v>1.0142625599999999</v>
      </c>
      <c r="Z2330" s="39">
        <f>Y2330*SQRT(Info!$D$3^2+(X2330/W2330)^2)</f>
        <v>7.2526198988563897E-2</v>
      </c>
      <c r="AA2330" s="50">
        <f>IF(O2330-W2330&gt;0,O2330-W2330,0)</f>
        <v>0.3683240000000001</v>
      </c>
      <c r="AB2330" s="50">
        <f>SQRT((0.5*P2330)^2+X2330^2)</f>
        <v>6.566511050352386E-2</v>
      </c>
      <c r="AC2330" s="50">
        <f>(1-EXP(-Info!$B$6*G2330*1000))+(Info!$B$6/(Info!$B$6-Info!$B$7))*(EXP(-Info!$B$7*G2330*1000)-EXP(-Info!$B$6*G2330*1000))*(Info!$B$9-1)</f>
        <v>0.19318610077184362</v>
      </c>
      <c r="AD2330" s="50">
        <f>SQRT((Info!$B$6*EXP(-Info!$B$6*G2330*1000)+(Info!$B$6/(Info!$B$6+Info!$B$7))*(Info!$B$9-1)*(-Info!$B$7*EXP(-Info!$B$7*G2330*1000)+Info!$B$6*EXP(-Info!$B$6*G2330*1000)))^2*(0.01*G2330*1000)^2)</f>
        <v>1.6513766206409308E-3</v>
      </c>
      <c r="AE2330" s="50">
        <f>IF(AA2330&gt;0,AA2330*AC2330*SQRT((AB2330/AA2330)^2+(AD2330/AC2330)^2),AA2330*AC2330*SQRT((AD2330/AC2330)^2))</f>
        <v>1.2700160104316105E-2</v>
      </c>
      <c r="AF2330" s="50">
        <f>IF((S2330-Y2330-AA2330*AC2330)&gt;0,S2330-Y2330-AA2330*AC2330,0)</f>
        <v>1.3050823626193113</v>
      </c>
      <c r="AG2330" s="50">
        <f>SQRT((T2330*0.5)^2+Z2330^2+AE2330^2)</f>
        <v>7.8304317290964418E-2</v>
      </c>
      <c r="AH2330" s="50">
        <f>AF2330/S2330</f>
        <v>0.545945351440833</v>
      </c>
      <c r="AI2330">
        <f>AF2330*EXP(Info!$B$6*G2330*1000)</f>
        <v>1.570648236346736</v>
      </c>
      <c r="AJ2330">
        <f>2*SQRT((EXP(Info!$B$6*G2330)*AG2330)^2+(Info!$B$6*G2330*0.01*AI2330)^2)</f>
        <v>0.15663764478362202</v>
      </c>
      <c r="AK2330" s="28">
        <f>AI2330/(E2330/1000)</f>
        <v>0.45552443049499303</v>
      </c>
      <c r="AL2330">
        <f>AA2330/0.752049334436339</f>
        <v>0.48976042280000009</v>
      </c>
      <c r="AM2330">
        <f>Q2330/O2330</f>
        <v>0.80709657513113242</v>
      </c>
      <c r="AN2330">
        <f>U2330/0.242530074</f>
        <v>10.756191827987484</v>
      </c>
      <c r="AO2330">
        <f>O2330/U2330</f>
        <v>0.62119063134894781</v>
      </c>
    </row>
    <row r="2331" spans="1:41">
      <c r="A2331" s="14" t="s">
        <v>82</v>
      </c>
      <c r="B2331" s="14" t="s">
        <v>228</v>
      </c>
      <c r="C2331" s="15">
        <v>-45.686</v>
      </c>
      <c r="D2331" s="15">
        <v>50.204000000000001</v>
      </c>
      <c r="E2331" s="15">
        <v>3448</v>
      </c>
      <c r="F2331" s="31">
        <v>337</v>
      </c>
      <c r="G2331" s="31">
        <v>20.239000000000001</v>
      </c>
      <c r="I2331">
        <f>(E2331*100*Info!$B$11)/AI2331</f>
        <v>5.6977350773557642</v>
      </c>
      <c r="J2331">
        <f>LOG10(I2331)</f>
        <v>0.75570225235918387</v>
      </c>
      <c r="K2331">
        <f>2*((E2331*100*Info!$B$11)/AI2331^2)*(AJ2331/2)</f>
        <v>0.60830373418903894</v>
      </c>
      <c r="L2331">
        <f>(M2331/10.7)/I2331</f>
        <v>1.0624368897196281</v>
      </c>
      <c r="M2331">
        <f>((U2331/0.242530073729142))*I2331</f>
        <v>64.77227809414542</v>
      </c>
      <c r="N2331">
        <f>2*M2331*SQRT((0.5*K2331/I2331)^2+(0.5*V2331/U2331)^2)</f>
        <v>7.0482070705208191</v>
      </c>
      <c r="O2331" s="1">
        <v>1.7224999999999999</v>
      </c>
      <c r="P2331" s="1">
        <v>4.4900000000000002E-2</v>
      </c>
      <c r="Q2331" s="1">
        <v>1.5199</v>
      </c>
      <c r="R2331" s="1">
        <v>4.1000000000000002E-2</v>
      </c>
      <c r="S2331" s="1">
        <v>2.4336000000000002</v>
      </c>
      <c r="T2331" s="1">
        <v>5.4699999999999999E-2</v>
      </c>
      <c r="U2331" s="1">
        <v>2.7570999999999999</v>
      </c>
      <c r="V2331" s="1">
        <v>5.8000000000000003E-2</v>
      </c>
      <c r="W2331" s="50">
        <f>U2331*Info!$B$2</f>
        <v>1.3234079999999999</v>
      </c>
      <c r="X2331" s="50">
        <f>W2331*SQRT((0.5*V2331/U2331)^2+Info!$B$3^2)</f>
        <v>6.7618697385856227E-2</v>
      </c>
      <c r="Y2331" s="39">
        <f>W2331*Info!$D$2</f>
        <v>1.07196048</v>
      </c>
      <c r="Z2331" s="39">
        <f>Y2331*SQRT(Info!$D$3^2+(X2331/W2331)^2)</f>
        <v>7.6633063937501245E-2</v>
      </c>
      <c r="AA2331" s="50">
        <f>IF(O2331-W2331&gt;0,O2331-W2331,0)</f>
        <v>0.399092</v>
      </c>
      <c r="AB2331" s="50">
        <f>SQRT((0.5*P2331)^2+X2331^2)</f>
        <v>7.1248092859809237E-2</v>
      </c>
      <c r="AC2331" s="50">
        <f>(1-EXP(-Info!$B$6*G2331*1000))+(Info!$B$6/(Info!$B$6-Info!$B$7))*(EXP(-Info!$B$7*G2331*1000)-EXP(-Info!$B$6*G2331*1000))*(Info!$B$9-1)</f>
        <v>0.19354585833705351</v>
      </c>
      <c r="AD2331" s="50">
        <f>SQRT((Info!$B$6*EXP(-Info!$B$6*G2331*1000)+(Info!$B$6/(Info!$B$6+Info!$B$7))*(Info!$B$9-1)*(-Info!$B$7*EXP(-Info!$B$7*G2331*1000)+Info!$B$6*EXP(-Info!$B$6*G2331*1000)))^2*(0.01*G2331*1000)^2)</f>
        <v>1.6541241190096256E-3</v>
      </c>
      <c r="AE2331" s="50">
        <f>IF(AA2331&gt;0,AA2331*AC2331*SQRT((AB2331/AA2331)^2+(AD2331/AC2331)^2),AA2331*AC2331*SQRT((AD2331/AC2331)^2))</f>
        <v>1.3805565627976408E-2</v>
      </c>
      <c r="AF2331" s="50">
        <f>IF((S2331-Y2331-AA2331*AC2331)&gt;0,S2331-Y2331-AA2331*AC2331,0)</f>
        <v>1.2843969163045488</v>
      </c>
      <c r="AG2331" s="50">
        <f>SQRT((T2331*0.5)^2+Z2331^2+AE2331^2)</f>
        <v>8.2530252821359507E-2</v>
      </c>
      <c r="AH2331" s="50">
        <f>AF2331/S2331</f>
        <v>0.52777651064453845</v>
      </c>
      <c r="AI2331">
        <f>AF2331*EXP(Info!$B$6*G2331*1000)</f>
        <v>1.546341984917748</v>
      </c>
      <c r="AJ2331">
        <f>2*SQRT((EXP(Info!$B$6*G2331)*AG2331)^2+(Info!$B$6*G2331*0.01*AI2331)^2)</f>
        <v>0.16509114428593208</v>
      </c>
      <c r="AK2331" s="28">
        <f>AI2331/(E2331/1000)</f>
        <v>0.44847505363043738</v>
      </c>
      <c r="AL2331">
        <f>AA2331/0.752049334436339</f>
        <v>0.53067263239999996</v>
      </c>
      <c r="AM2331">
        <f>Q2331/O2331</f>
        <v>0.8823802612481858</v>
      </c>
      <c r="AN2331">
        <f>U2331/0.242530074</f>
        <v>11.368074707304133</v>
      </c>
      <c r="AO2331">
        <f>O2331/U2331</f>
        <v>0.62475064379239054</v>
      </c>
    </row>
    <row r="2332" spans="1:41">
      <c r="A2332" s="14" t="s">
        <v>82</v>
      </c>
      <c r="B2332" s="14" t="s">
        <v>228</v>
      </c>
      <c r="C2332" s="15">
        <v>-45.686</v>
      </c>
      <c r="D2332" s="15">
        <v>50.204000000000001</v>
      </c>
      <c r="E2332" s="15">
        <v>3448</v>
      </c>
      <c r="F2332" s="31">
        <v>338.5</v>
      </c>
      <c r="G2332" s="31">
        <v>20.363400000000002</v>
      </c>
      <c r="I2332">
        <f>(E2332*100*Info!$B$11)/AI2332</f>
        <v>6.1796499278390069</v>
      </c>
      <c r="J2332">
        <f>LOG10(I2332)</f>
        <v>0.79096387335515583</v>
      </c>
      <c r="K2332">
        <f>2*((E2332*100*Info!$B$11)/AI2332^2)*(AJ2332/2)</f>
        <v>0.52426629292739202</v>
      </c>
      <c r="L2332">
        <f>(M2332/10.7)/I2332</f>
        <v>0.7675317532710294</v>
      </c>
      <c r="M2332">
        <f>((U2332/0.242530073729142))*I2332</f>
        <v>50.750929717755454</v>
      </c>
      <c r="N2332">
        <f>2*M2332*SQRT((0.5*K2332/I2332)^2+(0.5*V2332/U2332)^2)</f>
        <v>4.4453246704559177</v>
      </c>
      <c r="O2332" s="1">
        <v>1.4365000000000001</v>
      </c>
      <c r="P2332" s="1">
        <v>3.09E-2</v>
      </c>
      <c r="Q2332" s="1">
        <v>1.3285</v>
      </c>
      <c r="R2332" s="1">
        <v>2.9899999999999999E-2</v>
      </c>
      <c r="S2332" s="1">
        <v>2.0508000000000002</v>
      </c>
      <c r="T2332" s="1">
        <v>4.41E-2</v>
      </c>
      <c r="U2332" s="1">
        <v>1.9918</v>
      </c>
      <c r="V2332" s="1">
        <v>4.3400000000000001E-2</v>
      </c>
      <c r="W2332" s="50">
        <f>U2332*Info!$B$2</f>
        <v>0.95606400000000002</v>
      </c>
      <c r="X2332" s="50">
        <f>W2332*SQRT((0.5*V2332/U2332)^2+Info!$B$3^2)</f>
        <v>4.8924829956168474E-2</v>
      </c>
      <c r="Y2332" s="39">
        <f>W2332*Info!$D$2</f>
        <v>0.77441184000000007</v>
      </c>
      <c r="Z2332" s="39">
        <f>Y2332*SQRT(Info!$D$3^2+(X2332/W2332)^2)</f>
        <v>5.5405331726310673E-2</v>
      </c>
      <c r="AA2332" s="50">
        <f>IF(O2332-W2332&gt;0,O2332-W2332,0)</f>
        <v>0.48043600000000009</v>
      </c>
      <c r="AB2332" s="50">
        <f>SQRT((0.5*P2332)^2+X2332^2)</f>
        <v>5.1306349375491535E-2</v>
      </c>
      <c r="AC2332" s="50">
        <f>(1-EXP(-Info!$B$6*G2332*1000))+(Info!$B$6/(Info!$B$6-Info!$B$7))*(EXP(-Info!$B$7*G2332*1000)-EXP(-Info!$B$6*G2332*1000))*(Info!$B$9-1)</f>
        <v>0.19462340716284346</v>
      </c>
      <c r="AD2332" s="50">
        <f>SQRT((Info!$B$6*EXP(-Info!$B$6*G2332*1000)+(Info!$B$6/(Info!$B$6+Info!$B$7))*(Info!$B$9-1)*(-Info!$B$7*EXP(-Info!$B$7*G2332*1000)+Info!$B$6*EXP(-Info!$B$6*G2332*1000)))^2*(0.01*G2332*1000)^2)</f>
        <v>1.6623456221091704E-3</v>
      </c>
      <c r="AE2332" s="50">
        <f>IF(AA2332&gt;0,AA2332*AC2332*SQRT((AB2332/AA2332)^2+(AD2332/AC2332)^2),AA2332*AC2332*SQRT((AD2332/AC2332)^2))</f>
        <v>1.0017304331975287E-2</v>
      </c>
      <c r="AF2332" s="50">
        <f>IF((S2332-Y2332-AA2332*AC2332)&gt;0,S2332-Y2332-AA2332*AC2332,0)</f>
        <v>1.1828840687563122</v>
      </c>
      <c r="AG2332" s="50">
        <f>SQRT((T2332*0.5)^2+Z2332^2+AE2332^2)</f>
        <v>6.0467343829392235E-2</v>
      </c>
      <c r="AH2332" s="50">
        <f>AF2332/S2332</f>
        <v>0.57679152952814128</v>
      </c>
      <c r="AI2332">
        <f>AF2332*EXP(Info!$B$6*G2332*1000)</f>
        <v>1.4257517936998787</v>
      </c>
      <c r="AJ2332">
        <f>2*SQRT((EXP(Info!$B$6*G2332)*AG2332)^2+(Info!$B$6*G2332*0.01*AI2332)^2)</f>
        <v>0.12095727367181187</v>
      </c>
      <c r="AK2332" s="28">
        <f>AI2332/(E2332/1000)</f>
        <v>0.41350110026098569</v>
      </c>
      <c r="AL2332">
        <f>AA2332/0.752049334436339</f>
        <v>0.63883574920000008</v>
      </c>
      <c r="AM2332">
        <f>Q2332/O2332</f>
        <v>0.92481726418377996</v>
      </c>
      <c r="AN2332">
        <f>U2332/0.242530074</f>
        <v>8.2125897508281795</v>
      </c>
      <c r="AO2332">
        <f>O2332/U2332</f>
        <v>0.72120694848880418</v>
      </c>
    </row>
    <row r="2333" spans="1:41">
      <c r="A2333" s="14" t="s">
        <v>82</v>
      </c>
      <c r="B2333" s="14" t="s">
        <v>228</v>
      </c>
      <c r="C2333" s="15">
        <v>-45.686</v>
      </c>
      <c r="D2333" s="15">
        <v>50.204000000000001</v>
      </c>
      <c r="E2333" s="15">
        <v>3448</v>
      </c>
      <c r="F2333" s="31">
        <v>341.5</v>
      </c>
      <c r="G2333" s="31">
        <v>20.612200000000001</v>
      </c>
      <c r="I2333">
        <f>(E2333*100*Info!$B$11)/AI2333</f>
        <v>5.901050977877798</v>
      </c>
      <c r="J2333">
        <f>LOG10(I2333)</f>
        <v>0.7709293664294411</v>
      </c>
      <c r="K2333">
        <f>2*((E2333*100*Info!$B$11)/AI2333^2)*(AJ2333/2)</f>
        <v>0.54266849165808251</v>
      </c>
      <c r="L2333">
        <f>(M2333/10.7)/I2333</f>
        <v>0.87681582056074914</v>
      </c>
      <c r="M2333">
        <f>((U2333/0.242530073729142))*I2333</f>
        <v>55.363242952124438</v>
      </c>
      <c r="N2333">
        <f>2*M2333*SQRT((0.5*K2333/I2333)^2+(0.5*V2333/U2333)^2)</f>
        <v>5.2301189078541821</v>
      </c>
      <c r="O2333" s="1">
        <v>1.3290999999999999</v>
      </c>
      <c r="P2333" s="1">
        <v>2.7199999999999998E-2</v>
      </c>
      <c r="Q2333" s="1">
        <v>1.248</v>
      </c>
      <c r="R2333" s="1">
        <v>2.64E-2</v>
      </c>
      <c r="S2333" s="1">
        <v>2.1671999999999998</v>
      </c>
      <c r="T2333" s="1">
        <v>4.8099999999999997E-2</v>
      </c>
      <c r="U2333" s="1">
        <v>2.2753999999999999</v>
      </c>
      <c r="V2333" s="1">
        <v>4.9200000000000001E-2</v>
      </c>
      <c r="W2333" s="50">
        <f>U2333*Info!$B$2</f>
        <v>1.0921919999999998</v>
      </c>
      <c r="X2333" s="50">
        <f>W2333*SQRT((0.5*V2333/U2333)^2+Info!$B$3^2)</f>
        <v>5.5871614225472314E-2</v>
      </c>
      <c r="Y2333" s="39">
        <f>W2333*Info!$D$2</f>
        <v>0.88467551999999994</v>
      </c>
      <c r="Z2333" s="39">
        <f>Y2333*SQRT(Info!$D$3^2+(X2333/W2333)^2)</f>
        <v>6.3282961025119183E-2</v>
      </c>
      <c r="AA2333" s="50">
        <f>IF(O2333-W2333&gt;0,O2333-W2333,0)</f>
        <v>0.23690800000000012</v>
      </c>
      <c r="AB2333" s="50">
        <f>SQRT((0.5*P2333)^2+X2333^2)</f>
        <v>5.7503019713402881E-2</v>
      </c>
      <c r="AC2333" s="50">
        <f>(1-EXP(-Info!$B$6*G2333*1000))+(Info!$B$6/(Info!$B$6-Info!$B$7))*(EXP(-Info!$B$7*G2333*1000)-EXP(-Info!$B$6*G2333*1000))*(Info!$B$9-1)</f>
        <v>0.19677465410940465</v>
      </c>
      <c r="AD2333" s="50">
        <f>SQRT((Info!$B$6*EXP(-Info!$B$6*G2333*1000)+(Info!$B$6/(Info!$B$6+Info!$B$7))*(Info!$B$9-1)*(-Info!$B$7*EXP(-Info!$B$7*G2333*1000)+Info!$B$6*EXP(-Info!$B$6*G2333*1000)))^2*(0.01*G2333*1000)^2)</f>
        <v>1.678724097482072E-3</v>
      </c>
      <c r="AE2333" s="50">
        <f>IF(AA2333&gt;0,AA2333*AC2333*SQRT((AB2333/AA2333)^2+(AD2333/AC2333)^2),AA2333*AC2333*SQRT((AD2333/AC2333)^2))</f>
        <v>1.1322123870445342E-2</v>
      </c>
      <c r="AF2333" s="50">
        <f>IF((S2333-Y2333-AA2333*AC2333)&gt;0,S2333-Y2333-AA2333*AC2333,0)</f>
        <v>1.235906990244249</v>
      </c>
      <c r="AG2333" s="50">
        <f>SQRT((T2333*0.5)^2+Z2333^2+AE2333^2)</f>
        <v>6.8639100701017794E-2</v>
      </c>
      <c r="AH2333" s="50">
        <f>AF2333/S2333</f>
        <v>0.57027823470111161</v>
      </c>
      <c r="AI2333">
        <f>AF2333*EXP(Info!$B$6*G2333*1000)</f>
        <v>1.4930640325060154</v>
      </c>
      <c r="AJ2333">
        <f>2*SQRT((EXP(Info!$B$6*G2333)*AG2333)^2+(Info!$B$6*G2333*0.01*AI2333)^2)</f>
        <v>0.13730415302400265</v>
      </c>
      <c r="AK2333" s="28">
        <f>AI2333/(E2333/1000)</f>
        <v>0.43302321128364718</v>
      </c>
      <c r="AL2333">
        <f>AA2333/0.752049334436339</f>
        <v>0.31501656760000013</v>
      </c>
      <c r="AM2333">
        <f>Q2333/O2333</f>
        <v>0.93898126551801975</v>
      </c>
      <c r="AN2333">
        <f>U2333/0.242530074</f>
        <v>9.38192926952226</v>
      </c>
      <c r="AO2333">
        <f>O2333/U2333</f>
        <v>0.58411707831590054</v>
      </c>
    </row>
    <row r="2334" spans="1:41">
      <c r="A2334" s="14" t="s">
        <v>82</v>
      </c>
      <c r="B2334" s="14" t="s">
        <v>228</v>
      </c>
      <c r="C2334" s="15">
        <v>-45.686</v>
      </c>
      <c r="D2334" s="15">
        <v>50.204000000000001</v>
      </c>
      <c r="E2334" s="15">
        <v>3448</v>
      </c>
      <c r="F2334" s="31">
        <v>343.5</v>
      </c>
      <c r="G2334" s="31">
        <v>20.778099999999998</v>
      </c>
      <c r="I2334">
        <f>(E2334*100*Info!$B$11)/AI2334</f>
        <v>5.4946738685218692</v>
      </c>
      <c r="J2334">
        <f>LOG10(I2334)</f>
        <v>0.73994192036194506</v>
      </c>
      <c r="K2334">
        <f>2*((E2334*100*Info!$B$11)/AI2334^2)*(AJ2334/2)</f>
        <v>0.48464475598291035</v>
      </c>
      <c r="L2334">
        <f>(M2334/10.7)/I2334</f>
        <v>0.90456071775701086</v>
      </c>
      <c r="M2334">
        <f>((U2334/0.242530073729142))*I2334</f>
        <v>53.181847680353911</v>
      </c>
      <c r="N2334">
        <f>2*M2334*SQRT((0.5*K2334/I2334)^2+(0.5*V2334/U2334)^2)</f>
        <v>4.8245582548146855</v>
      </c>
      <c r="O2334" s="1">
        <v>1.2904</v>
      </c>
      <c r="P2334" s="1">
        <v>2.7099999999999999E-2</v>
      </c>
      <c r="Q2334" s="1">
        <v>1.1843999999999999</v>
      </c>
      <c r="R2334" s="1">
        <v>2.5999999999999999E-2</v>
      </c>
      <c r="S2334" s="1">
        <v>2.2704</v>
      </c>
      <c r="T2334" s="1">
        <v>4.9099999999999998E-2</v>
      </c>
      <c r="U2334" s="1">
        <v>2.3473999999999999</v>
      </c>
      <c r="V2334" s="1">
        <v>4.9799999999999997E-2</v>
      </c>
      <c r="W2334" s="50">
        <f>U2334*Info!$B$2</f>
        <v>1.126752</v>
      </c>
      <c r="X2334" s="50">
        <f>W2334*SQRT((0.5*V2334/U2334)^2+Info!$B$3^2)</f>
        <v>5.7591453165899545E-2</v>
      </c>
      <c r="Y2334" s="39">
        <f>W2334*Info!$D$2</f>
        <v>0.91266912</v>
      </c>
      <c r="Z2334" s="39">
        <f>Y2334*SQRT(Info!$D$3^2+(X2334/W2334)^2)</f>
        <v>6.5257556631108049E-2</v>
      </c>
      <c r="AA2334" s="50">
        <f>IF(O2334-W2334&gt;0,O2334-W2334,0)</f>
        <v>0.16364800000000002</v>
      </c>
      <c r="AB2334" s="50">
        <f>SQRT((0.5*P2334)^2+X2334^2)</f>
        <v>5.9163992239875098E-2</v>
      </c>
      <c r="AC2334" s="50">
        <f>(1-EXP(-Info!$B$6*G2334*1000))+(Info!$B$6/(Info!$B$6-Info!$B$7))*(EXP(-Info!$B$7*G2334*1000)-EXP(-Info!$B$6*G2334*1000))*(Info!$B$9-1)</f>
        <v>0.19820625854052262</v>
      </c>
      <c r="AD2334" s="50">
        <f>SQRT((Info!$B$6*EXP(-Info!$B$6*G2334*1000)+(Info!$B$6/(Info!$B$6+Info!$B$7))*(Info!$B$9-1)*(-Info!$B$7*EXP(-Info!$B$7*G2334*1000)+Info!$B$6*EXP(-Info!$B$6*G2334*1000)))^2*(0.01*G2334*1000)^2)</f>
        <v>1.6895975844567728E-3</v>
      </c>
      <c r="AE2334" s="50">
        <f>IF(AA2334&gt;0,AA2334*AC2334*SQRT((AB2334/AA2334)^2+(AD2334/AC2334)^2),AA2334*AC2334*SQRT((AD2334/AC2334)^2))</f>
        <v>1.1729932830533666E-2</v>
      </c>
      <c r="AF2334" s="50">
        <f>IF((S2334-Y2334-AA2334*AC2334)&gt;0,S2334-Y2334-AA2334*AC2334,0)</f>
        <v>1.3252948222023606</v>
      </c>
      <c r="AG2334" s="50">
        <f>SQRT((T2334*0.5)^2+Z2334^2+AE2334^2)</f>
        <v>7.070249303717023E-2</v>
      </c>
      <c r="AH2334" s="50">
        <f>AF2334/S2334</f>
        <v>0.58372745868673392</v>
      </c>
      <c r="AI2334">
        <f>AF2334*EXP(Info!$B$6*G2334*1000)</f>
        <v>1.6034886109489801</v>
      </c>
      <c r="AJ2334">
        <f>2*SQRT((EXP(Info!$B$6*G2334)*AG2334)^2+(Info!$B$6*G2334*0.01*AI2334)^2)</f>
        <v>0.14143193302640897</v>
      </c>
      <c r="AK2334" s="28">
        <f>AI2334/(E2334/1000)</f>
        <v>0.46504890108729124</v>
      </c>
      <c r="AL2334">
        <f>AA2334/0.752049334436339</f>
        <v>0.21760274560000001</v>
      </c>
      <c r="AM2334">
        <f>Q2334/O2334</f>
        <v>0.91785492870427765</v>
      </c>
      <c r="AN2334">
        <f>U2334/0.242530074</f>
        <v>9.678799669190715</v>
      </c>
      <c r="AO2334">
        <f>O2334/U2334</f>
        <v>0.54971457783079147</v>
      </c>
    </row>
    <row r="2335" spans="1:41">
      <c r="A2335" s="14" t="s">
        <v>82</v>
      </c>
      <c r="B2335" s="14" t="s">
        <v>228</v>
      </c>
      <c r="C2335" s="15">
        <v>-45.686</v>
      </c>
      <c r="D2335" s="15">
        <v>50.204000000000001</v>
      </c>
      <c r="E2335" s="15">
        <v>3448</v>
      </c>
      <c r="F2335" s="31">
        <v>345.5</v>
      </c>
      <c r="G2335" s="31">
        <v>20.943900000000003</v>
      </c>
      <c r="I2335">
        <f>(E2335*100*Info!$B$11)/AI2335</f>
        <v>4.9632877521309657</v>
      </c>
      <c r="J2335">
        <f>LOG10(I2335)</f>
        <v>0.69576945463313866</v>
      </c>
      <c r="K2335">
        <f>2*((E2335*100*Info!$B$11)/AI2335^2)*(AJ2335/2)</f>
        <v>0.42328870806700336</v>
      </c>
      <c r="L2335">
        <f>(M2335/10.7)/I2335</f>
        <v>0.97049338317757183</v>
      </c>
      <c r="M2335">
        <f>((U2335/0.242530073729142))*I2335</f>
        <v>51.540165768068434</v>
      </c>
      <c r="N2335">
        <f>2*M2335*SQRT((0.5*K2335/I2335)^2+(0.5*V2335/U2335)^2)</f>
        <v>4.5239789485042161</v>
      </c>
      <c r="O2335" s="1">
        <v>1.3539000000000001</v>
      </c>
      <c r="P2335" s="1">
        <v>2.75E-2</v>
      </c>
      <c r="Q2335" s="1">
        <v>1.2242</v>
      </c>
      <c r="R2335" s="1">
        <v>2.64E-2</v>
      </c>
      <c r="S2335" s="1">
        <v>2.4731000000000001</v>
      </c>
      <c r="T2335" s="1">
        <v>5.1799999999999999E-2</v>
      </c>
      <c r="U2335" s="1">
        <v>2.5185</v>
      </c>
      <c r="V2335" s="1">
        <v>5.2299999999999999E-2</v>
      </c>
      <c r="W2335" s="50">
        <f>U2335*Info!$B$2</f>
        <v>1.20888</v>
      </c>
      <c r="X2335" s="50">
        <f>W2335*SQRT((0.5*V2335/U2335)^2+Info!$B$3^2)</f>
        <v>6.1733539020535674E-2</v>
      </c>
      <c r="Y2335" s="39">
        <f>W2335*Info!$D$2</f>
        <v>0.97919279999999997</v>
      </c>
      <c r="Z2335" s="39">
        <f>Y2335*SQRT(Info!$D$3^2+(X2335/W2335)^2)</f>
        <v>6.9981876417781197E-2</v>
      </c>
      <c r="AA2335" s="50">
        <f>IF(O2335-W2335&gt;0,O2335-W2335,0)</f>
        <v>0.14502000000000015</v>
      </c>
      <c r="AB2335" s="50">
        <f>SQRT((0.5*P2335)^2+X2335^2)</f>
        <v>6.3246283210952409E-2</v>
      </c>
      <c r="AC2335" s="50">
        <f>(1-EXP(-Info!$B$6*G2335*1000))+(Info!$B$6/(Info!$B$6-Info!$B$7))*(EXP(-Info!$B$7*G2335*1000)-EXP(-Info!$B$6*G2335*1000))*(Info!$B$9-1)</f>
        <v>0.19963472718278147</v>
      </c>
      <c r="AD2335" s="50">
        <f>SQRT((Info!$B$6*EXP(-Info!$B$6*G2335*1000)+(Info!$B$6/(Info!$B$6+Info!$B$7))*(Info!$B$9-1)*(-Info!$B$7*EXP(-Info!$B$7*G2335*1000)+Info!$B$6*EXP(-Info!$B$6*G2335*1000)))^2*(0.01*G2335*1000)^2)</f>
        <v>1.7004265000821845E-3</v>
      </c>
      <c r="AE2335" s="50">
        <f>IF(AA2335&gt;0,AA2335*AC2335*SQRT((AB2335/AA2335)^2+(AD2335/AC2335)^2),AA2335*AC2335*SQRT((AD2335/AC2335)^2))</f>
        <v>1.2628562341918776E-2</v>
      </c>
      <c r="AF2335" s="50">
        <f>IF((S2335-Y2335-AA2335*AC2335)&gt;0,S2335-Y2335-AA2335*AC2335,0)</f>
        <v>1.4649561718639532</v>
      </c>
      <c r="AG2335" s="50">
        <f>SQRT((T2335*0.5)^2+Z2335^2+AE2335^2)</f>
        <v>7.5681923956631342E-2</v>
      </c>
      <c r="AH2335" s="50">
        <f>AF2335/S2335</f>
        <v>0.59235622169097613</v>
      </c>
      <c r="AI2335">
        <f>AF2335*EXP(Info!$B$6*G2335*1000)</f>
        <v>1.775163441867939</v>
      </c>
      <c r="AJ2335">
        <f>2*SQRT((EXP(Info!$B$6*G2335)*AG2335)^2+(Info!$B$6*G2335*0.01*AI2335)^2)</f>
        <v>0.15139292288532774</v>
      </c>
      <c r="AK2335" s="28">
        <f>AI2335/(E2335/1000)</f>
        <v>0.51483858522852055</v>
      </c>
      <c r="AL2335">
        <f>AA2335/0.752049334436339</f>
        <v>0.1928330940000002</v>
      </c>
      <c r="AM2335">
        <f>Q2335/O2335</f>
        <v>0.90420267375729368</v>
      </c>
      <c r="AN2335">
        <f>U2335/0.242530074</f>
        <v>10.384279188402836</v>
      </c>
      <c r="AO2335">
        <f>O2335/U2335</f>
        <v>0.53758189398451461</v>
      </c>
    </row>
    <row r="2336" spans="1:41">
      <c r="A2336" s="14" t="s">
        <v>82</v>
      </c>
      <c r="B2336" s="14" t="s">
        <v>228</v>
      </c>
      <c r="C2336" s="15">
        <v>-45.686</v>
      </c>
      <c r="D2336" s="15">
        <v>50.204000000000001</v>
      </c>
      <c r="E2336" s="15">
        <v>3448</v>
      </c>
      <c r="F2336" s="31">
        <v>347.5</v>
      </c>
      <c r="G2336" s="31">
        <v>21.1098</v>
      </c>
      <c r="I2336">
        <f>(E2336*100*Info!$B$11)/AI2336</f>
        <v>5.7694676917928822</v>
      </c>
      <c r="J2336">
        <f>LOG10(I2336)</f>
        <v>0.76113574570663212</v>
      </c>
      <c r="K2336">
        <f>2*((E2336*100*Info!$B$11)/AI2336^2)*(AJ2336/2)</f>
        <v>0.4905643844073142</v>
      </c>
      <c r="L2336">
        <f>(M2336/10.7)/I2336</f>
        <v>0.82375370467289877</v>
      </c>
      <c r="M2336">
        <f>((U2336/0.242530073729142))*I2336</f>
        <v>50.853038120623332</v>
      </c>
      <c r="N2336">
        <f>2*M2336*SQRT((0.5*K2336/I2336)^2+(0.5*V2336/U2336)^2)</f>
        <v>4.4667262114665531</v>
      </c>
      <c r="O2336" s="1">
        <v>1.2734000000000001</v>
      </c>
      <c r="P2336" s="1">
        <v>2.6200000000000001E-2</v>
      </c>
      <c r="Q2336" s="1">
        <v>1.1949000000000001</v>
      </c>
      <c r="R2336" s="1">
        <v>2.5600000000000001E-2</v>
      </c>
      <c r="S2336" s="1">
        <v>2.1392000000000002</v>
      </c>
      <c r="T2336" s="1">
        <v>4.7199999999999999E-2</v>
      </c>
      <c r="U2336" s="1">
        <v>2.1377000000000002</v>
      </c>
      <c r="V2336" s="1">
        <v>4.7100000000000003E-2</v>
      </c>
      <c r="W2336" s="50">
        <f>U2336*Info!$B$2</f>
        <v>1.0260960000000001</v>
      </c>
      <c r="X2336" s="50">
        <f>W2336*SQRT((0.5*V2336/U2336)^2+Info!$B$3^2)</f>
        <v>5.2535349233064028E-2</v>
      </c>
      <c r="Y2336" s="39">
        <f>W2336*Info!$D$2</f>
        <v>0.83113776000000017</v>
      </c>
      <c r="Z2336" s="39">
        <f>Y2336*SQRT(Info!$D$3^2+(X2336/W2336)^2)</f>
        <v>5.9479295653417849E-2</v>
      </c>
      <c r="AA2336" s="50">
        <f>IF(O2336-W2336&gt;0,O2336-W2336,0)</f>
        <v>0.24730399999999997</v>
      </c>
      <c r="AB2336" s="50">
        <f>SQRT((0.5*P2336)^2+X2336^2)</f>
        <v>5.4144001690307315E-2</v>
      </c>
      <c r="AC2336" s="50">
        <f>(1-EXP(-Info!$B$6*G2336*1000))+(Info!$B$6/(Info!$B$6-Info!$B$7))*(EXP(-Info!$B$7*G2336*1000)-EXP(-Info!$B$6*G2336*1000))*(Info!$B$9-1)</f>
        <v>0.20106178666155941</v>
      </c>
      <c r="AD2336" s="50">
        <f>SQRT((Info!$B$6*EXP(-Info!$B$6*G2336*1000)+(Info!$B$6/(Info!$B$6+Info!$B$7))*(Info!$B$9-1)*(-Info!$B$7*EXP(-Info!$B$7*G2336*1000)+Info!$B$6*EXP(-Info!$B$6*G2336*1000)))^2*(0.01*G2336*1000)^2)</f>
        <v>1.7112239974733702E-3</v>
      </c>
      <c r="AE2336" s="50">
        <f>IF(AA2336&gt;0,AA2336*AC2336*SQRT((AB2336/AA2336)^2+(AD2336/AC2336)^2),AA2336*AC2336*SQRT((AD2336/AC2336)^2))</f>
        <v>1.0894512183887302E-2</v>
      </c>
      <c r="AF2336" s="50">
        <f>IF((S2336-Y2336-AA2336*AC2336)&gt;0,S2336-Y2336-AA2336*AC2336,0)</f>
        <v>1.2583388559114497</v>
      </c>
      <c r="AG2336" s="50">
        <f>SQRT((T2336*0.5)^2+Z2336^2+AE2336^2)</f>
        <v>6.4910992960757891E-2</v>
      </c>
      <c r="AH2336" s="50">
        <f>AF2336/S2336</f>
        <v>0.58822870975666119</v>
      </c>
      <c r="AI2336">
        <f>AF2336*EXP(Info!$B$6*G2336*1000)</f>
        <v>1.5271160945379783</v>
      </c>
      <c r="AJ2336">
        <f>2*SQRT((EXP(Info!$B$6*G2336)*AG2336)^2+(Info!$B$6*G2336*0.01*AI2336)^2)</f>
        <v>0.12984712054132755</v>
      </c>
      <c r="AK2336" s="28">
        <f>AI2336/(E2336/1000)</f>
        <v>0.44289909934396121</v>
      </c>
      <c r="AL2336">
        <f>AA2336/0.752049334436339</f>
        <v>0.32884012879999996</v>
      </c>
      <c r="AM2336">
        <f>Q2336/O2336</f>
        <v>0.93835401287890685</v>
      </c>
      <c r="AN2336">
        <f>U2336/0.242530074</f>
        <v>8.8141646301563412</v>
      </c>
      <c r="AO2336">
        <f>O2336/U2336</f>
        <v>0.59568695326753052</v>
      </c>
    </row>
    <row r="2337" spans="1:41">
      <c r="A2337" s="14" t="s">
        <v>82</v>
      </c>
      <c r="B2337" s="14" t="s">
        <v>228</v>
      </c>
      <c r="C2337" s="15">
        <v>-45.686</v>
      </c>
      <c r="D2337" s="15">
        <v>50.204000000000001</v>
      </c>
      <c r="E2337" s="15">
        <v>3448</v>
      </c>
      <c r="F2337" s="31">
        <v>349.5</v>
      </c>
      <c r="G2337" s="31">
        <v>21.275700000000001</v>
      </c>
      <c r="I2337">
        <f>(E2337*100*Info!$B$11)/AI2337</f>
        <v>5.6097729524314843</v>
      </c>
      <c r="J2337">
        <f>LOG10(I2337)</f>
        <v>0.74894528416140782</v>
      </c>
      <c r="K2337">
        <f>2*((E2337*100*Info!$B$11)/AI2337^2)*(AJ2337/2)</f>
        <v>0.486222685137285</v>
      </c>
      <c r="L2337">
        <f>(M2337/10.7)/I2337</f>
        <v>0.86336725233644995</v>
      </c>
      <c r="M2337">
        <f>((U2337/0.242530073729142))*I2337</f>
        <v>51.823248583841526</v>
      </c>
      <c r="N2337">
        <f>2*M2337*SQRT((0.5*K2337/I2337)^2+(0.5*V2337/U2337)^2)</f>
        <v>4.634795966753507</v>
      </c>
      <c r="O2337" s="1">
        <v>1.4409000000000001</v>
      </c>
      <c r="P2337" s="1">
        <v>3.1E-2</v>
      </c>
      <c r="Q2337" s="1">
        <v>1.335</v>
      </c>
      <c r="R2337" s="1">
        <v>0.03</v>
      </c>
      <c r="S2337" s="1">
        <v>2.2372999999999998</v>
      </c>
      <c r="T2337" s="1">
        <v>4.9399999999999999E-2</v>
      </c>
      <c r="U2337" s="1">
        <v>2.2404999999999999</v>
      </c>
      <c r="V2337" s="1">
        <v>4.9399999999999999E-2</v>
      </c>
      <c r="W2337" s="50">
        <f>U2337*Info!$B$2</f>
        <v>1.07544</v>
      </c>
      <c r="X2337" s="50">
        <f>W2337*SQRT((0.5*V2337/U2337)^2+Info!$B$3^2)</f>
        <v>5.5063533486328323E-2</v>
      </c>
      <c r="Y2337" s="39">
        <f>W2337*Info!$D$2</f>
        <v>0.87110640000000006</v>
      </c>
      <c r="Z2337" s="39">
        <f>Y2337*SQRT(Info!$D$3^2+(X2337/W2337)^2)</f>
        <v>6.2340647445261604E-2</v>
      </c>
      <c r="AA2337" s="50">
        <f>IF(O2337-W2337&gt;0,O2337-W2337,0)</f>
        <v>0.36546000000000012</v>
      </c>
      <c r="AB2337" s="50">
        <f>SQRT((0.5*P2337)^2+X2337^2)</f>
        <v>5.7203520171402046E-2</v>
      </c>
      <c r="AC2337" s="50">
        <f>(1-EXP(-Info!$B$6*G2337*1000))+(Info!$B$6/(Info!$B$6-Info!$B$7))*(EXP(-Info!$B$7*G2337*1000)-EXP(-Info!$B$6*G2337*1000))*(Info!$B$9-1)</f>
        <v>0.20248657822945948</v>
      </c>
      <c r="AD2337" s="50">
        <f>SQRT((Info!$B$6*EXP(-Info!$B$6*G2337*1000)+(Info!$B$6/(Info!$B$6+Info!$B$7))*(Info!$B$9-1)*(-Info!$B$7*EXP(-Info!$B$7*G2337*1000)+Info!$B$6*EXP(-Info!$B$6*G2337*1000)))^2*(0.01*G2337*1000)^2)</f>
        <v>1.7219836242081572E-3</v>
      </c>
      <c r="AE2337" s="50">
        <f>IF(AA2337&gt;0,AA2337*AC2337*SQRT((AB2337/AA2337)^2+(AD2337/AC2337)^2),AA2337*AC2337*SQRT((AD2337/AC2337)^2))</f>
        <v>1.1600028237543067E-2</v>
      </c>
      <c r="AF2337" s="50">
        <f>IF((S2337-Y2337-AA2337*AC2337)&gt;0,S2337-Y2337-AA2337*AC2337,0)</f>
        <v>1.2921928551202617</v>
      </c>
      <c r="AG2337" s="50">
        <f>SQRT((T2337*0.5)^2+Z2337^2+AE2337^2)</f>
        <v>6.8051502400800809E-2</v>
      </c>
      <c r="AH2337" s="50">
        <f>AF2337/S2337</f>
        <v>0.57756798601897907</v>
      </c>
      <c r="AI2337">
        <f>AF2337*EXP(Info!$B$6*G2337*1000)</f>
        <v>1.5705888712010934</v>
      </c>
      <c r="AJ2337">
        <f>2*SQRT((EXP(Info!$B$6*G2337)*AG2337)^2+(Info!$B$6*G2337*0.01*AI2337)^2)</f>
        <v>0.13612956258258835</v>
      </c>
      <c r="AK2337" s="28">
        <f>AI2337/(E2337/1000)</f>
        <v>0.45550721322537513</v>
      </c>
      <c r="AL2337">
        <f>AA2337/0.752049334436339</f>
        <v>0.48595216200000013</v>
      </c>
      <c r="AM2337">
        <f>Q2337/O2337</f>
        <v>0.92650426816572973</v>
      </c>
      <c r="AN2337">
        <f>U2337/0.242530074</f>
        <v>9.2380295896829683</v>
      </c>
      <c r="AO2337">
        <f>O2337/U2337</f>
        <v>0.64311537603213575</v>
      </c>
    </row>
    <row r="2338" spans="1:41">
      <c r="A2338" s="14" t="s">
        <v>82</v>
      </c>
      <c r="B2338" s="14" t="s">
        <v>228</v>
      </c>
      <c r="C2338" s="15">
        <v>-45.686</v>
      </c>
      <c r="D2338" s="15">
        <v>50.204000000000001</v>
      </c>
      <c r="E2338" s="15">
        <v>3448</v>
      </c>
      <c r="F2338" s="31">
        <v>352.5</v>
      </c>
      <c r="G2338" s="31">
        <v>21.5245</v>
      </c>
      <c r="I2338">
        <f>(E2338*100*Info!$B$11)/AI2338</f>
        <v>6.3088756599609637</v>
      </c>
      <c r="J2338">
        <f>LOG10(I2338)</f>
        <v>0.79995196808993219</v>
      </c>
      <c r="K2338">
        <f>2*((E2338*100*Info!$B$11)/AI2338^2)*(AJ2338/2)</f>
        <v>0.62765296554678618</v>
      </c>
      <c r="L2338">
        <f>(M2338/10.7)/I2338</f>
        <v>0.89111214953271189</v>
      </c>
      <c r="M2338">
        <f>((U2338/0.242530073729142))*I2338</f>
        <v>60.154498530161895</v>
      </c>
      <c r="N2338">
        <f>2*M2338*SQRT((0.5*K2338/I2338)^2+(0.5*V2338/U2338)^2)</f>
        <v>6.1166811356776387</v>
      </c>
      <c r="O2338" s="1">
        <v>1.4946999999999999</v>
      </c>
      <c r="P2338" s="1">
        <v>3.1300000000000001E-2</v>
      </c>
      <c r="Q2338" s="1">
        <v>1.3982000000000001</v>
      </c>
      <c r="R2338" s="1">
        <v>3.0200000000000001E-2</v>
      </c>
      <c r="S2338" s="1">
        <v>2.1242000000000001</v>
      </c>
      <c r="T2338" s="1">
        <v>4.6800000000000001E-2</v>
      </c>
      <c r="U2338" s="1">
        <v>2.3125</v>
      </c>
      <c r="V2338" s="1">
        <v>4.8599999999999997E-2</v>
      </c>
      <c r="W2338" s="50">
        <f>U2338*Info!$B$2</f>
        <v>1.1099999999999999</v>
      </c>
      <c r="X2338" s="50">
        <f>W2338*SQRT((0.5*V2338/U2338)^2+Info!$B$3^2)</f>
        <v>5.6712422766092431E-2</v>
      </c>
      <c r="Y2338" s="39">
        <f>W2338*Info!$D$2</f>
        <v>0.89910000000000001</v>
      </c>
      <c r="Z2338" s="39">
        <f>Y2338*SQRT(Info!$D$3^2+(X2338/W2338)^2)</f>
        <v>6.4274145118123516E-2</v>
      </c>
      <c r="AA2338" s="50">
        <f>IF(O2338-W2338&gt;0,O2338-W2338,0)</f>
        <v>0.38470000000000004</v>
      </c>
      <c r="AB2338" s="50">
        <f>SQRT((0.5*P2338)^2+X2338^2)</f>
        <v>5.8832145940803479E-2</v>
      </c>
      <c r="AC2338" s="50">
        <f>(1-EXP(-Info!$B$6*G2338*1000))+(Info!$B$6/(Info!$B$6-Info!$B$7))*(EXP(-Info!$B$7*G2338*1000)-EXP(-Info!$B$6*G2338*1000))*(Info!$B$9-1)</f>
        <v>0.20461909284078217</v>
      </c>
      <c r="AD2338" s="50">
        <f>SQRT((Info!$B$6*EXP(-Info!$B$6*G2338*1000)+(Info!$B$6/(Info!$B$6+Info!$B$7))*(Info!$B$9-1)*(-Info!$B$7*EXP(-Info!$B$7*G2338*1000)+Info!$B$6*EXP(-Info!$B$6*G2338*1000)))^2*(0.01*G2338*1000)^2)</f>
        <v>1.7380490339493767E-3</v>
      </c>
      <c r="AE2338" s="50">
        <f>IF(AA2338&gt;0,AA2338*AC2338*SQRT((AB2338/AA2338)^2+(AD2338/AC2338)^2),AA2338*AC2338*SQRT((AD2338/AC2338)^2))</f>
        <v>1.2056734566097987E-2</v>
      </c>
      <c r="AF2338" s="50">
        <f>IF((S2338-Y2338-AA2338*AC2338)&gt;0,S2338-Y2338-AA2338*AC2338,0)</f>
        <v>1.1463830349841513</v>
      </c>
      <c r="AG2338" s="50">
        <f>SQRT((T2338*0.5)^2+Z2338^2+AE2338^2)</f>
        <v>6.9455673483617905E-2</v>
      </c>
      <c r="AH2338" s="50">
        <f>AF2338/S2338</f>
        <v>0.53967754212604802</v>
      </c>
      <c r="AI2338">
        <f>AF2338*EXP(Info!$B$6*G2338*1000)</f>
        <v>1.3965478864911258</v>
      </c>
      <c r="AJ2338">
        <f>2*SQRT((EXP(Info!$B$6*G2338)*AG2338)^2+(Info!$B$6*G2338*0.01*AI2338)^2)</f>
        <v>0.13893876971569213</v>
      </c>
      <c r="AK2338" s="28">
        <f>AI2338/(E2338/1000)</f>
        <v>0.40503128958559337</v>
      </c>
      <c r="AL2338">
        <f>AA2338/0.752049334436339</f>
        <v>0.51153559000000004</v>
      </c>
      <c r="AM2338">
        <f>Q2338/O2338</f>
        <v>0.93543854954171413</v>
      </c>
      <c r="AN2338">
        <f>U2338/0.242530074</f>
        <v>9.5348999893514232</v>
      </c>
      <c r="AO2338">
        <f>O2338/U2338</f>
        <v>0.64635675675675675</v>
      </c>
    </row>
    <row r="2339" spans="1:41">
      <c r="A2339" s="14" t="s">
        <v>82</v>
      </c>
      <c r="B2339" s="14" t="s">
        <v>228</v>
      </c>
      <c r="C2339" s="15">
        <v>-45.686</v>
      </c>
      <c r="D2339" s="15">
        <v>50.204000000000001</v>
      </c>
      <c r="E2339" s="15">
        <v>3448</v>
      </c>
      <c r="F2339" s="31">
        <v>353.5</v>
      </c>
      <c r="G2339" s="31">
        <v>21.607400000000002</v>
      </c>
      <c r="I2339">
        <f>(E2339*100*Info!$B$11)/AI2339</f>
        <v>5.6576840509520743</v>
      </c>
      <c r="J2339">
        <f>LOG10(I2339)</f>
        <v>0.75263869095424585</v>
      </c>
      <c r="K2339">
        <f>2*((E2339*100*Info!$B$11)/AI2339^2)*(AJ2339/2)</f>
        <v>0.51369382571822997</v>
      </c>
      <c r="L2339">
        <f>(M2339/10.7)/I2339</f>
        <v>0.90321200747663699</v>
      </c>
      <c r="M2339">
        <f>((U2339/0.242530073729142))*I2339</f>
        <v>54.677943411820031</v>
      </c>
      <c r="N2339">
        <f>2*M2339*SQRT((0.5*K2339/I2339)^2+(0.5*V2339/U2339)^2)</f>
        <v>5.0959942688103412</v>
      </c>
      <c r="O2339" s="1">
        <v>1.3892</v>
      </c>
      <c r="P2339" s="1">
        <v>3.0300000000000001E-2</v>
      </c>
      <c r="Q2339" s="1">
        <v>1.3333999999999999</v>
      </c>
      <c r="R2339" s="1">
        <v>2.9700000000000001E-2</v>
      </c>
      <c r="S2339" s="1">
        <v>2.2429000000000001</v>
      </c>
      <c r="T2339" s="1">
        <v>4.9099999999999998E-2</v>
      </c>
      <c r="U2339" s="1">
        <v>2.3439000000000001</v>
      </c>
      <c r="V2339" s="1">
        <v>4.9299999999999997E-2</v>
      </c>
      <c r="W2339" s="50">
        <f>U2339*Info!$B$2</f>
        <v>1.1250720000000001</v>
      </c>
      <c r="X2339" s="50">
        <f>W2339*SQRT((0.5*V2339/U2339)^2+Info!$B$3^2)</f>
        <v>5.7484465179385644E-2</v>
      </c>
      <c r="Y2339" s="39">
        <f>W2339*Info!$D$2</f>
        <v>0.91130832000000017</v>
      </c>
      <c r="Z2339" s="39">
        <f>Y2339*SQRT(Info!$D$3^2+(X2339/W2339)^2)</f>
        <v>6.5148029847974021E-2</v>
      </c>
      <c r="AA2339" s="50">
        <f>IF(O2339-W2339&gt;0,O2339-W2339,0)</f>
        <v>0.26412799999999992</v>
      </c>
      <c r="AB2339" s="50">
        <f>SQRT((0.5*P2339)^2+X2339^2)</f>
        <v>5.9447340032670937E-2</v>
      </c>
      <c r="AC2339" s="50">
        <f>(1-EXP(-Info!$B$6*G2339*1000))+(Info!$B$6/(Info!$B$6-Info!$B$7))*(EXP(-Info!$B$7*G2339*1000)-EXP(-Info!$B$6*G2339*1000))*(Info!$B$9-1)</f>
        <v>0.20532851618517745</v>
      </c>
      <c r="AD2339" s="50">
        <f>SQRT((Info!$B$6*EXP(-Info!$B$6*G2339*1000)+(Info!$B$6/(Info!$B$6+Info!$B$7))*(Info!$B$9-1)*(-Info!$B$7*EXP(-Info!$B$7*G2339*1000)+Info!$B$6*EXP(-Info!$B$6*G2339*1000)))^2*(0.01*G2339*1000)^2)</f>
        <v>1.7433831973884704E-3</v>
      </c>
      <c r="AE2339" s="50">
        <f>IF(AA2339&gt;0,AA2339*AC2339*SQRT((AB2339/AA2339)^2+(AD2339/AC2339)^2),AA2339*AC2339*SQRT((AD2339/AC2339)^2))</f>
        <v>1.2214916693636522E-2</v>
      </c>
      <c r="AF2339" s="50">
        <f>IF((S2339-Y2339-AA2339*AC2339)&gt;0,S2339-Y2339-AA2339*AC2339,0)</f>
        <v>1.2773586696770414</v>
      </c>
      <c r="AG2339" s="50">
        <f>SQRT((T2339*0.5)^2+Z2339^2+AE2339^2)</f>
        <v>7.068360830422421E-2</v>
      </c>
      <c r="AH2339" s="50">
        <f>AF2339/S2339</f>
        <v>0.56951209134470615</v>
      </c>
      <c r="AI2339">
        <f>AF2339*EXP(Info!$B$6*G2339*1000)</f>
        <v>1.5572886166330084</v>
      </c>
      <c r="AJ2339">
        <f>2*SQRT((EXP(Info!$B$6*G2339)*AG2339)^2+(Info!$B$6*G2339*0.01*AI2339)^2)</f>
        <v>0.14139523169220478</v>
      </c>
      <c r="AK2339" s="28">
        <f>AI2339/(E2339/1000)</f>
        <v>0.45164983081003723</v>
      </c>
      <c r="AL2339">
        <f>AA2339/0.752049334436339</f>
        <v>0.35121100159999991</v>
      </c>
      <c r="AM2339">
        <f>Q2339/O2339</f>
        <v>0.95983299740858041</v>
      </c>
      <c r="AN2339">
        <f>U2339/0.242530074</f>
        <v>9.664368469206833</v>
      </c>
      <c r="AO2339">
        <f>O2339/U2339</f>
        <v>0.59268740133964759</v>
      </c>
    </row>
    <row r="2340" spans="1:41">
      <c r="A2340" s="14" t="s">
        <v>82</v>
      </c>
      <c r="B2340" s="14" t="s">
        <v>228</v>
      </c>
      <c r="C2340" s="15">
        <v>-45.686</v>
      </c>
      <c r="D2340" s="15">
        <v>50.204000000000001</v>
      </c>
      <c r="E2340" s="15">
        <v>3448</v>
      </c>
      <c r="F2340" s="31">
        <v>355.5</v>
      </c>
      <c r="G2340" s="31">
        <v>21.773299999999999</v>
      </c>
      <c r="I2340">
        <f>(E2340*100*Info!$B$11)/AI2340</f>
        <v>5.3969471190088516</v>
      </c>
      <c r="J2340">
        <f>LOG10(I2340)</f>
        <v>0.73214816273166428</v>
      </c>
      <c r="K2340">
        <f>2*((E2340*100*Info!$B$11)/AI2340^2)*(AJ2340/2)</f>
        <v>0.4448087216535313</v>
      </c>
      <c r="L2340">
        <f>(M2340/10.7)/I2340</f>
        <v>0.86009181308411375</v>
      </c>
      <c r="M2340">
        <f>((U2340/0.242530073729142))*I2340</f>
        <v>49.668009349969253</v>
      </c>
      <c r="N2340">
        <f>2*M2340*SQRT((0.5*K2340/I2340)^2+(0.5*V2340/U2340)^2)</f>
        <v>4.2196084214455301</v>
      </c>
      <c r="O2340" s="1">
        <v>1.2071000000000001</v>
      </c>
      <c r="P2340" s="1">
        <v>2.7300000000000001E-2</v>
      </c>
      <c r="Q2340" s="1">
        <v>1.1912</v>
      </c>
      <c r="R2340" s="1">
        <v>2.7699999999999999E-2</v>
      </c>
      <c r="S2340" s="1">
        <v>2.2328999999999999</v>
      </c>
      <c r="T2340" s="1">
        <v>4.6600000000000003E-2</v>
      </c>
      <c r="U2340" s="1">
        <v>2.2320000000000002</v>
      </c>
      <c r="V2340" s="1">
        <v>4.5999999999999999E-2</v>
      </c>
      <c r="W2340" s="50">
        <f>U2340*Info!$B$2</f>
        <v>1.0713600000000001</v>
      </c>
      <c r="X2340" s="50">
        <f>W2340*SQRT((0.5*V2340/U2340)^2+Info!$B$3^2)</f>
        <v>5.4693804256058118E-2</v>
      </c>
      <c r="Y2340" s="39">
        <f>W2340*Info!$D$2</f>
        <v>0.86780160000000017</v>
      </c>
      <c r="Z2340" s="39">
        <f>Y2340*SQRT(Info!$D$3^2+(X2340/W2340)^2)</f>
        <v>6.2011003882962587E-2</v>
      </c>
      <c r="AA2340" s="50">
        <f>IF(O2340-W2340&gt;0,O2340-W2340,0)</f>
        <v>0.13573999999999997</v>
      </c>
      <c r="AB2340" s="50">
        <f>SQRT((0.5*P2340)^2+X2340^2)</f>
        <v>5.6371399876178355E-2</v>
      </c>
      <c r="AC2340" s="50">
        <f>(1-EXP(-Info!$B$6*G2340*1000))+(Info!$B$6/(Info!$B$6-Info!$B$7))*(EXP(-Info!$B$7*G2340*1000)-EXP(-Info!$B$6*G2340*1000))*(Info!$B$9-1)</f>
        <v>0.20674652632184604</v>
      </c>
      <c r="AD2340" s="50">
        <f>SQRT((Info!$B$6*EXP(-Info!$B$6*G2340*1000)+(Info!$B$6/(Info!$B$6+Info!$B$7))*(Info!$B$9-1)*(-Info!$B$7*EXP(-Info!$B$7*G2340*1000)+Info!$B$6*EXP(-Info!$B$6*G2340*1000)))^2*(0.01*G2340*1000)^2)</f>
        <v>1.7540297750213206E-3</v>
      </c>
      <c r="AE2340" s="50">
        <f>IF(AA2340&gt;0,AA2340*AC2340*SQRT((AB2340/AA2340)^2+(AD2340/AC2340)^2),AA2340*AC2340*SQRT((AD2340/AC2340)^2))</f>
        <v>1.1657022849034466E-2</v>
      </c>
      <c r="AF2340" s="50">
        <f>IF((S2340-Y2340-AA2340*AC2340)&gt;0,S2340-Y2340-AA2340*AC2340,0)</f>
        <v>1.3370346265170723</v>
      </c>
      <c r="AG2340" s="50">
        <f>SQRT((T2340*0.5)^2+Z2340^2+AE2340^2)</f>
        <v>6.7261733431987256E-2</v>
      </c>
      <c r="AH2340" s="50">
        <f>AF2340/S2340</f>
        <v>0.59878840365312924</v>
      </c>
      <c r="AI2340">
        <f>AF2340*EXP(Info!$B$6*G2340*1000)</f>
        <v>1.6325242354184608</v>
      </c>
      <c r="AJ2340">
        <f>2*SQRT((EXP(Info!$B$6*G2340)*AG2340)^2+(Info!$B$6*G2340*0.01*AI2340)^2)</f>
        <v>0.13455033043908229</v>
      </c>
      <c r="AK2340" s="28">
        <f>AI2340/(E2340/1000)</f>
        <v>0.47346990586382276</v>
      </c>
      <c r="AL2340">
        <f>AA2340/0.752049334436339</f>
        <v>0.18049347799999996</v>
      </c>
      <c r="AM2340">
        <f>Q2340/O2340</f>
        <v>0.98682793471957586</v>
      </c>
      <c r="AN2340">
        <f>U2340/0.242530074</f>
        <v>9.2029823897221092</v>
      </c>
      <c r="AO2340">
        <f>O2340/U2340</f>
        <v>0.54081541218637985</v>
      </c>
    </row>
    <row r="2341" spans="1:41">
      <c r="A2341" s="14" t="s">
        <v>82</v>
      </c>
      <c r="B2341" s="14" t="s">
        <v>228</v>
      </c>
      <c r="C2341" s="15">
        <v>-45.686</v>
      </c>
      <c r="D2341" s="15">
        <v>50.204000000000001</v>
      </c>
      <c r="E2341" s="15">
        <v>3448</v>
      </c>
      <c r="F2341" s="31">
        <v>357.5</v>
      </c>
      <c r="G2341" s="31">
        <v>21.9391</v>
      </c>
      <c r="I2341">
        <f>(E2341*100*Info!$B$11)/AI2341</f>
        <v>6.6173010685546894</v>
      </c>
      <c r="J2341">
        <f>LOG10(I2341)</f>
        <v>0.82068089426842517</v>
      </c>
      <c r="K2341">
        <f>2*((E2341*100*Info!$B$11)/AI2341^2)*(AJ2341/2)</f>
        <v>0.71635946225840441</v>
      </c>
      <c r="L2341">
        <f>(M2341/10.7)/I2341</f>
        <v>0.93415527476635674</v>
      </c>
      <c r="M2341">
        <f>((U2341/0.242530073729142))*I2341</f>
        <v>66.142977667609301</v>
      </c>
      <c r="N2341">
        <f>2*M2341*SQRT((0.5*K2341/I2341)^2+(0.5*V2341/U2341)^2)</f>
        <v>7.2781486057954439</v>
      </c>
      <c r="O2341" s="1">
        <v>1.5766</v>
      </c>
      <c r="P2341" s="1">
        <v>3.2199999999999999E-2</v>
      </c>
      <c r="Q2341" s="1">
        <v>1.4571000000000001</v>
      </c>
      <c r="R2341" s="1">
        <v>3.1E-2</v>
      </c>
      <c r="S2341" s="1">
        <v>2.1173000000000002</v>
      </c>
      <c r="T2341" s="1">
        <v>4.4699999999999997E-2</v>
      </c>
      <c r="U2341" s="1">
        <v>2.4241999999999999</v>
      </c>
      <c r="V2341" s="1">
        <v>4.7800000000000002E-2</v>
      </c>
      <c r="W2341" s="50">
        <f>U2341*Info!$B$2</f>
        <v>1.163616</v>
      </c>
      <c r="X2341" s="50">
        <f>W2341*SQRT((0.5*V2341/U2341)^2+Info!$B$3^2)</f>
        <v>5.9301030957648632E-2</v>
      </c>
      <c r="Y2341" s="39">
        <f>W2341*Info!$D$2</f>
        <v>0.94252896000000008</v>
      </c>
      <c r="Z2341" s="39">
        <f>Y2341*SQRT(Info!$D$3^2+(X2341/W2341)^2)</f>
        <v>6.72915404280197E-2</v>
      </c>
      <c r="AA2341" s="50">
        <f>IF(O2341-W2341&gt;0,O2341-W2341,0)</f>
        <v>0.41298400000000002</v>
      </c>
      <c r="AB2341" s="50">
        <f>SQRT((0.5*P2341)^2+X2341^2)</f>
        <v>6.1447719832716345E-2</v>
      </c>
      <c r="AC2341" s="50">
        <f>(1-EXP(-Info!$B$6*G2341*1000))+(Info!$B$6/(Info!$B$6-Info!$B$7))*(EXP(-Info!$B$7*G2341*1000)-EXP(-Info!$B$6*G2341*1000))*(Info!$B$9-1)</f>
        <v>0.20816142978790592</v>
      </c>
      <c r="AD2341" s="50">
        <f>SQRT((Info!$B$6*EXP(-Info!$B$6*G2341*1000)+(Info!$B$6/(Info!$B$6+Info!$B$7))*(Info!$B$9-1)*(-Info!$B$7*EXP(-Info!$B$7*G2341*1000)+Info!$B$6*EXP(-Info!$B$6*G2341*1000)))^2*(0.01*G2341*1000)^2)</f>
        <v>1.7646324579012856E-3</v>
      </c>
      <c r="AE2341" s="50">
        <f>IF(AA2341&gt;0,AA2341*AC2341*SQRT((AB2341/AA2341)^2+(AD2341/AC2341)^2),AA2341*AC2341*SQRT((AD2341/AC2341)^2))</f>
        <v>1.2811788951635488E-2</v>
      </c>
      <c r="AF2341" s="50">
        <f>IF((S2341-Y2341-AA2341*AC2341)&gt;0,S2341-Y2341-AA2341*AC2341,0)</f>
        <v>1.0888037000804713</v>
      </c>
      <c r="AG2341" s="50">
        <f>SQRT((T2341*0.5)^2+Z2341^2+AE2341^2)</f>
        <v>7.20542562886958E-2</v>
      </c>
      <c r="AH2341" s="50">
        <f>AF2341/S2341</f>
        <v>0.51424158129715736</v>
      </c>
      <c r="AI2341">
        <f>AF2341*EXP(Info!$B$6*G2341*1000)</f>
        <v>1.331456265594722</v>
      </c>
      <c r="AJ2341">
        <f>2*SQRT((EXP(Info!$B$6*G2341)*AG2341)^2+(Info!$B$6*G2341*0.01*AI2341)^2)</f>
        <v>0.14413750931999558</v>
      </c>
      <c r="AK2341" s="28">
        <f>AI2341/(E2341/1000)</f>
        <v>0.38615320927921171</v>
      </c>
      <c r="AL2341">
        <f>AA2341/0.752049334436339</f>
        <v>0.54914482480000004</v>
      </c>
      <c r="AM2341">
        <f>Q2341/O2341</f>
        <v>0.924203983255106</v>
      </c>
      <c r="AN2341">
        <f>U2341/0.242530074</f>
        <v>9.9954614288370678</v>
      </c>
      <c r="AO2341">
        <f>O2341/U2341</f>
        <v>0.65035888128042241</v>
      </c>
    </row>
    <row r="2342" spans="1:41">
      <c r="A2342" s="14" t="s">
        <v>82</v>
      </c>
      <c r="B2342" s="14" t="s">
        <v>228</v>
      </c>
      <c r="C2342" s="15">
        <v>-45.686</v>
      </c>
      <c r="D2342" s="15">
        <v>50.204000000000001</v>
      </c>
      <c r="E2342" s="15">
        <v>3448</v>
      </c>
      <c r="F2342" s="31">
        <v>358.5</v>
      </c>
      <c r="G2342" s="31">
        <v>22.022099999999998</v>
      </c>
      <c r="I2342">
        <f>(E2342*100*Info!$B$11)/AI2342</f>
        <v>6.5655690051591025</v>
      </c>
      <c r="J2342">
        <f>LOG10(I2342)</f>
        <v>0.8172723701958432</v>
      </c>
      <c r="K2342">
        <f>2*((E2342*100*Info!$B$11)/AI2342^2)*(AJ2342/2)</f>
        <v>0.67563330087693374</v>
      </c>
      <c r="L2342">
        <f>(M2342/10.7)/I2342</f>
        <v>0.90086139813084265</v>
      </c>
      <c r="M2342">
        <f>((U2342/0.242530073729142))*I2342</f>
        <v>63.286944106580059</v>
      </c>
      <c r="N2342">
        <f>2*M2342*SQRT((0.5*K2342/I2342)^2+(0.5*V2342/U2342)^2)</f>
        <v>6.613893552182101</v>
      </c>
      <c r="O2342" s="1">
        <v>1.6819</v>
      </c>
      <c r="P2342" s="1">
        <v>3.2000000000000001E-2</v>
      </c>
      <c r="Q2342" s="1">
        <v>1.5345</v>
      </c>
      <c r="R2342" s="1">
        <v>3.0599999999999999E-2</v>
      </c>
      <c r="S2342" s="1">
        <v>2.1223999999999998</v>
      </c>
      <c r="T2342" s="1">
        <v>4.0599999999999997E-2</v>
      </c>
      <c r="U2342" s="1">
        <v>2.3378000000000001</v>
      </c>
      <c r="V2342" s="1">
        <v>4.2599999999999999E-2</v>
      </c>
      <c r="W2342" s="50">
        <f>U2342*Info!$B$2</f>
        <v>1.122144</v>
      </c>
      <c r="X2342" s="50">
        <f>W2342*SQRT((0.5*V2342/U2342)^2+Info!$B$3^2)</f>
        <v>5.7031114909670153E-2</v>
      </c>
      <c r="Y2342" s="39">
        <f>W2342*Info!$D$2</f>
        <v>0.90893664000000007</v>
      </c>
      <c r="Z2342" s="39">
        <f>Y2342*SQRT(Info!$D$3^2+(X2342/W2342)^2)</f>
        <v>6.4802865107540186E-2</v>
      </c>
      <c r="AA2342" s="50">
        <f>IF(O2342-W2342&gt;0,O2342-W2342,0)</f>
        <v>0.55975599999999992</v>
      </c>
      <c r="AB2342" s="50">
        <f>SQRT((0.5*P2342)^2+X2342^2)</f>
        <v>5.9232998133135227E-2</v>
      </c>
      <c r="AC2342" s="50">
        <f>(1-EXP(-Info!$B$6*G2342*1000))+(Info!$B$6/(Info!$B$6-Info!$B$7))*(EXP(-Info!$B$7*G2342*1000)-EXP(-Info!$B$6*G2342*1000))*(Info!$B$9-1)</f>
        <v>0.20886889040787046</v>
      </c>
      <c r="AD2342" s="50">
        <f>SQRT((Info!$B$6*EXP(-Info!$B$6*G2342*1000)+(Info!$B$6/(Info!$B$6+Info!$B$7))*(Info!$B$9-1)*(-Info!$B$7*EXP(-Info!$B$7*G2342*1000)+Info!$B$6*EXP(-Info!$B$6*G2342*1000)))^2*(0.01*G2342*1000)^2)</f>
        <v>1.7699261498137272E-3</v>
      </c>
      <c r="AE2342" s="50">
        <f>IF(AA2342&gt;0,AA2342*AC2342*SQRT((AB2342/AA2342)^2+(AD2342/AC2342)^2),AA2342*AC2342*SQRT((AD2342/AC2342)^2))</f>
        <v>1.2411535207972172E-2</v>
      </c>
      <c r="AF2342" s="50">
        <f>IF((S2342-Y2342-AA2342*AC2342)&gt;0,S2342-Y2342-AA2342*AC2342,0)</f>
        <v>1.0965477453808519</v>
      </c>
      <c r="AG2342" s="50">
        <f>SQRT((T2342*0.5)^2+Z2342^2+AE2342^2)</f>
        <v>6.9032945267928289E-2</v>
      </c>
      <c r="AH2342" s="50">
        <f>AF2342/S2342</f>
        <v>0.51665461052622119</v>
      </c>
      <c r="AI2342">
        <f>AF2342*EXP(Info!$B$6*G2342*1000)</f>
        <v>1.3419472039865161</v>
      </c>
      <c r="AJ2342">
        <f>2*SQRT((EXP(Info!$B$6*G2342)*AG2342)^2+(Info!$B$6*G2342*0.01*AI2342)^2)</f>
        <v>0.13809377653628221</v>
      </c>
      <c r="AK2342" s="28">
        <f>AI2342/(E2342/1000)</f>
        <v>0.38919582482207543</v>
      </c>
      <c r="AL2342">
        <f>AA2342/0.752049334436339</f>
        <v>0.74430755319999986</v>
      </c>
      <c r="AM2342">
        <f>Q2342/O2342</f>
        <v>0.91236102027468935</v>
      </c>
      <c r="AN2342">
        <f>U2342/0.242530074</f>
        <v>9.6392169492349229</v>
      </c>
      <c r="AO2342">
        <f>O2342/U2342</f>
        <v>0.71943707759431941</v>
      </c>
    </row>
    <row r="2343" spans="1:41">
      <c r="A2343" s="14" t="s">
        <v>82</v>
      </c>
      <c r="B2343" s="14" t="s">
        <v>228</v>
      </c>
      <c r="C2343" s="15">
        <v>-45.686</v>
      </c>
      <c r="D2343" s="15">
        <v>50.204000000000001</v>
      </c>
      <c r="E2343" s="15">
        <v>3448</v>
      </c>
      <c r="F2343" s="31">
        <v>361.5</v>
      </c>
      <c r="G2343" s="31">
        <v>22.270900000000001</v>
      </c>
      <c r="I2343">
        <f>(E2343*100*Info!$B$11)/AI2343</f>
        <v>5.9416825626553127</v>
      </c>
      <c r="J2343">
        <f>LOG10(I2343)</f>
        <v>0.77390944568882736</v>
      </c>
      <c r="K2343">
        <f>2*((E2343*100*Info!$B$11)/AI2343^2)*(AJ2343/2)</f>
        <v>0.6022394524129574</v>
      </c>
      <c r="L2343">
        <f>(M2343/10.7)/I2343</f>
        <v>0.96579216448598293</v>
      </c>
      <c r="M2343">
        <f>((U2343/0.242530073729142))*I2343</f>
        <v>61.401205952767803</v>
      </c>
      <c r="N2343">
        <f>2*M2343*SQRT((0.5*K2343/I2343)^2+(0.5*V2343/U2343)^2)</f>
        <v>6.3486739391460052</v>
      </c>
      <c r="O2343" s="1">
        <v>1.9320999999999999</v>
      </c>
      <c r="P2343" s="1">
        <v>3.8300000000000001E-2</v>
      </c>
      <c r="Q2343" s="1">
        <v>1.8697999999999999</v>
      </c>
      <c r="R2343" s="1">
        <v>3.7999999999999999E-2</v>
      </c>
      <c r="S2343" s="1">
        <v>2.3372000000000002</v>
      </c>
      <c r="T2343" s="1">
        <v>4.9500000000000002E-2</v>
      </c>
      <c r="U2343" s="1">
        <v>2.5063</v>
      </c>
      <c r="V2343" s="1">
        <v>5.1200000000000002E-2</v>
      </c>
      <c r="W2343" s="50">
        <f>U2343*Info!$B$2</f>
        <v>1.2030239999999999</v>
      </c>
      <c r="X2343" s="50">
        <f>W2343*SQRT((0.5*V2343/U2343)^2+Info!$B$3^2)</f>
        <v>6.1393499700212566E-2</v>
      </c>
      <c r="Y2343" s="39">
        <f>W2343*Info!$D$2</f>
        <v>0.97444944</v>
      </c>
      <c r="Z2343" s="39">
        <f>Y2343*SQRT(Info!$D$3^2+(X2343/W2343)^2)</f>
        <v>6.9619152094376802E-2</v>
      </c>
      <c r="AA2343" s="50">
        <f>IF(O2343-W2343&gt;0,O2343-W2343,0)</f>
        <v>0.72907600000000006</v>
      </c>
      <c r="AB2343" s="50">
        <f>SQRT((0.5*P2343)^2+X2343^2)</f>
        <v>6.431084127454717E-2</v>
      </c>
      <c r="AC2343" s="50">
        <f>(1-EXP(-Info!$B$6*G2343*1000))+(Info!$B$6/(Info!$B$6-Info!$B$7))*(EXP(-Info!$B$7*G2343*1000)-EXP(-Info!$B$6*G2343*1000))*(Info!$B$9-1)</f>
        <v>0.21098619680722069</v>
      </c>
      <c r="AD2343" s="50">
        <f>SQRT((Info!$B$6*EXP(-Info!$B$6*G2343*1000)+(Info!$B$6/(Info!$B$6+Info!$B$7))*(Info!$B$9-1)*(-Info!$B$7*EXP(-Info!$B$7*G2343*1000)+Info!$B$6*EXP(-Info!$B$6*G2343*1000)))^2*(0.01*G2343*1000)^2)</f>
        <v>1.7857384597791482E-3</v>
      </c>
      <c r="AE2343" s="50">
        <f>IF(AA2343&gt;0,AA2343*AC2343*SQRT((AB2343/AA2343)^2+(AD2343/AC2343)^2),AA2343*AC2343*SQRT((AD2343/AC2343)^2))</f>
        <v>1.3631018301677705E-2</v>
      </c>
      <c r="AF2343" s="50">
        <f>IF((S2343-Y2343-AA2343*AC2343)&gt;0,S2343-Y2343-AA2343*AC2343,0)</f>
        <v>1.208925587576579</v>
      </c>
      <c r="AG2343" s="50">
        <f>SQRT((T2343*0.5)^2+Z2343^2+AE2343^2)</f>
        <v>7.5134502715334742E-2</v>
      </c>
      <c r="AH2343" s="50">
        <f>AF2343/S2343</f>
        <v>0.51725380265984033</v>
      </c>
      <c r="AI2343">
        <f>AF2343*EXP(Info!$B$6*G2343*1000)</f>
        <v>1.4828538677630649</v>
      </c>
      <c r="AJ2343">
        <f>2*SQRT((EXP(Info!$B$6*G2343)*AG2343)^2+(Info!$B$6*G2343*0.01*AI2343)^2)</f>
        <v>0.15029969910256724</v>
      </c>
      <c r="AK2343" s="28">
        <f>AI2343/(E2343/1000)</f>
        <v>0.43006202661341791</v>
      </c>
      <c r="AL2343">
        <f>AA2343/0.752049334436339</f>
        <v>0.96945235720000011</v>
      </c>
      <c r="AM2343">
        <f>Q2343/O2343</f>
        <v>0.96775529216914236</v>
      </c>
      <c r="AN2343">
        <f>U2343/0.242530074</f>
        <v>10.333976148459016</v>
      </c>
      <c r="AO2343">
        <f>O2343/U2343</f>
        <v>0.77089733870645971</v>
      </c>
    </row>
    <row r="2344" spans="1:41">
      <c r="A2344" s="14" t="s">
        <v>82</v>
      </c>
      <c r="B2344" s="14" t="s">
        <v>228</v>
      </c>
      <c r="C2344" s="15">
        <v>-45.686</v>
      </c>
      <c r="D2344" s="15">
        <v>50.204000000000001</v>
      </c>
      <c r="E2344" s="15">
        <v>3448</v>
      </c>
      <c r="F2344" s="31">
        <v>362.5</v>
      </c>
      <c r="G2344" s="31">
        <v>22.3538</v>
      </c>
      <c r="I2344">
        <f>(E2344*100*Info!$B$11)/AI2344</f>
        <v>7.3823460715548554</v>
      </c>
      <c r="J2344">
        <f>LOG10(I2344)</f>
        <v>0.86819440030744821</v>
      </c>
      <c r="K2344">
        <f>2*((E2344*100*Info!$B$11)/AI2344^2)*(AJ2344/2)</f>
        <v>0.71378514760684175</v>
      </c>
      <c r="L2344">
        <f>(M2344/10.7)/I2344</f>
        <v>0.74491195514018826</v>
      </c>
      <c r="M2344">
        <f>((U2344/0.242530073729142))*I2344</f>
        <v>58.841416948812537</v>
      </c>
      <c r="N2344">
        <f>2*M2344*SQRT((0.5*K2344/I2344)^2+(0.5*V2344/U2344)^2)</f>
        <v>5.7955690026836111</v>
      </c>
      <c r="O2344" s="1">
        <v>1.9101999999999999</v>
      </c>
      <c r="P2344" s="1">
        <v>3.5000000000000003E-2</v>
      </c>
      <c r="Q2344" s="1">
        <v>1.8573</v>
      </c>
      <c r="R2344" s="1">
        <v>3.2599999999999997E-2</v>
      </c>
      <c r="S2344" s="1">
        <v>1.9318</v>
      </c>
      <c r="T2344" s="1">
        <v>3.6700000000000003E-2</v>
      </c>
      <c r="U2344" s="1">
        <v>1.9331</v>
      </c>
      <c r="V2344" s="1">
        <v>3.6299999999999999E-2</v>
      </c>
      <c r="W2344" s="50">
        <f>U2344*Info!$B$2</f>
        <v>0.92788799999999994</v>
      </c>
      <c r="X2344" s="50">
        <f>W2344*SQRT((0.5*V2344/U2344)^2+Info!$B$3^2)</f>
        <v>4.7205288849449911E-2</v>
      </c>
      <c r="Y2344" s="39">
        <f>W2344*Info!$D$2</f>
        <v>0.75158928000000003</v>
      </c>
      <c r="Z2344" s="39">
        <f>Y2344*SQRT(Info!$D$3^2+(X2344/W2344)^2)</f>
        <v>5.3611841287284592E-2</v>
      </c>
      <c r="AA2344" s="50">
        <f>IF(O2344-W2344&gt;0,O2344-W2344,0)</f>
        <v>0.98231199999999996</v>
      </c>
      <c r="AB2344" s="50">
        <f>SQRT((0.5*P2344)^2+X2344^2)</f>
        <v>5.0344704740022068E-2</v>
      </c>
      <c r="AC2344" s="50">
        <f>(1-EXP(-Info!$B$6*G2344*1000))+(Info!$B$6/(Info!$B$6-Info!$B$7))*(EXP(-Info!$B$7*G2344*1000)-EXP(-Info!$B$6*G2344*1000))*(Info!$B$9-1)</f>
        <v>0.21169056059080796</v>
      </c>
      <c r="AD2344" s="50">
        <f>SQRT((Info!$B$6*EXP(-Info!$B$6*G2344*1000)+(Info!$B$6/(Info!$B$6+Info!$B$7))*(Info!$B$9-1)*(-Info!$B$7*EXP(-Info!$B$7*G2344*1000)+Info!$B$6*EXP(-Info!$B$6*G2344*1000)))^2*(0.01*G2344*1000)^2)</f>
        <v>1.7909884915422855E-3</v>
      </c>
      <c r="AE2344" s="50">
        <f>IF(AA2344&gt;0,AA2344*AC2344*SQRT((AB2344/AA2344)^2+(AD2344/AC2344)^2),AA2344*AC2344*SQRT((AD2344/AC2344)^2))</f>
        <v>1.0801733651909073E-2</v>
      </c>
      <c r="AF2344" s="50">
        <f>IF((S2344-Y2344-AA2344*AC2344)&gt;0,S2344-Y2344-AA2344*AC2344,0)</f>
        <v>0.97226454204492208</v>
      </c>
      <c r="AG2344" s="50">
        <f>SQRT((T2344*0.5)^2+Z2344^2+AE2344^2)</f>
        <v>5.7685608916780776E-2</v>
      </c>
      <c r="AH2344" s="50">
        <f>AF2344/S2344</f>
        <v>0.50329461747847715</v>
      </c>
      <c r="AI2344">
        <f>AF2344*EXP(Info!$B$6*G2344*1000)</f>
        <v>1.1934752020096111</v>
      </c>
      <c r="AJ2344">
        <f>2*SQRT((EXP(Info!$B$6*G2344)*AG2344)^2+(Info!$B$6*G2344*0.01*AI2344)^2)</f>
        <v>0.11539487108494674</v>
      </c>
      <c r="AK2344" s="28">
        <f>AI2344/(E2344/1000)</f>
        <v>0.34613549942274102</v>
      </c>
      <c r="AL2344">
        <f>AA2344/0.752049334436339</f>
        <v>1.3061802664</v>
      </c>
      <c r="AM2344">
        <f>Q2344/O2344</f>
        <v>0.97230656475761701</v>
      </c>
      <c r="AN2344">
        <f>U2344/0.242530074</f>
        <v>7.9705579110984806</v>
      </c>
      <c r="AO2344">
        <f>O2344/U2344</f>
        <v>0.98815374269308354</v>
      </c>
    </row>
    <row r="2345" spans="1:41">
      <c r="A2345" s="14" t="s">
        <v>82</v>
      </c>
      <c r="B2345" s="14" t="s">
        <v>228</v>
      </c>
      <c r="C2345" s="15">
        <v>-45.686</v>
      </c>
      <c r="D2345" s="15">
        <v>50.204000000000001</v>
      </c>
      <c r="E2345" s="15">
        <v>3448</v>
      </c>
      <c r="F2345" s="31">
        <v>364.5</v>
      </c>
      <c r="G2345" s="31">
        <v>22.5197</v>
      </c>
      <c r="I2345">
        <f>(E2345*100*Info!$B$11)/AI2345</f>
        <v>5.509733944346336</v>
      </c>
      <c r="J2345">
        <f>LOG10(I2345)</f>
        <v>0.74113062801839258</v>
      </c>
      <c r="K2345">
        <f>2*((E2345*100*Info!$B$11)/AI2345^2)*(AJ2345/2)</f>
        <v>0.43604861633187064</v>
      </c>
      <c r="L2345">
        <f>(M2345/10.7)/I2345</f>
        <v>0.81338790280373974</v>
      </c>
      <c r="M2345">
        <f>((U2345/0.242530073729142))*I2345</f>
        <v>47.952595036583332</v>
      </c>
      <c r="N2345">
        <f>2*M2345*SQRT((0.5*K2345/I2345)^2+(0.5*V2345/U2345)^2)</f>
        <v>3.907129515673792</v>
      </c>
      <c r="O2345" s="1">
        <v>1.5359</v>
      </c>
      <c r="P2345" s="1">
        <v>2.7900000000000001E-2</v>
      </c>
      <c r="Q2345" s="1">
        <v>1.4453</v>
      </c>
      <c r="R2345" s="1">
        <v>2.7199999999999998E-2</v>
      </c>
      <c r="S2345" s="1">
        <v>2.2328000000000001</v>
      </c>
      <c r="T2345" s="1">
        <v>4.2000000000000003E-2</v>
      </c>
      <c r="U2345" s="1">
        <v>2.1107999999999998</v>
      </c>
      <c r="V2345" s="1">
        <v>4.0899999999999999E-2</v>
      </c>
      <c r="W2345" s="50">
        <f>U2345*Info!$B$2</f>
        <v>1.0131839999999999</v>
      </c>
      <c r="X2345" s="50">
        <f>W2345*SQRT((0.5*V2345/U2345)^2+Info!$B$3^2)</f>
        <v>5.1601437970661246E-2</v>
      </c>
      <c r="Y2345" s="39">
        <f>W2345*Info!$D$2</f>
        <v>0.82067903999999992</v>
      </c>
      <c r="Z2345" s="39">
        <f>Y2345*SQRT(Info!$D$3^2+(X2345/W2345)^2)</f>
        <v>5.8572930594244704E-2</v>
      </c>
      <c r="AA2345" s="50">
        <f>IF(O2345-W2345&gt;0,O2345-W2345,0)</f>
        <v>0.52271600000000018</v>
      </c>
      <c r="AB2345" s="50">
        <f>SQRT((0.5*P2345)^2+X2345^2)</f>
        <v>5.3453820262353562E-2</v>
      </c>
      <c r="AC2345" s="50">
        <f>(1-EXP(-Info!$B$6*G2345*1000))+(Info!$B$6/(Info!$B$6-Info!$B$7))*(EXP(-Info!$B$7*G2345*1000)-EXP(-Info!$B$6*G2345*1000))*(Info!$B$9-1)</f>
        <v>0.21309845720146953</v>
      </c>
      <c r="AD2345" s="50">
        <f>SQRT((Info!$B$6*EXP(-Info!$B$6*G2345*1000)+(Info!$B$6/(Info!$B$6+Info!$B$7))*(Info!$B$9-1)*(-Info!$B$7*EXP(-Info!$B$7*G2345*1000)+Info!$B$6*EXP(-Info!$B$6*G2345*1000)))^2*(0.01*G2345*1000)^2)</f>
        <v>1.8014670054356519E-3</v>
      </c>
      <c r="AE2345" s="50">
        <f>IF(AA2345&gt;0,AA2345*AC2345*SQRT((AB2345/AA2345)^2+(AD2345/AC2345)^2),AA2345*AC2345*SQRT((AD2345/AC2345)^2))</f>
        <v>1.1429782360017623E-2</v>
      </c>
      <c r="AF2345" s="50">
        <f>IF((S2345-Y2345-AA2345*AC2345)&gt;0,S2345-Y2345-AA2345*AC2345,0)</f>
        <v>1.3007309868454768</v>
      </c>
      <c r="AG2345" s="50">
        <f>SQRT((T2345*0.5)^2+Z2345^2+AE2345^2)</f>
        <v>6.3264746290454504E-2</v>
      </c>
      <c r="AH2345" s="50">
        <f>AF2345/S2345</f>
        <v>0.58255597762696021</v>
      </c>
      <c r="AI2345">
        <f>AF2345*EXP(Info!$B$6*G2345*1000)</f>
        <v>1.5991057023896038</v>
      </c>
      <c r="AJ2345">
        <f>2*SQRT((EXP(Info!$B$6*G2345)*AG2345)^2+(Info!$B$6*G2345*0.01*AI2345)^2)</f>
        <v>0.12655562608624574</v>
      </c>
      <c r="AK2345" s="28">
        <f>AI2345/(E2345/1000)</f>
        <v>0.46377775591345821</v>
      </c>
      <c r="AL2345">
        <f>AA2345/0.752049334436339</f>
        <v>0.69505546520000028</v>
      </c>
      <c r="AM2345">
        <f>Q2345/O2345</f>
        <v>0.94101178462139456</v>
      </c>
      <c r="AN2345">
        <f>U2345/0.242530074</f>
        <v>8.7032505502802078</v>
      </c>
      <c r="AO2345">
        <f>O2345/U2345</f>
        <v>0.7276388099298845</v>
      </c>
    </row>
    <row r="2346" spans="1:41">
      <c r="A2346" s="14" t="s">
        <v>82</v>
      </c>
      <c r="B2346" s="14" t="s">
        <v>228</v>
      </c>
      <c r="C2346" s="15">
        <v>-45.686</v>
      </c>
      <c r="D2346" s="15">
        <v>50.204000000000001</v>
      </c>
      <c r="E2346" s="15">
        <v>3448</v>
      </c>
      <c r="F2346" s="31">
        <v>366.5</v>
      </c>
      <c r="G2346" s="31">
        <v>22.685500000000001</v>
      </c>
      <c r="I2346">
        <f>(E2346*100*Info!$B$11)/AI2346</f>
        <v>5.093489186724991</v>
      </c>
      <c r="J2346">
        <f>LOG10(I2346)</f>
        <v>0.70701538850543177</v>
      </c>
      <c r="K2346">
        <f>2*((E2346*100*Info!$B$11)/AI2346^2)*(AJ2346/2)</f>
        <v>0.3835382047754744</v>
      </c>
      <c r="L2346">
        <f>(M2346/10.7)/I2346</f>
        <v>0.83200010467289864</v>
      </c>
      <c r="M2346">
        <f>((U2346/0.242530073729142))*I2346</f>
        <v>45.344283840608526</v>
      </c>
      <c r="N2346">
        <f>2*M2346*SQRT((0.5*K2346/I2346)^2+(0.5*V2346/U2346)^2)</f>
        <v>3.5350591495311776</v>
      </c>
      <c r="O2346" s="1">
        <v>1.2753000000000001</v>
      </c>
      <c r="P2346" s="1">
        <v>2.8500000000000001E-2</v>
      </c>
      <c r="Q2346" s="1">
        <v>1.2319</v>
      </c>
      <c r="R2346" s="1">
        <v>2.81E-2</v>
      </c>
      <c r="S2346" s="1">
        <v>2.2955999999999999</v>
      </c>
      <c r="T2346" s="1">
        <v>4.4999999999999998E-2</v>
      </c>
      <c r="U2346" s="1">
        <v>2.1591</v>
      </c>
      <c r="V2346" s="1">
        <v>4.36E-2</v>
      </c>
      <c r="W2346" s="50">
        <f>U2346*Info!$B$2</f>
        <v>1.036368</v>
      </c>
      <c r="X2346" s="50">
        <f>W2346*SQRT((0.5*V2346/U2346)^2+Info!$B$3^2)</f>
        <v>5.2864372450261814E-2</v>
      </c>
      <c r="Y2346" s="39">
        <f>W2346*Info!$D$2</f>
        <v>0.83945808</v>
      </c>
      <c r="Z2346" s="39">
        <f>Y2346*SQRT(Info!$D$3^2+(X2346/W2346)^2)</f>
        <v>5.996073051666425E-2</v>
      </c>
      <c r="AA2346" s="50">
        <f>IF(O2346-W2346&gt;0,O2346-W2346,0)</f>
        <v>0.23893200000000014</v>
      </c>
      <c r="AB2346" s="50">
        <f>SQRT((0.5*P2346)^2+X2346^2)</f>
        <v>5.4751295642751691E-2</v>
      </c>
      <c r="AC2346" s="50">
        <f>(1-EXP(-Info!$B$6*G2346*1000))+(Info!$B$6/(Info!$B$6-Info!$B$7))*(EXP(-Info!$B$7*G2346*1000)-EXP(-Info!$B$6*G2346*1000))*(Info!$B$9-1)</f>
        <v>0.21450326880531412</v>
      </c>
      <c r="AD2346" s="50">
        <f>SQRT((Info!$B$6*EXP(-Info!$B$6*G2346*1000)+(Info!$B$6/(Info!$B$6+Info!$B$7))*(Info!$B$9-1)*(-Info!$B$7*EXP(-Info!$B$7*G2346*1000)+Info!$B$6*EXP(-Info!$B$6*G2346*1000)))^2*(0.01*G2346*1000)^2)</f>
        <v>1.8119021263710334E-3</v>
      </c>
      <c r="AE2346" s="50">
        <f>IF(AA2346&gt;0,AA2346*AC2346*SQRT((AB2346/AA2346)^2+(AD2346/AC2346)^2),AA2346*AC2346*SQRT((AD2346/AC2346)^2))</f>
        <v>1.1752308386119846E-2</v>
      </c>
      <c r="AF2346" s="50">
        <f>IF((S2346-Y2346-AA2346*AC2346)&gt;0,S2346-Y2346-AA2346*AC2346,0)</f>
        <v>1.4048902249778086</v>
      </c>
      <c r="AG2346" s="50">
        <f>SQRT((T2346*0.5)^2+Z2346^2+AE2346^2)</f>
        <v>6.5112640527738505E-2</v>
      </c>
      <c r="AH2346" s="50">
        <f>AF2346/S2346</f>
        <v>0.61199260540939571</v>
      </c>
      <c r="AI2346">
        <f>AF2346*EXP(Info!$B$6*G2346*1000)</f>
        <v>1.7297861340349396</v>
      </c>
      <c r="AJ2346">
        <f>2*SQRT((EXP(Info!$B$6*G2346)*AG2346)^2+(Info!$B$6*G2346*0.01*AI2346)^2)</f>
        <v>0.13025237595916969</v>
      </c>
      <c r="AK2346" s="28">
        <f>AI2346/(E2346/1000)</f>
        <v>0.50167811311918209</v>
      </c>
      <c r="AL2346">
        <f>AA2346/0.752049334436339</f>
        <v>0.3177078804000002</v>
      </c>
      <c r="AM2346">
        <f>Q2346/O2346</f>
        <v>0.965968791656865</v>
      </c>
      <c r="AN2346">
        <f>U2346/0.242530074</f>
        <v>8.9024011100577987</v>
      </c>
      <c r="AO2346">
        <f>O2346/U2346</f>
        <v>0.59066277615673202</v>
      </c>
    </row>
    <row r="2347" spans="1:41">
      <c r="A2347" s="14" t="s">
        <v>82</v>
      </c>
      <c r="B2347" s="14" t="s">
        <v>228</v>
      </c>
      <c r="C2347" s="15">
        <v>-45.686</v>
      </c>
      <c r="D2347" s="15">
        <v>50.204000000000001</v>
      </c>
      <c r="E2347" s="15">
        <v>3448</v>
      </c>
      <c r="F2347" s="31">
        <v>367.5</v>
      </c>
      <c r="G2347" s="31">
        <v>22.7685</v>
      </c>
      <c r="I2347">
        <f>(E2347*100*Info!$B$11)/AI2347</f>
        <v>5.2508251580534413</v>
      </c>
      <c r="J2347">
        <f>LOG10(I2347)</f>
        <v>0.72022755739260103</v>
      </c>
      <c r="K2347">
        <f>2*((E2347*100*Info!$B$11)/AI2347^2)*(AJ2347/2)</f>
        <v>0.40566711004540118</v>
      </c>
      <c r="L2347">
        <f>(M2347/10.7)/I2347</f>
        <v>0.81635506542056202</v>
      </c>
      <c r="M2347">
        <f>((U2347/0.242530073729142))*I2347</f>
        <v>45.865953554936759</v>
      </c>
      <c r="N2347">
        <f>2*M2347*SQRT((0.5*K2347/I2347)^2+(0.5*V2347/U2347)^2)</f>
        <v>3.6885082817796535</v>
      </c>
      <c r="O2347" s="1">
        <v>1.1738</v>
      </c>
      <c r="P2347" s="1">
        <v>2.3800000000000002E-2</v>
      </c>
      <c r="Q2347" s="1">
        <v>1.1108</v>
      </c>
      <c r="R2347" s="1">
        <v>2.3199999999999998E-2</v>
      </c>
      <c r="S2347" s="1">
        <v>2.2191999999999998</v>
      </c>
      <c r="T2347" s="1">
        <v>4.8599999999999997E-2</v>
      </c>
      <c r="U2347" s="1">
        <v>2.1185</v>
      </c>
      <c r="V2347" s="1">
        <v>4.7300000000000002E-2</v>
      </c>
      <c r="W2347" s="50">
        <f>U2347*Info!$B$2</f>
        <v>1.01688</v>
      </c>
      <c r="X2347" s="50">
        <f>W2347*SQRT((0.5*V2347/U2347)^2+Info!$B$3^2)</f>
        <v>5.2095875460539107E-2</v>
      </c>
      <c r="Y2347" s="39">
        <f>W2347*Info!$D$2</f>
        <v>0.82367280000000009</v>
      </c>
      <c r="Z2347" s="39">
        <f>Y2347*SQRT(Info!$D$3^2+(X2347/W2347)^2)</f>
        <v>5.896384179404867E-2</v>
      </c>
      <c r="AA2347" s="50">
        <f>IF(O2347-W2347&gt;0,O2347-W2347,0)</f>
        <v>0.15691999999999995</v>
      </c>
      <c r="AB2347" s="50">
        <f>SQRT((0.5*P2347)^2+X2347^2)</f>
        <v>5.3437723005382638E-2</v>
      </c>
      <c r="AC2347" s="50">
        <f>(1-EXP(-Info!$B$6*G2347*1000))+(Info!$B$6/(Info!$B$6-Info!$B$7))*(EXP(-Info!$B$7*G2347*1000)-EXP(-Info!$B$6*G2347*1000))*(Info!$B$9-1)</f>
        <v>0.2152056832454585</v>
      </c>
      <c r="AD2347" s="50">
        <f>SQRT((Info!$B$6*EXP(-Info!$B$6*G2347*1000)+(Info!$B$6/(Info!$B$6+Info!$B$7))*(Info!$B$9-1)*(-Info!$B$7*EXP(-Info!$B$7*G2347*1000)+Info!$B$6*EXP(-Info!$B$6*G2347*1000)))^2*(0.01*G2347*1000)^2)</f>
        <v>1.8171120863695127E-3</v>
      </c>
      <c r="AE2347" s="50">
        <f>IF(AA2347&gt;0,AA2347*AC2347*SQRT((AB2347/AA2347)^2+(AD2347/AC2347)^2),AA2347*AC2347*SQRT((AD2347/AC2347)^2))</f>
        <v>1.1503636138675798E-2</v>
      </c>
      <c r="AF2347" s="50">
        <f>IF((S2347-Y2347-AA2347*AC2347)&gt;0,S2347-Y2347-AA2347*AC2347,0)</f>
        <v>1.3617571241851223</v>
      </c>
      <c r="AG2347" s="50">
        <f>SQRT((T2347*0.5)^2+Z2347^2+AE2347^2)</f>
        <v>6.4803998977876726E-2</v>
      </c>
      <c r="AH2347" s="50">
        <f>AF2347/S2347</f>
        <v>0.61362523620454323</v>
      </c>
      <c r="AI2347">
        <f>AF2347*EXP(Info!$B$6*G2347*1000)</f>
        <v>1.6779547411782472</v>
      </c>
      <c r="AJ2347">
        <f>2*SQRT((EXP(Info!$B$6*G2347)*AG2347)^2+(Info!$B$6*G2347*0.01*AI2347)^2)</f>
        <v>0.12963506309036979</v>
      </c>
      <c r="AK2347" s="28">
        <f>AI2347/(E2347/1000)</f>
        <v>0.4866458066062202</v>
      </c>
      <c r="AL2347">
        <f>AA2347/0.752049334436339</f>
        <v>0.20865652399999993</v>
      </c>
      <c r="AM2347">
        <f>Q2347/O2347</f>
        <v>0.94632816493440108</v>
      </c>
      <c r="AN2347">
        <f>U2347/0.242530074</f>
        <v>8.7349991902447535</v>
      </c>
      <c r="AO2347">
        <f>O2347/U2347</f>
        <v>0.55407127684682556</v>
      </c>
    </row>
    <row r="2348" spans="1:41">
      <c r="A2348" s="14" t="s">
        <v>82</v>
      </c>
      <c r="B2348" s="14" t="s">
        <v>228</v>
      </c>
      <c r="C2348" s="15">
        <v>-45.686</v>
      </c>
      <c r="D2348" s="15">
        <v>50.204000000000001</v>
      </c>
      <c r="E2348" s="15">
        <v>3448</v>
      </c>
      <c r="F2348" s="31">
        <v>371.5</v>
      </c>
      <c r="G2348" s="31">
        <v>23.100200000000001</v>
      </c>
      <c r="I2348">
        <f>(E2348*100*Info!$B$11)/AI2348</f>
        <v>10.0581405583838</v>
      </c>
      <c r="J2348">
        <f>LOG10(I2348)</f>
        <v>1.0025177004143513</v>
      </c>
      <c r="K2348">
        <f>2*((E2348*100*Info!$B$11)/AI2348^2)*(AJ2348/2)</f>
        <v>1.0524758354169548</v>
      </c>
      <c r="L2348">
        <f>(M2348/10.7)/I2348</f>
        <v>0.59088924112149632</v>
      </c>
      <c r="M2348">
        <f>((U2348/0.242530073729142))*I2348</f>
        <v>63.592743345513185</v>
      </c>
      <c r="N2348">
        <f>2*M2348*SQRT((0.5*K2348/I2348)^2+(0.5*V2348/U2348)^2)</f>
        <v>6.7821130702216195</v>
      </c>
      <c r="O2348" s="1">
        <v>0.76480000000000004</v>
      </c>
      <c r="P2348" s="1">
        <v>1.5599999999999999E-2</v>
      </c>
      <c r="Q2348" s="1">
        <v>0.78659999999999997</v>
      </c>
      <c r="R2348" s="1">
        <v>1.5900000000000001E-2</v>
      </c>
      <c r="S2348" s="1">
        <v>1.3111999999999999</v>
      </c>
      <c r="T2348" s="1">
        <v>2.93E-2</v>
      </c>
      <c r="U2348" s="1">
        <v>1.5334000000000001</v>
      </c>
      <c r="V2348" s="1">
        <v>3.1600000000000003E-2</v>
      </c>
      <c r="W2348" s="50">
        <f>U2348*Info!$B$2</f>
        <v>0.73603200000000002</v>
      </c>
      <c r="X2348" s="50">
        <f>W2348*SQRT((0.5*V2348/U2348)^2+Info!$B$3^2)</f>
        <v>3.7574922735249906E-2</v>
      </c>
      <c r="Y2348" s="39">
        <f>W2348*Info!$D$2</f>
        <v>0.59618592000000004</v>
      </c>
      <c r="Z2348" s="39">
        <f>Y2348*SQRT(Info!$D$3^2+(X2348/W2348)^2)</f>
        <v>4.2601938881614676E-2</v>
      </c>
      <c r="AA2348" s="50">
        <f>IF(O2348-W2348&gt;0,O2348-W2348,0)</f>
        <v>2.8768000000000016E-2</v>
      </c>
      <c r="AB2348" s="50">
        <f>SQRT((0.5*P2348)^2+X2348^2)</f>
        <v>3.8375966679160017E-2</v>
      </c>
      <c r="AC2348" s="50">
        <f>(1-EXP(-Info!$B$6*G2348*1000))+(Info!$B$6/(Info!$B$6-Info!$B$7))*(EXP(-Info!$B$7*G2348*1000)-EXP(-Info!$B$6*G2348*1000))*(Info!$B$9-1)</f>
        <v>0.21800722576742976</v>
      </c>
      <c r="AD2348" s="50">
        <f>SQRT((Info!$B$6*EXP(-Info!$B$6*G2348*1000)+(Info!$B$6/(Info!$B$6+Info!$B$7))*(Info!$B$9-1)*(-Info!$B$7*EXP(-Info!$B$7*G2348*1000)+Info!$B$6*EXP(-Info!$B$6*G2348*1000)))^2*(0.01*G2348*1000)^2)</f>
        <v>1.8378408006584454E-3</v>
      </c>
      <c r="AE2348" s="50">
        <f>IF(AA2348&gt;0,AA2348*AC2348*SQRT((AB2348/AA2348)^2+(AD2348/AC2348)^2),AA2348*AC2348*SQRT((AD2348/AC2348)^2))</f>
        <v>8.3664050911331084E-3</v>
      </c>
      <c r="AF2348" s="50">
        <f>IF((S2348-Y2348-AA2348*AC2348)&gt;0,S2348-Y2348-AA2348*AC2348,0)</f>
        <v>0.70874244812912246</v>
      </c>
      <c r="AG2348" s="50">
        <f>SQRT((T2348*0.5)^2+Z2348^2+AE2348^2)</f>
        <v>4.5820786010518963E-2</v>
      </c>
      <c r="AH2348" s="50">
        <f>AF2348/S2348</f>
        <v>0.54052962792031922</v>
      </c>
      <c r="AI2348">
        <f>AF2348*EXP(Info!$B$6*G2348*1000)</f>
        <v>0.87597174824822055</v>
      </c>
      <c r="AJ2348">
        <f>2*SQRT((EXP(Info!$B$6*G2348)*AG2348)^2+(Info!$B$6*G2348*0.01*AI2348)^2)</f>
        <v>9.1660987653501128E-2</v>
      </c>
      <c r="AK2348" s="28">
        <f>AI2348/(E2348/1000)</f>
        <v>0.25405213116247694</v>
      </c>
      <c r="AL2348">
        <f>AA2348/0.752049334436339</f>
        <v>3.8252809600000021E-2</v>
      </c>
      <c r="AM2348">
        <f>Q2348/O2348</f>
        <v>1.0285041841004183</v>
      </c>
      <c r="AN2348">
        <f>U2348/0.242530074</f>
        <v>6.3225148729390153</v>
      </c>
      <c r="AO2348">
        <f>O2348/U2348</f>
        <v>0.4987609234381114</v>
      </c>
    </row>
    <row r="2349" spans="1:41">
      <c r="A2349" s="14" t="s">
        <v>82</v>
      </c>
      <c r="B2349" s="14" t="s">
        <v>228</v>
      </c>
      <c r="C2349" s="15">
        <v>-45.686</v>
      </c>
      <c r="D2349" s="15">
        <v>50.204000000000001</v>
      </c>
      <c r="E2349" s="15">
        <v>3448</v>
      </c>
      <c r="F2349" s="31">
        <v>374.5</v>
      </c>
      <c r="G2349" s="31">
        <v>23.349</v>
      </c>
      <c r="I2349">
        <f>(E2349*100*Info!$B$11)/AI2349</f>
        <v>10.938393198646359</v>
      </c>
      <c r="J2349">
        <f>LOG10(I2349)</f>
        <v>1.0389535307531172</v>
      </c>
      <c r="K2349">
        <f>2*((E2349*100*Info!$B$11)/AI2349^2)*(AJ2349/2)</f>
        <v>1.3199737663808679</v>
      </c>
      <c r="L2349">
        <f>(M2349/10.7)/I2349</f>
        <v>0.64965447476635618</v>
      </c>
      <c r="M2349">
        <f>((U2349/0.242530073729142))*I2349</f>
        <v>76.03608414432297</v>
      </c>
      <c r="N2349">
        <f>2*M2349*SQRT((0.5*K2349/I2349)^2+(0.5*V2349/U2349)^2)</f>
        <v>9.2760812399908836</v>
      </c>
      <c r="O2349" s="1">
        <v>0.79600000000000004</v>
      </c>
      <c r="P2349" s="1">
        <v>1.6199999999999999E-2</v>
      </c>
      <c r="Q2349" s="1">
        <v>0.79220000000000002</v>
      </c>
      <c r="R2349" s="1">
        <v>1.6199999999999999E-2</v>
      </c>
      <c r="S2349" s="1">
        <v>1.3057000000000001</v>
      </c>
      <c r="T2349" s="1">
        <v>2.6700000000000002E-2</v>
      </c>
      <c r="U2349" s="1">
        <v>1.6859</v>
      </c>
      <c r="V2349" s="1">
        <v>3.0200000000000001E-2</v>
      </c>
      <c r="W2349" s="50">
        <f>U2349*Info!$B$2</f>
        <v>0.80923199999999995</v>
      </c>
      <c r="X2349" s="50">
        <f>W2349*SQRT((0.5*V2349/U2349)^2+Info!$B$3^2)</f>
        <v>4.110565141875263E-2</v>
      </c>
      <c r="Y2349" s="39">
        <f>W2349*Info!$D$2</f>
        <v>0.65547792000000005</v>
      </c>
      <c r="Z2349" s="39">
        <f>Y2349*SQRT(Info!$D$3^2+(X2349/W2349)^2)</f>
        <v>4.671962917245847E-2</v>
      </c>
      <c r="AA2349" s="50">
        <f>IF(O2349-W2349&gt;0,O2349-W2349,0)</f>
        <v>0</v>
      </c>
      <c r="AB2349" s="50">
        <f>SQRT((0.5*P2349)^2+X2349^2)</f>
        <v>4.1896116509289975E-2</v>
      </c>
      <c r="AC2349" s="50">
        <f>(1-EXP(-Info!$B$6*G2349*1000))+(Info!$B$6/(Info!$B$6-Info!$B$7))*(EXP(-Info!$B$7*G2349*1000)-EXP(-Info!$B$6*G2349*1000))*(Info!$B$9-1)</f>
        <v>0.22010275083890657</v>
      </c>
      <c r="AD2349" s="50">
        <f>SQRT((Info!$B$6*EXP(-Info!$B$6*G2349*1000)+(Info!$B$6/(Info!$B$6+Info!$B$7))*(Info!$B$9-1)*(-Info!$B$7*EXP(-Info!$B$7*G2349*1000)+Info!$B$6*EXP(-Info!$B$6*G2349*1000)))^2*(0.01*G2349*1000)^2)</f>
        <v>1.8532923014857369E-3</v>
      </c>
      <c r="AE2349" s="50">
        <f>IF(AA2349&gt;0,AA2349*AC2349*SQRT((AB2349/AA2349)^2+(AD2349/AC2349)^2),AA2349*AC2349*SQRT((AD2349/AC2349)^2))</f>
        <v>0</v>
      </c>
      <c r="AF2349" s="50">
        <f>IF((S2349-Y2349-AA2349*AC2349)&gt;0,S2349-Y2349-AA2349*AC2349,0)</f>
        <v>0.65022208000000004</v>
      </c>
      <c r="AG2349" s="50">
        <f>SQRT((T2349*0.5)^2+Z2349^2+AE2349^2)</f>
        <v>4.8589569354049976E-2</v>
      </c>
      <c r="AH2349" s="50">
        <f>AF2349/S2349</f>
        <v>0.49798734778279852</v>
      </c>
      <c r="AI2349">
        <f>AF2349*EXP(Info!$B$6*G2349*1000)</f>
        <v>0.80547908719757111</v>
      </c>
      <c r="AJ2349">
        <f>2*SQRT((EXP(Info!$B$6*G2349)*AG2349)^2+(Info!$B$6*G2349*0.01*AI2349)^2)</f>
        <v>9.7199949312553074E-2</v>
      </c>
      <c r="AK2349" s="28">
        <f>AI2349/(E2349/1000)</f>
        <v>0.23360762389720741</v>
      </c>
      <c r="AL2349">
        <f>AA2349/0.752049334436339</f>
        <v>0</v>
      </c>
      <c r="AM2349">
        <f>Q2349/O2349</f>
        <v>0.99522613065326626</v>
      </c>
      <c r="AN2349">
        <f>U2349/0.242530074</f>
        <v>6.9513028722367842</v>
      </c>
      <c r="AO2349">
        <f>O2349/U2349</f>
        <v>0.47215137315380512</v>
      </c>
    </row>
    <row r="2350" spans="1:41">
      <c r="A2350" s="14" t="s">
        <v>82</v>
      </c>
      <c r="B2350" s="14" t="s">
        <v>228</v>
      </c>
      <c r="C2350" s="15">
        <v>-45.686</v>
      </c>
      <c r="D2350" s="15">
        <v>50.204000000000001</v>
      </c>
      <c r="E2350" s="15">
        <v>3448</v>
      </c>
      <c r="F2350" s="31">
        <v>376.5</v>
      </c>
      <c r="G2350" s="31">
        <v>23.514900000000001</v>
      </c>
      <c r="I2350">
        <f>(E2350*100*Info!$B$11)/AI2350</f>
        <v>24.493784613364298</v>
      </c>
      <c r="J2350">
        <f>LOG10(I2350)</f>
        <v>1.3890558945453721</v>
      </c>
      <c r="K2350">
        <f>2*((E2350*100*Info!$B$11)/AI2350^2)*(AJ2350/2)</f>
        <v>2.9241174739539741</v>
      </c>
      <c r="L2350">
        <f>(M2350/10.7)/I2350</f>
        <v>0.26939524485981353</v>
      </c>
      <c r="M2350">
        <f>((U2350/0.242530073729142))*I2350</f>
        <v>70.604047407030649</v>
      </c>
      <c r="N2350">
        <f>2*M2350*SQRT((0.5*K2350/I2350)^2+(0.5*V2350/U2350)^2)</f>
        <v>8.5766928654433148</v>
      </c>
      <c r="O2350" s="1">
        <v>0.92679999999999996</v>
      </c>
      <c r="P2350" s="1">
        <v>1.9699999999999999E-2</v>
      </c>
      <c r="Q2350" s="1">
        <v>1.0288999999999999</v>
      </c>
      <c r="R2350" s="1">
        <v>2.0799999999999999E-2</v>
      </c>
      <c r="S2350" s="1">
        <v>0.69269999999999998</v>
      </c>
      <c r="T2350" s="1">
        <v>1.5699999999999999E-2</v>
      </c>
      <c r="U2350" s="1">
        <v>0.69910000000000005</v>
      </c>
      <c r="V2350" s="1">
        <v>1.5699999999999999E-2</v>
      </c>
      <c r="W2350" s="50">
        <f>U2350*Info!$B$2</f>
        <v>0.33556800000000003</v>
      </c>
      <c r="X2350" s="50">
        <f>W2350*SQRT((0.5*V2350/U2350)^2+Info!$B$3^2)</f>
        <v>1.7196294093786604E-2</v>
      </c>
      <c r="Y2350" s="39">
        <f>W2350*Info!$D$2</f>
        <v>0.27181008000000006</v>
      </c>
      <c r="Z2350" s="39">
        <f>Y2350*SQRT(Info!$D$3^2+(X2350/W2350)^2)</f>
        <v>1.9460698607049857E-2</v>
      </c>
      <c r="AA2350" s="50">
        <f>IF(O2350-W2350&gt;0,O2350-W2350,0)</f>
        <v>0.59123199999999998</v>
      </c>
      <c r="AB2350" s="50">
        <f>SQRT((0.5*P2350)^2+X2350^2)</f>
        <v>1.9817543504682917E-2</v>
      </c>
      <c r="AC2350" s="50">
        <f>(1-EXP(-Info!$B$6*G2350*1000))+(Info!$B$6/(Info!$B$6-Info!$B$7))*(EXP(-Info!$B$7*G2350*1000)-EXP(-Info!$B$6*G2350*1000))*(Info!$B$9-1)</f>
        <v>0.22149727142458814</v>
      </c>
      <c r="AD2350" s="50">
        <f>SQRT((Info!$B$6*EXP(-Info!$B$6*G2350*1000)+(Info!$B$6/(Info!$B$6+Info!$B$7))*(Info!$B$9-1)*(-Info!$B$7*EXP(-Info!$B$7*G2350*1000)+Info!$B$6*EXP(-Info!$B$6*G2350*1000)))^2*(0.01*G2350*1000)^2)</f>
        <v>1.8635495227774007E-3</v>
      </c>
      <c r="AE2350" s="50">
        <f>IF(AA2350&gt;0,AA2350*AC2350*SQRT((AB2350/AA2350)^2+(AD2350/AC2350)^2),AA2350*AC2350*SQRT((AD2350/AC2350)^2))</f>
        <v>4.5256967401429444E-3</v>
      </c>
      <c r="AF2350" s="50">
        <f>IF((S2350-Y2350-AA2350*AC2350)&gt;0,S2350-Y2350-AA2350*AC2350,0)</f>
        <v>0.28993364522109782</v>
      </c>
      <c r="AG2350" s="50">
        <f>SQRT((T2350*0.5)^2+Z2350^2+AE2350^2)</f>
        <v>2.1466793455431874E-2</v>
      </c>
      <c r="AH2350" s="50">
        <f>AF2350/S2350</f>
        <v>0.41855586144232398</v>
      </c>
      <c r="AI2350">
        <f>AF2350*EXP(Info!$B$6*G2350*1000)</f>
        <v>0.3597094980677884</v>
      </c>
      <c r="AJ2350">
        <f>2*SQRT((EXP(Info!$B$6*G2350)*AG2350)^2+(Info!$B$6*G2350*0.01*AI2350)^2)</f>
        <v>4.2942846336344952E-2</v>
      </c>
      <c r="AK2350" s="28">
        <f>AI2350/(E2350/1000)</f>
        <v>0.10432410036768805</v>
      </c>
      <c r="AL2350">
        <f>AA2350/0.752049334436339</f>
        <v>0.78616119039999999</v>
      </c>
      <c r="AM2350">
        <f>Q2350/O2350</f>
        <v>1.1101640051791108</v>
      </c>
      <c r="AN2350">
        <f>U2350/0.242530074</f>
        <v>2.8825291167807916</v>
      </c>
      <c r="AO2350">
        <f>O2350/U2350</f>
        <v>1.325704477184952</v>
      </c>
    </row>
    <row r="2351" spans="1:41">
      <c r="A2351" s="14" t="s">
        <v>82</v>
      </c>
      <c r="B2351" s="14" t="s">
        <v>228</v>
      </c>
      <c r="C2351" s="15">
        <v>-45.686</v>
      </c>
      <c r="D2351" s="15">
        <v>50.204000000000001</v>
      </c>
      <c r="E2351" s="15">
        <v>3448</v>
      </c>
      <c r="F2351" s="31">
        <v>379.5</v>
      </c>
      <c r="G2351" s="31">
        <v>23.7637</v>
      </c>
      <c r="H2351" s="15" t="s">
        <v>123</v>
      </c>
      <c r="I2351">
        <f>(E2351*100*Info!$B$11)/AI2351</f>
        <v>23.207805281796436</v>
      </c>
      <c r="J2351">
        <f>LOG10(I2351)</f>
        <v>1.3656340719909152</v>
      </c>
      <c r="K2351">
        <f>2*((E2351*100*Info!$B$11)/AI2351^2)*(AJ2351/2)</f>
        <v>5.0662675325946838</v>
      </c>
      <c r="L2351">
        <f>(M2351/10.7)/I2351</f>
        <v>0.54769197757009447</v>
      </c>
      <c r="M2351">
        <f>((U2351/0.242530073729142))*I2351</f>
        <v>136.00479783738186</v>
      </c>
      <c r="N2351">
        <f>2*M2351*SQRT((0.5*K2351/I2351)^2+(0.5*V2351/U2351)^2)</f>
        <v>29.787634123996202</v>
      </c>
      <c r="O2351" s="1">
        <v>0.8468</v>
      </c>
      <c r="P2351" s="1">
        <v>1.8800000000000001E-2</v>
      </c>
      <c r="Q2351" s="1">
        <v>0.97989999999999999</v>
      </c>
      <c r="R2351" s="1">
        <v>2.0799999999999999E-2</v>
      </c>
      <c r="S2351" s="1">
        <v>0.89470000000000005</v>
      </c>
      <c r="T2351" s="1">
        <v>2.01E-2</v>
      </c>
      <c r="U2351" s="1">
        <v>1.4213</v>
      </c>
      <c r="V2351" s="1">
        <v>2.52E-2</v>
      </c>
      <c r="W2351" s="50">
        <f>U2351*Info!$B$2</f>
        <v>0.68222399999999994</v>
      </c>
      <c r="X2351" s="50">
        <f>W2351*SQRT((0.5*V2351/U2351)^2+Info!$B$3^2)</f>
        <v>3.4643213901715299E-2</v>
      </c>
      <c r="Y2351" s="39">
        <f>W2351*Info!$D$2</f>
        <v>0.55260144</v>
      </c>
      <c r="Z2351" s="39">
        <f>Y2351*SQRT(Info!$D$3^2+(X2351/W2351)^2)</f>
        <v>3.9380715873442024E-2</v>
      </c>
      <c r="AA2351" s="50">
        <f>IF(O2351-W2351&gt;0,O2351-W2351,0)</f>
        <v>0.16457600000000006</v>
      </c>
      <c r="AB2351" s="50">
        <f>SQRT((0.5*P2351)^2+X2351^2)</f>
        <v>3.589585309530894E-2</v>
      </c>
      <c r="AC2351" s="50">
        <f>(1-EXP(-Info!$B$6*G2351*1000))+(Info!$B$6/(Info!$B$6-Info!$B$7))*(EXP(-Info!$B$7*G2351*1000)-EXP(-Info!$B$6*G2351*1000))*(Info!$B$9-1)</f>
        <v>0.22358447608345466</v>
      </c>
      <c r="AD2351" s="50">
        <f>SQRT((Info!$B$6*EXP(-Info!$B$6*G2351*1000)+(Info!$B$6/(Info!$B$6+Info!$B$7))*(Info!$B$9-1)*(-Info!$B$7*EXP(-Info!$B$7*G2351*1000)+Info!$B$6*EXP(-Info!$B$6*G2351*1000)))^2*(0.01*G2351*1000)^2)</f>
        <v>1.8788637221413649E-3</v>
      </c>
      <c r="AE2351" s="50">
        <f>IF(AA2351&gt;0,AA2351*AC2351*SQRT((AB2351/AA2351)^2+(AD2351/AC2351)^2),AA2351*AC2351*SQRT((AD2351/AC2351)^2))</f>
        <v>8.0317100252841247E-3</v>
      </c>
      <c r="AF2351" s="50">
        <f>IF((S2351-Y2351-AA2351*AC2351)&gt;0,S2351-Y2351-AA2351*AC2351,0)</f>
        <v>0.30530192126408939</v>
      </c>
      <c r="AG2351" s="50">
        <f>SQRT((T2351*0.5)^2+Z2351^2+AE2351^2)</f>
        <v>4.1428874576013019E-2</v>
      </c>
      <c r="AH2351" s="50">
        <f>AF2351/S2351</f>
        <v>0.34123384515937116</v>
      </c>
      <c r="AI2351">
        <f>AF2351*EXP(Info!$B$6*G2351*1000)</f>
        <v>0.37964154137248901</v>
      </c>
      <c r="AJ2351">
        <f>2*SQRT((EXP(Info!$B$6*G2351)*AG2351)^2+(Info!$B$6*G2351*0.01*AI2351)^2)</f>
        <v>8.2875808019135591E-2</v>
      </c>
      <c r="AK2351" s="28">
        <f>AI2351/(E2351/1000)</f>
        <v>0.11010485538645273</v>
      </c>
      <c r="AL2351">
        <f>AA2351/0.752049334436339</f>
        <v>0.21883670720000006</v>
      </c>
      <c r="AM2351">
        <f>Q2351/O2351</f>
        <v>1.1571799716580067</v>
      </c>
      <c r="AN2351">
        <f>U2351/0.242530074</f>
        <v>5.8603041534552123</v>
      </c>
      <c r="AO2351">
        <f>O2351/U2351</f>
        <v>0.59579258425385206</v>
      </c>
    </row>
    <row r="2352" spans="1:41">
      <c r="A2352" s="14" t="s">
        <v>82</v>
      </c>
      <c r="B2352" s="14" t="s">
        <v>228</v>
      </c>
      <c r="C2352" s="15">
        <v>-45.686</v>
      </c>
      <c r="D2352" s="15">
        <v>50.204000000000001</v>
      </c>
      <c r="E2352" s="15">
        <v>3448</v>
      </c>
      <c r="F2352" s="31">
        <v>380.5</v>
      </c>
      <c r="G2352" s="31">
        <v>23.846599999999999</v>
      </c>
      <c r="I2352">
        <f>(E2352*100*Info!$B$11)/AI2352</f>
        <v>13.313591435748611</v>
      </c>
      <c r="J2352">
        <f>LOG10(I2352)</f>
        <v>1.1242952252968577</v>
      </c>
      <c r="K2352">
        <f>2*((E2352*100*Info!$B$11)/AI2352^2)*(AJ2352/2)</f>
        <v>1.6123006278739633</v>
      </c>
      <c r="L2352">
        <f>(M2352/10.7)/I2352</f>
        <v>0.51909931962616918</v>
      </c>
      <c r="M2352">
        <f>((U2352/0.242530073729142))*I2352</f>
        <v>73.948515940033488</v>
      </c>
      <c r="N2352">
        <f>2*M2352*SQRT((0.5*K2352/I2352)^2+(0.5*V2352/U2352)^2)</f>
        <v>9.0744519295530424</v>
      </c>
      <c r="O2352" s="1">
        <v>0.87649999999999995</v>
      </c>
      <c r="P2352" s="1">
        <v>1.7899999999999999E-2</v>
      </c>
      <c r="Q2352" s="1">
        <v>0.89500000000000002</v>
      </c>
      <c r="R2352" s="1">
        <v>1.8200000000000001E-2</v>
      </c>
      <c r="S2352" s="1">
        <v>1.1071</v>
      </c>
      <c r="T2352" s="1">
        <v>2.4299999999999999E-2</v>
      </c>
      <c r="U2352" s="1">
        <v>1.3471</v>
      </c>
      <c r="V2352" s="1">
        <v>2.6700000000000002E-2</v>
      </c>
      <c r="W2352" s="50">
        <f>U2352*Info!$B$2</f>
        <v>0.64660799999999996</v>
      </c>
      <c r="X2352" s="50">
        <f>W2352*SQRT((0.5*V2352/U2352)^2+Info!$B$3^2)</f>
        <v>3.2959326876621738E-2</v>
      </c>
      <c r="Y2352" s="39">
        <f>W2352*Info!$D$2</f>
        <v>0.52375247999999996</v>
      </c>
      <c r="Z2352" s="39">
        <f>Y2352*SQRT(Info!$D$3^2+(X2352/W2352)^2)</f>
        <v>3.7396849922970141E-2</v>
      </c>
      <c r="AA2352" s="50">
        <f>IF(O2352-W2352&gt;0,O2352-W2352,0)</f>
        <v>0.22989199999999999</v>
      </c>
      <c r="AB2352" s="50">
        <f>SQRT((0.5*P2352)^2+X2352^2)</f>
        <v>3.4152887552299296E-2</v>
      </c>
      <c r="AC2352" s="50">
        <f>(1-EXP(-Info!$B$6*G2352*1000))+(Info!$B$6/(Info!$B$6-Info!$B$7))*(EXP(-Info!$B$7*G2352*1000)-EXP(-Info!$B$6*G2352*1000))*(Info!$B$9-1)</f>
        <v>0.2242788254377282</v>
      </c>
      <c r="AD2352" s="50">
        <f>SQRT((Info!$B$6*EXP(-Info!$B$6*G2352*1000)+(Info!$B$6/(Info!$B$6+Info!$B$7))*(Info!$B$9-1)*(-Info!$B$7*EXP(-Info!$B$7*G2352*1000)+Info!$B$6*EXP(-Info!$B$6*G2352*1000)))^2*(0.01*G2352*1000)^2)</f>
        <v>1.8839481802100744E-3</v>
      </c>
      <c r="AE2352" s="50">
        <f>IF(AA2352&gt;0,AA2352*AC2352*SQRT((AB2352/AA2352)^2+(AD2352/AC2352)^2),AA2352*AC2352*SQRT((AD2352/AC2352)^2))</f>
        <v>7.6720042026526512E-3</v>
      </c>
      <c r="AF2352" s="50">
        <f>IF((S2352-Y2352-AA2352*AC2352)&gt;0,S2352-Y2352-AA2352*AC2352,0)</f>
        <v>0.53178761226246984</v>
      </c>
      <c r="AG2352" s="50">
        <f>SQRT((T2352*0.5)^2+Z2352^2+AE2352^2)</f>
        <v>4.0062532778728205E-2</v>
      </c>
      <c r="AH2352" s="50">
        <f>AF2352/S2352</f>
        <v>0.48034288886502563</v>
      </c>
      <c r="AI2352">
        <f>AF2352*EXP(Info!$B$6*G2352*1000)</f>
        <v>0.66177837975380049</v>
      </c>
      <c r="AJ2352">
        <f>2*SQRT((EXP(Info!$B$6*G2352)*AG2352)^2+(Info!$B$6*G2352*0.01*AI2352)^2)</f>
        <v>8.0142589799284403E-2</v>
      </c>
      <c r="AK2352" s="28">
        <f>AI2352/(E2352/1000)</f>
        <v>0.19193108461537137</v>
      </c>
      <c r="AL2352">
        <f>AA2352/0.752049334436339</f>
        <v>0.30568739239999998</v>
      </c>
      <c r="AM2352">
        <f>Q2352/O2352</f>
        <v>1.0211066742726755</v>
      </c>
      <c r="AN2352">
        <f>U2352/0.242530074</f>
        <v>5.5543627137968876</v>
      </c>
      <c r="AO2352">
        <f>O2352/U2352</f>
        <v>0.65065696681760821</v>
      </c>
    </row>
    <row r="2353" spans="1:44">
      <c r="A2353" s="14" t="s">
        <v>82</v>
      </c>
      <c r="B2353" s="14" t="s">
        <v>228</v>
      </c>
      <c r="C2353" s="15">
        <v>-45.686</v>
      </c>
      <c r="D2353" s="15">
        <v>50.204000000000001</v>
      </c>
      <c r="E2353" s="15">
        <v>3448</v>
      </c>
      <c r="F2353" s="31">
        <v>382.5</v>
      </c>
      <c r="G2353" s="31">
        <v>24.012499999999999</v>
      </c>
      <c r="I2353">
        <f>(E2353*100*Info!$B$11)/AI2353</f>
        <v>10.794164703001172</v>
      </c>
      <c r="J2353">
        <f>LOG10(I2353)</f>
        <v>1.0331890404717226</v>
      </c>
      <c r="K2353">
        <f>2*((E2353*100*Info!$B$11)/AI2353^2)*(AJ2353/2)</f>
        <v>1.4025556200901037</v>
      </c>
      <c r="L2353">
        <f>(M2353/10.7)/I2353</f>
        <v>0.6892680224299077</v>
      </c>
      <c r="M2353">
        <f>((U2353/0.242530073729142))*I2353</f>
        <v>79.608776377237533</v>
      </c>
      <c r="N2353">
        <f>2*M2353*SQRT((0.5*K2353/I2353)^2+(0.5*V2353/U2353)^2)</f>
        <v>10.462712166132361</v>
      </c>
      <c r="O2353" s="1">
        <v>1.0009999999999999</v>
      </c>
      <c r="P2353" s="1">
        <v>2.2100000000000002E-2</v>
      </c>
      <c r="Q2353" s="1">
        <v>0.98160000000000003</v>
      </c>
      <c r="R2353" s="1">
        <v>2.2100000000000002E-2</v>
      </c>
      <c r="S2353" s="1">
        <v>1.3825000000000001</v>
      </c>
      <c r="T2353" s="1">
        <v>3.1099999999999999E-2</v>
      </c>
      <c r="U2353" s="1">
        <v>1.7887</v>
      </c>
      <c r="V2353" s="1">
        <v>3.5299999999999998E-2</v>
      </c>
      <c r="W2353" s="50">
        <f>U2353*Info!$B$2</f>
        <v>0.85857599999999989</v>
      </c>
      <c r="X2353" s="50">
        <f>W2353*SQRT((0.5*V2353/U2353)^2+Info!$B$3^2)</f>
        <v>4.3756789798155893E-2</v>
      </c>
      <c r="Y2353" s="39">
        <f>W2353*Info!$D$2</f>
        <v>0.69544655999999994</v>
      </c>
      <c r="Z2353" s="39">
        <f>Y2353*SQRT(Info!$D$3^2+(X2353/W2353)^2)</f>
        <v>4.9651999203069022E-2</v>
      </c>
      <c r="AA2353" s="50">
        <f>IF(O2353-W2353&gt;0,O2353-W2353,0)</f>
        <v>0.142424</v>
      </c>
      <c r="AB2353" s="50">
        <f>SQRT((0.5*P2353)^2+X2353^2)</f>
        <v>4.5130468127862353E-2</v>
      </c>
      <c r="AC2353" s="50">
        <f>(1-EXP(-Info!$B$6*G2353*1000))+(Info!$B$6/(Info!$B$6-Info!$B$7))*(EXP(-Info!$B$7*G2353*1000)-EXP(-Info!$B$6*G2353*1000))*(Info!$B$9-1)</f>
        <v>0.22566670426742663</v>
      </c>
      <c r="AD2353" s="50">
        <f>SQRT((Info!$B$6*EXP(-Info!$B$6*G2353*1000)+(Info!$B$6/(Info!$B$6+Info!$B$7))*(Info!$B$9-1)*(-Info!$B$7*EXP(-Info!$B$7*G2353*1000)+Info!$B$6*EXP(-Info!$B$6*G2353*1000)))^2*(0.01*G2353*1000)^2)</f>
        <v>1.8940959408308537E-3</v>
      </c>
      <c r="AE2353" s="50">
        <f>IF(AA2353&gt;0,AA2353*AC2353*SQRT((AB2353/AA2353)^2+(AD2353/AC2353)^2),AA2353*AC2353*SQRT((AD2353/AC2353)^2))</f>
        <v>1.0188016130940527E-2</v>
      </c>
      <c r="AF2353" s="50">
        <f>IF((S2353-Y2353-AA2353*AC2353)&gt;0,S2353-Y2353-AA2353*AC2353,0)</f>
        <v>0.65491308531141612</v>
      </c>
      <c r="AG2353" s="50">
        <f>SQRT((T2353*0.5)^2+Z2353^2+AE2353^2)</f>
        <v>5.3018102545695382E-2</v>
      </c>
      <c r="AH2353" s="50">
        <f>AF2353/S2353</f>
        <v>0.47371651740427928</v>
      </c>
      <c r="AI2353">
        <f>AF2353*EXP(Info!$B$6*G2353*1000)</f>
        <v>0.81624166496219097</v>
      </c>
      <c r="AJ2353">
        <f>2*SQRT((EXP(Info!$B$6*G2353)*AG2353)^2+(Info!$B$6*G2353*0.01*AI2353)^2)</f>
        <v>0.10605955773735058</v>
      </c>
      <c r="AK2353" s="28">
        <f>AI2353/(E2353/1000)</f>
        <v>0.23672902116072825</v>
      </c>
      <c r="AL2353">
        <f>AA2353/0.752049334436339</f>
        <v>0.18938119279999999</v>
      </c>
      <c r="AM2353">
        <f>Q2353/O2353</f>
        <v>0.98061938061938081</v>
      </c>
      <c r="AN2353">
        <f>U2353/0.242530074</f>
        <v>7.3751678317634122</v>
      </c>
      <c r="AO2353">
        <f>O2353/U2353</f>
        <v>0.5596243081567619</v>
      </c>
    </row>
    <row r="2354" spans="1:44">
      <c r="A2354" s="14" t="s">
        <v>82</v>
      </c>
      <c r="B2354" s="14" t="s">
        <v>228</v>
      </c>
      <c r="C2354" s="15">
        <v>-45.686</v>
      </c>
      <c r="D2354" s="15">
        <v>50.204000000000001</v>
      </c>
      <c r="E2354" s="15">
        <v>3448</v>
      </c>
      <c r="F2354" s="31">
        <v>384.5</v>
      </c>
      <c r="G2354" s="31">
        <v>24.1784</v>
      </c>
      <c r="I2354">
        <f>(E2354*100*Info!$B$11)/AI2354</f>
        <v>3.7085107566604485</v>
      </c>
      <c r="J2354">
        <f>LOG10(I2354)</f>
        <v>0.56919954303542319</v>
      </c>
      <c r="K2354">
        <f>2*((E2354*100*Info!$B$11)/AI2354^2)*(AJ2354/2)</f>
        <v>0.29022683128172572</v>
      </c>
      <c r="L2354">
        <f>(M2354/10.7)/I2354</f>
        <v>1.2063635439252356</v>
      </c>
      <c r="M2354">
        <f>((U2354/0.242530073729142))*I2354</f>
        <v>47.869790316260385</v>
      </c>
      <c r="N2354">
        <f>2*M2354*SQRT((0.5*K2354/I2354)^2+(0.5*V2354/U2354)^2)</f>
        <v>3.8774505794245457</v>
      </c>
      <c r="O2354" s="1">
        <v>1.1651</v>
      </c>
      <c r="P2354" s="1">
        <v>2.5700000000000001E-2</v>
      </c>
      <c r="Q2354" s="1">
        <v>1.1359999999999999</v>
      </c>
      <c r="R2354" s="1">
        <v>2.5600000000000001E-2</v>
      </c>
      <c r="S2354" s="1">
        <v>3.1204999999999998</v>
      </c>
      <c r="T2354" s="1">
        <v>6.54E-2</v>
      </c>
      <c r="U2354" s="1">
        <v>3.1305999999999998</v>
      </c>
      <c r="V2354" s="1">
        <v>6.54E-2</v>
      </c>
      <c r="W2354" s="50">
        <f>U2354*Info!$B$2</f>
        <v>1.5026879999999998</v>
      </c>
      <c r="X2354" s="50">
        <f>W2354*SQRT((0.5*V2354/U2354)^2+Info!$B$3^2)</f>
        <v>7.6756383964853375E-2</v>
      </c>
      <c r="Y2354" s="39">
        <f>W2354*Info!$D$2</f>
        <v>1.21717728</v>
      </c>
      <c r="Z2354" s="39">
        <f>Y2354*SQRT(Info!$D$3^2+(X2354/W2354)^2)</f>
        <v>8.7001392793900678E-2</v>
      </c>
      <c r="AA2354" s="50">
        <f>IF(O2354-W2354&gt;0,O2354-W2354,0)</f>
        <v>0</v>
      </c>
      <c r="AB2354" s="50">
        <f>SQRT((0.5*P2354)^2+X2354^2)</f>
        <v>7.7824578247234974E-2</v>
      </c>
      <c r="AC2354" s="50">
        <f>(1-EXP(-Info!$B$6*G2354*1000))+(Info!$B$6/(Info!$B$6-Info!$B$7))*(EXP(-Info!$B$7*G2354*1000)-EXP(-Info!$B$6*G2354*1000))*(Info!$B$9-1)</f>
        <v>0.22705237555325022</v>
      </c>
      <c r="AD2354" s="50">
        <f>SQRT((Info!$B$6*EXP(-Info!$B$6*G2354*1000)+(Info!$B$6/(Info!$B$6+Info!$B$7))*(Info!$B$9-1)*(-Info!$B$7*EXP(-Info!$B$7*G2354*1000)+Info!$B$6*EXP(-Info!$B$6*G2354*1000)))^2*(0.01*G2354*1000)^2)</f>
        <v>1.9042073817111388E-3</v>
      </c>
      <c r="AE2354" s="50">
        <f>IF(AA2354&gt;0,AA2354*AC2354*SQRT((AB2354/AA2354)^2+(AD2354/AC2354)^2),AA2354*AC2354*SQRT((AD2354/AC2354)^2))</f>
        <v>0</v>
      </c>
      <c r="AF2354" s="50">
        <f>IF((S2354-Y2354-AA2354*AC2354)&gt;0,S2354-Y2354-AA2354*AC2354,0)</f>
        <v>1.9033227199999998</v>
      </c>
      <c r="AG2354" s="50">
        <f>SQRT((T2354*0.5)^2+Z2354^2+AE2354^2)</f>
        <v>9.2943705263339879E-2</v>
      </c>
      <c r="AH2354" s="50">
        <f>AF2354/S2354</f>
        <v>0.60994158628424933</v>
      </c>
      <c r="AI2354">
        <f>AF2354*EXP(Info!$B$6*G2354*1000)</f>
        <v>2.3757911321222287</v>
      </c>
      <c r="AJ2354">
        <f>2*SQRT((EXP(Info!$B$6*G2354)*AG2354)^2+(Info!$B$6*G2354*0.01*AI2354)^2)</f>
        <v>0.18592863208626001</v>
      </c>
      <c r="AK2354" s="28">
        <f>AI2354/(E2354/1000)</f>
        <v>0.68903455107953271</v>
      </c>
      <c r="AL2354">
        <f>AA2354/0.752049334436339</f>
        <v>0</v>
      </c>
      <c r="AM2354">
        <f>Q2354/O2354</f>
        <v>0.97502360312419523</v>
      </c>
      <c r="AN2354">
        <f>U2354/0.242530074</f>
        <v>12.908089905584244</v>
      </c>
      <c r="AO2354">
        <f>O2354/U2354</f>
        <v>0.37216508017632405</v>
      </c>
    </row>
    <row r="2355" spans="1:44">
      <c r="A2355" s="14" t="s">
        <v>82</v>
      </c>
      <c r="B2355" s="14" t="s">
        <v>228</v>
      </c>
      <c r="C2355" s="15">
        <v>-45.686</v>
      </c>
      <c r="D2355" s="15">
        <v>50.204000000000001</v>
      </c>
      <c r="E2355" s="15">
        <v>3448</v>
      </c>
      <c r="F2355" s="31">
        <v>386.5</v>
      </c>
      <c r="G2355" s="31">
        <v>24.344200000000001</v>
      </c>
      <c r="I2355">
        <f>(E2355*100*Info!$B$11)/AI2355</f>
        <v>6.4884697163286562</v>
      </c>
      <c r="J2355">
        <f>LOG10(I2355)</f>
        <v>0.81214228199002303</v>
      </c>
      <c r="K2355">
        <f>2*((E2355*100*Info!$B$11)/AI2355^2)*(AJ2355/2)</f>
        <v>0.52408856538298887</v>
      </c>
      <c r="L2355">
        <f>(M2355/10.7)/I2355</f>
        <v>0.6898460411214965</v>
      </c>
      <c r="M2355">
        <f>((U2355/0.242530073729142))*I2355</f>
        <v>47.893683070182661</v>
      </c>
      <c r="N2355">
        <f>2*M2355*SQRT((0.5*K2355/I2355)^2+(0.5*V2355/U2355)^2)</f>
        <v>4.0137682923354996</v>
      </c>
      <c r="O2355" s="1">
        <v>1.1389</v>
      </c>
      <c r="P2355" s="1">
        <v>2.1000000000000001E-2</v>
      </c>
      <c r="Q2355" s="1">
        <v>1.1177999999999999</v>
      </c>
      <c r="R2355" s="1">
        <v>2.1000000000000001E-2</v>
      </c>
      <c r="S2355" s="1">
        <v>1.8461000000000001</v>
      </c>
      <c r="T2355" s="1">
        <v>4.0800000000000003E-2</v>
      </c>
      <c r="U2355" s="1">
        <v>1.7902</v>
      </c>
      <c r="V2355" s="1">
        <v>0.04</v>
      </c>
      <c r="W2355" s="50">
        <f>U2355*Info!$B$2</f>
        <v>0.85929599999999995</v>
      </c>
      <c r="X2355" s="50">
        <f>W2355*SQRT((0.5*V2355/U2355)^2+Info!$B$3^2)</f>
        <v>4.4024243764544099E-2</v>
      </c>
      <c r="Y2355" s="39">
        <f>W2355*Info!$D$2</f>
        <v>0.69602976000000005</v>
      </c>
      <c r="Z2355" s="39">
        <f>Y2355*SQRT(Info!$D$3^2+(X2355/W2355)^2)</f>
        <v>4.9827234621522887E-2</v>
      </c>
      <c r="AA2355" s="50">
        <f>IF(O2355-W2355&gt;0,O2355-W2355,0)</f>
        <v>0.27960400000000007</v>
      </c>
      <c r="AB2355" s="50">
        <f>SQRT((0.5*P2355)^2+X2355^2)</f>
        <v>4.5259076869065724E-2</v>
      </c>
      <c r="AC2355" s="50">
        <f>(1-EXP(-Info!$B$6*G2355*1000))+(Info!$B$6/(Info!$B$6-Info!$B$7))*(EXP(-Info!$B$7*G2355*1000)-EXP(-Info!$B$6*G2355*1000))*(Info!$B$9-1)</f>
        <v>0.22843500944380696</v>
      </c>
      <c r="AD2355" s="50">
        <f>SQRT((Info!$B$6*EXP(-Info!$B$6*G2355*1000)+(Info!$B$6/(Info!$B$6+Info!$B$7))*(Info!$B$9-1)*(-Info!$B$7*EXP(-Info!$B$7*G2355*1000)+Info!$B$6*EXP(-Info!$B$6*G2355*1000)))^2*(0.01*G2355*1000)^2)</f>
        <v>1.914276527639267E-3</v>
      </c>
      <c r="AE2355" s="50">
        <f>IF(AA2355&gt;0,AA2355*AC2355*SQRT((AB2355/AA2355)^2+(AD2355/AC2355)^2),AA2355*AC2355*SQRT((AD2355/AC2355)^2))</f>
        <v>1.0352603101374135E-2</v>
      </c>
      <c r="AF2355" s="50">
        <f>IF((S2355-Y2355-AA2355*AC2355)&gt;0,S2355-Y2355-AA2355*AC2355,0)</f>
        <v>1.0861988976194739</v>
      </c>
      <c r="AG2355" s="50">
        <f>SQRT((T2355*0.5)^2+Z2355^2+AE2355^2)</f>
        <v>5.4827818678138837E-2</v>
      </c>
      <c r="AH2355" s="50">
        <f>AF2355/S2355</f>
        <v>0.58837489714504843</v>
      </c>
      <c r="AI2355">
        <f>AF2355*EXP(Info!$B$6*G2355*1000)</f>
        <v>1.3578929014465806</v>
      </c>
      <c r="AJ2355">
        <f>2*SQRT((EXP(Info!$B$6*G2355)*AG2355)^2+(Info!$B$6*G2355*0.01*AI2355)^2)</f>
        <v>0.10968012085684145</v>
      </c>
      <c r="AK2355" s="28">
        <f>AI2355/(E2355/1000)</f>
        <v>0.3938204470552728</v>
      </c>
      <c r="AL2355">
        <f>AA2355/0.752049334436339</f>
        <v>0.37178943880000009</v>
      </c>
      <c r="AM2355">
        <f>Q2355/O2355</f>
        <v>0.98147335147949766</v>
      </c>
      <c r="AN2355">
        <f>U2355/0.242530074</f>
        <v>7.3813526317565055</v>
      </c>
      <c r="AO2355">
        <f>O2355/U2355</f>
        <v>0.63618590101664618</v>
      </c>
      <c r="AP2355" s="69"/>
      <c r="AQ2355" s="69"/>
      <c r="AR2355" s="69"/>
    </row>
    <row r="2356" spans="1:44">
      <c r="A2356" s="14" t="s">
        <v>82</v>
      </c>
      <c r="B2356" s="14" t="s">
        <v>228</v>
      </c>
      <c r="C2356" s="15">
        <v>-45.686</v>
      </c>
      <c r="D2356" s="15">
        <v>50.204000000000001</v>
      </c>
      <c r="E2356" s="15">
        <v>3448</v>
      </c>
      <c r="F2356" s="31">
        <v>389.5</v>
      </c>
      <c r="G2356" s="31">
        <v>24.593</v>
      </c>
      <c r="I2356">
        <f>(E2356*100*Info!$B$11)/AI2356</f>
        <v>5.6185304470916204</v>
      </c>
      <c r="J2356">
        <f>LOG10(I2356)</f>
        <v>0.74962273866937368</v>
      </c>
      <c r="K2356">
        <f>2*((E2356*100*Info!$B$11)/AI2356^2)*(AJ2356/2)</f>
        <v>0.46347537117073268</v>
      </c>
      <c r="L2356">
        <f>(M2356/10.7)/I2356</f>
        <v>0.81623946168224437</v>
      </c>
      <c r="M2356">
        <f>((U2356/0.242530073729142))*I2356</f>
        <v>49.070909063099187</v>
      </c>
      <c r="N2356">
        <f>2*M2356*SQRT((0.5*K2356/I2356)^2+(0.5*V2356/U2356)^2)</f>
        <v>4.1923663476437829</v>
      </c>
      <c r="O2356" s="1">
        <v>1.1305000000000001</v>
      </c>
      <c r="P2356" s="1">
        <v>2.3900000000000001E-2</v>
      </c>
      <c r="Q2356" s="1">
        <v>1.0091000000000001</v>
      </c>
      <c r="R2356" s="1">
        <v>2.2700000000000001E-2</v>
      </c>
      <c r="S2356" s="1">
        <v>2.1013000000000002</v>
      </c>
      <c r="T2356" s="1">
        <v>4.7100000000000003E-2</v>
      </c>
      <c r="U2356" s="1">
        <v>2.1181999999999999</v>
      </c>
      <c r="V2356" s="1">
        <v>4.7100000000000003E-2</v>
      </c>
      <c r="W2356" s="50">
        <f>U2356*Info!$B$2</f>
        <v>1.0167359999999999</v>
      </c>
      <c r="X2356" s="50">
        <f>W2356*SQRT((0.5*V2356/U2356)^2+Info!$B$3^2)</f>
        <v>5.2078408676149081E-2</v>
      </c>
      <c r="Y2356" s="39">
        <f>W2356*Info!$D$2</f>
        <v>0.82355615999999998</v>
      </c>
      <c r="Z2356" s="39">
        <f>Y2356*SQRT(Info!$D$3^2+(X2356/W2356)^2)</f>
        <v>5.8949643546906447E-2</v>
      </c>
      <c r="AA2356" s="50">
        <f>IF(O2356-W2356&gt;0,O2356-W2356,0)</f>
        <v>0.1137640000000002</v>
      </c>
      <c r="AB2356" s="50">
        <f>SQRT((0.5*P2356)^2+X2356^2)</f>
        <v>5.3431855201181253E-2</v>
      </c>
      <c r="AC2356" s="50">
        <f>(1-EXP(-Info!$B$6*G2356*1000))+(Info!$B$6/(Info!$B$6-Info!$B$7))*(EXP(-Info!$B$7*G2356*1000)-EXP(-Info!$B$6*G2356*1000))*(Info!$B$9-1)</f>
        <v>0.23050567117555232</v>
      </c>
      <c r="AD2356" s="50">
        <f>SQRT((Info!$B$6*EXP(-Info!$B$6*G2356*1000)+(Info!$B$6/(Info!$B$6+Info!$B$7))*(Info!$B$9-1)*(-Info!$B$7*EXP(-Info!$B$7*G2356*1000)+Info!$B$6*EXP(-Info!$B$6*G2356*1000)))^2*(0.01*G2356*1000)^2)</f>
        <v>1.9293186109166796E-3</v>
      </c>
      <c r="AE2356" s="50">
        <f>IF(AA2356&gt;0,AA2356*AC2356*SQRT((AB2356/AA2356)^2+(AD2356/AC2356)^2),AA2356*AC2356*SQRT((AD2356/AC2356)^2))</f>
        <v>1.2318301205881633E-2</v>
      </c>
      <c r="AF2356" s="50">
        <f>IF((S2356-Y2356-AA2356*AC2356)&gt;0,S2356-Y2356-AA2356*AC2356,0)</f>
        <v>1.2515205928243847</v>
      </c>
      <c r="AG2356" s="50">
        <f>SQRT((T2356*0.5)^2+Z2356^2+AE2356^2)</f>
        <v>6.4663772847755749E-2</v>
      </c>
      <c r="AH2356" s="50">
        <f>AF2356/S2356</f>
        <v>0.59559348632959819</v>
      </c>
      <c r="AI2356">
        <f>AF2356*EXP(Info!$B$6*G2356*1000)</f>
        <v>1.5681408247266042</v>
      </c>
      <c r="AJ2356">
        <f>2*SQRT((EXP(Info!$B$6*G2356)*AG2356)^2+(Info!$B$6*G2356*0.01*AI2356)^2)</f>
        <v>0.12935671660627204</v>
      </c>
      <c r="AK2356" s="28">
        <f>AI2356/(E2356/1000)</f>
        <v>0.45479722294855113</v>
      </c>
      <c r="AL2356">
        <f>AA2356/0.752049334436339</f>
        <v>0.15127199080000026</v>
      </c>
      <c r="AM2356">
        <f>Q2356/O2356</f>
        <v>0.89261388766032734</v>
      </c>
      <c r="AN2356">
        <f>U2356/0.242530074</f>
        <v>8.7337622302461337</v>
      </c>
      <c r="AO2356">
        <f>O2356/U2356</f>
        <v>0.53370786516853941</v>
      </c>
    </row>
    <row r="2357" spans="1:44">
      <c r="A2357" s="14" t="s">
        <v>82</v>
      </c>
      <c r="B2357" s="14" t="s">
        <v>228</v>
      </c>
      <c r="C2357" s="15">
        <v>-45.686</v>
      </c>
      <c r="D2357" s="15">
        <v>50.204000000000001</v>
      </c>
      <c r="E2357" s="15">
        <v>3448</v>
      </c>
      <c r="F2357" s="31">
        <v>390.5</v>
      </c>
      <c r="G2357" s="31">
        <v>24.675999999999998</v>
      </c>
      <c r="I2357">
        <f>(E2357*100*Info!$B$11)/AI2357</f>
        <v>7.9495704649303267</v>
      </c>
      <c r="J2357">
        <f>LOG10(I2357)</f>
        <v>0.90034366327908799</v>
      </c>
      <c r="K2357">
        <f>2*((E2357*100*Info!$B$11)/AI2357^2)*(AJ2357/2)</f>
        <v>0.90343262176093153</v>
      </c>
      <c r="L2357">
        <f>(M2357/10.7)/I2357</f>
        <v>0.81716429158878656</v>
      </c>
      <c r="M2357">
        <f>((U2357/0.242530073729142))*I2357</f>
        <v>69.508324756286257</v>
      </c>
      <c r="N2357">
        <f>2*M2357*SQRT((0.5*K2357/I2357)^2+(0.5*V2357/U2357)^2)</f>
        <v>8.0144609165230243</v>
      </c>
      <c r="O2357" s="1">
        <v>1.1339999999999999</v>
      </c>
      <c r="P2357" s="1">
        <v>2.3800000000000002E-2</v>
      </c>
      <c r="Q2357" s="1">
        <v>1.1099000000000001</v>
      </c>
      <c r="R2357" s="1">
        <v>2.3699999999999999E-2</v>
      </c>
      <c r="S2357" s="1">
        <v>1.7352000000000001</v>
      </c>
      <c r="T2357" s="1">
        <v>3.7400000000000003E-2</v>
      </c>
      <c r="U2357" s="1">
        <v>2.1206</v>
      </c>
      <c r="V2357" s="1">
        <v>4.1300000000000003E-2</v>
      </c>
      <c r="W2357" s="50">
        <f>U2357*Info!$B$2</f>
        <v>1.0178879999999999</v>
      </c>
      <c r="X2357" s="50">
        <f>W2357*SQRT((0.5*V2357/U2357)^2+Info!$B$3^2)</f>
        <v>5.1850628688184679E-2</v>
      </c>
      <c r="Y2357" s="39">
        <f>W2357*Info!$D$2</f>
        <v>0.82448927999999999</v>
      </c>
      <c r="Z2357" s="39">
        <f>Y2357*SQRT(Info!$D$3^2+(X2357/W2357)^2)</f>
        <v>5.8850430831158679E-2</v>
      </c>
      <c r="AA2357" s="50">
        <f>IF(O2357-W2357&gt;0,O2357-W2357,0)</f>
        <v>0.11611199999999999</v>
      </c>
      <c r="AB2357" s="50">
        <f>SQRT((0.5*P2357)^2+X2357^2)</f>
        <v>5.3198662533563756E-2</v>
      </c>
      <c r="AC2357" s="50">
        <f>(1-EXP(-Info!$B$6*G2357*1000))+(Info!$B$6/(Info!$B$6-Info!$B$7))*(EXP(-Info!$B$7*G2357*1000)-EXP(-Info!$B$6*G2357*1000))*(Info!$B$9-1)</f>
        <v>0.23119534753437596</v>
      </c>
      <c r="AD2357" s="50">
        <f>SQRT((Info!$B$6*EXP(-Info!$B$6*G2357*1000)+(Info!$B$6/(Info!$B$6+Info!$B$7))*(Info!$B$9-1)*(-Info!$B$7*EXP(-Info!$B$7*G2357*1000)+Info!$B$6*EXP(-Info!$B$6*G2357*1000)))^2*(0.01*G2357*1000)^2)</f>
        <v>1.9343186358470907E-3</v>
      </c>
      <c r="AE2357" s="50">
        <f>IF(AA2357&gt;0,AA2357*AC2357*SQRT((AB2357/AA2357)^2+(AD2357/AC2357)^2),AA2357*AC2357*SQRT((AD2357/AC2357)^2))</f>
        <v>1.23013337939114E-2</v>
      </c>
      <c r="AF2357" s="50">
        <f>IF((S2357-Y2357-AA2357*AC2357)&gt;0,S2357-Y2357-AA2357*AC2357,0)</f>
        <v>0.88386616580708866</v>
      </c>
      <c r="AG2357" s="50">
        <f>SQRT((T2357*0.5)^2+Z2357^2+AE2357^2)</f>
        <v>6.2963370479368549E-2</v>
      </c>
      <c r="AH2357" s="50">
        <f>AF2357/S2357</f>
        <v>0.50937423110136504</v>
      </c>
      <c r="AI2357">
        <f>AF2357*EXP(Info!$B$6*G2357*1000)</f>
        <v>1.1083173622929841</v>
      </c>
      <c r="AJ2357">
        <f>2*SQRT((EXP(Info!$B$6*G2357)*AG2357)^2+(Info!$B$6*G2357*0.01*AI2357)^2)</f>
        <v>0.12595524057264729</v>
      </c>
      <c r="AK2357" s="28">
        <f>AI2357/(E2357/1000)</f>
        <v>0.32143775008497216</v>
      </c>
      <c r="AL2357">
        <f>AA2357/0.752049334436339</f>
        <v>0.1543941264</v>
      </c>
      <c r="AM2357">
        <f>Q2357/O2357</f>
        <v>0.97874779541446222</v>
      </c>
      <c r="AN2357">
        <f>U2357/0.242530074</f>
        <v>8.7436579102350827</v>
      </c>
      <c r="AO2357">
        <f>O2357/U2357</f>
        <v>0.53475431481656133</v>
      </c>
    </row>
    <row r="2358" spans="1:44">
      <c r="A2358" s="14" t="s">
        <v>82</v>
      </c>
      <c r="B2358" s="14" t="s">
        <v>228</v>
      </c>
      <c r="C2358" s="15">
        <v>-45.686</v>
      </c>
      <c r="D2358" s="15">
        <v>50.204000000000001</v>
      </c>
      <c r="E2358" s="15">
        <v>3448</v>
      </c>
      <c r="F2358" s="31">
        <v>392.5</v>
      </c>
      <c r="G2358" s="31">
        <v>24.841799999999999</v>
      </c>
      <c r="I2358">
        <f>(E2358*100*Info!$B$11)/AI2358</f>
        <v>7.3556689996200513</v>
      </c>
      <c r="J2358">
        <f>LOG10(I2358)</f>
        <v>0.86662217803302777</v>
      </c>
      <c r="K2358">
        <f>2*((E2358*100*Info!$B$11)/AI2358^2)*(AJ2358/2)</f>
        <v>0.77736933264826913</v>
      </c>
      <c r="L2358">
        <f>(M2358/10.7)/I2358</f>
        <v>0.81731842990654369</v>
      </c>
      <c r="M2358">
        <f>((U2358/0.242530073729142))*I2358</f>
        <v>64.327585063194149</v>
      </c>
      <c r="N2358">
        <f>2*M2358*SQRT((0.5*K2358/I2358)^2+(0.5*V2358/U2358)^2)</f>
        <v>6.9144183792369631</v>
      </c>
      <c r="O2358" s="1">
        <v>1.3439000000000001</v>
      </c>
      <c r="P2358" s="1">
        <v>2.7900000000000001E-2</v>
      </c>
      <c r="Q2358" s="1">
        <v>1.2182999999999999</v>
      </c>
      <c r="R2358" s="1">
        <v>2.6800000000000001E-2</v>
      </c>
      <c r="S2358" s="1">
        <v>1.8542000000000001</v>
      </c>
      <c r="T2358" s="1">
        <v>3.9100000000000003E-2</v>
      </c>
      <c r="U2358" s="1">
        <v>2.121</v>
      </c>
      <c r="V2358" s="1">
        <v>4.1599999999999998E-2</v>
      </c>
      <c r="W2358" s="50">
        <f>U2358*Info!$B$2</f>
        <v>1.0180799999999999</v>
      </c>
      <c r="X2358" s="50">
        <f>W2358*SQRT((0.5*V2358/U2358)^2+Info!$B$3^2)</f>
        <v>5.1873861163402903E-2</v>
      </c>
      <c r="Y2358" s="39">
        <f>W2358*Info!$D$2</f>
        <v>0.82464479999999996</v>
      </c>
      <c r="Z2358" s="39">
        <f>Y2358*SQRT(Info!$D$3^2+(X2358/W2358)^2)</f>
        <v>5.8869308190234414E-2</v>
      </c>
      <c r="AA2358" s="50">
        <f>IF(O2358-W2358&gt;0,O2358-W2358,0)</f>
        <v>0.32582000000000022</v>
      </c>
      <c r="AB2358" s="50">
        <f>SQRT((0.5*P2358)^2+X2358^2)</f>
        <v>5.3716849982105241E-2</v>
      </c>
      <c r="AC2358" s="50">
        <f>(1-EXP(-Info!$B$6*G2358*1000))+(Info!$B$6/(Info!$B$6-Info!$B$7))*(EXP(-Info!$B$7*G2358*1000)-EXP(-Info!$B$6*G2358*1000))*(Info!$B$9-1)</f>
        <v>0.23257139464776666</v>
      </c>
      <c r="AD2358" s="50">
        <f>SQRT((Info!$B$6*EXP(-Info!$B$6*G2358*1000)+(Info!$B$6/(Info!$B$6+Info!$B$7))*(Info!$B$9-1)*(-Info!$B$7*EXP(-Info!$B$7*G2358*1000)+Info!$B$6*EXP(-Info!$B$6*G2358*1000)))^2*(0.01*G2358*1000)^2)</f>
        <v>1.9442796901060475E-3</v>
      </c>
      <c r="AE2358" s="50">
        <f>IF(AA2358&gt;0,AA2358*AC2358*SQRT((AB2358/AA2358)^2+(AD2358/AC2358)^2),AA2358*AC2358*SQRT((AD2358/AC2358)^2))</f>
        <v>1.2509053536623295E-2</v>
      </c>
      <c r="AF2358" s="50">
        <f>IF((S2358-Y2358-AA2358*AC2358)&gt;0,S2358-Y2358-AA2358*AC2358,0)</f>
        <v>0.9537787881958647</v>
      </c>
      <c r="AG2358" s="50">
        <f>SQRT((T2358*0.5)^2+Z2358^2+AE2358^2)</f>
        <v>6.32793360203701E-2</v>
      </c>
      <c r="AH2358" s="50">
        <f>AF2358/S2358</f>
        <v>0.51438830125976953</v>
      </c>
      <c r="AI2358">
        <f>AF2358*EXP(Info!$B$6*G2358*1000)</f>
        <v>1.1978036218743522</v>
      </c>
      <c r="AJ2358">
        <f>2*SQRT((EXP(Info!$B$6*G2358)*AG2358)^2+(Info!$B$6*G2358*0.01*AI2358)^2)</f>
        <v>0.1265875071632834</v>
      </c>
      <c r="AK2358" s="28">
        <f>AI2358/(E2358/1000)</f>
        <v>0.34739084161089101</v>
      </c>
      <c r="AL2358">
        <f>AA2358/0.752049334436339</f>
        <v>0.43324285400000029</v>
      </c>
      <c r="AM2358">
        <f>Q2358/O2358</f>
        <v>0.90654066522806742</v>
      </c>
      <c r="AN2358">
        <f>U2358/0.242530074</f>
        <v>8.7453071902332411</v>
      </c>
      <c r="AO2358">
        <f>O2358/U2358</f>
        <v>0.63361621876473362</v>
      </c>
    </row>
    <row r="2359" spans="1:44">
      <c r="A2359" s="14" t="s">
        <v>82</v>
      </c>
      <c r="B2359" s="14" t="s">
        <v>228</v>
      </c>
      <c r="C2359" s="15">
        <v>-45.686</v>
      </c>
      <c r="D2359" s="15">
        <v>50.204000000000001</v>
      </c>
      <c r="E2359" s="15">
        <v>3448</v>
      </c>
      <c r="F2359" s="31">
        <v>394.5</v>
      </c>
      <c r="G2359" s="31">
        <v>25.0077</v>
      </c>
      <c r="I2359">
        <f>(E2359*100*Info!$B$11)/AI2359</f>
        <v>6.9842133948244669</v>
      </c>
      <c r="J2359">
        <f>LOG10(I2359)</f>
        <v>0.8441175002821224</v>
      </c>
      <c r="K2359">
        <f>2*((E2359*100*Info!$B$11)/AI2359^2)*(AJ2359/2)</f>
        <v>0.77299705785977979</v>
      </c>
      <c r="L2359">
        <f>(M2359/10.7)/I2359</f>
        <v>0.90436804485981481</v>
      </c>
      <c r="M2359">
        <f>((U2359/0.242530073729142))*I2359</f>
        <v>67.584403716544116</v>
      </c>
      <c r="N2359">
        <f>2*M2359*SQRT((0.5*K2359/I2359)^2+(0.5*V2359/U2359)^2)</f>
        <v>7.5959787579300055</v>
      </c>
      <c r="O2359" s="1">
        <v>1.2075</v>
      </c>
      <c r="P2359" s="1">
        <v>2.6200000000000001E-2</v>
      </c>
      <c r="Q2359" s="1">
        <v>1.1191</v>
      </c>
      <c r="R2359" s="1">
        <v>2.5399999999999999E-2</v>
      </c>
      <c r="S2359" s="1">
        <v>1.9343999999999999</v>
      </c>
      <c r="T2359" s="1">
        <v>4.19E-2</v>
      </c>
      <c r="U2359" s="1">
        <v>2.3469000000000002</v>
      </c>
      <c r="V2359" s="1">
        <v>4.5900000000000003E-2</v>
      </c>
      <c r="W2359" s="50">
        <f>U2359*Info!$B$2</f>
        <v>1.126512</v>
      </c>
      <c r="X2359" s="50">
        <f>W2359*SQRT((0.5*V2359/U2359)^2+Info!$B$3^2)</f>
        <v>5.7392730126384482E-2</v>
      </c>
      <c r="Y2359" s="39">
        <f>W2359*Info!$D$2</f>
        <v>0.91247472000000007</v>
      </c>
      <c r="Z2359" s="39">
        <f>Y2359*SQRT(Info!$D$3^2+(X2359/W2359)^2)</f>
        <v>6.5135779632679566E-2</v>
      </c>
      <c r="AA2359" s="50">
        <f>IF(O2359-W2359&gt;0,O2359-W2359,0)</f>
        <v>8.098800000000006E-2</v>
      </c>
      <c r="AB2359" s="50">
        <f>SQRT((0.5*P2359)^2+X2359^2)</f>
        <v>5.886879879324871E-2</v>
      </c>
      <c r="AC2359" s="50">
        <f>(1-EXP(-Info!$B$6*G2359*1000))+(Info!$B$6/(Info!$B$6-Info!$B$7))*(EXP(-Info!$B$7*G2359*1000)-EXP(-Info!$B$6*G2359*1000))*(Info!$B$9-1)</f>
        <v>0.23394608177469742</v>
      </c>
      <c r="AD2359" s="50">
        <f>SQRT((Info!$B$6*EXP(-Info!$B$6*G2359*1000)+(Info!$B$6/(Info!$B$6+Info!$B$7))*(Info!$B$9-1)*(-Info!$B$7*EXP(-Info!$B$7*G2359*1000)+Info!$B$6*EXP(-Info!$B$6*G2359*1000)))^2*(0.01*G2359*1000)^2)</f>
        <v>1.9542108761950719E-3</v>
      </c>
      <c r="AE2359" s="50">
        <f>IF(AA2359&gt;0,AA2359*AC2359*SQRT((AB2359/AA2359)^2+(AD2359/AC2359)^2),AA2359*AC2359*SQRT((AD2359/AC2359)^2))</f>
        <v>1.3773034182891481E-2</v>
      </c>
      <c r="AF2359" s="50">
        <f>IF((S2359-Y2359-AA2359*AC2359)&gt;0,S2359-Y2359-AA2359*AC2359,0)</f>
        <v>1.0029784547292306</v>
      </c>
      <c r="AG2359" s="50">
        <f>SQRT((T2359*0.5)^2+Z2359^2+AE2359^2)</f>
        <v>6.9794475132062508E-2</v>
      </c>
      <c r="AH2359" s="50">
        <f>AF2359/S2359</f>
        <v>0.51849589264331608</v>
      </c>
      <c r="AI2359">
        <f>AF2359*EXP(Info!$B$6*G2359*1000)</f>
        <v>1.261508844443781</v>
      </c>
      <c r="AJ2359">
        <f>2*SQRT((EXP(Info!$B$6*G2359)*AG2359)^2+(Info!$B$6*G2359*0.01*AI2359)^2)</f>
        <v>0.13962096661332629</v>
      </c>
      <c r="AK2359" s="28">
        <f>AI2359/(E2359/1000)</f>
        <v>0.36586683423543531</v>
      </c>
      <c r="AL2359">
        <f>AA2359/0.752049334436339</f>
        <v>0.10768974360000008</v>
      </c>
      <c r="AM2359">
        <f>Q2359/O2359</f>
        <v>0.92679089026915107</v>
      </c>
      <c r="AN2359">
        <f>U2359/0.242530074</f>
        <v>9.6767380691930196</v>
      </c>
      <c r="AO2359">
        <f>O2359/U2359</f>
        <v>0.5145085005752269</v>
      </c>
    </row>
    <row r="2360" spans="1:44">
      <c r="A2360" s="14" t="s">
        <v>82</v>
      </c>
      <c r="B2360" s="14" t="s">
        <v>228</v>
      </c>
      <c r="C2360" s="15">
        <v>-45.686</v>
      </c>
      <c r="D2360" s="15">
        <v>50.204000000000001</v>
      </c>
      <c r="E2360" s="15">
        <v>3448</v>
      </c>
      <c r="F2360" s="31">
        <v>395.5</v>
      </c>
      <c r="G2360" s="31">
        <v>25.090599999999998</v>
      </c>
      <c r="H2360" s="15" t="s">
        <v>124</v>
      </c>
      <c r="I2360">
        <f>(E2360*100*Info!$B$11)/AI2360</f>
        <v>5.1479988997593447</v>
      </c>
      <c r="J2360">
        <f>LOG10(I2360)</f>
        <v>0.71163844541407084</v>
      </c>
      <c r="K2360">
        <f>2*((E2360*100*Info!$B$11)/AI2360^2)*(AJ2360/2)</f>
        <v>0.79453175513150942</v>
      </c>
      <c r="L2360">
        <f>(M2360/10.7)/I2360</f>
        <v>1.7709336672897227</v>
      </c>
      <c r="M2360">
        <f>((U2360/0.242530073729142))*I2360</f>
        <v>97.549380907070727</v>
      </c>
      <c r="N2360">
        <f>2*M2360*SQRT((0.5*K2360/I2360)^2+(0.5*V2360/U2360)^2)</f>
        <v>15.159789517723382</v>
      </c>
      <c r="O2360" s="1">
        <v>1.3786</v>
      </c>
      <c r="P2360" s="1">
        <v>2.7400000000000001E-2</v>
      </c>
      <c r="Q2360" s="1">
        <v>1.2794000000000001</v>
      </c>
      <c r="R2360" s="1">
        <v>2.6700000000000002E-2</v>
      </c>
      <c r="S2360" s="1">
        <v>3.1465000000000001</v>
      </c>
      <c r="T2360" s="1">
        <v>6.9500000000000006E-2</v>
      </c>
      <c r="U2360" s="1">
        <v>4.5956999999999999</v>
      </c>
      <c r="V2360" s="1">
        <v>8.3599999999999994E-2</v>
      </c>
      <c r="W2360" s="50">
        <f>U2360*Info!$B$2</f>
        <v>2.2059359999999999</v>
      </c>
      <c r="X2360" s="50">
        <f>W2360*SQRT((0.5*V2360/U2360)^2+Info!$B$3^2)</f>
        <v>0.11210686056722845</v>
      </c>
      <c r="Y2360" s="39">
        <f>W2360*Info!$D$2</f>
        <v>1.7868081600000001</v>
      </c>
      <c r="Z2360" s="39">
        <f>Y2360*SQRT(Info!$D$3^2+(X2360/W2360)^2)</f>
        <v>0.127387359288897</v>
      </c>
      <c r="AA2360" s="50">
        <f>IF(O2360-W2360&gt;0,O2360-W2360,0)</f>
        <v>0</v>
      </c>
      <c r="AB2360" s="50">
        <f>SQRT((0.5*P2360)^2+X2360^2)</f>
        <v>0.11294086145518813</v>
      </c>
      <c r="AC2360" s="50">
        <f>(1-EXP(-Info!$B$6*G2360*1000))+(Info!$B$6/(Info!$B$6-Info!$B$7))*(EXP(-Info!$B$7*G2360*1000)-EXP(-Info!$B$6*G2360*1000))*(Info!$B$9-1)</f>
        <v>0.23463219126872434</v>
      </c>
      <c r="AD2360" s="50">
        <f>SQRT((Info!$B$6*EXP(-Info!$B$6*G2360*1000)+(Info!$B$6/(Info!$B$6+Info!$B$7))*(Info!$B$9-1)*(-Info!$B$7*EXP(-Info!$B$7*G2360*1000)+Info!$B$6*EXP(-Info!$B$6*G2360*1000)))^2*(0.01*G2360*1000)^2)</f>
        <v>1.959160056225491E-3</v>
      </c>
      <c r="AE2360" s="50">
        <f>IF(AA2360&gt;0,AA2360*AC2360*SQRT((AB2360/AA2360)^2+(AD2360/AC2360)^2),AA2360*AC2360*SQRT((AD2360/AC2360)^2))</f>
        <v>0</v>
      </c>
      <c r="AF2360" s="50">
        <f>IF((S2360-Y2360-AA2360*AC2360)&gt;0,S2360-Y2360-AA2360*AC2360,0)</f>
        <v>1.35969184</v>
      </c>
      <c r="AG2360" s="50">
        <f>SQRT((T2360*0.5)^2+Z2360^2+AE2360^2)</f>
        <v>0.13204204560138613</v>
      </c>
      <c r="AH2360" s="50">
        <f>AF2360/S2360</f>
        <v>0.43212834578102655</v>
      </c>
      <c r="AI2360">
        <f>AF2360*EXP(Info!$B$6*G2360*1000)</f>
        <v>1.7114702509873623</v>
      </c>
      <c r="AJ2360">
        <f>2*SQRT((EXP(Info!$B$6*G2360)*AG2360)^2+(Info!$B$6*G2360*0.01*AI2360)^2)</f>
        <v>0.26414486266419401</v>
      </c>
      <c r="AK2360" s="28">
        <f>AI2360/(E2360/1000)</f>
        <v>0.49636608207290089</v>
      </c>
      <c r="AL2360">
        <f>AA2360/0.752049334436339</f>
        <v>0</v>
      </c>
      <c r="AM2360">
        <f>Q2360/O2360</f>
        <v>0.92804294211518934</v>
      </c>
      <c r="AN2360">
        <f>U2360/0.242530074</f>
        <v>18.948990218837768</v>
      </c>
      <c r="AO2360">
        <f>O2360/U2360</f>
        <v>0.2999760645821094</v>
      </c>
    </row>
    <row r="2361" spans="1:44">
      <c r="A2361" s="14" t="s">
        <v>82</v>
      </c>
      <c r="B2361" s="14" t="s">
        <v>228</v>
      </c>
      <c r="C2361" s="15">
        <v>-45.686</v>
      </c>
      <c r="D2361" s="15">
        <v>50.204000000000001</v>
      </c>
      <c r="E2361" s="15">
        <v>3448</v>
      </c>
      <c r="F2361" s="31">
        <v>398.5</v>
      </c>
      <c r="G2361" s="31">
        <v>25.339400000000001</v>
      </c>
      <c r="I2361">
        <f>(E2361*100*Info!$B$11)/AI2361</f>
        <v>5.3942267250154661</v>
      </c>
      <c r="J2361">
        <f>LOG10(I2361)</f>
        <v>0.7319291963537643</v>
      </c>
      <c r="K2361">
        <f>2*((E2361*100*Info!$B$11)/AI2361^2)*(AJ2361/2)</f>
        <v>0.6352843473569757</v>
      </c>
      <c r="L2361">
        <f>(M2361/10.7)/I2361</f>
        <v>1.2462853682243011</v>
      </c>
      <c r="M2361">
        <f>((U2361/0.242530073729142))*I2361</f>
        <v>71.93338049090255</v>
      </c>
      <c r="N2361">
        <f>2*M2361*SQRT((0.5*K2361/I2361)^2+(0.5*V2361/U2361)^2)</f>
        <v>8.5915416127844821</v>
      </c>
      <c r="O2361" s="1">
        <v>1.5785</v>
      </c>
      <c r="P2361" s="1">
        <v>2.6200000000000001E-2</v>
      </c>
      <c r="Q2361" s="1">
        <v>1.7074</v>
      </c>
      <c r="R2361" s="1">
        <v>2.7300000000000001E-2</v>
      </c>
      <c r="S2361" s="1">
        <v>2.5583</v>
      </c>
      <c r="T2361" s="1">
        <v>5.74E-2</v>
      </c>
      <c r="U2361" s="1">
        <v>3.2342</v>
      </c>
      <c r="V2361" s="1">
        <v>6.4299999999999996E-2</v>
      </c>
      <c r="W2361" s="50">
        <f>U2361*Info!$B$2</f>
        <v>1.552416</v>
      </c>
      <c r="X2361" s="50">
        <f>W2361*SQRT((0.5*V2361/U2361)^2+Info!$B$3^2)</f>
        <v>7.9139972306287804E-2</v>
      </c>
      <c r="Y2361" s="39">
        <f>W2361*Info!$D$2</f>
        <v>1.2574569600000001</v>
      </c>
      <c r="Z2361" s="39">
        <f>Y2361*SQRT(Info!$D$3^2+(X2361/W2361)^2)</f>
        <v>8.9789966205966507E-2</v>
      </c>
      <c r="AA2361" s="50">
        <f>IF(O2361-W2361&gt;0,O2361-W2361,0)</f>
        <v>2.6083999999999996E-2</v>
      </c>
      <c r="AB2361" s="50">
        <f>SQRT((0.5*P2361)^2+X2361^2)</f>
        <v>8.0216863667435911E-2</v>
      </c>
      <c r="AC2361" s="50">
        <f>(1-EXP(-Info!$B$6*G2361*1000))+(Info!$B$6/(Info!$B$6-Info!$B$7))*(EXP(-Info!$B$7*G2361*1000)-EXP(-Info!$B$6*G2361*1000))*(Info!$B$9-1)</f>
        <v>0.23668807242059201</v>
      </c>
      <c r="AD2361" s="50">
        <f>SQRT((Info!$B$6*EXP(-Info!$B$6*G2361*1000)+(Info!$B$6/(Info!$B$6+Info!$B$7))*(Info!$B$9-1)*(-Info!$B$7*EXP(-Info!$B$7*G2361*1000)+Info!$B$6*EXP(-Info!$B$6*G2361*1000)))^2*(0.01*G2361*1000)^2)</f>
        <v>1.9739599993887241E-3</v>
      </c>
      <c r="AE2361" s="50">
        <f>IF(AA2361&gt;0,AA2361*AC2361*SQRT((AB2361/AA2361)^2+(AD2361/AC2361)^2),AA2361*AC2361*SQRT((AD2361/AC2361)^2))</f>
        <v>1.8986444652632117E-2</v>
      </c>
      <c r="AF2361" s="50">
        <f>IF((S2361-Y2361-AA2361*AC2361)&gt;0,S2361-Y2361-AA2361*AC2361,0)</f>
        <v>1.2946692683189813</v>
      </c>
      <c r="AG2361" s="50">
        <f>SQRT((T2361*0.5)^2+Z2361^2+AE2361^2)</f>
        <v>9.6158271156547265E-2</v>
      </c>
      <c r="AH2361" s="50">
        <f>AF2361/S2361</f>
        <v>0.50606624255129629</v>
      </c>
      <c r="AI2361">
        <f>AF2361*EXP(Info!$B$6*G2361*1000)</f>
        <v>1.6333475432530191</v>
      </c>
      <c r="AJ2361">
        <f>2*SQRT((EXP(Info!$B$6*G2361)*AG2361)^2+(Info!$B$6*G2361*0.01*AI2361)^2)</f>
        <v>0.19236123747090716</v>
      </c>
      <c r="AK2361" s="28">
        <f>AI2361/(E2361/1000)</f>
        <v>0.47370868423811457</v>
      </c>
      <c r="AL2361">
        <f>AA2361/0.752049334436339</f>
        <v>3.4683894799999997E-2</v>
      </c>
      <c r="AM2361">
        <f>Q2361/O2361</f>
        <v>1.0816598036110232</v>
      </c>
      <c r="AN2361">
        <f>U2361/0.242530074</f>
        <v>13.335253425107188</v>
      </c>
      <c r="AO2361">
        <f>O2361/U2361</f>
        <v>0.48806505472759881</v>
      </c>
    </row>
    <row r="2362" spans="1:44">
      <c r="A2362" s="14" t="s">
        <v>82</v>
      </c>
      <c r="B2362" s="14" t="s">
        <v>228</v>
      </c>
      <c r="C2362" s="15">
        <v>-45.686</v>
      </c>
      <c r="D2362" s="15">
        <v>50.204000000000001</v>
      </c>
      <c r="E2362" s="15">
        <v>3448</v>
      </c>
      <c r="F2362" s="31">
        <v>405.5</v>
      </c>
      <c r="G2362" s="31">
        <v>25.92</v>
      </c>
      <c r="I2362">
        <f>(E2362*100*Info!$B$11)/AI2362</f>
        <v>4.4952008488071744</v>
      </c>
      <c r="J2362">
        <f>LOG10(I2362)</f>
        <v>0.6527491010925911</v>
      </c>
      <c r="K2362">
        <f>2*((E2362*100*Info!$B$11)/AI2362^2)*(AJ2362/2)</f>
        <v>0.33838510766436308</v>
      </c>
      <c r="L2362">
        <f>(M2362/10.7)/I2362</f>
        <v>0.93053302429906704</v>
      </c>
      <c r="M2362">
        <f>((U2362/0.242530073729142))*I2362</f>
        <v>44.75738139519332</v>
      </c>
      <c r="N2362">
        <f>2*M2362*SQRT((0.5*K2362/I2362)^2+(0.5*V2362/U2362)^2)</f>
        <v>3.5063892507340859</v>
      </c>
      <c r="O2362" s="1">
        <v>1.2202999999999999</v>
      </c>
      <c r="P2362" s="1">
        <v>2.69E-2</v>
      </c>
      <c r="Q2362" s="1">
        <v>1.2498</v>
      </c>
      <c r="R2362" s="1">
        <v>2.7300000000000001E-2</v>
      </c>
      <c r="S2362" s="1">
        <v>2.4990000000000001</v>
      </c>
      <c r="T2362" s="1">
        <v>5.3400000000000003E-2</v>
      </c>
      <c r="U2362" s="1">
        <v>2.4148000000000001</v>
      </c>
      <c r="V2362" s="1">
        <v>5.2400000000000002E-2</v>
      </c>
      <c r="W2362" s="50">
        <f>U2362*Info!$B$2</f>
        <v>1.1591039999999999</v>
      </c>
      <c r="X2362" s="50">
        <f>W2362*SQRT((0.5*V2362/U2362)^2+Info!$B$3^2)</f>
        <v>5.9303971056245464E-2</v>
      </c>
      <c r="Y2362" s="39">
        <f>W2362*Info!$D$2</f>
        <v>0.93887423999999997</v>
      </c>
      <c r="Z2362" s="39">
        <f>Y2362*SQRT(Info!$D$3^2+(X2362/W2362)^2)</f>
        <v>6.7165394343452547E-2</v>
      </c>
      <c r="AA2362" s="50">
        <f>IF(O2362-W2362&gt;0,O2362-W2362,0)</f>
        <v>6.1196000000000028E-2</v>
      </c>
      <c r="AB2362" s="50">
        <f>SQRT((0.5*P2362)^2+X2362^2)</f>
        <v>6.081006070577466E-2</v>
      </c>
      <c r="AC2362" s="50">
        <f>(1-EXP(-Info!$B$6*G2362*1000))+(Info!$B$6/(Info!$B$6-Info!$B$7))*(EXP(-Info!$B$7*G2362*1000)-EXP(-Info!$B$6*G2362*1000))*(Info!$B$9-1)</f>
        <v>0.24146662363394716</v>
      </c>
      <c r="AD2362" s="50">
        <f>SQRT((Info!$B$6*EXP(-Info!$B$6*G2362*1000)+(Info!$B$6/(Info!$B$6+Info!$B$7))*(Info!$B$9-1)*(-Info!$B$7*EXP(-Info!$B$7*G2362*1000)+Info!$B$6*EXP(-Info!$B$6*G2362*1000)))^2*(0.01*G2362*1000)^2)</f>
        <v>2.0081859721078994E-3</v>
      </c>
      <c r="AE2362" s="50">
        <f>IF(AA2362&gt;0,AA2362*AC2362*SQRT((AB2362/AA2362)^2+(AD2362/AC2362)^2),AA2362*AC2362*SQRT((AD2362/AC2362)^2))</f>
        <v>1.468411430282711E-2</v>
      </c>
      <c r="AF2362" s="50">
        <f>IF((S2362-Y2362-AA2362*AC2362)&gt;0,S2362-Y2362-AA2362*AC2362,0)</f>
        <v>1.545348968500097</v>
      </c>
      <c r="AG2362" s="50">
        <f>SQRT((T2362*0.5)^2+Z2362^2+AE2362^2)</f>
        <v>7.3754345025699872E-2</v>
      </c>
      <c r="AH2362" s="50">
        <f>AF2362/S2362</f>
        <v>0.61838694217690948</v>
      </c>
      <c r="AI2362">
        <f>AF2362*EXP(Info!$B$6*G2362*1000)</f>
        <v>1.9600118582892114</v>
      </c>
      <c r="AJ2362">
        <f>2*SQRT((EXP(Info!$B$6*G2362)*AG2362)^2+(Info!$B$6*G2362*0.01*AI2362)^2)</f>
        <v>0.1475437574422547</v>
      </c>
      <c r="AK2362" s="28">
        <f>AI2362/(E2362/1000)</f>
        <v>0.56844891481705673</v>
      </c>
      <c r="AL2362">
        <f>AA2362/0.752049334436339</f>
        <v>8.1372321200000042E-2</v>
      </c>
      <c r="AM2362">
        <f>Q2362/O2362</f>
        <v>1.024174383348357</v>
      </c>
      <c r="AN2362">
        <f>U2362/0.242530074</f>
        <v>9.9567033488803531</v>
      </c>
      <c r="AO2362">
        <f>O2362/U2362</f>
        <v>0.505342057313235</v>
      </c>
    </row>
    <row r="2363" spans="1:44">
      <c r="A2363" s="14" t="s">
        <v>82</v>
      </c>
      <c r="B2363" s="14" t="s">
        <v>228</v>
      </c>
      <c r="C2363" s="15">
        <v>-45.686</v>
      </c>
      <c r="D2363" s="15">
        <v>50.204000000000001</v>
      </c>
      <c r="E2363" s="15">
        <v>3448</v>
      </c>
      <c r="F2363" s="31">
        <v>410.5</v>
      </c>
      <c r="G2363" s="31">
        <v>26.334700000000002</v>
      </c>
      <c r="I2363">
        <f>(E2363*100*Info!$B$11)/AI2363</f>
        <v>4.2895368069218609</v>
      </c>
      <c r="J2363">
        <f>LOG10(I2363)</f>
        <v>0.63241039869790461</v>
      </c>
      <c r="K2363">
        <f>2*((E2363*100*Info!$B$11)/AI2363^2)*(AJ2363/2)</f>
        <v>0.28122773303935517</v>
      </c>
      <c r="L2363">
        <f>(M2363/10.7)/I2363</f>
        <v>0.84991868411215099</v>
      </c>
      <c r="M2363">
        <f>((U2363/0.242530073729142))*I2363</f>
        <v>39.00960501876942</v>
      </c>
      <c r="N2363">
        <f>2*M2363*SQRT((0.5*K2363/I2363)^2+(0.5*V2363/U2363)^2)</f>
        <v>2.6785014037973935</v>
      </c>
      <c r="O2363" s="1">
        <v>1.2942</v>
      </c>
      <c r="P2363" s="1">
        <v>2.5499999999999998E-2</v>
      </c>
      <c r="Q2363" s="1">
        <v>1.2221</v>
      </c>
      <c r="R2363" s="1">
        <v>2.4799999999999999E-2</v>
      </c>
      <c r="S2363" s="1">
        <v>2.5285000000000002</v>
      </c>
      <c r="T2363" s="1">
        <v>4.87E-2</v>
      </c>
      <c r="U2363" s="1">
        <v>2.2056</v>
      </c>
      <c r="V2363" s="1">
        <v>4.4999999999999998E-2</v>
      </c>
      <c r="W2363" s="50">
        <f>U2363*Info!$B$2</f>
        <v>1.0586880000000001</v>
      </c>
      <c r="X2363" s="50">
        <f>W2363*SQRT((0.5*V2363/U2363)^2+Info!$B$3^2)</f>
        <v>5.4024908175396291E-2</v>
      </c>
      <c r="Y2363" s="39">
        <f>W2363*Info!$D$2</f>
        <v>0.85753728000000007</v>
      </c>
      <c r="Z2363" s="39">
        <f>Y2363*SQRT(Info!$D$3^2+(X2363/W2363)^2)</f>
        <v>6.1264822181648373E-2</v>
      </c>
      <c r="AA2363" s="50">
        <f>IF(O2363-W2363&gt;0,O2363-W2363,0)</f>
        <v>0.23551199999999994</v>
      </c>
      <c r="AB2363" s="50">
        <f>SQRT((0.5*P2363)^2+X2363^2)</f>
        <v>5.5509037132344508E-2</v>
      </c>
      <c r="AC2363" s="50">
        <f>(1-EXP(-Info!$B$6*G2363*1000))+(Info!$B$6/(Info!$B$6-Info!$B$7))*(EXP(-Info!$B$7*G2363*1000)-EXP(-Info!$B$6*G2363*1000))*(Info!$B$9-1)</f>
        <v>0.24486348655407877</v>
      </c>
      <c r="AD2363" s="50">
        <f>SQRT((Info!$B$6*EXP(-Info!$B$6*G2363*1000)+(Info!$B$6/(Info!$B$6+Info!$B$7))*(Info!$B$9-1)*(-Info!$B$7*EXP(-Info!$B$7*G2363*1000)+Info!$B$6*EXP(-Info!$B$6*G2363*1000)))^2*(0.01*G2363*1000)^2)</f>
        <v>2.0323671177382122E-3</v>
      </c>
      <c r="AE2363" s="50">
        <f>IF(AA2363&gt;0,AA2363*AC2363*SQRT((AB2363/AA2363)^2+(AD2363/AC2363)^2),AA2363*AC2363*SQRT((AD2363/AC2363)^2))</f>
        <v>1.3600561526429864E-2</v>
      </c>
      <c r="AF2363" s="50">
        <f>IF((S2363-Y2363-AA2363*AC2363)&gt;0,S2363-Y2363-AA2363*AC2363,0)</f>
        <v>1.6132944305546759</v>
      </c>
      <c r="AG2363" s="50">
        <f>SQRT((T2363*0.5)^2+Z2363^2+AE2363^2)</f>
        <v>6.7314754777709762E-2</v>
      </c>
      <c r="AH2363" s="50">
        <f>AF2363/S2363</f>
        <v>0.6380440698258556</v>
      </c>
      <c r="AI2363">
        <f>AF2363*EXP(Info!$B$6*G2363*1000)</f>
        <v>2.0539856319303258</v>
      </c>
      <c r="AJ2363">
        <f>2*SQRT((EXP(Info!$B$6*G2363)*AG2363)^2+(Info!$B$6*G2363*0.01*AI2363)^2)</f>
        <v>0.1346620273851156</v>
      </c>
      <c r="AK2363" s="28">
        <f>AI2363/(E2363/1000)</f>
        <v>0.59570348953895758</v>
      </c>
      <c r="AL2363">
        <f>AA2363/0.752049334436339</f>
        <v>0.31316030639999992</v>
      </c>
      <c r="AM2363">
        <f>Q2363/O2363</f>
        <v>0.94428990882398389</v>
      </c>
      <c r="AN2363">
        <f>U2363/0.242530074</f>
        <v>9.0941299098436748</v>
      </c>
      <c r="AO2363">
        <f>O2363/U2363</f>
        <v>0.5867791077257889</v>
      </c>
    </row>
    <row r="2364" spans="1:44">
      <c r="A2364" s="14" t="s">
        <v>82</v>
      </c>
      <c r="B2364" s="14" t="s">
        <v>228</v>
      </c>
      <c r="C2364" s="15">
        <v>-45.686</v>
      </c>
      <c r="D2364" s="15">
        <v>50.204000000000001</v>
      </c>
      <c r="E2364" s="15">
        <v>3448</v>
      </c>
      <c r="F2364" s="31">
        <v>415.5</v>
      </c>
      <c r="G2364" s="31">
        <v>26.431699999999999</v>
      </c>
      <c r="I2364">
        <f>(E2364*100*Info!$B$11)/AI2364</f>
        <v>4.1863971822394346</v>
      </c>
      <c r="J2364">
        <f>LOG10(I2364)</f>
        <v>0.62184042941881579</v>
      </c>
      <c r="K2364">
        <f>2*((E2364*100*Info!$B$11)/AI2364^2)*(AJ2364/2)</f>
        <v>0.30313876147450597</v>
      </c>
      <c r="L2364">
        <f>(M2364/10.7)/I2364</f>
        <v>0.97739107289719807</v>
      </c>
      <c r="M2364">
        <f>((U2364/0.242530073729142))*I2364</f>
        <v>43.78169539869404</v>
      </c>
      <c r="N2364">
        <f>2*M2364*SQRT((0.5*K2364/I2364)^2+(0.5*V2364/U2364)^2)</f>
        <v>3.2784852932531776</v>
      </c>
      <c r="O2364" s="1">
        <v>1.2475000000000001</v>
      </c>
      <c r="P2364" s="1">
        <v>2.2800000000000001E-2</v>
      </c>
      <c r="Q2364" s="1">
        <v>1.1163000000000001</v>
      </c>
      <c r="R2364" s="1">
        <v>2.1700000000000001E-2</v>
      </c>
      <c r="S2364" s="1">
        <v>2.6450999999999998</v>
      </c>
      <c r="T2364" s="1">
        <v>4.9500000000000002E-2</v>
      </c>
      <c r="U2364" s="1">
        <v>2.5364</v>
      </c>
      <c r="V2364" s="1">
        <v>4.8399999999999999E-2</v>
      </c>
      <c r="W2364" s="50">
        <f>U2364*Info!$B$2</f>
        <v>1.2174719999999999</v>
      </c>
      <c r="X2364" s="50">
        <f>W2364*SQRT((0.5*V2364/U2364)^2+Info!$B$3^2)</f>
        <v>6.1971982645063081E-2</v>
      </c>
      <c r="Y2364" s="39">
        <f>W2364*Info!$D$2</f>
        <v>0.98615231999999997</v>
      </c>
      <c r="Z2364" s="39">
        <f>Y2364*SQRT(Info!$D$3^2+(X2364/W2364)^2)</f>
        <v>7.0363417480168708E-2</v>
      </c>
      <c r="AA2364" s="50">
        <f>IF(O2364-W2364&gt;0,O2364-W2364,0)</f>
        <v>3.0028000000000166E-2</v>
      </c>
      <c r="AB2364" s="50">
        <f>SQRT((0.5*P2364)^2+X2364^2)</f>
        <v>6.3011797569661507E-2</v>
      </c>
      <c r="AC2364" s="50">
        <f>(1-EXP(-Info!$B$6*G2364*1000))+(Info!$B$6/(Info!$B$6-Info!$B$7))*(EXP(-Info!$B$7*G2364*1000)-EXP(-Info!$B$6*G2364*1000))*(Info!$B$9-1)</f>
        <v>0.24565607650953941</v>
      </c>
      <c r="AD2364" s="50">
        <f>SQRT((Info!$B$6*EXP(-Info!$B$6*G2364*1000)+(Info!$B$6/(Info!$B$6+Info!$B$7))*(Info!$B$9-1)*(-Info!$B$7*EXP(-Info!$B$7*G2364*1000)+Info!$B$6*EXP(-Info!$B$6*G2364*1000)))^2*(0.01*G2364*1000)^2)</f>
        <v>2.0379914695043224E-3</v>
      </c>
      <c r="AE2364" s="50">
        <f>IF(AA2364&gt;0,AA2364*AC2364*SQRT((AB2364/AA2364)^2+(AD2364/AC2364)^2),AA2364*AC2364*SQRT((AD2364/AC2364)^2))</f>
        <v>1.5479351934437773E-2</v>
      </c>
      <c r="AF2364" s="50">
        <f>IF((S2364-Y2364-AA2364*AC2364)&gt;0,S2364-Y2364-AA2364*AC2364,0)</f>
        <v>1.6515711193345712</v>
      </c>
      <c r="AG2364" s="50">
        <f>SQRT((T2364*0.5)^2+Z2364^2+AE2364^2)</f>
        <v>7.6178627946417443E-2</v>
      </c>
      <c r="AH2364" s="50">
        <f>AF2364/S2364</f>
        <v>0.62438891510134642</v>
      </c>
      <c r="AI2364">
        <f>AF2364*EXP(Info!$B$6*G2364*1000)</f>
        <v>2.1045893606159702</v>
      </c>
      <c r="AJ2364">
        <f>2*SQRT((EXP(Info!$B$6*G2364)*AG2364)^2+(Info!$B$6*G2364*0.01*AI2364)^2)</f>
        <v>0.15239419109494787</v>
      </c>
      <c r="AK2364" s="28">
        <f>AI2364/(E2364/1000)</f>
        <v>0.610379744958228</v>
      </c>
      <c r="AL2364">
        <f>AA2364/0.752049334436339</f>
        <v>3.9928231600000218E-2</v>
      </c>
      <c r="AM2364">
        <f>Q2364/O2364</f>
        <v>0.89482965931863734</v>
      </c>
      <c r="AN2364">
        <f>U2364/0.242530074</f>
        <v>10.458084468320411</v>
      </c>
      <c r="AO2364">
        <f>O2364/U2364</f>
        <v>0.49183882668348844</v>
      </c>
    </row>
    <row r="2365" spans="1:44">
      <c r="A2365" s="14" t="s">
        <v>82</v>
      </c>
      <c r="B2365" s="14" t="s">
        <v>228</v>
      </c>
      <c r="C2365" s="15">
        <v>-45.686</v>
      </c>
      <c r="D2365" s="15">
        <v>50.204000000000001</v>
      </c>
      <c r="E2365" s="15">
        <v>3448</v>
      </c>
      <c r="F2365" s="31">
        <v>419.5</v>
      </c>
      <c r="G2365" s="31">
        <v>26.255299999999998</v>
      </c>
      <c r="I2365">
        <f>(E2365*100*Info!$B$11)/AI2365</f>
        <v>5.75232796185474</v>
      </c>
      <c r="J2365">
        <f>LOG10(I2365)</f>
        <v>0.7598436388427362</v>
      </c>
      <c r="K2365">
        <f>2*((E2365*100*Info!$B$11)/AI2365^2)*(AJ2365/2)</f>
        <v>0.40898688677334299</v>
      </c>
      <c r="L2365">
        <f>(M2365/10.7)/I2365</f>
        <v>0.68021239626168351</v>
      </c>
      <c r="M2365">
        <f>((U2365/0.242530073729142))*I2365</f>
        <v>41.867011221074392</v>
      </c>
      <c r="N2365">
        <f>2*M2365*SQRT((0.5*K2365/I2365)^2+(0.5*V2365/U2365)^2)</f>
        <v>3.1199551956327394</v>
      </c>
      <c r="O2365" s="1">
        <v>1.0941000000000001</v>
      </c>
      <c r="P2365" s="1">
        <v>2.3900000000000001E-2</v>
      </c>
      <c r="Q2365" s="1">
        <v>1.0663</v>
      </c>
      <c r="R2365" s="1">
        <v>2.3800000000000002E-2</v>
      </c>
      <c r="S2365" s="1">
        <v>1.9504999999999999</v>
      </c>
      <c r="T2365" s="1">
        <v>4.1399999999999999E-2</v>
      </c>
      <c r="U2365" s="1">
        <v>1.7652000000000001</v>
      </c>
      <c r="V2365" s="1">
        <v>3.9399999999999998E-2</v>
      </c>
      <c r="W2365" s="50">
        <f>U2365*Info!$B$2</f>
        <v>0.84729600000000005</v>
      </c>
      <c r="X2365" s="50">
        <f>W2365*SQRT((0.5*V2365/U2365)^2+Info!$B$3^2)</f>
        <v>4.3407282972330818E-2</v>
      </c>
      <c r="Y2365" s="39">
        <f>W2365*Info!$D$2</f>
        <v>0.6863097600000001</v>
      </c>
      <c r="Z2365" s="39">
        <f>Y2365*SQRT(Info!$D$3^2+(X2365/W2365)^2)</f>
        <v>4.913014582683313E-2</v>
      </c>
      <c r="AA2365" s="50">
        <f>IF(O2365-W2365&gt;0,O2365-W2365,0)</f>
        <v>0.24680400000000002</v>
      </c>
      <c r="AB2365" s="50">
        <f>SQRT((0.5*P2365)^2+X2365^2)</f>
        <v>4.5022158045122634E-2</v>
      </c>
      <c r="AC2365" s="50">
        <f>(1-EXP(-Info!$B$6*G2365*1000))+(Info!$B$6/(Info!$B$6-Info!$B$7))*(EXP(-Info!$B$7*G2365*1000)-EXP(-Info!$B$6*G2365*1000))*(Info!$B$9-1)</f>
        <v>0.24421415705945709</v>
      </c>
      <c r="AD2365" s="50">
        <f>SQRT((Info!$B$6*EXP(-Info!$B$6*G2365*1000)+(Info!$B$6/(Info!$B$6+Info!$B$7))*(Info!$B$9-1)*(-Info!$B$7*EXP(-Info!$B$7*G2365*1000)+Info!$B$6*EXP(-Info!$B$6*G2365*1000)))^2*(0.01*G2365*1000)^2)</f>
        <v>2.0277543318044607E-3</v>
      </c>
      <c r="AE2365" s="50">
        <f>IF(AA2365&gt;0,AA2365*AC2365*SQRT((AB2365/AA2365)^2+(AD2365/AC2365)^2),AA2365*AC2365*SQRT((AD2365/AC2365)^2))</f>
        <v>1.1006432068570693E-2</v>
      </c>
      <c r="AF2365" s="50">
        <f>IF((S2365-Y2365-AA2365*AC2365)&gt;0,S2365-Y2365-AA2365*AC2365,0)</f>
        <v>1.2039172091810975</v>
      </c>
      <c r="AG2365" s="50">
        <f>SQRT((T2365*0.5)^2+Z2365^2+AE2365^2)</f>
        <v>5.4437145184569977E-2</v>
      </c>
      <c r="AH2365" s="50">
        <f>AF2365/S2365</f>
        <v>0.61723517517615867</v>
      </c>
      <c r="AI2365">
        <f>AF2365*EXP(Info!$B$6*G2365*1000)</f>
        <v>1.5316663144868652</v>
      </c>
      <c r="AJ2365">
        <f>2*SQRT((EXP(Info!$B$6*G2365)*AG2365)^2+(Info!$B$6*G2365*0.01*AI2365)^2)</f>
        <v>0.1089005080537169</v>
      </c>
      <c r="AK2365" s="28">
        <f>AI2365/(E2365/1000)</f>
        <v>0.44421876870268712</v>
      </c>
      <c r="AL2365">
        <f>AA2365/0.752049334436339</f>
        <v>0.32817527880000003</v>
      </c>
      <c r="AM2365">
        <f>Q2365/O2365</f>
        <v>0.97459098802668853</v>
      </c>
      <c r="AN2365">
        <f>U2365/0.242530074</f>
        <v>7.2782726318716255</v>
      </c>
      <c r="AO2365">
        <f>O2365/U2365</f>
        <v>0.61981645139360975</v>
      </c>
    </row>
    <row r="2366" spans="1:44">
      <c r="A2366" s="14" t="s">
        <v>82</v>
      </c>
      <c r="B2366" s="14" t="s">
        <v>228</v>
      </c>
      <c r="C2366" s="15">
        <v>-45.686</v>
      </c>
      <c r="D2366" s="15">
        <v>50.204000000000001</v>
      </c>
      <c r="E2366" s="15">
        <v>3448</v>
      </c>
      <c r="F2366" s="31">
        <v>425.5</v>
      </c>
      <c r="G2366" s="31">
        <v>25.9907</v>
      </c>
      <c r="I2366">
        <f>(E2366*100*Info!$B$11)/AI2366</f>
        <v>3.5366604474531198</v>
      </c>
      <c r="J2366">
        <f>LOG10(I2366)</f>
        <v>0.54859336547597604</v>
      </c>
      <c r="K2366">
        <f>2*((E2366*100*Info!$B$11)/AI2366^2)*(AJ2366/2)</f>
        <v>0.22457408050800676</v>
      </c>
      <c r="L2366">
        <f>(M2366/10.7)/I2366</f>
        <v>1.0373894130841141</v>
      </c>
      <c r="M2366">
        <f>((U2366/0.242530073729142))*I2366</f>
        <v>39.257166932714753</v>
      </c>
      <c r="N2366">
        <f>2*M2366*SQRT((0.5*K2366/I2366)^2+(0.5*V2366/U2366)^2)</f>
        <v>2.5939787636939382</v>
      </c>
      <c r="O2366" s="1">
        <v>1.2072000000000001</v>
      </c>
      <c r="P2366" s="1">
        <v>2.92E-2</v>
      </c>
      <c r="Q2366" s="1">
        <v>1.2116</v>
      </c>
      <c r="R2366" s="1">
        <v>2.92E-2</v>
      </c>
      <c r="S2366" s="1">
        <v>3.0095999999999998</v>
      </c>
      <c r="T2366" s="1">
        <v>5.2299999999999999E-2</v>
      </c>
      <c r="U2366" s="1">
        <v>2.6920999999999999</v>
      </c>
      <c r="V2366" s="1">
        <v>4.9200000000000001E-2</v>
      </c>
      <c r="W2366" s="50">
        <f>U2366*Info!$B$2</f>
        <v>1.292208</v>
      </c>
      <c r="X2366" s="50">
        <f>W2366*SQRT((0.5*V2366/U2366)^2+Info!$B$3^2)</f>
        <v>6.5680534804156407E-2</v>
      </c>
      <c r="Y2366" s="39">
        <f>W2366*Info!$D$2</f>
        <v>1.04668848</v>
      </c>
      <c r="Z2366" s="39">
        <f>Y2366*SQRT(Info!$D$3^2+(X2366/W2366)^2)</f>
        <v>7.4627495928068999E-2</v>
      </c>
      <c r="AA2366" s="50">
        <f>IF(O2366-W2366&gt;0,O2366-W2366,0)</f>
        <v>0</v>
      </c>
      <c r="AB2366" s="50">
        <f>SQRT((0.5*P2366)^2+X2366^2)</f>
        <v>6.7283672998432548E-2</v>
      </c>
      <c r="AC2366" s="50">
        <f>(1-EXP(-Info!$B$6*G2366*1000))+(Info!$B$6/(Info!$B$6-Info!$B$7))*(EXP(-Info!$B$7*G2366*1000)-EXP(-Info!$B$6*G2366*1000))*(Info!$B$9-1)</f>
        <v>0.2420466935236307</v>
      </c>
      <c r="AD2366" s="50">
        <f>SQRT((Info!$B$6*EXP(-Info!$B$6*G2366*1000)+(Info!$B$6/(Info!$B$6+Info!$B$7))*(Info!$B$9-1)*(-Info!$B$7*EXP(-Info!$B$7*G2366*1000)+Info!$B$6*EXP(-Info!$B$6*G2366*1000)))^2*(0.01*G2366*1000)^2)</f>
        <v>2.0123240607783856E-3</v>
      </c>
      <c r="AE2366" s="50">
        <f>IF(AA2366&gt;0,AA2366*AC2366*SQRT((AB2366/AA2366)^2+(AD2366/AC2366)^2),AA2366*AC2366*SQRT((AD2366/AC2366)^2))</f>
        <v>0</v>
      </c>
      <c r="AF2366" s="50">
        <f>IF((S2366-Y2366-AA2366*AC2366)&gt;0,S2366-Y2366-AA2366*AC2366,0)</f>
        <v>1.9629115199999998</v>
      </c>
      <c r="AG2366" s="50">
        <f>SQRT((T2366*0.5)^2+Z2366^2+AE2366^2)</f>
        <v>7.9076454450702049E-2</v>
      </c>
      <c r="AH2366" s="50">
        <f>AF2366/S2366</f>
        <v>0.65221674641148319</v>
      </c>
      <c r="AI2366">
        <f>AF2366*EXP(Info!$B$6*G2366*1000)</f>
        <v>2.4912334955420059</v>
      </c>
      <c r="AJ2366">
        <f>2*SQRT((EXP(Info!$B$6*G2366)*AG2366)^2+(Info!$B$6*G2366*0.01*AI2366)^2)</f>
        <v>0.15819060944767432</v>
      </c>
      <c r="AK2366" s="28">
        <f>AI2366/(E2366/1000)</f>
        <v>0.72251551494837762</v>
      </c>
      <c r="AL2366">
        <f>AA2366/0.752049334436339</f>
        <v>0</v>
      </c>
      <c r="AM2366">
        <f>Q2366/O2366</f>
        <v>1.0036447978793903</v>
      </c>
      <c r="AN2366">
        <f>U2366/0.242530074</f>
        <v>11.100066707603444</v>
      </c>
      <c r="AO2366">
        <f>O2366/U2366</f>
        <v>0.44842316407265709</v>
      </c>
    </row>
    <row r="2367" spans="1:44">
      <c r="A2367" s="14" t="s">
        <v>82</v>
      </c>
      <c r="B2367" s="14" t="s">
        <v>228</v>
      </c>
      <c r="C2367" s="15">
        <v>-45.686</v>
      </c>
      <c r="D2367" s="15">
        <v>50.204000000000001</v>
      </c>
      <c r="E2367" s="15">
        <v>3448</v>
      </c>
      <c r="F2367" s="31">
        <v>430.5</v>
      </c>
      <c r="G2367" s="31">
        <v>25.770199999999999</v>
      </c>
      <c r="I2367">
        <f>(E2367*100*Info!$B$11)/AI2367</f>
        <v>3.3898704161788666</v>
      </c>
      <c r="J2367">
        <f>LOG10(I2367)</f>
        <v>0.53018309684198983</v>
      </c>
      <c r="K2367">
        <f>2*((E2367*100*Info!$B$11)/AI2367^2)*(AJ2367/2)</f>
        <v>0.19721084092196858</v>
      </c>
      <c r="L2367">
        <f>(M2367/10.7)/I2367</f>
        <v>0.91758540560747825</v>
      </c>
      <c r="M2367">
        <f>((U2367/0.242530073729142))*I2367</f>
        <v>33.282303142413156</v>
      </c>
      <c r="N2367">
        <f>2*M2367*SQRT((0.5*K2367/I2367)^2+(0.5*V2367/U2367)^2)</f>
        <v>2.091098918729339</v>
      </c>
      <c r="O2367" s="1">
        <v>1.1759999999999999</v>
      </c>
      <c r="P2367" s="1">
        <v>2.9100000000000001E-2</v>
      </c>
      <c r="Q2367" s="1">
        <v>1.1595</v>
      </c>
      <c r="R2367" s="1">
        <v>2.5600000000000001E-2</v>
      </c>
      <c r="S2367" s="1">
        <v>2.9857999999999998</v>
      </c>
      <c r="T2367" s="1">
        <v>6.6199999999999995E-2</v>
      </c>
      <c r="U2367" s="1">
        <v>2.3812000000000002</v>
      </c>
      <c r="V2367" s="1">
        <v>5.6500000000000002E-2</v>
      </c>
      <c r="W2367" s="50">
        <f>U2367*Info!$B$2</f>
        <v>1.142976</v>
      </c>
      <c r="X2367" s="50">
        <f>W2367*SQRT((0.5*V2367/U2367)^2+Info!$B$3^2)</f>
        <v>5.8735499839875381E-2</v>
      </c>
      <c r="Y2367" s="39">
        <f>W2367*Info!$D$2</f>
        <v>0.92581056000000006</v>
      </c>
      <c r="Z2367" s="39">
        <f>Y2367*SQRT(Info!$D$3^2+(X2367/W2367)^2)</f>
        <v>6.6379706492252361E-2</v>
      </c>
      <c r="AA2367" s="50">
        <f>IF(O2367-W2367&gt;0,O2367-W2367,0)</f>
        <v>3.3023999999999942E-2</v>
      </c>
      <c r="AB2367" s="50">
        <f>SQRT((0.5*P2367)^2+X2367^2)</f>
        <v>6.0510837388355491E-2</v>
      </c>
      <c r="AC2367" s="50">
        <f>(1-EXP(-Info!$B$6*G2367*1000))+(Info!$B$6/(Info!$B$6-Info!$B$7))*(EXP(-Info!$B$7*G2367*1000)-EXP(-Info!$B$6*G2367*1000))*(Info!$B$9-1)</f>
        <v>0.24023626295577558</v>
      </c>
      <c r="AD2367" s="50">
        <f>SQRT((Info!$B$6*EXP(-Info!$B$6*G2367*1000)+(Info!$B$6/(Info!$B$6+Info!$B$7))*(Info!$B$9-1)*(-Info!$B$7*EXP(-Info!$B$7*G2367*1000)+Info!$B$6*EXP(-Info!$B$6*G2367*1000)))^2*(0.01*G2367*1000)^2)</f>
        <v>1.9993969318390877E-3</v>
      </c>
      <c r="AE2367" s="50">
        <f>IF(AA2367&gt;0,AA2367*AC2367*SQRT((AB2367/AA2367)^2+(AD2367/AC2367)^2),AA2367*AC2367*SQRT((AD2367/AC2367)^2))</f>
        <v>1.4537047394906842E-2</v>
      </c>
      <c r="AF2367" s="50">
        <f>IF((S2367-Y2367-AA2367*AC2367)&gt;0,S2367-Y2367-AA2367*AC2367,0)</f>
        <v>2.0520558776521485</v>
      </c>
      <c r="AG2367" s="50">
        <f>SQRT((T2367*0.5)^2+Z2367^2+AE2367^2)</f>
        <v>7.5585720747766497E-2</v>
      </c>
      <c r="AH2367" s="50">
        <f>AF2367/S2367</f>
        <v>0.68727171198745685</v>
      </c>
      <c r="AI2367">
        <f>AF2367*EXP(Info!$B$6*G2367*1000)</f>
        <v>2.599110257136418</v>
      </c>
      <c r="AJ2367">
        <f>2*SQRT((EXP(Info!$B$6*G2367)*AG2367)^2+(Info!$B$6*G2367*0.01*AI2367)^2)</f>
        <v>0.15120717211266435</v>
      </c>
      <c r="AK2367" s="28">
        <f>AI2367/(E2367/1000)</f>
        <v>0.75380227875186134</v>
      </c>
      <c r="AL2367">
        <f>AA2367/0.752049334436339</f>
        <v>4.3912012799999921E-2</v>
      </c>
      <c r="AM2367">
        <f>Q2367/O2367</f>
        <v>0.98596938775510212</v>
      </c>
      <c r="AN2367">
        <f>U2367/0.242530074</f>
        <v>9.8181638290350755</v>
      </c>
      <c r="AO2367">
        <f>O2367/U2367</f>
        <v>0.4938686376616831</v>
      </c>
    </row>
    <row r="2368" spans="1:44">
      <c r="A2368" s="14" t="s">
        <v>82</v>
      </c>
      <c r="B2368" s="14" t="s">
        <v>228</v>
      </c>
      <c r="C2368" s="15">
        <v>-45.686</v>
      </c>
      <c r="D2368" s="15">
        <v>50.204000000000001</v>
      </c>
      <c r="E2368" s="15">
        <v>3448</v>
      </c>
      <c r="F2368" s="31">
        <v>435.5</v>
      </c>
      <c r="G2368" s="31">
        <v>25.7607</v>
      </c>
      <c r="I2368">
        <f>(E2368*100*Info!$B$11)/AI2368</f>
        <v>4.9748807689702321</v>
      </c>
      <c r="J2368">
        <f>LOG10(I2368)</f>
        <v>0.696782676639773</v>
      </c>
      <c r="K2368">
        <f>2*((E2368*100*Info!$B$11)/AI2368^2)*(AJ2368/2)</f>
        <v>0.37667128766205099</v>
      </c>
      <c r="L2368">
        <f>(M2368/10.7)/I2368</f>
        <v>0.85438869532710426</v>
      </c>
      <c r="M2368">
        <f>((U2368/0.242530073729142))*I2368</f>
        <v>45.48015621880964</v>
      </c>
      <c r="N2368">
        <f>2*M2368*SQRT((0.5*K2368/I2368)^2+(0.5*V2368/U2368)^2)</f>
        <v>3.5634956006128604</v>
      </c>
      <c r="O2368" s="1">
        <v>1.2847999999999999</v>
      </c>
      <c r="P2368" s="1">
        <v>2.8799999999999999E-2</v>
      </c>
      <c r="Q2368" s="1">
        <v>1.2783</v>
      </c>
      <c r="R2368" s="1">
        <v>2.8899999999999999E-2</v>
      </c>
      <c r="S2368" s="1">
        <v>2.3134000000000001</v>
      </c>
      <c r="T2368" s="1">
        <v>4.5600000000000002E-2</v>
      </c>
      <c r="U2368" s="1">
        <v>2.2172000000000001</v>
      </c>
      <c r="V2368" s="1">
        <v>4.4699999999999997E-2</v>
      </c>
      <c r="W2368" s="50">
        <f>U2368*Info!$B$2</f>
        <v>1.0642560000000001</v>
      </c>
      <c r="X2368" s="50">
        <f>W2368*SQRT((0.5*V2368/U2368)^2+Info!$B$3^2)</f>
        <v>5.4283441930666122E-2</v>
      </c>
      <c r="Y2368" s="39">
        <f>W2368*Info!$D$2</f>
        <v>0.86204736000000015</v>
      </c>
      <c r="Z2368" s="39">
        <f>Y2368*SQRT(Info!$D$3^2+(X2368/W2368)^2)</f>
        <v>6.1572224199855329E-2</v>
      </c>
      <c r="AA2368" s="50">
        <f>IF(O2368-W2368&gt;0,O2368-W2368,0)</f>
        <v>0.22054399999999985</v>
      </c>
      <c r="AB2368" s="50">
        <f>SQRT((0.5*P2368)^2+X2368^2)</f>
        <v>5.6160947889436492E-2</v>
      </c>
      <c r="AC2368" s="50">
        <f>(1-EXP(-Info!$B$6*G2368*1000))+(Info!$B$6/(Info!$B$6-Info!$B$7))*(EXP(-Info!$B$7*G2368*1000)-EXP(-Info!$B$6*G2368*1000))*(Info!$B$9-1)</f>
        <v>0.24015817639534659</v>
      </c>
      <c r="AD2368" s="50">
        <f>SQRT((Info!$B$6*EXP(-Info!$B$6*G2368*1000)+(Info!$B$6/(Info!$B$6+Info!$B$7))*(Info!$B$9-1)*(-Info!$B$7*EXP(-Info!$B$7*G2368*1000)+Info!$B$6*EXP(-Info!$B$6*G2368*1000)))^2*(0.01*G2368*1000)^2)</f>
        <v>1.9988385766572044E-3</v>
      </c>
      <c r="AE2368" s="50">
        <f>IF(AA2368&gt;0,AA2368*AC2368*SQRT((AB2368/AA2368)^2+(AD2368/AC2368)^2),AA2368*AC2368*SQRT((AD2368/AC2368)^2))</f>
        <v>1.3494713079845439E-2</v>
      </c>
      <c r="AF2368" s="50">
        <f>IF((S2368-Y2368-AA2368*AC2368)&gt;0,S2368-Y2368-AA2368*AC2368,0)</f>
        <v>1.3983871951450648</v>
      </c>
      <c r="AG2368" s="50">
        <f>SQRT((T2368*0.5)^2+Z2368^2+AE2368^2)</f>
        <v>6.7030486153873317E-2</v>
      </c>
      <c r="AH2368" s="50">
        <f>AF2368/S2368</f>
        <v>0.60447272203037294</v>
      </c>
      <c r="AI2368">
        <f>AF2368*EXP(Info!$B$6*G2368*1000)</f>
        <v>1.7710267598790186</v>
      </c>
      <c r="AJ2368">
        <f>2*SQRT((EXP(Info!$B$6*G2368)*AG2368)^2+(Info!$B$6*G2368*0.01*AI2368)^2)</f>
        <v>0.13409264686069336</v>
      </c>
      <c r="AK2368" s="28">
        <f>AI2368/(E2368/1000)</f>
        <v>0.51363885147303323</v>
      </c>
      <c r="AL2368">
        <f>AA2368/0.752049334436339</f>
        <v>0.29325735679999981</v>
      </c>
      <c r="AM2368">
        <f>Q2368/O2368</f>
        <v>0.99494084682440853</v>
      </c>
      <c r="AN2368">
        <f>U2368/0.242530074</f>
        <v>9.1419590297902591</v>
      </c>
      <c r="AO2368">
        <f>O2368/U2368</f>
        <v>0.57946960129893554</v>
      </c>
    </row>
    <row r="2369" spans="1:41">
      <c r="A2369" s="14" t="s">
        <v>82</v>
      </c>
      <c r="B2369" s="14" t="s">
        <v>228</v>
      </c>
      <c r="C2369" s="15">
        <v>-45.686</v>
      </c>
      <c r="D2369" s="15">
        <v>50.204000000000001</v>
      </c>
      <c r="E2369" s="15">
        <v>3448</v>
      </c>
      <c r="F2369" s="31">
        <v>439.5</v>
      </c>
      <c r="G2369" s="31">
        <v>25.825400000000002</v>
      </c>
      <c r="I2369">
        <f>(E2369*100*Info!$B$11)/AI2369</f>
        <v>4.4263415827645964</v>
      </c>
      <c r="J2369">
        <f>LOG10(I2369)</f>
        <v>0.64604492558437254</v>
      </c>
      <c r="K2369">
        <f>2*((E2369*100*Info!$B$11)/AI2369^2)*(AJ2369/2)</f>
        <v>0.40150676779989125</v>
      </c>
      <c r="L2369">
        <f>(M2369/10.7)/I2369</f>
        <v>1.1532628934579461</v>
      </c>
      <c r="M2369">
        <f>((U2369/0.242530073729142))*I2369</f>
        <v>54.620669862543849</v>
      </c>
      <c r="N2369">
        <f>2*M2369*SQRT((0.5*K2369/I2369)^2+(0.5*V2369/U2369)^2)</f>
        <v>5.0833513286248611</v>
      </c>
      <c r="O2369" s="1">
        <v>1.5268999999999999</v>
      </c>
      <c r="P2369" s="1">
        <v>3.5099999999999999E-2</v>
      </c>
      <c r="Q2369" s="1">
        <v>1.4661</v>
      </c>
      <c r="R2369" s="1">
        <v>3.7100000000000001E-2</v>
      </c>
      <c r="S2369" s="1">
        <v>2.7561</v>
      </c>
      <c r="T2369" s="1">
        <v>0.06</v>
      </c>
      <c r="U2369" s="1">
        <v>2.9927999999999999</v>
      </c>
      <c r="V2369" s="1">
        <v>6.2300000000000001E-2</v>
      </c>
      <c r="W2369" s="50">
        <f>U2369*Info!$B$2</f>
        <v>1.4365439999999998</v>
      </c>
      <c r="X2369" s="50">
        <f>W2369*SQRT((0.5*V2369/U2369)^2+Info!$B$3^2)</f>
        <v>7.3366947352605585E-2</v>
      </c>
      <c r="Y2369" s="39">
        <f>W2369*Info!$D$2</f>
        <v>1.1636006399999999</v>
      </c>
      <c r="Z2369" s="39">
        <f>Y2369*SQRT(Info!$D$3^2+(X2369/W2369)^2)</f>
        <v>8.3165566640866731E-2</v>
      </c>
      <c r="AA2369" s="50">
        <f>IF(O2369-W2369&gt;0,O2369-W2369,0)</f>
        <v>9.0356000000000103E-2</v>
      </c>
      <c r="AB2369" s="50">
        <f>SQRT((0.5*P2369)^2+X2369^2)</f>
        <v>7.5436804438152066E-2</v>
      </c>
      <c r="AC2369" s="50">
        <f>(1-EXP(-Info!$B$6*G2369*1000))+(Info!$B$6/(Info!$B$6-Info!$B$7))*(EXP(-Info!$B$7*G2369*1000)-EXP(-Info!$B$6*G2369*1000))*(Info!$B$9-1)</f>
        <v>0.24068984608270066</v>
      </c>
      <c r="AD2369" s="50">
        <f>SQRT((Info!$B$6*EXP(-Info!$B$6*G2369*1000)+(Info!$B$6/(Info!$B$6+Info!$B$7))*(Info!$B$9-1)*(-Info!$B$7*EXP(-Info!$B$7*G2369*1000)+Info!$B$6*EXP(-Info!$B$6*G2369*1000)))^2*(0.01*G2369*1000)^2)</f>
        <v>2.0026389725294799E-3</v>
      </c>
      <c r="AE2369" s="50">
        <f>IF(AA2369&gt;0,AA2369*AC2369*SQRT((AB2369/AA2369)^2+(AD2369/AC2369)^2),AA2369*AC2369*SQRT((AD2369/AC2369)^2))</f>
        <v>1.8157774498156681E-2</v>
      </c>
      <c r="AF2369" s="50">
        <f>IF((S2369-Y2369-AA2369*AC2369)&gt;0,S2369-Y2369-AA2369*AC2369,0)</f>
        <v>1.5707515882673515</v>
      </c>
      <c r="AG2369" s="50">
        <f>SQRT((T2369*0.5)^2+Z2369^2+AE2369^2)</f>
        <v>9.025639173721911E-2</v>
      </c>
      <c r="AH2369" s="50">
        <f>AF2369/S2369</f>
        <v>0.56991821351451377</v>
      </c>
      <c r="AI2369">
        <f>AF2369*EXP(Info!$B$6*G2369*1000)</f>
        <v>1.9905031738537566</v>
      </c>
      <c r="AJ2369">
        <f>2*SQRT((EXP(Info!$B$6*G2369)*AG2369)^2+(Info!$B$6*G2369*0.01*AI2369)^2)</f>
        <v>0.18055554020986417</v>
      </c>
      <c r="AK2369" s="28">
        <f>AI2369/(E2369/1000)</f>
        <v>0.57729210378589235</v>
      </c>
      <c r="AL2369">
        <f>AA2369/0.752049334436339</f>
        <v>0.12014637320000013</v>
      </c>
      <c r="AM2369">
        <f>Q2369/O2369</f>
        <v>0.96018075839937134</v>
      </c>
      <c r="AN2369">
        <f>U2369/0.242530074</f>
        <v>12.339912946218785</v>
      </c>
      <c r="AO2369">
        <f>O2369/U2369</f>
        <v>0.51019112536754874</v>
      </c>
    </row>
    <row r="2370" spans="1:41">
      <c r="A2370" s="14" t="s">
        <v>82</v>
      </c>
      <c r="B2370" s="14" t="s">
        <v>228</v>
      </c>
      <c r="C2370" s="15">
        <v>-45.686</v>
      </c>
      <c r="D2370" s="15">
        <v>50.204000000000001</v>
      </c>
      <c r="E2370" s="15">
        <v>3448</v>
      </c>
      <c r="F2370" s="31">
        <v>445.5</v>
      </c>
      <c r="G2370" s="31">
        <v>25.922599999999999</v>
      </c>
      <c r="I2370">
        <f>(E2370*100*Info!$B$11)/AI2370</f>
        <v>4.4320048566505532</v>
      </c>
      <c r="J2370">
        <f>LOG10(I2370)</f>
        <v>0.6466002276263707</v>
      </c>
      <c r="K2370">
        <f>2*((E2370*100*Info!$B$11)/AI2370^2)*(AJ2370/2)</f>
        <v>0.29262775032461302</v>
      </c>
      <c r="L2370">
        <f>(M2370/10.7)/I2370</f>
        <v>0.81843593271028181</v>
      </c>
      <c r="M2370">
        <f>((U2370/0.242530073729142))*I2370</f>
        <v>38.812238706333446</v>
      </c>
      <c r="N2370">
        <f>2*M2370*SQRT((0.5*K2370/I2370)^2+(0.5*V2370/U2370)^2)</f>
        <v>2.6981086596669739</v>
      </c>
      <c r="O2370" s="1">
        <v>1.607</v>
      </c>
      <c r="P2370" s="1">
        <v>3.9100000000000003E-2</v>
      </c>
      <c r="Q2370" s="1">
        <v>1.5622</v>
      </c>
      <c r="R2370" s="1">
        <v>4.4200000000000003E-2</v>
      </c>
      <c r="S2370" s="1">
        <v>2.5350000000000001</v>
      </c>
      <c r="T2370" s="1">
        <v>5.0299999999999997E-2</v>
      </c>
      <c r="U2370" s="1">
        <v>2.1238999999999999</v>
      </c>
      <c r="V2370" s="1">
        <v>4.6199999999999998E-2</v>
      </c>
      <c r="W2370" s="50">
        <f>U2370*Info!$B$2</f>
        <v>1.0194719999999999</v>
      </c>
      <c r="X2370" s="50">
        <f>W2370*SQRT((0.5*V2370/U2370)^2+Info!$B$3^2)</f>
        <v>5.2165617421439575E-2</v>
      </c>
      <c r="Y2370" s="39">
        <f>W2370*Info!$D$2</f>
        <v>0.82577232</v>
      </c>
      <c r="Z2370" s="39">
        <f>Y2370*SQRT(Info!$D$3^2+(X2370/W2370)^2)</f>
        <v>5.9077601617104541E-2</v>
      </c>
      <c r="AA2370" s="50">
        <f>IF(O2370-W2370&gt;0,O2370-W2370,0)</f>
        <v>0.58752800000000005</v>
      </c>
      <c r="AB2370" s="50">
        <f>SQRT((0.5*P2370)^2+X2370^2)</f>
        <v>5.5708654093955638E-2</v>
      </c>
      <c r="AC2370" s="50">
        <f>(1-EXP(-Info!$B$6*G2370*1000))+(Info!$B$6/(Info!$B$6-Info!$B$7))*(EXP(-Info!$B$7*G2370*1000)-EXP(-Info!$B$6*G2370*1000))*(Info!$B$9-1)</f>
        <v>0.24148796274008003</v>
      </c>
      <c r="AD2370" s="50">
        <f>SQRT((Info!$B$6*EXP(-Info!$B$6*G2370*1000)+(Info!$B$6/(Info!$B$6+Info!$B$7))*(Info!$B$9-1)*(-Info!$B$7*EXP(-Info!$B$7*G2370*1000)+Info!$B$6*EXP(-Info!$B$6*G2370*1000)))^2*(0.01*G2370*1000)^2)</f>
        <v>2.0083382643625515E-3</v>
      </c>
      <c r="AE2370" s="50">
        <f>IF(AA2370&gt;0,AA2370*AC2370*SQRT((AB2370/AA2370)^2+(AD2370/AC2370)^2),AA2370*AC2370*SQRT((AD2370/AC2370)^2))</f>
        <v>1.3504616950035978E-2</v>
      </c>
      <c r="AF2370" s="50">
        <f>IF((S2370-Y2370-AA2370*AC2370)&gt;0,S2370-Y2370-AA2370*AC2370,0)</f>
        <v>1.5673467402272463</v>
      </c>
      <c r="AG2370" s="50">
        <f>SQRT((T2370*0.5)^2+Z2370^2+AE2370^2)</f>
        <v>6.5612957499235708E-2</v>
      </c>
      <c r="AH2370" s="50">
        <f>AF2370/S2370</f>
        <v>0.61828273776222731</v>
      </c>
      <c r="AI2370">
        <f>AF2370*EXP(Info!$B$6*G2370*1000)</f>
        <v>1.987959682813244</v>
      </c>
      <c r="AJ2370">
        <f>2*SQRT((EXP(Info!$B$6*G2370)*AG2370)^2+(Info!$B$6*G2370*0.01*AI2370)^2)</f>
        <v>0.1312571146768349</v>
      </c>
      <c r="AK2370" s="28">
        <f>AI2370/(E2370/1000)</f>
        <v>0.57655443237043036</v>
      </c>
      <c r="AL2370">
        <f>AA2370/0.752049334436339</f>
        <v>0.78123598160000007</v>
      </c>
      <c r="AM2370">
        <f>Q2370/O2370</f>
        <v>0.97212196639701309</v>
      </c>
      <c r="AN2370">
        <f>U2370/0.242530074</f>
        <v>8.7572644702198854</v>
      </c>
      <c r="AO2370">
        <f>O2370/U2370</f>
        <v>0.75662695983803385</v>
      </c>
    </row>
    <row r="2371" spans="1:41">
      <c r="A2371" s="14" t="s">
        <v>82</v>
      </c>
      <c r="B2371" s="14" t="s">
        <v>228</v>
      </c>
      <c r="C2371" s="15">
        <v>-45.686</v>
      </c>
      <c r="D2371" s="15">
        <v>50.204000000000001</v>
      </c>
      <c r="E2371" s="15">
        <v>3448</v>
      </c>
      <c r="F2371" s="31">
        <v>450.5</v>
      </c>
      <c r="G2371" s="31">
        <v>26.003599999999999</v>
      </c>
      <c r="I2371">
        <f>(E2371*100*Info!$B$11)/AI2371</f>
        <v>3.8157224722733312</v>
      </c>
      <c r="J2371">
        <f>LOG10(I2371)</f>
        <v>0.58157677977855882</v>
      </c>
      <c r="K2371">
        <f>2*((E2371*100*Info!$B$11)/AI2371^2)*(AJ2371/2)</f>
        <v>0.28554118487019764</v>
      </c>
      <c r="L2371">
        <f>(M2371/10.7)/I2371</f>
        <v>1.1092178691588803</v>
      </c>
      <c r="M2371">
        <f>((U2371/0.242530073729142))*I2371</f>
        <v>45.287402784964463</v>
      </c>
      <c r="N2371">
        <f>2*M2371*SQRT((0.5*K2371/I2371)^2+(0.5*V2371/U2371)^2)</f>
        <v>3.5354032255628964</v>
      </c>
      <c r="O2371" s="1">
        <v>1.323</v>
      </c>
      <c r="P2371" s="1">
        <v>3.3599999999999998E-2</v>
      </c>
      <c r="Q2371" s="1">
        <v>1.3925000000000001</v>
      </c>
      <c r="R2371" s="1">
        <v>3.0300000000000001E-2</v>
      </c>
      <c r="S2371" s="1">
        <v>2.9382999999999999</v>
      </c>
      <c r="T2371" s="1">
        <v>6.4600000000000005E-2</v>
      </c>
      <c r="U2371" s="1">
        <v>2.8784999999999998</v>
      </c>
      <c r="V2371" s="1">
        <v>6.4000000000000001E-2</v>
      </c>
      <c r="W2371" s="50">
        <f>U2371*Info!$B$2</f>
        <v>1.3816799999999998</v>
      </c>
      <c r="X2371" s="50">
        <f>W2371*SQRT((0.5*V2371/U2371)^2+Info!$B$3^2)</f>
        <v>7.077095912872737E-2</v>
      </c>
      <c r="Y2371" s="39">
        <f>W2371*Info!$D$2</f>
        <v>1.1191608</v>
      </c>
      <c r="Z2371" s="39">
        <f>Y2371*SQRT(Info!$D$3^2+(X2371/W2371)^2)</f>
        <v>8.0108663026187132E-2</v>
      </c>
      <c r="AA2371" s="50">
        <f>IF(O2371-W2371&gt;0,O2371-W2371,0)</f>
        <v>0</v>
      </c>
      <c r="AB2371" s="50">
        <f>SQRT((0.5*P2371)^2+X2371^2)</f>
        <v>7.2737670130407661E-2</v>
      </c>
      <c r="AC2371" s="50">
        <f>(1-EXP(-Info!$B$6*G2371*1000))+(Info!$B$6/(Info!$B$6-Info!$B$7))*(EXP(-Info!$B$7*G2371*1000)-EXP(-Info!$B$6*G2371*1000))*(Info!$B$9-1)</f>
        <v>0.24215249124650787</v>
      </c>
      <c r="AD2371" s="50">
        <f>SQRT((Info!$B$6*EXP(-Info!$B$6*G2371*1000)+(Info!$B$6/(Info!$B$6+Info!$B$7))*(Info!$B$9-1)*(-Info!$B$7*EXP(-Info!$B$7*G2371*1000)+Info!$B$6*EXP(-Info!$B$6*G2371*1000)))^2*(0.01*G2371*1000)^2)</f>
        <v>2.0130784093272984E-3</v>
      </c>
      <c r="AE2371" s="50">
        <f>IF(AA2371&gt;0,AA2371*AC2371*SQRT((AB2371/AA2371)^2+(AD2371/AC2371)^2),AA2371*AC2371*SQRT((AD2371/AC2371)^2))</f>
        <v>0</v>
      </c>
      <c r="AF2371" s="50">
        <f>IF((S2371-Y2371-AA2371*AC2371)&gt;0,S2371-Y2371-AA2371*AC2371,0)</f>
        <v>1.8191392</v>
      </c>
      <c r="AG2371" s="50">
        <f>SQRT((T2371*0.5)^2+Z2371^2+AE2371^2)</f>
        <v>8.6375273613709627E-2</v>
      </c>
      <c r="AH2371" s="50">
        <f>AF2371/S2371</f>
        <v>0.61911282033829085</v>
      </c>
      <c r="AI2371">
        <f>AF2371*EXP(Info!$B$6*G2371*1000)</f>
        <v>2.3090376810881068</v>
      </c>
      <c r="AJ2371">
        <f>2*SQRT((EXP(Info!$B$6*G2371)*AG2371)^2+(Info!$B$6*G2371*0.01*AI2371)^2)</f>
        <v>0.17279174786918364</v>
      </c>
      <c r="AK2371" s="28">
        <f>AI2371/(E2371/1000)</f>
        <v>0.66967450147566898</v>
      </c>
      <c r="AL2371">
        <f>AA2371/0.752049334436339</f>
        <v>0</v>
      </c>
      <c r="AM2371">
        <f>Q2371/O2371</f>
        <v>1.0525321239606955</v>
      </c>
      <c r="AN2371">
        <f>U2371/0.242530074</f>
        <v>11.868631186745111</v>
      </c>
      <c r="AO2371">
        <f>O2371/U2371</f>
        <v>0.45961438249088066</v>
      </c>
    </row>
    <row r="2372" spans="1:41">
      <c r="A2372" s="14" t="s">
        <v>82</v>
      </c>
      <c r="B2372" s="14" t="s">
        <v>228</v>
      </c>
      <c r="C2372" s="15">
        <v>-45.686</v>
      </c>
      <c r="D2372" s="15">
        <v>50.204000000000001</v>
      </c>
      <c r="E2372" s="15">
        <v>3448</v>
      </c>
      <c r="F2372" s="85">
        <v>455.5</v>
      </c>
      <c r="G2372" s="31">
        <v>26.084499999999998</v>
      </c>
      <c r="I2372">
        <f>(E2372*100*Info!$B$11)/AI2372</f>
        <v>4.7287588902011919</v>
      </c>
      <c r="J2372">
        <f>LOG10(I2372)</f>
        <v>0.67474717078754465</v>
      </c>
      <c r="K2372">
        <f>2*((E2372*100*Info!$B$11)/AI2372^2)*(AJ2372/2)</f>
        <v>0.34848377635453098</v>
      </c>
      <c r="L2372">
        <f>(M2372/10.7)/I2372</f>
        <v>0.86286630280373966</v>
      </c>
      <c r="M2372">
        <f>((U2372/0.242530073729142))*I2372</f>
        <v>43.659067694688929</v>
      </c>
      <c r="N2372">
        <f>2*M2372*SQRT((0.5*K2372/I2372)^2+(0.5*V2372/U2372)^2)</f>
        <v>3.3524253981727674</v>
      </c>
      <c r="O2372" s="1">
        <v>1.4096</v>
      </c>
      <c r="P2372" s="1">
        <v>3.6400000000000002E-2</v>
      </c>
      <c r="Q2372" s="1">
        <v>1.4075</v>
      </c>
      <c r="R2372" s="1">
        <v>4.4499999999999998E-2</v>
      </c>
      <c r="S2372" s="1">
        <v>2.4186999999999999</v>
      </c>
      <c r="T2372" s="1">
        <v>5.04E-2</v>
      </c>
      <c r="U2372" s="1">
        <v>2.2391999999999999</v>
      </c>
      <c r="V2372" s="1">
        <v>4.8300000000000003E-2</v>
      </c>
      <c r="W2372" s="50">
        <f>U2372*Info!$B$2</f>
        <v>1.074816</v>
      </c>
      <c r="X2372" s="50">
        <f>W2372*SQRT((0.5*V2372/U2372)^2+Info!$B$3^2)</f>
        <v>5.4976795547212472E-2</v>
      </c>
      <c r="Y2372" s="39">
        <f>W2372*Info!$D$2</f>
        <v>0.87060096000000009</v>
      </c>
      <c r="Z2372" s="39">
        <f>Y2372*SQRT(Info!$D$3^2+(X2372/W2372)^2)</f>
        <v>6.2272732745520414E-2</v>
      </c>
      <c r="AA2372" s="50">
        <f>IF(O2372-W2372&gt;0,O2372-W2372,0)</f>
        <v>0.33478399999999997</v>
      </c>
      <c r="AB2372" s="50">
        <f>SQRT((0.5*P2372)^2+X2372^2)</f>
        <v>5.7911035637778066E-2</v>
      </c>
      <c r="AC2372" s="50">
        <f>(1-EXP(-Info!$B$6*G2372*1000))+(Info!$B$6/(Info!$B$6-Info!$B$7))*(EXP(-Info!$B$7*G2372*1000)-EXP(-Info!$B$6*G2372*1000))*(Info!$B$9-1)</f>
        <v>0.24281568371128071</v>
      </c>
      <c r="AD2372" s="50">
        <f>SQRT((Info!$B$6*EXP(-Info!$B$6*G2372*1000)+(Info!$B$6/(Info!$B$6+Info!$B$7))*(Info!$B$9-1)*(-Info!$B$7*EXP(-Info!$B$7*G2372*1000)+Info!$B$6*EXP(-Info!$B$6*G2372*1000)))^2*(0.01*G2372*1000)^2)</f>
        <v>2.0178043057422039E-3</v>
      </c>
      <c r="AE2372" s="50">
        <f>IF(AA2372&gt;0,AA2372*AC2372*SQRT((AB2372/AA2372)^2+(AD2372/AC2372)^2),AA2372*AC2372*SQRT((AD2372/AC2372)^2))</f>
        <v>1.4077924658329565E-2</v>
      </c>
      <c r="AF2372" s="50">
        <f>IF((S2372-Y2372-AA2372*AC2372)&gt;0,S2372-Y2372-AA2372*AC2372,0)</f>
        <v>1.4668082341444024</v>
      </c>
      <c r="AG2372" s="50">
        <f>SQRT((T2372*0.5)^2+Z2372^2+AE2372^2)</f>
        <v>6.8637607812922899E-2</v>
      </c>
      <c r="AH2372" s="50">
        <f>AF2372/S2372</f>
        <v>0.60644488119419626</v>
      </c>
      <c r="AI2372">
        <f>AF2372*EXP(Info!$B$6*G2372*1000)</f>
        <v>1.8632049494659111</v>
      </c>
      <c r="AJ2372">
        <f>2*SQRT((EXP(Info!$B$6*G2372)*AG2372)^2+(Info!$B$6*G2372*0.01*AI2372)^2)</f>
        <v>0.13730805735470863</v>
      </c>
      <c r="AK2372" s="28">
        <f>AI2372/(E2372/1000)</f>
        <v>0.54037266515832694</v>
      </c>
      <c r="AL2372">
        <f>AA2372/0.752049334436339</f>
        <v>0.44516228479999997</v>
      </c>
      <c r="AM2372">
        <f>Q2372/O2372</f>
        <v>0.99851021566401821</v>
      </c>
      <c r="AN2372">
        <f>U2372/0.242530074</f>
        <v>9.2326694296889542</v>
      </c>
      <c r="AO2372">
        <f>O2372/U2372</f>
        <v>0.6295105394783852</v>
      </c>
    </row>
    <row r="2373" spans="1:41">
      <c r="A2373" s="14" t="s">
        <v>82</v>
      </c>
      <c r="B2373" s="14" t="s">
        <v>228</v>
      </c>
      <c r="C2373" s="15">
        <v>-45.686</v>
      </c>
      <c r="D2373" s="15">
        <v>50.204000000000001</v>
      </c>
      <c r="E2373" s="15">
        <v>3448</v>
      </c>
      <c r="F2373" s="31">
        <v>460.5</v>
      </c>
      <c r="G2373" s="31">
        <v>26.165500000000002</v>
      </c>
      <c r="I2373">
        <f>(E2373*100*Info!$B$11)/AI2373</f>
        <v>4.5720248950700411</v>
      </c>
      <c r="J2373">
        <f>LOG10(I2373)</f>
        <v>0.66010858650060844</v>
      </c>
      <c r="K2373">
        <f>2*((E2373*100*Info!$B$11)/AI2373^2)*(AJ2373/2)</f>
        <v>0.33352517793405079</v>
      </c>
      <c r="L2373">
        <f>(M2373/10.7)/I2373</f>
        <v>0.88706601869159041</v>
      </c>
      <c r="M2373">
        <f>((U2373/0.242530073729142))*I2373</f>
        <v>43.395860755006204</v>
      </c>
      <c r="N2373">
        <f>2*M2373*SQRT((0.5*K2373/I2373)^2+(0.5*V2373/U2373)^2)</f>
        <v>3.295598756304976</v>
      </c>
      <c r="O2373" s="1">
        <v>1.3070999999999999</v>
      </c>
      <c r="P2373" s="1">
        <v>3.85E-2</v>
      </c>
      <c r="Q2373" s="1">
        <v>1.4577</v>
      </c>
      <c r="R2373" s="1">
        <v>4.6100000000000002E-2</v>
      </c>
      <c r="S2373" s="1">
        <v>2.4601999999999999</v>
      </c>
      <c r="T2373" s="1">
        <v>5.0299999999999997E-2</v>
      </c>
      <c r="U2373" s="1">
        <v>2.302</v>
      </c>
      <c r="V2373" s="1">
        <v>4.8599999999999997E-2</v>
      </c>
      <c r="W2373" s="50">
        <f>U2373*Info!$B$2</f>
        <v>1.1049599999999999</v>
      </c>
      <c r="X2373" s="50">
        <f>W2373*SQRT((0.5*V2373/U2373)^2+Info!$B$3^2)</f>
        <v>5.6465833917511567E-2</v>
      </c>
      <c r="Y2373" s="39">
        <f>W2373*Info!$D$2</f>
        <v>0.89501759999999997</v>
      </c>
      <c r="Z2373" s="39">
        <f>Y2373*SQRT(Info!$D$3^2+(X2373/W2373)^2)</f>
        <v>6.398862556903688E-2</v>
      </c>
      <c r="AA2373" s="50">
        <f>IF(O2373-W2373&gt;0,O2373-W2373,0)</f>
        <v>0.20213999999999999</v>
      </c>
      <c r="AB2373" s="50">
        <f>SQRT((0.5*P2373)^2+X2373^2)</f>
        <v>5.9656960197448879E-2</v>
      </c>
      <c r="AC2373" s="50">
        <f>(1-EXP(-Info!$B$6*G2373*1000))+(Info!$B$6/(Info!$B$6-Info!$B$7))*(EXP(-Info!$B$7*G2373*1000)-EXP(-Info!$B$6*G2373*1000))*(Info!$B$9-1)</f>
        <v>0.24347918005925834</v>
      </c>
      <c r="AD2373" s="50">
        <f>SQRT((Info!$B$6*EXP(-Info!$B$6*G2373*1000)+(Info!$B$6/(Info!$B$6+Info!$B$7))*(Info!$B$9-1)*(-Info!$B$7*EXP(-Info!$B$7*G2373*1000)+Info!$B$6*EXP(-Info!$B$6*G2373*1000)))^2*(0.01*G2373*1000)^2)</f>
        <v>2.0225276467776858E-3</v>
      </c>
      <c r="AE2373" s="50">
        <f>IF(AA2373&gt;0,AA2373*AC2373*SQRT((AB2373/AA2373)^2+(AD2373/AC2373)^2),AA2373*AC2373*SQRT((AD2373/AC2373)^2))</f>
        <v>1.4530980225803286E-2</v>
      </c>
      <c r="AF2373" s="50">
        <f>IF((S2373-Y2373-AA2373*AC2373)&gt;0,S2373-Y2373-AA2373*AC2373,0)</f>
        <v>1.5159655185428214</v>
      </c>
      <c r="AG2373" s="50">
        <f>SQRT((T2373*0.5)^2+Z2373^2+AE2373^2)</f>
        <v>7.0272441885401174E-2</v>
      </c>
      <c r="AH2373" s="50">
        <f>AF2373/S2373</f>
        <v>0.61619604850939813</v>
      </c>
      <c r="AI2373">
        <f>AF2373*EXP(Info!$B$6*G2373*1000)</f>
        <v>1.92707764530202</v>
      </c>
      <c r="AJ2373">
        <f>2*SQRT((EXP(Info!$B$6*G2373)*AG2373)^2+(Info!$B$6*G2373*0.01*AI2373)^2)</f>
        <v>0.14057861216703665</v>
      </c>
      <c r="AK2373" s="28">
        <f>AI2373/(E2373/1000)</f>
        <v>0.5588972289158991</v>
      </c>
      <c r="AL2373">
        <f>AA2373/0.752049334436339</f>
        <v>0.26878555799999998</v>
      </c>
      <c r="AM2373">
        <f>Q2373/O2373</f>
        <v>1.1152168923571266</v>
      </c>
      <c r="AN2373">
        <f>U2373/0.242530074</f>
        <v>9.4916063893997737</v>
      </c>
      <c r="AO2373">
        <f>O2373/U2373</f>
        <v>0.56781059947871415</v>
      </c>
    </row>
    <row r="2374" spans="1:41">
      <c r="A2374" s="14" t="s">
        <v>82</v>
      </c>
      <c r="B2374" s="14" t="s">
        <v>228</v>
      </c>
      <c r="C2374" s="15">
        <v>-45.686</v>
      </c>
      <c r="D2374" s="15">
        <v>50.204000000000001</v>
      </c>
      <c r="E2374" s="15">
        <v>3448</v>
      </c>
      <c r="F2374" s="31">
        <v>463.5</v>
      </c>
      <c r="G2374" s="31">
        <v>26.015499999999999</v>
      </c>
      <c r="I2374">
        <f>(E2374*100*Info!$B$11)/AI2374</f>
        <v>5.7733355555180585</v>
      </c>
      <c r="J2374">
        <f>LOG10(I2374)</f>
        <v>0.76142680012374009</v>
      </c>
      <c r="K2374">
        <f>2*((E2374*100*Info!$B$11)/AI2374^2)*(AJ2374/2)</f>
        <v>0.45078422585319855</v>
      </c>
      <c r="L2374">
        <f>(M2374/10.7)/I2374</f>
        <v>0.72922838130841261</v>
      </c>
      <c r="M2374">
        <f>((U2374/0.242530073729142))*I2374</f>
        <v>45.047857518337899</v>
      </c>
      <c r="N2374">
        <f>2*M2374*SQRT((0.5*K2374/I2374)^2+(0.5*V2374/U2374)^2)</f>
        <v>3.6734051783106949</v>
      </c>
      <c r="O2374" s="1">
        <v>1.7927999999999999</v>
      </c>
      <c r="P2374" s="1">
        <v>3.73E-2</v>
      </c>
      <c r="Q2374" s="1">
        <v>1.7803</v>
      </c>
      <c r="R2374" s="1">
        <v>3.7400000000000003E-2</v>
      </c>
      <c r="S2374" s="1">
        <v>2.1522000000000001</v>
      </c>
      <c r="T2374" s="1">
        <v>4.9599999999999998E-2</v>
      </c>
      <c r="U2374" s="1">
        <v>1.8924000000000001</v>
      </c>
      <c r="V2374" s="1">
        <v>4.4499999999999998E-2</v>
      </c>
      <c r="W2374" s="50">
        <f>U2374*Info!$B$2</f>
        <v>0.90835200000000005</v>
      </c>
      <c r="X2374" s="50">
        <f>W2374*SQRT((0.5*V2374/U2374)^2+Info!$B$3^2)</f>
        <v>4.6656412096945488E-2</v>
      </c>
      <c r="Y2374" s="39">
        <f>W2374*Info!$D$2</f>
        <v>0.73576512000000005</v>
      </c>
      <c r="Z2374" s="39">
        <f>Y2374*SQRT(Info!$D$3^2+(X2374/W2374)^2)</f>
        <v>5.2740761273260675E-2</v>
      </c>
      <c r="AA2374" s="50">
        <f>IF(O2374-W2374&gt;0,O2374-W2374,0)</f>
        <v>0.8844479999999999</v>
      </c>
      <c r="AB2374" s="50">
        <f>SQRT((0.5*P2374)^2+X2374^2)</f>
        <v>5.0245828580689177E-2</v>
      </c>
      <c r="AC2374" s="50">
        <f>(1-EXP(-Info!$B$6*G2374*1000))+(Info!$B$6/(Info!$B$6-Info!$B$7))*(EXP(-Info!$B$7*G2374*1000)-EXP(-Info!$B$6*G2374*1000))*(Info!$B$9-1)</f>
        <v>0.2422500759770799</v>
      </c>
      <c r="AD2374" s="50">
        <f>SQRT((Info!$B$6*EXP(-Info!$B$6*G2374*1000)+(Info!$B$6/(Info!$B$6+Info!$B$7))*(Info!$B$9-1)*(-Info!$B$7*EXP(-Info!$B$7*G2374*1000)+Info!$B$6*EXP(-Info!$B$6*G2374*1000)))^2*(0.01*G2374*1000)^2)</f>
        <v>2.0137740920518031E-3</v>
      </c>
      <c r="AE2374" s="50">
        <f>IF(AA2374&gt;0,AA2374*AC2374*SQRT((AB2374/AA2374)^2+(AD2374/AC2374)^2),AA2374*AC2374*SQRT((AD2374/AC2374)^2))</f>
        <v>1.2301673979338491E-2</v>
      </c>
      <c r="AF2374" s="50">
        <f>IF((S2374-Y2374-AA2374*AC2374)&gt;0,S2374-Y2374-AA2374*AC2374,0)</f>
        <v>1.2021772848022239</v>
      </c>
      <c r="AG2374" s="50">
        <f>SQRT((T2374*0.5)^2+Z2374^2+AE2374^2)</f>
        <v>5.9564746976521324E-2</v>
      </c>
      <c r="AH2374" s="50">
        <f>AF2374/S2374</f>
        <v>0.55858065458703832</v>
      </c>
      <c r="AI2374">
        <f>AF2374*EXP(Info!$B$6*G2374*1000)</f>
        <v>1.5260929984630323</v>
      </c>
      <c r="AJ2374">
        <f>2*SQRT((EXP(Info!$B$6*G2374)*AG2374)^2+(Info!$B$6*G2374*0.01*AI2374)^2)</f>
        <v>0.11915791907065303</v>
      </c>
      <c r="AK2374" s="28">
        <f>AI2374/(E2374/1000)</f>
        <v>0.4426023777444989</v>
      </c>
      <c r="AL2374">
        <f>AA2374/0.752049334436339</f>
        <v>1.1760505055999999</v>
      </c>
      <c r="AM2374">
        <f>Q2374/O2374</f>
        <v>0.99302766622043737</v>
      </c>
      <c r="AN2374">
        <f>U2374/0.242530074</f>
        <v>7.8027436712858957</v>
      </c>
      <c r="AO2374">
        <f>O2374/U2374</f>
        <v>0.94736842105263153</v>
      </c>
    </row>
    <row r="2375" spans="1:41">
      <c r="A2375" s="14" t="s">
        <v>82</v>
      </c>
      <c r="B2375" s="14" t="s">
        <v>228</v>
      </c>
      <c r="C2375" s="15">
        <v>-45.686</v>
      </c>
      <c r="D2375" s="15">
        <v>50.204000000000001</v>
      </c>
      <c r="E2375" s="15">
        <v>3448</v>
      </c>
      <c r="F2375" s="31">
        <v>465.5</v>
      </c>
      <c r="G2375" s="31">
        <v>25.915500000000002</v>
      </c>
      <c r="I2375">
        <f>(E2375*100*Info!$B$11)/AI2375</f>
        <v>3.7306188970935028</v>
      </c>
      <c r="J2375">
        <f>LOG10(I2375)</f>
        <v>0.57178088577549602</v>
      </c>
      <c r="K2375">
        <f>2*((E2375*100*Info!$B$11)/AI2375^2)*(AJ2375/2)</f>
        <v>0.24310726145350842</v>
      </c>
      <c r="L2375">
        <f>(M2375/10.7)/I2375</f>
        <v>0.96413517757009504</v>
      </c>
      <c r="M2375">
        <f>((U2375/0.242530073729142))*I2375</f>
        <v>38.485983766912881</v>
      </c>
      <c r="N2375">
        <f>2*M2375*SQRT((0.5*K2375/I2375)^2+(0.5*V2375/U2375)^2)</f>
        <v>2.6338239378808286</v>
      </c>
      <c r="O2375" s="1">
        <v>1.4494</v>
      </c>
      <c r="P2375" s="1">
        <v>3.73E-2</v>
      </c>
      <c r="Q2375" s="1">
        <v>1.4853000000000001</v>
      </c>
      <c r="R2375" s="1">
        <v>3.2500000000000001E-2</v>
      </c>
      <c r="S2375" s="1">
        <v>2.8948999999999998</v>
      </c>
      <c r="T2375" s="1">
        <v>5.8099999999999999E-2</v>
      </c>
      <c r="U2375" s="1">
        <v>2.5019999999999998</v>
      </c>
      <c r="V2375" s="1">
        <v>5.2299999999999999E-2</v>
      </c>
      <c r="W2375" s="50">
        <f>U2375*Info!$B$2</f>
        <v>1.2009599999999998</v>
      </c>
      <c r="X2375" s="50">
        <f>W2375*SQRT((0.5*V2375/U2375)^2+Info!$B$3^2)</f>
        <v>6.1345863821450908E-2</v>
      </c>
      <c r="Y2375" s="39">
        <f>W2375*Info!$D$2</f>
        <v>0.97277759999999991</v>
      </c>
      <c r="Z2375" s="39">
        <f>Y2375*SQRT(Info!$D$3^2+(X2375/W2375)^2)</f>
        <v>6.9533097330718691E-2</v>
      </c>
      <c r="AA2375" s="50">
        <f>IF(O2375-W2375&gt;0,O2375-W2375,0)</f>
        <v>0.24844000000000022</v>
      </c>
      <c r="AB2375" s="50">
        <f>SQRT((0.5*P2375)^2+X2375^2)</f>
        <v>6.4118152718243518E-2</v>
      </c>
      <c r="AC2375" s="50">
        <f>(1-EXP(-Info!$B$6*G2375*1000))+(Info!$B$6/(Info!$B$6-Info!$B$7))*(EXP(-Info!$B$7*G2375*1000)-EXP(-Info!$B$6*G2375*1000))*(Info!$B$9-1)</f>
        <v>0.24142968930683462</v>
      </c>
      <c r="AD2375" s="50">
        <f>SQRT((Info!$B$6*EXP(-Info!$B$6*G2375*1000)+(Info!$B$6/(Info!$B$6+Info!$B$7))*(Info!$B$9-1)*(-Info!$B$7*EXP(-Info!$B$7*G2375*1000)+Info!$B$6*EXP(-Info!$B$6*G2375*1000)))^2*(0.01*G2375*1000)^2)</f>
        <v>2.0079223688523255E-3</v>
      </c>
      <c r="AE2375" s="50">
        <f>IF(AA2375&gt;0,AA2375*AC2375*SQRT((AB2375/AA2375)^2+(AD2375/AC2375)^2),AA2375*AC2375*SQRT((AD2375/AC2375)^2))</f>
        <v>1.5488061367177666E-2</v>
      </c>
      <c r="AF2375" s="50">
        <f>IF((S2375-Y2375-AA2375*AC2375)&gt;0,S2375-Y2375-AA2375*AC2375,0)</f>
        <v>1.8621416079886099</v>
      </c>
      <c r="AG2375" s="50">
        <f>SQRT((T2375*0.5)^2+Z2375^2+AE2375^2)</f>
        <v>7.6932659965171235E-2</v>
      </c>
      <c r="AH2375" s="50">
        <f>AF2375/S2375</f>
        <v>0.64324902690545793</v>
      </c>
      <c r="AI2375">
        <f>AF2375*EXP(Info!$B$6*G2375*1000)</f>
        <v>2.3617118800095338</v>
      </c>
      <c r="AJ2375">
        <f>2*SQRT((EXP(Info!$B$6*G2375)*AG2375)^2+(Info!$B$6*G2375*0.01*AI2375)^2)</f>
        <v>0.15390189224062797</v>
      </c>
      <c r="AK2375" s="28">
        <f>AI2375/(E2375/1000)</f>
        <v>0.68495124130206897</v>
      </c>
      <c r="AL2375">
        <f>AA2375/0.752049334436339</f>
        <v>0.33035066800000029</v>
      </c>
      <c r="AM2375">
        <f>Q2375/O2375</f>
        <v>1.0247688698771906</v>
      </c>
      <c r="AN2375">
        <f>U2375/0.242530074</f>
        <v>10.316246388478815</v>
      </c>
      <c r="AO2375">
        <f>O2375/U2375</f>
        <v>0.57929656274980024</v>
      </c>
    </row>
    <row r="2376" spans="1:41">
      <c r="A2376" s="14" t="s">
        <v>82</v>
      </c>
      <c r="B2376" s="14" t="s">
        <v>228</v>
      </c>
      <c r="C2376" s="15">
        <v>-45.686</v>
      </c>
      <c r="D2376" s="15">
        <v>50.204000000000001</v>
      </c>
      <c r="E2376" s="15">
        <v>3448</v>
      </c>
      <c r="F2376" s="31">
        <v>467.5</v>
      </c>
      <c r="G2376" s="31">
        <v>25.8155</v>
      </c>
      <c r="I2376">
        <f>(E2376*100*Info!$B$11)/AI2376</f>
        <v>5.6553026533693256</v>
      </c>
      <c r="J2376">
        <f>LOG10(I2376)</f>
        <v>0.75245585190887043</v>
      </c>
      <c r="K2376">
        <f>2*((E2376*100*Info!$B$11)/AI2376^2)*(AJ2376/2)</f>
        <v>0.52704028112244583</v>
      </c>
      <c r="L2376">
        <f>(M2376/10.7)/I2376</f>
        <v>0.92494551028037542</v>
      </c>
      <c r="M2376">
        <f>((U2376/0.242530073729142))*I2376</f>
        <v>55.970060744063971</v>
      </c>
      <c r="N2376">
        <f>2*M2376*SQRT((0.5*K2376/I2376)^2+(0.5*V2376/U2376)^2)</f>
        <v>5.3520024833446795</v>
      </c>
      <c r="O2376" s="1">
        <v>1.1731</v>
      </c>
      <c r="P2376" s="1">
        <v>2.5600000000000001E-2</v>
      </c>
      <c r="Q2376" s="1">
        <v>1.1316999999999999</v>
      </c>
      <c r="R2376" s="1">
        <v>2.52E-2</v>
      </c>
      <c r="S2376" s="1">
        <v>2.1678000000000002</v>
      </c>
      <c r="T2376" s="1">
        <v>4.9099999999999998E-2</v>
      </c>
      <c r="U2376" s="1">
        <v>2.4003000000000001</v>
      </c>
      <c r="V2376" s="1">
        <v>5.1400000000000001E-2</v>
      </c>
      <c r="W2376" s="50">
        <f>U2376*Info!$B$2</f>
        <v>1.1521440000000001</v>
      </c>
      <c r="X2376" s="50">
        <f>W2376*SQRT((0.5*V2376/U2376)^2+Info!$B$3^2)</f>
        <v>5.8913210639380376E-2</v>
      </c>
      <c r="Y2376" s="39">
        <f>W2376*Info!$D$2</f>
        <v>0.93323664000000006</v>
      </c>
      <c r="Z2376" s="39">
        <f>Y2376*SQRT(Info!$D$3^2+(X2376/W2376)^2)</f>
        <v>6.6742013699453581E-2</v>
      </c>
      <c r="AA2376" s="50">
        <f>IF(O2376-W2376&gt;0,O2376-W2376,0)</f>
        <v>2.0955999999999975E-2</v>
      </c>
      <c r="AB2376" s="50">
        <f>SQRT((0.5*P2376)^2+X2376^2)</f>
        <v>6.0287696819832162E-2</v>
      </c>
      <c r="AC2376" s="50">
        <f>(1-EXP(-Info!$B$6*G2376*1000))+(Info!$B$6/(Info!$B$6-Info!$B$7))*(EXP(-Info!$B$7*G2376*1000)-EXP(-Info!$B$6*G2376*1000))*(Info!$B$9-1)</f>
        <v>0.24060851462332689</v>
      </c>
      <c r="AD2376" s="50">
        <f>SQRT((Info!$B$6*EXP(-Info!$B$6*G2376*1000)+(Info!$B$6/(Info!$B$6+Info!$B$7))*(Info!$B$9-1)*(-Info!$B$7*EXP(-Info!$B$7*G2376*1000)+Info!$B$6*EXP(-Info!$B$6*G2376*1000)))^2*(0.01*G2376*1000)^2)</f>
        <v>2.0020578079135674E-3</v>
      </c>
      <c r="AE2376" s="50">
        <f>IF(AA2376&gt;0,AA2376*AC2376*SQRT((AB2376/AA2376)^2+(AD2376/AC2376)^2),AA2376*AC2376*SQRT((AD2376/AC2376)^2))</f>
        <v>1.4505793855432842E-2</v>
      </c>
      <c r="AF2376" s="50">
        <f>IF((S2376-Y2376-AA2376*AC2376)&gt;0,S2376-Y2376-AA2376*AC2376,0)</f>
        <v>1.2295211679675537</v>
      </c>
      <c r="AG2376" s="50">
        <f>SQRT((T2376*0.5)^2+Z2376^2+AE2376^2)</f>
        <v>7.257835040860576E-2</v>
      </c>
      <c r="AH2376" s="50">
        <f>AF2376/S2376</f>
        <v>0.56717463233119003</v>
      </c>
      <c r="AI2376">
        <f>AF2376*EXP(Info!$B$6*G2376*1000)</f>
        <v>1.5579443770006842</v>
      </c>
      <c r="AJ2376">
        <f>2*SQRT((EXP(Info!$B$6*G2376)*AG2376)^2+(Info!$B$6*G2376*0.01*AI2376)^2)</f>
        <v>0.14519106982512747</v>
      </c>
      <c r="AK2376" s="28">
        <f>AI2376/(E2376/1000)</f>
        <v>0.45184001653152095</v>
      </c>
      <c r="AL2376">
        <f>AA2376/0.752049334436339</f>
        <v>2.7865193199999964E-2</v>
      </c>
      <c r="AM2376">
        <f>Q2376/O2376</f>
        <v>0.96470889097263657</v>
      </c>
      <c r="AN2376">
        <f>U2376/0.242530074</f>
        <v>9.8969169489471227</v>
      </c>
      <c r="AO2376">
        <f>O2376/U2376</f>
        <v>0.48873057534474856</v>
      </c>
    </row>
    <row r="2377" spans="1:41">
      <c r="A2377" s="14" t="s">
        <v>82</v>
      </c>
      <c r="B2377" s="14" t="s">
        <v>228</v>
      </c>
      <c r="C2377" s="15">
        <v>-45.686</v>
      </c>
      <c r="D2377" s="15">
        <v>50.204000000000001</v>
      </c>
      <c r="E2377" s="15">
        <v>3448</v>
      </c>
      <c r="F2377" s="31">
        <v>470.5</v>
      </c>
      <c r="G2377" s="31">
        <v>25.951400000000003</v>
      </c>
      <c r="I2377">
        <f>(E2377*100*Info!$B$11)/AI2377</f>
        <v>8.4938632205729743</v>
      </c>
      <c r="J2377">
        <f>LOG10(I2377)</f>
        <v>0.92910526312644282</v>
      </c>
      <c r="K2377">
        <f>2*((E2377*100*Info!$B$11)/AI2377^2)*(AJ2377/2)</f>
        <v>0.98569817386334035</v>
      </c>
      <c r="L2377">
        <f>(M2377/10.7)/I2377</f>
        <v>0.77720393271028188</v>
      </c>
      <c r="M2377">
        <f>((U2377/0.242530073729142))*I2377</f>
        <v>70.63566371857813</v>
      </c>
      <c r="N2377">
        <f>2*M2377*SQRT((0.5*K2377/I2377)^2+(0.5*V2377/U2377)^2)</f>
        <v>8.3195544344561512</v>
      </c>
      <c r="O2377" s="1">
        <v>1.077</v>
      </c>
      <c r="P2377" s="1">
        <v>2.4E-2</v>
      </c>
      <c r="Q2377" s="1">
        <v>1.0806</v>
      </c>
      <c r="R2377" s="1">
        <v>2.41E-2</v>
      </c>
      <c r="S2377" s="1">
        <v>1.6281000000000001</v>
      </c>
      <c r="T2377" s="1">
        <v>3.6499999999999998E-2</v>
      </c>
      <c r="U2377" s="1">
        <v>2.0169000000000001</v>
      </c>
      <c r="V2377" s="1">
        <v>4.0599999999999997E-2</v>
      </c>
      <c r="W2377" s="50">
        <f>U2377*Info!$B$2</f>
        <v>0.96811200000000008</v>
      </c>
      <c r="X2377" s="50">
        <f>W2377*SQRT((0.5*V2377/U2377)^2+Info!$B$3^2)</f>
        <v>4.9376590074244706E-2</v>
      </c>
      <c r="Y2377" s="39">
        <f>W2377*Info!$D$2</f>
        <v>0.7841707200000001</v>
      </c>
      <c r="Z2377" s="39">
        <f>Y2377*SQRT(Info!$D$3^2+(X2377/W2377)^2)</f>
        <v>5.6008145449534336E-2</v>
      </c>
      <c r="AA2377" s="50">
        <f>IF(O2377-W2377&gt;0,O2377-W2377,0)</f>
        <v>0.10888799999999987</v>
      </c>
      <c r="AB2377" s="50">
        <f>SQRT((0.5*P2377)^2+X2377^2)</f>
        <v>5.0813852908040746E-2</v>
      </c>
      <c r="AC2377" s="50">
        <f>(1-EXP(-Info!$B$6*G2377*1000))+(Info!$B$6/(Info!$B$6-Info!$B$7))*(EXP(-Info!$B$7*G2377*1000)-EXP(-Info!$B$6*G2377*1000))*(Info!$B$9-1)</f>
        <v>0.24172429875168236</v>
      </c>
      <c r="AD2377" s="50">
        <f>SQRT((Info!$B$6*EXP(-Info!$B$6*G2377*1000)+(Info!$B$6/(Info!$B$6+Info!$B$7))*(Info!$B$9-1)*(-Info!$B$7*EXP(-Info!$B$7*G2377*1000)+Info!$B$6*EXP(-Info!$B$6*G2377*1000)))^2*(0.01*G2377*1000)^2)</f>
        <v>2.0100246136146747E-3</v>
      </c>
      <c r="AE2377" s="50">
        <f>IF(AA2377&gt;0,AA2377*AC2377*SQRT((AB2377/AA2377)^2+(AD2377/AC2377)^2),AA2377*AC2377*SQRT((AD2377/AC2377)^2))</f>
        <v>1.228489278722889E-2</v>
      </c>
      <c r="AF2377" s="50">
        <f>IF((S2377-Y2377-AA2377*AC2377)&gt;0,S2377-Y2377-AA2377*AC2377,0)</f>
        <v>0.81760840455752681</v>
      </c>
      <c r="AG2377" s="50">
        <f>SQRT((T2377*0.5)^2+Z2377^2+AE2377^2)</f>
        <v>6.0173860167766387E-2</v>
      </c>
      <c r="AH2377" s="50">
        <f>AF2377/S2377</f>
        <v>0.50218561793349714</v>
      </c>
      <c r="AI2377">
        <f>AF2377*EXP(Info!$B$6*G2377*1000)</f>
        <v>1.0372956027492337</v>
      </c>
      <c r="AJ2377">
        <f>2*SQRT((EXP(Info!$B$6*G2377)*AG2377)^2+(Info!$B$6*G2377*0.01*AI2377)^2)</f>
        <v>0.12037636524566261</v>
      </c>
      <c r="AK2377" s="28">
        <f>AI2377/(E2377/1000)</f>
        <v>0.30083979198063621</v>
      </c>
      <c r="AL2377">
        <f>AA2377/0.752049334436339</f>
        <v>0.14478837359999983</v>
      </c>
      <c r="AM2377">
        <f>Q2377/O2377</f>
        <v>1.0033426183844012</v>
      </c>
      <c r="AN2377">
        <f>U2377/0.242530074</f>
        <v>8.3160820707126</v>
      </c>
      <c r="AO2377">
        <f>O2377/U2377</f>
        <v>0.5339878030641082</v>
      </c>
    </row>
    <row r="2378" spans="1:41">
      <c r="A2378" s="14" t="s">
        <v>82</v>
      </c>
      <c r="B2378" s="14" t="s">
        <v>228</v>
      </c>
      <c r="C2378" s="15">
        <v>-45.686</v>
      </c>
      <c r="D2378" s="15">
        <v>50.204000000000001</v>
      </c>
      <c r="E2378" s="15">
        <v>3448</v>
      </c>
      <c r="F2378" s="31">
        <v>473.5</v>
      </c>
      <c r="G2378" s="31">
        <v>26.373200000000001</v>
      </c>
      <c r="I2378">
        <f>(E2378*100*Info!$B$11)/AI2378</f>
        <v>8.770873050709751</v>
      </c>
      <c r="J2378">
        <f>LOG10(I2378)</f>
        <v>0.94304282509172299</v>
      </c>
      <c r="K2378">
        <f>2*((E2378*100*Info!$B$11)/AI2378^2)*(AJ2378/2)</f>
        <v>1.0664930777065704</v>
      </c>
      <c r="L2378">
        <f>(M2378/10.7)/I2378</f>
        <v>0.78822482242990799</v>
      </c>
      <c r="M2378">
        <f>((U2378/0.242530073729142))*I2378</f>
        <v>73.973592426575252</v>
      </c>
      <c r="N2378">
        <f>2*M2378*SQRT((0.5*K2378/I2378)^2+(0.5*V2378/U2378)^2)</f>
        <v>9.1150240550614985</v>
      </c>
      <c r="O2378" s="1">
        <v>1.0564</v>
      </c>
      <c r="P2378" s="1">
        <v>2.3099999999999999E-2</v>
      </c>
      <c r="Q2378" s="1">
        <v>0.97309999999999997</v>
      </c>
      <c r="R2378" s="1">
        <v>2.2100000000000002E-2</v>
      </c>
      <c r="S2378" s="1">
        <v>1.6023000000000001</v>
      </c>
      <c r="T2378" s="1">
        <v>3.7100000000000001E-2</v>
      </c>
      <c r="U2378" s="1">
        <v>2.0455000000000001</v>
      </c>
      <c r="V2378" s="1">
        <v>4.0800000000000003E-2</v>
      </c>
      <c r="W2378" s="50">
        <f>U2378*Info!$B$2</f>
        <v>0.98184000000000005</v>
      </c>
      <c r="X2378" s="50">
        <f>W2378*SQRT((0.5*V2378/U2378)^2+Info!$B$3^2)</f>
        <v>5.0059042419926501E-2</v>
      </c>
      <c r="Y2378" s="39">
        <f>W2378*Info!$D$2</f>
        <v>0.79529040000000006</v>
      </c>
      <c r="Z2378" s="39">
        <f>Y2378*SQRT(Info!$D$3^2+(X2378/W2378)^2)</f>
        <v>5.6792104303073694E-2</v>
      </c>
      <c r="AA2378" s="50">
        <f>IF(O2378-W2378&gt;0,O2378-W2378,0)</f>
        <v>7.455999999999996E-2</v>
      </c>
      <c r="AB2378" s="50">
        <f>SQRT((0.5*P2378)^2+X2378^2)</f>
        <v>5.1374217541486709E-2</v>
      </c>
      <c r="AC2378" s="50">
        <f>(1-EXP(-Info!$B$6*G2378*1000))+(Info!$B$6/(Info!$B$6-Info!$B$7))*(EXP(-Info!$B$7*G2378*1000)-EXP(-Info!$B$6*G2378*1000))*(Info!$B$9-1)</f>
        <v>0.24517815958496811</v>
      </c>
      <c r="AD2378" s="50">
        <f>SQRT((Info!$B$6*EXP(-Info!$B$6*G2378*1000)+(Info!$B$6/(Info!$B$6+Info!$B$7))*(Info!$B$9-1)*(-Info!$B$7*EXP(-Info!$B$7*G2378*1000)+Info!$B$6*EXP(-Info!$B$6*G2378*1000)))^2*(0.01*G2378*1000)^2)</f>
        <v>2.0346008995260081E-3</v>
      </c>
      <c r="AE2378" s="50">
        <f>IF(AA2378&gt;0,AA2378*AC2378*SQRT((AB2378/AA2378)^2+(AD2378/AC2378)^2),AA2378*AC2378*SQRT((AD2378/AC2378)^2))</f>
        <v>1.2596749583732613E-2</v>
      </c>
      <c r="AF2378" s="50">
        <f>IF((S2378-Y2378-AA2378*AC2378)&gt;0,S2378-Y2378-AA2378*AC2378,0)</f>
        <v>0.7887291164213448</v>
      </c>
      <c r="AG2378" s="50">
        <f>SQRT((T2378*0.5)^2+Z2378^2+AE2378^2)</f>
        <v>6.1058363155643711E-2</v>
      </c>
      <c r="AH2378" s="50">
        <f>AF2378/S2378</f>
        <v>0.49224809113233775</v>
      </c>
      <c r="AI2378">
        <f>AF2378*EXP(Info!$B$6*G2378*1000)</f>
        <v>1.0045347730053875</v>
      </c>
      <c r="AJ2378">
        <f>2*SQRT((EXP(Info!$B$6*G2378)*AG2378)^2+(Info!$B$6*G2378*0.01*AI2378)^2)</f>
        <v>0.12214626474830728</v>
      </c>
      <c r="AK2378" s="28">
        <f>AI2378/(E2378/1000)</f>
        <v>0.29133839124286182</v>
      </c>
      <c r="AL2378">
        <f>AA2378/0.752049334436339</f>
        <v>9.9142431999999947E-2</v>
      </c>
      <c r="AM2378">
        <f>Q2378/O2378</f>
        <v>0.921147292692162</v>
      </c>
      <c r="AN2378">
        <f>U2378/0.242530074</f>
        <v>8.4340055905809024</v>
      </c>
      <c r="AO2378">
        <f>O2378/U2378</f>
        <v>0.51645074553898795</v>
      </c>
    </row>
    <row r="2379" spans="1:41">
      <c r="A2379" s="14" t="s">
        <v>82</v>
      </c>
      <c r="B2379" s="14" t="s">
        <v>228</v>
      </c>
      <c r="C2379" s="15">
        <v>-45.686</v>
      </c>
      <c r="D2379" s="15">
        <v>50.204000000000001</v>
      </c>
      <c r="E2379" s="15">
        <v>3448</v>
      </c>
      <c r="F2379" s="31">
        <v>475.5</v>
      </c>
      <c r="G2379" s="31">
        <v>26.654400000000003</v>
      </c>
      <c r="I2379">
        <f>(E2379*100*Info!$B$11)/AI2379</f>
        <v>6.2724729142575724</v>
      </c>
      <c r="J2379">
        <f>LOG10(I2379)</f>
        <v>0.79743879462373501</v>
      </c>
      <c r="K2379">
        <f>2*((E2379*100*Info!$B$11)/AI2379^2)*(AJ2379/2)</f>
        <v>0.50284945010675597</v>
      </c>
      <c r="L2379">
        <f>(M2379/10.7)/I2379</f>
        <v>0.71277411588785156</v>
      </c>
      <c r="M2379">
        <f>((U2379/0.242530073729142))*I2379</f>
        <v>47.838162794027674</v>
      </c>
      <c r="N2379">
        <f>2*M2379*SQRT((0.5*K2379/I2379)^2+(0.5*V2379/U2379)^2)</f>
        <v>3.9701383400436767</v>
      </c>
      <c r="O2379" s="1">
        <v>1.085</v>
      </c>
      <c r="P2379" s="1">
        <v>2.3599999999999999E-2</v>
      </c>
      <c r="Q2379" s="1">
        <v>1.0376000000000001</v>
      </c>
      <c r="R2379" s="1">
        <v>2.7699999999999999E-2</v>
      </c>
      <c r="S2379" s="1">
        <v>1.8680000000000001</v>
      </c>
      <c r="T2379" s="1">
        <v>3.9399999999999998E-2</v>
      </c>
      <c r="U2379" s="1">
        <v>1.8496999999999999</v>
      </c>
      <c r="V2379" s="1">
        <v>3.9699999999999999E-2</v>
      </c>
      <c r="W2379" s="50">
        <f>U2379*Info!$B$2</f>
        <v>0.88785599999999987</v>
      </c>
      <c r="X2379" s="50">
        <f>W2379*SQRT((0.5*V2379/U2379)^2+Info!$B$3^2)</f>
        <v>4.5403782615989166E-2</v>
      </c>
      <c r="Y2379" s="39">
        <f>W2379*Info!$D$2</f>
        <v>0.71916335999999992</v>
      </c>
      <c r="Z2379" s="39">
        <f>Y2379*SQRT(Info!$D$3^2+(X2379/W2379)^2)</f>
        <v>5.143483524241959E-2</v>
      </c>
      <c r="AA2379" s="50">
        <f>IF(O2379-W2379&gt;0,O2379-W2379,0)</f>
        <v>0.1971440000000001</v>
      </c>
      <c r="AB2379" s="50">
        <f>SQRT((0.5*P2379)^2+X2379^2)</f>
        <v>4.6912082407840304E-2</v>
      </c>
      <c r="AC2379" s="50">
        <f>(1-EXP(-Info!$B$6*G2379*1000))+(Info!$B$6/(Info!$B$6-Info!$B$7))*(EXP(-Info!$B$7*G2379*1000)-EXP(-Info!$B$6*G2379*1000))*(Info!$B$9-1)</f>
        <v>0.24747297429606102</v>
      </c>
      <c r="AD2379" s="50">
        <f>SQRT((Info!$B$6*EXP(-Info!$B$6*G2379*1000)+(Info!$B$6/(Info!$B$6+Info!$B$7))*(Info!$B$9-1)*(-Info!$B$7*EXP(-Info!$B$7*G2379*1000)+Info!$B$6*EXP(-Info!$B$6*G2379*1000)))^2*(0.01*G2379*1000)^2)</f>
        <v>2.0508589533430347E-3</v>
      </c>
      <c r="AE2379" s="50">
        <f>IF(AA2379&gt;0,AA2379*AC2379*SQRT((AB2379/AA2379)^2+(AD2379/AC2379)^2),AA2379*AC2379*SQRT((AD2379/AC2379)^2))</f>
        <v>1.1616510812500909E-2</v>
      </c>
      <c r="AF2379" s="50">
        <f>IF((S2379-Y2379-AA2379*AC2379)&gt;0,S2379-Y2379-AA2379*AC2379,0)</f>
        <v>1.1000488279553777</v>
      </c>
      <c r="AG2379" s="50">
        <f>SQRT((T2379*0.5)^2+Z2379^2+AE2379^2)</f>
        <v>5.6290102148351076E-2</v>
      </c>
      <c r="AH2379" s="50">
        <f>AF2379/S2379</f>
        <v>0.58889123552215084</v>
      </c>
      <c r="AI2379">
        <f>AF2379*EXP(Info!$B$6*G2379*1000)</f>
        <v>1.4046528521513182</v>
      </c>
      <c r="AJ2379">
        <f>2*SQRT((EXP(Info!$B$6*G2379)*AG2379)^2+(Info!$B$6*G2379*0.01*AI2379)^2)</f>
        <v>0.11260772648211265</v>
      </c>
      <c r="AK2379" s="28">
        <f>AI2379/(E2379/1000)</f>
        <v>0.40738191767729648</v>
      </c>
      <c r="AL2379">
        <f>AA2379/0.752049334436339</f>
        <v>0.26214237680000013</v>
      </c>
      <c r="AM2379">
        <f>Q2379/O2379</f>
        <v>0.95631336405529965</v>
      </c>
      <c r="AN2379">
        <f>U2379/0.242530074</f>
        <v>7.6266830314825196</v>
      </c>
      <c r="AO2379">
        <f>O2379/U2379</f>
        <v>0.58658160782829649</v>
      </c>
    </row>
    <row r="2380" spans="1:41">
      <c r="A2380" s="14" t="s">
        <v>82</v>
      </c>
      <c r="B2380" s="14" t="s">
        <v>228</v>
      </c>
      <c r="C2380" s="15">
        <v>-45.686</v>
      </c>
      <c r="D2380" s="15">
        <v>50.204000000000001</v>
      </c>
      <c r="E2380" s="15">
        <v>3448</v>
      </c>
      <c r="F2380" s="31">
        <v>477.5</v>
      </c>
      <c r="G2380" s="31">
        <v>26.935599999999997</v>
      </c>
      <c r="I2380">
        <f>(E2380*100*Info!$B$11)/AI2380</f>
        <v>6.8478870319859242</v>
      </c>
      <c r="J2380">
        <f>LOG10(I2380)</f>
        <v>0.83555658727221893</v>
      </c>
      <c r="K2380">
        <f>2*((E2380*100*Info!$B$11)/AI2380^2)*(AJ2380/2)</f>
        <v>0.61206847782135509</v>
      </c>
      <c r="L2380">
        <f>(M2380/10.7)/I2380</f>
        <v>0.72795674018691714</v>
      </c>
      <c r="M2380">
        <f>((U2380/0.242530073729142))*I2380</f>
        <v>53.339131074408279</v>
      </c>
      <c r="N2380">
        <f>2*M2380*SQRT((0.5*K2380/I2380)^2+(0.5*V2380/U2380)^2)</f>
        <v>4.9073578453566604</v>
      </c>
      <c r="O2380" s="1">
        <v>1.0492999999999999</v>
      </c>
      <c r="P2380" s="1">
        <v>2.3599999999999999E-2</v>
      </c>
      <c r="Q2380" s="1">
        <v>1.0374000000000001</v>
      </c>
      <c r="R2380" s="1">
        <v>2.3300000000000001E-2</v>
      </c>
      <c r="S2380" s="1">
        <v>1.7750999999999999</v>
      </c>
      <c r="T2380" s="1">
        <v>0.04</v>
      </c>
      <c r="U2380" s="1">
        <v>1.8891</v>
      </c>
      <c r="V2380" s="1">
        <v>4.1200000000000001E-2</v>
      </c>
      <c r="W2380" s="50">
        <f>U2380*Info!$B$2</f>
        <v>0.90676800000000002</v>
      </c>
      <c r="X2380" s="50">
        <f>W2380*SQRT((0.5*V2380/U2380)^2+Info!$B$3^2)</f>
        <v>4.6404127602617425E-2</v>
      </c>
      <c r="Y2380" s="39">
        <f>W2380*Info!$D$2</f>
        <v>0.73448208000000004</v>
      </c>
      <c r="Z2380" s="39">
        <f>Y2380*SQRT(Info!$D$3^2+(X2380/W2380)^2)</f>
        <v>5.2549673598644105E-2</v>
      </c>
      <c r="AA2380" s="50">
        <f>IF(O2380-W2380&gt;0,O2380-W2380,0)</f>
        <v>0.14253199999999988</v>
      </c>
      <c r="AB2380" s="50">
        <f>SQRT((0.5*P2380)^2+X2380^2)</f>
        <v>4.7880925832318663E-2</v>
      </c>
      <c r="AC2380" s="50">
        <f>(1-EXP(-Info!$B$6*G2380*1000))+(Info!$B$6/(Info!$B$6-Info!$B$7))*(EXP(-Info!$B$7*G2380*1000)-EXP(-Info!$B$6*G2380*1000))*(Info!$B$9-1)</f>
        <v>0.24976160057173694</v>
      </c>
      <c r="AD2380" s="50">
        <f>SQRT((Info!$B$6*EXP(-Info!$B$6*G2380*1000)+(Info!$B$6/(Info!$B$6+Info!$B$7))*(Info!$B$9-1)*(-Info!$B$7*EXP(-Info!$B$7*G2380*1000)+Info!$B$6*EXP(-Info!$B$6*G2380*1000)))^2*(0.01*G2380*1000)^2)</f>
        <v>2.0670165772250452E-3</v>
      </c>
      <c r="AE2380" s="50">
        <f>IF(AA2380&gt;0,AA2380*AC2380*SQRT((AB2380/AA2380)^2+(AD2380/AC2380)^2),AA2380*AC2380*SQRT((AD2380/AC2380)^2))</f>
        <v>1.1962445184976826E-2</v>
      </c>
      <c r="AF2380" s="50">
        <f>IF((S2380-Y2380-AA2380*AC2380)&gt;0,S2380-Y2380-AA2380*AC2380,0)</f>
        <v>1.0050188995473091</v>
      </c>
      <c r="AG2380" s="50">
        <f>SQRT((T2380*0.5)^2+Z2380^2+AE2380^2)</f>
        <v>5.7485374575865895E-2</v>
      </c>
      <c r="AH2380" s="50">
        <f>AF2380/S2380</f>
        <v>0.56617593349518847</v>
      </c>
      <c r="AI2380">
        <f>AF2380*EXP(Info!$B$6*G2380*1000)</f>
        <v>1.2866227097351306</v>
      </c>
      <c r="AJ2380">
        <f>2*SQRT((EXP(Info!$B$6*G2380)*AG2380)^2+(Info!$B$6*G2380*0.01*AI2380)^2)</f>
        <v>0.11499915226399243</v>
      </c>
      <c r="AK2380" s="28">
        <f>AI2380/(E2380/1000)</f>
        <v>0.37315043785821655</v>
      </c>
      <c r="AL2380">
        <f>AA2380/0.752049334436339</f>
        <v>0.18952480039999983</v>
      </c>
      <c r="AM2380">
        <f>Q2380/O2380</f>
        <v>0.98865910607071394</v>
      </c>
      <c r="AN2380">
        <f>U2380/0.242530074</f>
        <v>7.7891371113010912</v>
      </c>
      <c r="AO2380">
        <f>O2380/U2380</f>
        <v>0.55544968503520187</v>
      </c>
    </row>
    <row r="2381" spans="1:41">
      <c r="A2381" s="14" t="s">
        <v>82</v>
      </c>
      <c r="B2381" s="14" t="s">
        <v>228</v>
      </c>
      <c r="C2381" s="15">
        <v>-45.686</v>
      </c>
      <c r="D2381" s="15">
        <v>50.204000000000001</v>
      </c>
      <c r="E2381" s="15">
        <v>3448</v>
      </c>
      <c r="F2381" s="31">
        <v>480.5</v>
      </c>
      <c r="G2381" s="31">
        <v>27.357500000000002</v>
      </c>
      <c r="I2381">
        <f>(E2381*100*Info!$B$11)/AI2381</f>
        <v>5.0283279456189307</v>
      </c>
      <c r="J2381">
        <f>LOG10(I2381)</f>
        <v>0.70142359445706137</v>
      </c>
      <c r="K2381">
        <f>2*((E2381*100*Info!$B$11)/AI2381^2)*(AJ2381/2)</f>
        <v>0.35007204364017863</v>
      </c>
      <c r="L2381">
        <f>(M2381/10.7)/I2381</f>
        <v>0.76283053457944061</v>
      </c>
      <c r="M2381">
        <f>((U2381/0.242530073729142))*I2381</f>
        <v>41.04265441433035</v>
      </c>
      <c r="N2381">
        <f>2*M2381*SQRT((0.5*K2381/I2381)^2+(0.5*V2381/U2381)^2)</f>
        <v>2.992618745223345</v>
      </c>
      <c r="O2381" s="1">
        <v>1.2477</v>
      </c>
      <c r="P2381" s="1">
        <v>3.0800000000000001E-2</v>
      </c>
      <c r="Q2381" s="1">
        <v>1.2112000000000001</v>
      </c>
      <c r="R2381" s="1">
        <v>2.6499999999999999E-2</v>
      </c>
      <c r="S2381" s="1">
        <v>2.2084000000000001</v>
      </c>
      <c r="T2381" s="1">
        <v>4.5600000000000002E-2</v>
      </c>
      <c r="U2381" s="1">
        <v>1.9796</v>
      </c>
      <c r="V2381" s="1">
        <v>4.2900000000000001E-2</v>
      </c>
      <c r="W2381" s="50">
        <f>U2381*Info!$B$2</f>
        <v>0.95020799999999994</v>
      </c>
      <c r="X2381" s="50">
        <f>W2381*SQRT((0.5*V2381/U2381)^2+Info!$B$3^2)</f>
        <v>4.8613225815203831E-2</v>
      </c>
      <c r="Y2381" s="39">
        <f>W2381*Info!$D$2</f>
        <v>0.76966847999999999</v>
      </c>
      <c r="Z2381" s="39">
        <f>Y2381*SQRT(Info!$D$3^2+(X2381/W2381)^2)</f>
        <v>5.5059054136310334E-2</v>
      </c>
      <c r="AA2381" s="50">
        <f>IF(O2381-W2381&gt;0,O2381-W2381,0)</f>
        <v>0.29749200000000009</v>
      </c>
      <c r="AB2381" s="50">
        <f>SQRT((0.5*P2381)^2+X2381^2)</f>
        <v>5.0994173433442376E-2</v>
      </c>
      <c r="AC2381" s="50">
        <f>(1-EXP(-Info!$B$6*G2381*1000))+(Info!$B$6/(Info!$B$6-Info!$B$7))*(EXP(-Info!$B$7*G2381*1000)-EXP(-Info!$B$6*G2381*1000))*(Info!$B$9-1)</f>
        <v>0.25318378149814214</v>
      </c>
      <c r="AD2381" s="50">
        <f>SQRT((Info!$B$6*EXP(-Info!$B$6*G2381*1000)+(Info!$B$6/(Info!$B$6+Info!$B$7))*(Info!$B$9-1)*(-Info!$B$7*EXP(-Info!$B$7*G2381*1000)+Info!$B$6*EXP(-Info!$B$6*G2381*1000)))^2*(0.01*G2381*1000)^2)</f>
        <v>2.0910712769750665E-3</v>
      </c>
      <c r="AE2381" s="50">
        <f>IF(AA2381&gt;0,AA2381*AC2381*SQRT((AB2381/AA2381)^2+(AD2381/AC2381)^2),AA2381*AC2381*SQRT((AD2381/AC2381)^2))</f>
        <v>1.2925875531709357E-2</v>
      </c>
      <c r="AF2381" s="50">
        <f>IF((S2381-Y2381-AA2381*AC2381)&gt;0,S2381-Y2381-AA2381*AC2381,0)</f>
        <v>1.3634113704745547</v>
      </c>
      <c r="AG2381" s="50">
        <f>SQRT((T2381*0.5)^2+Z2381^2+AE2381^2)</f>
        <v>6.097882993831872E-2</v>
      </c>
      <c r="AH2381" s="50">
        <f>AF2381/S2381</f>
        <v>0.61737519039782407</v>
      </c>
      <c r="AI2381">
        <f>AF2381*EXP(Info!$B$6*G2381*1000)</f>
        <v>1.7522021364438469</v>
      </c>
      <c r="AJ2381">
        <f>2*SQRT((EXP(Info!$B$6*G2381)*AG2381)^2+(Info!$B$6*G2381*0.01*AI2381)^2)</f>
        <v>0.12198826118929328</v>
      </c>
      <c r="AK2381" s="28">
        <f>AI2381/(E2381/1000)</f>
        <v>0.50817927391062845</v>
      </c>
      <c r="AL2381">
        <f>AA2381/0.752049334436339</f>
        <v>0.3955751124000001</v>
      </c>
      <c r="AM2381">
        <f>Q2381/O2381</f>
        <v>0.97074617295824317</v>
      </c>
      <c r="AN2381">
        <f>U2381/0.242530074</f>
        <v>8.1622867108843575</v>
      </c>
      <c r="AO2381">
        <f>O2381/U2381</f>
        <v>0.63027884421095171</v>
      </c>
    </row>
    <row r="2382" spans="1:41">
      <c r="A2382" s="14" t="s">
        <v>82</v>
      </c>
      <c r="B2382" s="14" t="s">
        <v>228</v>
      </c>
      <c r="C2382" s="15">
        <v>-45.686</v>
      </c>
      <c r="D2382" s="15">
        <v>50.204000000000001</v>
      </c>
      <c r="E2382" s="15">
        <v>3448</v>
      </c>
      <c r="F2382" s="31">
        <v>484.5</v>
      </c>
      <c r="G2382" s="31">
        <v>27.919900000000002</v>
      </c>
      <c r="I2382">
        <f>(E2382*100*Info!$B$11)/AI2382</f>
        <v>6.168542228910856</v>
      </c>
      <c r="J2382">
        <f>LOG10(I2382)</f>
        <v>0.79018254219492501</v>
      </c>
      <c r="K2382">
        <f>2*((E2382*100*Info!$B$11)/AI2382^2)*(AJ2382/2)</f>
        <v>0.41408471156412191</v>
      </c>
      <c r="L2382">
        <f>(M2382/10.7)/I2382</f>
        <v>0.59751718878504778</v>
      </c>
      <c r="M2382">
        <f>((U2382/0.242530073729142))*I2382</f>
        <v>39.438167123271135</v>
      </c>
      <c r="N2382">
        <f>2*M2382*SQRT((0.5*K2382/I2382)^2+(0.5*V2382/U2382)^2)</f>
        <v>2.7780559024230067</v>
      </c>
      <c r="O2382" s="1">
        <v>1.3070999999999999</v>
      </c>
      <c r="P2382" s="1">
        <v>2.8199999999999999E-2</v>
      </c>
      <c r="Q2382" s="1">
        <v>1.2626999999999999</v>
      </c>
      <c r="R2382" s="1">
        <v>3.09E-2</v>
      </c>
      <c r="S2382" s="1">
        <v>1.8535999999999999</v>
      </c>
      <c r="T2382" s="1">
        <v>3.6200000000000003E-2</v>
      </c>
      <c r="U2382" s="1">
        <v>1.5506</v>
      </c>
      <c r="V2382" s="1">
        <v>3.3099999999999997E-2</v>
      </c>
      <c r="W2382" s="50">
        <f>U2382*Info!$B$2</f>
        <v>0.74428799999999995</v>
      </c>
      <c r="X2382" s="50">
        <f>W2382*SQRT((0.5*V2382/U2382)^2+Info!$B$3^2)</f>
        <v>3.805284093678158E-2</v>
      </c>
      <c r="Y2382" s="39">
        <f>W2382*Info!$D$2</f>
        <v>0.60287327999999996</v>
      </c>
      <c r="Z2382" s="39">
        <f>Y2382*SQRT(Info!$D$3^2+(X2382/W2382)^2)</f>
        <v>4.311247557980627E-2</v>
      </c>
      <c r="AA2382" s="50">
        <f>IF(O2382-W2382&gt;0,O2382-W2382,0)</f>
        <v>0.56281199999999998</v>
      </c>
      <c r="AB2382" s="50">
        <f>SQRT((0.5*P2382)^2+X2382^2)</f>
        <v>4.0581137285196925E-2</v>
      </c>
      <c r="AC2382" s="50">
        <f>(1-EXP(-Info!$B$6*G2382*1000))+(Info!$B$6/(Info!$B$6-Info!$B$7))*(EXP(-Info!$B$7*G2382*1000)-EXP(-Info!$B$6*G2382*1000))*(Info!$B$9-1)</f>
        <v>0.25772409665403728</v>
      </c>
      <c r="AD2382" s="50">
        <f>SQRT((Info!$B$6*EXP(-Info!$B$6*G2382*1000)+(Info!$B$6/(Info!$B$6+Info!$B$7))*(Info!$B$9-1)*(-Info!$B$7*EXP(-Info!$B$7*G2382*1000)+Info!$B$6*EXP(-Info!$B$6*G2382*1000)))^2*(0.01*G2382*1000)^2)</f>
        <v>2.1227888769257447E-3</v>
      </c>
      <c r="AE2382" s="50">
        <f>IF(AA2382&gt;0,AA2382*AC2382*SQRT((AB2382/AA2382)^2+(AD2382/AC2382)^2),AA2382*AC2382*SQRT((AD2382/AC2382)^2))</f>
        <v>1.0526754525391742E-2</v>
      </c>
      <c r="AF2382" s="50">
        <f>IF((S2382-Y2382-AA2382*AC2382)&gt;0,S2382-Y2382-AA2382*AC2382,0)</f>
        <v>1.1056765057139479</v>
      </c>
      <c r="AG2382" s="50">
        <f>SQRT((T2382*0.5)^2+Z2382^2+AE2382^2)</f>
        <v>4.7928155727685239E-2</v>
      </c>
      <c r="AH2382" s="50">
        <f>AF2382/S2382</f>
        <v>0.59650221499457701</v>
      </c>
      <c r="AI2382">
        <f>AF2382*EXP(Info!$B$6*G2382*1000)</f>
        <v>1.4283191460957925</v>
      </c>
      <c r="AJ2382">
        <f>2*SQRT((EXP(Info!$B$6*G2382)*AG2382)^2+(Info!$B$6*G2382*0.01*AI2382)^2)</f>
        <v>9.5880858018705203E-2</v>
      </c>
      <c r="AK2382" s="28">
        <f>AI2382/(E2382/1000)</f>
        <v>0.41424569202314165</v>
      </c>
      <c r="AL2382">
        <f>AA2382/0.752049334436339</f>
        <v>0.74837111639999998</v>
      </c>
      <c r="AM2382">
        <f>Q2382/O2382</f>
        <v>0.96603167316961214</v>
      </c>
      <c r="AN2382">
        <f>U2382/0.242530074</f>
        <v>6.3934339128598126</v>
      </c>
      <c r="AO2382">
        <f>O2382/U2382</f>
        <v>0.84296401393009157</v>
      </c>
    </row>
    <row r="2383" spans="1:41">
      <c r="A2383" s="14" t="s">
        <v>82</v>
      </c>
      <c r="B2383" s="14" t="s">
        <v>228</v>
      </c>
      <c r="C2383" s="15">
        <v>-45.686</v>
      </c>
      <c r="D2383" s="15">
        <v>50.204000000000001</v>
      </c>
      <c r="E2383" s="15">
        <v>3448</v>
      </c>
      <c r="F2383" s="31">
        <v>490.5</v>
      </c>
      <c r="G2383" s="31">
        <v>28.595599999999997</v>
      </c>
      <c r="I2383">
        <f>(E2383*100*Info!$B$11)/AI2383</f>
        <v>4.1432587963276815</v>
      </c>
      <c r="J2383">
        <f>LOG10(I2383)</f>
        <v>0.61734206105759937</v>
      </c>
      <c r="K2383">
        <f>2*((E2383*100*Info!$B$11)/AI2383^2)*(AJ2383/2)</f>
        <v>0.27881176104478778</v>
      </c>
      <c r="L2383">
        <f>(M2383/10.7)/I2383</f>
        <v>0.91581281495327238</v>
      </c>
      <c r="M2383">
        <f>((U2383/0.242530073729142))*I2383</f>
        <v>40.600609664388941</v>
      </c>
      <c r="N2383">
        <f>2*M2383*SQRT((0.5*K2383/I2383)^2+(0.5*V2383/U2383)^2)</f>
        <v>2.8656188565828327</v>
      </c>
      <c r="O2383" s="1">
        <v>1.1047</v>
      </c>
      <c r="P2383" s="1">
        <v>2.4500000000000001E-2</v>
      </c>
      <c r="Q2383" s="1">
        <v>1.0365</v>
      </c>
      <c r="R2383" s="1">
        <v>2.4E-2</v>
      </c>
      <c r="S2383" s="1">
        <v>2.56</v>
      </c>
      <c r="T2383" s="1">
        <v>5.4800000000000001E-2</v>
      </c>
      <c r="U2383" s="1">
        <v>2.3765999999999998</v>
      </c>
      <c r="V2383" s="1">
        <v>5.0599999999999999E-2</v>
      </c>
      <c r="W2383" s="50">
        <f>U2383*Info!$B$2</f>
        <v>1.1407679999999998</v>
      </c>
      <c r="X2383" s="50">
        <f>W2383*SQRT((0.5*V2383/U2383)^2+Info!$B$3^2)</f>
        <v>5.8316857001728062E-2</v>
      </c>
      <c r="Y2383" s="39">
        <f>W2383*Info!$D$2</f>
        <v>0.92402207999999986</v>
      </c>
      <c r="Z2383" s="39">
        <f>Y2383*SQRT(Info!$D$3^2+(X2383/W2383)^2)</f>
        <v>6.6074529950104308E-2</v>
      </c>
      <c r="AA2383" s="50">
        <f>IF(O2383-W2383&gt;0,O2383-W2383,0)</f>
        <v>0</v>
      </c>
      <c r="AB2383" s="50">
        <f>SQRT((0.5*P2383)^2+X2383^2)</f>
        <v>5.9589582231796182E-2</v>
      </c>
      <c r="AC2383" s="50">
        <f>(1-EXP(-Info!$B$6*G2383*1000))+(Info!$B$6/(Info!$B$6-Info!$B$7))*(EXP(-Info!$B$7*G2383*1000)-EXP(-Info!$B$6*G2383*1000))*(Info!$B$9-1)</f>
        <v>0.26314675270073518</v>
      </c>
      <c r="AD2383" s="50">
        <f>SQRT((Info!$B$6*EXP(-Info!$B$6*G2383*1000)+(Info!$B$6/(Info!$B$6+Info!$B$7))*(Info!$B$9-1)*(-Info!$B$7*EXP(-Info!$B$7*G2383*1000)+Info!$B$6*EXP(-Info!$B$6*G2383*1000)))^2*(0.01*G2383*1000)^2)</f>
        <v>2.1603749462312505E-3</v>
      </c>
      <c r="AE2383" s="50">
        <f>IF(AA2383&gt;0,AA2383*AC2383*SQRT((AB2383/AA2383)^2+(AD2383/AC2383)^2),AA2383*AC2383*SQRT((AD2383/AC2383)^2))</f>
        <v>0</v>
      </c>
      <c r="AF2383" s="50">
        <f>IF((S2383-Y2383-AA2383*AC2383)&gt;0,S2383-Y2383-AA2383*AC2383,0)</f>
        <v>1.6359779200000002</v>
      </c>
      <c r="AG2383" s="50">
        <f>SQRT((T2383*0.5)^2+Z2383^2+AE2383^2)</f>
        <v>7.1530437634109517E-2</v>
      </c>
      <c r="AH2383" s="50">
        <f>AF2383/S2383</f>
        <v>0.6390538750000001</v>
      </c>
      <c r="AI2383">
        <f>AF2383*EXP(Info!$B$6*G2383*1000)</f>
        <v>2.1265017229585035</v>
      </c>
      <c r="AJ2383">
        <f>2*SQRT((EXP(Info!$B$6*G2383)*AG2383)^2+(Info!$B$6*G2383*0.01*AI2383)^2)</f>
        <v>0.14309839654919423</v>
      </c>
      <c r="AK2383" s="28">
        <f>AI2383/(E2383/1000)</f>
        <v>0.61673483844504162</v>
      </c>
      <c r="AL2383">
        <f>AA2383/0.752049334436339</f>
        <v>0</v>
      </c>
      <c r="AM2383">
        <f>Q2383/O2383</f>
        <v>0.93826378202226846</v>
      </c>
      <c r="AN2383">
        <f>U2383/0.242530074</f>
        <v>9.7991971090562551</v>
      </c>
      <c r="AO2383">
        <f>O2383/U2383</f>
        <v>0.46482369771943116</v>
      </c>
    </row>
    <row r="2384" spans="1:41">
      <c r="A2384" s="14" t="s">
        <v>82</v>
      </c>
      <c r="B2384" s="14" t="s">
        <v>228</v>
      </c>
      <c r="C2384" s="15">
        <v>-45.686</v>
      </c>
      <c r="D2384" s="15">
        <v>50.204000000000001</v>
      </c>
      <c r="E2384" s="15">
        <v>3448</v>
      </c>
      <c r="F2384" s="31">
        <v>495.5</v>
      </c>
      <c r="G2384" s="31">
        <v>28.962799999999998</v>
      </c>
      <c r="I2384">
        <f>(E2384*100*Info!$B$11)/AI2384</f>
        <v>6.3522572962082755</v>
      </c>
      <c r="J2384">
        <f>LOG10(I2384)</f>
        <v>0.80292808073837141</v>
      </c>
      <c r="K2384">
        <f>2*((E2384*100*Info!$B$11)/AI2384^2)*(AJ2384/2)</f>
        <v>0.6285169115240502</v>
      </c>
      <c r="L2384">
        <f>(M2384/10.7)/I2384</f>
        <v>0.87762504672897335</v>
      </c>
      <c r="M2384">
        <f>((U2384/0.242530073729142))*I2384</f>
        <v>59.651431138685972</v>
      </c>
      <c r="N2384">
        <f>2*M2384*SQRT((0.5*K2384/I2384)^2+(0.5*V2384/U2384)^2)</f>
        <v>6.0264917425784681</v>
      </c>
      <c r="O2384" s="1">
        <v>1.1121000000000001</v>
      </c>
      <c r="P2384" s="1">
        <v>2.8799999999999999E-2</v>
      </c>
      <c r="Q2384" s="1">
        <v>1.1149</v>
      </c>
      <c r="R2384" s="1">
        <v>2.4400000000000002E-2</v>
      </c>
      <c r="S2384" s="1">
        <v>1.954</v>
      </c>
      <c r="T2384" s="1">
        <v>4.3299999999999998E-2</v>
      </c>
      <c r="U2384" s="1">
        <v>2.2774999999999999</v>
      </c>
      <c r="V2384" s="1">
        <v>4.65E-2</v>
      </c>
      <c r="W2384" s="50">
        <f>U2384*Info!$B$2</f>
        <v>1.0931999999999999</v>
      </c>
      <c r="X2384" s="50">
        <f>W2384*SQRT((0.5*V2384/U2384)^2+Info!$B$3^2)</f>
        <v>5.578764379322719E-2</v>
      </c>
      <c r="Y2384" s="39">
        <f>W2384*Info!$D$2</f>
        <v>0.88549200000000006</v>
      </c>
      <c r="Z2384" s="39">
        <f>Y2384*SQRT(Info!$D$3^2+(X2384/W2384)^2)</f>
        <v>6.3262902071277133E-2</v>
      </c>
      <c r="AA2384" s="50">
        <f>IF(O2384-W2384&gt;0,O2384-W2384,0)</f>
        <v>1.8900000000000139E-2</v>
      </c>
      <c r="AB2384" s="50">
        <f>SQRT((0.5*P2384)^2+X2384^2)</f>
        <v>5.7616153984798399E-2</v>
      </c>
      <c r="AC2384" s="50">
        <f>(1-EXP(-Info!$B$6*G2384*1000))+(Info!$B$6/(Info!$B$6-Info!$B$7))*(EXP(-Info!$B$7*G2384*1000)-EXP(-Info!$B$6*G2384*1000))*(Info!$B$9-1)</f>
        <v>0.26607889023160464</v>
      </c>
      <c r="AD2384" s="50">
        <f>SQRT((Info!$B$6*EXP(-Info!$B$6*G2384*1000)+(Info!$B$6/(Info!$B$6+Info!$B$7))*(Info!$B$9-1)*(-Info!$B$7*EXP(-Info!$B$7*G2384*1000)+Info!$B$6*EXP(-Info!$B$6*G2384*1000)))^2*(0.01*G2384*1000)^2)</f>
        <v>2.1805638116807026E-3</v>
      </c>
      <c r="AE2384" s="50">
        <f>IF(AA2384&gt;0,AA2384*AC2384*SQRT((AB2384/AA2384)^2+(AD2384/AC2384)^2),AA2384*AC2384*SQRT((AD2384/AC2384)^2))</f>
        <v>1.5330497707348711E-2</v>
      </c>
      <c r="AF2384" s="50">
        <f>IF((S2384-Y2384-AA2384*AC2384)&gt;0,S2384-Y2384-AA2384*AC2384,0)</f>
        <v>1.0634791089746227</v>
      </c>
      <c r="AG2384" s="50">
        <f>SQRT((T2384*0.5)^2+Z2384^2+AE2384^2)</f>
        <v>6.8599864711492139E-2</v>
      </c>
      <c r="AH2384" s="50">
        <f>AF2384/S2384</f>
        <v>0.54425747644555922</v>
      </c>
      <c r="AI2384">
        <f>AF2384*EXP(Info!$B$6*G2384*1000)</f>
        <v>1.3870104056258792</v>
      </c>
      <c r="AJ2384">
        <f>2*SQRT((EXP(Info!$B$6*G2384)*AG2384)^2+(Info!$B$6*G2384*0.01*AI2384)^2)</f>
        <v>0.13723617538541133</v>
      </c>
      <c r="AK2384" s="28">
        <f>AI2384/(E2384/1000)</f>
        <v>0.40226519884741274</v>
      </c>
      <c r="AL2384">
        <f>AA2384/0.752049334436339</f>
        <v>2.5131330000000184E-2</v>
      </c>
      <c r="AM2384">
        <f>Q2384/O2384</f>
        <v>1.0025177591943171</v>
      </c>
      <c r="AN2384">
        <f>U2384/0.242530074</f>
        <v>9.390587989512591</v>
      </c>
      <c r="AO2384">
        <f>O2384/U2384</f>
        <v>0.48829857299670698</v>
      </c>
    </row>
    <row r="2385" spans="1:41">
      <c r="A2385" s="14" t="s">
        <v>82</v>
      </c>
      <c r="B2385" s="14" t="s">
        <v>228</v>
      </c>
      <c r="C2385" s="15">
        <v>-45.686</v>
      </c>
      <c r="D2385" s="15">
        <v>50.204000000000001</v>
      </c>
      <c r="E2385" s="15">
        <v>3448</v>
      </c>
      <c r="F2385" s="31">
        <v>499.5</v>
      </c>
      <c r="G2385" s="31">
        <v>29.256599999999999</v>
      </c>
      <c r="I2385">
        <f>(E2385*100*Info!$B$11)/AI2385</f>
        <v>5.996317284540587</v>
      </c>
      <c r="J2385">
        <f>LOG10(I2385)</f>
        <v>0.77788460470985066</v>
      </c>
      <c r="K2385">
        <f>2*((E2385*100*Info!$B$11)/AI2385^2)*(AJ2385/2)</f>
        <v>0.49945105656242883</v>
      </c>
      <c r="L2385">
        <f>(M2385/10.7)/I2385</f>
        <v>0.77242564485981446</v>
      </c>
      <c r="M2385">
        <f>((U2385/0.242530073729142))*I2385</f>
        <v>49.559288924659867</v>
      </c>
      <c r="N2385">
        <f>2*M2385*SQRT((0.5*K2385/I2385)^2+(0.5*V2385/U2385)^2)</f>
        <v>4.2626448851416532</v>
      </c>
      <c r="O2385" s="1">
        <v>1.1625000000000001</v>
      </c>
      <c r="P2385" s="1">
        <v>2.5499999999999998E-2</v>
      </c>
      <c r="Q2385" s="1">
        <v>1.1603000000000001</v>
      </c>
      <c r="R2385" s="1">
        <v>2.5399999999999999E-2</v>
      </c>
      <c r="S2385" s="1">
        <v>1.9567000000000001</v>
      </c>
      <c r="T2385" s="1">
        <v>4.24E-2</v>
      </c>
      <c r="U2385" s="1">
        <v>2.0045000000000002</v>
      </c>
      <c r="V2385" s="1">
        <v>4.2999999999999997E-2</v>
      </c>
      <c r="W2385" s="50">
        <f>U2385*Info!$B$2</f>
        <v>0.96216000000000002</v>
      </c>
      <c r="X2385" s="50">
        <f>W2385*SQRT((0.5*V2385/U2385)^2+Info!$B$3^2)</f>
        <v>4.9202459938503078E-2</v>
      </c>
      <c r="Y2385" s="39">
        <f>W2385*Info!$D$2</f>
        <v>0.77934960000000009</v>
      </c>
      <c r="Z2385" s="39">
        <f>Y2385*SQRT(Info!$D$3^2+(X2385/W2385)^2)</f>
        <v>5.5738722803279239E-2</v>
      </c>
      <c r="AA2385" s="50">
        <f>IF(O2385-W2385&gt;0,O2385-W2385,0)</f>
        <v>0.20034000000000007</v>
      </c>
      <c r="AB2385" s="50">
        <f>SQRT((0.5*P2385)^2+X2385^2)</f>
        <v>5.0827596480652125E-2</v>
      </c>
      <c r="AC2385" s="50">
        <f>(1-EXP(-Info!$B$6*G2385*1000))+(Info!$B$6/(Info!$B$6-Info!$B$7))*(EXP(-Info!$B$7*G2385*1000)-EXP(-Info!$B$6*G2385*1000))*(Info!$B$9-1)</f>
        <v>0.26841748004837485</v>
      </c>
      <c r="AD2385" s="50">
        <f>SQRT((Info!$B$6*EXP(-Info!$B$6*G2385*1000)+(Info!$B$6/(Info!$B$6+Info!$B$7))*(Info!$B$9-1)*(-Info!$B$7*EXP(-Info!$B$7*G2385*1000)+Info!$B$6*EXP(-Info!$B$6*G2385*1000)))^2*(0.01*G2385*1000)^2)</f>
        <v>2.1965978090521697E-3</v>
      </c>
      <c r="AE2385" s="50">
        <f>IF(AA2385&gt;0,AA2385*AC2385*SQRT((AB2385/AA2385)^2+(AD2385/AC2385)^2),AA2385*AC2385*SQRT((AD2385/AC2385)^2))</f>
        <v>1.3650110866586077E-2</v>
      </c>
      <c r="AF2385" s="50">
        <f>IF((S2385-Y2385-AA2385*AC2385)&gt;0,S2385-Y2385-AA2385*AC2385,0)</f>
        <v>1.1235756420471086</v>
      </c>
      <c r="AG2385" s="50">
        <f>SQRT((T2385*0.5)^2+Z2385^2+AE2385^2)</f>
        <v>6.1176553894534566E-2</v>
      </c>
      <c r="AH2385" s="50">
        <f>AF2385/S2385</f>
        <v>0.57421967703128152</v>
      </c>
      <c r="AI2385">
        <f>AF2385*EXP(Info!$B$6*G2385*1000)</f>
        <v>1.4693430235536353</v>
      </c>
      <c r="AJ2385">
        <f>2*SQRT((EXP(Info!$B$6*G2385)*AG2385)^2+(Info!$B$6*G2385*0.01*AI2385)^2)</f>
        <v>0.12238593969310325</v>
      </c>
      <c r="AK2385" s="28">
        <f>AI2385/(E2385/1000)</f>
        <v>0.42614356831601952</v>
      </c>
      <c r="AL2385">
        <f>AA2385/0.752049334436339</f>
        <v>0.26639209800000008</v>
      </c>
      <c r="AM2385">
        <f>Q2385/O2385</f>
        <v>0.99810752688172044</v>
      </c>
      <c r="AN2385">
        <f>U2385/0.242530074</f>
        <v>8.2649543907696987</v>
      </c>
      <c r="AO2385">
        <f>O2385/U2385</f>
        <v>0.57994512347218752</v>
      </c>
    </row>
    <row r="2386" spans="1:41">
      <c r="A2386" s="14" t="s">
        <v>82</v>
      </c>
      <c r="B2386" s="14" t="s">
        <v>228</v>
      </c>
      <c r="C2386" s="15">
        <v>-45.686</v>
      </c>
      <c r="D2386" s="15">
        <v>50.204000000000001</v>
      </c>
      <c r="E2386" s="15">
        <v>3448</v>
      </c>
      <c r="F2386" s="31">
        <v>509.5</v>
      </c>
      <c r="G2386" s="31">
        <v>29.991</v>
      </c>
      <c r="I2386">
        <f>(E2386*100*Info!$B$11)/AI2386</f>
        <v>3.5270125113296422</v>
      </c>
      <c r="J2386">
        <f>LOG10(I2386)</f>
        <v>0.54740700023788591</v>
      </c>
      <c r="K2386">
        <f>2*((E2386*100*Info!$B$11)/AI2386^2)*(AJ2386/2)</f>
        <v>0.18052589131089253</v>
      </c>
      <c r="L2386">
        <f>(M2386/10.7)/I2386</f>
        <v>0.78063351028037509</v>
      </c>
      <c r="M2386">
        <f>((U2386/0.242530073729142))*I2386</f>
        <v>29.46035448548604</v>
      </c>
      <c r="N2386">
        <f>2*M2386*SQRT((0.5*K2386/I2386)^2+(0.5*V2386/U2386)^2)</f>
        <v>1.6403221796676739</v>
      </c>
      <c r="O2386" s="1">
        <v>1.5874999999999999</v>
      </c>
      <c r="P2386" s="1">
        <v>3.5200000000000002E-2</v>
      </c>
      <c r="Q2386" s="1">
        <v>1.5984</v>
      </c>
      <c r="R2386" s="1">
        <v>3.5400000000000001E-2</v>
      </c>
      <c r="S2386" s="1">
        <v>2.8536999999999999</v>
      </c>
      <c r="T2386" s="1">
        <v>5.28E-2</v>
      </c>
      <c r="U2386" s="1">
        <v>2.0257999999999998</v>
      </c>
      <c r="V2386" s="1">
        <v>4.4400000000000002E-2</v>
      </c>
      <c r="W2386" s="50">
        <f>U2386*Info!$B$2</f>
        <v>0.97238399999999992</v>
      </c>
      <c r="X2386" s="50">
        <f>W2386*SQRT((0.5*V2386/U2386)^2+Info!$B$3^2)</f>
        <v>4.9773255314877689E-2</v>
      </c>
      <c r="Y2386" s="39">
        <f>W2386*Info!$D$2</f>
        <v>0.78763103999999995</v>
      </c>
      <c r="Z2386" s="39">
        <f>Y2386*SQRT(Info!$D$3^2+(X2386/W2386)^2)</f>
        <v>5.6358793912813718E-2</v>
      </c>
      <c r="AA2386" s="50">
        <f>IF(O2386-W2386&gt;0,O2386-W2386,0)</f>
        <v>0.615116</v>
      </c>
      <c r="AB2386" s="50">
        <f>SQRT((0.5*P2386)^2+X2386^2)</f>
        <v>5.2793341858988242E-2</v>
      </c>
      <c r="AC2386" s="50">
        <f>(1-EXP(-Info!$B$6*G2386*1000))+(Info!$B$6/(Info!$B$6-Info!$B$7))*(EXP(-Info!$B$7*G2386*1000)-EXP(-Info!$B$6*G2386*1000))*(Info!$B$9-1)</f>
        <v>0.2742343561689542</v>
      </c>
      <c r="AD2386" s="50">
        <f>SQRT((Info!$B$6*EXP(-Info!$B$6*G2386*1000)+(Info!$B$6/(Info!$B$6+Info!$B$7))*(Info!$B$9-1)*(-Info!$B$7*EXP(-Info!$B$7*G2386*1000)+Info!$B$6*EXP(-Info!$B$6*G2386*1000)))^2*(0.01*G2386*1000)^2)</f>
        <v>2.2362166333081434E-3</v>
      </c>
      <c r="AE2386" s="50">
        <f>IF(AA2386&gt;0,AA2386*AC2386*SQRT((AB2386/AA2386)^2+(AD2386/AC2386)^2),AA2386*AC2386*SQRT((AD2386/AC2386)^2))</f>
        <v>1.4542946073295806E-2</v>
      </c>
      <c r="AF2386" s="50">
        <f>IF((S2386-Y2386-AA2386*AC2386)&gt;0,S2386-Y2386-AA2386*AC2386,0)</f>
        <v>1.8973830197707775</v>
      </c>
      <c r="AG2386" s="50">
        <f>SQRT((T2386*0.5)^2+Z2386^2+AE2386^2)</f>
        <v>6.3912212696774925E-2</v>
      </c>
      <c r="AH2386" s="50">
        <f>AF2386/S2386</f>
        <v>0.66488524363835633</v>
      </c>
      <c r="AI2386">
        <f>AF2386*EXP(Info!$B$6*G2386*1000)</f>
        <v>2.4980481188404631</v>
      </c>
      <c r="AJ2386">
        <f>2*SQRT((EXP(Info!$B$6*G2386)*AG2386)^2+(Info!$B$6*G2386*0.01*AI2386)^2)</f>
        <v>0.12785958704216943</v>
      </c>
      <c r="AK2386" s="28">
        <f>AI2386/(E2386/1000)</f>
        <v>0.72449191381683964</v>
      </c>
      <c r="AL2386">
        <f>AA2386/0.752049334436339</f>
        <v>0.81791974519999999</v>
      </c>
      <c r="AM2386">
        <f>Q2386/O2386</f>
        <v>1.0068661417322835</v>
      </c>
      <c r="AN2386">
        <f>U2386/0.242530074</f>
        <v>8.3527785506716157</v>
      </c>
      <c r="AO2386">
        <f>O2386/U2386</f>
        <v>0.78364103070391944</v>
      </c>
    </row>
    <row r="2387" spans="1:41">
      <c r="A2387" s="14" t="s">
        <v>82</v>
      </c>
      <c r="B2387" s="14" t="s">
        <v>228</v>
      </c>
      <c r="C2387" s="15">
        <v>-45.686</v>
      </c>
      <c r="D2387" s="15">
        <v>50.204000000000001</v>
      </c>
      <c r="E2387" s="15">
        <v>3448</v>
      </c>
      <c r="F2387" s="31">
        <v>519.5</v>
      </c>
      <c r="G2387" s="31">
        <v>30.7254</v>
      </c>
      <c r="I2387">
        <f>(E2387*100*Info!$B$11)/AI2387</f>
        <v>4.7027442866006028</v>
      </c>
      <c r="J2387">
        <f>LOG10(I2387)</f>
        <v>0.67235136447060051</v>
      </c>
      <c r="K2387">
        <f>2*((E2387*100*Info!$B$11)/AI2387^2)*(AJ2387/2)</f>
        <v>0.32736257108725175</v>
      </c>
      <c r="L2387">
        <f>(M2387/10.7)/I2387</f>
        <v>0.84525600000000145</v>
      </c>
      <c r="M2387">
        <f>((U2387/0.242530073729142))*I2387</f>
        <v>42.532744224449274</v>
      </c>
      <c r="N2387">
        <f>2*M2387*SQRT((0.5*K2387/I2387)^2+(0.5*V2387/U2387)^2)</f>
        <v>3.0877447266571258</v>
      </c>
      <c r="O2387" s="1">
        <v>0.75309999999999999</v>
      </c>
      <c r="P2387" s="1">
        <v>0.02</v>
      </c>
      <c r="Q2387" s="1">
        <v>0.76859999999999995</v>
      </c>
      <c r="R2387" s="1">
        <v>1.8800000000000001E-2</v>
      </c>
      <c r="S2387" s="1">
        <v>2.2663000000000002</v>
      </c>
      <c r="T2387" s="1">
        <v>4.6300000000000001E-2</v>
      </c>
      <c r="U2387" s="1">
        <v>2.1934999999999998</v>
      </c>
      <c r="V2387" s="1">
        <v>4.5199999999999997E-2</v>
      </c>
      <c r="W2387" s="50">
        <f>U2387*Info!$B$2</f>
        <v>1.0528799999999998</v>
      </c>
      <c r="X2387" s="50">
        <f>W2387*SQRT((0.5*V2387/U2387)^2+Info!$B$3^2)</f>
        <v>5.375006827902639E-2</v>
      </c>
      <c r="Y2387" s="39">
        <f>W2387*Info!$D$2</f>
        <v>0.85283279999999995</v>
      </c>
      <c r="Z2387" s="39">
        <f>Y2387*SQRT(Info!$D$3^2+(X2387/W2387)^2)</f>
        <v>6.094118626933348E-2</v>
      </c>
      <c r="AA2387" s="50">
        <f>IF(O2387-W2387&gt;0,O2387-W2387,0)</f>
        <v>0</v>
      </c>
      <c r="AB2387" s="50">
        <f>SQRT((0.5*P2387)^2+X2387^2)</f>
        <v>5.4672386448736614E-2</v>
      </c>
      <c r="AC2387" s="50">
        <f>(1-EXP(-Info!$B$6*G2387*1000))+(Info!$B$6/(Info!$B$6-Info!$B$7))*(EXP(-Info!$B$7*G2387*1000)-EXP(-Info!$B$6*G2387*1000))*(Info!$B$9-1)</f>
        <v>0.28001031167794826</v>
      </c>
      <c r="AD2387" s="50">
        <f>SQRT((Info!$B$6*EXP(-Info!$B$6*G2387*1000)+(Info!$B$6/(Info!$B$6+Info!$B$7))*(Info!$B$9-1)*(-Info!$B$7*EXP(-Info!$B$7*G2387*1000)+Info!$B$6*EXP(-Info!$B$6*G2387*1000)))^2*(0.01*G2387*1000)^2)</f>
        <v>2.2751829463904601E-3</v>
      </c>
      <c r="AE2387" s="50">
        <f>IF(AA2387&gt;0,AA2387*AC2387*SQRT((AB2387/AA2387)^2+(AD2387/AC2387)^2),AA2387*AC2387*SQRT((AD2387/AC2387)^2))</f>
        <v>0</v>
      </c>
      <c r="AF2387" s="50">
        <f>IF((S2387-Y2387-AA2387*AC2387)&gt;0,S2387-Y2387-AA2387*AC2387,0)</f>
        <v>1.4134672000000004</v>
      </c>
      <c r="AG2387" s="50">
        <f>SQRT((T2387*0.5)^2+Z2387^2+AE2387^2)</f>
        <v>6.5190111856888236E-2</v>
      </c>
      <c r="AH2387" s="50">
        <f>AF2387/S2387</f>
        <v>0.62368936151436272</v>
      </c>
      <c r="AI2387">
        <f>AF2387*EXP(Info!$B$6*G2387*1000)</f>
        <v>1.8735118118494596</v>
      </c>
      <c r="AJ2387">
        <f>2*SQRT((EXP(Info!$B$6*G2387)*AG2387)^2+(Info!$B$6*G2387*0.01*AI2387)^2)</f>
        <v>0.13041696641615902</v>
      </c>
      <c r="AK2387" s="28">
        <f>AI2387/(E2387/1000)</f>
        <v>0.54336189438789428</v>
      </c>
      <c r="AL2387">
        <f>AA2387/0.752049334436339</f>
        <v>0</v>
      </c>
      <c r="AM2387">
        <f>Q2387/O2387</f>
        <v>1.020581596069579</v>
      </c>
      <c r="AN2387">
        <f>U2387/0.242530074</f>
        <v>9.0442391898993915</v>
      </c>
      <c r="AO2387">
        <f>O2387/U2387</f>
        <v>0.34333257351265106</v>
      </c>
    </row>
    <row r="2388" spans="1:41">
      <c r="A2388" s="14" t="s">
        <v>82</v>
      </c>
      <c r="B2388" s="14" t="s">
        <v>228</v>
      </c>
      <c r="C2388" s="15">
        <v>-45.686</v>
      </c>
      <c r="D2388" s="15">
        <v>50.204000000000001</v>
      </c>
      <c r="E2388" s="15">
        <v>3448</v>
      </c>
      <c r="F2388" s="31">
        <v>535.5</v>
      </c>
      <c r="G2388" s="31">
        <v>31.900500000000001</v>
      </c>
      <c r="I2388">
        <f>(E2388*100*Info!$B$11)/AI2388</f>
        <v>4.8175256152174732</v>
      </c>
      <c r="J2388">
        <f>LOG10(I2388)</f>
        <v>0.68282403251649448</v>
      </c>
      <c r="K2388">
        <f>2*((E2388*100*Info!$B$11)/AI2388^2)*(AJ2388/2)</f>
        <v>0.25840493843664886</v>
      </c>
      <c r="L2388">
        <f>(M2388/10.7)/I2388</f>
        <v>0.60059995514018794</v>
      </c>
      <c r="M2388">
        <f>((U2388/0.242530073729142))*I2388</f>
        <v>30.95944065173363</v>
      </c>
      <c r="N2388">
        <f>2*M2388*SQRT((0.5*K2388/I2388)^2+(0.5*V2388/U2388)^2)</f>
        <v>1.7904624310372019</v>
      </c>
      <c r="O2388" s="1">
        <v>1.2222999999999999</v>
      </c>
      <c r="P2388" s="1">
        <v>2.7300000000000001E-2</v>
      </c>
      <c r="Q2388" s="1">
        <v>1.3246</v>
      </c>
      <c r="R2388" s="1">
        <v>2.8500000000000001E-2</v>
      </c>
      <c r="S2388" s="1">
        <v>2.1080999999999999</v>
      </c>
      <c r="T2388" s="1">
        <v>3.9300000000000002E-2</v>
      </c>
      <c r="U2388" s="1">
        <v>1.5586</v>
      </c>
      <c r="V2388" s="1">
        <v>3.3700000000000001E-2</v>
      </c>
      <c r="W2388" s="50">
        <f>U2388*Info!$B$2</f>
        <v>0.74812800000000002</v>
      </c>
      <c r="X2388" s="50">
        <f>W2388*SQRT((0.5*V2388/U2388)^2+Info!$B$3^2)</f>
        <v>3.8270804864282644E-2</v>
      </c>
      <c r="Y2388" s="39">
        <f>W2388*Info!$D$2</f>
        <v>0.60598368000000002</v>
      </c>
      <c r="Z2388" s="39">
        <f>Y2388*SQRT(Info!$D$3^2+(X2388/W2388)^2)</f>
        <v>4.3347437891646058E-2</v>
      </c>
      <c r="AA2388" s="50">
        <f>IF(O2388-W2388&gt;0,O2388-W2388,0)</f>
        <v>0.47417199999999993</v>
      </c>
      <c r="AB2388" s="50">
        <f>SQRT((0.5*P2388)^2+X2388^2)</f>
        <v>4.0632216343192508E-2</v>
      </c>
      <c r="AC2388" s="50">
        <f>(1-EXP(-Info!$B$6*G2388*1000))+(Info!$B$6/(Info!$B$6-Info!$B$7))*(EXP(-Info!$B$7*G2388*1000)-EXP(-Info!$B$6*G2388*1000))*(Info!$B$9-1)</f>
        <v>0.28916788512973329</v>
      </c>
      <c r="AD2388" s="50">
        <f>SQRT((Info!$B$6*EXP(-Info!$B$6*G2388*1000)+(Info!$B$6/(Info!$B$6+Info!$B$7))*(Info!$B$9-1)*(-Info!$B$7*EXP(-Info!$B$7*G2388*1000)+Info!$B$6*EXP(-Info!$B$6*G2388*1000)))^2*(0.01*G2388*1000)^2)</f>
        <v>2.3361922791937453E-3</v>
      </c>
      <c r="AE2388" s="50">
        <f>IF(AA2388&gt;0,AA2388*AC2388*SQRT((AB2388/AA2388)^2+(AD2388/AC2388)^2),AA2388*AC2388*SQRT((AD2388/AC2388)^2))</f>
        <v>1.1801636721811141E-2</v>
      </c>
      <c r="AF2388" s="50">
        <f>IF((S2388-Y2388-AA2388*AC2388)&gt;0,S2388-Y2388-AA2388*AC2388,0)</f>
        <v>1.3650010055722639</v>
      </c>
      <c r="AG2388" s="50">
        <f>SQRT((T2388*0.5)^2+Z2388^2+AE2388^2)</f>
        <v>4.903469691028705E-2</v>
      </c>
      <c r="AH2388" s="50">
        <f>AF2388/S2388</f>
        <v>0.64750296739825619</v>
      </c>
      <c r="AI2388">
        <f>AF2388*EXP(Info!$B$6*G2388*1000)</f>
        <v>1.8288739225844384</v>
      </c>
      <c r="AJ2388">
        <f>2*SQRT((EXP(Info!$B$6*G2388)*AG2388)^2+(Info!$B$6*G2388*0.01*AI2388)^2)</f>
        <v>9.8098088338340994E-2</v>
      </c>
      <c r="AK2388" s="28">
        <f>AI2388/(E2388/1000)</f>
        <v>0.53041587081915265</v>
      </c>
      <c r="AL2388">
        <f>AA2388/0.752049334436339</f>
        <v>0.63050650839999989</v>
      </c>
      <c r="AM2388">
        <f>Q2388/O2388</f>
        <v>1.0836946739752926</v>
      </c>
      <c r="AN2388">
        <f>U2388/0.242530074</f>
        <v>6.4264195128229744</v>
      </c>
      <c r="AO2388">
        <f>O2388/U2388</f>
        <v>0.78422943667393807</v>
      </c>
    </row>
    <row r="2389" spans="1:41">
      <c r="A2389" s="14" t="s">
        <v>82</v>
      </c>
      <c r="B2389" s="14" t="s">
        <v>228</v>
      </c>
      <c r="C2389" s="15">
        <v>-45.686</v>
      </c>
      <c r="D2389" s="15">
        <v>50.204000000000001</v>
      </c>
      <c r="E2389" s="15">
        <v>3448</v>
      </c>
      <c r="F2389" s="31">
        <v>540.5</v>
      </c>
      <c r="G2389" s="31">
        <v>32.267699999999998</v>
      </c>
      <c r="I2389">
        <f>(E2389*100*Info!$B$11)/AI2389</f>
        <v>6.1611616095703292</v>
      </c>
      <c r="J2389">
        <f>LOG10(I2389)</f>
        <v>0.78966260064929406</v>
      </c>
      <c r="K2389">
        <f>2*((E2389*100*Info!$B$11)/AI2389^2)*(AJ2389/2)</f>
        <v>0.44997382135523617</v>
      </c>
      <c r="L2389">
        <f>(M2389/10.7)/I2389</f>
        <v>0.64368161495327225</v>
      </c>
      <c r="M2389">
        <f>((U2389/0.242530073729142))*I2389</f>
        <v>42.434343066748745</v>
      </c>
      <c r="N2389">
        <f>2*M2389*SQRT((0.5*K2389/I2389)^2+(0.5*V2389/U2389)^2)</f>
        <v>3.2400260109913619</v>
      </c>
      <c r="O2389" s="1">
        <v>1.333</v>
      </c>
      <c r="P2389" s="1">
        <v>2.8000000000000001E-2</v>
      </c>
      <c r="Q2389" s="1">
        <v>1.3273999999999999</v>
      </c>
      <c r="R2389" s="1">
        <v>2.81E-2</v>
      </c>
      <c r="S2389" s="1">
        <v>1.8683000000000001</v>
      </c>
      <c r="T2389" s="1">
        <v>4.0099999999999997E-2</v>
      </c>
      <c r="U2389" s="1">
        <v>1.6704000000000001</v>
      </c>
      <c r="V2389" s="1">
        <v>3.7199999999999997E-2</v>
      </c>
      <c r="W2389" s="50">
        <f>U2389*Info!$B$2</f>
        <v>0.80179200000000006</v>
      </c>
      <c r="X2389" s="50">
        <f>W2389*SQRT((0.5*V2389/U2389)^2+Info!$B$3^2)</f>
        <v>4.1071708171927797E-2</v>
      </c>
      <c r="Y2389" s="39">
        <f>W2389*Info!$D$2</f>
        <v>0.64945152000000006</v>
      </c>
      <c r="Z2389" s="39">
        <f>Y2389*SQRT(Info!$D$3^2+(X2389/W2389)^2)</f>
        <v>4.6489069465563117E-2</v>
      </c>
      <c r="AA2389" s="50">
        <f>IF(O2389-W2389&gt;0,O2389-W2389,0)</f>
        <v>0.5312079999999999</v>
      </c>
      <c r="AB2389" s="50">
        <f>SQRT((0.5*P2389)^2+X2389^2)</f>
        <v>4.3392225250152829E-2</v>
      </c>
      <c r="AC2389" s="50">
        <f>(1-EXP(-Info!$B$6*G2389*1000))+(Info!$B$6/(Info!$B$6-Info!$B$7))*(EXP(-Info!$B$7*G2389*1000)-EXP(-Info!$B$6*G2389*1000))*(Info!$B$9-1)</f>
        <v>0.29200832180812314</v>
      </c>
      <c r="AD2389" s="50">
        <f>SQRT((Info!$B$6*EXP(-Info!$B$6*G2389*1000)+(Info!$B$6/(Info!$B$6+Info!$B$7))*(Info!$B$9-1)*(-Info!$B$7*EXP(-Info!$B$7*G2389*1000)+Info!$B$6*EXP(-Info!$B$6*G2389*1000)))^2*(0.01*G2389*1000)^2)</f>
        <v>2.3549222705215385E-3</v>
      </c>
      <c r="AE2389" s="50">
        <f>IF(AA2389&gt;0,AA2389*AC2389*SQRT((AB2389/AA2389)^2+(AD2389/AC2389)^2),AA2389*AC2389*SQRT((AD2389/AC2389)^2))</f>
        <v>1.2732492306869077E-2</v>
      </c>
      <c r="AF2389" s="50">
        <f>IF((S2389-Y2389-AA2389*AC2389)&gt;0,S2389-Y2389-AA2389*AC2389,0)</f>
        <v>1.0637313233889507</v>
      </c>
      <c r="AG2389" s="50">
        <f>SQRT((T2389*0.5)^2+Z2389^2+AE2389^2)</f>
        <v>5.220490819950202E-2</v>
      </c>
      <c r="AH2389" s="50">
        <f>AF2389/S2389</f>
        <v>0.56935787795801029</v>
      </c>
      <c r="AI2389">
        <f>AF2389*EXP(Info!$B$6*G2389*1000)</f>
        <v>1.43003016758527</v>
      </c>
      <c r="AJ2389">
        <f>2*SQRT((EXP(Info!$B$6*G2389)*AG2389)^2+(Info!$B$6*G2389*0.01*AI2389)^2)</f>
        <v>0.10444071750399805</v>
      </c>
      <c r="AK2389" s="28">
        <f>AI2389/(E2389/1000)</f>
        <v>0.41474192795396464</v>
      </c>
      <c r="AL2389">
        <f>AA2389/0.752049334436339</f>
        <v>0.70634727759999982</v>
      </c>
      <c r="AM2389">
        <f>Q2389/O2389</f>
        <v>0.99579894973743432</v>
      </c>
      <c r="AN2389">
        <f>U2389/0.242530074</f>
        <v>6.8873932723081595</v>
      </c>
      <c r="AO2389">
        <f>O2389/U2389</f>
        <v>0.79801245210727967</v>
      </c>
    </row>
    <row r="2390" spans="1:41">
      <c r="A2390" s="14" t="s">
        <v>82</v>
      </c>
      <c r="B2390" s="14" t="s">
        <v>228</v>
      </c>
      <c r="C2390" s="15">
        <v>-45.686</v>
      </c>
      <c r="D2390" s="15">
        <v>50.204000000000001</v>
      </c>
      <c r="E2390" s="15">
        <v>3448</v>
      </c>
      <c r="F2390" s="31">
        <v>542.5</v>
      </c>
      <c r="G2390" s="31">
        <v>32.4146</v>
      </c>
      <c r="I2390">
        <f>(E2390*100*Info!$B$11)/AI2390</f>
        <v>5.5417497024001401</v>
      </c>
      <c r="J2390">
        <f>LOG10(I2390)</f>
        <v>0.74364690662823352</v>
      </c>
      <c r="K2390">
        <f>2*((E2390*100*Info!$B$11)/AI2390^2)*(AJ2390/2)</f>
        <v>0.48105906427309381</v>
      </c>
      <c r="L2390">
        <f>(M2390/10.7)/I2390</f>
        <v>0.87257701682243149</v>
      </c>
      <c r="M2390">
        <f>((U2390/0.242530073729142))*I2390</f>
        <v>51.740956629276951</v>
      </c>
      <c r="N2390">
        <f>2*M2390*SQRT((0.5*K2390/I2390)^2+(0.5*V2390/U2390)^2)</f>
        <v>4.6164631037681909</v>
      </c>
      <c r="O2390" s="1">
        <v>1.3464</v>
      </c>
      <c r="P2390" s="1">
        <v>2.93E-2</v>
      </c>
      <c r="Q2390" s="1">
        <v>1.3897999999999999</v>
      </c>
      <c r="R2390" s="1">
        <v>2.9700000000000001E-2</v>
      </c>
      <c r="S2390" s="1">
        <v>2.1375000000000002</v>
      </c>
      <c r="T2390" s="1">
        <v>4.5499999999999999E-2</v>
      </c>
      <c r="U2390" s="1">
        <v>2.2644000000000002</v>
      </c>
      <c r="V2390" s="1">
        <v>4.6699999999999998E-2</v>
      </c>
      <c r="W2390" s="50">
        <f>U2390*Info!$B$2</f>
        <v>1.0869120000000001</v>
      </c>
      <c r="X2390" s="50">
        <f>W2390*SQRT((0.5*V2390/U2390)^2+Info!$B$3^2)</f>
        <v>5.5489309811530371E-2</v>
      </c>
      <c r="Y2390" s="39">
        <f>W2390*Info!$D$2</f>
        <v>0.88039872000000019</v>
      </c>
      <c r="Z2390" s="39">
        <f>Y2390*SQRT(Info!$D$3^2+(X2390/W2390)^2)</f>
        <v>6.2912068238125771E-2</v>
      </c>
      <c r="AA2390" s="50">
        <f>IF(O2390-W2390&gt;0,O2390-W2390,0)</f>
        <v>0.25948799999999994</v>
      </c>
      <c r="AB2390" s="50">
        <f>SQRT((0.5*P2390)^2+X2390^2)</f>
        <v>5.7390643866051902E-2</v>
      </c>
      <c r="AC2390" s="50">
        <f>(1-EXP(-Info!$B$6*G2390*1000))+(Info!$B$6/(Info!$B$6-Info!$B$7))*(EXP(-Info!$B$7*G2390*1000)-EXP(-Info!$B$6*G2390*1000))*(Info!$B$9-1)</f>
        <v>0.29314184436711432</v>
      </c>
      <c r="AD2390" s="50">
        <f>SQRT((Info!$B$6*EXP(-Info!$B$6*G2390*1000)+(Info!$B$6/(Info!$B$6+Info!$B$7))*(Info!$B$9-1)*(-Info!$B$7*EXP(-Info!$B$7*G2390*1000)+Info!$B$6*EXP(-Info!$B$6*G2390*1000)))^2*(0.01*G2390*1000)^2)</f>
        <v>2.3623710550416703E-3</v>
      </c>
      <c r="AE2390" s="50">
        <f>IF(AA2390&gt;0,AA2390*AC2390*SQRT((AB2390/AA2390)^2+(AD2390/AC2390)^2),AA2390*AC2390*SQRT((AD2390/AC2390)^2))</f>
        <v>1.6834763654189202E-2</v>
      </c>
      <c r="AF2390" s="50">
        <f>IF((S2390-Y2390-AA2390*AC2390)&gt;0,S2390-Y2390-AA2390*AC2390,0)</f>
        <v>1.1810344890888664</v>
      </c>
      <c r="AG2390" s="50">
        <f>SQRT((T2390*0.5)^2+Z2390^2+AE2390^2)</f>
        <v>6.8984781635452047E-2</v>
      </c>
      <c r="AH2390" s="50">
        <f>AF2390/S2390</f>
        <v>0.55253075512929417</v>
      </c>
      <c r="AI2390">
        <f>AF2390*EXP(Info!$B$6*G2390*1000)</f>
        <v>1.5898673599852202</v>
      </c>
      <c r="AJ2390">
        <f>2*SQRT((EXP(Info!$B$6*G2390)*AG2390)^2+(Info!$B$6*G2390*0.01*AI2390)^2)</f>
        <v>0.13801058250277512</v>
      </c>
      <c r="AK2390" s="28">
        <f>AI2390/(E2390/1000)</f>
        <v>0.46109842226949543</v>
      </c>
      <c r="AL2390">
        <f>AA2390/0.752049334436339</f>
        <v>0.34504119359999991</v>
      </c>
      <c r="AM2390">
        <f>Q2390/O2390</f>
        <v>1.0322341057635174</v>
      </c>
      <c r="AN2390">
        <f>U2390/0.242530074</f>
        <v>9.3365740695729151</v>
      </c>
      <c r="AO2390">
        <f>O2390/U2390</f>
        <v>0.59459459459459452</v>
      </c>
    </row>
    <row r="2391" spans="1:41">
      <c r="A2391" s="14" t="s">
        <v>82</v>
      </c>
      <c r="B2391" s="14" t="s">
        <v>228</v>
      </c>
      <c r="C2391" s="15">
        <v>-45.686</v>
      </c>
      <c r="D2391" s="15">
        <v>50.204000000000001</v>
      </c>
      <c r="E2391" s="15">
        <v>3448</v>
      </c>
      <c r="F2391" s="31">
        <v>544.5</v>
      </c>
      <c r="G2391" s="31">
        <v>32.561500000000002</v>
      </c>
      <c r="I2391">
        <f>(E2391*100*Info!$B$11)/AI2391</f>
        <v>6.3753356069304967</v>
      </c>
      <c r="J2391">
        <f>LOG10(I2391)</f>
        <v>0.80450305160036628</v>
      </c>
      <c r="K2391">
        <f>2*((E2391*100*Info!$B$11)/AI2391^2)*(AJ2391/2)</f>
        <v>0.55924154035006435</v>
      </c>
      <c r="L2391">
        <f>(M2391/10.7)/I2391</f>
        <v>0.77049891588785191</v>
      </c>
      <c r="M2391">
        <f>((U2391/0.242530073729142))*I2391</f>
        <v>52.560424157104492</v>
      </c>
      <c r="N2391">
        <f>2*M2391*SQRT((0.5*K2391/I2391)^2+(0.5*V2391/U2391)^2)</f>
        <v>4.7214735010250823</v>
      </c>
      <c r="O2391" s="1">
        <v>1.4466000000000001</v>
      </c>
      <c r="P2391" s="1">
        <v>3.0700000000000002E-2</v>
      </c>
      <c r="Q2391" s="1">
        <v>1.5241</v>
      </c>
      <c r="R2391" s="1">
        <v>3.15E-2</v>
      </c>
      <c r="S2391" s="1">
        <v>1.9459</v>
      </c>
      <c r="T2391" s="1">
        <v>3.8199999999999998E-2</v>
      </c>
      <c r="U2391" s="1">
        <v>1.9995000000000001</v>
      </c>
      <c r="V2391" s="1">
        <v>3.8699999999999998E-2</v>
      </c>
      <c r="W2391" s="50">
        <f>U2391*Info!$B$2</f>
        <v>0.95975999999999995</v>
      </c>
      <c r="X2391" s="50">
        <f>W2391*SQRT((0.5*V2391/U2391)^2+Info!$B$3^2)</f>
        <v>4.8878574938310139E-2</v>
      </c>
      <c r="Y2391" s="39">
        <f>W2391*Info!$D$2</f>
        <v>0.77740560000000003</v>
      </c>
      <c r="Z2391" s="39">
        <f>Y2391*SQRT(Info!$D$3^2+(X2391/W2391)^2)</f>
        <v>5.5483304484459116E-2</v>
      </c>
      <c r="AA2391" s="50">
        <f>IF(O2391-W2391&gt;0,O2391-W2391,0)</f>
        <v>0.48684000000000016</v>
      </c>
      <c r="AB2391" s="50">
        <f>SQRT((0.5*P2391)^2+X2391^2)</f>
        <v>5.1232192886894859E-2</v>
      </c>
      <c r="AC2391" s="50">
        <f>(1-EXP(-Info!$B$6*G2391*1000))+(Info!$B$6/(Info!$B$6-Info!$B$7))*(EXP(-Info!$B$7*G2391*1000)-EXP(-Info!$B$6*G2391*1000))*(Info!$B$9-1)</f>
        <v>0.29427376615771839</v>
      </c>
      <c r="AD2391" s="50">
        <f>SQRT((Info!$B$6*EXP(-Info!$B$6*G2391*1000)+(Info!$B$6/(Info!$B$6+Info!$B$7))*(Info!$B$9-1)*(-Info!$B$7*EXP(-Info!$B$7*G2391*1000)+Info!$B$6*EXP(-Info!$B$6*G2391*1000)))^2*(0.01*G2391*1000)^2)</f>
        <v>2.3697946432838794E-3</v>
      </c>
      <c r="AE2391" s="50">
        <f>IF(AA2391&gt;0,AA2391*AC2391*SQRT((AB2391/AA2391)^2+(AD2391/AC2391)^2),AA2391*AC2391*SQRT((AD2391/AC2391)^2))</f>
        <v>1.5120369683426699E-2</v>
      </c>
      <c r="AF2391" s="50">
        <f>IF((S2391-Y2391-AA2391*AC2391)&gt;0,S2391-Y2391-AA2391*AC2391,0)</f>
        <v>1.0252301596837763</v>
      </c>
      <c r="AG2391" s="50">
        <f>SQRT((T2391*0.5)^2+Z2391^2+AE2391^2)</f>
        <v>6.0595648819685807E-2</v>
      </c>
      <c r="AH2391" s="50">
        <f>AF2391/S2391</f>
        <v>0.5268668275264794</v>
      </c>
      <c r="AI2391">
        <f>AF2391*EXP(Info!$B$6*G2391*1000)</f>
        <v>1.3819895158893152</v>
      </c>
      <c r="AJ2391">
        <f>2*SQRT((EXP(Info!$B$6*G2391)*AG2391)^2+(Info!$B$6*G2391*0.01*AI2391)^2)</f>
        <v>0.12122749189445238</v>
      </c>
      <c r="AK2391" s="28">
        <f>AI2391/(E2391/1000)</f>
        <v>0.40080902432984777</v>
      </c>
      <c r="AL2391">
        <f>AA2391/0.752049334436339</f>
        <v>0.64735114800000015</v>
      </c>
      <c r="AM2391">
        <f>Q2391/O2391</f>
        <v>1.0535738974146274</v>
      </c>
      <c r="AN2391">
        <f>U2391/0.242530074</f>
        <v>8.2443383907927235</v>
      </c>
      <c r="AO2391">
        <f>O2391/U2391</f>
        <v>0.72348087021755447</v>
      </c>
    </row>
    <row r="2392" spans="1:41">
      <c r="A2392" s="14" t="s">
        <v>82</v>
      </c>
      <c r="B2392" s="14" t="s">
        <v>228</v>
      </c>
      <c r="C2392" s="15">
        <v>-45.686</v>
      </c>
      <c r="D2392" s="15">
        <v>50.204000000000001</v>
      </c>
      <c r="E2392" s="15">
        <v>3448</v>
      </c>
      <c r="F2392" s="31">
        <v>546.5</v>
      </c>
      <c r="G2392" s="31">
        <v>32.708300000000001</v>
      </c>
      <c r="I2392">
        <f>(E2392*100*Info!$B$11)/AI2392</f>
        <v>6.0644391575220249</v>
      </c>
      <c r="J2392">
        <f>LOG10(I2392)</f>
        <v>0.78279064328077297</v>
      </c>
      <c r="K2392">
        <f>2*((E2392*100*Info!$B$11)/AI2392^2)*(AJ2392/2)</f>
        <v>0.60807204469748577</v>
      </c>
      <c r="L2392">
        <f>(M2392/10.7)/I2392</f>
        <v>0.92452162990654374</v>
      </c>
      <c r="M2392">
        <f>((U2392/0.242530073729142))*I2392</f>
        <v>59.99174536588022</v>
      </c>
      <c r="N2392">
        <f>2*M2392*SQRT((0.5*K2392/I2392)^2+(0.5*V2392/U2392)^2)</f>
        <v>6.1382971927588814</v>
      </c>
      <c r="O2392" s="1">
        <v>1.5983000000000001</v>
      </c>
      <c r="P2392" s="1">
        <v>3.3799999999999997E-2</v>
      </c>
      <c r="Q2392" s="1">
        <v>1.6631</v>
      </c>
      <c r="R2392" s="1">
        <v>3.4500000000000003E-2</v>
      </c>
      <c r="S2392" s="1">
        <v>2.1410999999999998</v>
      </c>
      <c r="T2392" s="1">
        <v>4.6199999999999998E-2</v>
      </c>
      <c r="U2392" s="1">
        <v>2.3992</v>
      </c>
      <c r="V2392" s="1">
        <v>4.8899999999999999E-2</v>
      </c>
      <c r="W2392" s="50">
        <f>U2392*Info!$B$2</f>
        <v>1.151616</v>
      </c>
      <c r="X2392" s="50">
        <f>W2392*SQRT((0.5*V2392/U2392)^2+Info!$B$3^2)</f>
        <v>5.8764634131763298E-2</v>
      </c>
      <c r="Y2392" s="39">
        <f>W2392*Info!$D$2</f>
        <v>0.93280896000000002</v>
      </c>
      <c r="Z2392" s="39">
        <f>Y2392*SQRT(Info!$D$3^2+(X2392/W2392)^2)</f>
        <v>6.6641052341833623E-2</v>
      </c>
      <c r="AA2392" s="50">
        <f>IF(O2392-W2392&gt;0,O2392-W2392,0)</f>
        <v>0.44668400000000008</v>
      </c>
      <c r="AB2392" s="50">
        <f>SQRT((0.5*P2392)^2+X2392^2)</f>
        <v>6.1146481702874775E-2</v>
      </c>
      <c r="AC2392" s="50">
        <f>(1-EXP(-Info!$B$6*G2392*1000))+(Info!$B$6/(Info!$B$6-Info!$B$7))*(EXP(-Info!$B$7*G2392*1000)-EXP(-Info!$B$6*G2392*1000))*(Info!$B$9-1)</f>
        <v>0.29540332045840573</v>
      </c>
      <c r="AD2392" s="50">
        <f>SQRT((Info!$B$6*EXP(-Info!$B$6*G2392*1000)+(Info!$B$6/(Info!$B$6+Info!$B$7))*(Info!$B$9-1)*(-Info!$B$7*EXP(-Info!$B$7*G2392*1000)+Info!$B$6*EXP(-Info!$B$6*G2392*1000)))^2*(0.01*G2392*1000)^2)</f>
        <v>2.3771880617384626E-3</v>
      </c>
      <c r="AE2392" s="50">
        <f>IF(AA2392&gt;0,AA2392*AC2392*SQRT((AB2392/AA2392)^2+(AD2392/AC2392)^2),AA2392*AC2392*SQRT((AD2392/AC2392)^2))</f>
        <v>1.8094058051247013E-2</v>
      </c>
      <c r="AF2392" s="50">
        <f>IF((S2392-Y2392-AA2392*AC2392)&gt;0,S2392-Y2392-AA2392*AC2392,0)</f>
        <v>1.0763391032043572</v>
      </c>
      <c r="AG2392" s="50">
        <f>SQRT((T2392*0.5)^2+Z2392^2+AE2392^2)</f>
        <v>7.2815072574219875E-2</v>
      </c>
      <c r="AH2392" s="50">
        <f>AF2392/S2392</f>
        <v>0.50270379861022718</v>
      </c>
      <c r="AI2392">
        <f>AF2392*EXP(Info!$B$6*G2392*1000)</f>
        <v>1.4528378866041565</v>
      </c>
      <c r="AJ2392">
        <f>2*SQRT((EXP(Info!$B$6*G2392)*AG2392)^2+(Info!$B$6*G2392*0.01*AI2392)^2)</f>
        <v>0.14567383419546739</v>
      </c>
      <c r="AK2392" s="28">
        <f>AI2392/(E2392/1000)</f>
        <v>0.42135669565085743</v>
      </c>
      <c r="AL2392">
        <f>AA2392/0.752049334436339</f>
        <v>0.59395571480000009</v>
      </c>
      <c r="AM2392">
        <f>Q2392/O2392</f>
        <v>1.0405430770193331</v>
      </c>
      <c r="AN2392">
        <f>U2392/0.242530074</f>
        <v>9.8923814289521879</v>
      </c>
      <c r="AO2392">
        <f>O2392/U2392</f>
        <v>0.66618039346448821</v>
      </c>
    </row>
    <row r="2393" spans="1:41">
      <c r="A2393" s="14" t="s">
        <v>82</v>
      </c>
      <c r="B2393" s="14" t="s">
        <v>228</v>
      </c>
      <c r="C2393" s="15">
        <v>-45.686</v>
      </c>
      <c r="D2393" s="15">
        <v>50.204000000000001</v>
      </c>
      <c r="E2393" s="15">
        <v>3448</v>
      </c>
      <c r="F2393" s="31">
        <v>549.5</v>
      </c>
      <c r="G2393" s="31">
        <v>32.845500000000001</v>
      </c>
      <c r="I2393">
        <f>(E2393*100*Info!$B$11)/AI2393</f>
        <v>5.3495481625616206</v>
      </c>
      <c r="J2393">
        <f>LOG10(I2393)</f>
        <v>0.72831710187299403</v>
      </c>
      <c r="K2393">
        <f>2*((E2393*100*Info!$B$11)/AI2393^2)*(AJ2393/2)</f>
        <v>0.41223012201257192</v>
      </c>
      <c r="L2393">
        <f>(M2393/10.7)/I2393</f>
        <v>0.78664490467289838</v>
      </c>
      <c r="M2393">
        <f>((U2393/0.242530073729142))*I2393</f>
        <v>45.027684406880603</v>
      </c>
      <c r="N2393">
        <f>2*M2393*SQRT((0.5*K2393/I2393)^2+(0.5*V2393/U2393)^2)</f>
        <v>3.6029567492210184</v>
      </c>
      <c r="O2393" s="1">
        <v>1.8146</v>
      </c>
      <c r="P2393" s="1">
        <v>4.0599999999999997E-2</v>
      </c>
      <c r="Q2393" s="1">
        <v>1.9197</v>
      </c>
      <c r="R2393" s="1">
        <v>4.19E-2</v>
      </c>
      <c r="S2393" s="1">
        <v>2.2597999999999998</v>
      </c>
      <c r="T2393" s="1">
        <v>4.65E-2</v>
      </c>
      <c r="U2393" s="1">
        <v>2.0413999999999999</v>
      </c>
      <c r="V2393" s="1">
        <v>4.3999999999999997E-2</v>
      </c>
      <c r="W2393" s="50">
        <f>U2393*Info!$B$2</f>
        <v>0.97987199999999985</v>
      </c>
      <c r="X2393" s="50">
        <f>W2393*SQRT((0.5*V2393/U2393)^2+Info!$B$3^2)</f>
        <v>5.0118723457007554E-2</v>
      </c>
      <c r="Y2393" s="39">
        <f>W2393*Info!$D$2</f>
        <v>0.7936963199999999</v>
      </c>
      <c r="Z2393" s="39">
        <f>Y2393*SQRT(Info!$D$3^2+(X2393/W2393)^2)</f>
        <v>5.6770884393918961E-2</v>
      </c>
      <c r="AA2393" s="50">
        <f>IF(O2393-W2393&gt;0,O2393-W2393,0)</f>
        <v>0.83472800000000014</v>
      </c>
      <c r="AB2393" s="50">
        <f>SQRT((0.5*P2393)^2+X2393^2)</f>
        <v>5.407380549730155E-2</v>
      </c>
      <c r="AC2393" s="50">
        <f>(1-EXP(-Info!$B$6*G2393*1000))+(Info!$B$6/(Info!$B$6-Info!$B$7))*(EXP(-Info!$B$7*G2393*1000)-EXP(-Info!$B$6*G2393*1000))*(Info!$B$9-1)</f>
        <v>0.29645756615008134</v>
      </c>
      <c r="AD2393" s="50">
        <f>SQRT((Info!$B$6*EXP(-Info!$B$6*G2393*1000)+(Info!$B$6/(Info!$B$6+Info!$B$7))*(Info!$B$9-1)*(-Info!$B$7*EXP(-Info!$B$7*G2393*1000)+Info!$B$6*EXP(-Info!$B$6*G2393*1000)))^2*(0.01*G2393*1000)^2)</f>
        <v>2.384075336222766E-3</v>
      </c>
      <c r="AE2393" s="50">
        <f>IF(AA2393&gt;0,AA2393*AC2393*SQRT((AB2393/AA2393)^2+(AD2393/AC2393)^2),AA2393*AC2393*SQRT((AD2393/AC2393)^2))</f>
        <v>1.6153640239357569E-2</v>
      </c>
      <c r="AF2393" s="50">
        <f>IF((S2393-Y2393-AA2393*AC2393)&gt;0,S2393-Y2393-AA2393*AC2393,0)</f>
        <v>1.2186422487226747</v>
      </c>
      <c r="AG2393" s="50">
        <f>SQRT((T2393*0.5)^2+Z2393^2+AE2393^2)</f>
        <v>6.3438441877542232E-2</v>
      </c>
      <c r="AH2393" s="50">
        <f>AF2393/S2393</f>
        <v>0.53926995695312629</v>
      </c>
      <c r="AI2393">
        <f>AF2393*EXP(Info!$B$6*G2393*1000)</f>
        <v>1.6469889981950978</v>
      </c>
      <c r="AJ2393">
        <f>2*SQRT((EXP(Info!$B$6*G2393)*AG2393)^2+(Info!$B$6*G2393*0.01*AI2393)^2)</f>
        <v>0.12691510666841446</v>
      </c>
      <c r="AK2393" s="28">
        <f>AI2393/(E2393/1000)</f>
        <v>0.47766502267839267</v>
      </c>
      <c r="AL2393">
        <f>AA2393/0.752049334436339</f>
        <v>1.1099378216000002</v>
      </c>
      <c r="AM2393">
        <f>Q2393/O2393</f>
        <v>1.0579191006282376</v>
      </c>
      <c r="AN2393">
        <f>U2393/0.242530074</f>
        <v>8.4171004705997809</v>
      </c>
      <c r="AO2393">
        <f>O2393/U2393</f>
        <v>0.88889977466444603</v>
      </c>
    </row>
    <row r="2394" spans="1:41">
      <c r="A2394" s="14" t="s">
        <v>82</v>
      </c>
      <c r="B2394" s="14" t="s">
        <v>228</v>
      </c>
      <c r="C2394" s="15">
        <v>-45.686</v>
      </c>
      <c r="D2394" s="15">
        <v>50.204000000000001</v>
      </c>
      <c r="E2394" s="15">
        <v>3448</v>
      </c>
      <c r="F2394" s="31">
        <v>550.5</v>
      </c>
      <c r="G2394" s="31">
        <v>32.863500000000002</v>
      </c>
      <c r="I2394">
        <f>(E2394*100*Info!$B$11)/AI2394</f>
        <v>6.0520904836278131</v>
      </c>
      <c r="J2394">
        <f>LOG10(I2394)</f>
        <v>0.78190541245202527</v>
      </c>
      <c r="K2394">
        <f>2*((E2394*100*Info!$B$11)/AI2394^2)*(AJ2394/2)</f>
        <v>0.48032579025106575</v>
      </c>
      <c r="L2394">
        <f>(M2394/10.7)/I2394</f>
        <v>0.70826557009345925</v>
      </c>
      <c r="M2394">
        <f>((U2394/0.242530073729142))*I2394</f>
        <v>45.865414288089219</v>
      </c>
      <c r="N2394">
        <f>2*M2394*SQRT((0.5*K2394/I2394)^2+(0.5*V2394/U2394)^2)</f>
        <v>3.7825227395313519</v>
      </c>
      <c r="O2394" s="1">
        <v>1.7968999999999999</v>
      </c>
      <c r="P2394" s="1">
        <v>3.9199999999999999E-2</v>
      </c>
      <c r="Q2394" s="1">
        <v>1.9184000000000001</v>
      </c>
      <c r="R2394" s="1">
        <v>4.07E-2</v>
      </c>
      <c r="S2394" s="1">
        <v>2.0629</v>
      </c>
      <c r="T2394" s="1">
        <v>4.4699999999999997E-2</v>
      </c>
      <c r="U2394" s="1">
        <v>1.8380000000000001</v>
      </c>
      <c r="V2394" s="1">
        <v>4.1200000000000001E-2</v>
      </c>
      <c r="W2394" s="50">
        <f>U2394*Info!$B$2</f>
        <v>0.88224000000000002</v>
      </c>
      <c r="X2394" s="50">
        <f>W2394*SQRT((0.5*V2394/U2394)^2+Info!$B$3^2)</f>
        <v>4.5206648714541983E-2</v>
      </c>
      <c r="Y2394" s="39">
        <f>W2394*Info!$D$2</f>
        <v>0.71461440000000009</v>
      </c>
      <c r="Z2394" s="39">
        <f>Y2394*SQRT(Info!$D$3^2+(X2394/W2394)^2)</f>
        <v>5.1161677743748801E-2</v>
      </c>
      <c r="AA2394" s="50">
        <f>IF(O2394-W2394&gt;0,O2394-W2394,0)</f>
        <v>0.91465999999999992</v>
      </c>
      <c r="AB2394" s="50">
        <f>SQRT((0.5*P2394)^2+X2394^2)</f>
        <v>4.9272721540422344E-2</v>
      </c>
      <c r="AC2394" s="50">
        <f>(1-EXP(-Info!$B$6*G2394*1000))+(Info!$B$6/(Info!$B$6-Info!$B$7))*(EXP(-Info!$B$7*G2394*1000)-EXP(-Info!$B$6*G2394*1000))*(Info!$B$9-1)</f>
        <v>0.29659577502926382</v>
      </c>
      <c r="AD2394" s="50">
        <f>SQRT((Info!$B$6*EXP(-Info!$B$6*G2394*1000)+(Info!$B$6/(Info!$B$6+Info!$B$7))*(Info!$B$9-1)*(-Info!$B$7*EXP(-Info!$B$7*G2394*1000)+Info!$B$6*EXP(-Info!$B$6*G2394*1000)))^2*(0.01*G2394*1000)^2)</f>
        <v>2.3849772929598325E-3</v>
      </c>
      <c r="AE2394" s="50">
        <f>IF(AA2394&gt;0,AA2394*AC2394*SQRT((AB2394/AA2394)^2+(AD2394/AC2394)^2),AA2394*AC2394*SQRT((AD2394/AC2394)^2))</f>
        <v>1.4775996055999243E-2</v>
      </c>
      <c r="AF2394" s="50">
        <f>IF((S2394-Y2394-AA2394*AC2394)&gt;0,S2394-Y2394-AA2394*AC2394,0)</f>
        <v>1.0770013084117334</v>
      </c>
      <c r="AG2394" s="50">
        <f>SQRT((T2394*0.5)^2+Z2394^2+AE2394^2)</f>
        <v>5.7752660795863824E-2</v>
      </c>
      <c r="AH2394" s="50">
        <f>AF2394/S2394</f>
        <v>0.52208120045166195</v>
      </c>
      <c r="AI2394">
        <f>AF2394*EXP(Info!$B$6*G2394*1000)</f>
        <v>1.4558022542604836</v>
      </c>
      <c r="AJ2394">
        <f>2*SQRT((EXP(Info!$B$6*G2394)*AG2394)^2+(Info!$B$6*G2394*0.01*AI2394)^2)</f>
        <v>0.11554013776208311</v>
      </c>
      <c r="AK2394" s="28">
        <f>AI2394/(E2394/1000)</f>
        <v>0.42221643105002427</v>
      </c>
      <c r="AL2394">
        <f>AA2394/0.752049334436339</f>
        <v>1.2162234019999998</v>
      </c>
      <c r="AM2394">
        <f>Q2394/O2394</f>
        <v>1.0676164505537316</v>
      </c>
      <c r="AN2394">
        <f>U2394/0.242530074</f>
        <v>7.5784415915363965</v>
      </c>
      <c r="AO2394">
        <f>O2394/U2394</f>
        <v>0.97763873775843302</v>
      </c>
    </row>
    <row r="2395" spans="1:41">
      <c r="A2395" s="14" t="s">
        <v>82</v>
      </c>
      <c r="B2395" s="14" t="s">
        <v>228</v>
      </c>
      <c r="C2395" s="15">
        <v>-45.686</v>
      </c>
      <c r="D2395" s="15">
        <v>50.204000000000001</v>
      </c>
      <c r="E2395" s="15">
        <v>3448</v>
      </c>
      <c r="F2395" s="31">
        <v>553.5</v>
      </c>
      <c r="G2395" s="31">
        <v>32.9176</v>
      </c>
      <c r="I2395">
        <f>(E2395*100*Info!$B$11)/AI2395</f>
        <v>5.3815958584262491</v>
      </c>
      <c r="J2395">
        <f>LOG10(I2395)</f>
        <v>0.73091108045010655</v>
      </c>
      <c r="K2395">
        <f>2*((E2395*100*Info!$B$11)/AI2395^2)*(AJ2395/2)</f>
        <v>0.4145475121408656</v>
      </c>
      <c r="L2395">
        <f>(M2395/10.7)/I2395</f>
        <v>0.77654884485981457</v>
      </c>
      <c r="M2395">
        <f>((U2395/0.242530073729142))*I2395</f>
        <v>44.716070906786939</v>
      </c>
      <c r="N2395">
        <f>2*M2395*SQRT((0.5*K2395/I2395)^2+(0.5*V2395/U2395)^2)</f>
        <v>3.5887977498212487</v>
      </c>
      <c r="O2395" s="1">
        <v>1.7821</v>
      </c>
      <c r="P2395" s="1">
        <v>3.8199999999999998E-2</v>
      </c>
      <c r="Q2395" s="1">
        <v>1.8469</v>
      </c>
      <c r="R2395" s="1">
        <v>3.9199999999999999E-2</v>
      </c>
      <c r="S2395" s="1">
        <v>2.2361</v>
      </c>
      <c r="T2395" s="1">
        <v>4.7899999999999998E-2</v>
      </c>
      <c r="U2395" s="1">
        <v>2.0152000000000001</v>
      </c>
      <c r="V2395" s="1">
        <v>4.5400000000000003E-2</v>
      </c>
      <c r="W2395" s="50">
        <f>U2395*Info!$B$2</f>
        <v>0.96729600000000004</v>
      </c>
      <c r="X2395" s="50">
        <f>W2395*SQRT((0.5*V2395/U2395)^2+Info!$B$3^2)</f>
        <v>4.9576977469789348E-2</v>
      </c>
      <c r="Y2395" s="39">
        <f>W2395*Info!$D$2</f>
        <v>0.78350976000000006</v>
      </c>
      <c r="Z2395" s="39">
        <f>Y2395*SQRT(Info!$D$3^2+(X2395/W2395)^2)</f>
        <v>5.6101085191410417E-2</v>
      </c>
      <c r="AA2395" s="50">
        <f>IF(O2395-W2395&gt;0,O2395-W2395,0)</f>
        <v>0.81480399999999997</v>
      </c>
      <c r="AB2395" s="50">
        <f>SQRT((0.5*P2395)^2+X2395^2)</f>
        <v>5.312896286433607E-2</v>
      </c>
      <c r="AC2395" s="50">
        <f>(1-EXP(-Info!$B$6*G2395*1000))+(Info!$B$6/(Info!$B$6-Info!$B$7))*(EXP(-Info!$B$7*G2395*1000)-EXP(-Info!$B$6*G2395*1000))*(Info!$B$9-1)</f>
        <v>0.29701102543996899</v>
      </c>
      <c r="AD2395" s="50">
        <f>SQRT((Info!$B$6*EXP(-Info!$B$6*G2395*1000)+(Info!$B$6/(Info!$B$6+Info!$B$7))*(Info!$B$9-1)*(-Info!$B$7*EXP(-Info!$B$7*G2395*1000)+Info!$B$6*EXP(-Info!$B$6*G2395*1000)))^2*(0.01*G2395*1000)^2)</f>
        <v>2.3876859122506366E-3</v>
      </c>
      <c r="AE2395" s="50">
        <f>IF(AA2395&gt;0,AA2395*AC2395*SQRT((AB2395/AA2395)^2+(AD2395/AC2395)^2),AA2395*AC2395*SQRT((AD2395/AC2395)^2))</f>
        <v>1.5899365142233293E-2</v>
      </c>
      <c r="AF2395" s="50">
        <f>IF((S2395-Y2395-AA2395*AC2395)&gt;0,S2395-Y2395-AA2395*AC2395,0)</f>
        <v>1.2105844684274114</v>
      </c>
      <c r="AG2395" s="50">
        <f>SQRT((T2395*0.5)^2+Z2395^2+AE2395^2)</f>
        <v>6.3037481481892602E-2</v>
      </c>
      <c r="AH2395" s="50">
        <f>AF2395/S2395</f>
        <v>0.54138207970458008</v>
      </c>
      <c r="AI2395">
        <f>AF2395*EXP(Info!$B$6*G2395*1000)</f>
        <v>1.6371810891853751</v>
      </c>
      <c r="AJ2395">
        <f>2*SQRT((EXP(Info!$B$6*G2395)*AG2395)^2+(Info!$B$6*G2395*0.01*AI2395)^2)</f>
        <v>0.12611302767806506</v>
      </c>
      <c r="AK2395" s="28">
        <f>AI2395/(E2395/1000)</f>
        <v>0.47482050150387911</v>
      </c>
      <c r="AL2395">
        <f>AA2395/0.752049334436339</f>
        <v>1.0834448788</v>
      </c>
      <c r="AM2395">
        <f>Q2395/O2395</f>
        <v>1.036361595870041</v>
      </c>
      <c r="AN2395">
        <f>U2395/0.242530074</f>
        <v>8.3090726307204275</v>
      </c>
      <c r="AO2395">
        <f>O2395/U2395</f>
        <v>0.88432909884874944</v>
      </c>
    </row>
    <row r="2396" spans="1:41">
      <c r="A2396" s="14" t="s">
        <v>82</v>
      </c>
      <c r="B2396" s="14" t="s">
        <v>228</v>
      </c>
      <c r="C2396" s="15">
        <v>-45.686</v>
      </c>
      <c r="D2396" s="15">
        <v>50.204000000000001</v>
      </c>
      <c r="E2396" s="15">
        <v>3448</v>
      </c>
      <c r="F2396" s="31">
        <v>555.5</v>
      </c>
      <c r="G2396" s="31">
        <v>32.953600000000002</v>
      </c>
      <c r="I2396">
        <f>(E2396*100*Info!$B$11)/AI2396</f>
        <v>4.4295085224996011</v>
      </c>
      <c r="J2396">
        <f>LOG10(I2396)</f>
        <v>0.64635554161642239</v>
      </c>
      <c r="K2396">
        <f>2*((E2396*100*Info!$B$11)/AI2396^2)*(AJ2396/2)</f>
        <v>0.32548805855344781</v>
      </c>
      <c r="L2396">
        <f>(M2396/10.7)/I2396</f>
        <v>0.91010969719626333</v>
      </c>
      <c r="M2396">
        <f>((U2396/0.242530073729142))*I2396</f>
        <v>43.135323663502056</v>
      </c>
      <c r="N2396">
        <f>2*M2396*SQRT((0.5*K2396/I2396)^2+(0.5*V2396/U2396)^2)</f>
        <v>3.3088817491736795</v>
      </c>
      <c r="O2396" s="1">
        <v>1.3190999999999999</v>
      </c>
      <c r="P2396" s="1">
        <v>2.9399999999999999E-2</v>
      </c>
      <c r="Q2396" s="1">
        <v>1.3495999999999999</v>
      </c>
      <c r="R2396" s="1">
        <v>2.98E-2</v>
      </c>
      <c r="S2396" s="1">
        <v>2.4437000000000002</v>
      </c>
      <c r="T2396" s="1">
        <v>5.2999999999999999E-2</v>
      </c>
      <c r="U2396" s="1">
        <v>2.3618000000000001</v>
      </c>
      <c r="V2396" s="1">
        <v>5.1999999999999998E-2</v>
      </c>
      <c r="W2396" s="50">
        <f>U2396*Info!$B$2</f>
        <v>1.133664</v>
      </c>
      <c r="X2396" s="50">
        <f>W2396*SQRT((0.5*V2396/U2396)^2+Info!$B$3^2)</f>
        <v>5.8040809455416807E-2</v>
      </c>
      <c r="Y2396" s="39">
        <f>W2396*Info!$D$2</f>
        <v>0.91826784000000006</v>
      </c>
      <c r="Z2396" s="39">
        <f>Y2396*SQRT(Info!$D$3^2+(X2396/W2396)^2)</f>
        <v>6.5713521951964574E-2</v>
      </c>
      <c r="AA2396" s="50">
        <f>IF(O2396-W2396&gt;0,O2396-W2396,0)</f>
        <v>0.18543599999999993</v>
      </c>
      <c r="AB2396" s="50">
        <f>SQRT((0.5*P2396)^2+X2396^2)</f>
        <v>5.9873412816040486E-2</v>
      </c>
      <c r="AC2396" s="50">
        <f>(1-EXP(-Info!$B$6*G2396*1000))+(Info!$B$6/(Info!$B$6-Info!$B$7))*(EXP(-Info!$B$7*G2396*1000)-EXP(-Info!$B$6*G2396*1000))*(Info!$B$9-1)</f>
        <v>0.29728722759020687</v>
      </c>
      <c r="AD2396" s="50">
        <f>SQRT((Info!$B$6*EXP(-Info!$B$6*G2396*1000)+(Info!$B$6/(Info!$B$6+Info!$B$7))*(Info!$B$9-1)*(-Info!$B$7*EXP(-Info!$B$7*G2396*1000)+Info!$B$6*EXP(-Info!$B$6*G2396*1000)))^2*(0.01*G2396*1000)^2)</f>
        <v>2.3894864408275452E-3</v>
      </c>
      <c r="AE2396" s="50">
        <f>IF(AA2396&gt;0,AA2396*AC2396*SQRT((AB2396/AA2396)^2+(AD2396/AC2396)^2),AA2396*AC2396*SQRT((AD2396/AC2396)^2))</f>
        <v>1.780511519387757E-2</v>
      </c>
      <c r="AF2396" s="50">
        <f>IF((S2396-Y2396-AA2396*AC2396)&gt;0,S2396-Y2396-AA2396*AC2396,0)</f>
        <v>1.4703044056645826</v>
      </c>
      <c r="AG2396" s="50">
        <f>SQRT((T2396*0.5)^2+Z2396^2+AE2396^2)</f>
        <v>7.3058463537078164E-2</v>
      </c>
      <c r="AH2396" s="50">
        <f>AF2396/S2396</f>
        <v>0.60167140224437632</v>
      </c>
      <c r="AI2396">
        <f>AF2396*EXP(Info!$B$6*G2396*1000)</f>
        <v>1.9890800354712679</v>
      </c>
      <c r="AJ2396">
        <f>2*SQRT((EXP(Info!$B$6*G2396)*AG2396)^2+(Info!$B$6*G2396*0.01*AI2396)^2)</f>
        <v>0.14616109118300591</v>
      </c>
      <c r="AK2396" s="28">
        <f>AI2396/(E2396/1000)</f>
        <v>0.57687936063551859</v>
      </c>
      <c r="AL2396">
        <f>AA2396/0.752049334436339</f>
        <v>0.2465742491999999</v>
      </c>
      <c r="AM2396">
        <f>Q2396/O2396</f>
        <v>1.0231218254870744</v>
      </c>
      <c r="AN2396">
        <f>U2396/0.242530074</f>
        <v>9.7381737491244067</v>
      </c>
      <c r="AO2396">
        <f>O2396/U2396</f>
        <v>0.55851469218392746</v>
      </c>
    </row>
    <row r="2397" spans="1:41">
      <c r="A2397" s="14" t="s">
        <v>82</v>
      </c>
      <c r="B2397" s="14" t="s">
        <v>228</v>
      </c>
      <c r="C2397" s="15">
        <v>-45.686</v>
      </c>
      <c r="D2397" s="15">
        <v>50.204000000000001</v>
      </c>
      <c r="E2397" s="15">
        <v>3448</v>
      </c>
      <c r="F2397" s="31">
        <v>558.5</v>
      </c>
      <c r="G2397" s="31">
        <v>33.0077</v>
      </c>
      <c r="I2397">
        <f>(E2397*100*Info!$B$11)/AI2397</f>
        <v>7.4703033956855274</v>
      </c>
      <c r="J2397">
        <f>LOG10(I2397)</f>
        <v>0.87333824042267283</v>
      </c>
      <c r="K2397">
        <f>2*((E2397*100*Info!$B$11)/AI2397^2)*(AJ2397/2)</f>
        <v>0.6732951975123791</v>
      </c>
      <c r="L2397">
        <f>(M2397/10.7)/I2397</f>
        <v>0.6594422579439263</v>
      </c>
      <c r="M2397">
        <f>((U2397/0.242530073729142))*I2397</f>
        <v>52.71070100491437</v>
      </c>
      <c r="N2397">
        <f>2*M2397*SQRT((0.5*K2397/I2397)^2+(0.5*V2397/U2397)^2)</f>
        <v>4.8891911104870331</v>
      </c>
      <c r="O2397" s="1">
        <v>1.6435999999999999</v>
      </c>
      <c r="P2397" s="1">
        <v>3.5200000000000002E-2</v>
      </c>
      <c r="Q2397" s="1">
        <v>1.7525999999999999</v>
      </c>
      <c r="R2397" s="1">
        <v>3.6600000000000001E-2</v>
      </c>
      <c r="S2397" s="1">
        <v>1.7815000000000001</v>
      </c>
      <c r="T2397" s="1">
        <v>3.8399999999999997E-2</v>
      </c>
      <c r="U2397" s="1">
        <v>1.7113</v>
      </c>
      <c r="V2397" s="1">
        <v>3.7499999999999999E-2</v>
      </c>
      <c r="W2397" s="50">
        <f>U2397*Info!$B$2</f>
        <v>0.82142400000000004</v>
      </c>
      <c r="X2397" s="50">
        <f>W2397*SQRT((0.5*V2397/U2397)^2+Info!$B$3^2)</f>
        <v>4.2045730692188005E-2</v>
      </c>
      <c r="Y2397" s="39">
        <f>W2397*Info!$D$2</f>
        <v>0.66535344000000007</v>
      </c>
      <c r="Z2397" s="39">
        <f>Y2397*SQRT(Info!$D$3^2+(X2397/W2397)^2)</f>
        <v>4.7609033812913794E-2</v>
      </c>
      <c r="AA2397" s="50">
        <f>IF(O2397-W2397&gt;0,O2397-W2397,0)</f>
        <v>0.82217599999999991</v>
      </c>
      <c r="AB2397" s="50">
        <f>SQRT((0.5*P2397)^2+X2397^2)</f>
        <v>4.5580735727278471E-2</v>
      </c>
      <c r="AC2397" s="50">
        <f>(1-EXP(-Info!$B$6*G2397*1000))+(Info!$B$6/(Info!$B$6-Info!$B$7))*(EXP(-Info!$B$7*G2397*1000)-EXP(-Info!$B$6*G2397*1000))*(Info!$B$9-1)</f>
        <v>0.29770211816705688</v>
      </c>
      <c r="AD2397" s="50">
        <f>SQRT((Info!$B$6*EXP(-Info!$B$6*G2397*1000)+(Info!$B$6/(Info!$B$6+Info!$B$7))*(Info!$B$9-1)*(-Info!$B$7*EXP(-Info!$B$7*G2397*1000)+Info!$B$6*EXP(-Info!$B$6*G2397*1000)))^2*(0.01*G2397*1000)^2)</f>
        <v>2.3921894122006016E-3</v>
      </c>
      <c r="AE2397" s="50">
        <f>IF(AA2397&gt;0,AA2397*AC2397*SQRT((AB2397/AA2397)^2+(AD2397/AC2397)^2),AA2397*AC2397*SQRT((AD2397/AC2397)^2))</f>
        <v>1.3711277666855931E-2</v>
      </c>
      <c r="AF2397" s="50">
        <f>IF((S2397-Y2397-AA2397*AC2397)&gt;0,S2397-Y2397-AA2397*AC2397,0)</f>
        <v>0.87138302329388184</v>
      </c>
      <c r="AG2397" s="50">
        <f>SQRT((T2397*0.5)^2+Z2397^2+AE2397^2)</f>
        <v>5.3134350808650997E-2</v>
      </c>
      <c r="AH2397" s="50">
        <f>AF2397/S2397</f>
        <v>0.48912883710013011</v>
      </c>
      <c r="AI2397">
        <f>AF2397*EXP(Info!$B$6*G2397*1000)</f>
        <v>1.1794229099372828</v>
      </c>
      <c r="AJ2397">
        <f>2*SQRT((EXP(Info!$B$6*G2397)*AG2397)^2+(Info!$B$6*G2397*0.01*AI2397)^2)</f>
        <v>0.10630087414595235</v>
      </c>
      <c r="AK2397" s="28">
        <f>AI2397/(E2397/1000)</f>
        <v>0.34206000868250663</v>
      </c>
      <c r="AL2397">
        <f>AA2397/0.752049334436339</f>
        <v>1.0932474271999999</v>
      </c>
      <c r="AM2397">
        <f>Q2397/O2397</f>
        <v>1.066317838890241</v>
      </c>
      <c r="AN2397">
        <f>U2397/0.242530074</f>
        <v>7.0560321521198235</v>
      </c>
      <c r="AO2397">
        <f>O2397/U2397</f>
        <v>0.96043943201075199</v>
      </c>
    </row>
    <row r="2398" spans="1:41">
      <c r="A2398" s="14" t="s">
        <v>82</v>
      </c>
      <c r="B2398" s="14" t="s">
        <v>228</v>
      </c>
      <c r="C2398" s="15">
        <v>-45.686</v>
      </c>
      <c r="D2398" s="15">
        <v>50.204000000000001</v>
      </c>
      <c r="E2398" s="15">
        <v>3448</v>
      </c>
      <c r="F2398" s="31">
        <v>560.5</v>
      </c>
      <c r="G2398" s="31">
        <v>33.043699999999994</v>
      </c>
      <c r="I2398">
        <f>(E2398*100*Info!$B$11)/AI2398</f>
        <v>5.3615069403906093</v>
      </c>
      <c r="J2398">
        <f>LOG10(I2398)</f>
        <v>0.72928687251268465</v>
      </c>
      <c r="K2398">
        <f>2*((E2398*100*Info!$B$11)/AI2398^2)*(AJ2398/2)</f>
        <v>0.42221631586838582</v>
      </c>
      <c r="L2398">
        <f>(M2398/10.7)/I2398</f>
        <v>0.81092168971962764</v>
      </c>
      <c r="M2398">
        <f>((U2398/0.242530073729142))*I2398</f>
        <v>46.521056262732181</v>
      </c>
      <c r="N2398">
        <f>2*M2398*SQRT((0.5*K2398/I2398)^2+(0.5*V2398/U2398)^2)</f>
        <v>3.7927206192531697</v>
      </c>
      <c r="O2398" s="1">
        <v>1.3826000000000001</v>
      </c>
      <c r="P2398" s="1">
        <v>2.92E-2</v>
      </c>
      <c r="Q2398" s="1">
        <v>1.5724</v>
      </c>
      <c r="R2398" s="1">
        <v>3.1199999999999999E-2</v>
      </c>
      <c r="S2398" s="1">
        <v>2.1429</v>
      </c>
      <c r="T2398" s="1">
        <v>4.4999999999999998E-2</v>
      </c>
      <c r="U2398" s="1">
        <v>2.1044</v>
      </c>
      <c r="V2398" s="1">
        <v>4.4400000000000002E-2</v>
      </c>
      <c r="W2398" s="50">
        <f>U2398*Info!$B$2</f>
        <v>1.0101119999999999</v>
      </c>
      <c r="X2398" s="50">
        <f>W2398*SQRT((0.5*V2398/U2398)^2+Info!$B$3^2)</f>
        <v>5.1617496717295389E-2</v>
      </c>
      <c r="Y2398" s="39">
        <f>W2398*Info!$D$2</f>
        <v>0.81819071999999993</v>
      </c>
      <c r="Z2398" s="39">
        <f>Y2398*SQRT(Info!$D$3^2+(X2398/W2398)^2)</f>
        <v>5.8495133531945992E-2</v>
      </c>
      <c r="AA2398" s="50">
        <f>IF(O2398-W2398&gt;0,O2398-W2398,0)</f>
        <v>0.37248800000000015</v>
      </c>
      <c r="AB2398" s="50">
        <f>SQRT((0.5*P2398)^2+X2398^2)</f>
        <v>5.3642576069387278E-2</v>
      </c>
      <c r="AC2398" s="50">
        <f>(1-EXP(-Info!$B$6*G2398*1000))+(Info!$B$6/(Info!$B$6-Info!$B$7))*(EXP(-Info!$B$7*G2398*1000)-EXP(-Info!$B$6*G2398*1000))*(Info!$B$9-1)</f>
        <v>0.29797808097180728</v>
      </c>
      <c r="AD2398" s="50">
        <f>SQRT((Info!$B$6*EXP(-Info!$B$6*G2398*1000)+(Info!$B$6/(Info!$B$6+Info!$B$7))*(Info!$B$9-1)*(-Info!$B$7*EXP(-Info!$B$7*G2398*1000)+Info!$B$6*EXP(-Info!$B$6*G2398*1000)))^2*(0.01*G2398*1000)^2)</f>
        <v>2.3939861849486435E-3</v>
      </c>
      <c r="AE2398" s="50">
        <f>IF(AA2398&gt;0,AA2398*AC2398*SQRT((AB2398/AA2398)^2+(AD2398/AC2398)^2),AA2398*AC2398*SQRT((AD2398/AC2398)^2))</f>
        <v>1.6009166453495278E-2</v>
      </c>
      <c r="AF2398" s="50">
        <f>IF((S2398-Y2398-AA2398*AC2398)&gt;0,S2398-Y2398-AA2398*AC2398,0)</f>
        <v>1.2137160205749733</v>
      </c>
      <c r="AG2398" s="50">
        <f>SQRT((T2398*0.5)^2+Z2398^2+AE2398^2)</f>
        <v>6.4685578434886939E-2</v>
      </c>
      <c r="AH2398" s="50">
        <f>AF2398/S2398</f>
        <v>0.56638948181201798</v>
      </c>
      <c r="AI2398">
        <f>AF2398*EXP(Info!$B$6*G2398*1000)</f>
        <v>1.6433154087108011</v>
      </c>
      <c r="AJ2398">
        <f>2*SQRT((EXP(Info!$B$6*G2398)*AG2398)^2+(Info!$B$6*G2398*0.01*AI2398)^2)</f>
        <v>0.12941036641184991</v>
      </c>
      <c r="AK2398" s="28">
        <f>AI2398/(E2398/1000)</f>
        <v>0.47659959649385181</v>
      </c>
      <c r="AL2398">
        <f>AA2398/0.752049334436339</f>
        <v>0.49529729360000019</v>
      </c>
      <c r="AM2398">
        <f>Q2398/O2398</f>
        <v>1.1372775929408361</v>
      </c>
      <c r="AN2398">
        <f>U2398/0.242530074</f>
        <v>8.6768620703096797</v>
      </c>
      <c r="AO2398">
        <f>O2398/U2398</f>
        <v>0.65700437179243487</v>
      </c>
    </row>
    <row r="2399" spans="1:41">
      <c r="A2399" s="14" t="s">
        <v>82</v>
      </c>
      <c r="B2399" s="14" t="s">
        <v>228</v>
      </c>
      <c r="C2399" s="15">
        <v>-45.686</v>
      </c>
      <c r="D2399" s="15">
        <v>50.204000000000001</v>
      </c>
      <c r="E2399" s="15">
        <v>3448</v>
      </c>
      <c r="F2399" s="31">
        <v>562.5</v>
      </c>
      <c r="G2399" s="31">
        <v>33.079699999999995</v>
      </c>
      <c r="I2399">
        <f>(E2399*100*Info!$B$11)/AI2399</f>
        <v>6.1365830812676831</v>
      </c>
      <c r="J2399">
        <f>LOG10(I2399)</f>
        <v>0.78792661837021305</v>
      </c>
      <c r="K2399">
        <f>2*((E2399*100*Info!$B$11)/AI2399^2)*(AJ2399/2)</f>
        <v>0.54887295730109575</v>
      </c>
      <c r="L2399">
        <f>(M2399/10.7)/I2399</f>
        <v>0.80980418691588918</v>
      </c>
      <c r="M2399">
        <f>((U2399/0.242530073729142))*I2399</f>
        <v>53.172908196475227</v>
      </c>
      <c r="N2399">
        <f>2*M2399*SQRT((0.5*K2399/I2399)^2+(0.5*V2399/U2399)^2)</f>
        <v>4.8897399706311946</v>
      </c>
      <c r="O2399" s="1">
        <v>1.0692999999999999</v>
      </c>
      <c r="P2399" s="1">
        <v>2.2800000000000001E-2</v>
      </c>
      <c r="Q2399" s="1">
        <v>1.2399</v>
      </c>
      <c r="R2399" s="1">
        <v>2.4799999999999999E-2</v>
      </c>
      <c r="S2399" s="1">
        <v>1.8952</v>
      </c>
      <c r="T2399" s="1">
        <v>4.2799999999999998E-2</v>
      </c>
      <c r="U2399" s="1">
        <v>2.1015000000000001</v>
      </c>
      <c r="V2399" s="1">
        <v>4.4900000000000002E-2</v>
      </c>
      <c r="W2399" s="50">
        <f>U2399*Info!$B$2</f>
        <v>1.0087200000000001</v>
      </c>
      <c r="X2399" s="50">
        <f>W2399*SQRT((0.5*V2399/U2399)^2+Info!$B$3^2)</f>
        <v>5.1574337339417173E-2</v>
      </c>
      <c r="Y2399" s="39">
        <f>W2399*Info!$D$2</f>
        <v>0.8170632000000001</v>
      </c>
      <c r="Z2399" s="39">
        <f>Y2399*SQRT(Info!$D$3^2+(X2399/W2399)^2)</f>
        <v>5.8430720718170175E-2</v>
      </c>
      <c r="AA2399" s="50">
        <f>IF(O2399-W2399&gt;0,O2399-W2399,0)</f>
        <v>6.0579999999999856E-2</v>
      </c>
      <c r="AB2399" s="50">
        <f>SQRT((0.5*P2399)^2+X2399^2)</f>
        <v>5.281924149398589E-2</v>
      </c>
      <c r="AC2399" s="50">
        <f>(1-EXP(-Info!$B$6*G2399*1000))+(Info!$B$6/(Info!$B$6-Info!$B$7))*(EXP(-Info!$B$7*G2399*1000)-EXP(-Info!$B$6*G2399*1000))*(Info!$B$9-1)</f>
        <v>0.29825394820069961</v>
      </c>
      <c r="AD2399" s="50">
        <f>SQRT((Info!$B$6*EXP(-Info!$B$6*G2399*1000)+(Info!$B$6/(Info!$B$6+Info!$B$7))*(Info!$B$9-1)*(-Info!$B$7*EXP(-Info!$B$7*G2399*1000)+Info!$B$6*EXP(-Info!$B$6*G2399*1000)))^2*(0.01*G2399*1000)^2)</f>
        <v>2.3957814584239382E-3</v>
      </c>
      <c r="AE2399" s="50">
        <f>IF(AA2399&gt;0,AA2399*AC2399*SQRT((AB2399/AA2399)^2+(AD2399/AC2399)^2),AA2399*AC2399*SQRT((AD2399/AC2399)^2))</f>
        <v>1.5754215868812236E-2</v>
      </c>
      <c r="AF2399" s="50">
        <f>IF((S2399-Y2399-AA2399*AC2399)&gt;0,S2399-Y2399-AA2399*AC2399,0)</f>
        <v>1.0600685758180015</v>
      </c>
      <c r="AG2399" s="50">
        <f>SQRT((T2399*0.5)^2+Z2399^2+AE2399^2)</f>
        <v>6.4189597609627808E-2</v>
      </c>
      <c r="AH2399" s="50">
        <f>AF2399/S2399</f>
        <v>0.55934390872625661</v>
      </c>
      <c r="AI2399">
        <f>AF2399*EXP(Info!$B$6*G2399*1000)</f>
        <v>1.435757791000803</v>
      </c>
      <c r="AJ2399">
        <f>2*SQRT((EXP(Info!$B$6*G2399)*AG2399)^2+(Info!$B$6*G2399*0.01*AI2399)^2)</f>
        <v>0.12841814643075047</v>
      </c>
      <c r="AK2399" s="28">
        <f>AI2399/(E2399/1000)</f>
        <v>0.41640307163596374</v>
      </c>
      <c r="AL2399">
        <f>AA2399/0.752049334436339</f>
        <v>8.0553225999999811E-2</v>
      </c>
      <c r="AM2399">
        <f>Q2399/O2399</f>
        <v>1.1595436266716543</v>
      </c>
      <c r="AN2399">
        <f>U2399/0.242530074</f>
        <v>8.6649047903230336</v>
      </c>
      <c r="AO2399">
        <f>O2399/U2399</f>
        <v>0.50882702831310966</v>
      </c>
    </row>
    <row r="2400" spans="1:41">
      <c r="A2400" s="14" t="s">
        <v>82</v>
      </c>
      <c r="B2400" s="14" t="s">
        <v>228</v>
      </c>
      <c r="C2400" s="15">
        <v>-45.686</v>
      </c>
      <c r="D2400" s="15">
        <v>50.204000000000001</v>
      </c>
      <c r="E2400" s="15">
        <v>3448</v>
      </c>
      <c r="F2400" s="31">
        <v>564.5</v>
      </c>
      <c r="G2400" s="31">
        <v>33.1158</v>
      </c>
      <c r="I2400">
        <f>(E2400*100*Info!$B$11)/AI2400</f>
        <v>9.631174870902889</v>
      </c>
      <c r="J2400">
        <f>LOG10(I2400)</f>
        <v>0.98367926831120933</v>
      </c>
      <c r="K2400">
        <f>2*((E2400*100*Info!$B$11)/AI2400^2)*(AJ2400/2)</f>
        <v>0.98988621175828528</v>
      </c>
      <c r="L2400">
        <f>(M2400/10.7)/I2400</f>
        <v>0.59609140934579541</v>
      </c>
      <c r="M2400">
        <f>((U2400/0.242530073729142))*I2400</f>
        <v>61.429348446239736</v>
      </c>
      <c r="N2400">
        <f>2*M2400*SQRT((0.5*K2400/I2400)^2+(0.5*V2400/U2400)^2)</f>
        <v>6.440284734846113</v>
      </c>
      <c r="O2400" s="1">
        <v>0.92559999999999998</v>
      </c>
      <c r="P2400" s="1">
        <v>2.0799999999999999E-2</v>
      </c>
      <c r="Q2400" s="1">
        <v>1.0135000000000001</v>
      </c>
      <c r="R2400" s="1">
        <v>2.1999999999999999E-2</v>
      </c>
      <c r="S2400" s="1">
        <v>1.3312999999999999</v>
      </c>
      <c r="T2400" s="1">
        <v>2.9899999999999999E-2</v>
      </c>
      <c r="U2400" s="1">
        <v>1.5468999999999999</v>
      </c>
      <c r="V2400" s="1">
        <v>3.2000000000000001E-2</v>
      </c>
      <c r="W2400" s="50">
        <f>U2400*Info!$B$2</f>
        <v>0.74251199999999995</v>
      </c>
      <c r="X2400" s="50">
        <f>W2400*SQRT((0.5*V2400/U2400)^2+Info!$B$3^2)</f>
        <v>3.7911641686426613E-2</v>
      </c>
      <c r="Y2400" s="39">
        <f>W2400*Info!$D$2</f>
        <v>0.60143471999999998</v>
      </c>
      <c r="Z2400" s="39">
        <f>Y2400*SQRT(Info!$D$3^2+(X2400/W2400)^2)</f>
        <v>4.2980425367222602E-2</v>
      </c>
      <c r="AA2400" s="50">
        <f>IF(O2400-W2400&gt;0,O2400-W2400,0)</f>
        <v>0.18308800000000003</v>
      </c>
      <c r="AB2400" s="50">
        <f>SQRT((0.5*P2400)^2+X2400^2)</f>
        <v>3.9312244598343656E-2</v>
      </c>
      <c r="AC2400" s="50">
        <f>(1-EXP(-Info!$B$6*G2400*1000))+(Info!$B$6/(Info!$B$6-Info!$B$7))*(EXP(-Info!$B$7*G2400*1000)-EXP(-Info!$B$6*G2400*1000))*(Info!$B$9-1)</f>
        <v>0.29853048578515723</v>
      </c>
      <c r="AD2400" s="50">
        <f>SQRT((Info!$B$6*EXP(-Info!$B$6*G2400*1000)+(Info!$B$6/(Info!$B$6+Info!$B$7))*(Info!$B$9-1)*(-Info!$B$7*EXP(-Info!$B$7*G2400*1000)+Info!$B$6*EXP(-Info!$B$6*G2400*1000)))^2*(0.01*G2400*1000)^2)</f>
        <v>2.3975802140424542E-3</v>
      </c>
      <c r="AE2400" s="50">
        <f>IF(AA2400&gt;0,AA2400*AC2400*SQRT((AB2400/AA2400)^2+(AD2400/AC2400)^2),AA2400*AC2400*SQRT((AD2400/AC2400)^2))</f>
        <v>1.1744110161193757E-2</v>
      </c>
      <c r="AF2400" s="50">
        <f>IF((S2400-Y2400-AA2400*AC2400)&gt;0,S2400-Y2400-AA2400*AC2400,0)</f>
        <v>0.67520793041856708</v>
      </c>
      <c r="AG2400" s="50">
        <f>SQRT((T2400*0.5)^2+Z2400^2+AE2400^2)</f>
        <v>4.6997272136004305E-2</v>
      </c>
      <c r="AH2400" s="50">
        <f>AF2400/S2400</f>
        <v>0.50717939639342535</v>
      </c>
      <c r="AI2400">
        <f>AF2400*EXP(Info!$B$6*G2400*1000)</f>
        <v>0.91480500428581901</v>
      </c>
      <c r="AJ2400">
        <f>2*SQRT((EXP(Info!$B$6*G2400)*AG2400)^2+(Info!$B$6*G2400*0.01*AI2400)^2)</f>
        <v>9.4023093997162466E-2</v>
      </c>
      <c r="AK2400" s="28">
        <f>AI2400/(E2400/1000)</f>
        <v>0.26531467641700085</v>
      </c>
      <c r="AL2400">
        <f>AA2400/0.752049334436339</f>
        <v>0.24345211360000005</v>
      </c>
      <c r="AM2400">
        <f>Q2400/O2400</f>
        <v>1.0949654278305965</v>
      </c>
      <c r="AN2400">
        <f>U2400/0.242530074</f>
        <v>6.3781780728768505</v>
      </c>
      <c r="AO2400">
        <f>O2400/U2400</f>
        <v>0.59835800633525116</v>
      </c>
    </row>
    <row r="2401" spans="1:41">
      <c r="A2401" s="14" t="s">
        <v>82</v>
      </c>
      <c r="B2401" s="14" t="s">
        <v>228</v>
      </c>
      <c r="C2401" s="15">
        <v>-45.686</v>
      </c>
      <c r="D2401" s="15">
        <v>50.204000000000001</v>
      </c>
      <c r="E2401" s="15">
        <v>3448</v>
      </c>
      <c r="F2401" s="85">
        <v>567.5</v>
      </c>
      <c r="G2401" s="31">
        <v>33.169800000000002</v>
      </c>
      <c r="I2401">
        <f>(E2401*100*Info!$B$11)/AI2401</f>
        <v>9.258090119349081</v>
      </c>
      <c r="J2401">
        <f>LOG10(I2401)</f>
        <v>0.96652140394144836</v>
      </c>
      <c r="K2401">
        <f>2*((E2401*100*Info!$B$11)/AI2401^2)*(AJ2401/2)</f>
        <v>1.0675206511112929</v>
      </c>
      <c r="L2401">
        <f>(M2401/10.7)/I2401</f>
        <v>0.70275512523364614</v>
      </c>
      <c r="M2401">
        <f>((U2401/0.242530073729142))*I2401</f>
        <v>69.616022009348725</v>
      </c>
      <c r="N2401">
        <f>2*M2401*SQRT((0.5*K2401/I2401)^2+(0.5*V2401/U2401)^2)</f>
        <v>8.1452734784739906</v>
      </c>
      <c r="O2401" s="1">
        <v>0.94320000000000004</v>
      </c>
      <c r="P2401" s="1">
        <v>2.0799999999999999E-2</v>
      </c>
      <c r="Q2401" s="1">
        <v>1.0117</v>
      </c>
      <c r="R2401" s="1">
        <v>2.1700000000000001E-2</v>
      </c>
      <c r="S2401" s="1">
        <v>1.4314</v>
      </c>
      <c r="T2401" s="1">
        <v>3.2099999999999997E-2</v>
      </c>
      <c r="U2401" s="1">
        <v>1.8237000000000001</v>
      </c>
      <c r="V2401" s="1">
        <v>3.6200000000000003E-2</v>
      </c>
      <c r="W2401" s="50">
        <f>U2401*Info!$B$2</f>
        <v>0.87537600000000004</v>
      </c>
      <c r="X2401" s="50">
        <f>W2401*SQRT((0.5*V2401/U2401)^2+Info!$B$3^2)</f>
        <v>4.4622743051497861E-2</v>
      </c>
      <c r="Y2401" s="39">
        <f>W2401*Info!$D$2</f>
        <v>0.70905456000000011</v>
      </c>
      <c r="Z2401" s="39">
        <f>Y2401*SQRT(Info!$D$3^2+(X2401/W2401)^2)</f>
        <v>5.0629192716083959E-2</v>
      </c>
      <c r="AA2401" s="50">
        <f>IF(O2401-W2401&gt;0,O2401-W2401,0)</f>
        <v>6.7823999999999995E-2</v>
      </c>
      <c r="AB2401" s="50">
        <f>SQRT((0.5*P2401)^2+X2401^2)</f>
        <v>4.5818655561244925E-2</v>
      </c>
      <c r="AC2401" s="50">
        <f>(1-EXP(-Info!$B$6*G2401*1000))+(Info!$B$6/(Info!$B$6-Info!$B$7))*(EXP(-Info!$B$7*G2401*1000)-EXP(-Info!$B$6*G2401*1000))*(Info!$B$9-1)</f>
        <v>0.2989439638401028</v>
      </c>
      <c r="AD2401" s="50">
        <f>SQRT((Info!$B$6*EXP(-Info!$B$6*G2401*1000)+(Info!$B$6/(Info!$B$6+Info!$B$7))*(Info!$B$9-1)*(-Info!$B$7*EXP(-Info!$B$7*G2401*1000)+Info!$B$6*EXP(-Info!$B$6*G2401*1000)))^2*(0.01*G2401*1000)^2)</f>
        <v>2.4002680623872391E-3</v>
      </c>
      <c r="AE2401" s="50">
        <f>IF(AA2401&gt;0,AA2401*AC2401*SQRT((AB2401/AA2401)^2+(AD2401/AC2401)^2),AA2401*AC2401*SQRT((AD2401/AC2401)^2))</f>
        <v>1.3698177917419507E-2</v>
      </c>
      <c r="AF2401" s="50">
        <f>IF((S2401-Y2401-AA2401*AC2401)&gt;0,S2401-Y2401-AA2401*AC2401,0)</f>
        <v>0.70206986459650877</v>
      </c>
      <c r="AG2401" s="50">
        <f>SQRT((T2401*0.5)^2+Z2401^2+AE2401^2)</f>
        <v>5.4850321178090175E-2</v>
      </c>
      <c r="AH2401" s="50">
        <f>AF2401/S2401</f>
        <v>0.49047775925423276</v>
      </c>
      <c r="AI2401">
        <f>AF2401*EXP(Info!$B$6*G2401*1000)</f>
        <v>0.95167003728337551</v>
      </c>
      <c r="AJ2401">
        <f>2*SQRT((EXP(Info!$B$6*G2401)*AG2401)^2+(Info!$B$6*G2401*0.01*AI2401)^2)</f>
        <v>0.10973401692435517</v>
      </c>
      <c r="AK2401" s="28">
        <f>AI2401/(E2401/1000)</f>
        <v>0.27600639132348476</v>
      </c>
      <c r="AL2401">
        <f>AA2401/0.752049334436339</f>
        <v>9.0185572799999988E-2</v>
      </c>
      <c r="AM2401">
        <f>Q2401/O2401</f>
        <v>1.0726251060220526</v>
      </c>
      <c r="AN2401">
        <f>U2401/0.242530074</f>
        <v>7.5194798316022453</v>
      </c>
      <c r="AO2401">
        <f>O2401/U2401</f>
        <v>0.51719032735647308</v>
      </c>
    </row>
    <row r="2402" spans="1:41">
      <c r="A2402" s="14" t="s">
        <v>82</v>
      </c>
      <c r="B2402" s="14" t="s">
        <v>228</v>
      </c>
      <c r="C2402" s="15">
        <v>-45.686</v>
      </c>
      <c r="D2402" s="15">
        <v>50.204000000000001</v>
      </c>
      <c r="E2402" s="15">
        <v>3448</v>
      </c>
      <c r="F2402" s="31">
        <v>568.5</v>
      </c>
      <c r="G2402" s="31">
        <v>33.187800000000003</v>
      </c>
      <c r="I2402">
        <f>(E2402*100*Info!$B$11)/AI2402</f>
        <v>11.587137432267879</v>
      </c>
      <c r="J2402">
        <f>LOG10(I2402)</f>
        <v>1.0639761580583682</v>
      </c>
      <c r="K2402">
        <f>2*((E2402*100*Info!$B$11)/AI2402^2)*(AJ2402/2)</f>
        <v>1.3837931702922914</v>
      </c>
      <c r="L2402">
        <f>(M2402/10.7)/I2402</f>
        <v>0.58433836261682337</v>
      </c>
      <c r="M2402">
        <f>((U2402/0.242530073729142))*I2402</f>
        <v>72.44765538608641</v>
      </c>
      <c r="N2402">
        <f>2*M2402*SQRT((0.5*K2402/I2402)^2+(0.5*V2402/U2402)^2)</f>
        <v>8.7585438788190295</v>
      </c>
      <c r="O2402" s="1">
        <v>0.84109999999999996</v>
      </c>
      <c r="P2402" s="1">
        <v>1.84E-2</v>
      </c>
      <c r="Q2402" s="1">
        <v>0.9294</v>
      </c>
      <c r="R2402" s="1">
        <v>1.9400000000000001E-2</v>
      </c>
      <c r="S2402" s="1">
        <v>1.1842999999999999</v>
      </c>
      <c r="T2402" s="1">
        <v>2.5399999999999999E-2</v>
      </c>
      <c r="U2402" s="1">
        <v>1.5164</v>
      </c>
      <c r="V2402" s="1">
        <v>2.8500000000000001E-2</v>
      </c>
      <c r="W2402" s="50">
        <f>U2402*Info!$B$2</f>
        <v>0.72787199999999996</v>
      </c>
      <c r="X2402" s="50">
        <f>W2402*SQRT((0.5*V2402/U2402)^2+Info!$B$3^2)</f>
        <v>3.7030794225347101E-2</v>
      </c>
      <c r="Y2402" s="39">
        <f>W2402*Info!$D$2</f>
        <v>0.58957632000000004</v>
      </c>
      <c r="Z2402" s="39">
        <f>Y2402*SQRT(Info!$D$3^2+(X2402/W2402)^2)</f>
        <v>4.2055882081864747E-2</v>
      </c>
      <c r="AA2402" s="50">
        <f>IF(O2402-W2402&gt;0,O2402-W2402,0)</f>
        <v>0.113228</v>
      </c>
      <c r="AB2402" s="50">
        <f>SQRT((0.5*P2402)^2+X2402^2)</f>
        <v>3.8156516100923056E-2</v>
      </c>
      <c r="AC2402" s="50">
        <f>(1-EXP(-Info!$B$6*G2402*1000))+(Info!$B$6/(Info!$B$6-Info!$B$7))*(EXP(-Info!$B$7*G2402*1000)-EXP(-Info!$B$6*G2402*1000))*(Info!$B$9-1)</f>
        <v>0.29908174212118782</v>
      </c>
      <c r="AD2402" s="50">
        <f>SQRT((Info!$B$6*EXP(-Info!$B$6*G2402*1000)+(Info!$B$6/(Info!$B$6+Info!$B$7))*(Info!$B$9-1)*(-Info!$B$7*EXP(-Info!$B$7*G2402*1000)+Info!$B$6*EXP(-Info!$B$6*G2402*1000)))^2*(0.01*G2402*1000)^2)</f>
        <v>2.4011632634566332E-3</v>
      </c>
      <c r="AE2402" s="50">
        <f>IF(AA2402&gt;0,AA2402*AC2402*SQRT((AB2402/AA2402)^2+(AD2402/AC2402)^2),AA2402*AC2402*SQRT((AD2402/AC2402)^2))</f>
        <v>1.1415155487569002E-2</v>
      </c>
      <c r="AF2402" s="50">
        <f>IF((S2402-Y2402-AA2402*AC2402)&gt;0,S2402-Y2402-AA2402*AC2402,0)</f>
        <v>0.56085925250310198</v>
      </c>
      <c r="AG2402" s="50">
        <f>SQRT((T2402*0.5)^2+Z2402^2+AE2402^2)</f>
        <v>4.5390450454793778E-2</v>
      </c>
      <c r="AH2402" s="50">
        <f>AF2402/S2402</f>
        <v>0.47357869838985223</v>
      </c>
      <c r="AI2402">
        <f>AF2402*EXP(Info!$B$6*G2402*1000)</f>
        <v>0.76038167498711862</v>
      </c>
      <c r="AJ2402">
        <f>2*SQRT((EXP(Info!$B$6*G2402)*AG2402)^2+(Info!$B$6*G2402*0.01*AI2402)^2)</f>
        <v>9.0808534447204256E-2</v>
      </c>
      <c r="AK2402" s="28">
        <f>AI2402/(E2402/1000)</f>
        <v>0.22052832801250541</v>
      </c>
      <c r="AL2402">
        <f>AA2402/0.752049334436339</f>
        <v>0.15055927159999999</v>
      </c>
      <c r="AM2402">
        <f>Q2402/O2402</f>
        <v>1.1049815717512781</v>
      </c>
      <c r="AN2402">
        <f>U2402/0.242530074</f>
        <v>6.2524204730172963</v>
      </c>
      <c r="AO2402">
        <f>O2402/U2402</f>
        <v>0.55466895278290684</v>
      </c>
    </row>
    <row r="2403" spans="1:41">
      <c r="A2403" s="14" t="s">
        <v>82</v>
      </c>
      <c r="B2403" s="14" t="s">
        <v>228</v>
      </c>
      <c r="C2403" s="15">
        <v>-45.686</v>
      </c>
      <c r="D2403" s="15">
        <v>50.204000000000001</v>
      </c>
      <c r="E2403" s="15">
        <v>3448</v>
      </c>
      <c r="F2403" s="31">
        <v>570.5</v>
      </c>
      <c r="G2403" s="31">
        <v>33.2239</v>
      </c>
      <c r="I2403">
        <f>(E2403*100*Info!$B$11)/AI2403</f>
        <v>8.2227320810798989</v>
      </c>
      <c r="J2403">
        <f>LOG10(I2403)</f>
        <v>0.91501613999719211</v>
      </c>
      <c r="K2403">
        <f>2*((E2403*100*Info!$B$11)/AI2403^2)*(AJ2403/2)</f>
        <v>0.69676604602928061</v>
      </c>
      <c r="L2403">
        <f>(M2403/10.7)/I2403</f>
        <v>0.57320186915887961</v>
      </c>
      <c r="M2403">
        <f>((U2403/0.242530073729142))*I2403</f>
        <v>50.432153763604191</v>
      </c>
      <c r="N2403">
        <f>2*M2403*SQRT((0.5*K2403/I2403)^2+(0.5*V2403/U2403)^2)</f>
        <v>4.3951879671778977</v>
      </c>
      <c r="O2403" s="1">
        <v>0.80479999999999996</v>
      </c>
      <c r="P2403" s="1">
        <v>1.78E-2</v>
      </c>
      <c r="Q2403" s="1">
        <v>0.92579999999999996</v>
      </c>
      <c r="R2403" s="1">
        <v>1.9300000000000001E-2</v>
      </c>
      <c r="S2403" s="1">
        <v>1.3956</v>
      </c>
      <c r="T2403" s="1">
        <v>3.0099999999999998E-2</v>
      </c>
      <c r="U2403" s="1">
        <v>1.4875</v>
      </c>
      <c r="V2403" s="1">
        <v>3.0300000000000001E-2</v>
      </c>
      <c r="W2403" s="50">
        <f>U2403*Info!$B$2</f>
        <v>0.71399999999999997</v>
      </c>
      <c r="X2403" s="50">
        <f>W2403*SQRT((0.5*V2403/U2403)^2+Info!$B$3^2)</f>
        <v>3.6433116583679745E-2</v>
      </c>
      <c r="Y2403" s="39">
        <f>W2403*Info!$D$2</f>
        <v>0.57833999999999997</v>
      </c>
      <c r="Z2403" s="39">
        <f>Y2403*SQRT(Info!$D$3^2+(X2403/W2403)^2)</f>
        <v>4.1316844600022398E-2</v>
      </c>
      <c r="AA2403" s="50">
        <f>IF(O2403-W2403&gt;0,O2403-W2403,0)</f>
        <v>9.0799999999999992E-2</v>
      </c>
      <c r="AB2403" s="50">
        <f>SQRT((0.5*P2403)^2+X2403^2)</f>
        <v>3.7504426192117642E-2</v>
      </c>
      <c r="AC2403" s="50">
        <f>(1-EXP(-Info!$B$6*G2403*1000))+(Info!$B$6/(Info!$B$6-Info!$B$7))*(EXP(-Info!$B$7*G2403*1000)-EXP(-Info!$B$6*G2403*1000))*(Info!$B$9-1)</f>
        <v>0.2993579922046416</v>
      </c>
      <c r="AD2403" s="50">
        <f>SQRT((Info!$B$6*EXP(-Info!$B$6*G2403*1000)+(Info!$B$6/(Info!$B$6+Info!$B$7))*(Info!$B$9-1)*(-Info!$B$7*EXP(-Info!$B$7*G2403*1000)+Info!$B$6*EXP(-Info!$B$6*G2403*1000)))^2*(0.01*G2403*1000)^2)</f>
        <v>2.4029575117614443E-3</v>
      </c>
      <c r="AE2403" s="50">
        <f>IF(AA2403&gt;0,AA2403*AC2403*SQRT((AB2403/AA2403)^2+(AD2403/AC2403)^2),AA2403*AC2403*SQRT((AD2403/AC2403)^2))</f>
        <v>1.1229369643809143E-2</v>
      </c>
      <c r="AF2403" s="50">
        <f>IF((S2403-Y2403-AA2403*AC2403)&gt;0,S2403-Y2403-AA2403*AC2403,0)</f>
        <v>0.79007829430781851</v>
      </c>
      <c r="AG2403" s="50">
        <f>SQRT((T2403*0.5)^2+Z2403^2+AE2403^2)</f>
        <v>4.5383729356452213E-2</v>
      </c>
      <c r="AH2403" s="50">
        <f>AF2403/S2403</f>
        <v>0.56612087582962067</v>
      </c>
      <c r="AI2403">
        <f>AF2403*EXP(Info!$B$6*G2403*1000)</f>
        <v>1.0714987284246624</v>
      </c>
      <c r="AJ2403">
        <f>2*SQRT((EXP(Info!$B$6*G2403)*AG2403)^2+(Info!$B$6*G2403*0.01*AI2403)^2)</f>
        <v>9.0795118333930253E-2</v>
      </c>
      <c r="AK2403" s="28">
        <f>AI2403/(E2403/1000)</f>
        <v>0.31075949200251229</v>
      </c>
      <c r="AL2403">
        <f>AA2403/0.752049334436339</f>
        <v>0.12073675999999998</v>
      </c>
      <c r="AM2403">
        <f>Q2403/O2403</f>
        <v>1.1503479125248508</v>
      </c>
      <c r="AN2403">
        <f>U2403/0.242530074</f>
        <v>6.1332599931503751</v>
      </c>
      <c r="AO2403">
        <f>O2403/U2403</f>
        <v>0.54104201680672259</v>
      </c>
    </row>
    <row r="2404" spans="1:41">
      <c r="A2404" s="14" t="s">
        <v>82</v>
      </c>
      <c r="B2404" s="14" t="s">
        <v>228</v>
      </c>
      <c r="C2404" s="15">
        <v>-45.686</v>
      </c>
      <c r="D2404" s="15">
        <v>50.204000000000001</v>
      </c>
      <c r="E2404" s="15">
        <v>3448</v>
      </c>
      <c r="F2404" s="31">
        <v>572.5</v>
      </c>
      <c r="G2404" s="31">
        <v>33.259900000000002</v>
      </c>
      <c r="I2404">
        <f>(E2404*100*Info!$B$11)/AI2404</f>
        <v>13.784271775016714</v>
      </c>
      <c r="J2404">
        <f>LOG10(I2404)</f>
        <v>1.1393838272103223</v>
      </c>
      <c r="K2404">
        <f>2*((E2404*100*Info!$B$11)/AI2404^2)*(AJ2404/2)</f>
        <v>1.7925757194729421</v>
      </c>
      <c r="L2404">
        <f>(M2404/10.7)/I2404</f>
        <v>0.53528384299065512</v>
      </c>
      <c r="M2404">
        <f>((U2404/0.242530073729142))*I2404</f>
        <v>78.949928263576652</v>
      </c>
      <c r="N2404">
        <f>2*M2404*SQRT((0.5*K2404/I2404)^2+(0.5*V2404/U2404)^2)</f>
        <v>10.37284158633231</v>
      </c>
      <c r="O2404" s="1">
        <v>0.8619</v>
      </c>
      <c r="P2404" s="1">
        <v>1.8499999999999999E-2</v>
      </c>
      <c r="Q2404" s="1">
        <v>0.99939999999999996</v>
      </c>
      <c r="R2404" s="1">
        <v>2.01E-2</v>
      </c>
      <c r="S2404" s="1">
        <v>1.0697000000000001</v>
      </c>
      <c r="T2404" s="1">
        <v>2.29E-2</v>
      </c>
      <c r="U2404" s="1">
        <v>1.3891</v>
      </c>
      <c r="V2404" s="1">
        <v>2.5999999999999999E-2</v>
      </c>
      <c r="W2404" s="50">
        <f>U2404*Info!$B$2</f>
        <v>0.66676800000000003</v>
      </c>
      <c r="X2404" s="50">
        <f>W2404*SQRT((0.5*V2404/U2404)^2+Info!$B$3^2)</f>
        <v>3.3917348283142662E-2</v>
      </c>
      <c r="Y2404" s="39">
        <f>W2404*Info!$D$2</f>
        <v>0.54008208000000002</v>
      </c>
      <c r="Z2404" s="39">
        <f>Y2404*SQRT(Info!$D$3^2+(X2404/W2404)^2)</f>
        <v>3.8522593695721377E-2</v>
      </c>
      <c r="AA2404" s="50">
        <f>IF(O2404-W2404&gt;0,O2404-W2404,0)</f>
        <v>0.19513199999999997</v>
      </c>
      <c r="AB2404" s="50">
        <f>SQRT((0.5*P2404)^2+X2404^2)</f>
        <v>3.5156066539930211E-2</v>
      </c>
      <c r="AC2404" s="50">
        <f>(1-EXP(-Info!$B$6*G2404*1000))+(Info!$B$6/(Info!$B$6-Info!$B$7))*(EXP(-Info!$B$7*G2404*1000)-EXP(-Info!$B$6*G2404*1000))*(Info!$B$9-1)</f>
        <v>0.29963338150408775</v>
      </c>
      <c r="AD2404" s="50">
        <f>SQRT((Info!$B$6*EXP(-Info!$B$6*G2404*1000)+(Info!$B$6/(Info!$B$6+Info!$B$7))*(Info!$B$9-1)*(-Info!$B$7*EXP(-Info!$B$7*G2404*1000)+Info!$B$6*EXP(-Info!$B$6*G2404*1000)))^2*(0.01*G2404*1000)^2)</f>
        <v>2.4047452924694061E-3</v>
      </c>
      <c r="AE2404" s="50">
        <f>IF(AA2404&gt;0,AA2404*AC2404*SQRT((AB2404/AA2404)^2+(AD2404/AC2404)^2),AA2404*AC2404*SQRT((AD2404/AC2404)^2))</f>
        <v>1.0544377323403046E-2</v>
      </c>
      <c r="AF2404" s="50">
        <f>IF((S2404-Y2404-AA2404*AC2404)&gt;0,S2404-Y2404-AA2404*AC2404,0)</f>
        <v>0.47114985900034445</v>
      </c>
      <c r="AG2404" s="50">
        <f>SQRT((T2404*0.5)^2+Z2404^2+AE2404^2)</f>
        <v>4.1548485149087308E-2</v>
      </c>
      <c r="AH2404" s="50">
        <f>AF2404/S2404</f>
        <v>0.44045046181204489</v>
      </c>
      <c r="AI2404">
        <f>AF2404*EXP(Info!$B$6*G2404*1000)</f>
        <v>0.63918117060218127</v>
      </c>
      <c r="AJ2404">
        <f>2*SQRT((EXP(Info!$B$6*G2404)*AG2404)^2+(Info!$B$6*G2404*0.01*AI2404)^2)</f>
        <v>8.3122319805274805E-2</v>
      </c>
      <c r="AK2404" s="28">
        <f>AI2404/(E2404/1000)</f>
        <v>0.1853773696642057</v>
      </c>
      <c r="AL2404">
        <f>AA2404/0.752049334436339</f>
        <v>0.25946702039999997</v>
      </c>
      <c r="AM2404">
        <f>Q2404/O2404</f>
        <v>1.1595312681285532</v>
      </c>
      <c r="AN2404">
        <f>U2404/0.242530074</f>
        <v>5.7275371136034865</v>
      </c>
      <c r="AO2404">
        <f>O2404/U2404</f>
        <v>0.62047368799942404</v>
      </c>
    </row>
    <row r="2405" spans="1:41">
      <c r="A2405" s="14" t="s">
        <v>82</v>
      </c>
      <c r="B2405" s="14" t="s">
        <v>228</v>
      </c>
      <c r="C2405" s="15">
        <v>-45.686</v>
      </c>
      <c r="D2405" s="15">
        <v>50.204000000000001</v>
      </c>
      <c r="E2405" s="15">
        <v>3448</v>
      </c>
      <c r="F2405" s="31">
        <v>574.5</v>
      </c>
      <c r="G2405" s="31">
        <v>33.295900000000003</v>
      </c>
      <c r="I2405">
        <f>(E2405*100*Info!$B$11)/AI2405</f>
        <v>12.426241198932132</v>
      </c>
      <c r="J2405">
        <f>LOG10(I2405)</f>
        <v>1.0943397792101901</v>
      </c>
      <c r="K2405">
        <f>2*((E2405*100*Info!$B$11)/AI2405^2)*(AJ2405/2)</f>
        <v>1.6761272359441619</v>
      </c>
      <c r="L2405">
        <f>(M2405/10.7)/I2405</f>
        <v>0.61636059813084221</v>
      </c>
      <c r="M2405">
        <f>((U2405/0.242530073729142))*I2405</f>
        <v>81.951786399443563</v>
      </c>
      <c r="N2405">
        <f>2*M2405*SQRT((0.5*K2405/I2405)^2+(0.5*V2405/U2405)^2)</f>
        <v>11.164067382227602</v>
      </c>
      <c r="O2405" s="1">
        <v>0.8296</v>
      </c>
      <c r="P2405" s="1">
        <v>1.8200000000000001E-2</v>
      </c>
      <c r="Q2405" s="1">
        <v>1.0516000000000001</v>
      </c>
      <c r="R2405" s="1">
        <v>2.06E-2</v>
      </c>
      <c r="S2405" s="1">
        <v>1.1629</v>
      </c>
      <c r="T2405" s="1">
        <v>2.6200000000000001E-2</v>
      </c>
      <c r="U2405" s="1">
        <v>1.5994999999999999</v>
      </c>
      <c r="V2405" s="1">
        <v>3.0499999999999999E-2</v>
      </c>
      <c r="W2405" s="50">
        <f>U2405*Info!$B$2</f>
        <v>0.76775999999999989</v>
      </c>
      <c r="X2405" s="50">
        <f>W2405*SQRT((0.5*V2405/U2405)^2+Info!$B$3^2)</f>
        <v>3.907967430775236E-2</v>
      </c>
      <c r="Y2405" s="39">
        <f>W2405*Info!$D$2</f>
        <v>0.62188559999999993</v>
      </c>
      <c r="Z2405" s="39">
        <f>Y2405*SQRT(Info!$D$3^2+(X2405/W2405)^2)</f>
        <v>4.4371881975827893E-2</v>
      </c>
      <c r="AA2405" s="50">
        <f>IF(O2405-W2405&gt;0,O2405-W2405,0)</f>
        <v>6.1840000000000117E-2</v>
      </c>
      <c r="AB2405" s="50">
        <f>SQRT((0.5*P2405)^2+X2405^2)</f>
        <v>4.0125190890511662E-2</v>
      </c>
      <c r="AC2405" s="50">
        <f>(1-EXP(-Info!$B$6*G2405*1000))+(Info!$B$6/(Info!$B$6-Info!$B$7))*(EXP(-Info!$B$7*G2405*1000)-EXP(-Info!$B$6*G2405*1000))*(Info!$B$9-1)</f>
        <v>0.29990867541971677</v>
      </c>
      <c r="AD2405" s="50">
        <f>SQRT((Info!$B$6*EXP(-Info!$B$6*G2405*1000)+(Info!$B$6/(Info!$B$6+Info!$B$7))*(Info!$B$9-1)*(-Info!$B$7*EXP(-Info!$B$7*G2405*1000)+Info!$B$6*EXP(-Info!$B$6*G2405*1000)))^2*(0.01*G2405*1000)^2)</f>
        <v>2.4065315786670829E-3</v>
      </c>
      <c r="AE2405" s="50">
        <f>IF(AA2405&gt;0,AA2405*AC2405*SQRT((AB2405/AA2405)^2+(AD2405/AC2405)^2),AA2405*AC2405*SQRT((AD2405/AC2405)^2))</f>
        <v>1.2034813023652552E-2</v>
      </c>
      <c r="AF2405" s="50">
        <f>IF((S2405-Y2405-AA2405*AC2405)&gt;0,S2405-Y2405-AA2405*AC2405,0)</f>
        <v>0.52246804751204479</v>
      </c>
      <c r="AG2405" s="50">
        <f>SQRT((T2405*0.5)^2+Z2405^2+AE2405^2)</f>
        <v>4.780492270249035E-2</v>
      </c>
      <c r="AH2405" s="50">
        <f>AF2405/S2405</f>
        <v>0.44928028851323826</v>
      </c>
      <c r="AI2405">
        <f>AF2405*EXP(Info!$B$6*G2405*1000)</f>
        <v>0.70903556658878841</v>
      </c>
      <c r="AJ2405">
        <f>2*SQRT((EXP(Info!$B$6*G2405)*AG2405)^2+(Info!$B$6*G2405*0.01*AI2405)^2)</f>
        <v>9.5639043648589286E-2</v>
      </c>
      <c r="AK2405" s="28">
        <f>AI2405/(E2405/1000)</f>
        <v>0.20563676525196881</v>
      </c>
      <c r="AL2405">
        <f>AA2405/0.752049334436339</f>
        <v>8.2228648000000154E-2</v>
      </c>
      <c r="AM2405">
        <f>Q2405/O2405</f>
        <v>1.2675988428158149</v>
      </c>
      <c r="AN2405">
        <f>U2405/0.242530074</f>
        <v>6.5950583926346384</v>
      </c>
      <c r="AO2405">
        <f>O2405/U2405</f>
        <v>0.51866208190059393</v>
      </c>
    </row>
    <row r="2406" spans="1:41">
      <c r="A2406" s="14" t="s">
        <v>82</v>
      </c>
      <c r="B2406" s="14" t="s">
        <v>228</v>
      </c>
      <c r="C2406" s="15">
        <v>-45.686</v>
      </c>
      <c r="D2406" s="15">
        <v>50.204000000000001</v>
      </c>
      <c r="E2406" s="15">
        <v>3448</v>
      </c>
      <c r="F2406" s="31">
        <v>576.5</v>
      </c>
      <c r="G2406" s="31">
        <v>33.332000000000001</v>
      </c>
      <c r="I2406">
        <f>(E2406*100*Info!$B$11)/AI2406</f>
        <v>13.252625700879353</v>
      </c>
      <c r="J2406">
        <f>LOG10(I2406)</f>
        <v>1.122301932192135</v>
      </c>
      <c r="K2406">
        <f>2*((E2406*100*Info!$B$11)/AI2406^2)*(AJ2406/2)</f>
        <v>1.8352126976685572</v>
      </c>
      <c r="L2406">
        <f>(M2406/10.7)/I2406</f>
        <v>0.59401054205607584</v>
      </c>
      <c r="M2406">
        <f>((U2406/0.242530073729142))*I2406</f>
        <v>84.2325333258282</v>
      </c>
      <c r="N2406">
        <f>2*M2406*SQRT((0.5*K2406/I2406)^2+(0.5*V2406/U2406)^2)</f>
        <v>11.771599911502975</v>
      </c>
      <c r="O2406" s="1">
        <v>0.87029999999999996</v>
      </c>
      <c r="P2406" s="1">
        <v>1.77E-2</v>
      </c>
      <c r="Q2406" s="1">
        <v>0.93289999999999995</v>
      </c>
      <c r="R2406" s="1">
        <v>1.84E-2</v>
      </c>
      <c r="S2406" s="1">
        <v>1.1282000000000001</v>
      </c>
      <c r="T2406" s="1">
        <v>2.4899999999999999E-2</v>
      </c>
      <c r="U2406" s="1">
        <v>1.5415000000000001</v>
      </c>
      <c r="V2406" s="1">
        <v>2.9000000000000001E-2</v>
      </c>
      <c r="W2406" s="50">
        <f>U2406*Info!$B$2</f>
        <v>0.73992000000000002</v>
      </c>
      <c r="X2406" s="50">
        <f>W2406*SQRT((0.5*V2406/U2406)^2+Info!$B$3^2)</f>
        <v>3.7644994567671279E-2</v>
      </c>
      <c r="Y2406" s="39">
        <f>W2406*Info!$D$2</f>
        <v>0.59933520000000007</v>
      </c>
      <c r="Z2406" s="39">
        <f>Y2406*SQRT(Info!$D$3^2+(X2406/W2406)^2)</f>
        <v>4.2752730246794768E-2</v>
      </c>
      <c r="AA2406" s="50">
        <f>IF(O2406-W2406&gt;0,O2406-W2406,0)</f>
        <v>0.13037999999999994</v>
      </c>
      <c r="AB2406" s="50">
        <f>SQRT((0.5*P2406)^2+X2406^2)</f>
        <v>3.867128283364802E-2</v>
      </c>
      <c r="AC2406" s="50">
        <f>(1-EXP(-Info!$B$6*G2406*1000))+(Info!$B$6/(Info!$B$6-Info!$B$7))*(EXP(-Info!$B$7*G2406*1000)-EXP(-Info!$B$6*G2406*1000))*(Info!$B$9-1)</f>
        <v>0.30018463829115205</v>
      </c>
      <c r="AD2406" s="50">
        <f>SQRT((Info!$B$6*EXP(-Info!$B$6*G2406*1000)+(Info!$B$6/(Info!$B$6+Info!$B$7))*(Info!$B$9-1)*(-Info!$B$7*EXP(-Info!$B$7*G2406*1000)+Info!$B$6*EXP(-Info!$B$6*G2406*1000)))^2*(0.01*G2406*1000)^2)</f>
        <v>2.4083213268234738E-3</v>
      </c>
      <c r="AE2406" s="50">
        <f>IF(AA2406&gt;0,AA2406*AC2406*SQRT((AB2406/AA2406)^2+(AD2406/AC2406)^2),AA2406*AC2406*SQRT((AD2406/AC2406)^2))</f>
        <v>1.1612770896897481E-2</v>
      </c>
      <c r="AF2406" s="50">
        <f>IF((S2406-Y2406-AA2406*AC2406)&gt;0,S2406-Y2406-AA2406*AC2406,0)</f>
        <v>0.48972672685959961</v>
      </c>
      <c r="AG2406" s="50">
        <f>SQRT((T2406*0.5)^2+Z2406^2+AE2406^2)</f>
        <v>4.6017984434990514E-2</v>
      </c>
      <c r="AH2406" s="50">
        <f>AF2406/S2406</f>
        <v>0.43407793552526108</v>
      </c>
      <c r="AI2406">
        <f>AF2406*EXP(Info!$B$6*G2406*1000)</f>
        <v>0.66482274289759624</v>
      </c>
      <c r="AJ2406">
        <f>2*SQRT((EXP(Info!$B$6*G2406)*AG2406)^2+(Info!$B$6*G2406*0.01*AI2406)^2)</f>
        <v>9.206410616301873E-2</v>
      </c>
      <c r="AK2406" s="28">
        <f>AI2406/(E2406/1000)</f>
        <v>0.19281402056194788</v>
      </c>
      <c r="AL2406">
        <f>AA2406/0.752049334436339</f>
        <v>0.17336628599999993</v>
      </c>
      <c r="AM2406">
        <f>Q2406/O2406</f>
        <v>1.0719292198092611</v>
      </c>
      <c r="AN2406">
        <f>U2406/0.242530074</f>
        <v>6.3559127929017167</v>
      </c>
      <c r="AO2406">
        <f>O2406/U2406</f>
        <v>0.56457995458968535</v>
      </c>
    </row>
    <row r="2407" spans="1:41">
      <c r="A2407" s="14" t="s">
        <v>82</v>
      </c>
      <c r="B2407" s="14" t="s">
        <v>228</v>
      </c>
      <c r="C2407" s="15">
        <v>-45.686</v>
      </c>
      <c r="D2407" s="15">
        <v>50.204000000000001</v>
      </c>
      <c r="E2407" s="15">
        <v>3448</v>
      </c>
      <c r="F2407" s="31">
        <v>578.5</v>
      </c>
      <c r="G2407" s="31">
        <v>33.368000000000002</v>
      </c>
      <c r="I2407">
        <f>(E2407*100*Info!$B$11)/AI2407</f>
        <v>10.32571122645658</v>
      </c>
      <c r="J2407">
        <f>LOG10(I2407)</f>
        <v>1.0139199752037387</v>
      </c>
      <c r="K2407">
        <f>2*((E2407*100*Info!$B$11)/AI2407^2)*(AJ2407/2)</f>
        <v>1.2941094092272636</v>
      </c>
      <c r="L2407">
        <f>(M2407/10.7)/I2407</f>
        <v>0.71277411588785167</v>
      </c>
      <c r="M2407">
        <f>((U2407/0.242530073729142))*I2407</f>
        <v>78.750926686754127</v>
      </c>
      <c r="N2407">
        <f>2*M2407*SQRT((0.5*K2407/I2407)^2+(0.5*V2407/U2407)^2)</f>
        <v>9.9816169621046296</v>
      </c>
      <c r="O2407" s="1">
        <v>0.8448</v>
      </c>
      <c r="P2407" s="1">
        <v>1.8800000000000001E-2</v>
      </c>
      <c r="Q2407" s="1">
        <v>0.96009999999999995</v>
      </c>
      <c r="R2407" s="1">
        <v>2.0199999999999999E-2</v>
      </c>
      <c r="S2407" s="1">
        <v>1.3474999999999999</v>
      </c>
      <c r="T2407" s="1">
        <v>0.03</v>
      </c>
      <c r="U2407" s="1">
        <v>1.8496999999999999</v>
      </c>
      <c r="V2407" s="1">
        <v>3.5000000000000003E-2</v>
      </c>
      <c r="W2407" s="50">
        <f>U2407*Info!$B$2</f>
        <v>0.88785599999999987</v>
      </c>
      <c r="X2407" s="50">
        <f>W2407*SQRT((0.5*V2407/U2407)^2+Info!$B$3^2)</f>
        <v>4.5180534435086087E-2</v>
      </c>
      <c r="Y2407" s="39">
        <f>W2407*Info!$D$2</f>
        <v>0.71916335999999992</v>
      </c>
      <c r="Z2407" s="39">
        <f>Y2407*SQRT(Info!$D$3^2+(X2407/W2407)^2)</f>
        <v>5.130569274293495E-2</v>
      </c>
      <c r="AA2407" s="50">
        <f>IF(O2407-W2407&gt;0,O2407-W2407,0)</f>
        <v>0</v>
      </c>
      <c r="AB2407" s="50">
        <f>SQRT((0.5*P2407)^2+X2407^2)</f>
        <v>4.6148030205416135E-2</v>
      </c>
      <c r="AC2407" s="50">
        <f>(1-EXP(-Info!$B$6*G2407*1000))+(Info!$B$6/(Info!$B$6-Info!$B$7))*(EXP(-Info!$B$7*G2407*1000)-EXP(-Info!$B$6*G2407*1000))*(Info!$B$9-1)</f>
        <v>0.30045974127022312</v>
      </c>
      <c r="AD2407" s="50">
        <f>SQRT((Info!$B$6*EXP(-Info!$B$6*G2407*1000)+(Info!$B$6/(Info!$B$6+Info!$B$7))*(Info!$B$9-1)*(-Info!$B$7*EXP(-Info!$B$7*G2407*1000)+Info!$B$6*EXP(-Info!$B$6*G2407*1000)))^2*(0.01*G2407*1000)^2)</f>
        <v>2.4101046222295515E-3</v>
      </c>
      <c r="AE2407" s="50">
        <f>IF(AA2407&gt;0,AA2407*AC2407*SQRT((AB2407/AA2407)^2+(AD2407/AC2407)^2),AA2407*AC2407*SQRT((AD2407/AC2407)^2))</f>
        <v>0</v>
      </c>
      <c r="AF2407" s="50">
        <f>IF((S2407-Y2407-AA2407*AC2407)&gt;0,S2407-Y2407-AA2407*AC2407,0)</f>
        <v>0.62833664</v>
      </c>
      <c r="AG2407" s="50">
        <f>SQRT((T2407*0.5)^2+Z2407^2+AE2407^2)</f>
        <v>5.3453476106165888E-2</v>
      </c>
      <c r="AH2407" s="50">
        <f>AF2407/S2407</f>
        <v>0.46629806307977739</v>
      </c>
      <c r="AI2407">
        <f>AF2407*EXP(Info!$B$6*G2407*1000)</f>
        <v>0.85327264881077769</v>
      </c>
      <c r="AJ2407">
        <f>2*SQRT((EXP(Info!$B$6*G2407)*AG2407)^2+(Info!$B$6*G2407*0.01*AI2407)^2)</f>
        <v>0.10693967119989177</v>
      </c>
      <c r="AK2407" s="28">
        <f>AI2407/(E2407/1000)</f>
        <v>0.24746886566437867</v>
      </c>
      <c r="AL2407">
        <f>AA2407/0.752049334436339</f>
        <v>0</v>
      </c>
      <c r="AM2407">
        <f>Q2407/O2407</f>
        <v>1.1364820075757576</v>
      </c>
      <c r="AN2407">
        <f>U2407/0.242530074</f>
        <v>7.6266830314825196</v>
      </c>
      <c r="AO2407">
        <f>O2407/U2407</f>
        <v>0.4567227117911013</v>
      </c>
    </row>
    <row r="2408" spans="1:41">
      <c r="A2408" s="14" t="s">
        <v>82</v>
      </c>
      <c r="B2408" s="14" t="s">
        <v>228</v>
      </c>
      <c r="C2408" s="15">
        <v>-45.686</v>
      </c>
      <c r="D2408" s="15">
        <v>50.204000000000001</v>
      </c>
      <c r="E2408" s="15">
        <v>3448</v>
      </c>
      <c r="F2408" s="31">
        <v>580.5</v>
      </c>
      <c r="G2408" s="31">
        <v>33.404000000000003</v>
      </c>
      <c r="I2408">
        <f>(E2408*100*Info!$B$11)/AI2408</f>
        <v>13.319659949472083</v>
      </c>
      <c r="J2408">
        <f>LOG10(I2408)</f>
        <v>1.1244931374504243</v>
      </c>
      <c r="K2408">
        <f>2*((E2408*100*Info!$B$11)/AI2408^2)*(AJ2408/2)</f>
        <v>1.8383098249099403</v>
      </c>
      <c r="L2408">
        <f>(M2408/10.7)/I2408</f>
        <v>0.59196820934579542</v>
      </c>
      <c r="M2408">
        <f>((U2408/0.242530073729142))*I2408</f>
        <v>84.367523168407686</v>
      </c>
      <c r="N2408">
        <f>2*M2408*SQRT((0.5*K2408/I2408)^2+(0.5*V2408/U2408)^2)</f>
        <v>11.742210248721603</v>
      </c>
      <c r="O2408" s="1">
        <v>0.76160000000000005</v>
      </c>
      <c r="P2408" s="1">
        <v>1.6400000000000001E-2</v>
      </c>
      <c r="Q2408" s="1">
        <v>0.96679999999999999</v>
      </c>
      <c r="R2408" s="1">
        <v>1.8700000000000001E-2</v>
      </c>
      <c r="S2408" s="1">
        <v>1.0914999999999999</v>
      </c>
      <c r="T2408" s="1">
        <v>2.3400000000000001E-2</v>
      </c>
      <c r="U2408" s="1">
        <v>1.5362</v>
      </c>
      <c r="V2408" s="1">
        <v>2.76E-2</v>
      </c>
      <c r="W2408" s="50">
        <f>U2408*Info!$B$2</f>
        <v>0.73737600000000003</v>
      </c>
      <c r="X2408" s="50">
        <f>W2408*SQRT((0.5*V2408/U2408)^2+Info!$B$3^2)</f>
        <v>3.7459121578595517E-2</v>
      </c>
      <c r="Y2408" s="39">
        <f>W2408*Info!$D$2</f>
        <v>0.59727456000000001</v>
      </c>
      <c r="Z2408" s="39">
        <f>Y2408*SQRT(Info!$D$3^2+(X2408/W2408)^2)</f>
        <v>4.257314231425216E-2</v>
      </c>
      <c r="AA2408" s="50">
        <f>IF(O2408-W2408&gt;0,O2408-W2408,0)</f>
        <v>2.4224000000000023E-2</v>
      </c>
      <c r="AB2408" s="50">
        <f>SQRT((0.5*P2408)^2+X2408^2)</f>
        <v>3.8346131349068321E-2</v>
      </c>
      <c r="AC2408" s="50">
        <f>(1-EXP(-Info!$B$6*G2408*1000))+(Info!$B$6/(Info!$B$6-Info!$B$7))*(EXP(-Info!$B$7*G2408*1000)-EXP(-Info!$B$6*G2408*1000))*(Info!$B$9-1)</f>
        <v>0.30073474896135421</v>
      </c>
      <c r="AD2408" s="50">
        <f>SQRT((Info!$B$6*EXP(-Info!$B$6*G2408*1000)+(Info!$B$6/(Info!$B$6+Info!$B$7))*(Info!$B$9-1)*(-Info!$B$7*EXP(-Info!$B$7*G2408*1000)+Info!$B$6*EXP(-Info!$B$6*G2408*1000)))^2*(0.01*G2408*1000)^2)</f>
        <v>2.4118864255017122E-3</v>
      </c>
      <c r="AE2408" s="50">
        <f>IF(AA2408&gt;0,AA2408*AC2408*SQRT((AB2408/AA2408)^2+(AD2408/AC2408)^2),AA2408*AC2408*SQRT((AD2408/AC2408)^2))</f>
        <v>1.1532162186862833E-2</v>
      </c>
      <c r="AF2408" s="50">
        <f>IF((S2408-Y2408-AA2408*AC2408)&gt;0,S2408-Y2408-AA2408*AC2408,0)</f>
        <v>0.48694044144116005</v>
      </c>
      <c r="AG2408" s="50">
        <f>SQRT((T2408*0.5)^2+Z2408^2+AE2408^2)</f>
        <v>4.563280849579255E-2</v>
      </c>
      <c r="AH2408" s="50">
        <f>AF2408/S2408</f>
        <v>0.44612042275873576</v>
      </c>
      <c r="AI2408">
        <f>AF2408*EXP(Info!$B$6*G2408*1000)</f>
        <v>0.66147686971565633</v>
      </c>
      <c r="AJ2408">
        <f>2*SQRT((EXP(Info!$B$6*G2408)*AG2408)^2+(Info!$B$6*G2408*0.01*AI2408)^2)</f>
        <v>9.129357905245615E-2</v>
      </c>
      <c r="AK2408" s="28">
        <f>AI2408/(E2408/1000)</f>
        <v>0.19184363970871704</v>
      </c>
      <c r="AL2408">
        <f>AA2408/0.752049334436339</f>
        <v>3.2210652800000031E-2</v>
      </c>
      <c r="AM2408">
        <f>Q2408/O2408</f>
        <v>1.2694327731092436</v>
      </c>
      <c r="AN2408">
        <f>U2408/0.242530074</f>
        <v>6.3340598329261217</v>
      </c>
      <c r="AO2408">
        <f>O2408/U2408</f>
        <v>0.49576878010675696</v>
      </c>
    </row>
    <row r="2409" spans="1:41">
      <c r="A2409" s="14" t="s">
        <v>82</v>
      </c>
      <c r="B2409" s="14" t="s">
        <v>228</v>
      </c>
      <c r="C2409" s="15">
        <v>-45.686</v>
      </c>
      <c r="D2409" s="15">
        <v>50.204000000000001</v>
      </c>
      <c r="E2409" s="15">
        <v>3448</v>
      </c>
      <c r="F2409" s="31">
        <v>582.5</v>
      </c>
      <c r="G2409" s="31">
        <v>33.440100000000001</v>
      </c>
      <c r="H2409" s="15" t="s">
        <v>125</v>
      </c>
      <c r="I2409">
        <f>(E2409*100*Info!$B$11)/AI2409</f>
        <v>16.210744481271377</v>
      </c>
      <c r="J2409">
        <f>LOG10(I2409)</f>
        <v>1.2098029603564464</v>
      </c>
      <c r="K2409">
        <f>2*((E2409*100*Info!$B$11)/AI2409^2)*(AJ2409/2)</f>
        <v>2.9020039781134974</v>
      </c>
      <c r="L2409">
        <f>(M2409/10.7)/I2409</f>
        <v>0.63281486355140304</v>
      </c>
      <c r="M2409">
        <f>((U2409/0.242530073729142))*I2409</f>
        <v>109.76488060971174</v>
      </c>
      <c r="N2409">
        <f>2*M2409*SQRT((0.5*K2409/I2409)^2+(0.5*V2409/U2409)^2)</f>
        <v>19.748497118067345</v>
      </c>
      <c r="O2409" s="1">
        <v>0.84189999999999998</v>
      </c>
      <c r="P2409" s="1">
        <v>1.77E-2</v>
      </c>
      <c r="Q2409" s="1">
        <v>0.80459999999999998</v>
      </c>
      <c r="R2409" s="1">
        <v>1.7399999999999999E-2</v>
      </c>
      <c r="S2409" s="1">
        <v>1.0546</v>
      </c>
      <c r="T2409" s="1">
        <v>2.3800000000000002E-2</v>
      </c>
      <c r="U2409" s="1">
        <v>1.6422000000000001</v>
      </c>
      <c r="V2409" s="1">
        <v>2.9499999999999998E-2</v>
      </c>
      <c r="W2409" s="50">
        <f>U2409*Info!$B$2</f>
        <v>0.78825600000000007</v>
      </c>
      <c r="X2409" s="50">
        <f>W2409*SQRT((0.5*V2409/U2409)^2+Info!$B$3^2)</f>
        <v>4.0043666213772193E-2</v>
      </c>
      <c r="Y2409" s="39">
        <f>W2409*Info!$D$2</f>
        <v>0.63848736000000006</v>
      </c>
      <c r="Z2409" s="39">
        <f>Y2409*SQRT(Info!$D$3^2+(X2409/W2409)^2)</f>
        <v>4.5510641342864519E-2</v>
      </c>
      <c r="AA2409" s="50">
        <f>IF(O2409-W2409&gt;0,O2409-W2409,0)</f>
        <v>5.3643999999999914E-2</v>
      </c>
      <c r="AB2409" s="50">
        <f>SQRT((0.5*P2409)^2+X2409^2)</f>
        <v>4.1009970785651634E-2</v>
      </c>
      <c r="AC2409" s="50">
        <f>(1-EXP(-Info!$B$6*G2409*1000))+(Info!$B$6/(Info!$B$6-Info!$B$7))*(EXP(-Info!$B$7*G2409*1000)-EXP(-Info!$B$6*G2409*1000))*(Info!$B$9-1)</f>
        <v>0.301010424909469</v>
      </c>
      <c r="AD2409" s="50">
        <f>SQRT((Info!$B$6*EXP(-Info!$B$6*G2409*1000)+(Info!$B$6/(Info!$B$6+Info!$B$7))*(Info!$B$9-1)*(-Info!$B$7*EXP(-Info!$B$7*G2409*1000)+Info!$B$6*EXP(-Info!$B$6*G2409*1000)))^2*(0.01*G2409*1000)^2)</f>
        <v>2.4136716806652104E-3</v>
      </c>
      <c r="AE2409" s="50">
        <f>IF(AA2409&gt;0,AA2409*AC2409*SQRT((AB2409/AA2409)^2+(AD2409/AC2409)^2),AA2409*AC2409*SQRT((AD2409/AC2409)^2))</f>
        <v>1.23451077567086E-2</v>
      </c>
      <c r="AF2409" s="50">
        <f>IF((S2409-Y2409-AA2409*AC2409)&gt;0,S2409-Y2409-AA2409*AC2409,0)</f>
        <v>0.39996523676615642</v>
      </c>
      <c r="AG2409" s="50">
        <f>SQRT((T2409*0.5)^2+Z2409^2+AE2409^2)</f>
        <v>4.86336319943678E-2</v>
      </c>
      <c r="AH2409" s="50">
        <f>AF2409/S2409</f>
        <v>0.37925776291120467</v>
      </c>
      <c r="AI2409">
        <f>AF2409*EXP(Info!$B$6*G2409*1000)</f>
        <v>0.54350662174910724</v>
      </c>
      <c r="AJ2409">
        <f>2*SQRT((EXP(Info!$B$6*G2409)*AG2409)^2+(Info!$B$6*G2409*0.01*AI2409)^2)</f>
        <v>9.7297097012982822E-2</v>
      </c>
      <c r="AK2409" s="28">
        <f>AI2409/(E2409/1000)</f>
        <v>0.15762953066969468</v>
      </c>
      <c r="AL2409">
        <f>AA2409/0.752049334436339</f>
        <v>7.1330426799999888E-2</v>
      </c>
      <c r="AM2409">
        <f>Q2409/O2409</f>
        <v>0.95569545076612428</v>
      </c>
      <c r="AN2409">
        <f>U2409/0.242530074</f>
        <v>6.7711190324380146</v>
      </c>
      <c r="AO2409">
        <f>O2409/U2409</f>
        <v>0.5126659359395932</v>
      </c>
    </row>
    <row r="2410" spans="1:41">
      <c r="A2410" s="14" t="s">
        <v>82</v>
      </c>
      <c r="B2410" s="14" t="s">
        <v>228</v>
      </c>
      <c r="C2410" s="15">
        <v>-45.686</v>
      </c>
      <c r="D2410" s="15">
        <v>50.204000000000001</v>
      </c>
      <c r="E2410" s="15">
        <v>3448</v>
      </c>
      <c r="F2410" s="31">
        <v>584.5</v>
      </c>
      <c r="G2410" s="31">
        <v>33.476099999999995</v>
      </c>
      <c r="I2410">
        <f>(E2410*100*Info!$B$11)/AI2410</f>
        <v>15.257918906051835</v>
      </c>
      <c r="J2410">
        <f>LOG10(I2410)</f>
        <v>1.1834953023441346</v>
      </c>
      <c r="K2410">
        <f>2*((E2410*100*Info!$B$11)/AI2410^2)*(AJ2410/2)</f>
        <v>2.4118948867045962</v>
      </c>
      <c r="L2410">
        <f>(M2410/10.7)/I2410</f>
        <v>0.59008001495327211</v>
      </c>
      <c r="M2410">
        <f>((U2410/0.242530073729142))*I2410</f>
        <v>96.336305273755997</v>
      </c>
      <c r="N2410">
        <f>2*M2410*SQRT((0.5*K2410/I2410)^2+(0.5*V2410/U2410)^2)</f>
        <v>15.329899662854306</v>
      </c>
      <c r="O2410" s="1">
        <v>0.91069999999999995</v>
      </c>
      <c r="P2410" s="1">
        <v>1.9800000000000002E-2</v>
      </c>
      <c r="Q2410" s="1">
        <v>0.89190000000000003</v>
      </c>
      <c r="R2410" s="1">
        <v>1.9599999999999999E-2</v>
      </c>
      <c r="S2410" s="1">
        <v>1.0730999999999999</v>
      </c>
      <c r="T2410" s="1">
        <v>2.4E-2</v>
      </c>
      <c r="U2410" s="1">
        <v>1.5313000000000001</v>
      </c>
      <c r="V2410" s="1">
        <v>2.8000000000000001E-2</v>
      </c>
      <c r="W2410" s="50">
        <f>U2410*Info!$B$2</f>
        <v>0.73502400000000001</v>
      </c>
      <c r="X2410" s="50">
        <f>W2410*SQRT((0.5*V2410/U2410)^2+Info!$B$3^2)</f>
        <v>3.7360528655788587E-2</v>
      </c>
      <c r="Y2410" s="39">
        <f>W2410*Info!$D$2</f>
        <v>0.59536944000000003</v>
      </c>
      <c r="Z2410" s="39">
        <f>Y2410*SQRT(Info!$D$3^2+(X2410/W2410)^2)</f>
        <v>4.2449408437215806E-2</v>
      </c>
      <c r="AA2410" s="50">
        <f>IF(O2410-W2410&gt;0,O2410-W2410,0)</f>
        <v>0.17567599999999994</v>
      </c>
      <c r="AB2410" s="50">
        <f>SQRT((0.5*P2410)^2+X2410^2)</f>
        <v>3.8649956034127644E-2</v>
      </c>
      <c r="AC2410" s="50">
        <f>(1-EXP(-Info!$B$6*G2410*1000))+(Info!$B$6/(Info!$B$6-Info!$B$7))*(EXP(-Info!$B$7*G2410*1000)-EXP(-Info!$B$6*G2410*1000))*(Info!$B$9-1)</f>
        <v>0.30128524185596733</v>
      </c>
      <c r="AD2410" s="50">
        <f>SQRT((Info!$B$6*EXP(-Info!$B$6*G2410*1000)+(Info!$B$6/(Info!$B$6+Info!$B$7))*(Info!$B$9-1)*(-Info!$B$7*EXP(-Info!$B$7*G2410*1000)+Info!$B$6*EXP(-Info!$B$6*G2410*1000)))^2*(0.01*G2410*1000)^2)</f>
        <v>2.415450497901866E-3</v>
      </c>
      <c r="AE2410" s="50">
        <f>IF(AA2410&gt;0,AA2410*AC2410*SQRT((AB2410/AA2410)^2+(AD2410/AC2410)^2),AA2410*AC2410*SQRT((AD2410/AC2410)^2))</f>
        <v>1.1652390295973817E-2</v>
      </c>
      <c r="AF2410" s="50">
        <f>IF((S2410-Y2410-AA2410*AC2410)&gt;0,S2410-Y2410-AA2410*AC2410,0)</f>
        <v>0.42480197385171103</v>
      </c>
      <c r="AG2410" s="50">
        <f>SQRT((T2410*0.5)^2+Z2410^2+AE2410^2)</f>
        <v>4.5625984660928397E-2</v>
      </c>
      <c r="AH2410" s="50">
        <f>AF2410/S2410</f>
        <v>0.3958642939630147</v>
      </c>
      <c r="AI2410">
        <f>AF2410*EXP(Info!$B$6*G2410*1000)</f>
        <v>0.57744748961532189</v>
      </c>
      <c r="AJ2410">
        <f>2*SQRT((EXP(Info!$B$6*G2410)*AG2410)^2+(Info!$B$6*G2410*0.01*AI2410)^2)</f>
        <v>9.1279987534288759E-2</v>
      </c>
      <c r="AK2410" s="28">
        <f>AI2410/(E2410/1000)</f>
        <v>0.1674731698420307</v>
      </c>
      <c r="AL2410">
        <f>AA2410/0.752049334436339</f>
        <v>0.23359637719999993</v>
      </c>
      <c r="AM2410">
        <f>Q2410/O2410</f>
        <v>0.97935653892610086</v>
      </c>
      <c r="AN2410">
        <f>U2410/0.242530074</f>
        <v>6.3138561529486852</v>
      </c>
      <c r="AO2410">
        <f>O2410/U2410</f>
        <v>0.59472343760203739</v>
      </c>
    </row>
    <row r="2411" spans="1:41">
      <c r="A2411" s="14" t="s">
        <v>82</v>
      </c>
      <c r="B2411" s="14" t="s">
        <v>228</v>
      </c>
      <c r="C2411" s="15">
        <v>-45.686</v>
      </c>
      <c r="D2411" s="15">
        <v>50.204000000000001</v>
      </c>
      <c r="E2411" s="15">
        <v>3448</v>
      </c>
      <c r="F2411" s="31">
        <v>586.5</v>
      </c>
      <c r="G2411" s="31">
        <v>33.512099999999997</v>
      </c>
      <c r="I2411">
        <f>(E2411*100*Info!$B$11)/AI2411</f>
        <v>13.944742209220308</v>
      </c>
      <c r="J2411">
        <f>LOG10(I2411)</f>
        <v>1.1444104900507635</v>
      </c>
      <c r="K2411">
        <f>2*((E2411*100*Info!$B$11)/AI2411^2)*(AJ2411/2)</f>
        <v>2.1702684770462093</v>
      </c>
      <c r="L2411">
        <f>(M2411/10.7)/I2411</f>
        <v>0.65963493084112257</v>
      </c>
      <c r="M2411">
        <f>((U2411/0.242530073729142))*I2411</f>
        <v>98.423297971706631</v>
      </c>
      <c r="N2411">
        <f>2*M2411*SQRT((0.5*K2411/I2411)^2+(0.5*V2411/U2411)^2)</f>
        <v>15.423985707064569</v>
      </c>
      <c r="O2411" s="1">
        <v>0.66390000000000005</v>
      </c>
      <c r="P2411" s="1">
        <v>1.54E-2</v>
      </c>
      <c r="Q2411" s="1">
        <v>1.0502</v>
      </c>
      <c r="R2411" s="1">
        <v>1.9699999999999999E-2</v>
      </c>
      <c r="S2411" s="1">
        <v>1.1302000000000001</v>
      </c>
      <c r="T2411" s="1">
        <v>2.5600000000000001E-2</v>
      </c>
      <c r="U2411" s="1">
        <v>1.7118</v>
      </c>
      <c r="V2411" s="1">
        <v>3.1399999999999997E-2</v>
      </c>
      <c r="W2411" s="50">
        <f>U2411*Info!$B$2</f>
        <v>0.82166399999999995</v>
      </c>
      <c r="X2411" s="50">
        <f>W2411*SQRT((0.5*V2411/U2411)^2+Info!$B$3^2)</f>
        <v>4.17686559304941E-2</v>
      </c>
      <c r="Y2411" s="39">
        <f>W2411*Info!$D$2</f>
        <v>0.66554784</v>
      </c>
      <c r="Z2411" s="39">
        <f>Y2411*SQRT(Info!$D$3^2+(X2411/W2411)^2)</f>
        <v>4.7455562434228167E-2</v>
      </c>
      <c r="AA2411" s="50">
        <f>IF(O2411-W2411&gt;0,O2411-W2411,0)</f>
        <v>0</v>
      </c>
      <c r="AB2411" s="50">
        <f>SQRT((0.5*P2411)^2+X2411^2)</f>
        <v>4.2472468944482145E-2</v>
      </c>
      <c r="AC2411" s="50">
        <f>(1-EXP(-Info!$B$6*G2411*1000))+(Info!$B$6/(Info!$B$6-Info!$B$7))*(EXP(-Info!$B$7*G2411*1000)-EXP(-Info!$B$6*G2411*1000))*(Info!$B$9-1)</f>
        <v>0.30155996361030762</v>
      </c>
      <c r="AD2411" s="50">
        <f>SQRT((Info!$B$6*EXP(-Info!$B$6*G2411*1000)+(Info!$B$6/(Info!$B$6+Info!$B$7))*(Info!$B$9-1)*(-Info!$B$7*EXP(-Info!$B$7*G2411*1000)+Info!$B$6*EXP(-Info!$B$6*G2411*1000)))^2*(0.01*G2411*1000)^2)</f>
        <v>2.4172278253777346E-3</v>
      </c>
      <c r="AE2411" s="50">
        <f>IF(AA2411&gt;0,AA2411*AC2411*SQRT((AB2411/AA2411)^2+(AD2411/AC2411)^2),AA2411*AC2411*SQRT((AD2411/AC2411)^2))</f>
        <v>0</v>
      </c>
      <c r="AF2411" s="50">
        <f>IF((S2411-Y2411-AA2411*AC2411)&gt;0,S2411-Y2411-AA2411*AC2411,0)</f>
        <v>0.46465216000000009</v>
      </c>
      <c r="AG2411" s="50">
        <f>SQRT((T2411*0.5)^2+Z2411^2+AE2411^2)</f>
        <v>4.9151504615310891E-2</v>
      </c>
      <c r="AH2411" s="50">
        <f>AF2411/S2411</f>
        <v>0.41112383648911704</v>
      </c>
      <c r="AI2411">
        <f>AF2411*EXP(Info!$B$6*G2411*1000)</f>
        <v>0.63182573308728229</v>
      </c>
      <c r="AJ2411">
        <f>2*SQRT((EXP(Info!$B$6*G2411)*AG2411)^2+(Info!$B$6*G2411*0.01*AI2411)^2)</f>
        <v>9.8333224876633291E-2</v>
      </c>
      <c r="AK2411" s="28">
        <f>AI2411/(E2411/1000)</f>
        <v>0.18324412212508187</v>
      </c>
      <c r="AL2411">
        <f>AA2411/0.752049334436339</f>
        <v>0</v>
      </c>
      <c r="AM2411">
        <f>Q2411/O2411</f>
        <v>1.5818647386654616</v>
      </c>
      <c r="AN2411">
        <f>U2411/0.242530074</f>
        <v>7.0580937521175207</v>
      </c>
      <c r="AO2411">
        <f>O2411/U2411</f>
        <v>0.3878373641780582</v>
      </c>
    </row>
    <row r="2412" spans="1:41">
      <c r="A2412" s="14" t="s">
        <v>82</v>
      </c>
      <c r="B2412" s="14" t="s">
        <v>228</v>
      </c>
      <c r="C2412" s="15">
        <v>-45.686</v>
      </c>
      <c r="D2412" s="15">
        <v>50.204000000000001</v>
      </c>
      <c r="E2412" s="15">
        <v>3448</v>
      </c>
      <c r="F2412" s="31">
        <v>588.5</v>
      </c>
      <c r="G2412" s="31">
        <v>33.548199999999994</v>
      </c>
      <c r="I2412">
        <f>(E2412*100*Info!$B$11)/AI2412</f>
        <v>7.9485661179403522</v>
      </c>
      <c r="J2412">
        <f>LOG10(I2412)</f>
        <v>0.9002887911431029</v>
      </c>
      <c r="K2412">
        <f>2*((E2412*100*Info!$B$11)/AI2412^2)*(AJ2412/2)</f>
        <v>0.67857731152136125</v>
      </c>
      <c r="L2412">
        <f>(M2412/10.7)/I2412</f>
        <v>0.59381786915887946</v>
      </c>
      <c r="M2412">
        <f>((U2412/0.242530073729142))*I2412</f>
        <v>50.50400636675473</v>
      </c>
      <c r="N2412">
        <f>2*M2412*SQRT((0.5*K2412/I2412)^2+(0.5*V2412/U2412)^2)</f>
        <v>4.4483641215196101</v>
      </c>
      <c r="O2412" s="1">
        <v>0.82699999999999996</v>
      </c>
      <c r="P2412" s="1">
        <v>1.7999999999999999E-2</v>
      </c>
      <c r="Q2412" s="1">
        <v>1.1866000000000001</v>
      </c>
      <c r="R2412" s="1">
        <v>2.1700000000000001E-2</v>
      </c>
      <c r="S2412" s="1">
        <v>1.4403999999999999</v>
      </c>
      <c r="T2412" s="1">
        <v>3.2399999999999998E-2</v>
      </c>
      <c r="U2412" s="1">
        <v>1.5409999999999999</v>
      </c>
      <c r="V2412" s="1">
        <v>3.3399999999999999E-2</v>
      </c>
      <c r="W2412" s="50">
        <f>U2412*Info!$B$2</f>
        <v>0.73967999999999989</v>
      </c>
      <c r="X2412" s="50">
        <f>W2412*SQRT((0.5*V2412/U2412)^2+Info!$B$3^2)</f>
        <v>3.7842733939291433E-2</v>
      </c>
      <c r="Y2412" s="39">
        <f>W2412*Info!$D$2</f>
        <v>0.59914079999999992</v>
      </c>
      <c r="Z2412" s="39">
        <f>Y2412*SQRT(Info!$D$3^2+(X2412/W2412)^2)</f>
        <v>4.2860319885469816E-2</v>
      </c>
      <c r="AA2412" s="50">
        <f>IF(O2412-W2412&gt;0,O2412-W2412,0)</f>
        <v>8.7320000000000064E-2</v>
      </c>
      <c r="AB2412" s="50">
        <f>SQRT((0.5*P2412)^2+X2412^2)</f>
        <v>3.8898232761913482E-2</v>
      </c>
      <c r="AC2412" s="50">
        <f>(1-EXP(-Info!$B$6*G2412*1000))+(Info!$B$6/(Info!$B$6-Info!$B$7))*(EXP(-Info!$B$7*G2412*1000)-EXP(-Info!$B$6*G2412*1000))*(Info!$B$9-1)</f>
        <v>0.30183535292351199</v>
      </c>
      <c r="AD2412" s="50">
        <f>SQRT((Info!$B$6*EXP(-Info!$B$6*G2412*1000)+(Info!$B$6/(Info!$B$6+Info!$B$7))*(Info!$B$9-1)*(-Info!$B$7*EXP(-Info!$B$7*G2412*1000)+Info!$B$6*EXP(-Info!$B$6*G2412*1000)))^2*(0.01*G2412*1000)^2)</f>
        <v>2.4190085946941206E-3</v>
      </c>
      <c r="AE2412" s="50">
        <f>IF(AA2412&gt;0,AA2412*AC2412*SQRT((AB2412/AA2412)^2+(AD2412/AC2412)^2),AA2412*AC2412*SQRT((AD2412/AC2412)^2))</f>
        <v>1.1742761741896892E-2</v>
      </c>
      <c r="AF2412" s="50">
        <f>IF((S2412-Y2412-AA2412*AC2412)&gt;0,S2412-Y2412-AA2412*AC2412,0)</f>
        <v>0.81490293698271887</v>
      </c>
      <c r="AG2412" s="50">
        <f>SQRT((T2412*0.5)^2+Z2412^2+AE2412^2)</f>
        <v>4.7300522978205604E-2</v>
      </c>
      <c r="AH2412" s="50">
        <f>AF2412/S2412</f>
        <v>0.56574766521988262</v>
      </c>
      <c r="AI2412">
        <f>AF2412*EXP(Info!$B$6*G2412*1000)</f>
        <v>1.1084574045584994</v>
      </c>
      <c r="AJ2412">
        <f>2*SQRT((EXP(Info!$B$6*G2412)*AG2412)^2+(Info!$B$6*G2412*0.01*AI2412)^2)</f>
        <v>9.4630155220518833E-2</v>
      </c>
      <c r="AK2412" s="28">
        <f>AI2412/(E2412/1000)</f>
        <v>0.32147836559121212</v>
      </c>
      <c r="AL2412">
        <f>AA2412/0.752049334436339</f>
        <v>0.11610940400000008</v>
      </c>
      <c r="AM2412">
        <f>Q2412/O2412</f>
        <v>1.4348246674727934</v>
      </c>
      <c r="AN2412">
        <f>U2412/0.242530074</f>
        <v>6.3538511929040187</v>
      </c>
      <c r="AO2412">
        <f>O2412/U2412</f>
        <v>0.536664503569111</v>
      </c>
    </row>
    <row r="2413" spans="1:41">
      <c r="A2413" s="14" t="s">
        <v>82</v>
      </c>
      <c r="B2413" s="14" t="s">
        <v>228</v>
      </c>
      <c r="C2413" s="15">
        <v>-45.686</v>
      </c>
      <c r="D2413" s="15">
        <v>50.204000000000001</v>
      </c>
      <c r="E2413" s="15">
        <v>3448</v>
      </c>
      <c r="F2413" s="31">
        <v>595.5</v>
      </c>
      <c r="G2413" s="31">
        <v>33.674300000000002</v>
      </c>
      <c r="I2413">
        <f>(E2413*100*Info!$B$11)/AI2413</f>
        <v>3.4657524536629829</v>
      </c>
      <c r="J2413">
        <f>LOG10(I2413)</f>
        <v>0.53979753937975994</v>
      </c>
      <c r="K2413">
        <f>2*((E2413*100*Info!$B$11)/AI2413^2)*(AJ2413/2)</f>
        <v>0.1785803419674499</v>
      </c>
      <c r="L2413">
        <f>(M2413/10.7)/I2413</f>
        <v>0.80175045981308546</v>
      </c>
      <c r="M2413">
        <f>((U2413/0.242530073729142))*I2413</f>
        <v>29.731754269552095</v>
      </c>
      <c r="N2413">
        <f>2*M2413*SQRT((0.5*K2413/I2413)^2+(0.5*V2413/U2413)^2)</f>
        <v>1.6659373366373202</v>
      </c>
      <c r="O2413" s="1">
        <v>1.1208</v>
      </c>
      <c r="P2413" s="1">
        <v>2.3199999999999998E-2</v>
      </c>
      <c r="Q2413" s="1">
        <v>1.1265000000000001</v>
      </c>
      <c r="R2413" s="1">
        <v>2.3199999999999998E-2</v>
      </c>
      <c r="S2413" s="1">
        <v>2.7126999999999999</v>
      </c>
      <c r="T2413" s="1">
        <v>5.2299999999999999E-2</v>
      </c>
      <c r="U2413" s="1">
        <v>2.0806</v>
      </c>
      <c r="V2413" s="1">
        <v>4.58E-2</v>
      </c>
      <c r="W2413" s="50">
        <f>U2413*Info!$B$2</f>
        <v>0.99868800000000002</v>
      </c>
      <c r="X2413" s="50">
        <f>W2413*SQRT((0.5*V2413/U2413)^2+Info!$B$3^2)</f>
        <v>5.1129916559290417E-2</v>
      </c>
      <c r="Y2413" s="39">
        <f>W2413*Info!$D$2</f>
        <v>0.80893728000000009</v>
      </c>
      <c r="Z2413" s="39">
        <f>Y2413*SQRT(Info!$D$3^2+(X2413/W2413)^2)</f>
        <v>5.7889293338746095E-2</v>
      </c>
      <c r="AA2413" s="50">
        <f>IF(O2413-W2413&gt;0,O2413-W2413,0)</f>
        <v>0.122112</v>
      </c>
      <c r="AB2413" s="50">
        <f>SQRT((0.5*P2413)^2+X2413^2)</f>
        <v>5.2429270139493653E-2</v>
      </c>
      <c r="AC2413" s="50">
        <f>(1-EXP(-Info!$B$6*G2413*1000))+(Info!$B$6/(Info!$B$6-Info!$B$7))*(EXP(-Info!$B$7*G2413*1000)-EXP(-Info!$B$6*G2413*1000))*(Info!$B$9-1)</f>
        <v>0.30279655794524746</v>
      </c>
      <c r="AD2413" s="50">
        <f>SQRT((Info!$B$6*EXP(-Info!$B$6*G2413*1000)+(Info!$B$6/(Info!$B$6+Info!$B$7))*(Info!$B$9-1)*(-Info!$B$7*EXP(-Info!$B$7*G2413*1000)+Info!$B$6*EXP(-Info!$B$6*G2413*1000)))^2*(0.01*G2413*1000)^2)</f>
        <v>2.4252172170939443E-3</v>
      </c>
      <c r="AE2413" s="50">
        <f>IF(AA2413&gt;0,AA2413*AC2413*SQRT((AB2413/AA2413)^2+(AD2413/AC2413)^2),AA2413*AC2413*SQRT((AD2413/AC2413)^2))</f>
        <v>1.5878164545143632E-2</v>
      </c>
      <c r="AF2413" s="50">
        <f>IF((S2413-Y2413-AA2413*AC2413)&gt;0,S2413-Y2413-AA2413*AC2413,0)</f>
        <v>1.8667876267161898</v>
      </c>
      <c r="AG2413" s="50">
        <f>SQRT((T2413*0.5)^2+Z2413^2+AE2413^2)</f>
        <v>6.5476017690311999E-2</v>
      </c>
      <c r="AH2413" s="50">
        <f>AF2413/S2413</f>
        <v>0.68816589623481772</v>
      </c>
      <c r="AI2413">
        <f>AF2413*EXP(Info!$B$6*G2413*1000)</f>
        <v>2.5422031973869754</v>
      </c>
      <c r="AJ2413">
        <f>2*SQRT((EXP(Info!$B$6*G2413)*AG2413)^2+(Info!$B$6*G2413*0.01*AI2413)^2)</f>
        <v>0.13099248212615053</v>
      </c>
      <c r="AK2413" s="28">
        <f>AI2413/(E2413/1000)</f>
        <v>0.73729791107510889</v>
      </c>
      <c r="AL2413">
        <f>AA2413/0.752049334436339</f>
        <v>0.16237232639999999</v>
      </c>
      <c r="AM2413">
        <f>Q2413/O2413</f>
        <v>1.005085653104925</v>
      </c>
      <c r="AN2413">
        <f>U2413/0.242530074</f>
        <v>8.5787299104192734</v>
      </c>
      <c r="AO2413">
        <f>O2413/U2413</f>
        <v>0.53869076228011148</v>
      </c>
    </row>
    <row r="2414" spans="1:41">
      <c r="A2414" s="14" t="s">
        <v>82</v>
      </c>
      <c r="B2414" s="14" t="s">
        <v>228</v>
      </c>
      <c r="C2414" s="15">
        <v>-45.686</v>
      </c>
      <c r="D2414" s="15">
        <v>50.204000000000001</v>
      </c>
      <c r="E2414" s="15">
        <v>3448</v>
      </c>
      <c r="F2414" s="31">
        <v>600.5</v>
      </c>
      <c r="G2414" s="31">
        <v>33.764400000000002</v>
      </c>
      <c r="I2414">
        <f>(E2414*100*Info!$B$11)/AI2414</f>
        <v>3.1477655563886144</v>
      </c>
      <c r="J2414">
        <f>LOG10(I2414)</f>
        <v>0.4980023789099296</v>
      </c>
      <c r="K2414">
        <f>2*((E2414*100*Info!$B$11)/AI2414^2)*(AJ2414/2)</f>
        <v>0.1482144976917649</v>
      </c>
      <c r="L2414">
        <f>(M2414/10.7)/I2414</f>
        <v>0.80980418691588929</v>
      </c>
      <c r="M2414">
        <f>((U2414/0.242530073729142))*I2414</f>
        <v>27.275088878826423</v>
      </c>
      <c r="N2414">
        <f>2*M2414*SQRT((0.5*K2414/I2414)^2+(0.5*V2414/U2414)^2)</f>
        <v>1.40080390353579</v>
      </c>
      <c r="O2414" s="1">
        <v>1.3246</v>
      </c>
      <c r="P2414" s="1">
        <v>2.8400000000000002E-2</v>
      </c>
      <c r="Q2414" s="1">
        <v>1.3616999999999999</v>
      </c>
      <c r="R2414" s="1">
        <v>2.9100000000000001E-2</v>
      </c>
      <c r="S2414" s="1">
        <v>2.9666000000000001</v>
      </c>
      <c r="T2414" s="1">
        <v>5.1700000000000003E-2</v>
      </c>
      <c r="U2414" s="1">
        <v>2.1015000000000001</v>
      </c>
      <c r="V2414" s="1">
        <v>4.3099999999999999E-2</v>
      </c>
      <c r="W2414" s="50">
        <f>U2414*Info!$B$2</f>
        <v>1.0087200000000001</v>
      </c>
      <c r="X2414" s="50">
        <f>W2414*SQRT((0.5*V2414/U2414)^2+Info!$B$3^2)</f>
        <v>5.148580806397042E-2</v>
      </c>
      <c r="Y2414" s="39">
        <f>W2414*Info!$D$2</f>
        <v>0.8170632000000001</v>
      </c>
      <c r="Z2414" s="39">
        <f>Y2414*SQRT(Info!$D$3^2+(X2414/W2414)^2)</f>
        <v>5.8379473894690087E-2</v>
      </c>
      <c r="AA2414" s="50">
        <f>IF(O2414-W2414&gt;0,O2414-W2414,0)</f>
        <v>0.31587999999999994</v>
      </c>
      <c r="AB2414" s="50">
        <f>SQRT((0.5*P2414)^2+X2414^2)</f>
        <v>5.3408130766766232E-2</v>
      </c>
      <c r="AC2414" s="50">
        <f>(1-EXP(-Info!$B$6*G2414*1000))+(Info!$B$6/(Info!$B$6-Info!$B$7))*(EXP(-Info!$B$7*G2414*1000)-EXP(-Info!$B$6*G2414*1000))*(Info!$B$9-1)</f>
        <v>0.30348263659015767</v>
      </c>
      <c r="AD2414" s="50">
        <f>SQRT((Info!$B$6*EXP(-Info!$B$6*G2414*1000)+(Info!$B$6/(Info!$B$6+Info!$B$7))*(Info!$B$9-1)*(-Info!$B$7*EXP(-Info!$B$7*G2414*1000)+Info!$B$6*EXP(-Info!$B$6*G2414*1000)))^2*(0.01*G2414*1000)^2)</f>
        <v>2.4296421887975684E-3</v>
      </c>
      <c r="AE2414" s="50">
        <f>IF(AA2414&gt;0,AA2414*AC2414*SQRT((AB2414/AA2414)^2+(AD2414/AC2414)^2),AA2414*AC2414*SQRT((AD2414/AC2414)^2))</f>
        <v>1.6226600282269379E-2</v>
      </c>
      <c r="AF2414" s="50">
        <f>IF((S2414-Y2414-AA2414*AC2414)&gt;0,S2414-Y2414-AA2414*AC2414,0)</f>
        <v>2.0536727047539007</v>
      </c>
      <c r="AG2414" s="50">
        <f>SQRT((T2414*0.5)^2+Z2414^2+AE2414^2)</f>
        <v>6.5876308555818053E-2</v>
      </c>
      <c r="AH2414" s="50">
        <f>AF2414/S2414</f>
        <v>0.69226478283351334</v>
      </c>
      <c r="AI2414">
        <f>AF2414*EXP(Info!$B$6*G2414*1000)</f>
        <v>2.7990162581110765</v>
      </c>
      <c r="AJ2414">
        <f>2*SQRT((EXP(Info!$B$6*G2414)*AG2414)^2+(Info!$B$6*G2414*0.01*AI2414)^2)</f>
        <v>0.13179342021995227</v>
      </c>
      <c r="AK2414" s="28">
        <f>AI2414/(E2414/1000)</f>
        <v>0.81177965722479017</v>
      </c>
      <c r="AL2414">
        <f>AA2414/0.752049334436339</f>
        <v>0.42002563599999992</v>
      </c>
      <c r="AM2414">
        <f>Q2414/O2414</f>
        <v>1.0280084553827571</v>
      </c>
      <c r="AN2414">
        <f>U2414/0.242530074</f>
        <v>8.6649047903230336</v>
      </c>
      <c r="AO2414">
        <f>O2414/U2414</f>
        <v>0.63031168213181055</v>
      </c>
    </row>
    <row r="2415" spans="1:41">
      <c r="A2415" s="14" t="s">
        <v>82</v>
      </c>
      <c r="B2415" s="14" t="s">
        <v>228</v>
      </c>
      <c r="C2415" s="15">
        <v>-45.686</v>
      </c>
      <c r="D2415" s="15">
        <v>50.204000000000001</v>
      </c>
      <c r="E2415" s="15">
        <v>3448</v>
      </c>
      <c r="F2415" s="31">
        <v>605.5</v>
      </c>
      <c r="G2415" s="31">
        <v>33.854399999999998</v>
      </c>
      <c r="I2415">
        <f>(E2415*100*Info!$B$11)/AI2415</f>
        <v>3.5402680323567055</v>
      </c>
      <c r="J2415">
        <f>LOG10(I2415)</f>
        <v>0.54903614354185826</v>
      </c>
      <c r="K2415">
        <f>2*((E2415*100*Info!$B$11)/AI2415^2)*(AJ2415/2)</f>
        <v>0.15459230710775007</v>
      </c>
      <c r="L2415">
        <f>(M2415/10.7)/I2415</f>
        <v>0.65874863551401996</v>
      </c>
      <c r="M2415">
        <f>((U2415/0.242530073729142))*I2415</f>
        <v>24.953970071657054</v>
      </c>
      <c r="N2415">
        <f>2*M2415*SQRT((0.5*K2415/I2415)^2+(0.5*V2415/U2415)^2)</f>
        <v>1.1979697887931846</v>
      </c>
      <c r="O2415" s="1">
        <v>2.0358999999999998</v>
      </c>
      <c r="P2415" s="1">
        <v>4.2099999999999999E-2</v>
      </c>
      <c r="Q2415" s="1">
        <v>2.0472999999999999</v>
      </c>
      <c r="R2415" s="1">
        <v>4.24E-2</v>
      </c>
      <c r="S2415" s="1">
        <v>2.8588</v>
      </c>
      <c r="T2415" s="1">
        <v>4.41E-2</v>
      </c>
      <c r="U2415" s="1">
        <v>1.7095</v>
      </c>
      <c r="V2415" s="1">
        <v>3.4099999999999998E-2</v>
      </c>
      <c r="W2415" s="50">
        <f>U2415*Info!$B$2</f>
        <v>0.82055999999999996</v>
      </c>
      <c r="X2415" s="50">
        <f>W2415*SQRT((0.5*V2415/U2415)^2+Info!$B$3^2)</f>
        <v>4.1836283773777044E-2</v>
      </c>
      <c r="Y2415" s="39">
        <f>W2415*Info!$D$2</f>
        <v>0.66465359999999996</v>
      </c>
      <c r="Z2415" s="39">
        <f>Y2415*SQRT(Info!$D$3^2+(X2415/W2415)^2)</f>
        <v>4.7463314373170362E-2</v>
      </c>
      <c r="AA2415" s="50">
        <f>IF(O2415-W2415&gt;0,O2415-W2415,0)</f>
        <v>1.2153399999999999</v>
      </c>
      <c r="AB2415" s="50">
        <f>SQRT((0.5*P2415)^2+X2415^2)</f>
        <v>4.6833504459948334E-2</v>
      </c>
      <c r="AC2415" s="50">
        <f>(1-EXP(-Info!$B$6*G2415*1000))+(Info!$B$6/(Info!$B$6-Info!$B$7))*(EXP(-Info!$B$7*G2415*1000)-EXP(-Info!$B$6*G2415*1000))*(Info!$B$9-1)</f>
        <v>0.30416736008432466</v>
      </c>
      <c r="AD2415" s="50">
        <f>SQRT((Info!$B$6*EXP(-Info!$B$6*G2415*1000)+(Info!$B$6/(Info!$B$6+Info!$B$7))*(Info!$B$9-1)*(-Info!$B$7*EXP(-Info!$B$7*G2415*1000)+Info!$B$6*EXP(-Info!$B$6*G2415*1000)))^2*(0.01*G2415*1000)^2)</f>
        <v>2.4340529726195469E-3</v>
      </c>
      <c r="AE2415" s="50">
        <f>IF(AA2415&gt;0,AA2415*AC2415*SQRT((AB2415/AA2415)^2+(AD2415/AC2415)^2),AA2415*AC2415*SQRT((AD2415/AC2415)^2))</f>
        <v>1.454913567404756E-2</v>
      </c>
      <c r="AF2415" s="50">
        <f>IF((S2415-Y2415-AA2415*AC2415)&gt;0,S2415-Y2415-AA2415*AC2415,0)</f>
        <v>1.8244796405951171</v>
      </c>
      <c r="AG2415" s="50">
        <f>SQRT((T2415*0.5)^2+Z2415^2+AE2415^2)</f>
        <v>5.4319849596148953E-2</v>
      </c>
      <c r="AH2415" s="50">
        <f>AF2415/S2415</f>
        <v>0.63819771953096305</v>
      </c>
      <c r="AI2415">
        <f>AF2415*EXP(Info!$B$6*G2415*1000)</f>
        <v>2.4886948921742147</v>
      </c>
      <c r="AJ2415">
        <f>2*SQRT((EXP(Info!$B$6*G2415)*AG2415)^2+(Info!$B$6*G2415*0.01*AI2415)^2)</f>
        <v>0.10867343420107485</v>
      </c>
      <c r="AK2415" s="28">
        <f>AI2415/(E2415/1000)</f>
        <v>0.721779261071408</v>
      </c>
      <c r="AL2415">
        <f>AA2415/0.752049334436339</f>
        <v>1.6160375979999999</v>
      </c>
      <c r="AM2415">
        <f>Q2415/O2415</f>
        <v>1.0055994891694091</v>
      </c>
      <c r="AN2415">
        <f>U2415/0.242530074</f>
        <v>7.0486103921281114</v>
      </c>
      <c r="AO2415">
        <f>O2415/U2415</f>
        <v>1.1909330213512721</v>
      </c>
    </row>
    <row r="2416" spans="1:41">
      <c r="A2416" s="14" t="s">
        <v>201</v>
      </c>
      <c r="B2416" s="14" t="s">
        <v>229</v>
      </c>
      <c r="C2416" s="15">
        <v>-78.027699999999996</v>
      </c>
      <c r="D2416" s="15">
        <v>26.061199999999999</v>
      </c>
      <c r="E2416" s="15">
        <v>1057</v>
      </c>
      <c r="F2416" s="77">
        <v>5.5</v>
      </c>
      <c r="G2416" s="77">
        <v>0.48</v>
      </c>
      <c r="I2416">
        <f>(E2416*100*Info!$B$11)/AI2416</f>
        <v>2.1164850981438588</v>
      </c>
      <c r="J2416">
        <f>LOG10(I2416)</f>
        <v>0.32561521501807272</v>
      </c>
      <c r="K2416">
        <f>2*((E2416*100*Info!$B$11)/AI2416^2)*(AJ2416/2)</f>
        <v>4.672602144814627E-2</v>
      </c>
      <c r="L2416">
        <f>(M2416/10.7)/I2416</f>
        <v>5.3948411214953362E-2</v>
      </c>
      <c r="M2416">
        <f>((U2416/0.242530073729142))*I2416</f>
        <v>1.2217367899333482</v>
      </c>
      <c r="N2416">
        <f>2*M2416*SQRT((0.5*K2416/I2416)^2+(0.5*V2416/U2416)^2)</f>
        <v>5.8899074700030772E-2</v>
      </c>
      <c r="O2416" s="33">
        <v>1.661</v>
      </c>
      <c r="P2416" s="33">
        <v>3.3000000000000002E-2</v>
      </c>
      <c r="S2416" s="33">
        <v>1.333</v>
      </c>
      <c r="T2416" s="33">
        <v>2.7E-2</v>
      </c>
      <c r="U2416" s="33">
        <v>0.14000000000000001</v>
      </c>
      <c r="V2416" s="33">
        <v>6.0000000000000001E-3</v>
      </c>
      <c r="W2416" s="50">
        <f>U2416*Info!$B$2</f>
        <v>6.720000000000001E-2</v>
      </c>
      <c r="X2416" s="50">
        <f>W2416*SQRT((0.5*V2416/U2416)^2+Info!$B$3^2)</f>
        <v>3.6555710908146768E-3</v>
      </c>
      <c r="Y2416" s="39">
        <f>W2416*Info!$D$2</f>
        <v>5.4432000000000008E-2</v>
      </c>
      <c r="Z2416" s="39">
        <f>Y2416*SQRT(Info!$D$3^2+(X2416/W2416)^2)</f>
        <v>4.0217784722682091E-3</v>
      </c>
      <c r="AA2416" s="50">
        <f>IF(O2416-W2416&gt;0,O2416-W2416,0)</f>
        <v>1.5938000000000001</v>
      </c>
      <c r="AB2416" s="50">
        <f>SQRT((0.5*P2416)^2+X2416^2)</f>
        <v>1.690009467429103E-2</v>
      </c>
      <c r="AC2416" s="50">
        <f>(1-EXP(-Info!$B$6*G2416*1000))+(Info!$B$6/(Info!$B$6-Info!$B$7))*(EXP(-Info!$B$7*G2416*1000)-EXP(-Info!$B$6*G2416*1000))*(Info!$B$9-1)</f>
        <v>5.0365290558238478E-3</v>
      </c>
      <c r="AD2416" s="50">
        <f>SQRT((Info!$B$6*EXP(-Info!$B$6*G2416*1000)+(Info!$B$6/(Info!$B$6+Info!$B$7))*(Info!$B$9-1)*(-Info!$B$7*EXP(-Info!$B$7*G2416*1000)+Info!$B$6*EXP(-Info!$B$6*G2416*1000)))^2*(0.01*G2416*1000)^2)</f>
        <v>4.7226439169103025E-5</v>
      </c>
      <c r="AE2416" s="50">
        <f>IF(AA2416&gt;0,AA2416*AC2416*SQRT((AB2416/AA2416)^2+(AD2416/AC2416)^2),AA2416*AC2416*SQRT((AD2416/AC2416)^2))</f>
        <v>1.1362455879445536E-4</v>
      </c>
      <c r="AF2416" s="50">
        <f>IF((S2416-Y2416-AA2416*AC2416)&gt;0,S2416-Y2416-AA2416*AC2416,0)</f>
        <v>1.2705407799908279</v>
      </c>
      <c r="AG2416" s="50">
        <f>SQRT((T2416*0.5)^2+Z2416^2+AE2416^2)</f>
        <v>1.4086788584356663E-2</v>
      </c>
      <c r="AH2416" s="50">
        <f>AF2416/S2416</f>
        <v>0.95314387096086117</v>
      </c>
      <c r="AI2416">
        <f>AF2416*EXP(Info!$B$6*G2416*1000)</f>
        <v>1.2761458577185536</v>
      </c>
      <c r="AJ2416">
        <f>2*SQRT((EXP(Info!$B$6*G2416)*AG2416)^2+(Info!$B$6*G2416*0.01*AI2416)^2)</f>
        <v>2.8173701185524303E-2</v>
      </c>
      <c r="AK2416" s="28">
        <f>AI2416/(E2416/1000)</f>
        <v>1.2073281529976856</v>
      </c>
      <c r="AL2416">
        <f>AA2416/0.752049334436339</f>
        <v>2.1192758600000001</v>
      </c>
      <c r="AM2416"/>
      <c r="AN2416">
        <f>U2416/0.242530074</f>
        <v>0.57724799935532944</v>
      </c>
      <c r="AO2416">
        <f>O2416/U2416</f>
        <v>11.864285714285714</v>
      </c>
    </row>
    <row r="2417" spans="1:41">
      <c r="A2417" s="14" t="s">
        <v>201</v>
      </c>
      <c r="B2417" s="14" t="s">
        <v>229</v>
      </c>
      <c r="C2417" s="15">
        <v>-78.027699999999996</v>
      </c>
      <c r="D2417" s="15">
        <v>26.061199999999999</v>
      </c>
      <c r="E2417" s="15">
        <v>1057</v>
      </c>
      <c r="F2417" s="78">
        <v>15</v>
      </c>
      <c r="G2417" s="78">
        <v>1.4</v>
      </c>
      <c r="I2417">
        <f>(E2417*100*Info!$B$11)/AI2417</f>
        <v>3.0143158636952623</v>
      </c>
      <c r="J2417">
        <f>LOG10(I2417)</f>
        <v>0.47918875915059311</v>
      </c>
      <c r="K2417">
        <f>2*((E2417*100*Info!$B$11)/AI2417^2)*(AJ2417/2)</f>
        <v>6.6076857993818849E-2</v>
      </c>
      <c r="L2417">
        <f>(M2417/10.7)/I2417</f>
        <v>3.2754392523364546E-2</v>
      </c>
      <c r="M2417">
        <f>((U2417/0.242530073729142))*I2417</f>
        <v>1.0564333093810079</v>
      </c>
      <c r="N2417">
        <f>2*M2417*SQRT((0.5*K2417/I2417)^2+(0.5*V2417/U2417)^2)</f>
        <v>5.4843681854974985E-2</v>
      </c>
      <c r="O2417" s="33">
        <v>1.8420000000000001</v>
      </c>
      <c r="P2417" s="33">
        <v>3.6999999999999998E-2</v>
      </c>
      <c r="S2417" s="33">
        <v>0.94399999999999995</v>
      </c>
      <c r="T2417" s="33">
        <v>1.9E-2</v>
      </c>
      <c r="U2417" s="33">
        <v>8.5000000000000006E-2</v>
      </c>
      <c r="V2417" s="33">
        <v>4.0000000000000001E-3</v>
      </c>
      <c r="W2417" s="50">
        <f>U2417*Info!$B$2</f>
        <v>4.0800000000000003E-2</v>
      </c>
      <c r="X2417" s="50">
        <f>W2417*SQRT((0.5*V2417/U2417)^2+Info!$B$3^2)</f>
        <v>2.2545953073667127E-3</v>
      </c>
      <c r="Y2417" s="39">
        <f>W2417*Info!$D$2</f>
        <v>3.3048000000000008E-2</v>
      </c>
      <c r="Z2417" s="39">
        <f>Y2417*SQRT(Info!$D$3^2+(X2417/W2417)^2)</f>
        <v>2.4628262788917951E-3</v>
      </c>
      <c r="AA2417" s="50">
        <f>IF(O2417-W2417&gt;0,O2417-W2417,0)</f>
        <v>1.8012000000000001</v>
      </c>
      <c r="AB2417" s="50">
        <f>SQRT((0.5*P2417)^2+X2417^2)</f>
        <v>1.8636877420855669E-2</v>
      </c>
      <c r="AC2417" s="50">
        <f>(1-EXP(-Info!$B$6*G2417*1000))+(Info!$B$6/(Info!$B$6-Info!$B$7))*(EXP(-Info!$B$7*G2417*1000)-EXP(-Info!$B$6*G2417*1000))*(Info!$B$9-1)</f>
        <v>1.462569333703408E-2</v>
      </c>
      <c r="AD2417" s="50">
        <f>SQRT((Info!$B$6*EXP(-Info!$B$6*G2417*1000)+(Info!$B$6/(Info!$B$6+Info!$B$7))*(Info!$B$9-1)*(-Info!$B$7*EXP(-Info!$B$7*G2417*1000)+Info!$B$6*EXP(-Info!$B$6*G2417*1000)))^2*(0.01*G2417*1000)^2)</f>
        <v>1.3656081146649619E-4</v>
      </c>
      <c r="AE2417" s="50">
        <f>IF(AA2417&gt;0,AA2417*AC2417*SQRT((AB2417/AA2417)^2+(AD2417/AC2417)^2),AA2417*AC2417*SQRT((AD2417/AC2417)^2))</f>
        <v>3.6715288396256329E-4</v>
      </c>
      <c r="AF2417" s="50">
        <f>IF((S2417-Y2417-AA2417*AC2417)&gt;0,S2417-Y2417-AA2417*AC2417,0)</f>
        <v>0.88460820116133421</v>
      </c>
      <c r="AG2417" s="50">
        <f>SQRT((T2417*0.5)^2+Z2417^2+AE2417^2)</f>
        <v>9.8209121022541507E-3</v>
      </c>
      <c r="AH2417" s="50">
        <f>AF2417/S2417</f>
        <v>0.93708495885734566</v>
      </c>
      <c r="AI2417">
        <f>AF2417*EXP(Info!$B$6*G2417*1000)</f>
        <v>0.89603870763836724</v>
      </c>
      <c r="AJ2417">
        <f>2*SQRT((EXP(Info!$B$6*G2417)*AG2417)^2+(Info!$B$6*G2417*0.01*AI2417)^2)</f>
        <v>1.9642076384457842E-2</v>
      </c>
      <c r="AK2417" s="28">
        <f>AI2417/(E2417/1000)</f>
        <v>0.84771873948757548</v>
      </c>
      <c r="AL2417">
        <f>AA2417/0.752049334436339</f>
        <v>2.3950556400000003</v>
      </c>
      <c r="AM2417"/>
      <c r="AN2417">
        <f>U2417/0.242530074</f>
        <v>0.35047199960859288</v>
      </c>
      <c r="AO2417">
        <f>O2417/U2417</f>
        <v>21.670588235294119</v>
      </c>
    </row>
    <row r="2418" spans="1:41">
      <c r="A2418" s="14" t="s">
        <v>201</v>
      </c>
      <c r="B2418" s="14" t="s">
        <v>229</v>
      </c>
      <c r="C2418" s="15">
        <v>-78.027699999999996</v>
      </c>
      <c r="D2418" s="15">
        <v>26.061199999999999</v>
      </c>
      <c r="E2418" s="15">
        <v>1057</v>
      </c>
      <c r="F2418" s="78">
        <v>25</v>
      </c>
      <c r="G2418" s="78">
        <v>2.4710000000000001</v>
      </c>
      <c r="I2418">
        <f>(E2418*100*Info!$B$11)/AI2418</f>
        <v>2.7912605910166963</v>
      </c>
      <c r="J2418">
        <f>LOG10(I2418)</f>
        <v>0.44580038394743265</v>
      </c>
      <c r="K2418">
        <f>2*((E2418*100*Info!$B$11)/AI2418^2)*(AJ2418/2)</f>
        <v>6.2593543644611074E-2</v>
      </c>
      <c r="L2418">
        <f>(M2418/10.7)/I2418</f>
        <v>3.4681121495327163E-2</v>
      </c>
      <c r="M2418">
        <f>((U2418/0.242530073729142))*I2418</f>
        <v>1.0358033101992055</v>
      </c>
      <c r="N2418">
        <f>2*M2418*SQRT((0.5*K2418/I2418)^2+(0.5*V2418/U2418)^2)</f>
        <v>5.156367489336134E-2</v>
      </c>
      <c r="O2418" s="33">
        <v>2.4590000000000001</v>
      </c>
      <c r="P2418" s="33">
        <v>4.9000000000000002E-2</v>
      </c>
      <c r="S2418" s="33">
        <v>1.0429999999999999</v>
      </c>
      <c r="T2418" s="33">
        <v>2.1000000000000001E-2</v>
      </c>
      <c r="U2418" s="33">
        <v>0.09</v>
      </c>
      <c r="V2418" s="33">
        <v>4.0000000000000001E-3</v>
      </c>
      <c r="W2418" s="50">
        <f>U2418*Info!$B$2</f>
        <v>4.3199999999999995E-2</v>
      </c>
      <c r="X2418" s="50">
        <f>W2418*SQRT((0.5*V2418/U2418)^2+Info!$B$3^2)</f>
        <v>2.363725872431065E-3</v>
      </c>
      <c r="Y2418" s="39">
        <f>W2418*Info!$D$2</f>
        <v>3.4991999999999995E-2</v>
      </c>
      <c r="Z2418" s="39">
        <f>Y2418*SQRT(Info!$D$3^2+(X2418/W2418)^2)</f>
        <v>2.5936194940661592E-3</v>
      </c>
      <c r="AA2418" s="50">
        <f>IF(O2418-W2418&gt;0,O2418-W2418,0)</f>
        <v>2.4157999999999999</v>
      </c>
      <c r="AB2418" s="50">
        <f>SQRT((0.5*P2418)^2+X2418^2)</f>
        <v>2.461376037910502E-2</v>
      </c>
      <c r="AC2418" s="50">
        <f>(1-EXP(-Info!$B$6*G2418*1000))+(Info!$B$6/(Info!$B$6-Info!$B$7))*(EXP(-Info!$B$7*G2418*1000)-EXP(-Info!$B$6*G2418*1000))*(Info!$B$9-1)</f>
        <v>2.5683280989765307E-2</v>
      </c>
      <c r="AD2418" s="50">
        <f>SQRT((Info!$B$6*EXP(-Info!$B$6*G2418*1000)+(Info!$B$6/(Info!$B$6+Info!$B$7))*(Info!$B$9-1)*(-Info!$B$7*EXP(-Info!$B$7*G2418*1000)+Info!$B$6*EXP(-Info!$B$6*G2418*1000)))^2*(0.01*G2418*1000)^2)</f>
        <v>2.3862143116491587E-4</v>
      </c>
      <c r="AE2418" s="50">
        <f>IF(AA2418&gt;0,AA2418*AC2418*SQRT((AB2418/AA2418)^2+(AD2418/AC2418)^2),AA2418*AC2418*SQRT((AD2418/AC2418)^2))</f>
        <v>8.5553316061383192E-4</v>
      </c>
      <c r="AF2418" s="50">
        <f>IF((S2418-Y2418-AA2418*AC2418)&gt;0,S2418-Y2418-AA2418*AC2418,0)</f>
        <v>0.945962329784925</v>
      </c>
      <c r="AG2418" s="50">
        <f>SQRT((T2418*0.5)^2+Z2418^2+AE2418^2)</f>
        <v>1.0849368602315524E-2</v>
      </c>
      <c r="AH2418" s="50">
        <f>AF2418/S2418</f>
        <v>0.90696292405074308</v>
      </c>
      <c r="AI2418">
        <f>AF2418*EXP(Info!$B$6*G2418*1000)</f>
        <v>0.96764297092573948</v>
      </c>
      <c r="AJ2418">
        <f>2*SQRT((EXP(Info!$B$6*G2418)*AG2418)^2+(Info!$B$6*G2418*0.01*AI2418)^2)</f>
        <v>2.1699228917562249E-2</v>
      </c>
      <c r="AK2418" s="28">
        <f>AI2418/(E2418/1000)</f>
        <v>0.91546165650495703</v>
      </c>
      <c r="AL2418">
        <f>AA2418/0.752049334436339</f>
        <v>3.2122892599999999</v>
      </c>
      <c r="AM2418"/>
      <c r="AN2418">
        <f>U2418/0.242530074</f>
        <v>0.37108799958556887</v>
      </c>
      <c r="AO2418">
        <f>O2418/U2418</f>
        <v>27.322222222222223</v>
      </c>
    </row>
    <row r="2419" spans="1:41">
      <c r="A2419" s="14" t="s">
        <v>201</v>
      </c>
      <c r="B2419" s="14" t="s">
        <v>229</v>
      </c>
      <c r="C2419" s="15">
        <v>-78.027699999999996</v>
      </c>
      <c r="D2419" s="15">
        <v>26.061199999999999</v>
      </c>
      <c r="E2419" s="15">
        <v>1057</v>
      </c>
      <c r="F2419" s="78">
        <v>35</v>
      </c>
      <c r="G2419" s="78">
        <v>3.2557499999999999</v>
      </c>
      <c r="I2419">
        <f>(E2419*100*Info!$B$11)/AI2419</f>
        <v>2.5235128468628294</v>
      </c>
      <c r="J2419">
        <f>LOG10(I2419)</f>
        <v>0.4020055200098413</v>
      </c>
      <c r="K2419">
        <f>2*((E2419*100*Info!$B$11)/AI2419^2)*(AJ2419/2)</f>
        <v>5.5884213122154858E-2</v>
      </c>
      <c r="L2419">
        <f>(M2419/10.7)/I2419</f>
        <v>3.5837158878504735E-2</v>
      </c>
      <c r="M2419">
        <f>((U2419/0.242530073729142))*I2419</f>
        <v>0.96766017982718966</v>
      </c>
      <c r="N2419">
        <f>2*M2419*SQRT((0.5*K2419/I2419)^2+(0.5*V2419/U2419)^2)</f>
        <v>4.6812593178610806E-2</v>
      </c>
      <c r="O2419" s="33">
        <v>2.2400000000000002</v>
      </c>
      <c r="P2419" s="33">
        <v>4.4999999999999998E-2</v>
      </c>
      <c r="S2419" s="33">
        <v>1.149</v>
      </c>
      <c r="T2419" s="33">
        <v>2.3E-2</v>
      </c>
      <c r="U2419" s="33">
        <v>9.2999999999999999E-2</v>
      </c>
      <c r="V2419" s="33">
        <v>4.0000000000000001E-3</v>
      </c>
      <c r="W2419" s="50">
        <f>U2419*Info!$B$2</f>
        <v>4.4639999999999999E-2</v>
      </c>
      <c r="X2419" s="50">
        <f>W2419*SQRT((0.5*V2419/U2419)^2+Info!$B$3^2)</f>
        <v>2.4296962773153355E-3</v>
      </c>
      <c r="Y2419" s="39">
        <f>W2419*Info!$D$2</f>
        <v>3.61584E-2</v>
      </c>
      <c r="Z2419" s="39">
        <f>Y2419*SQRT(Info!$D$3^2+(X2419/W2419)^2)</f>
        <v>2.6724167363642972E-3</v>
      </c>
      <c r="AA2419" s="50">
        <f>IF(O2419-W2419&gt;0,O2419-W2419,0)</f>
        <v>2.1953600000000004</v>
      </c>
      <c r="AB2419" s="50">
        <f>SQRT((0.5*P2419)^2+X2419^2)</f>
        <v>2.2630806967494553E-2</v>
      </c>
      <c r="AC2419" s="50">
        <f>(1-EXP(-Info!$B$6*G2419*1000))+(Info!$B$6/(Info!$B$6-Info!$B$7))*(EXP(-Info!$B$7*G2419*1000)-EXP(-Info!$B$6*G2419*1000))*(Info!$B$9-1)</f>
        <v>3.3714065857184054E-2</v>
      </c>
      <c r="AD2419" s="50">
        <f>SQRT((Info!$B$6*EXP(-Info!$B$6*G2419*1000)+(Info!$B$6/(Info!$B$6+Info!$B$7))*(Info!$B$9-1)*(-Info!$B$7*EXP(-Info!$B$7*G2419*1000)+Info!$B$6*EXP(-Info!$B$6*G2419*1000)))^2*(0.01*G2419*1000)^2)</f>
        <v>3.1209847269065232E-4</v>
      </c>
      <c r="AE2419" s="50">
        <f>IF(AA2419&gt;0,AA2419*AC2419*SQRT((AB2419/AA2419)^2+(AD2419/AC2419)^2),AA2419*AC2419*SQRT((AD2419/AC2419)^2))</f>
        <v>1.0254701566828979E-3</v>
      </c>
      <c r="AF2419" s="50">
        <f>IF((S2419-Y2419-AA2419*AC2419)&gt;0,S2419-Y2419-AA2419*AC2419,0)</f>
        <v>1.0388270883797726</v>
      </c>
      <c r="AG2419" s="50">
        <f>SQRT((T2419*0.5)^2+Z2419^2+AE2419^2)</f>
        <v>1.1850881834490092E-2</v>
      </c>
      <c r="AH2419" s="50">
        <f>AF2419/S2419</f>
        <v>0.90411408910337032</v>
      </c>
      <c r="AI2419">
        <f>AF2419*EXP(Info!$B$6*G2419*1000)</f>
        <v>1.0703110524192814</v>
      </c>
      <c r="AJ2419">
        <f>2*SQRT((EXP(Info!$B$6*G2419)*AG2419)^2+(Info!$B$6*G2419*0.01*AI2419)^2)</f>
        <v>2.3702471352486151E-2</v>
      </c>
      <c r="AK2419" s="28">
        <f>AI2419/(E2419/1000)</f>
        <v>1.0125932378611935</v>
      </c>
      <c r="AL2419">
        <f>AA2419/0.752049334436339</f>
        <v>2.9191701920000006</v>
      </c>
      <c r="AM2419"/>
      <c r="AN2419">
        <f>U2419/0.242530074</f>
        <v>0.38345759957175451</v>
      </c>
      <c r="AO2419">
        <f>O2419/U2419</f>
        <v>24.086021505376348</v>
      </c>
    </row>
    <row r="2420" spans="1:41">
      <c r="A2420" s="14" t="s">
        <v>201</v>
      </c>
      <c r="B2420" s="14" t="s">
        <v>229</v>
      </c>
      <c r="C2420" s="15">
        <v>-78.027699999999996</v>
      </c>
      <c r="D2420" s="15">
        <v>26.061199999999999</v>
      </c>
      <c r="E2420" s="15">
        <v>1057</v>
      </c>
      <c r="F2420" s="78">
        <v>45</v>
      </c>
      <c r="G2420" s="78">
        <v>4.0626249999999997</v>
      </c>
      <c r="I2420">
        <f>(E2420*100*Info!$B$11)/AI2420</f>
        <v>2.3781742852621188</v>
      </c>
      <c r="J2420">
        <f>LOG10(I2420)</f>
        <v>0.37624367885879695</v>
      </c>
      <c r="K2420">
        <f>2*((E2420*100*Info!$B$11)/AI2420^2)*(AJ2420/2)</f>
        <v>5.1501331692803826E-2</v>
      </c>
      <c r="L2420">
        <f>(M2420/10.7)/I2420</f>
        <v>3.1983700934579494E-2</v>
      </c>
      <c r="M2420">
        <f>((U2420/0.242530073729142))*I2420</f>
        <v>0.81387212167840117</v>
      </c>
      <c r="N2420">
        <f>2*M2420*SQRT((0.5*K2420/I2420)^2+(0.5*V2420/U2420)^2)</f>
        <v>4.3000785803343849E-2</v>
      </c>
      <c r="O2420" s="33">
        <v>2.081</v>
      </c>
      <c r="P2420" s="33">
        <v>4.2000000000000003E-2</v>
      </c>
      <c r="S2420" s="33">
        <v>1.212</v>
      </c>
      <c r="T2420" s="33">
        <v>2.4E-2</v>
      </c>
      <c r="U2420" s="33">
        <v>8.3000000000000004E-2</v>
      </c>
      <c r="V2420" s="33">
        <v>4.0000000000000001E-3</v>
      </c>
      <c r="W2420" s="50">
        <f>U2420*Info!$B$2</f>
        <v>3.984E-2</v>
      </c>
      <c r="X2420" s="50">
        <f>W2420*SQRT((0.5*V2420/U2420)^2+Info!$B$3^2)</f>
        <v>2.2112584652183923E-3</v>
      </c>
      <c r="Y2420" s="39">
        <f>W2420*Info!$D$2</f>
        <v>3.2270400000000005E-2</v>
      </c>
      <c r="Z2420" s="39">
        <f>Y2420*SQRT(Info!$D$3^2+(X2420/W2420)^2)</f>
        <v>2.4107167690958641E-3</v>
      </c>
      <c r="AA2420" s="50">
        <f>IF(O2420-W2420&gt;0,O2420-W2420,0)</f>
        <v>2.0411600000000001</v>
      </c>
      <c r="AB2420" s="50">
        <f>SQRT((0.5*P2420)^2+X2420^2)</f>
        <v>2.1116099639848264E-2</v>
      </c>
      <c r="AC2420" s="50">
        <f>(1-EXP(-Info!$B$6*G2420*1000))+(Info!$B$6/(Info!$B$6-Info!$B$7))*(EXP(-Info!$B$7*G2420*1000)-EXP(-Info!$B$6*G2420*1000))*(Info!$B$9-1)</f>
        <v>4.1908818872001818E-2</v>
      </c>
      <c r="AD2420" s="50">
        <f>SQRT((Info!$B$6*EXP(-Info!$B$6*G2420*1000)+(Info!$B$6/(Info!$B$6+Info!$B$7))*(Info!$B$9-1)*(-Info!$B$7*EXP(-Info!$B$7*G2420*1000)+Info!$B$6*EXP(-Info!$B$6*G2420*1000)))^2*(0.01*G2420*1000)^2)</f>
        <v>3.8650999946843498E-4</v>
      </c>
      <c r="AE2420" s="50">
        <f>IF(AA2420&gt;0,AA2420*AC2420*SQRT((AB2420/AA2420)^2+(AD2420/AC2420)^2),AA2420*AC2420*SQRT((AD2420/AC2420)^2))</f>
        <v>1.185557456692319E-3</v>
      </c>
      <c r="AF2420" s="50">
        <f>IF((S2420-Y2420-AA2420*AC2420)&gt;0,S2420-Y2420-AA2420*AC2420,0)</f>
        <v>1.0941869952712246</v>
      </c>
      <c r="AG2420" s="50">
        <f>SQRT((T2420*0.5)^2+Z2420^2+AE2420^2)</f>
        <v>1.229703630245592E-2</v>
      </c>
      <c r="AH2420" s="50">
        <f>AF2420/S2420</f>
        <v>0.90279455055381574</v>
      </c>
      <c r="AI2420">
        <f>AF2420*EXP(Info!$B$6*G2420*1000)</f>
        <v>1.1357215102599756</v>
      </c>
      <c r="AJ2420">
        <f>2*SQRT((EXP(Info!$B$6*G2420)*AG2420)^2+(Info!$B$6*G2420*0.01*AI2420)^2)</f>
        <v>2.4594988926181369E-2</v>
      </c>
      <c r="AK2420" s="28">
        <f>AI2420/(E2420/1000)</f>
        <v>1.0744763578618501</v>
      </c>
      <c r="AL2420">
        <f>AA2420/0.752049334436339</f>
        <v>2.714130452</v>
      </c>
      <c r="AM2420"/>
      <c r="AN2420">
        <f>U2420/0.242530074</f>
        <v>0.34222559961780247</v>
      </c>
      <c r="AO2420">
        <f>O2420/U2420</f>
        <v>25.072289156626503</v>
      </c>
    </row>
    <row r="2421" spans="1:41">
      <c r="A2421" s="14" t="s">
        <v>201</v>
      </c>
      <c r="B2421" s="14" t="s">
        <v>229</v>
      </c>
      <c r="C2421" s="15">
        <v>-78.027699999999996</v>
      </c>
      <c r="D2421" s="15">
        <v>26.061199999999999</v>
      </c>
      <c r="E2421" s="15">
        <v>1057</v>
      </c>
      <c r="F2421" s="78">
        <v>54</v>
      </c>
      <c r="G2421" s="78">
        <v>4.8291562499999996</v>
      </c>
      <c r="I2421">
        <f>(E2421*100*Info!$B$11)/AI2421</f>
        <v>2.1332495610074838</v>
      </c>
      <c r="J2421">
        <f>LOG10(I2421)</f>
        <v>0.32904166493303827</v>
      </c>
      <c r="K2421">
        <f>2*((E2421*100*Info!$B$11)/AI2421^2)*(AJ2421/2)</f>
        <v>4.6519275602857221E-2</v>
      </c>
      <c r="L2421">
        <f>(M2421/10.7)/I2421</f>
        <v>3.1983700934579494E-2</v>
      </c>
      <c r="M2421">
        <f>((U2421/0.242530073729142))*I2421</f>
        <v>0.73005261096552398</v>
      </c>
      <c r="N2421">
        <f>2*M2421*SQRT((0.5*K2421/I2421)^2+(0.5*V2421/U2421)^2)</f>
        <v>3.8617493950931649E-2</v>
      </c>
      <c r="O2421" s="33">
        <v>2.3660000000000001</v>
      </c>
      <c r="P2421" s="33">
        <v>4.7E-2</v>
      </c>
      <c r="S2421" s="33">
        <v>1.359</v>
      </c>
      <c r="T2421" s="33">
        <v>2.7E-2</v>
      </c>
      <c r="U2421" s="33">
        <v>8.3000000000000004E-2</v>
      </c>
      <c r="V2421" s="33">
        <v>4.0000000000000001E-3</v>
      </c>
      <c r="W2421" s="50">
        <f>U2421*Info!$B$2</f>
        <v>3.984E-2</v>
      </c>
      <c r="X2421" s="50">
        <f>W2421*SQRT((0.5*V2421/U2421)^2+Info!$B$3^2)</f>
        <v>2.2112584652183923E-3</v>
      </c>
      <c r="Y2421" s="39">
        <f>W2421*Info!$D$2</f>
        <v>3.2270400000000005E-2</v>
      </c>
      <c r="Z2421" s="39">
        <f>Y2421*SQRT(Info!$D$3^2+(X2421/W2421)^2)</f>
        <v>2.4107167690958641E-3</v>
      </c>
      <c r="AA2421" s="50">
        <f>IF(O2421-W2421&gt;0,O2421-W2421,0)</f>
        <v>2.3261600000000002</v>
      </c>
      <c r="AB2421" s="50">
        <f>SQRT((0.5*P2421)^2+X2421^2)</f>
        <v>2.3603806133757326E-2</v>
      </c>
      <c r="AC2421" s="50">
        <f>(1-EXP(-Info!$B$6*G2421*1000))+(Info!$B$6/(Info!$B$6-Info!$B$7))*(EXP(-Info!$B$7*G2421*1000)-EXP(-Info!$B$6*G2421*1000))*(Info!$B$9-1)</f>
        <v>4.9635612727758606E-2</v>
      </c>
      <c r="AD2421" s="50">
        <f>SQRT((Info!$B$6*EXP(-Info!$B$6*G2421*1000)+(Info!$B$6/(Info!$B$6+Info!$B$7))*(Info!$B$9-1)*(-Info!$B$7*EXP(-Info!$B$7*G2421*1000)+Info!$B$6*EXP(-Info!$B$6*G2421*1000)))^2*(0.01*G2421*1000)^2)</f>
        <v>4.5614469581963841E-4</v>
      </c>
      <c r="AE2421" s="50">
        <f>IF(AA2421&gt;0,AA2421*AC2421*SQRT((AB2421/AA2421)^2+(AD2421/AC2421)^2),AA2421*AC2421*SQRT((AD2421/AC2421)^2))</f>
        <v>1.5806586499979682E-3</v>
      </c>
      <c r="AF2421" s="50">
        <f>IF((S2421-Y2421-AA2421*AC2421)&gt;0,S2421-Y2421-AA2421*AC2421,0)</f>
        <v>1.2112692230971969</v>
      </c>
      <c r="AG2421" s="50">
        <f>SQRT((T2421*0.5)^2+Z2421^2+AE2421^2)</f>
        <v>1.3804348485481427E-2</v>
      </c>
      <c r="AH2421" s="50">
        <f>AF2421/S2421</f>
        <v>0.89129449823193296</v>
      </c>
      <c r="AI2421">
        <f>AF2421*EXP(Info!$B$6*G2421*1000)</f>
        <v>1.2661170733553271</v>
      </c>
      <c r="AJ2421">
        <f>2*SQRT((EXP(Info!$B$6*G2421)*AG2421)^2+(Info!$B$6*G2421*0.01*AI2421)^2)</f>
        <v>2.7609919700666858E-2</v>
      </c>
      <c r="AK2421" s="28">
        <f>AI2421/(E2421/1000)</f>
        <v>1.197840182928408</v>
      </c>
      <c r="AL2421">
        <f>AA2421/0.752049334436339</f>
        <v>3.0930949520000004</v>
      </c>
      <c r="AM2421"/>
      <c r="AN2421">
        <f>U2421/0.242530074</f>
        <v>0.34222559961780247</v>
      </c>
      <c r="AO2421">
        <f>O2421/U2421</f>
        <v>28.506024096385541</v>
      </c>
    </row>
    <row r="2422" spans="1:41">
      <c r="A2422" s="14" t="s">
        <v>201</v>
      </c>
      <c r="B2422" s="14" t="s">
        <v>229</v>
      </c>
      <c r="C2422" s="15">
        <v>-78.027699999999996</v>
      </c>
      <c r="D2422" s="15">
        <v>26.061199999999999</v>
      </c>
      <c r="E2422" s="15">
        <v>1057</v>
      </c>
      <c r="F2422" s="78">
        <v>65</v>
      </c>
      <c r="G2422" s="78">
        <v>5.6174499999999998</v>
      </c>
      <c r="I2422">
        <f>(E2422*100*Info!$B$11)/AI2422</f>
        <v>2.1584150775293476</v>
      </c>
      <c r="J2422">
        <f>LOG10(I2422)</f>
        <v>0.33413496608659737</v>
      </c>
      <c r="K2422">
        <f>2*((E2422*100*Info!$B$11)/AI2422^2)*(AJ2422/2)</f>
        <v>4.7707010550227816E-2</v>
      </c>
      <c r="L2422">
        <f>(M2422/10.7)/I2422</f>
        <v>3.1983700934579494E-2</v>
      </c>
      <c r="M2422">
        <f>((U2422/0.242530073729142))*I2422</f>
        <v>0.73866489495652876</v>
      </c>
      <c r="N2422">
        <f>2*M2422*SQRT((0.5*K2422/I2422)^2+(0.5*V2422/U2422)^2)</f>
        <v>3.9163709190863462E-2</v>
      </c>
      <c r="O2422" s="33">
        <v>2.286</v>
      </c>
      <c r="P2422" s="33">
        <v>4.5999999999999999E-2</v>
      </c>
      <c r="S2422" s="33">
        <v>1.35</v>
      </c>
      <c r="T2422" s="33">
        <v>2.7E-2</v>
      </c>
      <c r="U2422" s="33">
        <v>8.3000000000000004E-2</v>
      </c>
      <c r="V2422" s="33">
        <v>4.0000000000000001E-3</v>
      </c>
      <c r="W2422" s="50">
        <f>U2422*Info!$B$2</f>
        <v>3.984E-2</v>
      </c>
      <c r="X2422" s="50">
        <f>W2422*SQRT((0.5*V2422/U2422)^2+Info!$B$3^2)</f>
        <v>2.2112584652183923E-3</v>
      </c>
      <c r="Y2422" s="39">
        <f>W2422*Info!$D$2</f>
        <v>3.2270400000000005E-2</v>
      </c>
      <c r="Z2422" s="39">
        <f>Y2422*SQRT(Info!$D$3^2+(X2422/W2422)^2)</f>
        <v>2.4107167690958641E-3</v>
      </c>
      <c r="AA2422" s="50">
        <f>IF(O2422-W2422&gt;0,O2422-W2422,0)</f>
        <v>2.2461600000000002</v>
      </c>
      <c r="AB2422" s="50">
        <f>SQRT((0.5*P2422)^2+X2422^2)</f>
        <v>2.3106052540405944E-2</v>
      </c>
      <c r="AC2422" s="50">
        <f>(1-EXP(-Info!$B$6*G2422*1000))+(Info!$B$6/(Info!$B$6-Info!$B$7))*(EXP(-Info!$B$7*G2422*1000)-EXP(-Info!$B$6*G2422*1000))*(Info!$B$9-1)</f>
        <v>5.7523040425239175E-2</v>
      </c>
      <c r="AD2422" s="50">
        <f>SQRT((Info!$B$6*EXP(-Info!$B$6*G2422*1000)+(Info!$B$6/(Info!$B$6+Info!$B$7))*(Info!$B$9-1)*(-Info!$B$7*EXP(-Info!$B$7*G2422*1000)+Info!$B$6*EXP(-Info!$B$6*G2422*1000)))^2*(0.01*G2422*1000)^2)</f>
        <v>5.2669469090579663E-4</v>
      </c>
      <c r="AE2422" s="50">
        <f>IF(AA2422&gt;0,AA2422*AC2422*SQRT((AB2422/AA2422)^2+(AD2422/AC2422)^2),AA2422*AC2422*SQRT((AD2422/AC2422)^2))</f>
        <v>1.7793741992206415E-3</v>
      </c>
      <c r="AF2422" s="50">
        <f>IF((S2422-Y2422-AA2422*AC2422)&gt;0,S2422-Y2422-AA2422*AC2422,0)</f>
        <v>1.1885236475184449</v>
      </c>
      <c r="AG2422" s="50">
        <f>SQRT((T2422*0.5)^2+Z2422^2+AE2422^2)</f>
        <v>1.3828511412355709E-2</v>
      </c>
      <c r="AH2422" s="50">
        <f>AF2422/S2422</f>
        <v>0.88038788705069981</v>
      </c>
      <c r="AI2422">
        <f>AF2422*EXP(Info!$B$6*G2422*1000)</f>
        <v>1.2513550887584584</v>
      </c>
      <c r="AJ2422">
        <f>2*SQRT((EXP(Info!$B$6*G2422)*AG2422)^2+(Info!$B$6*G2422*0.01*AI2422)^2)</f>
        <v>2.7658447646601619E-2</v>
      </c>
      <c r="AK2422" s="28">
        <f>AI2422/(E2422/1000)</f>
        <v>1.183874256157482</v>
      </c>
      <c r="AL2422">
        <f>AA2422/0.752049334436339</f>
        <v>2.9867189520000004</v>
      </c>
      <c r="AM2422"/>
      <c r="AN2422">
        <f>U2422/0.242530074</f>
        <v>0.34222559961780247</v>
      </c>
      <c r="AO2422">
        <f>O2422/U2422</f>
        <v>27.542168674698793</v>
      </c>
    </row>
    <row r="2423" spans="1:41">
      <c r="A2423" s="14" t="s">
        <v>201</v>
      </c>
      <c r="B2423" s="14" t="s">
        <v>229</v>
      </c>
      <c r="C2423" s="15">
        <v>-78.027699999999996</v>
      </c>
      <c r="D2423" s="15">
        <v>26.061199999999999</v>
      </c>
      <c r="E2423" s="15">
        <v>1007</v>
      </c>
      <c r="F2423" s="78">
        <v>114</v>
      </c>
      <c r="G2423" s="78">
        <v>12.729428571428599</v>
      </c>
      <c r="I2423">
        <f>(E2423*100*Info!$B$11)/AI2423</f>
        <v>1.1559810484615995</v>
      </c>
      <c r="J2423">
        <f>LOG10(I2423)</f>
        <v>6.2950714174460326E-2</v>
      </c>
      <c r="K2423">
        <f>2*((E2423*100*Info!$B$11)/AI2423^2)*(AJ2423/2)</f>
        <v>2.3789352625938325E-2</v>
      </c>
      <c r="L2423">
        <f>(M2423/10.7)/I2423</f>
        <v>0.10519940186915908</v>
      </c>
      <c r="M2423">
        <f>((U2423/0.242530073729142))*I2423</f>
        <v>1.301211109111607</v>
      </c>
      <c r="N2423">
        <f>2*M2423*SQRT((0.5*K2423/I2423)^2+(0.5*V2423/U2423)^2)</f>
        <v>5.4670531930180941E-2</v>
      </c>
      <c r="O2423" s="33">
        <v>0.74299999999999999</v>
      </c>
      <c r="P2423" s="33">
        <v>1.4999999999999999E-2</v>
      </c>
      <c r="S2423" s="33">
        <v>2.1640000000000001</v>
      </c>
      <c r="T2423" s="33">
        <v>4.2999999999999997E-2</v>
      </c>
      <c r="U2423" s="33">
        <v>0.27300000000000002</v>
      </c>
      <c r="V2423" s="33">
        <v>0.01</v>
      </c>
      <c r="W2423" s="50">
        <f>U2423*Info!$B$2</f>
        <v>0.13104000000000002</v>
      </c>
      <c r="X2423" s="50">
        <f>W2423*SQRT((0.5*V2423/U2423)^2+Info!$B$3^2)</f>
        <v>6.9777291434964727E-3</v>
      </c>
      <c r="Y2423" s="39">
        <f>W2423*Info!$D$2</f>
        <v>0.10614240000000003</v>
      </c>
      <c r="Z2423" s="39">
        <f>Y2423*SQRT(Info!$D$3^2+(X2423/W2423)^2)</f>
        <v>7.7530756083505365E-3</v>
      </c>
      <c r="AA2423" s="50">
        <f>IF(O2423-W2423&gt;0,O2423-W2423,0)</f>
        <v>0.61195999999999995</v>
      </c>
      <c r="AB2423" s="50">
        <f>SQRT((0.5*P2423)^2+X2423^2)</f>
        <v>1.0243959390782454E-2</v>
      </c>
      <c r="AC2423" s="50">
        <f>(1-EXP(-Info!$B$6*G2423*1000))+(Info!$B$6/(Info!$B$6-Info!$B$7))*(EXP(-Info!$B$7*G2423*1000)-EXP(-Info!$B$6*G2423*1000))*(Info!$B$9-1)</f>
        <v>0.12606163563533201</v>
      </c>
      <c r="AD2423" s="50">
        <f>SQRT((Info!$B$6*EXP(-Info!$B$6*G2423*1000)+(Info!$B$6/(Info!$B$6+Info!$B$7))*(Info!$B$9-1)*(-Info!$B$7*EXP(-Info!$B$7*G2423*1000)+Info!$B$6*EXP(-Info!$B$6*G2423*1000)))^2*(0.01*G2423*1000)^2)</f>
        <v>1.1164416984515467E-3</v>
      </c>
      <c r="AE2423" s="50">
        <f>IF(AA2423&gt;0,AA2423*AC2423*SQRT((AB2423/AA2423)^2+(AD2423/AC2423)^2),AA2423*AC2423*SQRT((AD2423/AC2423)^2))</f>
        <v>1.4609666538239604E-3</v>
      </c>
      <c r="AF2423" s="50">
        <f>IF((S2423-Y2423-AA2423*AC2423)&gt;0,S2423-Y2423-AA2423*AC2423,0)</f>
        <v>1.9807129214566024</v>
      </c>
      <c r="AG2423" s="50">
        <f>SQRT((T2423*0.5)^2+Z2423^2+AE2423^2)</f>
        <v>2.2901847195202083E-2</v>
      </c>
      <c r="AH2423" s="50">
        <f>AF2423/S2423</f>
        <v>0.91530171971192342</v>
      </c>
      <c r="AI2423">
        <f>AF2423*EXP(Info!$B$6*G2423*1000)</f>
        <v>2.2259699604282503</v>
      </c>
      <c r="AJ2423">
        <f>2*SQRT((EXP(Info!$B$6*G2423)*AG2423)^2+(Info!$B$6*G2423*0.01*AI2423)^2)</f>
        <v>4.5809041933556151E-2</v>
      </c>
      <c r="AK2423" s="28">
        <f>AI2423/(E2423/1000)</f>
        <v>2.2104964850330195</v>
      </c>
      <c r="AL2423">
        <f>AA2423/0.752049334436339</f>
        <v>0.81372321199999997</v>
      </c>
      <c r="AM2423"/>
      <c r="AN2423">
        <f>U2423/0.242530074</f>
        <v>1.1256335987428925</v>
      </c>
      <c r="AO2423">
        <f>O2423/U2423</f>
        <v>2.7216117216117213</v>
      </c>
    </row>
    <row r="2424" spans="1:41">
      <c r="A2424" s="14" t="s">
        <v>200</v>
      </c>
      <c r="B2424" s="14" t="s">
        <v>229</v>
      </c>
      <c r="C2424" s="15">
        <v>-78.056169999999995</v>
      </c>
      <c r="D2424" s="15">
        <v>26.0703</v>
      </c>
      <c r="E2424" s="15">
        <v>965</v>
      </c>
      <c r="F2424" s="77">
        <v>5.5</v>
      </c>
      <c r="G2424" s="77">
        <v>0.28799999999999998</v>
      </c>
      <c r="I2424">
        <f>(E2424*100*Info!$B$11)/AI2424</f>
        <v>2.573051106391731</v>
      </c>
      <c r="J2424">
        <f>LOG10(I2424)</f>
        <v>0.41044841232907747</v>
      </c>
      <c r="K2424">
        <f>2*((E2424*100*Info!$B$11)/AI2424^2)*(AJ2424/2)</f>
        <v>0.10846904517518241</v>
      </c>
      <c r="L2424">
        <f>(M2424/10.7)/I2424</f>
        <v>3.8149233644859878E-2</v>
      </c>
      <c r="M2424">
        <f>((U2424/0.242530073729142))*I2424</f>
        <v>1.050311227865566</v>
      </c>
      <c r="N2424">
        <f>2*M2424*SQRT((0.5*K2424/I2424)^2+(0.5*V2424/U2424)^2)</f>
        <v>6.1329529120559077E-2</v>
      </c>
      <c r="O2424" s="33">
        <v>1.931</v>
      </c>
      <c r="P2424" s="33">
        <v>7.8E-2</v>
      </c>
      <c r="S2424" s="33">
        <v>1</v>
      </c>
      <c r="T2424" s="33">
        <v>0.04</v>
      </c>
      <c r="U2424" s="33">
        <v>9.9000000000000005E-2</v>
      </c>
      <c r="V2424" s="33">
        <v>4.0000000000000001E-3</v>
      </c>
      <c r="W2424" s="50">
        <f>U2424*Info!$B$2</f>
        <v>4.752E-2</v>
      </c>
      <c r="X2424" s="50">
        <f>W2424*SQRT((0.5*V2424/U2424)^2+Info!$B$3^2)</f>
        <v>2.5626111683203132E-3</v>
      </c>
      <c r="Y2424" s="39">
        <f>W2424*Info!$D$2</f>
        <v>3.8491200000000003E-2</v>
      </c>
      <c r="Z2424" s="39">
        <f>Y2424*SQRT(Info!$D$3^2+(X2424/W2424)^2)</f>
        <v>2.8306402362716461E-3</v>
      </c>
      <c r="AA2424" s="50">
        <f>IF(O2424-W2424&gt;0,O2424-W2424,0)</f>
        <v>1.88348</v>
      </c>
      <c r="AB2424" s="50">
        <f>SQRT((0.5*P2424)^2+X2424^2)</f>
        <v>3.908410132010201E-2</v>
      </c>
      <c r="AC2424" s="50">
        <f>(1-EXP(-Info!$B$6*G2424*1000))+(Info!$B$6/(Info!$B$6-Info!$B$7))*(EXP(-Info!$B$7*G2424*1000)-EXP(-Info!$B$6*G2424*1000))*(Info!$B$9-1)</f>
        <v>3.0246824041318403E-3</v>
      </c>
      <c r="AD2424" s="50">
        <f>SQRT((Info!$B$6*EXP(-Info!$B$6*G2424*1000)+(Info!$B$6/(Info!$B$6+Info!$B$7))*(Info!$B$9-1)*(-Info!$B$7*EXP(-Info!$B$7*G2424*1000)+Info!$B$6*EXP(-Info!$B$6*G2424*1000)))^2*(0.01*G2424*1000)^2)</f>
        <v>2.8386911578342405E-5</v>
      </c>
      <c r="AE2424" s="50">
        <f>IF(AA2424&gt;0,AA2424*AC2424*SQRT((AB2424/AA2424)^2+(AD2424/AC2424)^2),AA2424*AC2424*SQRT((AD2424/AC2424)^2))</f>
        <v>1.2974548157799576E-4</v>
      </c>
      <c r="AF2424" s="50">
        <f>IF((S2424-Y2424-AA2424*AC2424)&gt;0,S2424-Y2424-AA2424*AC2424,0)</f>
        <v>0.95581187118546584</v>
      </c>
      <c r="AG2424" s="50">
        <f>SQRT((T2424*0.5)^2+Z2424^2+AE2424^2)</f>
        <v>2.0199736583361425E-2</v>
      </c>
      <c r="AH2424" s="50">
        <f>AF2424/S2424</f>
        <v>0.95581187118546584</v>
      </c>
      <c r="AI2424">
        <f>AF2424*EXP(Info!$B$6*G2424*1000)</f>
        <v>0.95833962128077477</v>
      </c>
      <c r="AJ2424">
        <f>2*SQRT((EXP(Info!$B$6*G2424)*AG2424)^2+(Info!$B$6*G2424*0.01*AI2424)^2)</f>
        <v>4.0399579866738096E-2</v>
      </c>
      <c r="AK2424" s="28">
        <f>AI2424/(E2424/1000)</f>
        <v>0.99309805314069932</v>
      </c>
      <c r="AL2424">
        <f>AA2424/0.752049334436339</f>
        <v>2.504463356</v>
      </c>
      <c r="AM2424"/>
      <c r="AN2424">
        <f>U2424/0.242530074</f>
        <v>0.4081967995441258</v>
      </c>
      <c r="AO2424">
        <f>O2424/U2424</f>
        <v>19.505050505050505</v>
      </c>
    </row>
    <row r="2425" spans="1:41">
      <c r="A2425" s="14" t="s">
        <v>200</v>
      </c>
      <c r="B2425" s="14" t="s">
        <v>229</v>
      </c>
      <c r="C2425" s="15">
        <v>-78.056169999999995</v>
      </c>
      <c r="D2425" s="15">
        <v>26.0703</v>
      </c>
      <c r="E2425" s="15">
        <v>965</v>
      </c>
      <c r="F2425" s="77">
        <v>15.5</v>
      </c>
      <c r="G2425" s="77">
        <v>1.1399999999999999</v>
      </c>
      <c r="I2425">
        <f>(E2425*100*Info!$B$11)/AI2425</f>
        <v>2.650190780886132</v>
      </c>
      <c r="J2425">
        <f>LOG10(I2425)</f>
        <v>0.42327713888162244</v>
      </c>
      <c r="K2425">
        <f>2*((E2425*100*Info!$B$11)/AI2425^2)*(AJ2425/2)</f>
        <v>0.11493017616119136</v>
      </c>
      <c r="L2425">
        <f>(M2425/10.7)/I2425</f>
        <v>3.4681121495327163E-2</v>
      </c>
      <c r="M2425">
        <f>((U2425/0.242530073729142))*I2425</f>
        <v>0.98345399649747456</v>
      </c>
      <c r="N2425">
        <f>2*M2425*SQRT((0.5*K2425/I2425)^2+(0.5*V2425/U2425)^2)</f>
        <v>6.1069121015555172E-2</v>
      </c>
      <c r="O2425" s="33">
        <v>2.0760000000000001</v>
      </c>
      <c r="P2425" s="33">
        <v>8.4000000000000005E-2</v>
      </c>
      <c r="S2425" s="33">
        <v>0.98</v>
      </c>
      <c r="T2425" s="33">
        <v>0.04</v>
      </c>
      <c r="U2425" s="33">
        <v>0.09</v>
      </c>
      <c r="V2425" s="33">
        <v>4.0000000000000001E-3</v>
      </c>
      <c r="W2425" s="50">
        <f>U2425*Info!$B$2</f>
        <v>4.3199999999999995E-2</v>
      </c>
      <c r="X2425" s="50">
        <f>W2425*SQRT((0.5*V2425/U2425)^2+Info!$B$3^2)</f>
        <v>2.363725872431065E-3</v>
      </c>
      <c r="Y2425" s="39">
        <f>W2425*Info!$D$2</f>
        <v>3.4991999999999995E-2</v>
      </c>
      <c r="Z2425" s="39">
        <f>Y2425*SQRT(Info!$D$3^2+(X2425/W2425)^2)</f>
        <v>2.5936194940661592E-3</v>
      </c>
      <c r="AA2425" s="50">
        <f>IF(O2425-W2425&gt;0,O2425-W2425,0)</f>
        <v>2.0327999999999999</v>
      </c>
      <c r="AB2425" s="50">
        <f>SQRT((0.5*P2425)^2+X2425^2)</f>
        <v>4.2066461700504355E-2</v>
      </c>
      <c r="AC2425" s="50">
        <f>(1-EXP(-Info!$B$6*G2425*1000))+(Info!$B$6/(Info!$B$6-Info!$B$7))*(EXP(-Info!$B$7*G2425*1000)-EXP(-Info!$B$6*G2425*1000))*(Info!$B$9-1)</f>
        <v>1.1924233114071061E-2</v>
      </c>
      <c r="AD2425" s="50">
        <f>SQRT((Info!$B$6*EXP(-Info!$B$6*G2425*1000)+(Info!$B$6/(Info!$B$6+Info!$B$7))*(Info!$B$9-1)*(-Info!$B$7*EXP(-Info!$B$7*G2425*1000)+Info!$B$6*EXP(-Info!$B$6*G2425*1000)))^2*(0.01*G2425*1000)^2)</f>
        <v>1.1147091896083439E-4</v>
      </c>
      <c r="AE2425" s="50">
        <f>IF(AA2425&gt;0,AA2425*AC2425*SQRT((AB2425/AA2425)^2+(AD2425/AC2425)^2),AA2425*AC2425*SQRT((AD2425/AC2425)^2))</f>
        <v>5.5041764175411902E-4</v>
      </c>
      <c r="AF2425" s="50">
        <f>IF((S2425-Y2425-AA2425*AC2425)&gt;0,S2425-Y2425-AA2425*AC2425,0)</f>
        <v>0.92076841892571626</v>
      </c>
      <c r="AG2425" s="50">
        <f>SQRT((T2425*0.5)^2+Z2425^2+AE2425^2)</f>
        <v>2.0174980090705275E-2</v>
      </c>
      <c r="AH2425" s="50">
        <f>AF2425/S2425</f>
        <v>0.93955961114869013</v>
      </c>
      <c r="AI2425">
        <f>AF2425*EXP(Info!$B$6*G2425*1000)</f>
        <v>0.93044502328660006</v>
      </c>
      <c r="AJ2425">
        <f>2*SQRT((EXP(Info!$B$6*G2425)*AG2425)^2+(Info!$B$6*G2425*0.01*AI2425)^2)</f>
        <v>4.0350382019998188E-2</v>
      </c>
      <c r="AK2425" s="28">
        <f>AI2425/(E2425/1000)</f>
        <v>0.96419173397575142</v>
      </c>
      <c r="AL2425">
        <f>AA2425/0.752049334436339</f>
        <v>2.7030141599999999</v>
      </c>
      <c r="AM2425"/>
      <c r="AN2425">
        <f>U2425/0.242530074</f>
        <v>0.37108799958556887</v>
      </c>
      <c r="AO2425">
        <f>O2425/U2425</f>
        <v>23.06666666666667</v>
      </c>
    </row>
    <row r="2426" spans="1:41">
      <c r="A2426" s="14" t="s">
        <v>200</v>
      </c>
      <c r="B2426" s="14" t="s">
        <v>229</v>
      </c>
      <c r="C2426" s="15">
        <v>-78.056169999999995</v>
      </c>
      <c r="D2426" s="15">
        <v>26.0703</v>
      </c>
      <c r="E2426" s="15">
        <v>965</v>
      </c>
      <c r="F2426" s="77">
        <v>26.5</v>
      </c>
      <c r="G2426" s="77">
        <v>2.65</v>
      </c>
      <c r="I2426">
        <f>(E2426*100*Info!$B$11)/AI2426</f>
        <v>2.4832192277938225</v>
      </c>
      <c r="J2426">
        <f>LOG10(I2426)</f>
        <v>0.39501506237304723</v>
      </c>
      <c r="K2426">
        <f>2*((E2426*100*Info!$B$11)/AI2426^2)*(AJ2426/2)</f>
        <v>0.10609635443632</v>
      </c>
      <c r="L2426">
        <f>(M2426/10.7)/I2426</f>
        <v>3.506646728971969E-2</v>
      </c>
      <c r="M2426">
        <f>((U2426/0.242530073729142))*I2426</f>
        <v>0.93173166632359505</v>
      </c>
      <c r="N2426">
        <f>2*M2426*SQRT((0.5*K2426/I2426)^2+(0.5*V2426/U2426)^2)</f>
        <v>5.7114371396791513E-2</v>
      </c>
      <c r="O2426" s="33">
        <v>2.4220000000000002</v>
      </c>
      <c r="P2426" s="33">
        <v>9.6000000000000002E-2</v>
      </c>
      <c r="S2426" s="33">
        <v>1.07</v>
      </c>
      <c r="T2426" s="33">
        <v>4.2000000000000003E-2</v>
      </c>
      <c r="U2426" s="33">
        <v>9.0999999999999998E-2</v>
      </c>
      <c r="V2426" s="33">
        <v>4.0000000000000001E-3</v>
      </c>
      <c r="W2426" s="50">
        <f>U2426*Info!$B$2</f>
        <v>4.3679999999999997E-2</v>
      </c>
      <c r="X2426" s="50">
        <f>W2426*SQRT((0.5*V2426/U2426)^2+Info!$B$3^2)</f>
        <v>2.3856772623303429E-3</v>
      </c>
      <c r="Y2426" s="39">
        <f>W2426*Info!$D$2</f>
        <v>3.5380799999999997E-2</v>
      </c>
      <c r="Z2426" s="39">
        <f>Y2426*SQRT(Info!$D$3^2+(X2426/W2426)^2)</f>
        <v>2.6198600732100178E-3</v>
      </c>
      <c r="AA2426" s="50">
        <f>IF(O2426-W2426&gt;0,O2426-W2426,0)</f>
        <v>2.37832</v>
      </c>
      <c r="AB2426" s="50">
        <f>SQRT((0.5*P2426)^2+X2426^2)</f>
        <v>4.8059249432341328E-2</v>
      </c>
      <c r="AC2426" s="50">
        <f>(1-EXP(-Info!$B$6*G2426*1000))+(Info!$B$6/(Info!$B$6-Info!$B$7))*(EXP(-Info!$B$7*G2426*1000)-EXP(-Info!$B$6*G2426*1000))*(Info!$B$9-1)</f>
        <v>2.7520383624514595E-2</v>
      </c>
      <c r="AD2426" s="50">
        <f>SQRT((Info!$B$6*EXP(-Info!$B$6*G2426*1000)+(Info!$B$6/(Info!$B$6+Info!$B$7))*(Info!$B$9-1)*(-Info!$B$7*EXP(-Info!$B$7*G2426*1000)+Info!$B$6*EXP(-Info!$B$6*G2426*1000)))^2*(0.01*G2426*1000)^2)</f>
        <v>2.5547804300195124E-4</v>
      </c>
      <c r="AE2426" s="50">
        <f>IF(AA2426&gt;0,AA2426*AC2426*SQRT((AB2426/AA2426)^2+(AD2426/AC2426)^2),AA2426*AC2426*SQRT((AD2426/AC2426)^2))</f>
        <v>1.4555008257616684E-3</v>
      </c>
      <c r="AF2426" s="50">
        <f>IF((S2426-Y2426-AA2426*AC2426)&gt;0,S2426-Y2426-AA2426*AC2426,0)</f>
        <v>0.96916692121814452</v>
      </c>
      <c r="AG2426" s="50">
        <f>SQRT((T2426*0.5)^2+Z2426^2+AE2426^2)</f>
        <v>2.1212782690090259E-2</v>
      </c>
      <c r="AH2426" s="50">
        <f>AF2426/S2426</f>
        <v>0.90576347777396682</v>
      </c>
      <c r="AI2426">
        <f>AF2426*EXP(Info!$B$6*G2426*1000)</f>
        <v>0.99300810626626879</v>
      </c>
      <c r="AJ2426">
        <f>2*SQRT((EXP(Info!$B$6*G2426)*AG2426)^2+(Info!$B$6*G2426*0.01*AI2426)^2)</f>
        <v>4.2426596420230514E-2</v>
      </c>
      <c r="AK2426" s="28">
        <f>AI2426/(E2426/1000)</f>
        <v>1.029023944317377</v>
      </c>
      <c r="AL2426">
        <f>AA2426/0.752049334436339</f>
        <v>3.1624521039999998</v>
      </c>
      <c r="AM2426"/>
      <c r="AN2426">
        <f>U2426/0.242530074</f>
        <v>0.37521119958096411</v>
      </c>
      <c r="AO2426">
        <f>O2426/U2426</f>
        <v>26.615384615384617</v>
      </c>
    </row>
    <row r="2427" spans="1:41">
      <c r="A2427" s="14" t="s">
        <v>200</v>
      </c>
      <c r="B2427" s="14" t="s">
        <v>229</v>
      </c>
      <c r="C2427" s="15">
        <v>-78.056169999999995</v>
      </c>
      <c r="D2427" s="15">
        <v>26.0703</v>
      </c>
      <c r="E2427" s="15">
        <v>965</v>
      </c>
      <c r="F2427" s="77">
        <v>33.5</v>
      </c>
      <c r="G2427" s="77">
        <v>3.1419999999999999</v>
      </c>
      <c r="I2427">
        <f>(E2427*100*Info!$B$11)/AI2427</f>
        <v>2.6888031836086084</v>
      </c>
      <c r="J2427">
        <f>LOG10(I2427)</f>
        <v>0.42955901367699401</v>
      </c>
      <c r="K2427">
        <f>2*((E2427*100*Info!$B$11)/AI2427^2)*(AJ2427/2)</f>
        <v>0.11850173434498856</v>
      </c>
      <c r="L2427">
        <f>(M2427/10.7)/I2427</f>
        <v>3.3525084112149592E-2</v>
      </c>
      <c r="M2427">
        <f>((U2427/0.242530073729142))*I2427</f>
        <v>0.96452317593898773</v>
      </c>
      <c r="N2427">
        <f>2*M2427*SQRT((0.5*K2427/I2427)^2+(0.5*V2427/U2427)^2)</f>
        <v>6.1429246142228396E-2</v>
      </c>
      <c r="O2427" s="33">
        <v>2.012</v>
      </c>
      <c r="P2427" s="33">
        <v>0.08</v>
      </c>
      <c r="S2427" s="33">
        <v>0.98899999999999999</v>
      </c>
      <c r="T2427" s="33">
        <v>0.04</v>
      </c>
      <c r="U2427" s="33">
        <v>8.6999999999999994E-2</v>
      </c>
      <c r="V2427" s="33">
        <v>4.0000000000000001E-3</v>
      </c>
      <c r="W2427" s="50">
        <f>U2427*Info!$B$2</f>
        <v>4.1759999999999999E-2</v>
      </c>
      <c r="X2427" s="50">
        <f>W2427*SQRT((0.5*V2427/U2427)^2+Info!$B$3^2)</f>
        <v>2.2981174904691012E-3</v>
      </c>
      <c r="Y2427" s="39">
        <f>W2427*Info!$D$2</f>
        <v>3.3825600000000004E-2</v>
      </c>
      <c r="Z2427" s="39">
        <f>Y2427*SQRT(Info!$D$3^2+(X2427/W2427)^2)</f>
        <v>2.5150582173778806E-3</v>
      </c>
      <c r="AA2427" s="50">
        <f>IF(O2427-W2427&gt;0,O2427-W2427,0)</f>
        <v>1.97024</v>
      </c>
      <c r="AB2427" s="50">
        <f>SQRT((0.5*P2427)^2+X2427^2)</f>
        <v>4.0065962412002533E-2</v>
      </c>
      <c r="AC2427" s="50">
        <f>(1-EXP(-Info!$B$6*G2427*1000))+(Info!$B$6/(Info!$B$6-Info!$B$7))*(EXP(-Info!$B$7*G2427*1000)-EXP(-Info!$B$6*G2427*1000))*(Info!$B$9-1)</f>
        <v>3.255372071890926E-2</v>
      </c>
      <c r="AD2427" s="50">
        <f>SQRT((Info!$B$6*EXP(-Info!$B$6*G2427*1000)+(Info!$B$6/(Info!$B$6+Info!$B$7))*(Info!$B$9-1)*(-Info!$B$7*EXP(-Info!$B$7*G2427*1000)+Info!$B$6*EXP(-Info!$B$6*G2427*1000)))^2*(0.01*G2427*1000)^2)</f>
        <v>3.0151580006707458E-4</v>
      </c>
      <c r="AE2427" s="50">
        <f>IF(AA2427&gt;0,AA2427*AC2427*SQRT((AB2427/AA2427)^2+(AD2427/AC2427)^2),AA2427*AC2427*SQRT((AD2427/AC2427)^2))</f>
        <v>1.4332110584864457E-3</v>
      </c>
      <c r="AF2427" s="50">
        <f>IF((S2427-Y2427-AA2427*AC2427)&gt;0,S2427-Y2427-AA2427*AC2427,0)</f>
        <v>0.89103575729077622</v>
      </c>
      <c r="AG2427" s="50">
        <f>SQRT((T2427*0.5)^2+Z2427^2+AE2427^2)</f>
        <v>2.0208404483654019E-2</v>
      </c>
      <c r="AH2427" s="50">
        <f>AF2427/S2427</f>
        <v>0.90094616510695269</v>
      </c>
      <c r="AI2427">
        <f>AF2427*EXP(Info!$B$6*G2427*1000)</f>
        <v>0.91708342130350173</v>
      </c>
      <c r="AJ2427">
        <f>2*SQRT((EXP(Info!$B$6*G2427)*AG2427)^2+(Info!$B$6*G2427*0.01*AI2427)^2)</f>
        <v>4.041797355269721E-2</v>
      </c>
      <c r="AK2427" s="28">
        <f>AI2427/(E2427/1000)</f>
        <v>0.95034551430414693</v>
      </c>
      <c r="AL2427">
        <f>AA2427/0.752049334436339</f>
        <v>2.619828128</v>
      </c>
      <c r="AM2427"/>
      <c r="AN2427">
        <f>U2427/0.242530074</f>
        <v>0.35871839959938323</v>
      </c>
      <c r="AO2427">
        <f>O2427/U2427</f>
        <v>23.126436781609197</v>
      </c>
    </row>
    <row r="2428" spans="1:41">
      <c r="A2428" s="14" t="s">
        <v>200</v>
      </c>
      <c r="B2428" s="14" t="s">
        <v>229</v>
      </c>
      <c r="C2428" s="15">
        <v>-78.056169999999995</v>
      </c>
      <c r="D2428" s="15">
        <v>26.0703</v>
      </c>
      <c r="E2428" s="15">
        <v>965</v>
      </c>
      <c r="F2428" s="77">
        <v>35.5</v>
      </c>
      <c r="G2428" s="77">
        <v>3.3220000000000001</v>
      </c>
      <c r="I2428">
        <f>(E2428*100*Info!$B$11)/AI2428</f>
        <v>2.2073524914577556</v>
      </c>
      <c r="J2428">
        <f>LOG10(I2428)</f>
        <v>0.34387169105531801</v>
      </c>
      <c r="K2428">
        <f>2*((E2428*100*Info!$B$11)/AI2428^2)*(AJ2428/2)</f>
        <v>9.5673070549866054E-2</v>
      </c>
      <c r="L2428">
        <f>(M2428/10.7)/I2428</f>
        <v>3.6222504672897261E-2</v>
      </c>
      <c r="M2428">
        <f>((U2428/0.242530073729142))*I2428</f>
        <v>0.85552744452119156</v>
      </c>
      <c r="N2428">
        <f>2*M2428*SQRT((0.5*K2428/I2428)^2+(0.5*V2428/U2428)^2)</f>
        <v>5.1964976195864904E-2</v>
      </c>
      <c r="O2428" s="33">
        <v>2.222</v>
      </c>
      <c r="P2428" s="33">
        <v>8.7999999999999995E-2</v>
      </c>
      <c r="S2428" s="33">
        <v>1.1950000000000001</v>
      </c>
      <c r="T2428" s="33">
        <v>4.8000000000000001E-2</v>
      </c>
      <c r="U2428" s="33">
        <v>9.4E-2</v>
      </c>
      <c r="V2428" s="33">
        <v>4.0000000000000001E-3</v>
      </c>
      <c r="W2428" s="50">
        <f>U2428*Info!$B$2</f>
        <v>4.512E-2</v>
      </c>
      <c r="X2428" s="50">
        <f>W2428*SQRT((0.5*V2428/U2428)^2+Info!$B$3^2)</f>
        <v>2.4517618155114498E-3</v>
      </c>
      <c r="Y2428" s="39">
        <f>W2428*Info!$D$2</f>
        <v>3.6547200000000002E-2</v>
      </c>
      <c r="Z2428" s="39">
        <f>Y2428*SQRT(Info!$D$3^2+(X2428/W2428)^2)</f>
        <v>2.6987313499494537E-3</v>
      </c>
      <c r="AA2428" s="50">
        <f>IF(O2428-W2428&gt;0,O2428-W2428,0)</f>
        <v>2.1768800000000001</v>
      </c>
      <c r="AB2428" s="50">
        <f>SQRT((0.5*P2428)^2+X2428^2)</f>
        <v>4.4068255422696274E-2</v>
      </c>
      <c r="AC2428" s="50">
        <f>(1-EXP(-Info!$B$6*G2428*1000))+(Info!$B$6/(Info!$B$6-Info!$B$7))*(EXP(-Info!$B$7*G2428*1000)-EXP(-Info!$B$6*G2428*1000))*(Info!$B$9-1)</f>
        <v>3.4389291263695179E-2</v>
      </c>
      <c r="AD2428" s="50">
        <f>SQRT((Info!$B$6*EXP(-Info!$B$6*G2428*1000)+(Info!$B$6/(Info!$B$6+Info!$B$7))*(Info!$B$9-1)*(-Info!$B$7*EXP(-Info!$B$7*G2428*1000)+Info!$B$6*EXP(-Info!$B$6*G2428*1000)))^2*(0.01*G2428*1000)^2)</f>
        <v>3.1825144525224466E-4</v>
      </c>
      <c r="AE2428" s="50">
        <f>IF(AA2428&gt;0,AA2428*AC2428*SQRT((AB2428/AA2428)^2+(AD2428/AC2428)^2),AA2428*AC2428*SQRT((AD2428/AC2428)^2))</f>
        <v>1.6663231739593059E-3</v>
      </c>
      <c r="AF2428" s="50">
        <f>IF((S2428-Y2428-AA2428*AC2428)&gt;0,S2428-Y2428-AA2428*AC2428,0)</f>
        <v>1.0835914396338873</v>
      </c>
      <c r="AG2428" s="50">
        <f>SQRT((T2428*0.5)^2+Z2428^2+AE2428^2)</f>
        <v>2.4208671665733206E-2</v>
      </c>
      <c r="AH2428" s="50">
        <f>AF2428/S2428</f>
        <v>0.90677107919153743</v>
      </c>
      <c r="AI2428">
        <f>AF2428*EXP(Info!$B$6*G2428*1000)</f>
        <v>1.1171105803799626</v>
      </c>
      <c r="AJ2428">
        <f>2*SQRT((EXP(Info!$B$6*G2428)*AG2428)^2+(Info!$B$6*G2428*0.01*AI2428)^2)</f>
        <v>4.8418818372824163E-2</v>
      </c>
      <c r="AK2428" s="28">
        <f>AI2428/(E2428/1000)</f>
        <v>1.1576275444351944</v>
      </c>
      <c r="AL2428">
        <f>AA2428/0.752049334436339</f>
        <v>2.8945973360000004</v>
      </c>
      <c r="AM2428"/>
      <c r="AN2428">
        <f>U2428/0.242530074</f>
        <v>0.38758079956714975</v>
      </c>
      <c r="AO2428">
        <f>O2428/U2428</f>
        <v>23.638297872340424</v>
      </c>
    </row>
    <row r="2429" spans="1:41">
      <c r="A2429" s="14" t="s">
        <v>200</v>
      </c>
      <c r="B2429" s="14" t="s">
        <v>229</v>
      </c>
      <c r="C2429" s="15">
        <v>-78.056169999999995</v>
      </c>
      <c r="D2429" s="15">
        <v>26.0703</v>
      </c>
      <c r="E2429" s="15">
        <v>965</v>
      </c>
      <c r="F2429" s="77">
        <v>36</v>
      </c>
      <c r="G2429" s="77">
        <v>3.367</v>
      </c>
      <c r="I2429">
        <f>(E2429*100*Info!$B$11)/AI2429</f>
        <v>2.5511834822584989</v>
      </c>
      <c r="J2429">
        <f>LOG10(I2429)</f>
        <v>0.40674169438667052</v>
      </c>
      <c r="K2429">
        <f>2*((E2429*100*Info!$B$11)/AI2429^2)*(AJ2429/2)</f>
        <v>0.11188394770612055</v>
      </c>
      <c r="L2429">
        <f>(M2429/10.7)/I2429</f>
        <v>3.236904672897202E-2</v>
      </c>
      <c r="M2429">
        <f>((U2429/0.242530073729142))*I2429</f>
        <v>0.88359933766005394</v>
      </c>
      <c r="N2429">
        <f>2*M2429*SQRT((0.5*K2429/I2429)^2+(0.5*V2429/U2429)^2)</f>
        <v>5.7201688403372204E-2</v>
      </c>
      <c r="O2429" s="33">
        <v>1.968</v>
      </c>
      <c r="P2429" s="33">
        <v>7.8E-2</v>
      </c>
      <c r="S2429" s="33">
        <v>1.0369999999999999</v>
      </c>
      <c r="T2429" s="33">
        <v>4.2000000000000003E-2</v>
      </c>
      <c r="U2429" s="33">
        <v>8.4000000000000005E-2</v>
      </c>
      <c r="V2429" s="33">
        <v>4.0000000000000001E-3</v>
      </c>
      <c r="W2429" s="50">
        <f>U2429*Info!$B$2</f>
        <v>4.0320000000000002E-2</v>
      </c>
      <c r="X2429" s="50">
        <f>W2429*SQRT((0.5*V2429/U2429)^2+Info!$B$3^2)</f>
        <v>2.2329030431256975E-3</v>
      </c>
      <c r="Y2429" s="39">
        <f>W2429*Info!$D$2</f>
        <v>3.2659200000000006E-2</v>
      </c>
      <c r="Z2429" s="39">
        <f>Y2429*SQRT(Info!$D$3^2+(X2429/W2429)^2)</f>
        <v>2.4367557290791383E-3</v>
      </c>
      <c r="AA2429" s="50">
        <f>IF(O2429-W2429&gt;0,O2429-W2429,0)</f>
        <v>1.9276800000000001</v>
      </c>
      <c r="AB2429" s="50">
        <f>SQRT((0.5*P2429)^2+X2429^2)</f>
        <v>3.9063868932813092E-2</v>
      </c>
      <c r="AC2429" s="50">
        <f>(1-EXP(-Info!$B$6*G2429*1000))+(Info!$B$6/(Info!$B$6-Info!$B$7))*(EXP(-Info!$B$7*G2429*1000)-EXP(-Info!$B$6*G2429*1000))*(Info!$B$9-1)</f>
        <v>3.4847691613342752E-2</v>
      </c>
      <c r="AD2429" s="50">
        <f>SQRT((Info!$B$6*EXP(-Info!$B$6*G2429*1000)+(Info!$B$6/(Info!$B$6+Info!$B$7))*(Info!$B$9-1)*(-Info!$B$7*EXP(-Info!$B$7*G2429*1000)+Info!$B$6*EXP(-Info!$B$6*G2429*1000)))^2*(0.01*G2429*1000)^2)</f>
        <v>3.2242639340337688E-4</v>
      </c>
      <c r="AE2429" s="50">
        <f>IF(AA2429&gt;0,AA2429*AC2429*SQRT((AB2429/AA2429)^2+(AD2429/AC2429)^2),AA2429*AC2429*SQRT((AD2429/AC2429)^2))</f>
        <v>1.496463927567523E-3</v>
      </c>
      <c r="AF2429" s="50">
        <f>IF((S2429-Y2429-AA2429*AC2429)&gt;0,S2429-Y2429-AA2429*AC2429,0)</f>
        <v>0.93716560183079123</v>
      </c>
      <c r="AG2429" s="50">
        <f>SQRT((T2429*0.5)^2+Z2429^2+AE2429^2)</f>
        <v>2.1193800573981791E-2</v>
      </c>
      <c r="AH2429" s="50">
        <f>AF2429/S2429</f>
        <v>0.90372767775389706</v>
      </c>
      <c r="AI2429">
        <f>AF2429*EXP(Info!$B$6*G2429*1000)</f>
        <v>0.96655408753766647</v>
      </c>
      <c r="AJ2429">
        <f>2*SQRT((EXP(Info!$B$6*G2429)*AG2429)^2+(Info!$B$6*G2429*0.01*AI2429)^2)</f>
        <v>4.2388909985206558E-2</v>
      </c>
      <c r="AK2429" s="28">
        <f>AI2429/(E2429/1000)</f>
        <v>1.0016104534069084</v>
      </c>
      <c r="AL2429">
        <f>AA2429/0.752049334436339</f>
        <v>2.5632360960000002</v>
      </c>
      <c r="AM2429"/>
      <c r="AN2429">
        <f>U2429/0.242530074</f>
        <v>0.34634879961319764</v>
      </c>
      <c r="AO2429">
        <f>O2429/U2429</f>
        <v>23.428571428571427</v>
      </c>
    </row>
    <row r="2430" spans="1:41">
      <c r="A2430" s="14" t="s">
        <v>200</v>
      </c>
      <c r="B2430" s="14" t="s">
        <v>229</v>
      </c>
      <c r="C2430" s="15">
        <v>-78.056169999999995</v>
      </c>
      <c r="D2430" s="15">
        <v>26.0703</v>
      </c>
      <c r="E2430" s="15">
        <v>965</v>
      </c>
      <c r="F2430" s="77">
        <v>38.5</v>
      </c>
      <c r="G2430" s="77">
        <v>3.5859999999999999</v>
      </c>
      <c r="I2430">
        <f>(E2430*100*Info!$B$11)/AI2430</f>
        <v>2.5217463152229449</v>
      </c>
      <c r="J2430">
        <f>LOG10(I2430)</f>
        <v>0.40170139490941975</v>
      </c>
      <c r="K2430">
        <f>2*((E2430*100*Info!$B$11)/AI2430^2)*(AJ2430/2)</f>
        <v>0.10936713991955155</v>
      </c>
      <c r="L2430">
        <f>(M2430/10.7)/I2430</f>
        <v>3.236904672897202E-2</v>
      </c>
      <c r="M2430">
        <f>((U2430/0.242530073729142))*I2430</f>
        <v>0.87340381018189028</v>
      </c>
      <c r="N2430">
        <f>2*M2430*SQRT((0.5*K2430/I2430)^2+(0.5*V2430/U2430)^2)</f>
        <v>5.6254910033736921E-2</v>
      </c>
      <c r="O2430" s="33">
        <v>1.986</v>
      </c>
      <c r="P2430" s="33">
        <v>0.08</v>
      </c>
      <c r="S2430" s="33">
        <v>1.0509999999999999</v>
      </c>
      <c r="T2430" s="33">
        <v>4.2000000000000003E-2</v>
      </c>
      <c r="U2430" s="33">
        <v>8.4000000000000005E-2</v>
      </c>
      <c r="V2430" s="33">
        <v>4.0000000000000001E-3</v>
      </c>
      <c r="W2430" s="50">
        <f>U2430*Info!$B$2</f>
        <v>4.0320000000000002E-2</v>
      </c>
      <c r="X2430" s="50">
        <f>W2430*SQRT((0.5*V2430/U2430)^2+Info!$B$3^2)</f>
        <v>2.2329030431256975E-3</v>
      </c>
      <c r="Y2430" s="39">
        <f>W2430*Info!$D$2</f>
        <v>3.2659200000000006E-2</v>
      </c>
      <c r="Z2430" s="39">
        <f>Y2430*SQRT(Info!$D$3^2+(X2430/W2430)^2)</f>
        <v>2.4367557290791383E-3</v>
      </c>
      <c r="AA2430" s="50">
        <f>IF(O2430-W2430&gt;0,O2430-W2430,0)</f>
        <v>1.9456800000000001</v>
      </c>
      <c r="AB2430" s="50">
        <f>SQRT((0.5*P2430)^2+X2430^2)</f>
        <v>4.0062274723235577E-2</v>
      </c>
      <c r="AC2430" s="50">
        <f>(1-EXP(-Info!$B$6*G2430*1000))+(Info!$B$6/(Info!$B$6-Info!$B$7))*(EXP(-Info!$B$7*G2430*1000)-EXP(-Info!$B$6*G2430*1000))*(Info!$B$9-1)</f>
        <v>3.707576610737013E-2</v>
      </c>
      <c r="AD2430" s="50">
        <f>SQRT((Info!$B$6*EXP(-Info!$B$6*G2430*1000)+(Info!$B$6/(Info!$B$6+Info!$B$7))*(Info!$B$9-1)*(-Info!$B$7*EXP(-Info!$B$7*G2430*1000)+Info!$B$6*EXP(-Info!$B$6*G2430*1000)))^2*(0.01*G2430*1000)^2)</f>
        <v>3.4269339820655609E-4</v>
      </c>
      <c r="AE2430" s="50">
        <f>IF(AA2430&gt;0,AA2430*AC2430*SQRT((AB2430/AA2430)^2+(AD2430/AC2430)^2),AA2430*AC2430*SQRT((AD2430/AC2430)^2))</f>
        <v>1.6281332867767646E-3</v>
      </c>
      <c r="AF2430" s="50">
        <f>IF((S2430-Y2430-AA2430*AC2430)&gt;0,S2430-Y2430-AA2430*AC2430,0)</f>
        <v>0.9462032234002119</v>
      </c>
      <c r="AG2430" s="50">
        <f>SQRT((T2430*0.5)^2+Z2430^2+AE2430^2)</f>
        <v>2.1203504344393418E-2</v>
      </c>
      <c r="AH2430" s="50">
        <f>AF2430/S2430</f>
        <v>0.9002885094198021</v>
      </c>
      <c r="AI2430">
        <f>AF2430*EXP(Info!$B$6*G2430*1000)</f>
        <v>0.9778369885781022</v>
      </c>
      <c r="AJ2430">
        <f>2*SQRT((EXP(Info!$B$6*G2430)*AG2430)^2+(Info!$B$6*G2430*0.01*AI2430)^2)</f>
        <v>4.2408403296855614E-2</v>
      </c>
      <c r="AK2430" s="28">
        <f>AI2430/(E2430/1000)</f>
        <v>1.0133025788374117</v>
      </c>
      <c r="AL2430">
        <f>AA2430/0.752049334436339</f>
        <v>2.5871706960000003</v>
      </c>
      <c r="AM2430"/>
      <c r="AN2430">
        <f>U2430/0.242530074</f>
        <v>0.34634879961319764</v>
      </c>
      <c r="AO2430">
        <f>O2430/U2430</f>
        <v>23.642857142857142</v>
      </c>
    </row>
    <row r="2431" spans="1:41">
      <c r="A2431" s="14" t="s">
        <v>200</v>
      </c>
      <c r="B2431" s="14" t="s">
        <v>229</v>
      </c>
      <c r="C2431" s="15">
        <v>-78.056169999999995</v>
      </c>
      <c r="D2431" s="15">
        <v>26.0703</v>
      </c>
      <c r="E2431" s="15">
        <v>965</v>
      </c>
      <c r="F2431" s="77">
        <v>40.5</v>
      </c>
      <c r="G2431" s="77">
        <v>3.7309999999999999</v>
      </c>
      <c r="I2431">
        <f>(E2431*100*Info!$B$11)/AI2431</f>
        <v>2.5697420308254033</v>
      </c>
      <c r="J2431">
        <f>LOG10(I2431)</f>
        <v>0.40988952791796418</v>
      </c>
      <c r="K2431">
        <f>2*((E2431*100*Info!$B$11)/AI2431^2)*(AJ2431/2)</f>
        <v>0.113533647215148</v>
      </c>
      <c r="L2431">
        <f>(M2431/10.7)/I2431</f>
        <v>3.1213009345794449E-2</v>
      </c>
      <c r="M2431">
        <f>((U2431/0.242530073729142))*I2431</f>
        <v>0.85824038766144506</v>
      </c>
      <c r="N2431">
        <f>2*M2431*SQRT((0.5*K2431/I2431)^2+(0.5*V2431/U2431)^2)</f>
        <v>5.6868442517505141E-2</v>
      </c>
      <c r="O2431" s="33">
        <v>1.964</v>
      </c>
      <c r="P2431" s="33">
        <v>7.8E-2</v>
      </c>
      <c r="S2431" s="33">
        <v>1.0329999999999999</v>
      </c>
      <c r="T2431" s="33">
        <v>4.2000000000000003E-2</v>
      </c>
      <c r="U2431" s="33">
        <v>8.1000000000000003E-2</v>
      </c>
      <c r="V2431" s="33">
        <v>4.0000000000000001E-3</v>
      </c>
      <c r="W2431" s="50">
        <f>U2431*Info!$B$2</f>
        <v>3.8879999999999998E-2</v>
      </c>
      <c r="X2431" s="50">
        <f>W2431*SQRT((0.5*V2431/U2431)^2+Info!$B$3^2)</f>
        <v>2.1681180779653123E-3</v>
      </c>
      <c r="Y2431" s="39">
        <f>W2431*Info!$D$2</f>
        <v>3.1492800000000001E-2</v>
      </c>
      <c r="Z2431" s="39">
        <f>Y2431*SQRT(Info!$D$3^2+(X2431/W2431)^2)</f>
        <v>2.3587378021306228E-3</v>
      </c>
      <c r="AA2431" s="50">
        <f>IF(O2431-W2431&gt;0,O2431-W2431,0)</f>
        <v>1.9251199999999999</v>
      </c>
      <c r="AB2431" s="50">
        <f>SQRT((0.5*P2431)^2+X2431^2)</f>
        <v>3.9060219354222783E-2</v>
      </c>
      <c r="AC2431" s="50">
        <f>(1-EXP(-Info!$B$6*G2431*1000))+(Info!$B$6/(Info!$B$6-Info!$B$7))*(EXP(-Info!$B$7*G2431*1000)-EXP(-Info!$B$6*G2431*1000))*(Info!$B$9-1)</f>
        <v>3.8548415798362136E-2</v>
      </c>
      <c r="AD2431" s="50">
        <f>SQRT((Info!$B$6*EXP(-Info!$B$6*G2431*1000)+(Info!$B$6/(Info!$B$6+Info!$B$7))*(Info!$B$9-1)*(-Info!$B$7*EXP(-Info!$B$7*G2431*1000)+Info!$B$6*EXP(-Info!$B$6*G2431*1000)))^2*(0.01*G2431*1000)^2)</f>
        <v>3.5606565251266215E-4</v>
      </c>
      <c r="AE2431" s="50">
        <f>IF(AA2431&gt;0,AA2431*AC2431*SQRT((AB2431/AA2431)^2+(AD2431/AC2431)^2),AA2431*AC2431*SQRT((AD2431/AC2431)^2))</f>
        <v>1.654396938203967E-3</v>
      </c>
      <c r="AF2431" s="50">
        <f>IF((S2431-Y2431-AA2431*AC2431)&gt;0,S2431-Y2431-AA2431*AC2431,0)</f>
        <v>0.92729687377825687</v>
      </c>
      <c r="AG2431" s="50">
        <f>SQRT((T2431*0.5)^2+Z2431^2+AE2431^2)</f>
        <v>2.1196713737000335E-2</v>
      </c>
      <c r="AH2431" s="50">
        <f>AF2431/S2431</f>
        <v>0.89767364354139101</v>
      </c>
      <c r="AI2431">
        <f>AF2431*EXP(Info!$B$6*G2431*1000)</f>
        <v>0.95957368220478334</v>
      </c>
      <c r="AJ2431">
        <f>2*SQRT((EXP(Info!$B$6*G2431)*AG2431)^2+(Info!$B$6*G2431*0.01*AI2431)^2)</f>
        <v>4.2394878009364055E-2</v>
      </c>
      <c r="AK2431" s="28">
        <f>AI2431/(E2431/1000)</f>
        <v>0.99437687275107089</v>
      </c>
      <c r="AL2431">
        <f>AA2431/0.752049334436339</f>
        <v>2.5598320640000001</v>
      </c>
      <c r="AM2431"/>
      <c r="AN2431">
        <f>U2431/0.242530074</f>
        <v>0.333979199627012</v>
      </c>
      <c r="AO2431">
        <f>O2431/U2431</f>
        <v>24.246913580246911</v>
      </c>
    </row>
    <row r="2432" spans="1:41">
      <c r="A2432" s="14" t="s">
        <v>200</v>
      </c>
      <c r="B2432" s="14" t="s">
        <v>229</v>
      </c>
      <c r="C2432" s="15">
        <v>-78.056169999999995</v>
      </c>
      <c r="D2432" s="15">
        <v>26.0703</v>
      </c>
      <c r="E2432" s="15">
        <v>965</v>
      </c>
      <c r="F2432" s="77">
        <v>45</v>
      </c>
      <c r="G2432" s="77">
        <v>4.0179999999999998</v>
      </c>
      <c r="I2432">
        <f>(E2432*100*Info!$B$11)/AI2432</f>
        <v>2.2656571478695828</v>
      </c>
      <c r="J2432">
        <f>LOG10(I2432)</f>
        <v>0.35519419058744611</v>
      </c>
      <c r="K2432">
        <f>2*((E2432*100*Info!$B$11)/AI2432^2)*(AJ2432/2)</f>
        <v>9.6616260139629068E-2</v>
      </c>
      <c r="L2432">
        <f>(M2432/10.7)/I2432</f>
        <v>3.1983700934579494E-2</v>
      </c>
      <c r="M2432">
        <f>((U2432/0.242530073729142))*I2432</f>
        <v>0.77536587682395797</v>
      </c>
      <c r="N2432">
        <f>2*M2432*SQRT((0.5*K2432/I2432)^2+(0.5*V2432/U2432)^2)</f>
        <v>4.9895489932619545E-2</v>
      </c>
      <c r="O2432" s="33">
        <v>2.1080000000000001</v>
      </c>
      <c r="P2432" s="33">
        <v>8.4000000000000005E-2</v>
      </c>
      <c r="S2432" s="33">
        <v>1.167</v>
      </c>
      <c r="T2432" s="33">
        <v>4.5999999999999999E-2</v>
      </c>
      <c r="U2432" s="33">
        <v>8.3000000000000004E-2</v>
      </c>
      <c r="V2432" s="33">
        <v>4.0000000000000001E-3</v>
      </c>
      <c r="W2432" s="50">
        <f>U2432*Info!$B$2</f>
        <v>3.984E-2</v>
      </c>
      <c r="X2432" s="50">
        <f>W2432*SQRT((0.5*V2432/U2432)^2+Info!$B$3^2)</f>
        <v>2.2112584652183923E-3</v>
      </c>
      <c r="Y2432" s="39">
        <f>W2432*Info!$D$2</f>
        <v>3.2270400000000005E-2</v>
      </c>
      <c r="Z2432" s="39">
        <f>Y2432*SQRT(Info!$D$3^2+(X2432/W2432)^2)</f>
        <v>2.4107167690958641E-3</v>
      </c>
      <c r="AA2432" s="50">
        <f>IF(O2432-W2432&gt;0,O2432-W2432,0)</f>
        <v>2.0681600000000002</v>
      </c>
      <c r="AB2432" s="50">
        <f>SQRT((0.5*P2432)^2+X2432^2)</f>
        <v>4.2058170002985153E-2</v>
      </c>
      <c r="AC2432" s="50">
        <f>(1-EXP(-Info!$B$6*G2432*1000))+(Info!$B$6/(Info!$B$6-Info!$B$7))*(EXP(-Info!$B$7*G2432*1000)-EXP(-Info!$B$6*G2432*1000))*(Info!$B$9-1)</f>
        <v>4.1457246331972779E-2</v>
      </c>
      <c r="AD2432" s="50">
        <f>SQRT((Info!$B$6*EXP(-Info!$B$6*G2432*1000)+(Info!$B$6/(Info!$B$6+Info!$B$7))*(Info!$B$9-1)*(-Info!$B$7*EXP(-Info!$B$7*G2432*1000)+Info!$B$6*EXP(-Info!$B$6*G2432*1000)))^2*(0.01*G2432*1000)^2)</f>
        <v>3.8242450069960322E-4</v>
      </c>
      <c r="AE2432" s="50">
        <f>IF(AA2432&gt;0,AA2432*AC2432*SQRT((AB2432/AA2432)^2+(AD2432/AC2432)^2),AA2432*AC2432*SQRT((AD2432/AC2432)^2))</f>
        <v>1.9146130367933558E-3</v>
      </c>
      <c r="AF2432" s="50">
        <f>IF((S2432-Y2432-AA2432*AC2432)&gt;0,S2432-Y2432-AA2432*AC2432,0)</f>
        <v>1.0489893814260671</v>
      </c>
      <c r="AG2432" s="50">
        <f>SQRT((T2432*0.5)^2+Z2432^2+AE2432^2)</f>
        <v>2.3205113626557812E-2</v>
      </c>
      <c r="AH2432" s="50">
        <f>AF2432/S2432</f>
        <v>0.89887693352704978</v>
      </c>
      <c r="AI2432">
        <f>AF2432*EXP(Info!$B$6*G2432*1000)</f>
        <v>1.088362740653058</v>
      </c>
      <c r="AJ2432">
        <f>2*SQRT((EXP(Info!$B$6*G2432)*AG2432)^2+(Info!$B$6*G2432*0.01*AI2432)^2)</f>
        <v>4.641193738253481E-2</v>
      </c>
      <c r="AK2432" s="28">
        <f>AI2432/(E2432/1000)</f>
        <v>1.1278370369461741</v>
      </c>
      <c r="AL2432">
        <f>AA2432/0.752049334436339</f>
        <v>2.7500323520000003</v>
      </c>
      <c r="AM2432"/>
      <c r="AN2432">
        <f>U2432/0.242530074</f>
        <v>0.34222559961780247</v>
      </c>
      <c r="AO2432">
        <f>O2432/U2432</f>
        <v>25.397590361445783</v>
      </c>
    </row>
    <row r="2433" spans="1:41">
      <c r="A2433" s="14" t="s">
        <v>200</v>
      </c>
      <c r="B2433" s="14" t="s">
        <v>229</v>
      </c>
      <c r="C2433" s="15">
        <v>-78.056169999999995</v>
      </c>
      <c r="D2433" s="15">
        <v>26.0703</v>
      </c>
      <c r="E2433" s="15">
        <v>965</v>
      </c>
      <c r="F2433" s="77">
        <v>46.5</v>
      </c>
      <c r="G2433" s="77">
        <v>4.173</v>
      </c>
      <c r="I2433">
        <f>(E2433*100*Info!$B$11)/AI2433</f>
        <v>2.0715608898900286</v>
      </c>
      <c r="J2433">
        <f>LOG10(I2433)</f>
        <v>0.31629770314461897</v>
      </c>
      <c r="K2433">
        <f>2*((E2433*100*Info!$B$11)/AI2433^2)*(AJ2433/2)</f>
        <v>9.1343369127720883E-2</v>
      </c>
      <c r="L2433">
        <f>(M2433/10.7)/I2433</f>
        <v>3.506646728971969E-2</v>
      </c>
      <c r="M2433">
        <f>((U2433/0.242530073729142))*I2433</f>
        <v>0.77727284736870683</v>
      </c>
      <c r="N2433">
        <f>2*M2433*SQRT((0.5*K2433/I2433)^2+(0.5*V2433/U2433)^2)</f>
        <v>4.8393665843415326E-2</v>
      </c>
      <c r="O2433" s="33">
        <v>2.5299999999999998</v>
      </c>
      <c r="P2433" s="33">
        <v>0.10199999999999999</v>
      </c>
      <c r="S2433" s="33">
        <v>1.288</v>
      </c>
      <c r="T2433" s="33">
        <v>5.1999999999999998E-2</v>
      </c>
      <c r="U2433" s="33">
        <v>9.0999999999999998E-2</v>
      </c>
      <c r="V2433" s="33">
        <v>4.0000000000000001E-3</v>
      </c>
      <c r="W2433" s="50">
        <f>U2433*Info!$B$2</f>
        <v>4.3679999999999997E-2</v>
      </c>
      <c r="X2433" s="50">
        <f>W2433*SQRT((0.5*V2433/U2433)^2+Info!$B$3^2)</f>
        <v>2.3856772623303429E-3</v>
      </c>
      <c r="Y2433" s="39">
        <f>W2433*Info!$D$2</f>
        <v>3.5380799999999997E-2</v>
      </c>
      <c r="Z2433" s="39">
        <f>Y2433*SQRT(Info!$D$3^2+(X2433/W2433)^2)</f>
        <v>2.6198600732100178E-3</v>
      </c>
      <c r="AA2433" s="50">
        <f>IF(O2433-W2433&gt;0,O2433-W2433,0)</f>
        <v>2.4863199999999996</v>
      </c>
      <c r="AB2433" s="50">
        <f>SQRT((0.5*P2433)^2+X2433^2)</f>
        <v>5.1055768097248322E-2</v>
      </c>
      <c r="AC2433" s="50">
        <f>(1-EXP(-Info!$B$6*G2433*1000))+(Info!$B$6/(Info!$B$6-Info!$B$7))*(EXP(-Info!$B$7*G2433*1000)-EXP(-Info!$B$6*G2433*1000))*(Info!$B$9-1)</f>
        <v>4.3024907983917407E-2</v>
      </c>
      <c r="AD2433" s="50">
        <f>SQRT((Info!$B$6*EXP(-Info!$B$6*G2433*1000)+(Info!$B$6/(Info!$B$6+Info!$B$7))*(Info!$B$9-1)*(-Info!$B$7*EXP(-Info!$B$7*G2433*1000)+Info!$B$6*EXP(-Info!$B$6*G2433*1000)))^2*(0.01*G2433*1000)^2)</f>
        <v>3.9660005310644312E-4</v>
      </c>
      <c r="AE2433" s="50">
        <f>IF(AA2433&gt;0,AA2433*AC2433*SQRT((AB2433/AA2433)^2+(AD2433/AC2433)^2),AA2433*AC2433*SQRT((AD2433/AC2433)^2))</f>
        <v>2.4078415815529637E-3</v>
      </c>
      <c r="AF2433" s="50">
        <f>IF((S2433-Y2433-AA2433*AC2433)&gt;0,S2433-Y2433-AA2433*AC2433,0)</f>
        <v>1.1456455107814265</v>
      </c>
      <c r="AG2433" s="50">
        <f>SQRT((T2433*0.5)^2+Z2433^2+AE2433^2)</f>
        <v>2.6242358275983035E-2</v>
      </c>
      <c r="AH2433" s="50">
        <f>AF2433/S2433</f>
        <v>0.88947632824644918</v>
      </c>
      <c r="AI2433">
        <f>AF2433*EXP(Info!$B$6*G2433*1000)</f>
        <v>1.1903376023701786</v>
      </c>
      <c r="AJ2433">
        <f>2*SQRT((EXP(Info!$B$6*G2433)*AG2433)^2+(Info!$B$6*G2433*0.01*AI2433)^2)</f>
        <v>5.2486725121402303E-2</v>
      </c>
      <c r="AK2433" s="28">
        <f>AI2433/(E2433/1000)</f>
        <v>1.2335104687773872</v>
      </c>
      <c r="AL2433">
        <f>AA2433/0.752049334436339</f>
        <v>3.3060597039999995</v>
      </c>
      <c r="AM2433"/>
      <c r="AN2433">
        <f>U2433/0.242530074</f>
        <v>0.37521119958096411</v>
      </c>
      <c r="AO2433">
        <f>O2433/U2433</f>
        <v>27.802197802197799</v>
      </c>
    </row>
    <row r="2434" spans="1:41">
      <c r="A2434" s="14" t="s">
        <v>200</v>
      </c>
      <c r="B2434" s="14" t="s">
        <v>229</v>
      </c>
      <c r="C2434" s="15">
        <v>-78.056169999999995</v>
      </c>
      <c r="D2434" s="15">
        <v>26.0703</v>
      </c>
      <c r="E2434" s="15">
        <v>965</v>
      </c>
      <c r="F2434" s="77">
        <v>49.25</v>
      </c>
      <c r="G2434" s="77">
        <v>4.47</v>
      </c>
      <c r="I2434">
        <f>(E2434*100*Info!$B$11)/AI2434</f>
        <v>2.2624443222666502</v>
      </c>
      <c r="J2434">
        <f>LOG10(I2434)</f>
        <v>0.35457790021762003</v>
      </c>
      <c r="K2434">
        <f>2*((E2434*100*Info!$B$11)/AI2434^2)*(AJ2434/2)</f>
        <v>0.1005254894823736</v>
      </c>
      <c r="L2434">
        <f>(M2434/10.7)/I2434</f>
        <v>2.9671626168224351E-2</v>
      </c>
      <c r="M2434">
        <f>((U2434/0.242530073729142))*I2434</f>
        <v>0.71829530307687972</v>
      </c>
      <c r="N2434">
        <f>2*M2434*SQRT((0.5*K2434/I2434)^2+(0.5*V2434/U2434)^2)</f>
        <v>4.9101275977267246E-2</v>
      </c>
      <c r="O2434" s="33">
        <v>2.23</v>
      </c>
      <c r="P2434" s="33">
        <v>0.09</v>
      </c>
      <c r="S2434" s="33">
        <v>1.177</v>
      </c>
      <c r="T2434" s="33">
        <v>4.8000000000000001E-2</v>
      </c>
      <c r="U2434" s="33">
        <v>7.6999999999999999E-2</v>
      </c>
      <c r="V2434" s="33">
        <v>4.0000000000000001E-3</v>
      </c>
      <c r="W2434" s="50">
        <f>U2434*Info!$B$2</f>
        <v>3.696E-2</v>
      </c>
      <c r="X2434" s="50">
        <f>W2434*SQRT((0.5*V2434/U2434)^2+Info!$B$3^2)</f>
        <v>2.082475450035366E-3</v>
      </c>
      <c r="Y2434" s="39">
        <f>W2434*Info!$D$2</f>
        <v>2.9937600000000002E-2</v>
      </c>
      <c r="Z2434" s="39">
        <f>Y2434*SQRT(Info!$D$3^2+(X2434/W2434)^2)</f>
        <v>2.2552075799801671E-3</v>
      </c>
      <c r="AA2434" s="50">
        <f>IF(O2434-W2434&gt;0,O2434-W2434,0)</f>
        <v>2.1930399999999999</v>
      </c>
      <c r="AB2434" s="50">
        <f>SQRT((0.5*P2434)^2+X2434^2)</f>
        <v>4.5048159829231646E-2</v>
      </c>
      <c r="AC2434" s="50">
        <f>(1-EXP(-Info!$B$6*G2434*1000))+(Info!$B$6/(Info!$B$6-Info!$B$7))*(EXP(-Info!$B$7*G2434*1000)-EXP(-Info!$B$6*G2434*1000))*(Info!$B$9-1)</f>
        <v>4.6022279813114547E-2</v>
      </c>
      <c r="AD2434" s="50">
        <f>SQRT((Info!$B$6*EXP(-Info!$B$6*G2434*1000)+(Info!$B$6/(Info!$B$6+Info!$B$7))*(Info!$B$9-1)*(-Info!$B$7*EXP(-Info!$B$7*G2434*1000)+Info!$B$6*EXP(-Info!$B$6*G2434*1000)))^2*(0.01*G2434*1000)^2)</f>
        <v>4.2364495283699982E-4</v>
      </c>
      <c r="AE2434" s="50">
        <f>IF(AA2434&gt;0,AA2434*AC2434*SQRT((AB2434/AA2434)^2+(AD2434/AC2434)^2),AA2434*AC2434*SQRT((AD2434/AC2434)^2))</f>
        <v>2.2718734041571103E-3</v>
      </c>
      <c r="AF2434" s="50">
        <f>IF((S2434-Y2434-AA2434*AC2434)&gt;0,S2434-Y2434-AA2434*AC2434,0)</f>
        <v>1.0461336994786472</v>
      </c>
      <c r="AG2434" s="50">
        <f>SQRT((T2434*0.5)^2+Z2434^2+AE2434^2)</f>
        <v>2.4212545714842056E-2</v>
      </c>
      <c r="AH2434" s="50">
        <f>AF2434/S2434</f>
        <v>0.88881367840156933</v>
      </c>
      <c r="AI2434">
        <f>AF2434*EXP(Info!$B$6*G2434*1000)</f>
        <v>1.0899082901474848</v>
      </c>
      <c r="AJ2434">
        <f>2*SQRT((EXP(Info!$B$6*G2434)*AG2434)^2+(Info!$B$6*G2434*0.01*AI2434)^2)</f>
        <v>4.8427076538266153E-2</v>
      </c>
      <c r="AK2434" s="28">
        <f>AI2434/(E2434/1000)</f>
        <v>1.1294386426398806</v>
      </c>
      <c r="AL2434">
        <f>AA2434/0.752049334436339</f>
        <v>2.9160852879999997</v>
      </c>
      <c r="AM2434"/>
      <c r="AN2434">
        <f>U2434/0.242530074</f>
        <v>0.31748639964543118</v>
      </c>
      <c r="AO2434">
        <f>O2434/U2434</f>
        <v>28.961038961038962</v>
      </c>
    </row>
    <row r="2435" spans="1:41">
      <c r="A2435" s="14" t="s">
        <v>200</v>
      </c>
      <c r="B2435" s="14" t="s">
        <v>229</v>
      </c>
      <c r="C2435" s="15">
        <v>-78.056169999999995</v>
      </c>
      <c r="D2435" s="15">
        <v>26.0703</v>
      </c>
      <c r="E2435" s="15">
        <v>965</v>
      </c>
      <c r="F2435" s="77">
        <v>54</v>
      </c>
      <c r="G2435" s="77">
        <v>4.9969999999999999</v>
      </c>
      <c r="I2435">
        <f>(E2435*100*Info!$B$11)/AI2435</f>
        <v>2.1035056753756591</v>
      </c>
      <c r="J2435">
        <f>LOG10(I2435)</f>
        <v>0.3229436881053358</v>
      </c>
      <c r="K2435">
        <f>2*((E2435*100*Info!$B$11)/AI2435^2)*(AJ2435/2)</f>
        <v>9.0500757664398107E-2</v>
      </c>
      <c r="L2435">
        <f>(M2435/10.7)/I2435</f>
        <v>2.9286280373831824E-2</v>
      </c>
      <c r="M2435">
        <f>((U2435/0.242530073729142))*I2435</f>
        <v>0.65916126965387878</v>
      </c>
      <c r="N2435">
        <f>2*M2435*SQRT((0.5*K2435/I2435)^2+(0.5*V2435/U2435)^2)</f>
        <v>4.4809046330331469E-2</v>
      </c>
      <c r="O2435" s="33">
        <v>2.1739999999999999</v>
      </c>
      <c r="P2435" s="33">
        <v>8.5999999999999993E-2</v>
      </c>
      <c r="S2435" s="33">
        <v>1.2589999999999999</v>
      </c>
      <c r="T2435" s="33">
        <v>0.05</v>
      </c>
      <c r="U2435" s="33">
        <v>7.5999999999999998E-2</v>
      </c>
      <c r="V2435" s="33">
        <v>4.0000000000000001E-3</v>
      </c>
      <c r="W2435" s="50">
        <f>U2435*Info!$B$2</f>
        <v>3.6479999999999999E-2</v>
      </c>
      <c r="X2435" s="50">
        <f>W2435*SQRT((0.5*V2435/U2435)^2+Info!$B$3^2)</f>
        <v>2.0612074131440535E-3</v>
      </c>
      <c r="Y2435" s="39">
        <f>W2435*Info!$D$2</f>
        <v>2.95488E-2</v>
      </c>
      <c r="Z2435" s="39">
        <f>Y2435*SQRT(Info!$D$3^2+(X2435/W2435)^2)</f>
        <v>2.2294213749760273E-3</v>
      </c>
      <c r="AA2435" s="50">
        <f>IF(O2435-W2435&gt;0,O2435-W2435,0)</f>
        <v>2.1375199999999999</v>
      </c>
      <c r="AB2435" s="50">
        <f>SQRT((0.5*P2435)^2+X2435^2)</f>
        <v>4.3049373700438424E-2</v>
      </c>
      <c r="AC2435" s="50">
        <f>(1-EXP(-Info!$B$6*G2435*1000))+(Info!$B$6/(Info!$B$6-Info!$B$7))*(EXP(-Info!$B$7*G2435*1000)-EXP(-Info!$B$6*G2435*1000))*(Info!$B$9-1)</f>
        <v>5.1319982448984558E-2</v>
      </c>
      <c r="AD2435" s="50">
        <f>SQRT((Info!$B$6*EXP(-Info!$B$6*G2435*1000)+(Info!$B$6/(Info!$B$6+Info!$B$7))*(Info!$B$9-1)*(-Info!$B$7*EXP(-Info!$B$7*G2435*1000)+Info!$B$6*EXP(-Info!$B$6*G2435*1000)))^2*(0.01*G2435*1000)^2)</f>
        <v>4.7125603786678922E-4</v>
      </c>
      <c r="AE2435" s="50">
        <f>IF(AA2435&gt;0,AA2435*AC2435*SQRT((AB2435/AA2435)^2+(AD2435/AC2435)^2),AA2435*AC2435*SQRT((AD2435/AC2435)^2))</f>
        <v>2.4280996677940704E-3</v>
      </c>
      <c r="AF2435" s="50">
        <f>IF((S2435-Y2435-AA2435*AC2435)&gt;0,S2435-Y2435-AA2435*AC2435,0)</f>
        <v>1.1197537111156466</v>
      </c>
      <c r="AG2435" s="50">
        <f>SQRT((T2435*0.5)^2+Z2435^2+AE2435^2)</f>
        <v>2.5216383318468608E-2</v>
      </c>
      <c r="AH2435" s="50">
        <f>AF2435/S2435</f>
        <v>0.8893992939758909</v>
      </c>
      <c r="AI2435">
        <f>AF2435*EXP(Info!$B$6*G2435*1000)</f>
        <v>1.1722605989143147</v>
      </c>
      <c r="AJ2435">
        <f>2*SQRT((EXP(Info!$B$6*G2435)*AG2435)^2+(Info!$B$6*G2435*0.01*AI2435)^2)</f>
        <v>5.0435077795984641E-2</v>
      </c>
      <c r="AK2435" s="28">
        <f>AI2435/(E2435/1000)</f>
        <v>1.2147778227091344</v>
      </c>
      <c r="AL2435">
        <f>AA2435/0.752049334436339</f>
        <v>2.8422603439999996</v>
      </c>
      <c r="AM2435"/>
      <c r="AN2435">
        <f>U2435/0.242530074</f>
        <v>0.31336319965003595</v>
      </c>
      <c r="AO2435">
        <f>O2435/U2435</f>
        <v>28.605263157894736</v>
      </c>
    </row>
    <row r="2436" spans="1:41">
      <c r="A2436" s="14" t="s">
        <v>200</v>
      </c>
      <c r="B2436" s="14" t="s">
        <v>229</v>
      </c>
      <c r="C2436" s="15">
        <v>-78.056169999999995</v>
      </c>
      <c r="D2436" s="15">
        <v>26.0703</v>
      </c>
      <c r="E2436" s="15">
        <v>965</v>
      </c>
      <c r="F2436" s="77">
        <v>55.5</v>
      </c>
      <c r="G2436" s="77">
        <v>5.16</v>
      </c>
      <c r="I2436">
        <f>(E2436*100*Info!$B$11)/AI2436</f>
        <v>2.0202498235459836</v>
      </c>
      <c r="J2436">
        <f>LOG10(I2436)</f>
        <v>0.30540507750545526</v>
      </c>
      <c r="K2436">
        <f>2*((E2436*100*Info!$B$11)/AI2436^2)*(AJ2436/2)</f>
        <v>8.6809410830433156E-2</v>
      </c>
      <c r="L2436">
        <f>(M2436/10.7)/I2436</f>
        <v>2.9671626168224347E-2</v>
      </c>
      <c r="M2436">
        <f>((U2436/0.242530073729142))*I2436</f>
        <v>0.64140184357825059</v>
      </c>
      <c r="N2436">
        <f>2*M2436*SQRT((0.5*K2436/I2436)^2+(0.5*V2436/U2436)^2)</f>
        <v>4.3241094630559758E-2</v>
      </c>
      <c r="O2436" s="33">
        <v>2.1880000000000002</v>
      </c>
      <c r="P2436" s="33">
        <v>8.7999999999999995E-2</v>
      </c>
      <c r="S2436" s="33">
        <v>1.3080000000000001</v>
      </c>
      <c r="T2436" s="33">
        <v>5.1999999999999998E-2</v>
      </c>
      <c r="U2436" s="33">
        <v>7.6999999999999999E-2</v>
      </c>
      <c r="V2436" s="33">
        <v>4.0000000000000001E-3</v>
      </c>
      <c r="W2436" s="50">
        <f>U2436*Info!$B$2</f>
        <v>3.696E-2</v>
      </c>
      <c r="X2436" s="50">
        <f>W2436*SQRT((0.5*V2436/U2436)^2+Info!$B$3^2)</f>
        <v>2.082475450035366E-3</v>
      </c>
      <c r="Y2436" s="39">
        <f>W2436*Info!$D$2</f>
        <v>2.9937600000000002E-2</v>
      </c>
      <c r="Z2436" s="39">
        <f>Y2436*SQRT(Info!$D$3^2+(X2436/W2436)^2)</f>
        <v>2.2552075799801671E-3</v>
      </c>
      <c r="AA2436" s="50">
        <f>IF(O2436-W2436&gt;0,O2436-W2436,0)</f>
        <v>2.1510400000000001</v>
      </c>
      <c r="AB2436" s="50">
        <f>SQRT((0.5*P2436)^2+X2436^2)</f>
        <v>4.404925316052475E-2</v>
      </c>
      <c r="AC2436" s="50">
        <f>(1-EXP(-Info!$B$6*G2436*1000))+(Info!$B$6/(Info!$B$6-Info!$B$7))*(EXP(-Info!$B$7*G2436*1000)-EXP(-Info!$B$6*G2436*1000))*(Info!$B$9-1)</f>
        <v>5.2953162951364541E-2</v>
      </c>
      <c r="AD2436" s="50">
        <f>SQRT((Info!$B$6*EXP(-Info!$B$6*G2436*1000)+(Info!$B$6/(Info!$B$6+Info!$B$7))*(Info!$B$9-1)*(-Info!$B$7*EXP(-Info!$B$7*G2436*1000)+Info!$B$6*EXP(-Info!$B$6*G2436*1000)))^2*(0.01*G2436*1000)^2)</f>
        <v>4.8588467719765886E-4</v>
      </c>
      <c r="AE2436" s="50">
        <f>IF(AA2436&gt;0,AA2436*AC2436*SQRT((AB2436/AA2436)^2+(AD2436/AC2436)^2),AA2436*AC2436*SQRT((AD2436/AC2436)^2))</f>
        <v>2.5559989742632333E-3</v>
      </c>
      <c r="AF2436" s="50">
        <f>IF((S2436-Y2436-AA2436*AC2436)&gt;0,S2436-Y2436-AA2436*AC2436,0)</f>
        <v>1.164158028365097</v>
      </c>
      <c r="AG2436" s="50">
        <f>SQRT((T2436*0.5)^2+Z2436^2+AE2436^2)</f>
        <v>2.6222492100966197E-2</v>
      </c>
      <c r="AH2436" s="50">
        <f>AF2436/S2436</f>
        <v>0.8900290736736215</v>
      </c>
      <c r="AI2436">
        <f>AF2436*EXP(Info!$B$6*G2436*1000)</f>
        <v>1.2205702453706482</v>
      </c>
      <c r="AJ2436">
        <f>2*SQRT((EXP(Info!$B$6*G2436)*AG2436)^2+(Info!$B$6*G2436*0.01*AI2436)^2)</f>
        <v>5.2447465973195995E-2</v>
      </c>
      <c r="AK2436" s="28">
        <f>AI2436/(E2436/1000)</f>
        <v>1.2648396325084437</v>
      </c>
      <c r="AL2436">
        <f>AA2436/0.752049334436339</f>
        <v>2.8602378879999999</v>
      </c>
      <c r="AM2436"/>
      <c r="AN2436">
        <f>U2436/0.242530074</f>
        <v>0.31748639964543118</v>
      </c>
      <c r="AO2436">
        <f>O2436/U2436</f>
        <v>28.415584415584419</v>
      </c>
    </row>
    <row r="2437" spans="1:41">
      <c r="A2437" s="14" t="s">
        <v>200</v>
      </c>
      <c r="B2437" s="14" t="s">
        <v>229</v>
      </c>
      <c r="C2437" s="15">
        <v>-78.056169999999995</v>
      </c>
      <c r="D2437" s="15">
        <v>26.0703</v>
      </c>
      <c r="E2437" s="15">
        <v>965</v>
      </c>
      <c r="F2437" s="77">
        <v>64.5</v>
      </c>
      <c r="G2437" s="77">
        <v>5.88</v>
      </c>
      <c r="I2437">
        <f>(E2437*100*Info!$B$11)/AI2437</f>
        <v>1.9510194245958103</v>
      </c>
      <c r="J2437">
        <f>LOG10(I2437)</f>
        <v>0.29026159330675722</v>
      </c>
      <c r="K2437">
        <f>2*((E2437*100*Info!$B$11)/AI2437^2)*(AJ2437/2)</f>
        <v>8.4230116279139303E-2</v>
      </c>
      <c r="L2437">
        <f>(M2437/10.7)/I2437</f>
        <v>3.2754392523364546E-2</v>
      </c>
      <c r="M2437">
        <f>((U2437/0.242530073729142))*I2437</f>
        <v>0.68377767977694404</v>
      </c>
      <c r="N2437">
        <f>2*M2437*SQRT((0.5*K2437/I2437)^2+(0.5*V2437/U2437)^2)</f>
        <v>4.3667574232422561E-2</v>
      </c>
      <c r="O2437" s="33">
        <v>2.2759999999999998</v>
      </c>
      <c r="P2437" s="33">
        <v>9.1999999999999998E-2</v>
      </c>
      <c r="S2437" s="33">
        <v>1.365</v>
      </c>
      <c r="T2437" s="33">
        <v>5.3999999999999999E-2</v>
      </c>
      <c r="U2437" s="33">
        <v>8.5000000000000006E-2</v>
      </c>
      <c r="V2437" s="33">
        <v>4.0000000000000001E-3</v>
      </c>
      <c r="W2437" s="50">
        <f>U2437*Info!$B$2</f>
        <v>4.0800000000000003E-2</v>
      </c>
      <c r="X2437" s="50">
        <f>W2437*SQRT((0.5*V2437/U2437)^2+Info!$B$3^2)</f>
        <v>2.2545953073667127E-3</v>
      </c>
      <c r="Y2437" s="39">
        <f>W2437*Info!$D$2</f>
        <v>3.3048000000000008E-2</v>
      </c>
      <c r="Z2437" s="39">
        <f>Y2437*SQRT(Info!$D$3^2+(X2437/W2437)^2)</f>
        <v>2.4628262788917951E-3</v>
      </c>
      <c r="AA2437" s="50">
        <f>IF(O2437-W2437&gt;0,O2437-W2437,0)</f>
        <v>2.2351999999999999</v>
      </c>
      <c r="AB2437" s="50">
        <f>SQRT((0.5*P2437)^2+X2437^2)</f>
        <v>4.605521903107182E-2</v>
      </c>
      <c r="AC2437" s="50">
        <f>(1-EXP(-Info!$B$6*G2437*1000))+(Info!$B$6/(Info!$B$6-Info!$B$7))*(EXP(-Info!$B$7*G2437*1000)-EXP(-Info!$B$6*G2437*1000))*(Info!$B$9-1)</f>
        <v>6.0136888315295581E-2</v>
      </c>
      <c r="AD2437" s="50">
        <f>SQRT((Info!$B$6*EXP(-Info!$B$6*G2437*1000)+(Info!$B$6/(Info!$B$6+Info!$B$7))*(Info!$B$9-1)*(-Info!$B$7*EXP(-Info!$B$7*G2437*1000)+Info!$B$6*EXP(-Info!$B$6*G2437*1000)))^2*(0.01*G2437*1000)^2)</f>
        <v>5.4995517591581531E-4</v>
      </c>
      <c r="AE2437" s="50">
        <f>IF(AA2437&gt;0,AA2437*AC2437*SQRT((AB2437/AA2437)^2+(AD2437/AC2437)^2),AA2437*AC2437*SQRT((AD2437/AC2437)^2))</f>
        <v>3.0301585973282253E-3</v>
      </c>
      <c r="AF2437" s="50">
        <f>IF((S2437-Y2437-AA2437*AC2437)&gt;0,S2437-Y2437-AA2437*AC2437,0)</f>
        <v>1.1975340272376513</v>
      </c>
      <c r="AG2437" s="50">
        <f>SQRT((T2437*0.5)^2+Z2437^2+AE2437^2)</f>
        <v>2.7280897609957083E-2</v>
      </c>
      <c r="AH2437" s="50">
        <f>AF2437/S2437</f>
        <v>0.87731430566860902</v>
      </c>
      <c r="AI2437">
        <f>AF2437*EXP(Info!$B$6*G2437*1000)</f>
        <v>1.2638812262704036</v>
      </c>
      <c r="AJ2437">
        <f>2*SQRT((EXP(Info!$B$6*G2437)*AG2437)^2+(Info!$B$6*G2437*0.01*AI2437)^2)</f>
        <v>5.4564737444288525E-2</v>
      </c>
      <c r="AK2437" s="28">
        <f>AI2437/(E2437/1000)</f>
        <v>1.3097214780004183</v>
      </c>
      <c r="AL2437">
        <f>AA2437/0.752049334436339</f>
        <v>2.9721454399999998</v>
      </c>
      <c r="AM2437"/>
      <c r="AN2437">
        <f>U2437/0.242530074</f>
        <v>0.35047199960859288</v>
      </c>
      <c r="AO2437">
        <f>O2437/U2437</f>
        <v>26.776470588235291</v>
      </c>
    </row>
    <row r="2438" spans="1:41">
      <c r="A2438" s="14" t="s">
        <v>200</v>
      </c>
      <c r="B2438" s="14" t="s">
        <v>229</v>
      </c>
      <c r="C2438" s="15">
        <v>-78.056169999999995</v>
      </c>
      <c r="D2438" s="15">
        <v>26.0703</v>
      </c>
      <c r="E2438" s="15">
        <v>965</v>
      </c>
      <c r="F2438" s="77">
        <v>74.5</v>
      </c>
      <c r="G2438" s="77">
        <v>7.0839999999999996</v>
      </c>
      <c r="I2438">
        <f>(E2438*100*Info!$B$11)/AI2438</f>
        <v>1.7283747543558865</v>
      </c>
      <c r="J2438">
        <f>LOG10(I2438)</f>
        <v>0.23763791412842894</v>
      </c>
      <c r="K2438">
        <f>2*((E2438*100*Info!$B$11)/AI2438^2)*(AJ2438/2)</f>
        <v>7.3436355601447123E-2</v>
      </c>
      <c r="L2438">
        <f>(M2438/10.7)/I2438</f>
        <v>3.8149233644859885E-2</v>
      </c>
      <c r="M2438">
        <f>((U2438/0.242530073729142))*I2438</f>
        <v>0.70551704392886017</v>
      </c>
      <c r="N2438">
        <f>2*M2438*SQRT((0.5*K2438/I2438)^2+(0.5*V2438/U2438)^2)</f>
        <v>4.1366252416178702E-2</v>
      </c>
      <c r="O2438" s="33">
        <v>2.0680000000000001</v>
      </c>
      <c r="P2438" s="33">
        <v>8.2000000000000003E-2</v>
      </c>
      <c r="S2438" s="33">
        <v>1.5209999999999999</v>
      </c>
      <c r="T2438" s="33">
        <v>0.06</v>
      </c>
      <c r="U2438" s="33">
        <v>9.9000000000000005E-2</v>
      </c>
      <c r="V2438" s="33">
        <v>4.0000000000000001E-3</v>
      </c>
      <c r="W2438" s="50">
        <f>U2438*Info!$B$2</f>
        <v>4.752E-2</v>
      </c>
      <c r="X2438" s="50">
        <f>W2438*SQRT((0.5*V2438/U2438)^2+Info!$B$3^2)</f>
        <v>2.5626111683203132E-3</v>
      </c>
      <c r="Y2438" s="39">
        <f>W2438*Info!$D$2</f>
        <v>3.8491200000000003E-2</v>
      </c>
      <c r="Z2438" s="39">
        <f>Y2438*SQRT(Info!$D$3^2+(X2438/W2438)^2)</f>
        <v>2.8306402362716461E-3</v>
      </c>
      <c r="AA2438" s="50">
        <f>IF(O2438-W2438&gt;0,O2438-W2438,0)</f>
        <v>2.0204800000000001</v>
      </c>
      <c r="AB2438" s="50">
        <f>SQRT((0.5*P2438)^2+X2438^2)</f>
        <v>4.1080007010710212E-2</v>
      </c>
      <c r="AC2438" s="50">
        <f>(1-EXP(-Info!$B$6*G2438*1000))+(Info!$B$6/(Info!$B$6-Info!$B$7))*(EXP(-Info!$B$7*G2438*1000)-EXP(-Info!$B$6*G2438*1000))*(Info!$B$9-1)</f>
        <v>7.2039895465817391E-2</v>
      </c>
      <c r="AD2438" s="50">
        <f>SQRT((Info!$B$6*EXP(-Info!$B$6*G2438*1000)+(Info!$B$6/(Info!$B$6+Info!$B$7))*(Info!$B$9-1)*(-Info!$B$7*EXP(-Info!$B$7*G2438*1000)+Info!$B$6*EXP(-Info!$B$6*G2438*1000)))^2*(0.01*G2438*1000)^2)</f>
        <v>6.551221760777746E-4</v>
      </c>
      <c r="AE2438" s="50">
        <f>IF(AA2438&gt;0,AA2438*AC2438*SQRT((AB2438/AA2438)^2+(AD2438/AC2438)^2),AA2438*AC2438*SQRT((AD2438/AC2438)^2))</f>
        <v>3.2419321382096238E-3</v>
      </c>
      <c r="AF2438" s="50">
        <f>IF((S2438-Y2438-AA2438*AC2438)&gt;0,S2438-Y2438-AA2438*AC2438,0)</f>
        <v>1.3369536320092252</v>
      </c>
      <c r="AG2438" s="50">
        <f>SQRT((T2438*0.5)^2+Z2438^2+AE2438^2)</f>
        <v>3.0307138567274152E-2</v>
      </c>
      <c r="AH2438" s="50">
        <f>AF2438/S2438</f>
        <v>0.87899647074899756</v>
      </c>
      <c r="AI2438">
        <f>AF2438*EXP(Info!$B$6*G2438*1000)</f>
        <v>1.4266910672127244</v>
      </c>
      <c r="AJ2438">
        <f>2*SQRT((EXP(Info!$B$6*G2438)*AG2438)^2+(Info!$B$6*G2438*0.01*AI2438)^2)</f>
        <v>6.0618215049251134E-2</v>
      </c>
      <c r="AK2438" s="28">
        <f>AI2438/(E2438/1000)</f>
        <v>1.4784363390805435</v>
      </c>
      <c r="AL2438">
        <f>AA2438/0.752049334436339</f>
        <v>2.6866322560000002</v>
      </c>
      <c r="AM2438"/>
      <c r="AN2438">
        <f>U2438/0.242530074</f>
        <v>0.4081967995441258</v>
      </c>
      <c r="AO2438">
        <f>O2438/U2438</f>
        <v>20.888888888888889</v>
      </c>
    </row>
    <row r="2439" spans="1:41">
      <c r="A2439" s="14" t="s">
        <v>200</v>
      </c>
      <c r="B2439" s="14" t="s">
        <v>229</v>
      </c>
      <c r="C2439" s="15">
        <v>-78.056169999999995</v>
      </c>
      <c r="D2439" s="15">
        <v>26.0703</v>
      </c>
      <c r="E2439" s="15">
        <v>965</v>
      </c>
      <c r="F2439" s="77">
        <v>84.5</v>
      </c>
      <c r="G2439" s="77">
        <v>7.891</v>
      </c>
      <c r="I2439">
        <f>(E2439*100*Info!$B$11)/AI2439</f>
        <v>1.6985807892978595</v>
      </c>
      <c r="J2439">
        <f>LOG10(I2439)</f>
        <v>0.23008620796897944</v>
      </c>
      <c r="K2439">
        <f>2*((E2439*100*Info!$B$11)/AI2439^2)*(AJ2439/2)</f>
        <v>7.3441516508123209E-2</v>
      </c>
      <c r="L2439">
        <f>(M2439/10.7)/I2439</f>
        <v>4.0461308411215022E-2</v>
      </c>
      <c r="M2439">
        <f>((U2439/0.242530073729142))*I2439</f>
        <v>0.7353767725954593</v>
      </c>
      <c r="N2439">
        <f>2*M2439*SQRT((0.5*K2439/I2439)^2+(0.5*V2439/U2439)^2)</f>
        <v>4.2376364951239968E-2</v>
      </c>
      <c r="O2439" s="33">
        <v>2.2120000000000002</v>
      </c>
      <c r="P2439" s="33">
        <v>8.7999999999999995E-2</v>
      </c>
      <c r="S2439" s="33">
        <v>1.5640000000000001</v>
      </c>
      <c r="T2439" s="33">
        <v>6.2E-2</v>
      </c>
      <c r="U2439" s="33">
        <v>0.105</v>
      </c>
      <c r="V2439" s="33">
        <v>4.0000000000000001E-3</v>
      </c>
      <c r="W2439" s="50">
        <f>U2439*Info!$B$2</f>
        <v>5.0399999999999993E-2</v>
      </c>
      <c r="X2439" s="50">
        <f>W2439*SQRT((0.5*V2439/U2439)^2+Info!$B$3^2)</f>
        <v>2.6966646065093077E-3</v>
      </c>
      <c r="Y2439" s="39">
        <f>W2439*Info!$D$2</f>
        <v>4.0823999999999999E-2</v>
      </c>
      <c r="Z2439" s="39">
        <f>Y2439*SQRT(Info!$D$3^2+(X2439/W2439)^2)</f>
        <v>2.9895913834502535E-3</v>
      </c>
      <c r="AA2439" s="50">
        <f>IF(O2439-W2439&gt;0,O2439-W2439,0)</f>
        <v>2.1616000000000004</v>
      </c>
      <c r="AB2439" s="50">
        <f>SQRT((0.5*P2439)^2+X2439^2)</f>
        <v>4.408255890939182E-2</v>
      </c>
      <c r="AC2439" s="50">
        <f>(1-EXP(-Info!$B$6*G2439*1000))+(Info!$B$6/(Info!$B$6-Info!$B$7))*(EXP(-Info!$B$7*G2439*1000)-EXP(-Info!$B$6*G2439*1000))*(Info!$B$9-1)</f>
        <v>7.994181327145819E-2</v>
      </c>
      <c r="AD2439" s="50">
        <f>SQRT((Info!$B$6*EXP(-Info!$B$6*G2439*1000)+(Info!$B$6/(Info!$B$6+Info!$B$7))*(Info!$B$9-1)*(-Info!$B$7*EXP(-Info!$B$7*G2439*1000)+Info!$B$6*EXP(-Info!$B$6*G2439*1000)))^2*(0.01*G2439*1000)^2)</f>
        <v>7.2424720522446787E-4</v>
      </c>
      <c r="AE2439" s="50">
        <f>IF(AA2439&gt;0,AA2439*AC2439*SQRT((AB2439/AA2439)^2+(AD2439/AC2439)^2),AA2439*AC2439*SQRT((AD2439/AC2439)^2))</f>
        <v>3.8561312964924873E-3</v>
      </c>
      <c r="AF2439" s="50">
        <f>IF((S2439-Y2439-AA2439*AC2439)&gt;0,S2439-Y2439-AA2439*AC2439,0)</f>
        <v>1.350373776432416</v>
      </c>
      <c r="AG2439" s="50">
        <f>SQRT((T2439*0.5)^2+Z2439^2+AE2439^2)</f>
        <v>3.1381641212909636E-2</v>
      </c>
      <c r="AH2439" s="50">
        <f>AF2439/S2439</f>
        <v>0.86341034298747821</v>
      </c>
      <c r="AI2439">
        <f>AF2439*EXP(Info!$B$6*G2439*1000)</f>
        <v>1.4517159492041816</v>
      </c>
      <c r="AJ2439">
        <f>2*SQRT((EXP(Info!$B$6*G2439)*AG2439)^2+(Info!$B$6*G2439*0.01*AI2439)^2)</f>
        <v>6.2767824480492618E-2</v>
      </c>
      <c r="AK2439" s="28">
        <f>AI2439/(E2439/1000)</f>
        <v>1.5043688592789446</v>
      </c>
      <c r="AL2439">
        <f>AA2439/0.752049334436339</f>
        <v>2.8742795200000004</v>
      </c>
      <c r="AM2439"/>
      <c r="AN2439">
        <f>U2439/0.242530074</f>
        <v>0.43293599951649703</v>
      </c>
      <c r="AO2439">
        <f>O2439/U2439</f>
        <v>21.06666666666667</v>
      </c>
    </row>
    <row r="2440" spans="1:41">
      <c r="A2440" s="14" t="s">
        <v>200</v>
      </c>
      <c r="B2440" s="14" t="s">
        <v>229</v>
      </c>
      <c r="C2440" s="15">
        <v>-78.056169999999995</v>
      </c>
      <c r="D2440" s="15">
        <v>26.0703</v>
      </c>
      <c r="E2440" s="15">
        <v>935</v>
      </c>
      <c r="F2440" s="77">
        <v>97</v>
      </c>
      <c r="G2440" s="77">
        <v>10.201000000000001</v>
      </c>
      <c r="I2440">
        <f>(E2440*100*Info!$B$11)/AI2440</f>
        <v>1.4882370920881167</v>
      </c>
      <c r="J2440">
        <f>LOG10(I2440)</f>
        <v>0.17267212447814054</v>
      </c>
      <c r="K2440">
        <f>2*((E2440*100*Info!$B$11)/AI2440^2)*(AJ2440/2)</f>
        <v>6.3867663881113118E-2</v>
      </c>
      <c r="L2440">
        <f>(M2440/10.7)/I2440</f>
        <v>4.855357009345803E-2</v>
      </c>
      <c r="M2440">
        <f>((U2440/0.242530073729142))*I2440</f>
        <v>0.77317369644031431</v>
      </c>
      <c r="N2440">
        <f>2*M2440*SQRT((0.5*K2440/I2440)^2+(0.5*V2440/U2440)^2)</f>
        <v>4.9563202921424701E-2</v>
      </c>
      <c r="O2440" s="33">
        <v>1.831</v>
      </c>
      <c r="P2440" s="33">
        <v>7.3999999999999996E-2</v>
      </c>
      <c r="S2440" s="33">
        <v>1.6919999999999999</v>
      </c>
      <c r="T2440" s="33">
        <v>6.8000000000000005E-2</v>
      </c>
      <c r="U2440" s="33">
        <v>0.126</v>
      </c>
      <c r="V2440" s="33">
        <v>6.0000000000000001E-3</v>
      </c>
      <c r="W2440" s="50">
        <f>U2440*Info!$B$2</f>
        <v>6.0479999999999999E-2</v>
      </c>
      <c r="X2440" s="50">
        <f>W2440*SQRT((0.5*V2440/U2440)^2+Info!$B$3^2)</f>
        <v>3.3493545646885461E-3</v>
      </c>
      <c r="Y2440" s="39">
        <f>W2440*Info!$D$2</f>
        <v>4.8988799999999999E-2</v>
      </c>
      <c r="Z2440" s="39">
        <f>Y2440*SQRT(Info!$D$3^2+(X2440/W2440)^2)</f>
        <v>3.6551335936187068E-3</v>
      </c>
      <c r="AA2440" s="50">
        <f>IF(O2440-W2440&gt;0,O2440-W2440,0)</f>
        <v>1.7705199999999999</v>
      </c>
      <c r="AB2440" s="50">
        <f>SQRT((0.5*P2440)^2+X2440^2)</f>
        <v>3.7151287676203092E-2</v>
      </c>
      <c r="AC2440" s="50">
        <f>(1-EXP(-Info!$B$6*G2440*1000))+(Info!$B$6/(Info!$B$6-Info!$B$7))*(EXP(-Info!$B$7*G2440*1000)-EXP(-Info!$B$6*G2440*1000))*(Info!$B$9-1)</f>
        <v>0.10222682807761557</v>
      </c>
      <c r="AD2440" s="50">
        <f>SQRT((Info!$B$6*EXP(-Info!$B$6*G2440*1000)+(Info!$B$6/(Info!$B$6+Info!$B$7))*(Info!$B$9-1)*(-Info!$B$7*EXP(-Info!$B$7*G2440*1000)+Info!$B$6*EXP(-Info!$B$6*G2440*1000)))^2*(0.01*G2440*1000)^2)</f>
        <v>9.1618002833188713E-4</v>
      </c>
      <c r="AE2440" s="50">
        <f>IF(AA2440&gt;0,AA2440*AC2440*SQRT((AB2440/AA2440)^2+(AD2440/AC2440)^2),AA2440*AC2440*SQRT((AD2440/AC2440)^2))</f>
        <v>4.129768145164343E-3</v>
      </c>
      <c r="AF2440" s="50">
        <f>IF((S2440-Y2440-AA2440*AC2440)&gt;0,S2440-Y2440-AA2440*AC2440,0)</f>
        <v>1.46201655635202</v>
      </c>
      <c r="AG2440" s="50">
        <f>SQRT((T2440*0.5)^2+Z2440^2+AE2440^2)</f>
        <v>3.4444375252281965E-2</v>
      </c>
      <c r="AH2440" s="50">
        <f>AF2440/S2440</f>
        <v>0.86407597893145394</v>
      </c>
      <c r="AI2440">
        <f>AF2440*EXP(Info!$B$6*G2440*1000)</f>
        <v>1.6053880622956505</v>
      </c>
      <c r="AJ2440">
        <f>2*SQRT((EXP(Info!$B$6*G2440)*AG2440)^2+(Info!$B$6*G2440*0.01*AI2440)^2)</f>
        <v>6.8895195333150097E-2</v>
      </c>
      <c r="AK2440" s="28">
        <f>AI2440/(E2440/1000)</f>
        <v>1.716992579995348</v>
      </c>
      <c r="AL2440">
        <f>AA2440/0.752049334436339</f>
        <v>2.3542604439999999</v>
      </c>
      <c r="AM2440"/>
      <c r="AN2440">
        <f>U2440/0.242530074</f>
        <v>0.51952319941979652</v>
      </c>
      <c r="AO2440">
        <f>O2440/U2440</f>
        <v>14.531746031746032</v>
      </c>
    </row>
    <row r="2441" spans="1:41">
      <c r="A2441" s="14" t="s">
        <v>200</v>
      </c>
      <c r="B2441" s="14" t="s">
        <v>229</v>
      </c>
      <c r="C2441" s="15">
        <v>-78.056169999999995</v>
      </c>
      <c r="D2441" s="15">
        <v>26.0703</v>
      </c>
      <c r="E2441" s="15">
        <v>935</v>
      </c>
      <c r="F2441" s="78">
        <v>97.5</v>
      </c>
      <c r="G2441" s="78">
        <v>10.265000000000001</v>
      </c>
      <c r="I2441">
        <f>(E2441*100*Info!$B$11)/AI2441</f>
        <v>1.4305856932371084</v>
      </c>
      <c r="J2441">
        <f>LOG10(I2441)</f>
        <v>0.15551387751028048</v>
      </c>
      <c r="K2441">
        <f>2*((E2441*100*Info!$B$11)/AI2441^2)*(AJ2441/2)</f>
        <v>6.0779355094528038E-2</v>
      </c>
      <c r="L2441">
        <f>(M2441/10.7)/I2441</f>
        <v>5.5489794392523453E-2</v>
      </c>
      <c r="M2441">
        <f>((U2441/0.242530073729142))*I2441</f>
        <v>0.8493970939711567</v>
      </c>
      <c r="N2441">
        <f>2*M2441*SQRT((0.5*K2441/I2441)^2+(0.5*V2441/U2441)^2)</f>
        <v>5.0545487133862185E-2</v>
      </c>
      <c r="O2441" s="33">
        <v>1.79</v>
      </c>
      <c r="P2441" s="33">
        <v>7.1999999999999995E-2</v>
      </c>
      <c r="S2441" s="33">
        <v>1.7529999999999999</v>
      </c>
      <c r="T2441" s="33">
        <v>7.0000000000000007E-2</v>
      </c>
      <c r="U2441" s="33">
        <v>0.14399999999999999</v>
      </c>
      <c r="V2441" s="33">
        <v>6.0000000000000001E-3</v>
      </c>
      <c r="W2441" s="50">
        <f>U2441*Info!$B$2</f>
        <v>6.9119999999999987E-2</v>
      </c>
      <c r="X2441" s="50">
        <f>W2441*SQRT((0.5*V2441/U2441)^2+Info!$B$3^2)</f>
        <v>3.7439999999999999E-3</v>
      </c>
      <c r="Y2441" s="39">
        <f>W2441*Info!$D$2</f>
        <v>5.5987199999999994E-2</v>
      </c>
      <c r="Z2441" s="39">
        <f>Y2441*SQRT(Info!$D$3^2+(X2441/W2441)^2)</f>
        <v>4.1271445067019401E-3</v>
      </c>
      <c r="AA2441" s="50">
        <f>IF(O2441-W2441&gt;0,O2441-W2441,0)</f>
        <v>1.72088</v>
      </c>
      <c r="AB2441" s="50">
        <f>SQRT((0.5*P2441)^2+X2441^2)</f>
        <v>3.6194164391514828E-2</v>
      </c>
      <c r="AC2441" s="50">
        <f>(1-EXP(-Info!$B$6*G2441*1000))+(Info!$B$6/(Info!$B$6-Info!$B$7))*(EXP(-Info!$B$7*G2441*1000)-EXP(-Info!$B$6*G2441*1000))*(Info!$B$9-1)</f>
        <v>0.10283727257386739</v>
      </c>
      <c r="AD2441" s="50">
        <f>SQRT((Info!$B$6*EXP(-Info!$B$6*G2441*1000)+(Info!$B$6/(Info!$B$6+Info!$B$7))*(Info!$B$9-1)*(-Info!$B$7*EXP(-Info!$B$7*G2441*1000)+Info!$B$6*EXP(-Info!$B$6*G2441*1000)))^2*(0.01*G2441*1000)^2)</f>
        <v>9.2137427772738263E-4</v>
      </c>
      <c r="AE2441" s="50">
        <f>IF(AA2441&gt;0,AA2441*AC2441*SQRT((AB2441/AA2441)^2+(AD2441/AC2441)^2),AA2441*AC2441*SQRT((AD2441/AC2441)^2))</f>
        <v>4.0457561994772023E-3</v>
      </c>
      <c r="AF2441" s="50">
        <f>IF((S2441-Y2441-AA2441*AC2441)&gt;0,S2441-Y2441-AA2441*AC2441,0)</f>
        <v>1.5200421943730831</v>
      </c>
      <c r="AG2441" s="50">
        <f>SQRT((T2441*0.5)^2+Z2441^2+AE2441^2)</f>
        <v>3.5473954741539721E-2</v>
      </c>
      <c r="AH2441" s="50">
        <f>AF2441/S2441</f>
        <v>0.86710906695555234</v>
      </c>
      <c r="AI2441">
        <f>AF2441*EXP(Info!$B$6*G2441*1000)</f>
        <v>1.6700838494320551</v>
      </c>
      <c r="AJ2441">
        <f>2*SQRT((EXP(Info!$B$6*G2441)*AG2441)^2+(Info!$B$6*G2441*0.01*AI2441)^2)</f>
        <v>7.0954588601106081E-2</v>
      </c>
      <c r="AK2441" s="28">
        <f>AI2441/(E2441/1000)</f>
        <v>1.7861859352214493</v>
      </c>
      <c r="AL2441">
        <f>AA2441/0.752049334436339</f>
        <v>2.2882541359999999</v>
      </c>
      <c r="AM2441"/>
      <c r="AN2441">
        <f>U2441/0.242530074</f>
        <v>0.59374079933691015</v>
      </c>
      <c r="AO2441">
        <f>O2441/U2441</f>
        <v>12.430555555555557</v>
      </c>
    </row>
    <row r="2442" spans="1:41">
      <c r="A2442" s="14" t="s">
        <v>200</v>
      </c>
      <c r="B2442" s="14" t="s">
        <v>229</v>
      </c>
      <c r="C2442" s="15">
        <v>-78.056169999999995</v>
      </c>
      <c r="D2442" s="15">
        <v>26.0703</v>
      </c>
      <c r="E2442" s="15">
        <v>935</v>
      </c>
      <c r="F2442" s="78">
        <v>99.5</v>
      </c>
      <c r="G2442" s="78">
        <v>10.456</v>
      </c>
      <c r="I2442">
        <f>(E2442*100*Info!$B$11)/AI2442</f>
        <v>1.5719970819399915</v>
      </c>
      <c r="J2442">
        <f>LOG10(I2442)</f>
        <v>0.19645173553383707</v>
      </c>
      <c r="K2442">
        <f>2*((E2442*100*Info!$B$11)/AI2442^2)*(AJ2442/2)</f>
        <v>6.7172039647483181E-2</v>
      </c>
      <c r="L2442">
        <f>(M2442/10.7)/I2442</f>
        <v>5.3563065420560843E-2</v>
      </c>
      <c r="M2442">
        <f>((U2442/0.242530073729142))*I2442</f>
        <v>0.90095051318744279</v>
      </c>
      <c r="N2442">
        <f>2*M2442*SQRT((0.5*K2442/I2442)^2+(0.5*V2442/U2442)^2)</f>
        <v>5.472221933705565E-2</v>
      </c>
      <c r="O2442" s="33">
        <v>1.6439999999999999</v>
      </c>
      <c r="P2442" s="33">
        <v>6.6000000000000003E-2</v>
      </c>
      <c r="S2442" s="33">
        <v>1.6</v>
      </c>
      <c r="T2442" s="33">
        <v>6.4000000000000001E-2</v>
      </c>
      <c r="U2442" s="33">
        <v>0.13900000000000001</v>
      </c>
      <c r="V2442" s="33">
        <v>6.0000000000000001E-3</v>
      </c>
      <c r="W2442" s="50">
        <f>U2442*Info!$B$2</f>
        <v>6.6720000000000002E-2</v>
      </c>
      <c r="X2442" s="50">
        <f>W2442*SQRT((0.5*V2442/U2442)^2+Info!$B$3^2)</f>
        <v>3.6335239093750298E-3</v>
      </c>
      <c r="Y2442" s="39">
        <f>W2442*Info!$D$2</f>
        <v>5.4043200000000007E-2</v>
      </c>
      <c r="Z2442" s="39">
        <f>Y2442*SQRT(Info!$D$3^2+(X2442/W2442)^2)</f>
        <v>3.9954757277700995E-3</v>
      </c>
      <c r="AA2442" s="50">
        <f>IF(O2442-W2442&gt;0,O2442-W2442,0)</f>
        <v>1.57728</v>
      </c>
      <c r="AB2442" s="50">
        <f>SQRT((0.5*P2442)^2+X2442^2)</f>
        <v>3.3199435175918286E-2</v>
      </c>
      <c r="AC2442" s="50">
        <f>(1-EXP(-Info!$B$6*G2442*1000))+(Info!$B$6/(Info!$B$6-Info!$B$7))*(EXP(-Info!$B$7*G2442*1000)-EXP(-Info!$B$6*G2442*1000))*(Info!$B$9-1)</f>
        <v>0.10465684938787655</v>
      </c>
      <c r="AD2442" s="50">
        <f>SQRT((Info!$B$6*EXP(-Info!$B$6*G2442*1000)+(Info!$B$6/(Info!$B$6+Info!$B$7))*(Info!$B$9-1)*(-Info!$B$7*EXP(-Info!$B$7*G2442*1000)+Info!$B$6*EXP(-Info!$B$6*G2442*1000)))^2*(0.01*G2442*1000)^2)</f>
        <v>9.3683679212795505E-4</v>
      </c>
      <c r="AE2442" s="50">
        <f>IF(AA2442&gt;0,AA2442*AC2442*SQRT((AB2442/AA2442)^2+(AD2442/AC2442)^2),AA2442*AC2442*SQRT((AD2442/AC2442)^2))</f>
        <v>3.775704828444448E-3</v>
      </c>
      <c r="AF2442" s="50">
        <f>IF((S2442-Y2442-AA2442*AC2442)&gt;0,S2442-Y2442-AA2442*AC2442,0)</f>
        <v>1.3808836445974901</v>
      </c>
      <c r="AG2442" s="50">
        <f>SQRT((T2442*0.5)^2+Z2442^2+AE2442^2)</f>
        <v>3.2468750718848714E-2</v>
      </c>
      <c r="AH2442" s="50">
        <f>AF2442/S2442</f>
        <v>0.86305227787343131</v>
      </c>
      <c r="AI2442">
        <f>AF2442*EXP(Info!$B$6*G2442*1000)</f>
        <v>1.5198489163576316</v>
      </c>
      <c r="AJ2442">
        <f>2*SQRT((EXP(Info!$B$6*G2442)*AG2442)^2+(Info!$B$6*G2442*0.01*AI2442)^2)</f>
        <v>6.4943728484386801E-2</v>
      </c>
      <c r="AK2442" s="28">
        <f>AI2442/(E2442/1000)</f>
        <v>1.6255068624145792</v>
      </c>
      <c r="AL2442">
        <f>AA2442/0.752049334436339</f>
        <v>2.0973092160000002</v>
      </c>
      <c r="AM2442"/>
      <c r="AN2442">
        <f>U2442/0.242530074</f>
        <v>0.57312479935993421</v>
      </c>
      <c r="AO2442">
        <f>O2442/U2442</f>
        <v>11.8273381294964</v>
      </c>
    </row>
    <row r="2443" spans="1:41">
      <c r="A2443" s="14" t="s">
        <v>200</v>
      </c>
      <c r="B2443" s="14" t="s">
        <v>229</v>
      </c>
      <c r="C2443" s="15">
        <v>-78.056169999999995</v>
      </c>
      <c r="D2443" s="15">
        <v>26.0703</v>
      </c>
      <c r="E2443" s="15">
        <v>935</v>
      </c>
      <c r="F2443" s="78">
        <v>101.5</v>
      </c>
      <c r="G2443" s="78">
        <v>10.6585</v>
      </c>
      <c r="I2443">
        <f>(E2443*100*Info!$B$11)/AI2443</f>
        <v>1.4743160512956643</v>
      </c>
      <c r="J2443">
        <f>LOG10(I2443)</f>
        <v>0.16859059384895642</v>
      </c>
      <c r="K2443">
        <f>2*((E2443*100*Info!$B$11)/AI2443^2)*(AJ2443/2)</f>
        <v>6.2744160135864757E-2</v>
      </c>
      <c r="L2443">
        <f>(M2443/10.7)/I2443</f>
        <v>5.7416523364486077E-2</v>
      </c>
      <c r="M2443">
        <f>((U2443/0.242530073729142))*I2443</f>
        <v>0.90575609146264169</v>
      </c>
      <c r="N2443">
        <f>2*M2443*SQRT((0.5*K2443/I2443)^2+(0.5*V2443/U2443)^2)</f>
        <v>5.3067912440281882E-2</v>
      </c>
      <c r="O2443" s="33">
        <v>1.633</v>
      </c>
      <c r="P2443" s="33">
        <v>6.6000000000000003E-2</v>
      </c>
      <c r="S2443" s="33">
        <v>1.694</v>
      </c>
      <c r="T2443" s="33">
        <v>6.8000000000000005E-2</v>
      </c>
      <c r="U2443" s="33">
        <v>0.14899999999999999</v>
      </c>
      <c r="V2443" s="33">
        <v>6.0000000000000001E-3</v>
      </c>
      <c r="W2443" s="50">
        <f>U2443*Info!$B$2</f>
        <v>7.152E-2</v>
      </c>
      <c r="X2443" s="50">
        <f>W2443*SQRT((0.5*V2443/U2443)^2+Info!$B$3^2)</f>
        <v>3.8550455250230191E-3</v>
      </c>
      <c r="Y2443" s="39">
        <f>W2443*Info!$D$2</f>
        <v>5.7931200000000002E-2</v>
      </c>
      <c r="Z2443" s="39">
        <f>Y2443*SQRT(Info!$D$3^2+(X2443/W2443)^2)</f>
        <v>4.2591793372902254E-3</v>
      </c>
      <c r="AA2443" s="50">
        <f>IF(O2443-W2443&gt;0,O2443-W2443,0)</f>
        <v>1.56148</v>
      </c>
      <c r="AB2443" s="50">
        <f>SQRT((0.5*P2443)^2+X2443^2)</f>
        <v>3.3224409340122212E-2</v>
      </c>
      <c r="AC2443" s="50">
        <f>(1-EXP(-Info!$B$6*G2443*1000))+(Info!$B$6/(Info!$B$6-Info!$B$7))*(EXP(-Info!$B$7*G2443*1000)-EXP(-Info!$B$6*G2443*1000))*(Info!$B$9-1)</f>
        <v>0.10658235746860198</v>
      </c>
      <c r="AD2443" s="50">
        <f>SQRT((Info!$B$6*EXP(-Info!$B$6*G2443*1000)+(Info!$B$6/(Info!$B$6+Info!$B$7))*(Info!$B$9-1)*(-Info!$B$7*EXP(-Info!$B$7*G2443*1000)+Info!$B$6*EXP(-Info!$B$6*G2443*1000)))^2*(0.01*G2443*1000)^2)</f>
        <v>9.5316650642335136E-4</v>
      </c>
      <c r="AE2443" s="50">
        <f>IF(AA2443&gt;0,AA2443*AC2443*SQRT((AB2443/AA2443)^2+(AD2443/AC2443)^2),AA2443*AC2443*SQRT((AD2443/AC2443)^2))</f>
        <v>3.8412016729833815E-3</v>
      </c>
      <c r="AF2443" s="50">
        <f>IF((S2443-Y2443-AA2443*AC2443)&gt;0,S2443-Y2443-AA2443*AC2443,0)</f>
        <v>1.4696425804599274</v>
      </c>
      <c r="AG2443" s="50">
        <f>SQRT((T2443*0.5)^2+Z2443^2+AE2443^2)</f>
        <v>3.4480363091471795E-2</v>
      </c>
      <c r="AH2443" s="50">
        <f>AF2443/S2443</f>
        <v>0.86755760357728895</v>
      </c>
      <c r="AI2443">
        <f>AF2443*EXP(Info!$B$6*G2443*1000)</f>
        <v>1.6205467337916932</v>
      </c>
      <c r="AJ2443">
        <f>2*SQRT((EXP(Info!$B$6*G2443)*AG2443)^2+(Info!$B$6*G2443*0.01*AI2443)^2)</f>
        <v>6.8967467106744118E-2</v>
      </c>
      <c r="AK2443" s="28">
        <f>AI2443/(E2443/1000)</f>
        <v>1.7332050628788163</v>
      </c>
      <c r="AL2443">
        <f>AA2443/0.752049334436339</f>
        <v>2.0762999559999997</v>
      </c>
      <c r="AM2443"/>
      <c r="AN2443">
        <f>U2443/0.242530074</f>
        <v>0.61435679931388631</v>
      </c>
      <c r="AO2443">
        <f>O2443/U2443</f>
        <v>10.959731543624162</v>
      </c>
    </row>
    <row r="2444" spans="1:41">
      <c r="A2444" s="14" t="s">
        <v>200</v>
      </c>
      <c r="B2444" s="14" t="s">
        <v>229</v>
      </c>
      <c r="C2444" s="15">
        <v>-78.056169999999995</v>
      </c>
      <c r="D2444" s="15">
        <v>26.0703</v>
      </c>
      <c r="E2444" s="15">
        <v>925</v>
      </c>
      <c r="F2444" s="78">
        <v>103.5</v>
      </c>
      <c r="G2444" s="78">
        <v>11.1485</v>
      </c>
      <c r="I2444">
        <f>(E2444*100*Info!$B$11)/AI2444</f>
        <v>1.2266976447032547</v>
      </c>
      <c r="J2444">
        <f>LOG10(I2444)</f>
        <v>8.873753141619968E-2</v>
      </c>
      <c r="K2444">
        <f>2*((E2444*100*Info!$B$11)/AI2444^2)*(AJ2444/2)</f>
        <v>5.0292752333156977E-2</v>
      </c>
      <c r="L2444">
        <f>(M2444/10.7)/I2444</f>
        <v>7.0903626168224418E-2</v>
      </c>
      <c r="M2444">
        <f>((U2444/0.242530073729142))*I2444</f>
        <v>0.93065723006984613</v>
      </c>
      <c r="N2444">
        <f>2*M2444*SQRT((0.5*K2444/I2444)^2+(0.5*V2444/U2444)^2)</f>
        <v>5.561590345214977E-2</v>
      </c>
      <c r="O2444" s="33">
        <v>1.3280000000000001</v>
      </c>
      <c r="P2444" s="33">
        <v>5.3999999999999999E-2</v>
      </c>
      <c r="S2444" s="33">
        <v>1.9490000000000001</v>
      </c>
      <c r="T2444" s="33">
        <v>7.8E-2</v>
      </c>
      <c r="U2444" s="33">
        <v>0.184</v>
      </c>
      <c r="V2444" s="33">
        <v>8.0000000000000002E-3</v>
      </c>
      <c r="W2444" s="50">
        <f>U2444*Info!$B$2</f>
        <v>8.8319999999999996E-2</v>
      </c>
      <c r="X2444" s="50">
        <f>W2444*SQRT((0.5*V2444/U2444)^2+Info!$B$3^2)</f>
        <v>4.8153355023300305E-3</v>
      </c>
      <c r="Y2444" s="39">
        <f>W2444*Info!$D$2</f>
        <v>7.1539199999999997E-2</v>
      </c>
      <c r="Z2444" s="39">
        <f>Y2444*SQRT(Info!$D$3^2+(X2444/W2444)^2)</f>
        <v>5.2922521409320637E-3</v>
      </c>
      <c r="AA2444" s="50">
        <f>IF(O2444-W2444&gt;0,O2444-W2444,0)</f>
        <v>1.2396800000000001</v>
      </c>
      <c r="AB2444" s="50">
        <f>SQRT((0.5*P2444)^2+X2444^2)</f>
        <v>2.7426036097110352E-2</v>
      </c>
      <c r="AC2444" s="50">
        <f>(1-EXP(-Info!$B$6*G2444*1000))+(Info!$B$6/(Info!$B$6-Info!$B$7))*(EXP(-Info!$B$7*G2444*1000)-EXP(-Info!$B$6*G2444*1000))*(Info!$B$9-1)</f>
        <v>0.11122621957174422</v>
      </c>
      <c r="AD2444" s="50">
        <f>SQRT((Info!$B$6*EXP(-Info!$B$6*G2444*1000)+(Info!$B$6/(Info!$B$6+Info!$B$7))*(Info!$B$9-1)*(-Info!$B$7*EXP(-Info!$B$7*G2444*1000)+Info!$B$6*EXP(-Info!$B$6*G2444*1000)))^2*(0.01*G2444*1000)^2)</f>
        <v>9.924098681585987E-4</v>
      </c>
      <c r="AE2444" s="50">
        <f>IF(AA2444&gt;0,AA2444*AC2444*SQRT((AB2444/AA2444)^2+(AD2444/AC2444)^2),AA2444*AC2444*SQRT((AD2444/AC2444)^2))</f>
        <v>3.2892372160120077E-3</v>
      </c>
      <c r="AF2444" s="50">
        <f>IF((S2444-Y2444-AA2444*AC2444)&gt;0,S2444-Y2444-AA2444*AC2444,0)</f>
        <v>1.7395758801213002</v>
      </c>
      <c r="AG2444" s="50">
        <f>SQRT((T2444*0.5)^2+Z2444^2+AE2444^2)</f>
        <v>3.9494645386259623E-2</v>
      </c>
      <c r="AH2444" s="50">
        <f>AF2444/S2444</f>
        <v>0.89254791181185233</v>
      </c>
      <c r="AI2444">
        <f>AF2444*EXP(Info!$B$6*G2444*1000)</f>
        <v>1.9268359658681364</v>
      </c>
      <c r="AJ2444">
        <f>2*SQRT((EXP(Info!$B$6*G2444)*AG2444)^2+(Info!$B$6*G2444*0.01*AI2444)^2)</f>
        <v>7.8997366984810358E-2</v>
      </c>
      <c r="AK2444" s="28">
        <f>AI2444/(E2444/1000)</f>
        <v>2.0830659090466339</v>
      </c>
      <c r="AL2444">
        <f>AA2444/0.752049334436339</f>
        <v>1.6484024960000001</v>
      </c>
      <c r="AM2444"/>
      <c r="AN2444">
        <f>U2444/0.242530074</f>
        <v>0.75866879915271868</v>
      </c>
      <c r="AO2444">
        <f>O2444/U2444</f>
        <v>7.2173913043478262</v>
      </c>
    </row>
    <row r="2445" spans="1:41">
      <c r="A2445" s="14" t="s">
        <v>200</v>
      </c>
      <c r="B2445" s="14" t="s">
        <v>229</v>
      </c>
      <c r="C2445" s="15">
        <v>-78.056169999999995</v>
      </c>
      <c r="D2445" s="15">
        <v>26.0703</v>
      </c>
      <c r="E2445" s="15">
        <v>915</v>
      </c>
      <c r="F2445" s="78">
        <v>105.5</v>
      </c>
      <c r="G2445" s="78">
        <v>11.476000000000001</v>
      </c>
      <c r="I2445">
        <f>(E2445*100*Info!$B$11)/AI2445</f>
        <v>1.2858988310466246</v>
      </c>
      <c r="J2445">
        <f>LOG10(I2445)</f>
        <v>0.10920680152246715</v>
      </c>
      <c r="K2445">
        <f>2*((E2445*100*Info!$B$11)/AI2445^2)*(AJ2445/2)</f>
        <v>5.3028983961254397E-2</v>
      </c>
      <c r="L2445">
        <f>(M2445/10.7)/I2445</f>
        <v>7.167431775700947E-2</v>
      </c>
      <c r="M2445">
        <f>((U2445/0.242530073729142))*I2445</f>
        <v>0.98617535919188992</v>
      </c>
      <c r="N2445">
        <f>2*M2445*SQRT((0.5*K2445/I2445)^2+(0.5*V2445/U2445)^2)</f>
        <v>5.8762872843738045E-2</v>
      </c>
      <c r="O2445" s="33">
        <v>1.1220000000000001</v>
      </c>
      <c r="P2445" s="33">
        <v>4.3999999999999997E-2</v>
      </c>
      <c r="S2445" s="33">
        <v>1.827</v>
      </c>
      <c r="T2445" s="33">
        <v>7.3999999999999996E-2</v>
      </c>
      <c r="U2445" s="33">
        <v>0.186</v>
      </c>
      <c r="V2445" s="33">
        <v>8.0000000000000002E-3</v>
      </c>
      <c r="W2445" s="50">
        <f>U2445*Info!$B$2</f>
        <v>8.9279999999999998E-2</v>
      </c>
      <c r="X2445" s="50">
        <f>W2445*SQRT((0.5*V2445/U2445)^2+Info!$B$3^2)</f>
        <v>4.859392554630671E-3</v>
      </c>
      <c r="Y2445" s="39">
        <f>W2445*Info!$D$2</f>
        <v>7.2316800000000001E-2</v>
      </c>
      <c r="Z2445" s="39">
        <f>Y2445*SQRT(Info!$D$3^2+(X2445/W2445)^2)</f>
        <v>5.3448334727285943E-3</v>
      </c>
      <c r="AA2445" s="50">
        <f>IF(O2445-W2445&gt;0,O2445-W2445,0)</f>
        <v>1.0327200000000001</v>
      </c>
      <c r="AB2445" s="50">
        <f>SQRT((0.5*P2445)^2+X2445^2)</f>
        <v>2.2530283975130006E-2</v>
      </c>
      <c r="AC2445" s="50">
        <f>(1-EXP(-Info!$B$6*G2445*1000))+(Info!$B$6/(Info!$B$6-Info!$B$7))*(EXP(-Info!$B$7*G2445*1000)-EXP(-Info!$B$6*G2445*1000))*(Info!$B$9-1)</f>
        <v>0.11431791916548484</v>
      </c>
      <c r="AD2445" s="50">
        <f>SQRT((Info!$B$6*EXP(-Info!$B$6*G2445*1000)+(Info!$B$6/(Info!$B$6+Info!$B$7))*(Info!$B$9-1)*(-Info!$B$7*EXP(-Info!$B$7*G2445*1000)+Info!$B$6*EXP(-Info!$B$6*G2445*1000)))^2*(0.01*G2445*1000)^2)</f>
        <v>1.0184264312798747E-3</v>
      </c>
      <c r="AE2445" s="50">
        <f>IF(AA2445&gt;0,AA2445*AC2445*SQRT((AB2445/AA2445)^2+(AD2445/AC2445)^2),AA2445*AC2445*SQRT((AD2445/AC2445)^2))</f>
        <v>2.7820802019075858E-3</v>
      </c>
      <c r="AF2445" s="50">
        <f>IF((S2445-Y2445-AA2445*AC2445)&gt;0,S2445-Y2445-AA2445*AC2445,0)</f>
        <v>1.6366247985194204</v>
      </c>
      <c r="AG2445" s="50">
        <f>SQRT((T2445*0.5)^2+Z2445^2+AE2445^2)</f>
        <v>3.7487427427086085E-2</v>
      </c>
      <c r="AH2445" s="50">
        <f>AF2445/S2445</f>
        <v>0.89579901396793682</v>
      </c>
      <c r="AI2445">
        <f>AF2445*EXP(Info!$B$6*G2445*1000)</f>
        <v>1.8182551878618955</v>
      </c>
      <c r="AJ2445">
        <f>2*SQRT((EXP(Info!$B$6*G2445)*AG2445)^2+(Info!$B$6*G2445*0.01*AI2445)^2)</f>
        <v>7.4982745816883023E-2</v>
      </c>
      <c r="AK2445" s="28">
        <f>AI2445/(E2445/1000)</f>
        <v>1.9871641397397766</v>
      </c>
      <c r="AL2445">
        <f>AA2445/0.752049334436339</f>
        <v>1.3732077840000001</v>
      </c>
      <c r="AM2445"/>
      <c r="AN2445">
        <f>U2445/0.242530074</f>
        <v>0.76691519914350903</v>
      </c>
      <c r="AO2445">
        <f>O2445/U2445</f>
        <v>6.0322580645161299</v>
      </c>
    </row>
    <row r="2446" spans="1:41">
      <c r="A2446" s="14" t="s">
        <v>200</v>
      </c>
      <c r="B2446" s="14" t="s">
        <v>229</v>
      </c>
      <c r="C2446" s="15">
        <v>-78.056169999999995</v>
      </c>
      <c r="D2446" s="15">
        <v>26.0703</v>
      </c>
      <c r="E2446" s="15">
        <v>915</v>
      </c>
      <c r="F2446" s="78">
        <v>107.5</v>
      </c>
      <c r="G2446" s="78">
        <v>11.7315</v>
      </c>
      <c r="I2446">
        <f>(E2446*100*Info!$B$11)/AI2446</f>
        <v>1.3205793557541297</v>
      </c>
      <c r="J2446">
        <f>LOG10(I2446)</f>
        <v>0.120764503786497</v>
      </c>
      <c r="K2446">
        <f>2*((E2446*100*Info!$B$11)/AI2446^2)*(AJ2446/2)</f>
        <v>5.32386327129434E-2</v>
      </c>
      <c r="L2446">
        <f>(M2446/10.7)/I2446</f>
        <v>8.8244186915888007E-2</v>
      </c>
      <c r="M2446">
        <f>((U2446/0.242530073729142))*I2446</f>
        <v>1.2469079311188049</v>
      </c>
      <c r="N2446">
        <f>2*M2446*SQRT((0.5*K2446/I2446)^2+(0.5*V2446/U2446)^2)</f>
        <v>7.4106331916848248E-2</v>
      </c>
      <c r="O2446" s="33">
        <v>0.83</v>
      </c>
      <c r="P2446" s="33">
        <v>3.4000000000000002E-2</v>
      </c>
      <c r="S2446" s="33">
        <v>1.7629999999999999</v>
      </c>
      <c r="T2446" s="33">
        <v>7.0000000000000007E-2</v>
      </c>
      <c r="U2446" s="33">
        <v>0.22900000000000001</v>
      </c>
      <c r="V2446" s="33">
        <v>0.01</v>
      </c>
      <c r="W2446" s="50">
        <f>U2446*Info!$B$2</f>
        <v>0.10992</v>
      </c>
      <c r="X2446" s="50">
        <f>W2446*SQRT((0.5*V2446/U2446)^2+Info!$B$3^2)</f>
        <v>5.9971673313323525E-3</v>
      </c>
      <c r="Y2446" s="39">
        <f>W2446*Info!$D$2</f>
        <v>8.9035200000000009E-2</v>
      </c>
      <c r="Z2446" s="39">
        <f>Y2446*SQRT(Info!$D$3^2+(X2446/W2446)^2)</f>
        <v>6.5890416750237673E-3</v>
      </c>
      <c r="AA2446" s="50">
        <f>IF(O2446-W2446&gt;0,O2446-W2446,0)</f>
        <v>0.72007999999999994</v>
      </c>
      <c r="AB2446" s="50">
        <f>SQRT((0.5*P2446)^2+X2446^2)</f>
        <v>1.8026813806105615E-2</v>
      </c>
      <c r="AC2446" s="50">
        <f>(1-EXP(-Info!$B$6*G2446*1000))+(Info!$B$6/(Info!$B$6-Info!$B$7))*(EXP(-Info!$B$7*G2446*1000)-EXP(-Info!$B$6*G2446*1000))*(Info!$B$9-1)</f>
        <v>0.11672320372522485</v>
      </c>
      <c r="AD2446" s="50">
        <f>SQRT((Info!$B$6*EXP(-Info!$B$6*G2446*1000)+(Info!$B$6/(Info!$B$6+Info!$B$7))*(Info!$B$9-1)*(-Info!$B$7*EXP(-Info!$B$7*G2446*1000)+Info!$B$6*EXP(-Info!$B$6*G2446*1000)))^2*(0.01*G2446*1000)^2)</f>
        <v>1.0386057352594494E-3</v>
      </c>
      <c r="AE2446" s="50">
        <f>IF(AA2446&gt;0,AA2446*AC2446*SQRT((AB2446/AA2446)^2+(AD2446/AC2446)^2),AA2446*AC2446*SQRT((AD2446/AC2446)^2))</f>
        <v>2.2331054295804324E-3</v>
      </c>
      <c r="AF2446" s="50">
        <f>IF((S2446-Y2446-AA2446*AC2446)&gt;0,S2446-Y2446-AA2446*AC2446,0)</f>
        <v>1.5899147554615398</v>
      </c>
      <c r="AG2446" s="50">
        <f>SQRT((T2446*0.5)^2+Z2446^2+AE2446^2)</f>
        <v>3.5684761874710917E-2</v>
      </c>
      <c r="AH2446" s="50">
        <f>AF2446/S2446</f>
        <v>0.90182345743706183</v>
      </c>
      <c r="AI2446">
        <f>AF2446*EXP(Info!$B$6*G2446*1000)</f>
        <v>1.7705049003139095</v>
      </c>
      <c r="AJ2446">
        <f>2*SQRT((EXP(Info!$B$6*G2446)*AG2446)^2+(Info!$B$6*G2446*0.01*AI2446)^2)</f>
        <v>7.137720250855431E-2</v>
      </c>
      <c r="AK2446" s="28">
        <f>AI2446/(E2446/1000)</f>
        <v>1.9349780331299558</v>
      </c>
      <c r="AL2446">
        <f>AA2446/0.752049334436339</f>
        <v>0.95749037599999987</v>
      </c>
      <c r="AM2446"/>
      <c r="AN2446">
        <f>U2446/0.242530074</f>
        <v>0.94421279894550314</v>
      </c>
      <c r="AO2446">
        <f>O2446/U2446</f>
        <v>3.6244541484716155</v>
      </c>
    </row>
    <row r="2447" spans="1:41">
      <c r="A2447" s="14" t="s">
        <v>200</v>
      </c>
      <c r="B2447" s="14" t="s">
        <v>229</v>
      </c>
      <c r="C2447" s="15">
        <v>-78.056169999999995</v>
      </c>
      <c r="D2447" s="15">
        <v>26.0703</v>
      </c>
      <c r="E2447" s="15">
        <v>915</v>
      </c>
      <c r="F2447" s="78">
        <v>110.5</v>
      </c>
      <c r="G2447" s="78">
        <v>12.257</v>
      </c>
      <c r="I2447">
        <f>(E2447*100*Info!$B$11)/AI2447</f>
        <v>1.1907636626917424</v>
      </c>
      <c r="J2447">
        <f>LOG10(I2447)</f>
        <v>7.5825573259496765E-2</v>
      </c>
      <c r="K2447">
        <f>2*((E2447*100*Info!$B$11)/AI2447^2)*(AJ2447/2)</f>
        <v>4.7930110802936327E-2</v>
      </c>
      <c r="L2447">
        <f>(M2447/10.7)/I2447</f>
        <v>7.1288971962616937E-2</v>
      </c>
      <c r="M2447">
        <f>((U2447/0.242530073729142))*I2447</f>
        <v>0.908304995791961</v>
      </c>
      <c r="N2447">
        <f>2*M2447*SQRT((0.5*K2447/I2447)^2+(0.5*V2447/U2447)^2)</f>
        <v>5.3660513153485662E-2</v>
      </c>
      <c r="O2447" s="33">
        <v>1.2749999999999999</v>
      </c>
      <c r="P2447" s="33">
        <v>5.1999999999999998E-2</v>
      </c>
      <c r="S2447" s="33">
        <v>1.9710000000000001</v>
      </c>
      <c r="T2447" s="33">
        <v>7.8E-2</v>
      </c>
      <c r="U2447" s="33">
        <v>0.185</v>
      </c>
      <c r="V2447" s="33">
        <v>8.0000000000000002E-3</v>
      </c>
      <c r="W2447" s="50">
        <f>U2447*Info!$B$2</f>
        <v>8.879999999999999E-2</v>
      </c>
      <c r="X2447" s="50">
        <f>W2447*SQRT((0.5*V2447/U2447)^2+Info!$B$3^2)</f>
        <v>4.8373546489791294E-3</v>
      </c>
      <c r="Y2447" s="39">
        <f>W2447*Info!$D$2</f>
        <v>7.1927999999999992E-2</v>
      </c>
      <c r="Z2447" s="39">
        <f>Y2447*SQRT(Info!$D$3^2+(X2447/W2447)^2)</f>
        <v>5.3185367310943713E-3</v>
      </c>
      <c r="AA2447" s="50">
        <f>IF(O2447-W2447&gt;0,O2447-W2447,0)</f>
        <v>1.1861999999999999</v>
      </c>
      <c r="AB2447" s="50">
        <f>SQRT((0.5*P2447)^2+X2447^2)</f>
        <v>2.6446171745642129E-2</v>
      </c>
      <c r="AC2447" s="50">
        <f>(1-EXP(-Info!$B$6*G2447*1000))+(Info!$B$6/(Info!$B$6-Info!$B$7))*(EXP(-Info!$B$7*G2447*1000)-EXP(-Info!$B$6*G2447*1000))*(Info!$B$9-1)</f>
        <v>0.12165184310425983</v>
      </c>
      <c r="AD2447" s="50">
        <f>SQRT((Info!$B$6*EXP(-Info!$B$6*G2447*1000)+(Info!$B$6/(Info!$B$6+Info!$B$7))*(Info!$B$9-1)*(-Info!$B$7*EXP(-Info!$B$7*G2447*1000)+Info!$B$6*EXP(-Info!$B$6*G2447*1000)))^2*(0.01*G2447*1000)^2)</f>
        <v>1.0797872491797333E-3</v>
      </c>
      <c r="AE2447" s="50">
        <f>IF(AA2447&gt;0,AA2447*AC2447*SQRT((AB2447/AA2447)^2+(AD2447/AC2447)^2),AA2447*AC2447*SQRT((AD2447/AC2447)^2))</f>
        <v>3.4628168542628858E-3</v>
      </c>
      <c r="AF2447" s="50">
        <f>IF((S2447-Y2447-AA2447*AC2447)&gt;0,S2447-Y2447-AA2447*AC2447,0)</f>
        <v>1.7547685837097271</v>
      </c>
      <c r="AG2447" s="50">
        <f>SQRT((T2447*0.5)^2+Z2447^2+AE2447^2)</f>
        <v>3.951300967436127E-2</v>
      </c>
      <c r="AH2447" s="50">
        <f>AF2447/S2447</f>
        <v>0.89029354830529017</v>
      </c>
      <c r="AI2447">
        <f>AF2447*EXP(Info!$B$6*G2447*1000)</f>
        <v>1.9635233202622031</v>
      </c>
      <c r="AJ2447">
        <f>2*SQRT((EXP(Info!$B$6*G2447)*AG2447)^2+(Info!$B$6*G2447*0.01*AI2447)^2)</f>
        <v>7.9034902771197457E-2</v>
      </c>
      <c r="AK2447" s="28">
        <f>AI2447/(E2447/1000)</f>
        <v>2.1459271259696209</v>
      </c>
      <c r="AL2447">
        <f>AA2447/0.752049334436339</f>
        <v>1.5772901399999999</v>
      </c>
      <c r="AM2447"/>
      <c r="AN2447">
        <f>U2447/0.242530074</f>
        <v>0.7627919991481138</v>
      </c>
      <c r="AO2447">
        <f>O2447/U2447</f>
        <v>6.8918918918918912</v>
      </c>
    </row>
    <row r="2448" spans="1:41">
      <c r="A2448" s="14" t="s">
        <v>200</v>
      </c>
      <c r="B2448" s="14" t="s">
        <v>229</v>
      </c>
      <c r="C2448" s="15">
        <v>-78.056169999999995</v>
      </c>
      <c r="D2448" s="15">
        <v>26.0703</v>
      </c>
      <c r="E2448" s="15">
        <v>915</v>
      </c>
      <c r="F2448" s="78">
        <v>112.5</v>
      </c>
      <c r="G2448" s="78">
        <v>12.522500000000001</v>
      </c>
      <c r="I2448">
        <f>(E2448*100*Info!$B$11)/AI2448</f>
        <v>1.2136134805760577</v>
      </c>
      <c r="J2448">
        <f>LOG10(I2448)</f>
        <v>8.4080391861797901E-2</v>
      </c>
      <c r="K2448">
        <f>2*((E2448*100*Info!$B$11)/AI2448^2)*(AJ2448/2)</f>
        <v>4.9780929209089393E-2</v>
      </c>
      <c r="L2448">
        <f>(M2448/10.7)/I2448</f>
        <v>7.1288971962616937E-2</v>
      </c>
      <c r="M2448">
        <f>((U2448/0.242530073729142))*I2448</f>
        <v>0.92573465407557365</v>
      </c>
      <c r="N2448">
        <f>2*M2448*SQRT((0.5*K2448/I2448)^2+(0.5*V2448/U2448)^2)</f>
        <v>5.5176560764936704E-2</v>
      </c>
      <c r="O2448" s="33">
        <v>1.2370000000000001</v>
      </c>
      <c r="P2448" s="33">
        <v>0.05</v>
      </c>
      <c r="S2448" s="33">
        <v>1.9319999999999999</v>
      </c>
      <c r="T2448" s="33">
        <v>7.8E-2</v>
      </c>
      <c r="U2448" s="33">
        <v>0.185</v>
      </c>
      <c r="V2448" s="33">
        <v>8.0000000000000002E-3</v>
      </c>
      <c r="W2448" s="50">
        <f>U2448*Info!$B$2</f>
        <v>8.879999999999999E-2</v>
      </c>
      <c r="X2448" s="50">
        <f>W2448*SQRT((0.5*V2448/U2448)^2+Info!$B$3^2)</f>
        <v>4.8373546489791294E-3</v>
      </c>
      <c r="Y2448" s="39">
        <f>W2448*Info!$D$2</f>
        <v>7.1927999999999992E-2</v>
      </c>
      <c r="Z2448" s="39">
        <f>Y2448*SQRT(Info!$D$3^2+(X2448/W2448)^2)</f>
        <v>5.3185367310943713E-3</v>
      </c>
      <c r="AA2448" s="50">
        <f>IF(O2448-W2448&gt;0,O2448-W2448,0)</f>
        <v>1.1482000000000001</v>
      </c>
      <c r="AB2448" s="50">
        <f>SQRT((0.5*P2448)^2+X2448^2)</f>
        <v>2.5463699652642783E-2</v>
      </c>
      <c r="AC2448" s="50">
        <f>(1-EXP(-Info!$B$6*G2448*1000))+(Info!$B$6/(Info!$B$6-Info!$B$7))*(EXP(-Info!$B$7*G2448*1000)-EXP(-Info!$B$6*G2448*1000))*(Info!$B$9-1)</f>
        <v>0.12413255312402839</v>
      </c>
      <c r="AD2448" s="50">
        <f>SQRT((Info!$B$6*EXP(-Info!$B$6*G2448*1000)+(Info!$B$6/(Info!$B$6+Info!$B$7))*(Info!$B$9-1)*(-Info!$B$7*EXP(-Info!$B$7*G2448*1000)+Info!$B$6*EXP(-Info!$B$6*G2448*1000)))^2*(0.01*G2448*1000)^2)</f>
        <v>1.1004294032220092E-3</v>
      </c>
      <c r="AE2448" s="50">
        <f>IF(AA2448&gt;0,AA2448*AC2448*SQRT((AB2448/AA2448)^2+(AD2448/AC2448)^2),AA2448*AC2448*SQRT((AD2448/AC2448)^2))</f>
        <v>3.4040549295415419E-3</v>
      </c>
      <c r="AF2448" s="50">
        <f>IF((S2448-Y2448-AA2448*AC2448)&gt;0,S2448-Y2448-AA2448*AC2448,0)</f>
        <v>1.7175430025029905</v>
      </c>
      <c r="AG2448" s="50">
        <f>SQRT((T2448*0.5)^2+Z2448^2+AE2448^2)</f>
        <v>3.9507903296977634E-2</v>
      </c>
      <c r="AH2448" s="50">
        <f>AF2448/S2448</f>
        <v>0.88899741330382531</v>
      </c>
      <c r="AI2448">
        <f>AF2448*EXP(Info!$B$6*G2448*1000)</f>
        <v>1.9265542596859306</v>
      </c>
      <c r="AJ2448">
        <f>2*SQRT((EXP(Info!$B$6*G2448)*AG2448)^2+(Info!$B$6*G2448*0.01*AI2448)^2)</f>
        <v>7.9024881277169112E-2</v>
      </c>
      <c r="AK2448" s="28">
        <f>AI2448/(E2448/1000)</f>
        <v>2.1055237810775198</v>
      </c>
      <c r="AL2448">
        <f>AA2448/0.752049334436339</f>
        <v>1.5267615400000001</v>
      </c>
      <c r="AM2448"/>
      <c r="AN2448">
        <f>U2448/0.242530074</f>
        <v>0.7627919991481138</v>
      </c>
      <c r="AO2448">
        <f>O2448/U2448</f>
        <v>6.686486486486487</v>
      </c>
    </row>
    <row r="2449" spans="1:41">
      <c r="A2449" s="14" t="s">
        <v>200</v>
      </c>
      <c r="B2449" s="14" t="s">
        <v>229</v>
      </c>
      <c r="C2449" s="15">
        <v>-78.056169999999995</v>
      </c>
      <c r="D2449" s="15">
        <v>26.0703</v>
      </c>
      <c r="E2449" s="15">
        <v>915</v>
      </c>
      <c r="F2449" s="78">
        <v>114.5</v>
      </c>
      <c r="G2449" s="78">
        <v>12.686500000000001</v>
      </c>
      <c r="I2449">
        <f>(E2449*100*Info!$B$11)/AI2449</f>
        <v>1.2138364922300182</v>
      </c>
      <c r="J2449">
        <f>LOG10(I2449)</f>
        <v>8.4160189783133194E-2</v>
      </c>
      <c r="K2449">
        <f>2*((E2449*100*Info!$B$11)/AI2449^2)*(AJ2449/2)</f>
        <v>4.8826967311647124E-2</v>
      </c>
      <c r="L2449">
        <f>(M2449/10.7)/I2449</f>
        <v>9.5951102803738489E-2</v>
      </c>
      <c r="M2449">
        <f>((U2449/0.242530073729142))*I2449</f>
        <v>1.2462177655659421</v>
      </c>
      <c r="N2449">
        <f>2*M2449*SQRT((0.5*K2449/I2449)^2+(0.5*V2449/U2449)^2)</f>
        <v>7.0836863608759737E-2</v>
      </c>
      <c r="O2449" s="33">
        <v>0.84799999999999998</v>
      </c>
      <c r="P2449" s="33">
        <v>3.4000000000000002E-2</v>
      </c>
      <c r="S2449" s="33">
        <v>1.903</v>
      </c>
      <c r="T2449" s="33">
        <v>7.5999999999999998E-2</v>
      </c>
      <c r="U2449" s="33">
        <v>0.249</v>
      </c>
      <c r="V2449" s="33">
        <v>0.01</v>
      </c>
      <c r="W2449" s="50">
        <f>U2449*Info!$B$2</f>
        <v>0.11952</v>
      </c>
      <c r="X2449" s="50">
        <f>W2449*SQRT((0.5*V2449/U2449)^2+Info!$B$3^2)</f>
        <v>6.439920496403663E-3</v>
      </c>
      <c r="Y2449" s="39">
        <f>W2449*Info!$D$2</f>
        <v>9.6811200000000014E-2</v>
      </c>
      <c r="Z2449" s="39">
        <f>Y2449*SQRT(Info!$D$3^2+(X2449/W2449)^2)</f>
        <v>7.116261534485648E-3</v>
      </c>
      <c r="AA2449" s="50">
        <f>IF(O2449-W2449&gt;0,O2449-W2449,0)</f>
        <v>0.72848000000000002</v>
      </c>
      <c r="AB2449" s="50">
        <f>SQRT((0.5*P2449)^2+X2449^2)</f>
        <v>1.8178904697478338E-2</v>
      </c>
      <c r="AC2449" s="50">
        <f>(1-EXP(-Info!$B$6*G2449*1000))+(Info!$B$6/(Info!$B$6-Info!$B$7))*(EXP(-Info!$B$7*G2449*1000)-EXP(-Info!$B$6*G2449*1000))*(Info!$B$9-1)</f>
        <v>0.12566174970605495</v>
      </c>
      <c r="AD2449" s="50">
        <f>SQRT((Info!$B$6*EXP(-Info!$B$6*G2449*1000)+(Info!$B$6/(Info!$B$6+Info!$B$7))*(Info!$B$9-1)*(-Info!$B$7*EXP(-Info!$B$7*G2449*1000)+Info!$B$6*EXP(-Info!$B$6*G2449*1000)))^2*(0.01*G2449*1000)^2)</f>
        <v>1.1131253165630889E-3</v>
      </c>
      <c r="AE2449" s="50">
        <f>IF(AA2449&gt;0,AA2449*AC2449*SQRT((AB2449/AA2449)^2+(AD2449/AC2449)^2),AA2449*AC2449*SQRT((AD2449/AC2449)^2))</f>
        <v>2.424044777121243E-3</v>
      </c>
      <c r="AF2449" s="50">
        <f>IF((S2449-Y2449-AA2449*AC2449)&gt;0,S2449-Y2449-AA2449*AC2449,0)</f>
        <v>1.7146467285741329</v>
      </c>
      <c r="AG2449" s="50">
        <f>SQRT((T2449*0.5)^2+Z2449^2+AE2449^2)</f>
        <v>3.8736509539563431E-2</v>
      </c>
      <c r="AH2449" s="50">
        <f>AF2449/S2449</f>
        <v>0.90102297875676973</v>
      </c>
      <c r="AI2449">
        <f>AF2449*EXP(Info!$B$6*G2449*1000)</f>
        <v>1.9262003042276399</v>
      </c>
      <c r="AJ2449">
        <f>2*SQRT((EXP(Info!$B$6*G2449)*AG2449)^2+(Info!$B$6*G2449*0.01*AI2449)^2)</f>
        <v>7.7482033117509411E-2</v>
      </c>
      <c r="AK2449" s="28">
        <f>AI2449/(E2449/1000)</f>
        <v>2.1051369445110817</v>
      </c>
      <c r="AL2449">
        <f>AA2449/0.752049334436339</f>
        <v>0.96865985600000004</v>
      </c>
      <c r="AM2449"/>
      <c r="AN2449">
        <f>U2449/0.242530074</f>
        <v>1.0266767988534073</v>
      </c>
      <c r="AO2449">
        <f>O2449/U2449</f>
        <v>3.4056224899598391</v>
      </c>
    </row>
    <row r="2450" spans="1:41">
      <c r="A2450" s="14" t="s">
        <v>200</v>
      </c>
      <c r="B2450" s="14" t="s">
        <v>229</v>
      </c>
      <c r="C2450" s="15">
        <v>-78.056169999999995</v>
      </c>
      <c r="D2450" s="15">
        <v>26.0703</v>
      </c>
      <c r="E2450" s="15">
        <v>905</v>
      </c>
      <c r="F2450" s="78">
        <v>116.5</v>
      </c>
      <c r="G2450" s="78">
        <v>13.012499999999999</v>
      </c>
      <c r="I2450">
        <f>(E2450*100*Info!$B$11)/AI2450</f>
        <v>1.1599138993890445</v>
      </c>
      <c r="J2450">
        <f>LOG10(I2450)</f>
        <v>6.4425752668265612E-2</v>
      </c>
      <c r="K2450">
        <f>2*((E2450*100*Info!$B$11)/AI2450^2)*(AJ2450/2)</f>
        <v>4.6369886562561309E-2</v>
      </c>
      <c r="L2450">
        <f>(M2450/10.7)/I2450</f>
        <v>0.1055847476635516</v>
      </c>
      <c r="M2450">
        <f>((U2450/0.242530073729142))*I2450</f>
        <v>1.3104206152492912</v>
      </c>
      <c r="N2450">
        <f>2*M2450*SQRT((0.5*K2450/I2450)^2+(0.5*V2450/U2450)^2)</f>
        <v>7.093413080842878E-2</v>
      </c>
      <c r="O2450" s="33">
        <v>0.83099999999999996</v>
      </c>
      <c r="P2450" s="33">
        <v>3.4000000000000002E-2</v>
      </c>
      <c r="S2450" s="33">
        <v>1.966</v>
      </c>
      <c r="T2450" s="33">
        <v>7.8E-2</v>
      </c>
      <c r="U2450" s="33">
        <v>0.27400000000000002</v>
      </c>
      <c r="V2450" s="33">
        <v>0.01</v>
      </c>
      <c r="W2450" s="50">
        <f>U2450*Info!$B$2</f>
        <v>0.13152</v>
      </c>
      <c r="X2450" s="50">
        <f>W2450*SQRT((0.5*V2450/U2450)^2+Info!$B$3^2)</f>
        <v>7.0002697090897868E-3</v>
      </c>
      <c r="Y2450" s="39">
        <f>W2450*Info!$D$2</f>
        <v>0.10653120000000001</v>
      </c>
      <c r="Z2450" s="39">
        <f>Y2450*SQRT(Info!$D$3^2+(X2450/W2450)^2)</f>
        <v>7.7796927231864391E-3</v>
      </c>
      <c r="AA2450" s="50">
        <f>IF(O2450-W2450&gt;0,O2450-W2450,0)</f>
        <v>0.69947999999999999</v>
      </c>
      <c r="AB2450" s="50">
        <f>SQRT((0.5*P2450)^2+X2450^2)</f>
        <v>1.8384879004225186E-2</v>
      </c>
      <c r="AC2450" s="50">
        <f>(1-EXP(-Info!$B$6*G2450*1000))+(Info!$B$6/(Info!$B$6-Info!$B$7))*(EXP(-Info!$B$7*G2450*1000)-EXP(-Info!$B$6*G2450*1000))*(Info!$B$9-1)</f>
        <v>0.12869438063168606</v>
      </c>
      <c r="AD2450" s="50">
        <f>SQRT((Info!$B$6*EXP(-Info!$B$6*G2450*1000)+(Info!$B$6/(Info!$B$6+Info!$B$7))*(Info!$B$9-1)*(-Info!$B$7*EXP(-Info!$B$7*G2450*1000)+Info!$B$6*EXP(-Info!$B$6*G2450*1000)))^2*(0.01*G2450*1000)^2)</f>
        <v>1.1382384905053381E-3</v>
      </c>
      <c r="AE2450" s="50">
        <f>IF(AA2450&gt;0,AA2450*AC2450*SQRT((AB2450/AA2450)^2+(AD2450/AC2450)^2),AA2450*AC2450*SQRT((AD2450/AC2450)^2))</f>
        <v>2.4963965235978379E-3</v>
      </c>
      <c r="AF2450" s="50">
        <f>IF((S2450-Y2450-AA2450*AC2450)&gt;0,S2450-Y2450-AA2450*AC2450,0)</f>
        <v>1.7694496546357481</v>
      </c>
      <c r="AG2450" s="50">
        <f>SQRT((T2450*0.5)^2+Z2450^2+AE2450^2)</f>
        <v>3.9846651232822959E-2</v>
      </c>
      <c r="AH2450" s="50">
        <f>AF2450/S2450</f>
        <v>0.90002525668145883</v>
      </c>
      <c r="AI2450">
        <f>AF2450*EXP(Info!$B$6*G2450*1000)</f>
        <v>1.9937163451444566</v>
      </c>
      <c r="AJ2450">
        <f>2*SQRT((EXP(Info!$B$6*G2450)*AG2450)^2+(Info!$B$6*G2450*0.01*AI2450)^2)</f>
        <v>7.9702813123428945E-2</v>
      </c>
      <c r="AK2450" s="28">
        <f>AI2450/(E2450/1000)</f>
        <v>2.2030014863474658</v>
      </c>
      <c r="AL2450">
        <f>AA2450/0.752049334436339</f>
        <v>0.93009855600000002</v>
      </c>
      <c r="AM2450"/>
      <c r="AN2450">
        <f>U2450/0.242530074</f>
        <v>1.1297567987382877</v>
      </c>
      <c r="AO2450">
        <f>O2450/U2450</f>
        <v>3.0328467153284668</v>
      </c>
    </row>
    <row r="2451" spans="1:41">
      <c r="A2451" s="14" t="s">
        <v>200</v>
      </c>
      <c r="B2451" s="14" t="s">
        <v>229</v>
      </c>
      <c r="C2451" s="15">
        <v>-78.056169999999995</v>
      </c>
      <c r="D2451" s="15">
        <v>26.0703</v>
      </c>
      <c r="E2451" s="15">
        <v>895</v>
      </c>
      <c r="F2451" s="78">
        <v>118.5</v>
      </c>
      <c r="G2451" s="78">
        <v>13.367000000000001</v>
      </c>
      <c r="I2451">
        <f>(E2451*100*Info!$B$11)/AI2451</f>
        <v>1.1314301104259357</v>
      </c>
      <c r="J2451">
        <f>LOG10(I2451)</f>
        <v>5.3627732313021856E-2</v>
      </c>
      <c r="K2451">
        <f>2*((E2451*100*Info!$B$11)/AI2451^2)*(AJ2451/2)</f>
        <v>4.575958325264582E-2</v>
      </c>
      <c r="L2451">
        <f>(M2451/10.7)/I2451</f>
        <v>0.10635543925233663</v>
      </c>
      <c r="M2451">
        <f>((U2451/0.242530073729142))*I2451</f>
        <v>1.2875710862410703</v>
      </c>
      <c r="N2451">
        <f>2*M2451*SQRT((0.5*K2451/I2451)^2+(0.5*V2451/U2451)^2)</f>
        <v>7.6456985999807853E-2</v>
      </c>
      <c r="O2451" s="33">
        <v>0.90200000000000002</v>
      </c>
      <c r="P2451" s="33">
        <v>3.5999999999999997E-2</v>
      </c>
      <c r="S2451" s="33">
        <v>1.9970000000000001</v>
      </c>
      <c r="T2451" s="33">
        <v>0.08</v>
      </c>
      <c r="U2451" s="33">
        <v>0.27600000000000002</v>
      </c>
      <c r="V2451" s="33">
        <v>1.2E-2</v>
      </c>
      <c r="W2451" s="50">
        <f>U2451*Info!$B$2</f>
        <v>0.13248000000000001</v>
      </c>
      <c r="X2451" s="50">
        <f>W2451*SQRT((0.5*V2451/U2451)^2+Info!$B$3^2)</f>
        <v>7.2230032534950465E-3</v>
      </c>
      <c r="Y2451" s="39">
        <f>W2451*Info!$D$2</f>
        <v>0.10730880000000002</v>
      </c>
      <c r="Z2451" s="39">
        <f>Y2451*SQRT(Info!$D$3^2+(X2451/W2451)^2)</f>
        <v>7.9383782113980981E-3</v>
      </c>
      <c r="AA2451" s="50">
        <f>IF(O2451-W2451&gt;0,O2451-W2451,0)</f>
        <v>0.76951999999999998</v>
      </c>
      <c r="AB2451" s="50">
        <f>SQRT((0.5*P2451)^2+X2451^2)</f>
        <v>1.9395148259294125E-2</v>
      </c>
      <c r="AC2451" s="50">
        <f>(1-EXP(-Info!$B$6*G2451*1000))+(Info!$B$6/(Info!$B$6-Info!$B$7))*(EXP(-Info!$B$7*G2451*1000)-EXP(-Info!$B$6*G2451*1000))*(Info!$B$9-1)</f>
        <v>0.13198141952905296</v>
      </c>
      <c r="AD2451" s="50">
        <f>SQRT((Info!$B$6*EXP(-Info!$B$6*G2451*1000)+(Info!$B$6/(Info!$B$6+Info!$B$7))*(Info!$B$9-1)*(-Info!$B$7*EXP(-Info!$B$7*G2451*1000)+Info!$B$6*EXP(-Info!$B$6*G2451*1000)))^2*(0.01*G2451*1000)^2)</f>
        <v>1.1653608863995333E-3</v>
      </c>
      <c r="AE2451" s="50">
        <f>IF(AA2451&gt;0,AA2451*AC2451*SQRT((AB2451/AA2451)^2+(AD2451/AC2451)^2),AA2451*AC2451*SQRT((AD2451/AC2451)^2))</f>
        <v>2.7123358382943556E-3</v>
      </c>
      <c r="AF2451" s="50">
        <f>IF((S2451-Y2451-AA2451*AC2451)&gt;0,S2451-Y2451-AA2451*AC2451,0)</f>
        <v>1.7881288580440033</v>
      </c>
      <c r="AG2451" s="50">
        <f>SQRT((T2451*0.5)^2+Z2451^2+AE2451^2)</f>
        <v>4.087021671494899E-2</v>
      </c>
      <c r="AH2451" s="50">
        <f>AF2451/S2451</f>
        <v>0.89540754033250036</v>
      </c>
      <c r="AI2451">
        <f>AF2451*EXP(Info!$B$6*G2451*1000)</f>
        <v>2.0213235962646738</v>
      </c>
      <c r="AJ2451">
        <f>2*SQRT((EXP(Info!$B$6*G2451)*AG2451)^2+(Info!$B$6*G2451*0.01*AI2451)^2)</f>
        <v>8.1750454165472358E-2</v>
      </c>
      <c r="AK2451" s="28">
        <f>AI2451/(E2451/1000)</f>
        <v>2.2584621187314791</v>
      </c>
      <c r="AL2451">
        <f>AA2451/0.752049334436339</f>
        <v>1.0232307439999999</v>
      </c>
      <c r="AM2451"/>
      <c r="AN2451">
        <f>U2451/0.242530074</f>
        <v>1.138003198729078</v>
      </c>
      <c r="AO2451">
        <f>O2451/U2451</f>
        <v>3.2681159420289854</v>
      </c>
    </row>
    <row r="2452" spans="1:41">
      <c r="A2452" s="14" t="s">
        <v>200</v>
      </c>
      <c r="B2452" s="14" t="s">
        <v>229</v>
      </c>
      <c r="C2452" s="15">
        <v>-78.056169999999995</v>
      </c>
      <c r="D2452" s="15">
        <v>26.0703</v>
      </c>
      <c r="E2452" s="15">
        <v>885</v>
      </c>
      <c r="F2452" s="78">
        <v>120.5</v>
      </c>
      <c r="G2452" s="78">
        <v>13.614000000000001</v>
      </c>
      <c r="I2452">
        <f>(E2452*100*Info!$B$11)/AI2452</f>
        <v>1.1452508902948866</v>
      </c>
      <c r="J2452">
        <f>LOG10(I2452)</f>
        <v>5.89006380600018E-2</v>
      </c>
      <c r="K2452">
        <f>2*((E2452*100*Info!$B$11)/AI2452^2)*(AJ2452/2)</f>
        <v>4.6336991466014082E-2</v>
      </c>
      <c r="L2452">
        <f>(M2452/10.7)/I2452</f>
        <v>0.11097958878504691</v>
      </c>
      <c r="M2452">
        <f>((U2452/0.242530073729142))*I2452</f>
        <v>1.3599643596087987</v>
      </c>
      <c r="N2452">
        <f>2*M2452*SQRT((0.5*K2452/I2452)^2+(0.5*V2452/U2452)^2)</f>
        <v>7.8984929748279337E-2</v>
      </c>
      <c r="O2452" s="33">
        <v>0.78</v>
      </c>
      <c r="P2452" s="33">
        <v>3.2000000000000001E-2</v>
      </c>
      <c r="S2452" s="33">
        <v>1.9410000000000001</v>
      </c>
      <c r="T2452" s="33">
        <v>7.8E-2</v>
      </c>
      <c r="U2452" s="33">
        <v>0.28799999999999998</v>
      </c>
      <c r="V2452" s="33">
        <v>1.2E-2</v>
      </c>
      <c r="W2452" s="50">
        <f>U2452*Info!$B$2</f>
        <v>0.13823999999999997</v>
      </c>
      <c r="X2452" s="50">
        <f>W2452*SQRT((0.5*V2452/U2452)^2+Info!$B$3^2)</f>
        <v>7.4879999999999999E-3</v>
      </c>
      <c r="Y2452" s="39">
        <f>W2452*Info!$D$2</f>
        <v>0.11197439999999999</v>
      </c>
      <c r="Z2452" s="39">
        <f>Y2452*SQRT(Info!$D$3^2+(X2452/W2452)^2)</f>
        <v>8.2542890134038802E-3</v>
      </c>
      <c r="AA2452" s="50">
        <f>IF(O2452-W2452&gt;0,O2452-W2452,0)</f>
        <v>0.64176000000000011</v>
      </c>
      <c r="AB2452" s="50">
        <f>SQRT((0.5*P2452)^2+X2452^2)</f>
        <v>1.7665507182076601E-2</v>
      </c>
      <c r="AC2452" s="50">
        <f>(1-EXP(-Info!$B$6*G2452*1000))+(Info!$B$6/(Info!$B$6-Info!$B$7))*(EXP(-Info!$B$7*G2452*1000)-EXP(-Info!$B$6*G2452*1000))*(Info!$B$9-1)</f>
        <v>0.13426510367376071</v>
      </c>
      <c r="AD2452" s="50">
        <f>SQRT((Info!$B$6*EXP(-Info!$B$6*G2452*1000)+(Info!$B$6/(Info!$B$6+Info!$B$7))*(Info!$B$9-1)*(-Info!$B$7*EXP(-Info!$B$7*G2452*1000)+Info!$B$6*EXP(-Info!$B$6*G2452*1000)))^2*(0.01*G2452*1000)^2)</f>
        <v>1.1841443707759775E-3</v>
      </c>
      <c r="AE2452" s="50">
        <f>IF(AA2452&gt;0,AA2452*AC2452*SQRT((AB2452/AA2452)^2+(AD2452/AC2452)^2),AA2452*AC2452*SQRT((AD2452/AC2452)^2))</f>
        <v>2.4906281941001257E-3</v>
      </c>
      <c r="AF2452" s="50">
        <f>IF((S2452-Y2452-AA2452*AC2452)&gt;0,S2452-Y2452-AA2452*AC2452,0)</f>
        <v>1.7428596270663272</v>
      </c>
      <c r="AG2452" s="50">
        <f>SQRT((T2452*0.5)^2+Z2452^2+AE2452^2)</f>
        <v>3.994166391023346E-2</v>
      </c>
      <c r="AH2452" s="50">
        <f>AF2452/S2452</f>
        <v>0.8979184065256709</v>
      </c>
      <c r="AI2452">
        <f>AF2452*EXP(Info!$B$6*G2452*1000)</f>
        <v>1.9746183813942371</v>
      </c>
      <c r="AJ2452">
        <f>2*SQRT((EXP(Info!$B$6*G2452)*AG2452)^2+(Info!$B$6*G2452*0.01*AI2452)^2)</f>
        <v>7.9893301863087685E-2</v>
      </c>
      <c r="AK2452" s="28">
        <f>AI2452/(E2452/1000)</f>
        <v>2.231207210614957</v>
      </c>
      <c r="AL2452">
        <f>AA2452/0.752049334436339</f>
        <v>0.85334827200000019</v>
      </c>
      <c r="AM2452"/>
      <c r="AN2452">
        <f>U2452/0.242530074</f>
        <v>1.1874815986738203</v>
      </c>
      <c r="AO2452">
        <f>O2452/U2452</f>
        <v>2.7083333333333335</v>
      </c>
    </row>
    <row r="2453" spans="1:41">
      <c r="A2453" s="14" t="s">
        <v>200</v>
      </c>
      <c r="B2453" s="14" t="s">
        <v>229</v>
      </c>
      <c r="C2453" s="15">
        <v>-78.056169999999995</v>
      </c>
      <c r="D2453" s="15">
        <v>26.0703</v>
      </c>
      <c r="E2453" s="15">
        <v>875</v>
      </c>
      <c r="F2453" s="78">
        <v>122.5</v>
      </c>
      <c r="G2453" s="78">
        <v>14.036</v>
      </c>
      <c r="I2453">
        <f>(E2453*100*Info!$B$11)/AI2453</f>
        <v>1.0239938389459604</v>
      </c>
      <c r="J2453">
        <f>LOG10(I2453)</f>
        <v>1.029734363217372E-2</v>
      </c>
      <c r="K2453">
        <f>2*((E2453*100*Info!$B$11)/AI2453^2)*(AJ2453/2)</f>
        <v>4.2121933721319595E-2</v>
      </c>
      <c r="L2453">
        <f>(M2453/10.7)/I2453</f>
        <v>0.17109353271028066</v>
      </c>
      <c r="M2453">
        <f>((U2453/0.242530073729142))*I2453</f>
        <v>1.874626340153444</v>
      </c>
      <c r="N2453">
        <f>2*M2453*SQRT((0.5*K2453/I2453)^2+(0.5*V2453/U2453)^2)</f>
        <v>0.10826870965865298</v>
      </c>
      <c r="O2453" s="33">
        <v>0.65900000000000003</v>
      </c>
      <c r="P2453" s="33">
        <v>2.5999999999999999E-2</v>
      </c>
      <c r="S2453" s="33">
        <v>2.1539999999999999</v>
      </c>
      <c r="T2453" s="33">
        <v>8.5999999999999993E-2</v>
      </c>
      <c r="U2453" s="33">
        <v>0.44400000000000001</v>
      </c>
      <c r="V2453" s="33">
        <v>1.7999999999999999E-2</v>
      </c>
      <c r="W2453" s="50">
        <f>U2453*Info!$B$2</f>
        <v>0.21312</v>
      </c>
      <c r="X2453" s="50">
        <f>W2453*SQRT((0.5*V2453/U2453)^2+Info!$B$3^2)</f>
        <v>1.1498379711942027E-2</v>
      </c>
      <c r="Y2453" s="39">
        <f>W2453*Info!$D$2</f>
        <v>0.17262720000000001</v>
      </c>
      <c r="Z2453" s="39">
        <f>Y2453*SQRT(Info!$D$3^2+(X2453/W2453)^2)</f>
        <v>1.2698234189807655E-2</v>
      </c>
      <c r="AA2453" s="50">
        <f>IF(O2453-W2453&gt;0,O2453-W2453,0)</f>
        <v>0.44588000000000005</v>
      </c>
      <c r="AB2453" s="50">
        <f>SQRT((0.5*P2453)^2+X2453^2)</f>
        <v>1.7355481439591355E-2</v>
      </c>
      <c r="AC2453" s="50">
        <f>(1-EXP(-Info!$B$6*G2453*1000))+(Info!$B$6/(Info!$B$6-Info!$B$7))*(EXP(-Info!$B$7*G2453*1000)-EXP(-Info!$B$6*G2453*1000))*(Info!$B$9-1)</f>
        <v>0.13815431887155921</v>
      </c>
      <c r="AD2453" s="50">
        <f>SQRT((Info!$B$6*EXP(-Info!$B$6*G2453*1000)+(Info!$B$6/(Info!$B$6+Info!$B$7))*(Info!$B$9-1)*(-Info!$B$7*EXP(-Info!$B$7*G2453*1000)+Info!$B$6*EXP(-Info!$B$6*G2453*1000)))^2*(0.01*G2453*1000)^2)</f>
        <v>1.2160200176192675E-3</v>
      </c>
      <c r="AE2453" s="50">
        <f>IF(AA2453&gt;0,AA2453*AC2453*SQRT((AB2453/AA2453)^2+(AD2453/AC2453)^2),AA2453*AC2453*SQRT((AD2453/AC2453)^2))</f>
        <v>2.4582740966994422E-3</v>
      </c>
      <c r="AF2453" s="50">
        <f>IF((S2453-Y2453-AA2453*AC2453)&gt;0,S2453-Y2453-AA2453*AC2453,0)</f>
        <v>1.9197725523015492</v>
      </c>
      <c r="AG2453" s="50">
        <f>SQRT((T2453*0.5)^2+Z2453^2+AE2453^2)</f>
        <v>4.4903098591007093E-2</v>
      </c>
      <c r="AH2453" s="50">
        <f>AF2453/S2453</f>
        <v>0.89125930933219555</v>
      </c>
      <c r="AI2453">
        <f>AF2453*EXP(Info!$B$6*G2453*1000)</f>
        <v>2.183490226017367</v>
      </c>
      <c r="AJ2453">
        <f>2*SQRT((EXP(Info!$B$6*G2453)*AG2453)^2+(Info!$B$6*G2453*0.01*AI2453)^2)</f>
        <v>8.9817757767101561E-2</v>
      </c>
      <c r="AK2453" s="28">
        <f>AI2453/(E2453/1000)</f>
        <v>2.4954174011627051</v>
      </c>
      <c r="AL2453">
        <f>AA2453/0.752049334436339</f>
        <v>0.59288663600000002</v>
      </c>
      <c r="AM2453"/>
      <c r="AN2453">
        <f>U2453/0.242530074</f>
        <v>1.8307007979554732</v>
      </c>
      <c r="AO2453">
        <f>O2453/U2453</f>
        <v>1.4842342342342343</v>
      </c>
    </row>
    <row r="2454" spans="1:41">
      <c r="A2454" s="14" t="s">
        <v>200</v>
      </c>
      <c r="B2454" s="14" t="s">
        <v>229</v>
      </c>
      <c r="C2454" s="15">
        <v>-78.056169999999995</v>
      </c>
      <c r="D2454" s="15">
        <v>26.0703</v>
      </c>
      <c r="E2454" s="15">
        <v>865</v>
      </c>
      <c r="F2454" s="78">
        <v>124.5</v>
      </c>
      <c r="G2454" s="78">
        <v>15.093</v>
      </c>
      <c r="I2454">
        <f>(E2454*100*Info!$B$11)/AI2454</f>
        <v>0.96995270656647714</v>
      </c>
      <c r="J2454">
        <f>LOG10(I2454)</f>
        <v>-1.3249440762552276E-2</v>
      </c>
      <c r="K2454">
        <f>2*((E2454*100*Info!$B$11)/AI2454^2)*(AJ2454/2)</f>
        <v>4.0043977078135846E-2</v>
      </c>
      <c r="L2454">
        <f>(M2454/10.7)/I2454</f>
        <v>0.18149786915887883</v>
      </c>
      <c r="M2454">
        <f>((U2454/0.242530073729142))*I2454</f>
        <v>1.8836745388657203</v>
      </c>
      <c r="N2454">
        <f>2*M2454*SQRT((0.5*K2454/I2454)^2+(0.5*V2454/U2454)^2)</f>
        <v>0.10597092273832276</v>
      </c>
      <c r="O2454" s="33">
        <v>0.64300000000000002</v>
      </c>
      <c r="P2454" s="33">
        <v>2.5999999999999999E-2</v>
      </c>
      <c r="S2454" s="33">
        <v>2.2290000000000001</v>
      </c>
      <c r="T2454" s="33">
        <v>0.09</v>
      </c>
      <c r="U2454" s="33">
        <v>0.47099999999999997</v>
      </c>
      <c r="V2454" s="33">
        <v>1.7999999999999999E-2</v>
      </c>
      <c r="W2454" s="50">
        <f>U2454*Info!$B$2</f>
        <v>0.22607999999999998</v>
      </c>
      <c r="X2454" s="50">
        <f>W2454*SQRT((0.5*V2454/U2454)^2+Info!$B$3^2)</f>
        <v>1.2101355957081833E-2</v>
      </c>
      <c r="Y2454" s="39">
        <f>W2454*Info!$D$2</f>
        <v>0.1831248</v>
      </c>
      <c r="Z2454" s="39">
        <f>Y2454*SQRT(Info!$D$3^2+(X2454/W2454)^2)</f>
        <v>1.3413346432385918E-2</v>
      </c>
      <c r="AA2454" s="50">
        <f>IF(O2454-W2454&gt;0,O2454-W2454,0)</f>
        <v>0.41692000000000007</v>
      </c>
      <c r="AB2454" s="50">
        <f>SQRT((0.5*P2454)^2+X2454^2)</f>
        <v>1.7760709895722072E-2</v>
      </c>
      <c r="AC2454" s="50">
        <f>(1-EXP(-Info!$B$6*G2454*1000))+(Info!$B$6/(Info!$B$6-Info!$B$7))*(EXP(-Info!$B$7*G2454*1000)-EXP(-Info!$B$6*G2454*1000))*(Info!$B$9-1)</f>
        <v>0.14782713997993827</v>
      </c>
      <c r="AD2454" s="50">
        <f>SQRT((Info!$B$6*EXP(-Info!$B$6*G2454*1000)+(Info!$B$6/(Info!$B$6+Info!$B$7))*(Info!$B$9-1)*(-Info!$B$7*EXP(-Info!$B$7*G2454*1000)+Info!$B$6*EXP(-Info!$B$6*G2454*1000)))^2*(0.01*G2454*1000)^2)</f>
        <v>1.2946739794388008E-3</v>
      </c>
      <c r="AE2454" s="50">
        <f>IF(AA2454&gt;0,AA2454*AC2454*SQRT((AB2454/AA2454)^2+(AD2454/AC2454)^2),AA2454*AC2454*SQRT((AD2454/AC2454)^2))</f>
        <v>2.6804265156118762E-3</v>
      </c>
      <c r="AF2454" s="50">
        <f>IF((S2454-Y2454-AA2454*AC2454)&gt;0,S2454-Y2454-AA2454*AC2454,0)</f>
        <v>1.9842431087995644</v>
      </c>
      <c r="AG2454" s="50">
        <f>SQRT((T2454*0.5)^2+Z2454^2+AE2454^2)</f>
        <v>4.7032994257444373E-2</v>
      </c>
      <c r="AH2454" s="50">
        <f>AF2454/S2454</f>
        <v>0.89019430632551111</v>
      </c>
      <c r="AI2454">
        <f>AF2454*EXP(Info!$B$6*G2454*1000)</f>
        <v>2.2787993717971307</v>
      </c>
      <c r="AJ2454">
        <f>2*SQRT((EXP(Info!$B$6*G2454)*AG2454)^2+(Info!$B$6*G2454*0.01*AI2454)^2)</f>
        <v>9.4079009411641407E-2</v>
      </c>
      <c r="AK2454" s="28">
        <f>AI2454/(E2454/1000)</f>
        <v>2.6344501408059315</v>
      </c>
      <c r="AL2454">
        <f>AA2454/0.752049334436339</f>
        <v>0.55437852400000009</v>
      </c>
      <c r="AM2454"/>
      <c r="AN2454">
        <f>U2454/0.242530074</f>
        <v>1.9420271978311439</v>
      </c>
      <c r="AO2454">
        <f>O2454/U2454</f>
        <v>1.3651804670912953</v>
      </c>
    </row>
    <row r="2455" spans="1:41">
      <c r="A2455" s="14" t="s">
        <v>200</v>
      </c>
      <c r="B2455" s="14" t="s">
        <v>229</v>
      </c>
      <c r="C2455" s="15">
        <v>-78.056169999999995</v>
      </c>
      <c r="D2455" s="15">
        <v>26.0703</v>
      </c>
      <c r="E2455" s="15">
        <v>860</v>
      </c>
      <c r="F2455" s="78">
        <v>126.5</v>
      </c>
      <c r="G2455" s="78">
        <v>16.281500000000001</v>
      </c>
      <c r="I2455">
        <f>(E2455*100*Info!$B$11)/AI2455</f>
        <v>0.92479471725181428</v>
      </c>
      <c r="J2455">
        <f>LOG10(I2455)</f>
        <v>-3.3954659757174148E-2</v>
      </c>
      <c r="K2455">
        <f>2*((E2455*100*Info!$B$11)/AI2455^2)*(AJ2455/2)</f>
        <v>3.7236117738133553E-2</v>
      </c>
      <c r="L2455">
        <f>(M2455/10.7)/I2455</f>
        <v>0.1730202616822433</v>
      </c>
      <c r="M2455">
        <f>((U2455/0.242530073729142))*I2455</f>
        <v>1.7120879965995364</v>
      </c>
      <c r="N2455">
        <f>2*M2455*SQRT((0.5*K2455/I2455)^2+(0.5*V2455/U2455)^2)</f>
        <v>9.7278250669495053E-2</v>
      </c>
      <c r="O2455" s="33">
        <v>0.58599999999999997</v>
      </c>
      <c r="P2455" s="33">
        <v>2.4E-2</v>
      </c>
      <c r="S2455" s="33">
        <v>2.2799999999999998</v>
      </c>
      <c r="T2455" s="33">
        <v>9.1999999999999998E-2</v>
      </c>
      <c r="U2455" s="33">
        <v>0.44900000000000001</v>
      </c>
      <c r="V2455" s="33">
        <v>1.7999999999999999E-2</v>
      </c>
      <c r="W2455" s="50">
        <f>U2455*Info!$B$2</f>
        <v>0.21551999999999999</v>
      </c>
      <c r="X2455" s="50">
        <f>W2455*SQRT((0.5*V2455/U2455)^2+Info!$B$3^2)</f>
        <v>1.1609675964470326E-2</v>
      </c>
      <c r="Y2455" s="39">
        <f>W2455*Info!$D$2</f>
        <v>0.17457120000000001</v>
      </c>
      <c r="Z2455" s="39">
        <f>Y2455*SQRT(Info!$D$3^2+(X2455/W2455)^2)</f>
        <v>1.2830429454511648E-2</v>
      </c>
      <c r="AA2455" s="50">
        <f>IF(O2455-W2455&gt;0,O2455-W2455,0)</f>
        <v>0.37047999999999998</v>
      </c>
      <c r="AB2455" s="50">
        <f>SQRT((0.5*P2455)^2+X2455^2)</f>
        <v>1.669684329446737E-2</v>
      </c>
      <c r="AC2455" s="50">
        <f>(1-EXP(-Info!$B$6*G2455*1000))+(Info!$B$6/(Info!$B$6-Info!$B$7))*(EXP(-Info!$B$7*G2455*1000)-EXP(-Info!$B$6*G2455*1000))*(Info!$B$9-1)</f>
        <v>0.1585871137890264</v>
      </c>
      <c r="AD2455" s="50">
        <f>SQRT((Info!$B$6*EXP(-Info!$B$6*G2455*1000)+(Info!$B$6/(Info!$B$6+Info!$B$7))*(Info!$B$9-1)*(-Info!$B$7*EXP(-Info!$B$7*G2455*1000)+Info!$B$6*EXP(-Info!$B$6*G2455*1000)))^2*(0.01*G2455*1000)^2)</f>
        <v>1.3811135089015292E-3</v>
      </c>
      <c r="AE2455" s="50">
        <f>IF(AA2455&gt;0,AA2455*AC2455*SQRT((AB2455/AA2455)^2+(AD2455/AC2455)^2),AA2455*AC2455*SQRT((AD2455/AC2455)^2))</f>
        <v>2.6968885447468506E-3</v>
      </c>
      <c r="AF2455" s="50">
        <f>IF((S2455-Y2455-AA2455*AC2455)&gt;0,S2455-Y2455-AA2455*AC2455,0)</f>
        <v>2.0466754460834413</v>
      </c>
      <c r="AG2455" s="50">
        <f>SQRT((T2455*0.5)^2+Z2455^2+AE2455^2)</f>
        <v>4.7831925821672561E-2</v>
      </c>
      <c r="AH2455" s="50">
        <f>AF2455/S2455</f>
        <v>0.89766466933484279</v>
      </c>
      <c r="AI2455">
        <f>AF2455*EXP(Info!$B$6*G2455*1000)</f>
        <v>2.376258338396513</v>
      </c>
      <c r="AJ2455">
        <f>2*SQRT((EXP(Info!$B$6*G2455)*AG2455)^2+(Info!$B$6*G2455*0.01*AI2455)^2)</f>
        <v>9.5678136578997167E-2</v>
      </c>
      <c r="AK2455" s="28">
        <f>AI2455/(E2455/1000)</f>
        <v>2.7630910911587363</v>
      </c>
      <c r="AL2455">
        <f>AA2455/0.752049334436339</f>
        <v>0.49262725599999996</v>
      </c>
      <c r="AM2455"/>
      <c r="AN2455">
        <f>U2455/0.242530074</f>
        <v>1.8513167979324494</v>
      </c>
      <c r="AO2455">
        <f>O2455/U2455</f>
        <v>1.3051224944320712</v>
      </c>
    </row>
    <row r="2456" spans="1:41">
      <c r="A2456" s="14" t="s">
        <v>200</v>
      </c>
      <c r="B2456" s="14" t="s">
        <v>229</v>
      </c>
      <c r="C2456" s="15">
        <v>-78.056169999999995</v>
      </c>
      <c r="D2456" s="15">
        <v>26.0703</v>
      </c>
      <c r="E2456" s="15">
        <v>855</v>
      </c>
      <c r="F2456" s="78">
        <v>128.5</v>
      </c>
      <c r="G2456" s="78">
        <v>17.4955</v>
      </c>
      <c r="I2456">
        <f>(E2456*100*Info!$B$11)/AI2456</f>
        <v>0.96427748418901449</v>
      </c>
      <c r="J2456">
        <f>LOG10(I2456)</f>
        <v>-1.5797973865579785E-2</v>
      </c>
      <c r="K2456">
        <f>2*((E2456*100*Info!$B$11)/AI2456^2)*(AJ2456/2)</f>
        <v>3.7952029201451375E-2</v>
      </c>
      <c r="L2456">
        <f>(M2456/10.7)/I2456</f>
        <v>0.15375297196261711</v>
      </c>
      <c r="M2456">
        <f>((U2456/0.242530073729142))*I2456</f>
        <v>1.5863876602004523</v>
      </c>
      <c r="N2456">
        <f>2*M2456*SQRT((0.5*K2456/I2456)^2+(0.5*V2456/U2456)^2)</f>
        <v>8.9135817041244639E-2</v>
      </c>
      <c r="O2456" s="33">
        <v>0.64600000000000002</v>
      </c>
      <c r="P2456" s="33">
        <v>2.5999999999999999E-2</v>
      </c>
      <c r="S2456" s="33">
        <v>2.1619999999999999</v>
      </c>
      <c r="T2456" s="33">
        <v>8.5999999999999993E-2</v>
      </c>
      <c r="U2456" s="33">
        <v>0.39900000000000002</v>
      </c>
      <c r="V2456" s="33">
        <v>1.6E-2</v>
      </c>
      <c r="W2456" s="50">
        <f>U2456*Info!$B$2</f>
        <v>0.19152</v>
      </c>
      <c r="X2456" s="50">
        <f>W2456*SQRT((0.5*V2456/U2456)^2+Info!$B$3^2)</f>
        <v>1.0317236839386795E-2</v>
      </c>
      <c r="Y2456" s="39">
        <f>W2456*Info!$D$2</f>
        <v>0.1551312</v>
      </c>
      <c r="Z2456" s="39">
        <f>Y2456*SQRT(Info!$D$3^2+(X2456/W2456)^2)</f>
        <v>1.1401887309879887E-2</v>
      </c>
      <c r="AA2456" s="50">
        <f>IF(O2456-W2456&gt;0,O2456-W2456,0)</f>
        <v>0.45448</v>
      </c>
      <c r="AB2456" s="50">
        <f>SQRT((0.5*P2456)^2+X2456^2)</f>
        <v>1.6596547110769758E-2</v>
      </c>
      <c r="AC2456" s="50">
        <f>(1-EXP(-Info!$B$6*G2456*1000))+(Info!$B$6/(Info!$B$6-Info!$B$7))*(EXP(-Info!$B$7*G2456*1000)-EXP(-Info!$B$6*G2456*1000))*(Info!$B$9-1)</f>
        <v>0.16945227755115852</v>
      </c>
      <c r="AD2456" s="50">
        <f>SQRT((Info!$B$6*EXP(-Info!$B$6*G2456*1000)+(Info!$B$6/(Info!$B$6+Info!$B$7))*(Info!$B$9-1)*(-Info!$B$7*EXP(-Info!$B$7*G2456*1000)+Info!$B$6*EXP(-Info!$B$6*G2456*1000)))^2*(0.01*G2456*1000)^2)</f>
        <v>1.4672578104656972E-3</v>
      </c>
      <c r="AE2456" s="50">
        <f>IF(AA2456&gt;0,AA2456*AC2456*SQRT((AB2456/AA2456)^2+(AD2456/AC2456)^2),AA2456*AC2456*SQRT((AD2456/AC2456)^2))</f>
        <v>2.8902999329172281E-3</v>
      </c>
      <c r="AF2456" s="50">
        <f>IF((S2456-Y2456-AA2456*AC2456)&gt;0,S2456-Y2456-AA2456*AC2456,0)</f>
        <v>1.9298561288985494</v>
      </c>
      <c r="AG2456" s="50">
        <f>SQRT((T2456*0.5)^2+Z2456^2+AE2456^2)</f>
        <v>4.4579780931824027E-2</v>
      </c>
      <c r="AH2456" s="50">
        <f>AF2456/S2456</f>
        <v>0.89262540652106825</v>
      </c>
      <c r="AI2456">
        <f>AF2456*EXP(Info!$B$6*G2456*1000)</f>
        <v>2.2657116170146629</v>
      </c>
      <c r="AJ2456">
        <f>2*SQRT((EXP(Info!$B$6*G2456)*AG2456)^2+(Info!$B$6*G2456*0.01*AI2456)^2)</f>
        <v>8.9173868373922272E-2</v>
      </c>
      <c r="AK2456" s="28">
        <f>AI2456/(E2456/1000)</f>
        <v>2.6499551076194887</v>
      </c>
      <c r="AL2456">
        <f>AA2456/0.752049334436339</f>
        <v>0.604322056</v>
      </c>
      <c r="AM2456"/>
      <c r="AN2456">
        <f>U2456/0.242530074</f>
        <v>1.6451567981626889</v>
      </c>
      <c r="AO2456">
        <f>O2456/U2456</f>
        <v>1.6190476190476191</v>
      </c>
    </row>
    <row r="2457" spans="1:41">
      <c r="A2457" s="14" t="s">
        <v>200</v>
      </c>
      <c r="B2457" s="14" t="s">
        <v>229</v>
      </c>
      <c r="C2457" s="15">
        <v>-78.056169999999995</v>
      </c>
      <c r="D2457" s="15">
        <v>26.0703</v>
      </c>
      <c r="E2457" s="15">
        <v>845</v>
      </c>
      <c r="F2457" s="78">
        <v>130.5</v>
      </c>
      <c r="G2457" s="78">
        <v>18.685500000000001</v>
      </c>
      <c r="I2457">
        <f>(E2457*100*Info!$B$11)/AI2457</f>
        <v>0.94894879068892002</v>
      </c>
      <c r="J2457">
        <f>LOG10(I2457)</f>
        <v>-2.2757223316957759E-2</v>
      </c>
      <c r="K2457">
        <f>2*((E2457*100*Info!$B$11)/AI2457^2)*(AJ2457/2)</f>
        <v>3.7308072132661421E-2</v>
      </c>
      <c r="L2457">
        <f>(M2457/10.7)/I2457</f>
        <v>0.16184523364486009</v>
      </c>
      <c r="M2457">
        <f>((U2457/0.242530073729142))*I2457</f>
        <v>1.6433363745827958</v>
      </c>
      <c r="N2457">
        <f>2*M2457*SQRT((0.5*K2457/I2457)^2+(0.5*V2457/U2457)^2)</f>
        <v>8.9963156489942783E-2</v>
      </c>
      <c r="O2457" s="33">
        <v>0.53300000000000003</v>
      </c>
      <c r="P2457" s="33">
        <v>2.1999999999999999E-2</v>
      </c>
      <c r="S2457" s="33">
        <v>2.14</v>
      </c>
      <c r="T2457" s="33">
        <v>8.5999999999999993E-2</v>
      </c>
      <c r="U2457" s="33">
        <v>0.42</v>
      </c>
      <c r="V2457" s="33">
        <v>1.6E-2</v>
      </c>
      <c r="W2457" s="50">
        <f>U2457*Info!$B$2</f>
        <v>0.20159999999999997</v>
      </c>
      <c r="X2457" s="50">
        <f>W2457*SQRT((0.5*V2457/U2457)^2+Info!$B$3^2)</f>
        <v>1.0786658426037231E-2</v>
      </c>
      <c r="Y2457" s="39">
        <f>W2457*Info!$D$2</f>
        <v>0.163296</v>
      </c>
      <c r="Z2457" s="39">
        <f>Y2457*SQRT(Info!$D$3^2+(X2457/W2457)^2)</f>
        <v>1.1958365533801014E-2</v>
      </c>
      <c r="AA2457" s="50">
        <f>IF(O2457-W2457&gt;0,O2457-W2457,0)</f>
        <v>0.33140000000000003</v>
      </c>
      <c r="AB2457" s="50">
        <f>SQRT((0.5*P2457)^2+X2457^2)</f>
        <v>1.540623250506106E-2</v>
      </c>
      <c r="AC2457" s="50">
        <f>(1-EXP(-Info!$B$6*G2457*1000))+(Info!$B$6/(Info!$B$6-Info!$B$7))*(EXP(-Info!$B$7*G2457*1000)-EXP(-Info!$B$6*G2457*1000))*(Info!$B$9-1)</f>
        <v>0.17998074329460065</v>
      </c>
      <c r="AD2457" s="50">
        <f>SQRT((Info!$B$6*EXP(-Info!$B$6*G2457*1000)+(Info!$B$6/(Info!$B$6+Info!$B$7))*(Info!$B$9-1)*(-Info!$B$7*EXP(-Info!$B$7*G2457*1000)+Info!$B$6*EXP(-Info!$B$6*G2457*1000)))^2*(0.01*G2457*1000)^2)</f>
        <v>1.5496261237547388E-3</v>
      </c>
      <c r="AE2457" s="50">
        <f>IF(AA2457&gt;0,AA2457*AC2457*SQRT((AB2457/AA2457)^2+(AD2457/AC2457)^2),AA2457*AC2457*SQRT((AD2457/AC2457)^2))</f>
        <v>2.8199803296952409E-3</v>
      </c>
      <c r="AF2457" s="50">
        <f>IF((S2457-Y2457-AA2457*AC2457)&gt;0,S2457-Y2457-AA2457*AC2457,0)</f>
        <v>1.9170583816721696</v>
      </c>
      <c r="AG2457" s="50">
        <f>SQRT((T2457*0.5)^2+Z2457^2+AE2457^2)</f>
        <v>4.4720854143227941E-2</v>
      </c>
      <c r="AH2457" s="50">
        <f>AF2457/S2457</f>
        <v>0.8958216736785839</v>
      </c>
      <c r="AI2457">
        <f>AF2457*EXP(Info!$B$6*G2457*1000)</f>
        <v>2.2753828222292953</v>
      </c>
      <c r="AJ2457">
        <f>2*SQRT((EXP(Info!$B$6*G2457)*AG2457)^2+(Info!$B$6*G2457*0.01*AI2457)^2)</f>
        <v>8.9457036348105284E-2</v>
      </c>
      <c r="AK2457" s="28">
        <f>AI2457/(E2457/1000)</f>
        <v>2.6927607363660302</v>
      </c>
      <c r="AL2457">
        <f>AA2457/0.752049334436339</f>
        <v>0.44066258000000003</v>
      </c>
      <c r="AM2457"/>
      <c r="AN2457">
        <f>U2457/0.242530074</f>
        <v>1.7317439980659881</v>
      </c>
      <c r="AO2457">
        <f>O2457/U2457</f>
        <v>1.2690476190476192</v>
      </c>
    </row>
    <row r="2458" spans="1:41">
      <c r="A2458" s="14" t="s">
        <v>200</v>
      </c>
      <c r="B2458" s="14" t="s">
        <v>229</v>
      </c>
      <c r="C2458" s="15">
        <v>-78.056169999999995</v>
      </c>
      <c r="D2458" s="15">
        <v>26.0703</v>
      </c>
      <c r="E2458" s="15">
        <v>845</v>
      </c>
      <c r="F2458" s="78">
        <v>132.5</v>
      </c>
      <c r="G2458" s="78">
        <v>19.715499999999999</v>
      </c>
      <c r="I2458">
        <f>(E2458*100*Info!$B$11)/AI2458</f>
        <v>0.91642822865863827</v>
      </c>
      <c r="J2458">
        <f>LOG10(I2458)</f>
        <v>-3.7901541741630428E-2</v>
      </c>
      <c r="K2458">
        <f>2*((E2458*100*Info!$B$11)/AI2458^2)*(AJ2458/2)</f>
        <v>3.555670291984183E-2</v>
      </c>
      <c r="L2458">
        <f>(M2458/10.7)/I2458</f>
        <v>0.16223057943925262</v>
      </c>
      <c r="M2458">
        <f>((U2458/0.242530073729142))*I2458</f>
        <v>1.5907977032826328</v>
      </c>
      <c r="N2458">
        <f>2*M2458*SQRT((0.5*K2458/I2458)^2+(0.5*V2458/U2458)^2)</f>
        <v>8.6398634600466193E-2</v>
      </c>
      <c r="O2458" s="33">
        <v>0.55600000000000005</v>
      </c>
      <c r="P2458" s="33">
        <v>2.1999999999999999E-2</v>
      </c>
      <c r="S2458" s="33">
        <v>2.1970000000000001</v>
      </c>
      <c r="T2458" s="33">
        <v>8.7999999999999995E-2</v>
      </c>
      <c r="U2458" s="33">
        <v>0.42099999999999999</v>
      </c>
      <c r="V2458" s="33">
        <v>1.6E-2</v>
      </c>
      <c r="W2458" s="50">
        <f>U2458*Info!$B$2</f>
        <v>0.20207999999999998</v>
      </c>
      <c r="X2458" s="50">
        <f>W2458*SQRT((0.5*V2458/U2458)^2+Info!$B$3^2)</f>
        <v>1.0809089508372109E-2</v>
      </c>
      <c r="Y2458" s="39">
        <f>W2458*Info!$D$2</f>
        <v>0.16368479999999999</v>
      </c>
      <c r="Z2458" s="39">
        <f>Y2458*SQRT(Info!$D$3^2+(X2458/W2458)^2)</f>
        <v>1.1984913721641887E-2</v>
      </c>
      <c r="AA2458" s="50">
        <f>IF(O2458-W2458&gt;0,O2458-W2458,0)</f>
        <v>0.35392000000000007</v>
      </c>
      <c r="AB2458" s="50">
        <f>SQRT((0.5*P2458)^2+X2458^2)</f>
        <v>1.5421945921316155E-2</v>
      </c>
      <c r="AC2458" s="50">
        <f>(1-EXP(-Info!$B$6*G2458*1000))+(Info!$B$6/(Info!$B$6-Info!$B$7))*(EXP(-Info!$B$7*G2458*1000)-EXP(-Info!$B$6*G2458*1000))*(Info!$B$9-1)</f>
        <v>0.18899721285572785</v>
      </c>
      <c r="AD2458" s="50">
        <f>SQRT((Info!$B$6*EXP(-Info!$B$6*G2458*1000)+(Info!$B$6/(Info!$B$6+Info!$B$7))*(Info!$B$9-1)*(-Info!$B$7*EXP(-Info!$B$7*G2458*1000)+Info!$B$6*EXP(-Info!$B$6*G2458*1000)))^2*(0.01*G2458*1000)^2)</f>
        <v>1.6192896600911841E-3</v>
      </c>
      <c r="AE2458" s="50">
        <f>IF(AA2458&gt;0,AA2458*AC2458*SQRT((AB2458/AA2458)^2+(AD2458/AC2458)^2),AA2458*AC2458*SQRT((AD2458/AC2458)^2))</f>
        <v>2.9705128357351584E-3</v>
      </c>
      <c r="AF2458" s="50">
        <f>IF((S2458-Y2458-AA2458*AC2458)&gt;0,S2458-Y2458-AA2458*AC2458,0)</f>
        <v>1.9664253064261008</v>
      </c>
      <c r="AG2458" s="50">
        <f>SQRT((T2458*0.5)^2+Z2458^2+AE2458^2)</f>
        <v>4.5699694784784577E-2</v>
      </c>
      <c r="AH2458" s="50">
        <f>AF2458/S2458</f>
        <v>0.89505020774970445</v>
      </c>
      <c r="AI2458">
        <f>AF2458*EXP(Info!$B$6*G2458*1000)</f>
        <v>2.3561275285782619</v>
      </c>
      <c r="AJ2458">
        <f>2*SQRT((EXP(Info!$B$6*G2458)*AG2458)^2+(Info!$B$6*G2458*0.01*AI2458)^2)</f>
        <v>9.1415916658896687E-2</v>
      </c>
      <c r="AK2458" s="28">
        <f>AI2458/(E2458/1000)</f>
        <v>2.7883166018677659</v>
      </c>
      <c r="AL2458">
        <f>AA2458/0.752049334436339</f>
        <v>0.47060742400000011</v>
      </c>
      <c r="AM2458"/>
      <c r="AN2458">
        <f>U2458/0.242530074</f>
        <v>1.7358671980613833</v>
      </c>
      <c r="AO2458">
        <f>O2458/U2458</f>
        <v>1.3206650831353921</v>
      </c>
    </row>
    <row r="2459" spans="1:41">
      <c r="A2459" s="14" t="s">
        <v>200</v>
      </c>
      <c r="B2459" s="14" t="s">
        <v>229</v>
      </c>
      <c r="C2459" s="15">
        <v>-78.056169999999995</v>
      </c>
      <c r="D2459" s="15">
        <v>26.0703</v>
      </c>
      <c r="E2459" s="15">
        <v>845</v>
      </c>
      <c r="F2459" s="78">
        <v>134.5</v>
      </c>
      <c r="G2459" s="78">
        <v>20.37273076923077</v>
      </c>
      <c r="I2459">
        <f>(E2459*100*Info!$B$11)/AI2459</f>
        <v>0.92177722883612212</v>
      </c>
      <c r="J2459">
        <f>LOG10(I2459)</f>
        <v>-3.5374024691612549E-2</v>
      </c>
      <c r="K2459">
        <f>2*((E2459*100*Info!$B$11)/AI2459^2)*(AJ2459/2)</f>
        <v>3.5231765567838615E-2</v>
      </c>
      <c r="L2459">
        <f>(M2459/10.7)/I2459</f>
        <v>0.16300127102803766</v>
      </c>
      <c r="M2459">
        <f>((U2459/0.242530073729142))*I2459</f>
        <v>1.6076842009833954</v>
      </c>
      <c r="N2459">
        <f>2*M2459*SQRT((0.5*K2459/I2459)^2+(0.5*V2459/U2459)^2)</f>
        <v>8.6451308669674376E-2</v>
      </c>
      <c r="O2459" s="33">
        <v>0.52800000000000002</v>
      </c>
      <c r="P2459" s="33">
        <v>2.1999999999999999E-2</v>
      </c>
      <c r="S2459" s="33">
        <v>2.1709999999999998</v>
      </c>
      <c r="T2459" s="33">
        <v>8.5999999999999993E-2</v>
      </c>
      <c r="U2459" s="33">
        <v>0.42299999999999999</v>
      </c>
      <c r="V2459" s="33">
        <v>1.6E-2</v>
      </c>
      <c r="W2459" s="50">
        <f>U2459*Info!$B$2</f>
        <v>0.20304</v>
      </c>
      <c r="X2459" s="50">
        <f>W2459*SQRT((0.5*V2459/U2459)^2+Info!$B$3^2)</f>
        <v>1.085397180759191E-2</v>
      </c>
      <c r="Y2459" s="39">
        <f>W2459*Info!$D$2</f>
        <v>0.16446240000000001</v>
      </c>
      <c r="Z2459" s="39">
        <f>Y2459*SQRT(Info!$D$3^2+(X2459/W2459)^2)</f>
        <v>1.2038022812272788E-2</v>
      </c>
      <c r="AA2459" s="50">
        <f>IF(O2459-W2459&gt;0,O2459-W2459,0)</f>
        <v>0.32496000000000003</v>
      </c>
      <c r="AB2459" s="50">
        <f>SQRT((0.5*P2459)^2+X2459^2)</f>
        <v>1.5453436640436974E-2</v>
      </c>
      <c r="AC2459" s="50">
        <f>(1-EXP(-Info!$B$6*G2459*1000))+(Info!$B$6/(Info!$B$6-Info!$B$7))*(EXP(-Info!$B$7*G2459*1000)-EXP(-Info!$B$6*G2459*1000))*(Info!$B$9-1)</f>
        <v>0.19470417820102967</v>
      </c>
      <c r="AD2459" s="50">
        <f>SQRT((Info!$B$6*EXP(-Info!$B$6*G2459*1000)+(Info!$B$6/(Info!$B$6+Info!$B$7))*(Info!$B$9-1)*(-Info!$B$7*EXP(-Info!$B$7*G2459*1000)+Info!$B$6*EXP(-Info!$B$6*G2459*1000)))^2*(0.01*G2459*1000)^2)</f>
        <v>1.662961417476852E-3</v>
      </c>
      <c r="AE2459" s="50">
        <f>IF(AA2459&gt;0,AA2459*AC2459*SQRT((AB2459/AA2459)^2+(AD2459/AC2459)^2),AA2459*AC2459*SQRT((AD2459/AC2459)^2))</f>
        <v>3.0569916850202096E-3</v>
      </c>
      <c r="AF2459" s="50">
        <f>IF((S2459-Y2459-AA2459*AC2459)&gt;0,S2459-Y2459-AA2459*AC2459,0)</f>
        <v>1.9432665302517931</v>
      </c>
      <c r="AG2459" s="50">
        <f>SQRT((T2459*0.5)^2+Z2459^2+AE2459^2)</f>
        <v>4.4757783584434593E-2</v>
      </c>
      <c r="AH2459" s="50">
        <f>AF2459/S2459</f>
        <v>0.8951020406502963</v>
      </c>
      <c r="AI2459">
        <f>AF2459*EXP(Info!$B$6*G2459*1000)</f>
        <v>2.3424551073312618</v>
      </c>
      <c r="AJ2459">
        <f>2*SQRT((EXP(Info!$B$6*G2459)*AG2459)^2+(Info!$B$6*G2459*0.01*AI2459)^2)</f>
        <v>8.9532293284013867E-2</v>
      </c>
      <c r="AK2459" s="28">
        <f>AI2459/(E2459/1000)</f>
        <v>2.7721362216938013</v>
      </c>
      <c r="AL2459">
        <f>AA2459/0.752049334436339</f>
        <v>0.43209931200000001</v>
      </c>
      <c r="AM2459"/>
      <c r="AN2459">
        <f>U2459/0.242530074</f>
        <v>1.7441135980521738</v>
      </c>
      <c r="AO2459">
        <f>O2459/U2459</f>
        <v>1.24822695035461</v>
      </c>
    </row>
    <row r="2460" spans="1:41">
      <c r="A2460" s="14" t="s">
        <v>200</v>
      </c>
      <c r="B2460" s="14" t="s">
        <v>229</v>
      </c>
      <c r="C2460" s="15">
        <v>-78.056169999999995</v>
      </c>
      <c r="D2460" s="15">
        <v>26.0703</v>
      </c>
      <c r="E2460" s="15">
        <v>845</v>
      </c>
      <c r="F2460" s="78">
        <v>137.5</v>
      </c>
      <c r="G2460" s="78">
        <v>21.660115384615384</v>
      </c>
      <c r="I2460">
        <f>(E2460*100*Info!$B$11)/AI2460</f>
        <v>0.91704104080221516</v>
      </c>
      <c r="J2460">
        <f>LOG10(I2460)</f>
        <v>-3.7611227694111585E-2</v>
      </c>
      <c r="K2460">
        <f>2*((E2460*100*Info!$B$11)/AI2460^2)*(AJ2460/2)</f>
        <v>3.4801966765491209E-2</v>
      </c>
      <c r="L2460">
        <f>(M2460/10.7)/I2460</f>
        <v>0.15760642990654233</v>
      </c>
      <c r="M2460">
        <f>((U2460/0.242530073729142))*I2460</f>
        <v>1.5464877403492012</v>
      </c>
      <c r="N2460">
        <f>2*M2460*SQRT((0.5*K2460/I2460)^2+(0.5*V2460/U2460)^2)</f>
        <v>8.4288307087875824E-2</v>
      </c>
      <c r="O2460" s="33">
        <v>0.55400000000000005</v>
      </c>
      <c r="P2460" s="33">
        <v>2.1999999999999999E-2</v>
      </c>
      <c r="S2460" s="33">
        <v>2.1629999999999998</v>
      </c>
      <c r="T2460" s="33">
        <v>8.5999999999999993E-2</v>
      </c>
      <c r="U2460" s="33">
        <v>0.40899999999999997</v>
      </c>
      <c r="V2460" s="33">
        <v>1.6E-2</v>
      </c>
      <c r="W2460" s="50">
        <f>U2460*Info!$B$2</f>
        <v>0.19631999999999997</v>
      </c>
      <c r="X2460" s="50">
        <f>W2460*SQRT((0.5*V2460/U2460)^2+Info!$B$3^2)</f>
        <v>1.0540372668933486E-2</v>
      </c>
      <c r="Y2460" s="39">
        <f>W2460*Info!$D$2</f>
        <v>0.15901919999999997</v>
      </c>
      <c r="Z2460" s="39">
        <f>Y2460*SQRT(Info!$D$3^2+(X2460/W2460)^2)</f>
        <v>1.1666624104821411E-2</v>
      </c>
      <c r="AA2460" s="50">
        <f>IF(O2460-W2460&gt;0,O2460-W2460,0)</f>
        <v>0.35768000000000011</v>
      </c>
      <c r="AB2460" s="50">
        <f>SQRT((0.5*P2460)^2+X2460^2)</f>
        <v>1.5234810665052586E-2</v>
      </c>
      <c r="AC2460" s="50">
        <f>(1-EXP(-Info!$B$6*G2460*1000))+(Info!$B$6/(Info!$B$6-Info!$B$7))*(EXP(-Info!$B$7*G2460*1000)-EXP(-Info!$B$6*G2460*1000))*(Info!$B$9-1)</f>
        <v>0.20577933907032928</v>
      </c>
      <c r="AD2460" s="50">
        <f>SQRT((Info!$B$6*EXP(-Info!$B$6*G2460*1000)+(Info!$B$6/(Info!$B$6+Info!$B$7))*(Info!$B$9-1)*(-Info!$B$7*EXP(-Info!$B$7*G2460*1000)+Info!$B$6*EXP(-Info!$B$6*G2460*1000)))^2*(0.01*G2460*1000)^2)</f>
        <v>1.7467702611607711E-3</v>
      </c>
      <c r="AE2460" s="50">
        <f>IF(AA2460&gt;0,AA2460*AC2460*SQRT((AB2460/AA2460)^2+(AD2460/AC2460)^2),AA2460*AC2460*SQRT((AD2460/AC2460)^2))</f>
        <v>3.196660624782311E-3</v>
      </c>
      <c r="AF2460" s="50">
        <f>IF((S2460-Y2460-AA2460*AC2460)&gt;0,S2460-Y2460-AA2460*AC2460,0)</f>
        <v>1.9303776460013244</v>
      </c>
      <c r="AG2460" s="50">
        <f>SQRT((T2460*0.5)^2+Z2460^2+AE2460^2)</f>
        <v>4.4669102936517914E-2</v>
      </c>
      <c r="AH2460" s="50">
        <f>AF2460/S2460</f>
        <v>0.89245383541438961</v>
      </c>
      <c r="AI2460">
        <f>AF2460*EXP(Info!$B$6*G2460*1000)</f>
        <v>2.3545530477239858</v>
      </c>
      <c r="AJ2460">
        <f>2*SQRT((EXP(Info!$B$6*G2460)*AG2460)^2+(Info!$B$6*G2460*0.01*AI2460)^2)</f>
        <v>8.9355953843454475E-2</v>
      </c>
      <c r="AK2460" s="28">
        <f>AI2460/(E2460/1000)</f>
        <v>2.7864533109159595</v>
      </c>
      <c r="AL2460">
        <f>AA2460/0.752049334436339</f>
        <v>0.47560709600000012</v>
      </c>
      <c r="AM2460"/>
      <c r="AN2460">
        <f>U2460/0.242530074</f>
        <v>1.6863887981166408</v>
      </c>
      <c r="AO2460">
        <f>O2460/U2460</f>
        <v>1.3545232273838632</v>
      </c>
    </row>
    <row r="2461" spans="1:41">
      <c r="A2461" s="14" t="s">
        <v>200</v>
      </c>
      <c r="B2461" s="14" t="s">
        <v>229</v>
      </c>
      <c r="C2461" s="15">
        <v>-78.056169999999995</v>
      </c>
      <c r="D2461" s="15">
        <v>26.0703</v>
      </c>
      <c r="E2461" s="15">
        <v>845</v>
      </c>
      <c r="F2461" s="78">
        <v>139.5</v>
      </c>
      <c r="G2461" s="78">
        <v>22.24803846153846</v>
      </c>
      <c r="I2461">
        <f>(E2461*100*Info!$B$11)/AI2461</f>
        <v>0.95252861528325483</v>
      </c>
      <c r="J2461">
        <f>LOG10(I2461)</f>
        <v>-2.1121968646626844E-2</v>
      </c>
      <c r="K2461">
        <f>2*((E2461*100*Info!$B$11)/AI2461^2)*(AJ2461/2)</f>
        <v>3.6630533563253777E-2</v>
      </c>
      <c r="L2461">
        <f>(M2461/10.7)/I2461</f>
        <v>0.1502848598130844</v>
      </c>
      <c r="M2461">
        <f>((U2461/0.242530073729142))*I2461</f>
        <v>1.5317117347490101</v>
      </c>
      <c r="N2461">
        <f>2*M2461*SQRT((0.5*K2461/I2461)^2+(0.5*V2461/U2461)^2)</f>
        <v>8.6130354238158444E-2</v>
      </c>
      <c r="O2461" s="33">
        <v>0.57099999999999995</v>
      </c>
      <c r="P2461" s="33">
        <v>2.1999999999999999E-2</v>
      </c>
      <c r="S2461" s="33">
        <v>2.081</v>
      </c>
      <c r="T2461" s="33">
        <v>8.4000000000000005E-2</v>
      </c>
      <c r="U2461" s="33">
        <v>0.39</v>
      </c>
      <c r="V2461" s="33">
        <v>1.6E-2</v>
      </c>
      <c r="W2461" s="50">
        <f>U2461*Info!$B$2</f>
        <v>0.18720000000000001</v>
      </c>
      <c r="X2461" s="50">
        <f>W2461*SQRT((0.5*V2461/U2461)^2+Info!$B$3^2)</f>
        <v>1.0117074676011837E-2</v>
      </c>
      <c r="Y2461" s="39">
        <f>W2461*Info!$D$2</f>
        <v>0.15163200000000002</v>
      </c>
      <c r="Z2461" s="39">
        <f>Y2461*SQRT(Info!$D$3^2+(X2461/W2461)^2)</f>
        <v>1.1164045202344895E-2</v>
      </c>
      <c r="AA2461" s="50">
        <f>IF(O2461-W2461&gt;0,O2461-W2461,0)</f>
        <v>0.38379999999999992</v>
      </c>
      <c r="AB2461" s="50">
        <f>SQRT((0.5*P2461)^2+X2461^2)</f>
        <v>1.4945072766634494E-2</v>
      </c>
      <c r="AC2461" s="50">
        <f>(1-EXP(-Info!$B$6*G2461*1000))+(Info!$B$6/(Info!$B$6-Info!$B$7))*(EXP(-Info!$B$7*G2461*1000)-EXP(-Info!$B$6*G2461*1000))*(Info!$B$9-1)</f>
        <v>0.21079185413074691</v>
      </c>
      <c r="AD2461" s="50">
        <f>SQRT((Info!$B$6*EXP(-Info!$B$6*G2461*1000)+(Info!$B$6/(Info!$B$6+Info!$B$7))*(Info!$B$9-1)*(-Info!$B$7*EXP(-Info!$B$7*G2461*1000)+Info!$B$6*EXP(-Info!$B$6*G2461*1000)))^2*(0.01*G2461*1000)^2)</f>
        <v>1.7842890100629692E-3</v>
      </c>
      <c r="AE2461" s="50">
        <f>IF(AA2461&gt;0,AA2461*AC2461*SQRT((AB2461/AA2461)^2+(AD2461/AC2461)^2),AA2461*AC2461*SQRT((AD2461/AC2461)^2))</f>
        <v>3.2238722778987951E-3</v>
      </c>
      <c r="AF2461" s="50">
        <f>IF((S2461-Y2461-AA2461*AC2461)&gt;0,S2461-Y2461-AA2461*AC2461,0)</f>
        <v>1.8484660863846194</v>
      </c>
      <c r="AG2461" s="50">
        <f>SQRT((T2461*0.5)^2+Z2461^2+AE2461^2)</f>
        <v>4.3577852835404877E-2</v>
      </c>
      <c r="AH2461" s="50">
        <f>AF2461/S2461</f>
        <v>0.88825857106420925</v>
      </c>
      <c r="AI2461">
        <f>AF2461*EXP(Info!$B$6*G2461*1000)</f>
        <v>2.2668314031350549</v>
      </c>
      <c r="AJ2461">
        <f>2*SQRT((EXP(Info!$B$6*G2461)*AG2461)^2+(Info!$B$6*G2461*0.01*AI2461)^2)</f>
        <v>8.717349007943867E-2</v>
      </c>
      <c r="AK2461" s="28">
        <f>AI2461/(E2461/1000)</f>
        <v>2.6826407137692958</v>
      </c>
      <c r="AL2461">
        <f>AA2461/0.752049334436339</f>
        <v>0.51033885999999984</v>
      </c>
      <c r="AM2461"/>
      <c r="AN2461">
        <f>U2461/0.242530074</f>
        <v>1.608047998204132</v>
      </c>
      <c r="AO2461">
        <f>O2461/U2461</f>
        <v>1.464102564102564</v>
      </c>
    </row>
    <row r="2462" spans="1:41">
      <c r="A2462" s="14" t="s">
        <v>193</v>
      </c>
      <c r="B2462" s="14" t="s">
        <v>230</v>
      </c>
      <c r="C2462" s="15">
        <v>-45.51</v>
      </c>
      <c r="D2462" s="15">
        <v>50.16</v>
      </c>
      <c r="E2462" s="15">
        <v>3721</v>
      </c>
      <c r="F2462" s="31">
        <v>0</v>
      </c>
      <c r="G2462" s="15">
        <v>1.7945599999999999</v>
      </c>
      <c r="I2462">
        <f>(E2462*100*Info!$B$11)/AI2462</f>
        <v>3.2905821567538487</v>
      </c>
      <c r="J2462">
        <f>LOG10(I2462)</f>
        <v>0.51727273840585986</v>
      </c>
      <c r="K2462">
        <f>2*((E2462*100*Info!$B$11)/AI2462^2)*(AJ2462/2)</f>
        <v>8.3789031027322908E-2</v>
      </c>
      <c r="L2462">
        <f>(M2462/10.7)/I2462</f>
        <v>0.40533409619668009</v>
      </c>
      <c r="M2462">
        <f>((U2462/0.242530073729142))*I2462</f>
        <v>14.271501045815556</v>
      </c>
      <c r="N2462">
        <f>2*M2462*SQRT((0.5*K2462/I2462)^2+(0.5*V2462/U2462)^2)</f>
        <v>0.57437433847833685</v>
      </c>
      <c r="O2462" s="1">
        <v>0.47818073679396778</v>
      </c>
      <c r="P2462" s="1">
        <v>1.004857063921138E-2</v>
      </c>
      <c r="Q2462" s="1">
        <v>0.49614176909790808</v>
      </c>
      <c r="R2462" s="1">
        <v>1.177422122911871E-2</v>
      </c>
      <c r="S2462" s="1">
        <v>3.2513350644873822</v>
      </c>
      <c r="T2462" s="1">
        <v>4.3655890013554577E-2</v>
      </c>
      <c r="U2462" s="1">
        <v>1.0518710781200209</v>
      </c>
      <c r="V2462" s="1">
        <v>3.2783657956037729E-2</v>
      </c>
      <c r="W2462" s="50">
        <f>U2462*Info!$B$2</f>
        <v>0.50489811749761004</v>
      </c>
      <c r="X2462" s="50">
        <f>W2462*SQRT((0.5*V2462/U2462)^2+Info!$B$3^2)</f>
        <v>2.6442615653916243E-2</v>
      </c>
      <c r="Y2462" s="39">
        <f>W2462*Info!$D$2</f>
        <v>0.40896747517306414</v>
      </c>
      <c r="Z2462" s="39">
        <f>Y2462*SQRT(Info!$D$3^2+(X2462/W2462)^2)</f>
        <v>2.9612310477317407E-2</v>
      </c>
      <c r="AA2462" s="50">
        <f>IF(O2462-W2462&gt;0,O2462-W2462,0)</f>
        <v>0</v>
      </c>
      <c r="AB2462" s="50">
        <f>SQRT((0.5*P2462)^2+X2462^2)</f>
        <v>2.6915708528544101E-2</v>
      </c>
      <c r="AC2462" s="50">
        <f>(1-EXP(-Info!$B$6*G2462*1000))+(Info!$B$6/(Info!$B$6-Info!$B$7))*(EXP(-Info!$B$7*G2462*1000)-EXP(-Info!$B$6*G2462*1000))*(Info!$B$9-1)</f>
        <v>1.87124908284945E-2</v>
      </c>
      <c r="AD2462" s="50">
        <f>SQRT((Info!$B$6*EXP(-Info!$B$6*G2462*1000)+(Info!$B$6/(Info!$B$6+Info!$B$7))*(Info!$B$9-1)*(-Info!$B$7*EXP(-Info!$B$7*G2462*1000)+Info!$B$6*EXP(-Info!$B$6*G2462*1000)))^2*(0.01*G2462*1000)^2)</f>
        <v>1.7440116341788052E-4</v>
      </c>
      <c r="AE2462" s="50">
        <f>IF(AA2462&gt;0,AA2462*AC2462*SQRT((AB2462/AA2462)^2+(AD2462/AC2462)^2),AA2462*AC2462*SQRT((AD2462/AC2462)^2))</f>
        <v>0</v>
      </c>
      <c r="AF2462" s="50">
        <f>IF((S2462-Y2462-AA2462*AC2462)&gt;0,S2462-Y2462-AA2462*AC2462,0)</f>
        <v>2.8423675893143181</v>
      </c>
      <c r="AG2462" s="50">
        <f>SQRT((T2462*0.5)^2+Z2462^2+AE2462^2)</f>
        <v>3.678788000176058E-2</v>
      </c>
      <c r="AH2462" s="50">
        <f>AF2462/S2462</f>
        <v>0.87421552468092256</v>
      </c>
      <c r="AI2462">
        <f>AF2462*EXP(Info!$B$6*G2462*1000)</f>
        <v>2.8895317740833688</v>
      </c>
      <c r="AJ2462">
        <f>2*SQRT((EXP(Info!$B$6*G2462)*AG2462)^2+(Info!$B$6*G2462*0.01*AI2462)^2)</f>
        <v>7.35769708640093E-2</v>
      </c>
      <c r="AK2462" s="28">
        <f>AI2462/(E2462/1000)</f>
        <v>0.7765471040267049</v>
      </c>
      <c r="AL2462">
        <f>AA2462/0.752049334436339</f>
        <v>0</v>
      </c>
      <c r="AM2462">
        <f>Q2462/O2462</f>
        <v>1.0375611791147479</v>
      </c>
      <c r="AN2462">
        <f>U2462/0.242530074</f>
        <v>4.3370748244608244</v>
      </c>
      <c r="AO2462">
        <f>O2462/U2462</f>
        <v>0.45460013754594958</v>
      </c>
    </row>
    <row r="2463" spans="1:41">
      <c r="A2463" s="14" t="s">
        <v>193</v>
      </c>
      <c r="B2463" s="14" t="s">
        <v>230</v>
      </c>
      <c r="C2463" s="15">
        <v>-45.51</v>
      </c>
      <c r="D2463" s="15">
        <v>50.16</v>
      </c>
      <c r="E2463" s="15">
        <v>3721</v>
      </c>
      <c r="F2463" s="79">
        <v>2</v>
      </c>
      <c r="G2463" s="15">
        <v>2.0979999999999999</v>
      </c>
      <c r="I2463">
        <f>(E2463*100*Info!$B$11)/AI2463</f>
        <v>3.2354744681253331</v>
      </c>
      <c r="J2463">
        <f>LOG10(I2463)</f>
        <v>0.5099379770539052</v>
      </c>
      <c r="K2463">
        <f>2*((E2463*100*Info!$B$11)/AI2463^2)*(AJ2463/2)</f>
        <v>8.4700086763392482E-2</v>
      </c>
      <c r="L2463">
        <f>(M2463/10.7)/I2463</f>
        <v>0.434708816746463</v>
      </c>
      <c r="M2463">
        <f>((U2463/0.242530073729142))*I2463</f>
        <v>15.049435270878062</v>
      </c>
      <c r="N2463">
        <f>2*M2463*SQRT((0.5*K2463/I2463)^2+(0.5*V2463/U2463)^2)</f>
        <v>0.60755758099659629</v>
      </c>
      <c r="O2463" s="1">
        <v>0.51964988005112245</v>
      </c>
      <c r="P2463" s="1">
        <v>1.076267633837351E-2</v>
      </c>
      <c r="Q2463" s="1">
        <v>0.53105848325025595</v>
      </c>
      <c r="R2463" s="1">
        <v>1.1877379335953781E-2</v>
      </c>
      <c r="S2463" s="1">
        <v>3.321352229133125</v>
      </c>
      <c r="T2463" s="1">
        <v>4.3464284406054168E-2</v>
      </c>
      <c r="U2463" s="1">
        <v>1.1281005867256371</v>
      </c>
      <c r="V2463" s="1">
        <v>3.46692903329942E-2</v>
      </c>
      <c r="W2463" s="50">
        <f>U2463*Info!$B$2</f>
        <v>0.54148828162830576</v>
      </c>
      <c r="X2463" s="50">
        <f>W2463*SQRT((0.5*V2463/U2463)^2+Info!$B$3^2)</f>
        <v>2.8324137694240241E-2</v>
      </c>
      <c r="Y2463" s="39">
        <f>W2463*Info!$D$2</f>
        <v>0.43860550811892768</v>
      </c>
      <c r="Z2463" s="39">
        <f>Y2463*SQRT(Info!$D$3^2+(X2463/W2463)^2)</f>
        <v>3.1737952835595516E-2</v>
      </c>
      <c r="AA2463" s="50">
        <f>IF(O2463-W2463&gt;0,O2463-W2463,0)</f>
        <v>0</v>
      </c>
      <c r="AB2463" s="50">
        <f>SQRT((0.5*P2463)^2+X2463^2)</f>
        <v>2.8830809503262778E-2</v>
      </c>
      <c r="AC2463" s="50">
        <f>(1-EXP(-Info!$B$6*G2463*1000))+(Info!$B$6/(Info!$B$6-Info!$B$7))*(EXP(-Info!$B$7*G2463*1000)-EXP(-Info!$B$6*G2463*1000))*(Info!$B$9-1)</f>
        <v>2.1845036511241405E-2</v>
      </c>
      <c r="AD2463" s="50">
        <f>SQRT((Info!$B$6*EXP(-Info!$B$6*G2463*1000)+(Info!$B$6/(Info!$B$6+Info!$B$7))*(Info!$B$9-1)*(-Info!$B$7*EXP(-Info!$B$7*G2463*1000)+Info!$B$6*EXP(-Info!$B$6*G2463*1000)))^2*(0.01*G2463*1000)^2)</f>
        <v>2.0331115177642446E-4</v>
      </c>
      <c r="AE2463" s="50">
        <f>IF(AA2463&gt;0,AA2463*AC2463*SQRT((AB2463/AA2463)^2+(AD2463/AC2463)^2),AA2463*AC2463*SQRT((AD2463/AC2463)^2))</f>
        <v>0</v>
      </c>
      <c r="AF2463" s="50">
        <f>IF((S2463-Y2463-AA2463*AC2463)&gt;0,S2463-Y2463-AA2463*AC2463,0)</f>
        <v>2.8827467210141973</v>
      </c>
      <c r="AG2463" s="50">
        <f>SQRT((T2463*0.5)^2+Z2463^2+AE2463^2)</f>
        <v>3.8465356555309298E-2</v>
      </c>
      <c r="AH2463" s="50">
        <f>AF2463/S2463</f>
        <v>0.86794369345361355</v>
      </c>
      <c r="AI2463">
        <f>AF2463*EXP(Info!$B$6*G2463*1000)</f>
        <v>2.9387472504708709</v>
      </c>
      <c r="AJ2463">
        <f>2*SQRT((EXP(Info!$B$6*G2463)*AG2463)^2+(Info!$B$6*G2463*0.01*AI2463)^2)</f>
        <v>7.6932193266475102E-2</v>
      </c>
      <c r="AK2463" s="28">
        <f>AI2463/(E2463/1000)</f>
        <v>0.78977351531063444</v>
      </c>
      <c r="AL2463">
        <f>AA2463/0.752049334436339</f>
        <v>0</v>
      </c>
      <c r="AM2463">
        <f>Q2463/O2463</f>
        <v>1.0219544036034631</v>
      </c>
      <c r="AN2463">
        <f>U2463/0.242530074</f>
        <v>4.6513843339924801</v>
      </c>
      <c r="AO2463">
        <f>O2463/U2463</f>
        <v>0.46064144116743144</v>
      </c>
    </row>
    <row r="2464" spans="1:41">
      <c r="A2464" s="14" t="s">
        <v>193</v>
      </c>
      <c r="B2464" s="14" t="s">
        <v>230</v>
      </c>
      <c r="C2464" s="15">
        <v>-45.51</v>
      </c>
      <c r="D2464" s="15">
        <v>50.16</v>
      </c>
      <c r="E2464" s="15">
        <v>3721</v>
      </c>
      <c r="F2464" s="31">
        <v>5</v>
      </c>
      <c r="G2464" s="15">
        <v>2.55315</v>
      </c>
      <c r="I2464">
        <f>(E2464*100*Info!$B$11)/AI2464</f>
        <v>3.2274058123954523</v>
      </c>
      <c r="J2464">
        <f>LOG10(I2464)</f>
        <v>0.50885357680869969</v>
      </c>
      <c r="K2464">
        <f>2*((E2464*100*Info!$B$11)/AI2464^2)*(AJ2464/2)</f>
        <v>8.6903544266491287E-2</v>
      </c>
      <c r="L2464">
        <f>(M2464/10.7)/I2464</f>
        <v>0.45032136151070146</v>
      </c>
      <c r="M2464">
        <f>((U2464/0.242530073729142))*I2464</f>
        <v>15.551056641564545</v>
      </c>
      <c r="N2464">
        <f>2*M2464*SQRT((0.5*K2464/I2464)^2+(0.5*V2464/U2464)^2)</f>
        <v>0.63943541892488687</v>
      </c>
      <c r="O2464" s="1">
        <v>0.47112449871725443</v>
      </c>
      <c r="P2464" s="1">
        <v>9.8894475169867806E-3</v>
      </c>
      <c r="Q2464" s="1">
        <v>0.47137070716046608</v>
      </c>
      <c r="R2464" s="1">
        <v>1.1111928487192529E-2</v>
      </c>
      <c r="S2464" s="1">
        <v>3.3322742531277361</v>
      </c>
      <c r="T2464" s="1">
        <v>4.4323521544833357E-2</v>
      </c>
      <c r="U2464" s="1">
        <v>1.1686162611962789</v>
      </c>
      <c r="V2464" s="1">
        <v>3.6315162434522819E-2</v>
      </c>
      <c r="W2464" s="50">
        <f>U2464*Info!$B$2</f>
        <v>0.56093580537421384</v>
      </c>
      <c r="X2464" s="50">
        <f>W2464*SQRT((0.5*V2464/U2464)^2+Info!$B$3^2)</f>
        <v>2.936979413072965E-2</v>
      </c>
      <c r="Y2464" s="39">
        <f>W2464*Info!$D$2</f>
        <v>0.45435800235311324</v>
      </c>
      <c r="Z2464" s="39">
        <f>Y2464*SQRT(Info!$D$3^2+(X2464/W2464)^2)</f>
        <v>3.2894450562566527E-2</v>
      </c>
      <c r="AA2464" s="50">
        <f>IF(O2464-W2464&gt;0,O2464-W2464,0)</f>
        <v>0</v>
      </c>
      <c r="AB2464" s="50">
        <f>SQRT((0.5*P2464)^2+X2464^2)</f>
        <v>2.9783134494697678E-2</v>
      </c>
      <c r="AC2464" s="50">
        <f>(1-EXP(-Info!$B$6*G2464*1000))+(Info!$B$6/(Info!$B$6-Info!$B$7))*(EXP(-Info!$B$7*G2464*1000)-EXP(-Info!$B$6*G2464*1000))*(Info!$B$9-1)</f>
        <v>2.6526787632847951E-2</v>
      </c>
      <c r="AD2464" s="50">
        <f>SQRT((Info!$B$6*EXP(-Info!$B$6*G2464*1000)+(Info!$B$6/(Info!$B$6+Info!$B$7))*(Info!$B$9-1)*(-Info!$B$7*EXP(-Info!$B$7*G2464*1000)+Info!$B$6*EXP(-Info!$B$6*G2464*1000)))^2*(0.01*G2464*1000)^2)</f>
        <v>2.4636469416373561E-4</v>
      </c>
      <c r="AE2464" s="50">
        <f>IF(AA2464&gt;0,AA2464*AC2464*SQRT((AB2464/AA2464)^2+(AD2464/AC2464)^2),AA2464*AC2464*SQRT((AD2464/AC2464)^2))</f>
        <v>0</v>
      </c>
      <c r="AF2464" s="50">
        <f>IF((S2464-Y2464-AA2464*AC2464)&gt;0,S2464-Y2464-AA2464*AC2464,0)</f>
        <v>2.8779162507746228</v>
      </c>
      <c r="AG2464" s="50">
        <f>SQRT((T2464*0.5)^2+Z2464^2+AE2464^2)</f>
        <v>3.9663440576265696E-2</v>
      </c>
      <c r="AH2464" s="50">
        <f>AF2464/S2464</f>
        <v>0.86364927738866504</v>
      </c>
      <c r="AI2464">
        <f>AF2464*EXP(Info!$B$6*G2464*1000)</f>
        <v>2.9460942471671383</v>
      </c>
      <c r="AJ2464">
        <f>2*SQRT((EXP(Info!$B$6*G2464)*AG2464)^2+(Info!$B$6*G2464*0.01*AI2464)^2)</f>
        <v>7.932873853006929E-2</v>
      </c>
      <c r="AK2464" s="28">
        <f>AI2464/(E2464/1000)</f>
        <v>0.79174798365147492</v>
      </c>
      <c r="AL2464">
        <f>AA2464/0.752049334436339</f>
        <v>0</v>
      </c>
      <c r="AM2464">
        <f>Q2464/O2464</f>
        <v>1.0005225974108374</v>
      </c>
      <c r="AN2464">
        <f>U2464/0.242530074</f>
        <v>4.8184385627832649</v>
      </c>
      <c r="AO2464">
        <f>O2464/U2464</f>
        <v>0.40314730708519991</v>
      </c>
    </row>
    <row r="2465" spans="1:41">
      <c r="A2465" s="14" t="s">
        <v>193</v>
      </c>
      <c r="B2465" s="14" t="s">
        <v>230</v>
      </c>
      <c r="C2465" s="15">
        <v>-45.51</v>
      </c>
      <c r="D2465" s="15">
        <v>50.16</v>
      </c>
      <c r="E2465" s="15">
        <v>3721</v>
      </c>
      <c r="F2465" s="31">
        <v>15</v>
      </c>
      <c r="G2465" s="15">
        <v>4.0703300000000002</v>
      </c>
      <c r="I2465">
        <f>(E2465*100*Info!$B$11)/AI2465</f>
        <v>3.1339160616921382</v>
      </c>
      <c r="J2465">
        <f>LOG10(I2465)</f>
        <v>0.4960873602142214</v>
      </c>
      <c r="K2465">
        <f>2*((E2465*100*Info!$B$11)/AI2465^2)*(AJ2465/2)</f>
        <v>9.9330575514491329E-2</v>
      </c>
      <c r="L2465">
        <f>(M2465/10.7)/I2465</f>
        <v>0.57785209032401719</v>
      </c>
      <c r="M2465">
        <f>((U2465/0.242530073729142))*I2465</f>
        <v>19.377057434492304</v>
      </c>
      <c r="N2465">
        <f>2*M2465*SQRT((0.5*K2465/I2465)^2+(0.5*V2465/U2465)^2)</f>
        <v>0.86121781873184511</v>
      </c>
      <c r="O2465" s="1">
        <v>0.5311304204794427</v>
      </c>
      <c r="P2465" s="1">
        <v>1.1166799048191289E-2</v>
      </c>
      <c r="Q2465" s="1">
        <v>0.53972004481055236</v>
      </c>
      <c r="R2465" s="1">
        <v>1.227320362053283E-2</v>
      </c>
      <c r="S2465" s="1">
        <v>3.5058505109778242</v>
      </c>
      <c r="T2465" s="1">
        <v>4.6023171042158799E-2</v>
      </c>
      <c r="U2465" s="1">
        <v>1.499567657757803</v>
      </c>
      <c r="V2465" s="1">
        <v>4.6722622200160283E-2</v>
      </c>
      <c r="W2465" s="50">
        <f>U2465*Info!$B$2</f>
        <v>0.71979247572374538</v>
      </c>
      <c r="X2465" s="50">
        <f>W2465*SQRT((0.5*V2465/U2465)^2+Info!$B$3^2)</f>
        <v>3.7696074299139029E-2</v>
      </c>
      <c r="Y2465" s="39">
        <f>W2465*Info!$D$2</f>
        <v>0.58303190533623384</v>
      </c>
      <c r="Z2465" s="39">
        <f>Y2465*SQRT(Info!$D$3^2+(X2465/W2465)^2)</f>
        <v>4.2215277821248419E-2</v>
      </c>
      <c r="AA2465" s="50">
        <f>IF(O2465-W2465&gt;0,O2465-W2465,0)</f>
        <v>0</v>
      </c>
      <c r="AB2465" s="50">
        <f>SQRT((0.5*P2465)^2+X2465^2)</f>
        <v>3.8107326957054884E-2</v>
      </c>
      <c r="AC2465" s="50">
        <f>(1-EXP(-Info!$B$6*G2465*1000))+(Info!$B$6/(Info!$B$6-Info!$B$7))*(EXP(-Info!$B$7*G2465*1000)-EXP(-Info!$B$6*G2465*1000))*(Info!$B$9-1)</f>
        <v>4.1986768403541291E-2</v>
      </c>
      <c r="AD2465" s="50">
        <f>SQRT((Info!$B$6*EXP(-Info!$B$6*G2465*1000)+(Info!$B$6/(Info!$B$6+Info!$B$7))*(Info!$B$9-1)*(-Info!$B$7*EXP(-Info!$B$7*G2465*1000)+Info!$B$6*EXP(-Info!$B$6*G2465*1000)))^2*(0.01*G2465*1000)^2)</f>
        <v>3.8721505292433971E-4</v>
      </c>
      <c r="AE2465" s="50">
        <f>IF(AA2465&gt;0,AA2465*AC2465*SQRT((AB2465/AA2465)^2+(AD2465/AC2465)^2),AA2465*AC2465*SQRT((AD2465/AC2465)^2))</f>
        <v>0</v>
      </c>
      <c r="AF2465" s="50">
        <f>IF((S2465-Y2465-AA2465*AC2465)&gt;0,S2465-Y2465-AA2465*AC2465,0)</f>
        <v>2.9228186056415906</v>
      </c>
      <c r="AG2465" s="50">
        <f>SQRT((T2465*0.5)^2+Z2465^2+AE2465^2)</f>
        <v>4.8079754052190608E-2</v>
      </c>
      <c r="AH2465" s="50">
        <f>AF2465/S2465</f>
        <v>0.83369744274303959</v>
      </c>
      <c r="AI2465">
        <f>AF2465*EXP(Info!$B$6*G2465*1000)</f>
        <v>3.0339809714106099</v>
      </c>
      <c r="AJ2465">
        <f>2*SQRT((EXP(Info!$B$6*G2465)*AG2465)^2+(Info!$B$6*G2465*0.01*AI2465)^2)</f>
        <v>9.6163097561556915E-2</v>
      </c>
      <c r="AK2465" s="28">
        <f>AI2465/(E2465/1000)</f>
        <v>0.81536709793351514</v>
      </c>
      <c r="AL2465">
        <f>AA2465/0.752049334436339</f>
        <v>0</v>
      </c>
      <c r="AM2465">
        <f>Q2465/O2465</f>
        <v>1.0161723448703164</v>
      </c>
      <c r="AN2465">
        <f>U2465/0.242530074</f>
        <v>6.183017359561779</v>
      </c>
      <c r="AO2465">
        <f>O2465/U2465</f>
        <v>0.35418903424044523</v>
      </c>
    </row>
    <row r="2466" spans="1:41">
      <c r="A2466" s="14" t="s">
        <v>193</v>
      </c>
      <c r="B2466" s="14" t="s">
        <v>230</v>
      </c>
      <c r="C2466" s="15">
        <v>-45.51</v>
      </c>
      <c r="D2466" s="15">
        <v>50.16</v>
      </c>
      <c r="E2466" s="15">
        <v>3721</v>
      </c>
      <c r="F2466" s="31">
        <v>20</v>
      </c>
      <c r="G2466" s="15">
        <v>4.8289200000000001</v>
      </c>
      <c r="I2466">
        <f>(E2466*100*Info!$B$11)/AI2466</f>
        <v>7.1361527975926684</v>
      </c>
      <c r="J2466">
        <f>LOG10(I2466)</f>
        <v>0.85346414047693797</v>
      </c>
      <c r="K2466">
        <f>2*((E2466*100*Info!$B$11)/AI2466^2)*(AJ2466/2)</f>
        <v>0.61478106756595197</v>
      </c>
      <c r="L2466">
        <f>(M2466/10.7)/I2466</f>
        <v>0.76254618533957341</v>
      </c>
      <c r="M2466">
        <f>((U2466/0.242530073729142))*I2466</f>
        <v>58.225613203709365</v>
      </c>
      <c r="N2466">
        <f>2*M2466*SQRT((0.5*K2466/I2466)^2+(0.5*V2466/U2466)^2)</f>
        <v>5.3255536370503158</v>
      </c>
      <c r="O2466" s="1">
        <v>0.71142113464071521</v>
      </c>
      <c r="P2466" s="1">
        <v>1.468695824509266E-2</v>
      </c>
      <c r="Q2466" s="1">
        <v>0.65933743913184562</v>
      </c>
      <c r="R2466" s="1">
        <v>1.469989822117191E-2</v>
      </c>
      <c r="S2466" s="1">
        <v>2.0440693858033478</v>
      </c>
      <c r="T2466" s="1">
        <v>2.7878592384890259E-2</v>
      </c>
      <c r="U2466" s="1">
        <v>1.978862093309425</v>
      </c>
      <c r="V2466" s="1">
        <v>6.0794038323598608E-2</v>
      </c>
      <c r="W2466" s="50">
        <f>U2466*Info!$B$2</f>
        <v>0.94985380478852399</v>
      </c>
      <c r="X2466" s="50">
        <f>W2466*SQRT((0.5*V2466/U2466)^2+Info!$B$3^2)</f>
        <v>4.968340100767963E-2</v>
      </c>
      <c r="Y2466" s="39">
        <f>W2466*Info!$D$2</f>
        <v>0.76938158187870453</v>
      </c>
      <c r="Z2466" s="39">
        <f>Y2466*SQRT(Info!$D$3^2+(X2466/W2466)^2)</f>
        <v>5.5672378704179584E-2</v>
      </c>
      <c r="AA2466" s="50">
        <f>IF(O2466-W2466&gt;0,O2466-W2466,0)</f>
        <v>0</v>
      </c>
      <c r="AB2466" s="50">
        <f>SQRT((0.5*P2466)^2+X2466^2)</f>
        <v>5.0223172155023976E-2</v>
      </c>
      <c r="AC2466" s="50">
        <f>(1-EXP(-Info!$B$6*G2466*1000))+(Info!$B$6/(Info!$B$6-Info!$B$7))*(EXP(-Info!$B$7*G2466*1000)-EXP(-Info!$B$6*G2466*1000))*(Info!$B$9-1)</f>
        <v>4.9633239975722117E-2</v>
      </c>
      <c r="AD2466" s="50">
        <f>SQRT((Info!$B$6*EXP(-Info!$B$6*G2466*1000)+(Info!$B$6/(Info!$B$6+Info!$B$7))*(Info!$B$9-1)*(-Info!$B$7*EXP(-Info!$B$7*G2466*1000)+Info!$B$6*EXP(-Info!$B$6*G2466*1000)))^2*(0.01*G2466*1000)^2)</f>
        <v>4.561233913393457E-4</v>
      </c>
      <c r="AE2466" s="50">
        <f>IF(AA2466&gt;0,AA2466*AC2466*SQRT((AB2466/AA2466)^2+(AD2466/AC2466)^2),AA2466*AC2466*SQRT((AD2466/AC2466)^2))</f>
        <v>0</v>
      </c>
      <c r="AF2466" s="50">
        <f>IF((S2466-Y2466-AA2466*AC2466)&gt;0,S2466-Y2466-AA2466*AC2466,0)</f>
        <v>1.2746878039246434</v>
      </c>
      <c r="AG2466" s="50">
        <f>SQRT((T2466*0.5)^2+Z2466^2+AE2466^2)</f>
        <v>5.7390920265511541E-2</v>
      </c>
      <c r="AH2466" s="50">
        <f>AF2466/S2466</f>
        <v>0.62360300133533542</v>
      </c>
      <c r="AI2466">
        <f>AF2466*EXP(Info!$B$6*G2466*1000)</f>
        <v>1.3324044435230655</v>
      </c>
      <c r="AJ2466">
        <f>2*SQRT((EXP(Info!$B$6*G2466)*AG2466)^2+(Info!$B$6*G2466*0.01*AI2466)^2)</f>
        <v>0.11478692363412658</v>
      </c>
      <c r="AK2466" s="28">
        <f>AI2466/(E2466/1000)</f>
        <v>0.35807698025344409</v>
      </c>
      <c r="AL2466">
        <f>AA2466/0.752049334436339</f>
        <v>0</v>
      </c>
      <c r="AM2466">
        <f>Q2466/O2466</f>
        <v>0.92678922093708516</v>
      </c>
      <c r="AN2466">
        <f>U2466/0.242530074</f>
        <v>8.1592441740211772</v>
      </c>
      <c r="AO2466">
        <f>O2466/U2466</f>
        <v>0.35951021399927025</v>
      </c>
    </row>
    <row r="2467" spans="1:41">
      <c r="A2467" s="14" t="s">
        <v>193</v>
      </c>
      <c r="B2467" s="14" t="s">
        <v>230</v>
      </c>
      <c r="C2467" s="15">
        <v>-45.51</v>
      </c>
      <c r="D2467" s="15">
        <v>50.16</v>
      </c>
      <c r="E2467" s="15">
        <v>3721</v>
      </c>
      <c r="F2467" s="31">
        <v>25</v>
      </c>
      <c r="G2467" s="15">
        <v>5.58751</v>
      </c>
      <c r="I2467">
        <f>(E2467*100*Info!$B$11)/AI2467</f>
        <v>7.4450615595616902</v>
      </c>
      <c r="J2467">
        <f>LOG10(I2467)</f>
        <v>0.87186829307105873</v>
      </c>
      <c r="K2467">
        <f>2*((E2467*100*Info!$B$11)/AI2467^2)*(AJ2467/2)</f>
        <v>0.53265947271530512</v>
      </c>
      <c r="L2467">
        <f>(M2467/10.7)/I2467</f>
        <v>0.59867761398973862</v>
      </c>
      <c r="M2467">
        <f>((U2467/0.242530073729142))*I2467</f>
        <v>47.691951088190727</v>
      </c>
      <c r="N2467">
        <f>2*M2467*SQRT((0.5*K2467/I2467)^2+(0.5*V2467/U2467)^2)</f>
        <v>3.7204947579393641</v>
      </c>
      <c r="O2467" s="1">
        <v>0.63752574193534095</v>
      </c>
      <c r="P2467" s="1">
        <v>1.337951277077256E-2</v>
      </c>
      <c r="Q2467" s="1">
        <v>0.61329780633326048</v>
      </c>
      <c r="R2467" s="1">
        <v>1.4085905766848379E-2</v>
      </c>
      <c r="S2467" s="1">
        <v>1.8173726814842539</v>
      </c>
      <c r="T2467" s="1">
        <v>2.6415677161361908E-2</v>
      </c>
      <c r="U2467" s="1">
        <v>1.553611386711824</v>
      </c>
      <c r="V2467" s="1">
        <v>4.8311407641987443E-2</v>
      </c>
      <c r="W2467" s="50">
        <f>U2467*Info!$B$2</f>
        <v>0.74573346562167553</v>
      </c>
      <c r="X2467" s="50">
        <f>W2467*SQRT((0.5*V2467/U2467)^2+Info!$B$3^2)</f>
        <v>3.9047841807342734E-2</v>
      </c>
      <c r="Y2467" s="39">
        <f>W2467*Info!$D$2</f>
        <v>0.60404410715355716</v>
      </c>
      <c r="Z2467" s="39">
        <f>Y2467*SQRT(Info!$D$3^2+(X2467/W2467)^2)</f>
        <v>4.3732724051201231E-2</v>
      </c>
      <c r="AA2467" s="50">
        <f>IF(O2467-W2467&gt;0,O2467-W2467,0)</f>
        <v>0</v>
      </c>
      <c r="AB2467" s="50">
        <f>SQRT((0.5*P2467)^2+X2467^2)</f>
        <v>3.9616748860893163E-2</v>
      </c>
      <c r="AC2467" s="50">
        <f>(1-EXP(-Info!$B$6*G2467*1000))+(Info!$B$6/(Info!$B$6-Info!$B$7))*(EXP(-Info!$B$7*G2467*1000)-EXP(-Info!$B$6*G2467*1000))*(Info!$B$9-1)</f>
        <v>5.7224552846301666E-2</v>
      </c>
      <c r="AD2467" s="50">
        <f>SQRT((Info!$B$6*EXP(-Info!$B$6*G2467*1000)+(Info!$B$6/(Info!$B$6+Info!$B$7))*(Info!$B$9-1)*(-Info!$B$7*EXP(-Info!$B$7*G2467*1000)+Info!$B$6*EXP(-Info!$B$6*G2467*1000)))^2*(0.01*G2467*1000)^2)</f>
        <v>5.2403467653865609E-4</v>
      </c>
      <c r="AE2467" s="50">
        <f>IF(AA2467&gt;0,AA2467*AC2467*SQRT((AB2467/AA2467)^2+(AD2467/AC2467)^2),AA2467*AC2467*SQRT((AD2467/AC2467)^2))</f>
        <v>0</v>
      </c>
      <c r="AF2467" s="50">
        <f>IF((S2467-Y2467-AA2467*AC2467)&gt;0,S2467-Y2467-AA2467*AC2467,0)</f>
        <v>1.2133285743306967</v>
      </c>
      <c r="AG2467" s="50">
        <f>SQRT((T2467*0.5)^2+Z2467^2+AE2467^2)</f>
        <v>4.5683674905942481E-2</v>
      </c>
      <c r="AH2467" s="50">
        <f>AF2467/S2467</f>
        <v>0.66762782707824542</v>
      </c>
      <c r="AI2467">
        <f>AF2467*EXP(Info!$B$6*G2467*1000)</f>
        <v>1.2771206283661409</v>
      </c>
      <c r="AJ2467">
        <f>2*SQRT((EXP(Info!$B$6*G2467)*AG2467)^2+(Info!$B$6*G2467*0.01*AI2467)^2)</f>
        <v>9.1372031655759342E-2</v>
      </c>
      <c r="AK2467" s="28">
        <f>AI2467/(E2467/1000)</f>
        <v>0.34321973350339718</v>
      </c>
      <c r="AL2467">
        <f>AA2467/0.752049334436339</f>
        <v>0</v>
      </c>
      <c r="AM2467">
        <f>Q2467/O2467</f>
        <v>0.96199692967921335</v>
      </c>
      <c r="AN2467">
        <f>U2467/0.242530074</f>
        <v>6.4058504625361383</v>
      </c>
      <c r="AO2467">
        <f>O2467/U2467</f>
        <v>0.410350842809312</v>
      </c>
    </row>
    <row r="2468" spans="1:41">
      <c r="A2468" s="14" t="s">
        <v>193</v>
      </c>
      <c r="B2468" s="14" t="s">
        <v>230</v>
      </c>
      <c r="C2468" s="15">
        <v>-45.51</v>
      </c>
      <c r="D2468" s="15">
        <v>50.16</v>
      </c>
      <c r="E2468" s="15">
        <v>3721</v>
      </c>
      <c r="F2468" s="31">
        <v>30</v>
      </c>
      <c r="G2468" s="15">
        <v>6.3461000000000007</v>
      </c>
      <c r="I2468">
        <f>(E2468*100*Info!$B$11)/AI2468</f>
        <v>7.8797262561221917</v>
      </c>
      <c r="J2468">
        <f>LOG10(I2468)</f>
        <v>0.89651113024074569</v>
      </c>
      <c r="K2468">
        <f>2*((E2468*100*Info!$B$11)/AI2468^2)*(AJ2468/2)</f>
        <v>0.62683913923676304</v>
      </c>
      <c r="L2468">
        <f>(M2468/10.7)/I2468</f>
        <v>0.63398841882675661</v>
      </c>
      <c r="M2468">
        <f>((U2468/0.242530073729142))*I2468</f>
        <v>53.453510532000472</v>
      </c>
      <c r="N2468">
        <f>2*M2468*SQRT((0.5*K2468/I2468)^2+(0.5*V2468/U2468)^2)</f>
        <v>4.5584429518103455</v>
      </c>
      <c r="O2468" s="1">
        <v>0.66547064771005726</v>
      </c>
      <c r="P2468" s="1">
        <v>1.3732274061931541E-2</v>
      </c>
      <c r="Q2468" s="1">
        <v>0.6288385173804254</v>
      </c>
      <c r="R2468" s="1">
        <v>1.3961092255172459E-2</v>
      </c>
      <c r="S2468" s="1">
        <v>1.778122416549728</v>
      </c>
      <c r="T2468" s="1">
        <v>2.53663263703055E-2</v>
      </c>
      <c r="U2468" s="1">
        <v>1.6452454601877871</v>
      </c>
      <c r="V2468" s="1">
        <v>5.0552296430111117E-2</v>
      </c>
      <c r="W2468" s="50">
        <f>U2468*Info!$B$2</f>
        <v>0.78971782089013776</v>
      </c>
      <c r="X2468" s="50">
        <f>W2468*SQRT((0.5*V2468/U2468)^2+Info!$B$3^2)</f>
        <v>4.1307800580782324E-2</v>
      </c>
      <c r="Y2468" s="39">
        <f>W2468*Info!$D$2</f>
        <v>0.63967143492101164</v>
      </c>
      <c r="Z2468" s="39">
        <f>Y2468*SQRT(Info!$D$3^2+(X2468/W2468)^2)</f>
        <v>4.6286875614375507E-2</v>
      </c>
      <c r="AA2468" s="50">
        <f>IF(O2468-W2468&gt;0,O2468-W2468,0)</f>
        <v>0</v>
      </c>
      <c r="AB2468" s="50">
        <f>SQRT((0.5*P2468)^2+X2468^2)</f>
        <v>4.1874553448958476E-2</v>
      </c>
      <c r="AC2468" s="50">
        <f>(1-EXP(-Info!$B$6*G2468*1000))+(Info!$B$6/(Info!$B$6-Info!$B$7))*(EXP(-Info!$B$7*G2468*1000)-EXP(-Info!$B$6*G2468*1000))*(Info!$B$9-1)</f>
        <v>6.4761094001614047E-2</v>
      </c>
      <c r="AD2468" s="50">
        <f>SQRT((Info!$B$6*EXP(-Info!$B$6*G2468*1000)+(Info!$B$6/(Info!$B$6+Info!$B$7))*(Info!$B$9-1)*(-Info!$B$7*EXP(-Info!$B$7*G2468*1000)+Info!$B$6*EXP(-Info!$B$6*G2468*1000)))^2*(0.01*G2468*1000)^2)</f>
        <v>5.9095941576135401E-4</v>
      </c>
      <c r="AE2468" s="50">
        <f>IF(AA2468&gt;0,AA2468*AC2468*SQRT((AB2468/AA2468)^2+(AD2468/AC2468)^2),AA2468*AC2468*SQRT((AD2468/AC2468)^2))</f>
        <v>0</v>
      </c>
      <c r="AF2468" s="50">
        <f>IF((S2468-Y2468-AA2468*AC2468)&gt;0,S2468-Y2468-AA2468*AC2468,0)</f>
        <v>1.1384509816287163</v>
      </c>
      <c r="AG2468" s="50">
        <f>SQRT((T2468*0.5)^2+Z2468^2+AE2468^2)</f>
        <v>4.7993098280084856E-2</v>
      </c>
      <c r="AH2468" s="50">
        <f>AF2468/S2468</f>
        <v>0.64025455785983998</v>
      </c>
      <c r="AI2468">
        <f>AF2468*EXP(Info!$B$6*G2468*1000)</f>
        <v>1.2066715756508104</v>
      </c>
      <c r="AJ2468">
        <f>2*SQRT((EXP(Info!$B$6*G2468)*AG2468)^2+(Info!$B$6*G2468*0.01*AI2468)^2)</f>
        <v>9.599178286615509E-2</v>
      </c>
      <c r="AK2468" s="28">
        <f>AI2468/(E2468/1000)</f>
        <v>0.32428690557667572</v>
      </c>
      <c r="AL2468">
        <f>AA2468/0.752049334436339</f>
        <v>0</v>
      </c>
      <c r="AM2468">
        <f>Q2468/O2468</f>
        <v>0.944953048709682</v>
      </c>
      <c r="AN2468">
        <f>U2468/0.242530074</f>
        <v>6.7836760738702742</v>
      </c>
      <c r="AO2468">
        <f>O2468/U2468</f>
        <v>0.40448107216421125</v>
      </c>
    </row>
    <row r="2469" spans="1:41">
      <c r="A2469" s="14" t="s">
        <v>193</v>
      </c>
      <c r="B2469" s="14" t="s">
        <v>230</v>
      </c>
      <c r="C2469" s="15">
        <v>-45.51</v>
      </c>
      <c r="D2469" s="15">
        <v>50.16</v>
      </c>
      <c r="E2469" s="15">
        <v>3721</v>
      </c>
      <c r="F2469" s="31">
        <v>35</v>
      </c>
      <c r="G2469" s="15">
        <v>7.1046899999999997</v>
      </c>
      <c r="I2469">
        <f>(E2469*100*Info!$B$11)/AI2469</f>
        <v>9.1609025439323144</v>
      </c>
      <c r="J2469">
        <f>LOG10(I2469)</f>
        <v>0.96193826302812957</v>
      </c>
      <c r="K2469">
        <f>2*((E2469*100*Info!$B$11)/AI2469^2)*(AJ2469/2)</f>
        <v>0.71703108243322333</v>
      </c>
      <c r="L2469">
        <f>(M2469/10.7)/I2469</f>
        <v>0.53515527900838233</v>
      </c>
      <c r="M2469">
        <f>((U2469/0.242530073729142))*I2469</f>
        <v>52.456807318473658</v>
      </c>
      <c r="N2469">
        <f>2*M2469*SQRT((0.5*K2469/I2469)^2+(0.5*V2469/U2469)^2)</f>
        <v>4.4192648991242294</v>
      </c>
      <c r="O2469" s="1">
        <v>0.58370485325378174</v>
      </c>
      <c r="P2469" s="1">
        <v>1.227392785893856E-2</v>
      </c>
      <c r="Q2469" s="1">
        <v>0.54589914227989988</v>
      </c>
      <c r="R2469" s="1">
        <v>1.235258900552753E-2</v>
      </c>
      <c r="S2469" s="1">
        <v>1.5123993855564231</v>
      </c>
      <c r="T2469" s="1">
        <v>2.201708235402389E-2</v>
      </c>
      <c r="U2469" s="1">
        <v>1.3887663672365349</v>
      </c>
      <c r="V2469" s="1">
        <v>4.3275966217173147E-2</v>
      </c>
      <c r="W2469" s="50">
        <f>U2469*Info!$B$2</f>
        <v>0.66660785627353669</v>
      </c>
      <c r="X2469" s="50">
        <f>W2469*SQRT((0.5*V2469/U2469)^2+Info!$B$3^2)</f>
        <v>3.4911157214147504E-2</v>
      </c>
      <c r="Y2469" s="39">
        <f>W2469*Info!$D$2</f>
        <v>0.53995236358156473</v>
      </c>
      <c r="Z2469" s="39">
        <f>Y2469*SQRT(Info!$D$3^2+(X2469/W2469)^2)</f>
        <v>3.9096275824448863E-2</v>
      </c>
      <c r="AA2469" s="50">
        <f>IF(O2469-W2469&gt;0,O2469-W2469,0)</f>
        <v>0</v>
      </c>
      <c r="AB2469" s="50">
        <f>SQRT((0.5*P2469)^2+X2469^2)</f>
        <v>3.5446455736822695E-2</v>
      </c>
      <c r="AC2469" s="50">
        <f>(1-EXP(-Info!$B$6*G2469*1000))+(Info!$B$6/(Info!$B$6-Info!$B$7))*(EXP(-Info!$B$7*G2469*1000)-EXP(-Info!$B$6*G2469*1000))*(Info!$B$9-1)</f>
        <v>7.2243247735362948E-2</v>
      </c>
      <c r="AD2469" s="50">
        <f>SQRT((Info!$B$6*EXP(-Info!$B$6*G2469*1000)+(Info!$B$6/(Info!$B$6+Info!$B$7))*(Info!$B$9-1)*(-Info!$B$7*EXP(-Info!$B$7*G2469*1000)+Info!$B$6*EXP(-Info!$B$6*G2469*1000)))^2*(0.01*G2469*1000)^2)</f>
        <v>6.5690801860897557E-4</v>
      </c>
      <c r="AE2469" s="50">
        <f>IF(AA2469&gt;0,AA2469*AC2469*SQRT((AB2469/AA2469)^2+(AD2469/AC2469)^2),AA2469*AC2469*SQRT((AD2469/AC2469)^2))</f>
        <v>0</v>
      </c>
      <c r="AF2469" s="50">
        <f>IF((S2469-Y2469-AA2469*AC2469)&gt;0,S2469-Y2469-AA2469*AC2469,0)</f>
        <v>0.97244702197485833</v>
      </c>
      <c r="AG2469" s="50">
        <f>SQRT((T2469*0.5)^2+Z2469^2+AE2469^2)</f>
        <v>4.0616582354838178E-2</v>
      </c>
      <c r="AH2469" s="50">
        <f>AF2469/S2469</f>
        <v>0.64298295229542679</v>
      </c>
      <c r="AI2469">
        <f>AF2469*EXP(Info!$B$6*G2469*1000)</f>
        <v>1.0379153856919667</v>
      </c>
      <c r="AJ2469">
        <f>2*SQRT((EXP(Info!$B$6*G2469)*AG2469)^2+(Info!$B$6*G2469*0.01*AI2469)^2)</f>
        <v>8.123845755457107E-2</v>
      </c>
      <c r="AK2469" s="28">
        <f>AI2469/(E2469/1000)</f>
        <v>0.27893452988228074</v>
      </c>
      <c r="AL2469">
        <f>AA2469/0.752049334436339</f>
        <v>0</v>
      </c>
      <c r="AM2469">
        <f>Q2469/O2469</f>
        <v>0.93523146027801696</v>
      </c>
      <c r="AN2469">
        <f>U2469/0.242530074</f>
        <v>5.7261614789947028</v>
      </c>
      <c r="AO2469">
        <f>O2469/U2469</f>
        <v>0.42030457175837199</v>
      </c>
    </row>
    <row r="2470" spans="1:41">
      <c r="A2470" s="14" t="s">
        <v>193</v>
      </c>
      <c r="B2470" s="14" t="s">
        <v>230</v>
      </c>
      <c r="C2470" s="15">
        <v>-45.51</v>
      </c>
      <c r="D2470" s="15">
        <v>50.16</v>
      </c>
      <c r="E2470" s="15">
        <v>3721</v>
      </c>
      <c r="F2470" s="79">
        <v>38</v>
      </c>
      <c r="G2470" s="15">
        <v>7.55985</v>
      </c>
      <c r="I2470">
        <f>(E2470*100*Info!$B$11)/AI2470</f>
        <v>10.428599943240123</v>
      </c>
      <c r="J2470">
        <f>LOG10(I2470)</f>
        <v>1.0182260075887246</v>
      </c>
      <c r="K2470">
        <f>2*((E2470*100*Info!$B$11)/AI2470^2)*(AJ2470/2)</f>
        <v>1.0151940654033589</v>
      </c>
      <c r="L2470">
        <f>(M2470/10.7)/I2470</f>
        <v>0.58927977584622104</v>
      </c>
      <c r="M2470">
        <f>((U2470/0.242530073729142))*I2470</f>
        <v>65.755384495284247</v>
      </c>
      <c r="N2470">
        <f>2*M2470*SQRT((0.5*K2470/I2470)^2+(0.5*V2470/U2470)^2)</f>
        <v>6.7122070985659272</v>
      </c>
      <c r="O2470" s="1">
        <v>0.60943853048587082</v>
      </c>
      <c r="P2470" s="1">
        <v>1.258441790377818E-2</v>
      </c>
      <c r="Q2470" s="1">
        <v>0.61631634756544529</v>
      </c>
      <c r="R2470" s="1">
        <v>1.3620946429749399E-2</v>
      </c>
      <c r="S2470" s="1">
        <v>1.445240476977244</v>
      </c>
      <c r="T2470" s="1">
        <v>2.17460507971526E-2</v>
      </c>
      <c r="U2470" s="1">
        <v>1.529223322068916</v>
      </c>
      <c r="V2470" s="1">
        <v>4.6973503568441821E-2</v>
      </c>
      <c r="W2470" s="50">
        <f>U2470*Info!$B$2</f>
        <v>0.73402719459307963</v>
      </c>
      <c r="X2470" s="50">
        <f>W2470*SQRT((0.5*V2470/U2470)^2+Info!$B$3^2)</f>
        <v>3.8393811795198789E-2</v>
      </c>
      <c r="Y2470" s="39">
        <f>W2470*Info!$D$2</f>
        <v>0.59456202762039456</v>
      </c>
      <c r="Z2470" s="39">
        <f>Y2470*SQRT(Info!$D$3^2+(X2470/W2470)^2)</f>
        <v>4.3022169152786088E-2</v>
      </c>
      <c r="AA2470" s="50">
        <f>IF(O2470-W2470&gt;0,O2470-W2470,0)</f>
        <v>0</v>
      </c>
      <c r="AB2470" s="50">
        <f>SQRT((0.5*P2470)^2+X2470^2)</f>
        <v>3.890599796508732E-2</v>
      </c>
      <c r="AC2470" s="50">
        <f>(1-EXP(-Info!$B$6*G2470*1000))+(Info!$B$6/(Info!$B$6-Info!$B$7))*(EXP(-Info!$B$7*G2470*1000)-EXP(-Info!$B$6*G2470*1000))*(Info!$B$9-1)</f>
        <v>7.6706651587359648E-2</v>
      </c>
      <c r="AD2470" s="50">
        <f>SQRT((Info!$B$6*EXP(-Info!$B$6*G2470*1000)+(Info!$B$6/(Info!$B$6+Info!$B$7))*(Info!$B$9-1)*(-Info!$B$7*EXP(-Info!$B$7*G2470*1000)+Info!$B$6*EXP(-Info!$B$6*G2470*1000)))^2*(0.01*G2470*1000)^2)</f>
        <v>6.9601344220124957E-4</v>
      </c>
      <c r="AE2470" s="50">
        <f>IF(AA2470&gt;0,AA2470*AC2470*SQRT((AB2470/AA2470)^2+(AD2470/AC2470)^2),AA2470*AC2470*SQRT((AD2470/AC2470)^2))</f>
        <v>0</v>
      </c>
      <c r="AF2470" s="50">
        <f>IF((S2470-Y2470-AA2470*AC2470)&gt;0,S2470-Y2470-AA2470*AC2470,0)</f>
        <v>0.85067844935684944</v>
      </c>
      <c r="AG2470" s="50">
        <f>SQRT((T2470*0.5)^2+Z2470^2+AE2470^2)</f>
        <v>4.4374877125790711E-2</v>
      </c>
      <c r="AH2470" s="50">
        <f>AF2470/S2470</f>
        <v>0.58860685325951034</v>
      </c>
      <c r="AI2470">
        <f>AF2470*EXP(Info!$B$6*G2470*1000)</f>
        <v>0.91174671086460868</v>
      </c>
      <c r="AJ2470">
        <f>2*SQRT((EXP(Info!$B$6*G2470)*AG2470)^2+(Info!$B$6*G2470*0.01*AI2470)^2)</f>
        <v>8.8755907318197769E-2</v>
      </c>
      <c r="AK2470" s="28">
        <f>AI2470/(E2470/1000)</f>
        <v>0.24502733428234577</v>
      </c>
      <c r="AL2470">
        <f>AA2470/0.752049334436339</f>
        <v>0</v>
      </c>
      <c r="AM2470">
        <f>Q2470/O2470</f>
        <v>1.0112854976105485</v>
      </c>
      <c r="AN2470">
        <f>U2470/0.242530074</f>
        <v>6.3052935945128024</v>
      </c>
      <c r="AO2470">
        <f>O2470/U2470</f>
        <v>0.39852814281000476</v>
      </c>
    </row>
    <row r="2471" spans="1:41">
      <c r="A2471" s="14" t="s">
        <v>193</v>
      </c>
      <c r="B2471" s="14" t="s">
        <v>230</v>
      </c>
      <c r="C2471" s="15">
        <v>-45.51</v>
      </c>
      <c r="D2471" s="15">
        <v>50.16</v>
      </c>
      <c r="E2471" s="15">
        <v>3721</v>
      </c>
      <c r="F2471" s="31">
        <v>45</v>
      </c>
      <c r="G2471" s="15">
        <v>8.6218700000000013</v>
      </c>
      <c r="I2471">
        <f>(E2471*100*Info!$B$11)/AI2471</f>
        <v>19.880100339416828</v>
      </c>
      <c r="J2471">
        <f>LOG10(I2471)</f>
        <v>1.2984185720504833</v>
      </c>
      <c r="K2471">
        <f>2*((E2471*100*Info!$B$11)/AI2471^2)*(AJ2471/2)</f>
        <v>3.4125039137729076</v>
      </c>
      <c r="L2471">
        <f>(M2471/10.7)/I2471</f>
        <v>0.55032331478996366</v>
      </c>
      <c r="M2471">
        <f>((U2471/0.242530073729142))*I2471</f>
        <v>117.06316507345096</v>
      </c>
      <c r="N2471">
        <f>2*M2471*SQRT((0.5*K2471/I2471)^2+(0.5*V2471/U2471)^2)</f>
        <v>20.423103063602053</v>
      </c>
      <c r="O2471" s="1">
        <v>1.127844889732329</v>
      </c>
      <c r="P2471" s="1">
        <v>2.3750707339332929E-2</v>
      </c>
      <c r="Q2471" s="1">
        <v>1.128556989130123</v>
      </c>
      <c r="R2471" s="1">
        <v>2.4560805572427149E-2</v>
      </c>
      <c r="S2471" s="1">
        <v>1.035680004875885</v>
      </c>
      <c r="T2471" s="1">
        <v>1.514826011828826E-2</v>
      </c>
      <c r="U2471" s="1">
        <v>1.42812850898637</v>
      </c>
      <c r="V2471" s="1">
        <v>4.4522152086157493E-2</v>
      </c>
      <c r="W2471" s="50">
        <f>U2471*Info!$B$2</f>
        <v>0.68550168431345759</v>
      </c>
      <c r="X2471" s="50">
        <f>W2471*SQRT((0.5*V2471/U2471)^2+Info!$B$3^2)</f>
        <v>3.5902052681025434E-2</v>
      </c>
      <c r="Y2471" s="39">
        <f>W2471*Info!$D$2</f>
        <v>0.55525636429390068</v>
      </c>
      <c r="Z2471" s="39">
        <f>Y2471*SQRT(Info!$D$3^2+(X2471/W2471)^2)</f>
        <v>4.0205211312009943E-2</v>
      </c>
      <c r="AA2471" s="50">
        <f>IF(O2471-W2471&gt;0,O2471-W2471,0)</f>
        <v>0.4423432054188714</v>
      </c>
      <c r="AB2471" s="50">
        <f>SQRT((0.5*P2471)^2+X2471^2)</f>
        <v>3.7815095021575533E-2</v>
      </c>
      <c r="AC2471" s="50">
        <f>(1-EXP(-Info!$B$6*G2471*1000))+(Info!$B$6/(Info!$B$6-Info!$B$7))*(EXP(-Info!$B$7*G2471*1000)-EXP(-Info!$B$6*G2471*1000))*(Info!$B$9-1)</f>
        <v>8.7045916761834513E-2</v>
      </c>
      <c r="AD2471" s="50">
        <f>SQRT((Info!$B$6*EXP(-Info!$B$6*G2471*1000)+(Info!$B$6/(Info!$B$6+Info!$B$7))*(Info!$B$9-1)*(-Info!$B$7*EXP(-Info!$B$7*G2471*1000)+Info!$B$6*EXP(-Info!$B$6*G2471*1000)))^2*(0.01*G2471*1000)^2)</f>
        <v>7.8591797047984256E-4</v>
      </c>
      <c r="AE2471" s="50">
        <f>IF(AA2471&gt;0,AA2471*AC2471*SQRT((AB2471/AA2471)^2+(AD2471/AC2471)^2),AA2471*AC2471*SQRT((AD2471/AC2471)^2))</f>
        <v>3.3099568810503318E-3</v>
      </c>
      <c r="AF2471" s="50">
        <f>IF((S2471-Y2471-AA2471*AC2471)&gt;0,S2471-Y2471-AA2471*AC2471,0)</f>
        <v>0.44191947074293014</v>
      </c>
      <c r="AG2471" s="50">
        <f>SQRT((T2471*0.5)^2+Z2471^2+AE2471^2)</f>
        <v>4.1046099417004475E-2</v>
      </c>
      <c r="AH2471" s="50">
        <f>AF2471/S2471</f>
        <v>0.42669499137032141</v>
      </c>
      <c r="AI2471">
        <f>AF2471*EXP(Info!$B$6*G2471*1000)</f>
        <v>0.47827936151407507</v>
      </c>
      <c r="AJ2471">
        <f>2*SQRT((EXP(Info!$B$6*G2471)*AG2471)^2+(Info!$B$6*G2471*0.01*AI2471)^2)</f>
        <v>8.2098689904875316E-2</v>
      </c>
      <c r="AK2471" s="28">
        <f>AI2471/(E2471/1000)</f>
        <v>0.1285351683725007</v>
      </c>
      <c r="AL2471">
        <f>AA2471/0.752049334436339</f>
        <v>0.58818376024547325</v>
      </c>
      <c r="AM2471">
        <f>Q2471/O2471</f>
        <v>1.0006313806129521</v>
      </c>
      <c r="AN2471">
        <f>U2471/0.242530074</f>
        <v>5.8884594616763692</v>
      </c>
      <c r="AO2471">
        <f>O2471/U2471</f>
        <v>0.78973627557706927</v>
      </c>
    </row>
    <row r="2472" spans="1:41">
      <c r="A2472" s="14" t="s">
        <v>193</v>
      </c>
      <c r="B2472" s="14" t="s">
        <v>230</v>
      </c>
      <c r="C2472" s="15">
        <v>-45.51</v>
      </c>
      <c r="D2472" s="15">
        <v>50.16</v>
      </c>
      <c r="E2472" s="15">
        <v>3721</v>
      </c>
      <c r="F2472" s="31">
        <v>50</v>
      </c>
      <c r="G2472" s="15">
        <v>9.3804599999999994</v>
      </c>
      <c r="I2472">
        <f>(E2472*100*Info!$B$11)/AI2472</f>
        <v>6.6535835722572152</v>
      </c>
      <c r="J2472">
        <f>LOG10(I2472)</f>
        <v>0.82305561620064493</v>
      </c>
      <c r="K2472">
        <f>2*((E2472*100*Info!$B$11)/AI2472^2)*(AJ2472/2)</f>
        <v>0.49698575655997335</v>
      </c>
      <c r="L2472">
        <f>(M2472/10.7)/I2472</f>
        <v>0.69876859554985038</v>
      </c>
      <c r="M2472">
        <f>((U2472/0.242530073729142))*I2472</f>
        <v>49.747673155309116</v>
      </c>
      <c r="N2472">
        <f>2*M2472*SQRT((0.5*K2472/I2472)^2+(0.5*V2472/U2472)^2)</f>
        <v>4.0184375125641383</v>
      </c>
      <c r="O2472" s="1">
        <v>2.8318899151654922</v>
      </c>
      <c r="P2472" s="1">
        <v>5.8509135737789361E-2</v>
      </c>
      <c r="Q2472" s="1">
        <v>3.0367816129088179</v>
      </c>
      <c r="R2472" s="1">
        <v>6.3660243647855261E-2</v>
      </c>
      <c r="S2472" s="1">
        <v>2.2013796194943591</v>
      </c>
      <c r="T2472" s="1">
        <v>2.94095299507511E-2</v>
      </c>
      <c r="U2472" s="1">
        <v>1.813354669281962</v>
      </c>
      <c r="V2472" s="1">
        <v>5.5760721798859332E-2</v>
      </c>
      <c r="W2472" s="50">
        <f>U2472*Info!$B$2</f>
        <v>0.87041024125534172</v>
      </c>
      <c r="X2472" s="50">
        <f>W2472*SQRT((0.5*V2472/U2472)^2+Info!$B$3^2)</f>
        <v>4.5531617986932678E-2</v>
      </c>
      <c r="Y2472" s="39">
        <f>W2472*Info!$D$2</f>
        <v>0.70503229541682688</v>
      </c>
      <c r="Z2472" s="39">
        <f>Y2472*SQRT(Info!$D$3^2+(X2472/W2472)^2)</f>
        <v>5.1018190676705495E-2</v>
      </c>
      <c r="AA2472" s="50">
        <f>IF(O2472-W2472&gt;0,O2472-W2472,0)</f>
        <v>1.9614796739101505</v>
      </c>
      <c r="AB2472" s="50">
        <f>SQRT((0.5*P2472)^2+X2472^2)</f>
        <v>5.411984827864668E-2</v>
      </c>
      <c r="AC2472" s="50">
        <f>(1-EXP(-Info!$B$6*G2472*1000))+(Info!$B$6/(Info!$B$6-Info!$B$7))*(EXP(-Info!$B$7*G2472*1000)-EXP(-Info!$B$6*G2472*1000))*(Info!$B$9-1)</f>
        <v>9.4367187346358156E-2</v>
      </c>
      <c r="AD2472" s="50">
        <f>SQRT((Info!$B$6*EXP(-Info!$B$6*G2472*1000)+(Info!$B$6/(Info!$B$6+Info!$B$7))*(Info!$B$9-1)*(-Info!$B$7*EXP(-Info!$B$7*G2472*1000)+Info!$B$6*EXP(-Info!$B$6*G2472*1000)))^2*(0.01*G2472*1000)^2)</f>
        <v>8.489996581174115E-4</v>
      </c>
      <c r="AE2472" s="50">
        <f>IF(AA2472&gt;0,AA2472*AC2472*SQRT((AB2472/AA2472)^2+(AD2472/AC2472)^2),AA2472*AC2472*SQRT((AD2472/AC2472)^2))</f>
        <v>5.371784292211094E-3</v>
      </c>
      <c r="AF2472" s="50">
        <f>IF((S2472-Y2472-AA2472*AC2472)&gt;0,S2472-Y2472-AA2472*AC2472,0)</f>
        <v>1.3112480042135797</v>
      </c>
      <c r="AG2472" s="50">
        <f>SQRT((T2472*0.5)^2+Z2472^2+AE2472^2)</f>
        <v>5.3366112462758207E-2</v>
      </c>
      <c r="AH2472" s="50">
        <f>AF2472/S2472</f>
        <v>0.59564828919183133</v>
      </c>
      <c r="AI2472">
        <f>AF2472*EXP(Info!$B$6*G2472*1000)</f>
        <v>1.4290406957263744</v>
      </c>
      <c r="AJ2472">
        <f>2*SQRT((EXP(Info!$B$6*G2472)*AG2472)^2+(Info!$B$6*G2472*0.01*AI2472)^2)</f>
        <v>0.10674140688363286</v>
      </c>
      <c r="AK2472" s="28">
        <f>AI2472/(E2472/1000)</f>
        <v>0.38404748608609901</v>
      </c>
      <c r="AL2472">
        <f>AA2472/0.752049334436339</f>
        <v>2.6081795223983271</v>
      </c>
      <c r="AM2472">
        <f>Q2472/O2472</f>
        <v>1.0723515757607944</v>
      </c>
      <c r="AN2472">
        <f>U2472/0.242530074</f>
        <v>7.4768239640332679</v>
      </c>
      <c r="AO2472">
        <f>O2472/U2472</f>
        <v>1.5616856223095297</v>
      </c>
    </row>
    <row r="2473" spans="1:41">
      <c r="A2473" s="14" t="s">
        <v>193</v>
      </c>
      <c r="B2473" s="14" t="s">
        <v>230</v>
      </c>
      <c r="C2473" s="15">
        <v>-45.51</v>
      </c>
      <c r="D2473" s="15">
        <v>50.16</v>
      </c>
      <c r="E2473" s="15">
        <v>3721</v>
      </c>
      <c r="F2473" s="31">
        <v>55</v>
      </c>
      <c r="G2473" s="15">
        <v>10.139100000000001</v>
      </c>
      <c r="I2473">
        <f>(E2473*100*Info!$B$11)/AI2473</f>
        <v>4.1151584122905209</v>
      </c>
      <c r="J2473">
        <f>LOG10(I2473)</f>
        <v>0.61438655795884678</v>
      </c>
      <c r="K2473">
        <f>2*((E2473*100*Info!$B$11)/AI2473^2)*(AJ2473/2)</f>
        <v>0.22901315609466383</v>
      </c>
      <c r="L2473">
        <f>(M2473/10.7)/I2473</f>
        <v>0.83386580939037847</v>
      </c>
      <c r="M2473">
        <f>((U2473/0.242530073729142))*I2473</f>
        <v>36.716941932506579</v>
      </c>
      <c r="N2473">
        <f>2*M2473*SQRT((0.5*K2473/I2473)^2+(0.5*V2473/U2473)^2)</f>
        <v>2.3339770392255343</v>
      </c>
      <c r="O2473" s="1">
        <v>2.0720108621591682</v>
      </c>
      <c r="P2473" s="1">
        <v>4.272945721169074E-2</v>
      </c>
      <c r="Q2473" s="1">
        <v>2.1144277524222779</v>
      </c>
      <c r="R2473" s="1">
        <v>4.4623959577789113E-2</v>
      </c>
      <c r="S2473" s="1">
        <v>3.051752438117481</v>
      </c>
      <c r="T2473" s="1">
        <v>3.9514258380437553E-2</v>
      </c>
      <c r="U2473" s="1">
        <v>2.1639416376787528</v>
      </c>
      <c r="V2473" s="1">
        <v>6.6475157678085012E-2</v>
      </c>
      <c r="W2473" s="50">
        <f>U2473*Info!$B$2</f>
        <v>1.0386919860858013</v>
      </c>
      <c r="X2473" s="50">
        <f>W2473*SQRT((0.5*V2473/U2473)^2+Info!$B$3^2)</f>
        <v>5.43298622157719E-2</v>
      </c>
      <c r="Y2473" s="39">
        <f>W2473*Info!$D$2</f>
        <v>0.84134050872949906</v>
      </c>
      <c r="Z2473" s="39">
        <f>Y2473*SQRT(Info!$D$3^2+(X2473/W2473)^2)</f>
        <v>6.087912006169497E-2</v>
      </c>
      <c r="AA2473" s="50">
        <f>IF(O2473-W2473&gt;0,O2473-W2473,0)</f>
        <v>1.0333188760733669</v>
      </c>
      <c r="AB2473" s="50">
        <f>SQRT((0.5*P2473)^2+X2473^2)</f>
        <v>5.8379667323359995E-2</v>
      </c>
      <c r="AC2473" s="50">
        <f>(1-EXP(-Info!$B$6*G2473*1000))+(Info!$B$6/(Info!$B$6-Info!$B$7))*(EXP(-Info!$B$7*G2473*1000)-EXP(-Info!$B$6*G2473*1000))*(Info!$B$9-1)</f>
        <v>0.10163605846771145</v>
      </c>
      <c r="AD2473" s="50">
        <f>SQRT((Info!$B$6*EXP(-Info!$B$6*G2473*1000)+(Info!$B$6/(Info!$B$6+Info!$B$7))*(Info!$B$9-1)*(-Info!$B$7*EXP(-Info!$B$7*G2473*1000)+Info!$B$6*EXP(-Info!$B$6*G2473*1000)))^2*(0.01*G2473*1000)^2)</f>
        <v>9.1114995382512271E-4</v>
      </c>
      <c r="AE2473" s="50">
        <f>IF(AA2473&gt;0,AA2473*AC2473*SQRT((AB2473/AA2473)^2+(AD2473/AC2473)^2),AA2473*AC2473*SQRT((AD2473/AC2473)^2))</f>
        <v>6.0077129206661242E-3</v>
      </c>
      <c r="AF2473" s="50">
        <f>IF((S2473-Y2473-AA2473*AC2473)&gt;0,S2473-Y2473-AA2473*AC2473,0)</f>
        <v>2.105389471683599</v>
      </c>
      <c r="AG2473" s="50">
        <f>SQRT((T2473*0.5)^2+Z2473^2+AE2473^2)</f>
        <v>6.4286110691675891E-2</v>
      </c>
      <c r="AH2473" s="50">
        <f>AF2473/S2473</f>
        <v>0.68989523704037403</v>
      </c>
      <c r="AI2473">
        <f>AF2473*EXP(Info!$B$6*G2473*1000)</f>
        <v>2.3105408697692598</v>
      </c>
      <c r="AJ2473">
        <f>2*SQRT((EXP(Info!$B$6*G2473)*AG2473)^2+(Info!$B$6*G2473*0.01*AI2473)^2)</f>
        <v>0.12858417680621997</v>
      </c>
      <c r="AK2473" s="28">
        <f>AI2473/(E2473/1000)</f>
        <v>0.6209462160089384</v>
      </c>
      <c r="AL2473">
        <f>AA2473/0.752049334436339</f>
        <v>1.3740041095147559</v>
      </c>
      <c r="AM2473">
        <f>Q2473/O2473</f>
        <v>1.0204713648165475</v>
      </c>
      <c r="AN2473">
        <f>U2473/0.242530074</f>
        <v>8.9223641505125375</v>
      </c>
      <c r="AO2473">
        <f>O2473/U2473</f>
        <v>0.95751698016301479</v>
      </c>
    </row>
    <row r="2474" spans="1:41">
      <c r="A2474" s="14" t="s">
        <v>193</v>
      </c>
      <c r="B2474" s="14" t="s">
        <v>230</v>
      </c>
      <c r="C2474" s="15">
        <v>-45.51</v>
      </c>
      <c r="D2474" s="15">
        <v>50.16</v>
      </c>
      <c r="E2474" s="15">
        <v>3721</v>
      </c>
      <c r="F2474" s="31">
        <v>60</v>
      </c>
      <c r="G2474" s="15">
        <v>10.897600000000001</v>
      </c>
      <c r="I2474">
        <f>(E2474*100*Info!$B$11)/AI2474</f>
        <v>4.0290101002595033</v>
      </c>
      <c r="J2474">
        <f>LOG10(I2474)</f>
        <v>0.60519835611547379</v>
      </c>
      <c r="K2474">
        <f>2*((E2474*100*Info!$B$11)/AI2474^2)*(AJ2474/2)</f>
        <v>0.23129699387509023</v>
      </c>
      <c r="L2474">
        <f>(M2474/10.7)/I2474</f>
        <v>0.87431527503734707</v>
      </c>
      <c r="M2474">
        <f>((U2474/0.242530073729142))*I2474</f>
        <v>37.692088291122012</v>
      </c>
      <c r="N2474">
        <f>2*M2474*SQRT((0.5*K2474/I2474)^2+(0.5*V2474/U2474)^2)</f>
        <v>2.4551923979872385</v>
      </c>
      <c r="O2474" s="1">
        <v>1.433131244488022</v>
      </c>
      <c r="P2474" s="1">
        <v>2.9558604375597819E-2</v>
      </c>
      <c r="Q2474" s="1">
        <v>1.4274712255357871</v>
      </c>
      <c r="R2474" s="1">
        <v>3.043792610769095E-2</v>
      </c>
      <c r="S2474" s="1">
        <v>3.0551040937250189</v>
      </c>
      <c r="T2474" s="1">
        <v>4.3420248653338642E-2</v>
      </c>
      <c r="U2474" s="1">
        <v>2.2689109048553542</v>
      </c>
      <c r="V2474" s="1">
        <v>6.9833461669686417E-2</v>
      </c>
      <c r="W2474" s="50">
        <f>U2474*Info!$B$2</f>
        <v>1.0890772343305699</v>
      </c>
      <c r="X2474" s="50">
        <f>W2474*SQRT((0.5*V2474/U2474)^2+Info!$B$3^2)</f>
        <v>5.6974746057214247E-2</v>
      </c>
      <c r="Y2474" s="39">
        <f>W2474*Info!$D$2</f>
        <v>0.88215255980776164</v>
      </c>
      <c r="Z2474" s="39">
        <f>Y2474*SQRT(Info!$D$3^2+(X2474/W2474)^2)</f>
        <v>6.3837788860686834E-2</v>
      </c>
      <c r="AA2474" s="50">
        <f>IF(O2474-W2474&gt;0,O2474-W2474,0)</f>
        <v>0.34405401015745207</v>
      </c>
      <c r="AB2474" s="50">
        <f>SQRT((0.5*P2474)^2+X2474^2)</f>
        <v>5.8860423558128837E-2</v>
      </c>
      <c r="AC2474" s="50">
        <f>(1-EXP(-Info!$B$6*G2474*1000))+(Info!$B$6/(Info!$B$6-Info!$B$7))*(EXP(-Info!$B$7*G2474*1000)-EXP(-Info!$B$6*G2474*1000))*(Info!$B$9-1)</f>
        <v>0.10885109010825229</v>
      </c>
      <c r="AD2474" s="50">
        <f>SQRT((Info!$B$6*EXP(-Info!$B$6*G2474*1000)+(Info!$B$6/(Info!$B$6+Info!$B$7))*(Info!$B$9-1)*(-Info!$B$7*EXP(-Info!$B$7*G2474*1000)+Info!$B$6*EXP(-Info!$B$6*G2474*1000)))^2*(0.01*G2474*1000)^2)</f>
        <v>9.7236339102955191E-4</v>
      </c>
      <c r="AE2474" s="50">
        <f>IF(AA2474&gt;0,AA2474*AC2474*SQRT((AB2474/AA2474)^2+(AD2474/AC2474)^2),AA2474*AC2474*SQRT((AD2474/AC2474)^2))</f>
        <v>6.4157495464760485E-3</v>
      </c>
      <c r="AF2474" s="50">
        <f>IF((S2474-Y2474-AA2474*AC2474)&gt;0,S2474-Y2474-AA2474*AC2474,0)</f>
        <v>2.1355008798555031</v>
      </c>
      <c r="AG2474" s="50">
        <f>SQRT((T2474*0.5)^2+Z2474^2+AE2474^2)</f>
        <v>6.7732965586516133E-2</v>
      </c>
      <c r="AH2474" s="50">
        <f>AF2474/S2474</f>
        <v>0.69899447427722028</v>
      </c>
      <c r="AI2474">
        <f>AF2474*EXP(Info!$B$6*G2474*1000)</f>
        <v>2.3599448650078125</v>
      </c>
      <c r="AJ2474">
        <f>2*SQRT((EXP(Info!$B$6*G2474)*AG2474)^2+(Info!$B$6*G2474*0.01*AI2474)^2)</f>
        <v>0.13547946999490154</v>
      </c>
      <c r="AK2474" s="28">
        <f>AI2474/(E2474/1000)</f>
        <v>0.63422329078414741</v>
      </c>
      <c r="AL2474">
        <f>AA2474/0.752049334436339</f>
        <v>0.45748861730636403</v>
      </c>
      <c r="AM2474">
        <f>Q2474/O2474</f>
        <v>0.99605059273251917</v>
      </c>
      <c r="AN2474">
        <f>U2474/0.242530074</f>
        <v>9.355173432451739</v>
      </c>
      <c r="AO2474">
        <f>O2474/U2474</f>
        <v>0.63163839594635196</v>
      </c>
    </row>
    <row r="2475" spans="1:41">
      <c r="A2475" s="14" t="s">
        <v>193</v>
      </c>
      <c r="B2475" s="14" t="s">
        <v>230</v>
      </c>
      <c r="C2475" s="15">
        <v>-45.51</v>
      </c>
      <c r="D2475" s="15">
        <v>50.16</v>
      </c>
      <c r="E2475" s="15">
        <v>3721</v>
      </c>
      <c r="F2475" s="31">
        <v>65</v>
      </c>
      <c r="G2475" s="15">
        <v>11.6562</v>
      </c>
      <c r="I2475">
        <f>(E2475*100*Info!$B$11)/AI2475</f>
        <v>6.8351078436549173</v>
      </c>
      <c r="J2475">
        <f>LOG10(I2475)</f>
        <v>0.83474537121324133</v>
      </c>
      <c r="K2475">
        <f>2*((E2475*100*Info!$B$11)/AI2475^2)*(AJ2475/2)</f>
        <v>0.55974074043331168</v>
      </c>
      <c r="L2475">
        <f>(M2475/10.7)/I2475</f>
        <v>0.75376102478976337</v>
      </c>
      <c r="M2475">
        <f>((U2475/0.242530073729142))*I2475</f>
        <v>55.126805452766114</v>
      </c>
      <c r="N2475">
        <f>2*M2475*SQRT((0.5*K2475/I2475)^2+(0.5*V2475/U2475)^2)</f>
        <v>4.8217797924575496</v>
      </c>
      <c r="O2475" s="1">
        <v>1.160902621866539</v>
      </c>
      <c r="P2475" s="1">
        <v>2.3959021596141439E-2</v>
      </c>
      <c r="Q2475" s="1">
        <v>1.148735472280709</v>
      </c>
      <c r="R2475" s="1">
        <v>2.4515310391363031E-2</v>
      </c>
      <c r="S2475" s="1">
        <v>2.036333744712771</v>
      </c>
      <c r="T2475" s="1">
        <v>2.6891239950484459E-2</v>
      </c>
      <c r="U2475" s="1">
        <v>1.95606397100564</v>
      </c>
      <c r="V2475" s="1">
        <v>6.0105151253010587E-2</v>
      </c>
      <c r="W2475" s="50">
        <f>U2475*Info!$B$2</f>
        <v>0.93891070608270721</v>
      </c>
      <c r="X2475" s="50">
        <f>W2475*SQRT((0.5*V2475/U2475)^2+Info!$B$3^2)</f>
        <v>4.9111818611445278E-2</v>
      </c>
      <c r="Y2475" s="39">
        <f>W2475*Info!$D$2</f>
        <v>0.76051767192699293</v>
      </c>
      <c r="Z2475" s="39">
        <f>Y2475*SQRT(Info!$D$3^2+(X2475/W2475)^2)</f>
        <v>5.5031462069257103E-2</v>
      </c>
      <c r="AA2475" s="50">
        <f>IF(O2475-W2475&gt;0,O2475-W2475,0)</f>
        <v>0.22199191578383182</v>
      </c>
      <c r="AB2475" s="50">
        <f>SQRT((0.5*P2475)^2+X2475^2)</f>
        <v>5.0551749784597921E-2</v>
      </c>
      <c r="AC2475" s="50">
        <f>(1-EXP(-Info!$B$6*G2475*1000))+(Info!$B$6/(Info!$B$6-Info!$B$7))*(EXP(-Info!$B$7*G2475*1000)-EXP(-Info!$B$6*G2475*1000))*(Info!$B$9-1)</f>
        <v>0.11601493786410558</v>
      </c>
      <c r="AD2475" s="50">
        <f>SQRT((Info!$B$6*EXP(-Info!$B$6*G2475*1000)+(Info!$B$6/(Info!$B$6+Info!$B$7))*(Info!$B$9-1)*(-Info!$B$7*EXP(-Info!$B$7*G2475*1000)+Info!$B$6*EXP(-Info!$B$6*G2475*1000)))^2*(0.01*G2475*1000)^2)</f>
        <v>1.0326692525460316E-3</v>
      </c>
      <c r="AE2475" s="50">
        <f>IF(AA2475&gt;0,AA2475*AC2475*SQRT((AB2475/AA2475)^2+(AD2475/AC2475)^2),AA2475*AC2475*SQRT((AD2475/AC2475)^2))</f>
        <v>5.8692367992765207E-3</v>
      </c>
      <c r="AF2475" s="50">
        <f>IF((S2475-Y2475-AA2475*AC2475)&gt;0,S2475-Y2475-AA2475*AC2475,0)</f>
        <v>1.2500616944697831</v>
      </c>
      <c r="AG2475" s="50">
        <f>SQRT((T2475*0.5)^2+Z2475^2+AE2475^2)</f>
        <v>5.6953441112936258E-2</v>
      </c>
      <c r="AH2475" s="50">
        <f>AF2475/S2475</f>
        <v>0.61387859319008975</v>
      </c>
      <c r="AI2475">
        <f>AF2475*EXP(Info!$B$6*G2475*1000)</f>
        <v>1.3910887603622231</v>
      </c>
      <c r="AJ2475">
        <f>2*SQRT((EXP(Info!$B$6*G2475)*AG2475)^2+(Info!$B$6*G2475*0.01*AI2475)^2)</f>
        <v>0.11391905885675736</v>
      </c>
      <c r="AK2475" s="28">
        <f>AI2475/(E2475/1000)</f>
        <v>0.3738480946955719</v>
      </c>
      <c r="AL2475">
        <f>AA2475/0.752049334436339</f>
        <v>0.29518265041776115</v>
      </c>
      <c r="AM2475">
        <f>Q2475/O2475</f>
        <v>0.98951923326155711</v>
      </c>
      <c r="AN2475">
        <f>U2475/0.242530074</f>
        <v>8.0652429562431909</v>
      </c>
      <c r="AO2475">
        <f>O2475/U2475</f>
        <v>0.59348908781838183</v>
      </c>
    </row>
    <row r="2476" spans="1:41">
      <c r="A2476" s="14" t="s">
        <v>193</v>
      </c>
      <c r="B2476" s="14" t="s">
        <v>230</v>
      </c>
      <c r="C2476" s="15">
        <v>-45.51</v>
      </c>
      <c r="D2476" s="15">
        <v>50.16</v>
      </c>
      <c r="E2476" s="15">
        <v>3721</v>
      </c>
      <c r="F2476" s="31">
        <v>70</v>
      </c>
      <c r="G2476" s="15">
        <v>12.4148</v>
      </c>
      <c r="I2476">
        <f>(E2476*100*Info!$B$11)/AI2476</f>
        <v>7.3000748379493281</v>
      </c>
      <c r="J2476">
        <f>LOG10(I2476)</f>
        <v>0.86332731238646021</v>
      </c>
      <c r="K2476">
        <f>2*((E2476*100*Info!$B$11)/AI2476^2)*(AJ2476/2)</f>
        <v>0.58820329135119731</v>
      </c>
      <c r="L2476">
        <f>(M2476/10.7)/I2476</f>
        <v>0.69168076362342579</v>
      </c>
      <c r="M2476">
        <f>((U2476/0.242530073729142))*I2476</f>
        <v>54.027738321104131</v>
      </c>
      <c r="N2476">
        <f>2*M2476*SQRT((0.5*K2476/I2476)^2+(0.5*V2476/U2476)^2)</f>
        <v>4.6590510185810015</v>
      </c>
      <c r="O2476" s="1">
        <v>1.146207710431199</v>
      </c>
      <c r="P2476" s="1">
        <v>2.3635781600160489E-2</v>
      </c>
      <c r="Q2476" s="1">
        <v>1.1528251581226929</v>
      </c>
      <c r="R2476" s="1">
        <v>2.4823177963535871E-2</v>
      </c>
      <c r="S2476" s="1">
        <v>1.8952528162795581</v>
      </c>
      <c r="T2476" s="1">
        <v>2.6056776756529631E-2</v>
      </c>
      <c r="U2476" s="1">
        <v>1.7949612366052199</v>
      </c>
      <c r="V2476" s="1">
        <v>5.5150922992101982E-2</v>
      </c>
      <c r="W2476" s="50">
        <f>U2476*Info!$B$2</f>
        <v>0.86158139357050556</v>
      </c>
      <c r="X2476" s="50">
        <f>W2476*SQRT((0.5*V2476/U2476)^2+Info!$B$3^2)</f>
        <v>4.5066659566064669E-2</v>
      </c>
      <c r="Y2476" s="39">
        <f>W2476*Info!$D$2</f>
        <v>0.6978809287921095</v>
      </c>
      <c r="Z2476" s="39">
        <f>Y2476*SQRT(Info!$D$3^2+(X2476/W2476)^2)</f>
        <v>5.0498871997548316E-2</v>
      </c>
      <c r="AA2476" s="50">
        <f>IF(O2476-W2476&gt;0,O2476-W2476,0)</f>
        <v>0.2846263168606934</v>
      </c>
      <c r="AB2476" s="50">
        <f>SQRT((0.5*P2476)^2+X2476^2)</f>
        <v>4.6590410466169851E-2</v>
      </c>
      <c r="AC2476" s="50">
        <f>(1-EXP(-Info!$B$6*G2476*1000))+(Info!$B$6/(Info!$B$6-Info!$B$7))*(EXP(-Info!$B$7*G2476*1000)-EXP(-Info!$B$6*G2476*1000))*(Info!$B$9-1)</f>
        <v>0.12312701303487235</v>
      </c>
      <c r="AD2476" s="50">
        <f>SQRT((Info!$B$6*EXP(-Info!$B$6*G2476*1000)+(Info!$B$6/(Info!$B$6+Info!$B$7))*(Info!$B$9-1)*(-Info!$B$7*EXP(-Info!$B$7*G2476*1000)+Info!$B$6*EXP(-Info!$B$6*G2476*1000)))^2*(0.01*G2476*1000)^2)</f>
        <v>1.0920691571479626E-3</v>
      </c>
      <c r="AE2476" s="50">
        <f>IF(AA2476&gt;0,AA2476*AC2476*SQRT((AB2476/AA2476)^2+(AD2476/AC2476)^2),AA2476*AC2476*SQRT((AD2476/AC2476)^2))</f>
        <v>5.7449530375294393E-3</v>
      </c>
      <c r="AF2476" s="50">
        <f>IF((S2476-Y2476-AA2476*AC2476)&gt;0,S2476-Y2476-AA2476*AC2476,0)</f>
        <v>1.1623266992612744</v>
      </c>
      <c r="AG2476" s="50">
        <f>SQRT((T2476*0.5)^2+Z2476^2+AE2476^2)</f>
        <v>5.2467889819994611E-2</v>
      </c>
      <c r="AH2476" s="50">
        <f>AF2476/S2476</f>
        <v>0.61328319329078163</v>
      </c>
      <c r="AI2476">
        <f>AF2476*EXP(Info!$B$6*G2476*1000)</f>
        <v>1.3024855098393755</v>
      </c>
      <c r="AJ2476">
        <f>2*SQRT((EXP(Info!$B$6*G2476)*AG2476)^2+(Info!$B$6*G2476*0.01*AI2476)^2)</f>
        <v>0.10494772736329595</v>
      </c>
      <c r="AK2476" s="28">
        <f>AI2476/(E2476/1000)</f>
        <v>0.35003641758650239</v>
      </c>
      <c r="AL2476">
        <f>AA2476/0.752049334436339</f>
        <v>0.37846761352966402</v>
      </c>
      <c r="AM2476">
        <f>Q2476/O2476</f>
        <v>1.0057733407577625</v>
      </c>
      <c r="AN2476">
        <f>U2476/0.242530074</f>
        <v>7.4009841625052228</v>
      </c>
      <c r="AO2476">
        <f>O2476/U2476</f>
        <v>0.63856961758071296</v>
      </c>
    </row>
    <row r="2477" spans="1:41">
      <c r="A2477" s="14" t="s">
        <v>193</v>
      </c>
      <c r="B2477" s="14" t="s">
        <v>230</v>
      </c>
      <c r="C2477" s="15">
        <v>-45.51</v>
      </c>
      <c r="D2477" s="15">
        <v>50.16</v>
      </c>
      <c r="E2477" s="15">
        <v>3721</v>
      </c>
      <c r="F2477" s="31">
        <v>75</v>
      </c>
      <c r="G2477" s="15">
        <v>13.173399999999999</v>
      </c>
      <c r="I2477">
        <f>(E2477*100*Info!$B$11)/AI2477</f>
        <v>8.9405456143313895</v>
      </c>
      <c r="J2477">
        <f>LOG10(I2477)</f>
        <v>0.9513640232772187</v>
      </c>
      <c r="K2477">
        <f>2*((E2477*100*Info!$B$11)/AI2477^2)*(AJ2477/2)</f>
        <v>0.82289089475224575</v>
      </c>
      <c r="L2477">
        <f>(M2477/10.7)/I2477</f>
        <v>0.64228045994172656</v>
      </c>
      <c r="M2477">
        <f>((U2477/0.242530073729142))*I2477</f>
        <v>61.443013917539439</v>
      </c>
      <c r="N2477">
        <f>2*M2477*SQRT((0.5*K2477/I2477)^2+(0.5*V2477/U2477)^2)</f>
        <v>5.9705409013531101</v>
      </c>
      <c r="O2477" s="1">
        <v>1.4645589811794311</v>
      </c>
      <c r="P2477" s="1">
        <v>3.0807709331030789E-2</v>
      </c>
      <c r="Q2477" s="1">
        <v>1.5085550841383859</v>
      </c>
      <c r="R2477" s="1">
        <v>3.2835602651234287E-2</v>
      </c>
      <c r="S2477" s="1">
        <v>1.6770249270187561</v>
      </c>
      <c r="T2477" s="1">
        <v>2.519555057064219E-2</v>
      </c>
      <c r="U2477" s="1">
        <v>1.6667639021576599</v>
      </c>
      <c r="V2477" s="1">
        <v>5.1937116305997968E-2</v>
      </c>
      <c r="W2477" s="50">
        <f>U2477*Info!$B$2</f>
        <v>0.80004667303567667</v>
      </c>
      <c r="X2477" s="50">
        <f>W2477*SQRT((0.5*V2477/U2477)^2+Info!$B$3^2)</f>
        <v>4.1899410817804641E-2</v>
      </c>
      <c r="Y2477" s="39">
        <f>W2477*Info!$D$2</f>
        <v>0.64803780515889819</v>
      </c>
      <c r="Z2477" s="39">
        <f>Y2477*SQRT(Info!$D$3^2+(X2477/W2477)^2)</f>
        <v>4.6922338172594578E-2</v>
      </c>
      <c r="AA2477" s="50">
        <f>IF(O2477-W2477&gt;0,O2477-W2477,0)</f>
        <v>0.66451230814375439</v>
      </c>
      <c r="AB2477" s="50">
        <f>SQRT((0.5*P2477)^2+X2477^2)</f>
        <v>4.4641229434632342E-2</v>
      </c>
      <c r="AC2477" s="50">
        <f>(1-EXP(-Info!$B$6*G2477*1000))+(Info!$B$6/(Info!$B$6-Info!$B$7))*(EXP(-Info!$B$7*G2477*1000)-EXP(-Info!$B$6*G2477*1000))*(Info!$B$9-1)</f>
        <v>0.13018767904965961</v>
      </c>
      <c r="AD2477" s="50">
        <f>SQRT((Info!$B$6*EXP(-Info!$B$6*G2477*1000)+(Info!$B$6/(Info!$B$6+Info!$B$7))*(Info!$B$9-1)*(-Info!$B$7*EXP(-Info!$B$7*G2477*1000)+Info!$B$6*EXP(-Info!$B$6*G2477*1000)))^2*(0.01*G2477*1000)^2)</f>
        <v>1.1505727636720445E-3</v>
      </c>
      <c r="AE2477" s="50">
        <f>IF(AA2477&gt;0,AA2477*AC2477*SQRT((AB2477/AA2477)^2+(AD2477/AC2477)^2),AA2477*AC2477*SQRT((AD2477/AC2477)^2))</f>
        <v>5.8618142314757274E-3</v>
      </c>
      <c r="AF2477" s="50">
        <f>IF((S2477-Y2477-AA2477*AC2477)&gt;0,S2477-Y2477-AA2477*AC2477,0)</f>
        <v>0.94247580676269027</v>
      </c>
      <c r="AG2477" s="50">
        <f>SQRT((T2477*0.5)^2+Z2477^2+AE2477^2)</f>
        <v>4.8936393694336576E-2</v>
      </c>
      <c r="AH2477" s="50">
        <f>AF2477/S2477</f>
        <v>0.56199272388760957</v>
      </c>
      <c r="AI2477">
        <f>AF2477*EXP(Info!$B$6*G2477*1000)</f>
        <v>1.0634968051536631</v>
      </c>
      <c r="AJ2477">
        <f>2*SQRT((EXP(Info!$B$6*G2477)*AG2477)^2+(Info!$B$6*G2477*0.01*AI2477)^2)</f>
        <v>9.7884611891720569E-2</v>
      </c>
      <c r="AK2477" s="28">
        <f>AI2477/(E2477/1000)</f>
        <v>0.28580940745865707</v>
      </c>
      <c r="AL2477">
        <f>AA2477/0.752049334436339</f>
        <v>0.88360201613875022</v>
      </c>
      <c r="AM2477">
        <f>Q2477/O2477</f>
        <v>1.0300405128945536</v>
      </c>
      <c r="AN2477">
        <f>U2477/0.242530074</f>
        <v>6.872400913701366</v>
      </c>
      <c r="AO2477">
        <f>O2477/U2477</f>
        <v>0.87868412513825722</v>
      </c>
    </row>
    <row r="2478" spans="1:41">
      <c r="A2478" s="14" t="s">
        <v>193</v>
      </c>
      <c r="B2478" s="14" t="s">
        <v>230</v>
      </c>
      <c r="C2478" s="15">
        <v>-45.51</v>
      </c>
      <c r="D2478" s="15">
        <v>50.16</v>
      </c>
      <c r="E2478" s="15">
        <v>3721</v>
      </c>
      <c r="F2478" s="79">
        <v>80</v>
      </c>
      <c r="G2478" s="15">
        <v>13.932</v>
      </c>
      <c r="I2478">
        <f>(E2478*100*Info!$B$11)/AI2478</f>
        <v>9.5593333136397582</v>
      </c>
      <c r="J2478">
        <f>LOG10(I2478)</f>
        <v>0.98042760479663826</v>
      </c>
      <c r="K2478">
        <f>2*((E2478*100*Info!$B$11)/AI2478^2)*(AJ2478/2)</f>
        <v>1.175949331090522</v>
      </c>
      <c r="L2478">
        <f>(M2478/10.7)/I2478</f>
        <v>0.81203829956013795</v>
      </c>
      <c r="M2478">
        <f>((U2478/0.242530073729142))*I2478</f>
        <v>83.059229027621711</v>
      </c>
      <c r="N2478">
        <f>2*M2478*SQRT((0.5*K2478/I2478)^2+(0.5*V2478/U2478)^2)</f>
        <v>10.531270685373562</v>
      </c>
      <c r="O2478" s="1">
        <v>1.126940154622182</v>
      </c>
      <c r="P2478" s="1">
        <v>2.331245344722158E-2</v>
      </c>
      <c r="Q2478" s="1">
        <v>1.132438567917381</v>
      </c>
      <c r="R2478" s="1">
        <v>2.4928559144422151E-2</v>
      </c>
      <c r="S2478" s="1">
        <v>1.71051227782989</v>
      </c>
      <c r="T2478" s="1">
        <v>2.6225537602294881E-2</v>
      </c>
      <c r="U2478" s="1">
        <v>2.107297682696319</v>
      </c>
      <c r="V2478" s="1">
        <v>6.4725011893307483E-2</v>
      </c>
      <c r="W2478" s="50">
        <f>U2478*Info!$B$2</f>
        <v>1.0115028876942331</v>
      </c>
      <c r="X2478" s="50">
        <f>W2478*SQRT((0.5*V2478/U2478)^2+Info!$B$3^2)</f>
        <v>5.2906998348184013E-2</v>
      </c>
      <c r="Y2478" s="39">
        <f>W2478*Info!$D$2</f>
        <v>0.81931733903232884</v>
      </c>
      <c r="Z2478" s="39">
        <f>Y2478*SQRT(Info!$D$3^2+(X2478/W2478)^2)</f>
        <v>5.9285115174298478E-2</v>
      </c>
      <c r="AA2478" s="50">
        <f>IF(O2478-W2478&gt;0,O2478-W2478,0)</f>
        <v>0.11543726692794887</v>
      </c>
      <c r="AB2478" s="50">
        <f>SQRT((0.5*P2478)^2+X2478^2)</f>
        <v>5.4175807291142089E-2</v>
      </c>
      <c r="AC2478" s="50">
        <f>(1-EXP(-Info!$B$6*G2478*1000))+(Info!$B$6/(Info!$B$6-Info!$B$7))*(EXP(-Info!$B$7*G2478*1000)-EXP(-Info!$B$6*G2478*1000))*(Info!$B$9-1)</f>
        <v>0.1371972968084097</v>
      </c>
      <c r="AD2478" s="50">
        <f>SQRT((Info!$B$6*EXP(-Info!$B$6*G2478*1000)+(Info!$B$6/(Info!$B$6+Info!$B$7))*(Info!$B$9-1)*(-Info!$B$7*EXP(-Info!$B$7*G2478*1000)+Info!$B$6*EXP(-Info!$B$6*G2478*1000)))^2*(0.01*G2478*1000)^2)</f>
        <v>1.2081896406972528E-3</v>
      </c>
      <c r="AE2478" s="50">
        <f>IF(AA2478&gt;0,AA2478*AC2478*SQRT((AB2478/AA2478)^2+(AD2478/AC2478)^2),AA2478*AC2478*SQRT((AD2478/AC2478)^2))</f>
        <v>7.4340827205509148E-3</v>
      </c>
      <c r="AF2478" s="50">
        <f>IF((S2478-Y2478-AA2478*AC2478)&gt;0,S2478-Y2478-AA2478*AC2478,0)</f>
        <v>0.87535725782409579</v>
      </c>
      <c r="AG2478" s="50">
        <f>SQRT((T2478*0.5)^2+Z2478^2+AE2478^2)</f>
        <v>6.1171359088695872E-2</v>
      </c>
      <c r="AH2478" s="50">
        <f>AF2478/S2478</f>
        <v>0.51175151980472944</v>
      </c>
      <c r="AI2478">
        <f>AF2478*EXP(Info!$B$6*G2478*1000)</f>
        <v>0.9946553159314121</v>
      </c>
      <c r="AJ2478">
        <f>2*SQRT((EXP(Info!$B$6*G2478)*AG2478)^2+(Info!$B$6*G2478*0.01*AI2478)^2)</f>
        <v>0.12235835021739827</v>
      </c>
      <c r="AK2478" s="28">
        <f>AI2478/(E2478/1000)</f>
        <v>0.26730860412023977</v>
      </c>
      <c r="AL2478">
        <f>AA2478/0.752049334436339</f>
        <v>0.1534969338340936</v>
      </c>
      <c r="AM2478">
        <f>Q2478/O2478</f>
        <v>1.0048790641389846</v>
      </c>
      <c r="AN2478">
        <f>U2478/0.242530074</f>
        <v>8.6888097955897994</v>
      </c>
      <c r="AO2478">
        <f>O2478/U2478</f>
        <v>0.53477976266753402</v>
      </c>
    </row>
    <row r="2479" spans="1:41">
      <c r="A2479" s="14" t="s">
        <v>193</v>
      </c>
      <c r="B2479" s="14" t="s">
        <v>230</v>
      </c>
      <c r="C2479" s="15">
        <v>-45.51</v>
      </c>
      <c r="D2479" s="15">
        <v>50.16</v>
      </c>
      <c r="E2479" s="15">
        <v>3721</v>
      </c>
      <c r="F2479" s="31">
        <v>85</v>
      </c>
      <c r="G2479" s="15">
        <v>14.2958</v>
      </c>
      <c r="I2479">
        <f>(E2479*100*Info!$B$11)/AI2479</f>
        <v>6.6425282887090669</v>
      </c>
      <c r="J2479">
        <f>LOG10(I2479)</f>
        <v>0.82233341262752957</v>
      </c>
      <c r="K2479">
        <f>2*((E2479*100*Info!$B$11)/AI2479^2)*(AJ2479/2)</f>
        <v>0.53956621888639866</v>
      </c>
      <c r="L2479">
        <f>(M2479/10.7)/I2479</f>
        <v>0.77289374191842652</v>
      </c>
      <c r="M2479">
        <f>((U2479/0.242530073729142))*I2479</f>
        <v>54.933463429995065</v>
      </c>
      <c r="N2479">
        <f>2*M2479*SQRT((0.5*K2479/I2479)^2+(0.5*V2479/U2479)^2)</f>
        <v>4.7715976596616452</v>
      </c>
      <c r="O2479" s="1">
        <v>0.90575241838202369</v>
      </c>
      <c r="P2479" s="1">
        <v>1.8706152728934049E-2</v>
      </c>
      <c r="Q2479" s="1">
        <v>0.90050789757067129</v>
      </c>
      <c r="R2479" s="1">
        <v>1.9452037395371252E-2</v>
      </c>
      <c r="S2479" s="1">
        <v>2.0353620716768011</v>
      </c>
      <c r="T2479" s="1">
        <v>2.7886187240245101E-2</v>
      </c>
      <c r="U2479" s="1">
        <v>2.005714745471272</v>
      </c>
      <c r="V2479" s="1">
        <v>6.1714304018724138E-2</v>
      </c>
      <c r="W2479" s="50">
        <f>U2479*Info!$B$2</f>
        <v>0.96274307782621049</v>
      </c>
      <c r="X2479" s="50">
        <f>W2479*SQRT((0.5*V2479/U2479)^2+Info!$B$3^2)</f>
        <v>5.0364314064795981E-2</v>
      </c>
      <c r="Y2479" s="39">
        <f>W2479*Info!$D$2</f>
        <v>0.77982189303923055</v>
      </c>
      <c r="Z2479" s="39">
        <f>Y2479*SQRT(Info!$D$3^2+(X2479/W2479)^2)</f>
        <v>5.6431774636723622E-2</v>
      </c>
      <c r="AA2479" s="50">
        <f>IF(O2479-W2479&gt;0,O2479-W2479,0)</f>
        <v>0</v>
      </c>
      <c r="AB2479" s="50">
        <f>SQRT((0.5*P2479)^2+X2479^2)</f>
        <v>5.1225425022121171E-2</v>
      </c>
      <c r="AC2479" s="50">
        <f>(1-EXP(-Info!$B$6*G2479*1000))+(Info!$B$6/(Info!$B$6-Info!$B$7))*(EXP(-Info!$B$7*G2479*1000)-EXP(-Info!$B$6*G2479*1000))*(Info!$B$9-1)</f>
        <v>0.14054087701719034</v>
      </c>
      <c r="AD2479" s="50">
        <f>SQRT((Info!$B$6*EXP(-Info!$B$6*G2479*1000)+(Info!$B$6/(Info!$B$6+Info!$B$7))*(Info!$B$9-1)*(-Info!$B$7*EXP(-Info!$B$7*G2479*1000)+Info!$B$6*EXP(-Info!$B$6*G2479*1000)))^2*(0.01*G2479*1000)^2)</f>
        <v>1.2355090218364546E-3</v>
      </c>
      <c r="AE2479" s="50">
        <f>IF(AA2479&gt;0,AA2479*AC2479*SQRT((AB2479/AA2479)^2+(AD2479/AC2479)^2),AA2479*AC2479*SQRT((AD2479/AC2479)^2))</f>
        <v>0</v>
      </c>
      <c r="AF2479" s="50">
        <f>IF((S2479-Y2479-AA2479*AC2479)&gt;0,S2479-Y2479-AA2479*AC2479,0)</f>
        <v>1.2555401786375704</v>
      </c>
      <c r="AG2479" s="50">
        <f>SQRT((T2479*0.5)^2+Z2479^2+AE2479^2)</f>
        <v>5.8128779862899806E-2</v>
      </c>
      <c r="AH2479" s="50">
        <f>AF2479/S2479</f>
        <v>0.61686330707892845</v>
      </c>
      <c r="AI2479">
        <f>AF2479*EXP(Info!$B$6*G2479*1000)</f>
        <v>1.4314190747721893</v>
      </c>
      <c r="AJ2479">
        <f>2*SQRT((EXP(Info!$B$6*G2479)*AG2479)^2+(Info!$B$6*G2479*0.01*AI2479)^2)</f>
        <v>0.11627280219935621</v>
      </c>
      <c r="AK2479" s="28">
        <f>AI2479/(E2479/1000)</f>
        <v>0.38468666347008579</v>
      </c>
      <c r="AL2479">
        <f>AA2479/0.752049334436339</f>
        <v>0</v>
      </c>
      <c r="AM2479">
        <f>Q2479/O2479</f>
        <v>0.99420976339127987</v>
      </c>
      <c r="AN2479">
        <f>U2479/0.242530074</f>
        <v>8.2699630292912545</v>
      </c>
      <c r="AO2479">
        <f>O2479/U2479</f>
        <v>0.45158586006665863</v>
      </c>
    </row>
    <row r="2480" spans="1:41">
      <c r="A2480" s="14" t="s">
        <v>193</v>
      </c>
      <c r="B2480" s="14" t="s">
        <v>230</v>
      </c>
      <c r="C2480" s="15">
        <v>-45.51</v>
      </c>
      <c r="D2480" s="15">
        <v>50.16</v>
      </c>
      <c r="E2480" s="15">
        <v>3721</v>
      </c>
      <c r="F2480" s="31">
        <v>90</v>
      </c>
      <c r="G2480" s="15">
        <v>14.6595</v>
      </c>
      <c r="I2480">
        <f>(E2480*100*Info!$B$11)/AI2480</f>
        <v>6.9450930578730627</v>
      </c>
      <c r="J2480">
        <f>LOG10(I2480)</f>
        <v>0.84167806926010069</v>
      </c>
      <c r="K2480">
        <f>2*((E2480*100*Info!$B$11)/AI2480^2)*(AJ2480/2)</f>
        <v>0.60746707595444627</v>
      </c>
      <c r="L2480">
        <f>(M2480/10.7)/I2480</f>
        <v>0.79649031968586359</v>
      </c>
      <c r="M2480">
        <f>((U2480/0.242530073729142))*I2480</f>
        <v>59.189183472073246</v>
      </c>
      <c r="N2480">
        <f>2*M2480*SQRT((0.5*K2480/I2480)^2+(0.5*V2480/U2480)^2)</f>
        <v>5.4876287245818105</v>
      </c>
      <c r="O2480" s="1">
        <v>0.98264673208634257</v>
      </c>
      <c r="P2480" s="1">
        <v>2.0266959235731581E-2</v>
      </c>
      <c r="Q2480" s="1">
        <v>0.92445420844724968</v>
      </c>
      <c r="R2480" s="1">
        <v>2.0250357581200199E-2</v>
      </c>
      <c r="S2480" s="1">
        <v>2.0004737015885459</v>
      </c>
      <c r="T2480" s="1">
        <v>2.8438169338880138E-2</v>
      </c>
      <c r="U2480" s="1">
        <v>2.0669495587501761</v>
      </c>
      <c r="V2480" s="1">
        <v>6.3549116769284916E-2</v>
      </c>
      <c r="W2480" s="50">
        <f>U2480*Info!$B$2</f>
        <v>0.99213578820008452</v>
      </c>
      <c r="X2480" s="50">
        <f>W2480*SQRT((0.5*V2480/U2480)^2+Info!$B$3^2)</f>
        <v>5.1898464269347175E-2</v>
      </c>
      <c r="Y2480" s="39">
        <f>W2480*Info!$D$2</f>
        <v>0.80362998844206857</v>
      </c>
      <c r="Z2480" s="39">
        <f>Y2480*SQRT(Info!$D$3^2+(X2480/W2480)^2)</f>
        <v>5.8152608111887889E-2</v>
      </c>
      <c r="AA2480" s="50">
        <f>IF(O2480-W2480&gt;0,O2480-W2480,0)</f>
        <v>0</v>
      </c>
      <c r="AB2480" s="50">
        <f>SQRT((0.5*P2480)^2+X2480^2)</f>
        <v>5.2878521184715511E-2</v>
      </c>
      <c r="AC2480" s="50">
        <f>(1-EXP(-Info!$B$6*G2480*1000))+(Info!$B$6/(Info!$B$6-Info!$B$7))*(EXP(-Info!$B$7*G2480*1000)-EXP(-Info!$B$6*G2480*1000))*(Info!$B$9-1)</f>
        <v>0.14387192438764065</v>
      </c>
      <c r="AD2480" s="50">
        <f>SQRT((Info!$B$6*EXP(-Info!$B$6*G2480*1000)+(Info!$B$6/(Info!$B$6+Info!$B$7))*(Info!$B$9-1)*(-Info!$B$7*EXP(-Info!$B$7*G2480*1000)+Info!$B$6*EXP(-Info!$B$6*G2480*1000)))^2*(0.01*G2480*1000)^2)</f>
        <v>1.262620261194786E-3</v>
      </c>
      <c r="AE2480" s="50">
        <f>IF(AA2480&gt;0,AA2480*AC2480*SQRT((AB2480/AA2480)^2+(AD2480/AC2480)^2),AA2480*AC2480*SQRT((AD2480/AC2480)^2))</f>
        <v>0</v>
      </c>
      <c r="AF2480" s="50">
        <f>IF((S2480-Y2480-AA2480*AC2480)&gt;0,S2480-Y2480-AA2480*AC2480,0)</f>
        <v>1.1968437131464773</v>
      </c>
      <c r="AG2480" s="50">
        <f>SQRT((T2480*0.5)^2+Z2480^2+AE2480^2)</f>
        <v>5.9865751469863927E-2</v>
      </c>
      <c r="AH2480" s="50">
        <f>AF2480/S2480</f>
        <v>0.59828015344369778</v>
      </c>
      <c r="AI2480">
        <f>AF2480*EXP(Info!$B$6*G2480*1000)</f>
        <v>1.3690589338314683</v>
      </c>
      <c r="AJ2480">
        <f>2*SQRT((EXP(Info!$B$6*G2480)*AG2480)^2+(Info!$B$6*G2480*0.01*AI2480)^2)</f>
        <v>0.1197476002716959</v>
      </c>
      <c r="AK2480" s="28">
        <f>AI2480/(E2480/1000)</f>
        <v>0.36792768982302293</v>
      </c>
      <c r="AL2480">
        <f>AA2480/0.752049334436339</f>
        <v>0</v>
      </c>
      <c r="AM2480">
        <f>Q2480/O2480</f>
        <v>0.94077981258275867</v>
      </c>
      <c r="AN2480">
        <f>U2480/0.242530074</f>
        <v>8.5224464111208569</v>
      </c>
      <c r="AO2480">
        <f>O2480/U2480</f>
        <v>0.47540914964587733</v>
      </c>
    </row>
    <row r="2481" spans="1:41">
      <c r="A2481" s="14" t="s">
        <v>193</v>
      </c>
      <c r="B2481" s="14" t="s">
        <v>230</v>
      </c>
      <c r="C2481" s="15">
        <v>-45.51</v>
      </c>
      <c r="D2481" s="15">
        <v>50.16</v>
      </c>
      <c r="E2481" s="15">
        <v>3721</v>
      </c>
      <c r="F2481" s="31">
        <v>95</v>
      </c>
      <c r="G2481" s="15">
        <v>15.023200000000001</v>
      </c>
      <c r="I2481">
        <f>(E2481*100*Info!$B$11)/AI2481</f>
        <v>4.3520675368446833</v>
      </c>
      <c r="J2481">
        <f>LOG10(I2481)</f>
        <v>0.6386956262699458</v>
      </c>
      <c r="K2481">
        <f>2*((E2481*100*Info!$B$11)/AI2481^2)*(AJ2481/2)</f>
        <v>0.27542781595014015</v>
      </c>
      <c r="L2481">
        <f>(M2481/10.7)/I2481</f>
        <v>0.90065624581295389</v>
      </c>
      <c r="M2481">
        <f>((U2481/0.242530073729142))*I2481</f>
        <v>41.94096985907089</v>
      </c>
      <c r="N2481">
        <f>2*M2481*SQRT((0.5*K2481/I2481)^2+(0.5*V2481/U2481)^2)</f>
        <v>2.9588778442045198</v>
      </c>
      <c r="O2481" s="1">
        <v>1.159260292582341</v>
      </c>
      <c r="P2481" s="1">
        <v>2.4360857695045129E-2</v>
      </c>
      <c r="Q2481" s="1">
        <v>1.071356454823716</v>
      </c>
      <c r="R2481" s="1">
        <v>2.36393229993625E-2</v>
      </c>
      <c r="S2481" s="1">
        <v>2.8178115002142929</v>
      </c>
      <c r="T2481" s="1">
        <v>3.8495463879342613E-2</v>
      </c>
      <c r="U2481" s="1">
        <v>2.337267615007419</v>
      </c>
      <c r="V2481" s="1">
        <v>7.2865326483215628E-2</v>
      </c>
      <c r="W2481" s="50">
        <f>U2481*Info!$B$2</f>
        <v>1.1218884552035611</v>
      </c>
      <c r="X2481" s="50">
        <f>W2481*SQRT((0.5*V2481/U2481)^2+Info!$B$3^2)</f>
        <v>5.8757154109772072E-2</v>
      </c>
      <c r="Y2481" s="39">
        <f>W2481*Info!$D$2</f>
        <v>0.90872964871488449</v>
      </c>
      <c r="Z2481" s="39">
        <f>Y2481*SQRT(Info!$D$3^2+(X2481/W2481)^2)</f>
        <v>6.5799662983983098E-2</v>
      </c>
      <c r="AA2481" s="50">
        <f>IF(O2481-W2481&gt;0,O2481-W2481,0)</f>
        <v>3.7371837378779915E-2</v>
      </c>
      <c r="AB2481" s="50">
        <f>SQRT((0.5*P2481)^2+X2481^2)</f>
        <v>6.0006383043715146E-2</v>
      </c>
      <c r="AC2481" s="50">
        <f>(1-EXP(-Info!$B$6*G2481*1000))+(Info!$B$6/(Info!$B$6-Info!$B$7))*(EXP(-Info!$B$7*G2481*1000)-EXP(-Info!$B$6*G2481*1000))*(Info!$B$9-1)</f>
        <v>0.14719139875094667</v>
      </c>
      <c r="AD2481" s="50">
        <f>SQRT((Info!$B$6*EXP(-Info!$B$6*G2481*1000)+(Info!$B$6/(Info!$B$6+Info!$B$7))*(Info!$B$9-1)*(-Info!$B$7*EXP(-Info!$B$7*G2481*1000)+Info!$B$6*EXP(-Info!$B$6*G2481*1000)))^2*(0.01*G2481*1000)^2)</f>
        <v>1.2895319286033507E-3</v>
      </c>
      <c r="AE2481" s="50">
        <f>IF(AA2481&gt;0,AA2481*AC2481*SQRT((AB2481/AA2481)^2+(AD2481/AC2481)^2),AA2481*AC2481*SQRT((AD2481/AC2481)^2))</f>
        <v>8.8325549282238982E-3</v>
      </c>
      <c r="AF2481" s="50">
        <f>IF((S2481-Y2481-AA2481*AC2481)&gt;0,S2481-Y2481-AA2481*AC2481,0)</f>
        <v>1.9035810384817329</v>
      </c>
      <c r="AG2481" s="50">
        <f>SQRT((T2481*0.5)^2+Z2481^2+AE2481^2)</f>
        <v>6.9123692466384418E-2</v>
      </c>
      <c r="AH2481" s="50">
        <f>AF2481/S2481</f>
        <v>0.67555300925451067</v>
      </c>
      <c r="AI2481">
        <f>AF2481*EXP(Info!$B$6*G2481*1000)</f>
        <v>2.1847642796613513</v>
      </c>
      <c r="AJ2481">
        <f>2*SQRT((EXP(Info!$B$6*G2481)*AG2481)^2+(Info!$B$6*G2481*0.01*AI2481)^2)</f>
        <v>0.13826643286636162</v>
      </c>
      <c r="AK2481" s="28">
        <f>AI2481/(E2481/1000)</f>
        <v>0.58714439120165318</v>
      </c>
      <c r="AL2481">
        <f>AA2481/0.752049334436339</f>
        <v>4.969333216256365E-2</v>
      </c>
      <c r="AM2481">
        <f>Q2481/O2481</f>
        <v>0.92417247591322871</v>
      </c>
      <c r="AN2481">
        <f>U2481/0.242530074</f>
        <v>9.6370218194359634</v>
      </c>
      <c r="AO2481">
        <f>O2481/U2481</f>
        <v>0.49598954143668367</v>
      </c>
    </row>
    <row r="2482" spans="1:41">
      <c r="A2482" s="14" t="s">
        <v>193</v>
      </c>
      <c r="B2482" s="14" t="s">
        <v>230</v>
      </c>
      <c r="C2482" s="15">
        <v>-45.51</v>
      </c>
      <c r="D2482" s="15">
        <v>50.16</v>
      </c>
      <c r="E2482" s="15">
        <v>3721</v>
      </c>
      <c r="F2482" s="31">
        <v>100</v>
      </c>
      <c r="G2482" s="15">
        <v>15.387</v>
      </c>
      <c r="I2482">
        <f>(E2482*100*Info!$B$11)/AI2482</f>
        <v>12.412090672999835</v>
      </c>
      <c r="J2482">
        <f>LOG10(I2482)</f>
        <v>1.0938449395385905</v>
      </c>
      <c r="K2482">
        <f>2*((E2482*100*Info!$B$11)/AI2482^2)*(AJ2482/2)</f>
        <v>1.4682550079115753</v>
      </c>
      <c r="L2482">
        <f>(M2482/10.7)/I2482</f>
        <v>0.6015840464681621</v>
      </c>
      <c r="M2482">
        <f>((U2482/0.242530073729142))*I2482</f>
        <v>79.895998334464821</v>
      </c>
      <c r="N2482">
        <f>2*M2482*SQRT((0.5*K2482/I2482)^2+(0.5*V2482/U2482)^2)</f>
        <v>9.7647814207457397</v>
      </c>
      <c r="O2482" s="1">
        <v>0.82206051028057836</v>
      </c>
      <c r="P2482" s="1">
        <v>1.695927756714034E-2</v>
      </c>
      <c r="Q2482" s="1">
        <v>0.77233011704875687</v>
      </c>
      <c r="R2482" s="1">
        <v>1.668840385129727E-2</v>
      </c>
      <c r="S2482" s="1">
        <v>1.2831509842990501</v>
      </c>
      <c r="T2482" s="1">
        <v>1.8631507633767981E-2</v>
      </c>
      <c r="U2482" s="1">
        <v>1.5611537876429289</v>
      </c>
      <c r="V2482" s="1">
        <v>4.7974091622916659E-2</v>
      </c>
      <c r="W2482" s="50">
        <f>U2482*Info!$B$2</f>
        <v>0.74935381806860579</v>
      </c>
      <c r="X2482" s="50">
        <f>W2482*SQRT((0.5*V2482/U2482)^2+Info!$B$3^2)</f>
        <v>3.9196875351700265E-2</v>
      </c>
      <c r="Y2482" s="39">
        <f>W2482*Info!$D$2</f>
        <v>0.60697659263557069</v>
      </c>
      <c r="Z2482" s="39">
        <f>Y2482*SQRT(Info!$D$3^2+(X2482/W2482)^2)</f>
        <v>4.3921296019304189E-2</v>
      </c>
      <c r="AA2482" s="50">
        <f>IF(O2482-W2482&gt;0,O2482-W2482,0)</f>
        <v>7.2706692211972568E-2</v>
      </c>
      <c r="AB2482" s="50">
        <f>SQRT((0.5*P2482)^2+X2482^2)</f>
        <v>4.0103607209782947E-2</v>
      </c>
      <c r="AC2482" s="50">
        <f>(1-EXP(-Info!$B$6*G2482*1000))+(Info!$B$6/(Info!$B$6-Info!$B$7))*(EXP(-Info!$B$7*G2482*1000)-EXP(-Info!$B$6*G2482*1000))*(Info!$B$9-1)</f>
        <v>0.15050024707835372</v>
      </c>
      <c r="AD2482" s="50">
        <f>SQRT((Info!$B$6*EXP(-Info!$B$6*G2482*1000)+(Info!$B$6/(Info!$B$6+Info!$B$7))*(Info!$B$9-1)*(-Info!$B$7*EXP(-Info!$B$7*G2482*1000)+Info!$B$6*EXP(-Info!$B$6*G2482*1000)))^2*(0.01*G2482*1000)^2)</f>
        <v>1.316252369737717E-3</v>
      </c>
      <c r="AE2482" s="50">
        <f>IF(AA2482&gt;0,AA2482*AC2482*SQRT((AB2482/AA2482)^2+(AD2482/AC2482)^2),AA2482*AC2482*SQRT((AD2482/AC2482)^2))</f>
        <v>6.036361457261892E-3</v>
      </c>
      <c r="AF2482" s="50">
        <f>IF((S2482-Y2482-AA2482*AC2482)&gt;0,S2482-Y2482-AA2482*AC2482,0)</f>
        <v>0.66523201652132768</v>
      </c>
      <c r="AG2482" s="50">
        <f>SQRT((T2482*0.5)^2+Z2482^2+AE2482^2)</f>
        <v>4.5302330766030699E-2</v>
      </c>
      <c r="AH2482" s="50">
        <f>AF2482/S2482</f>
        <v>0.51843627496784839</v>
      </c>
      <c r="AI2482">
        <f>AF2482*EXP(Info!$B$6*G2482*1000)</f>
        <v>0.76604674809985196</v>
      </c>
      <c r="AJ2482">
        <f>2*SQRT((EXP(Info!$B$6*G2482)*AG2482)^2+(Info!$B$6*G2482*0.01*AI2482)^2)</f>
        <v>9.0617447440878809E-2</v>
      </c>
      <c r="AK2482" s="28">
        <f>AI2482/(E2482/1000)</f>
        <v>0.20587120346677021</v>
      </c>
      <c r="AL2482">
        <f>AA2482/0.752049334436339</f>
        <v>9.6678088634259918E-2</v>
      </c>
      <c r="AM2482">
        <f>Q2482/O2482</f>
        <v>0.93950519139418587</v>
      </c>
      <c r="AN2482">
        <f>U2482/0.242530074</f>
        <v>6.4369492900205394</v>
      </c>
      <c r="AO2482">
        <f>O2482/U2482</f>
        <v>0.52657240868098398</v>
      </c>
    </row>
    <row r="2483" spans="1:41">
      <c r="A2483" s="14" t="s">
        <v>193</v>
      </c>
      <c r="B2483" s="14" t="s">
        <v>230</v>
      </c>
      <c r="C2483" s="15">
        <v>-45.51</v>
      </c>
      <c r="D2483" s="15">
        <v>50.16</v>
      </c>
      <c r="E2483" s="15">
        <v>3721</v>
      </c>
      <c r="F2483" s="31">
        <v>105</v>
      </c>
      <c r="G2483" s="15">
        <v>15.7508</v>
      </c>
      <c r="I2483">
        <f>(E2483*100*Info!$B$11)/AI2483</f>
        <v>19.188204769018533</v>
      </c>
      <c r="J2483">
        <f>LOG10(I2483)</f>
        <v>1.2830343444394869</v>
      </c>
      <c r="K2483">
        <f>2*((E2483*100*Info!$B$11)/AI2483^2)*(AJ2483/2)</f>
        <v>3.0527028520864055</v>
      </c>
      <c r="L2483">
        <f>(M2483/10.7)/I2483</f>
        <v>0.5237104017100539</v>
      </c>
      <c r="M2483">
        <f>((U2483/0.242530073729142))*I2483</f>
        <v>107.5249679761489</v>
      </c>
      <c r="N2483">
        <f>2*M2483*SQRT((0.5*K2483/I2483)^2+(0.5*V2483/U2483)^2)</f>
        <v>17.430178843627676</v>
      </c>
      <c r="O2483" s="1">
        <v>0.77205385345804745</v>
      </c>
      <c r="P2483" s="1">
        <v>1.6149402888896911E-2</v>
      </c>
      <c r="Q2483" s="1">
        <v>0.72728983472478748</v>
      </c>
      <c r="R2483" s="1">
        <v>1.6128066491877691E-2</v>
      </c>
      <c r="S2483" s="1">
        <v>0.97569383707037927</v>
      </c>
      <c r="T2483" s="1">
        <v>1.5561247538973829E-2</v>
      </c>
      <c r="U2483" s="1">
        <v>1.3590660890321999</v>
      </c>
      <c r="V2483" s="1">
        <v>4.2264130028438811E-2</v>
      </c>
      <c r="W2483" s="50">
        <f>U2483*Info!$B$2</f>
        <v>0.65235172273545594</v>
      </c>
      <c r="X2483" s="50">
        <f>W2483*SQRT((0.5*V2483/U2483)^2+Info!$B$3^2)</f>
        <v>3.4158385655128583E-2</v>
      </c>
      <c r="Y2483" s="39">
        <f>W2483*Info!$D$2</f>
        <v>0.52840489541571933</v>
      </c>
      <c r="Z2483" s="39">
        <f>Y2483*SQRT(Info!$D$3^2+(X2483/W2483)^2)</f>
        <v>3.8256551556689056E-2</v>
      </c>
      <c r="AA2483" s="50">
        <f>IF(O2483-W2483&gt;0,O2483-W2483,0)</f>
        <v>0.1197021307225915</v>
      </c>
      <c r="AB2483" s="50">
        <f>SQRT((0.5*P2483)^2+X2483^2)</f>
        <v>3.5099802192910888E-2</v>
      </c>
      <c r="AC2483" s="50">
        <f>(1-EXP(-Info!$B$6*G2483*1000))+(Info!$B$6/(Info!$B$6-Info!$B$7))*(EXP(-Info!$B$7*G2483*1000)-EXP(-Info!$B$6*G2483*1000))*(Info!$B$9-1)</f>
        <v>0.15379759401540588</v>
      </c>
      <c r="AD2483" s="50">
        <f>SQRT((Info!$B$6*EXP(-Info!$B$6*G2483*1000)+(Info!$B$6/(Info!$B$6+Info!$B$7))*(Info!$B$9-1)*(-Info!$B$7*EXP(-Info!$B$7*G2483*1000)+Info!$B$6*EXP(-Info!$B$6*G2483*1000)))^2*(0.01*G2483*1000)^2)</f>
        <v>1.3427751820646241E-3</v>
      </c>
      <c r="AE2483" s="50">
        <f>IF(AA2483&gt;0,AA2483*AC2483*SQRT((AB2483/AA2483)^2+(AD2483/AC2483)^2),AA2483*AC2483*SQRT((AD2483/AC2483)^2))</f>
        <v>5.4006575064780181E-3</v>
      </c>
      <c r="AF2483" s="50">
        <f>IF((S2483-Y2483-AA2483*AC2483)&gt;0,S2483-Y2483-AA2483*AC2483,0)</f>
        <v>0.42887904195100779</v>
      </c>
      <c r="AG2483" s="50">
        <f>SQRT((T2483*0.5)^2+Z2483^2+AE2483^2)</f>
        <v>3.9411533143918542E-2</v>
      </c>
      <c r="AH2483" s="50">
        <f>AF2483/S2483</f>
        <v>0.43956313513136563</v>
      </c>
      <c r="AI2483">
        <f>AF2483*EXP(Info!$B$6*G2483*1000)</f>
        <v>0.49552534026133221</v>
      </c>
      <c r="AJ2483">
        <f>2*SQRT((EXP(Info!$B$6*G2483)*AG2483)^2+(Info!$B$6*G2483*0.01*AI2483)^2)</f>
        <v>7.8834452608055453E-2</v>
      </c>
      <c r="AK2483" s="28">
        <f>AI2483/(E2483/1000)</f>
        <v>0.13316993825889067</v>
      </c>
      <c r="AL2483">
        <f>AA2483/0.752049334436339</f>
        <v>0.15916792322182993</v>
      </c>
      <c r="AM2483">
        <f>Q2483/O2483</f>
        <v>0.94201956439597978</v>
      </c>
      <c r="AN2483">
        <f>U2483/0.242530074</f>
        <v>5.6037012920393527</v>
      </c>
      <c r="AO2483">
        <f>O2483/U2483</f>
        <v>0.56807675483083542</v>
      </c>
    </row>
    <row r="2484" spans="1:41">
      <c r="A2484" s="14" t="s">
        <v>193</v>
      </c>
      <c r="B2484" s="14" t="s">
        <v>230</v>
      </c>
      <c r="C2484" s="15">
        <v>-45.51</v>
      </c>
      <c r="D2484" s="15">
        <v>50.16</v>
      </c>
      <c r="E2484" s="15">
        <v>3721</v>
      </c>
      <c r="F2484" s="79">
        <v>110</v>
      </c>
      <c r="G2484" s="15">
        <v>16.1145</v>
      </c>
      <c r="H2484" s="15" t="s">
        <v>122</v>
      </c>
      <c r="I2484">
        <f>(E2484*100*Info!$B$11)/AI2484</f>
        <v>23.645668457200582</v>
      </c>
      <c r="J2484">
        <f>LOG10(I2484)</f>
        <v>1.3737515959226063</v>
      </c>
      <c r="K2484">
        <f>2*((E2484*100*Info!$B$11)/AI2484^2)*(AJ2484/2)</f>
        <v>4.3034196211064248</v>
      </c>
      <c r="L2484">
        <f>(M2484/10.7)/I2484</f>
        <v>0.48446556993161288</v>
      </c>
      <c r="M2484">
        <f>((U2484/0.242530073729142))*I2484</f>
        <v>122.57398102718857</v>
      </c>
      <c r="N2484">
        <f>2*M2484*SQRT((0.5*K2484/I2484)^2+(0.5*V2484/U2484)^2)</f>
        <v>22.623582494135409</v>
      </c>
      <c r="O2484" s="1">
        <v>0.94132845773573337</v>
      </c>
      <c r="P2484" s="1">
        <v>1.9433864972644949E-2</v>
      </c>
      <c r="Q2484" s="1">
        <v>0.94892767911279097</v>
      </c>
      <c r="R2484" s="1">
        <v>2.082160636708039E-2</v>
      </c>
      <c r="S2484" s="1">
        <v>0.88875227380095656</v>
      </c>
      <c r="T2484" s="1">
        <v>1.5539858571491601E-2</v>
      </c>
      <c r="U2484" s="1">
        <v>1.2572229332237701</v>
      </c>
      <c r="V2484" s="1">
        <v>3.862379050089524E-2</v>
      </c>
      <c r="W2484" s="50">
        <f>U2484*Info!$B$2</f>
        <v>0.60346700794740959</v>
      </c>
      <c r="X2484" s="50">
        <f>W2484*SQRT((0.5*V2484/U2484)^2+Info!$B$3^2)</f>
        <v>3.1565148383930389E-2</v>
      </c>
      <c r="Y2484" s="39">
        <f>W2484*Info!$D$2</f>
        <v>0.48880827643740182</v>
      </c>
      <c r="Z2484" s="39">
        <f>Y2484*SQRT(Info!$D$3^2+(X2484/W2484)^2)</f>
        <v>3.5370110267331785E-2</v>
      </c>
      <c r="AA2484" s="50">
        <f>IF(O2484-W2484&gt;0,O2484-W2484,0)</f>
        <v>0.33786144978832378</v>
      </c>
      <c r="AB2484" s="50">
        <f>SQRT((0.5*P2484)^2+X2484^2)</f>
        <v>3.3026918860882139E-2</v>
      </c>
      <c r="AC2484" s="50">
        <f>(1-EXP(-Info!$B$6*G2484*1000))+(Info!$B$6/(Info!$B$6-Info!$B$7))*(EXP(-Info!$B$7*G2484*1000)-EXP(-Info!$B$6*G2484*1000))*(Info!$B$9-1)</f>
        <v>0.15708257672252712</v>
      </c>
      <c r="AD2484" s="50">
        <f>SQRT((Info!$B$6*EXP(-Info!$B$6*G2484*1000)+(Info!$B$6/(Info!$B$6+Info!$B$7))*(Info!$B$9-1)*(-Info!$B$7*EXP(-Info!$B$7*G2484*1000)+Info!$B$6*EXP(-Info!$B$6*G2484*1000)))^2*(0.01*G2484*1000)^2)</f>
        <v>1.3690941757198334E-3</v>
      </c>
      <c r="AE2484" s="50">
        <f>IF(AA2484&gt;0,AA2484*AC2484*SQRT((AB2484/AA2484)^2+(AD2484/AC2484)^2),AA2484*AC2484*SQRT((AD2484/AC2484)^2))</f>
        <v>5.2085340806553191E-3</v>
      </c>
      <c r="AF2484" s="50">
        <f>IF((S2484-Y2484-AA2484*AC2484)&gt;0,S2484-Y2484-AA2484*AC2484,0)</f>
        <v>0.34687185025559614</v>
      </c>
      <c r="AG2484" s="50">
        <f>SQRT((T2484*0.5)^2+Z2484^2+AE2484^2)</f>
        <v>3.658613574426859E-2</v>
      </c>
      <c r="AH2484" s="50">
        <f>AF2484/S2484</f>
        <v>0.39029081610347693</v>
      </c>
      <c r="AI2484">
        <f>AF2484*EXP(Info!$B$6*G2484*1000)</f>
        <v>0.40211346591373592</v>
      </c>
      <c r="AJ2484">
        <f>2*SQRT((EXP(Info!$B$6*G2484)*AG2484)^2+(Info!$B$6*G2484*0.01*AI2484)^2)</f>
        <v>7.3183085614875895E-2</v>
      </c>
      <c r="AK2484" s="28">
        <f>AI2484/(E2484/1000)</f>
        <v>0.10806596772742164</v>
      </c>
      <c r="AL2484">
        <f>AA2484/0.752049334436339</f>
        <v>0.44925436978353411</v>
      </c>
      <c r="AM2484">
        <f>Q2484/O2484</f>
        <v>1.0080728690550127</v>
      </c>
      <c r="AN2484">
        <f>U2484/0.242530074</f>
        <v>5.1837815924790016</v>
      </c>
      <c r="AO2484">
        <f>O2484/U2484</f>
        <v>0.74873630830291937</v>
      </c>
    </row>
    <row r="2485" spans="1:41">
      <c r="A2485" s="14" t="s">
        <v>193</v>
      </c>
      <c r="B2485" s="14" t="s">
        <v>230</v>
      </c>
      <c r="C2485" s="15">
        <v>-45.51</v>
      </c>
      <c r="D2485" s="15">
        <v>50.16</v>
      </c>
      <c r="E2485" s="15">
        <v>3721</v>
      </c>
      <c r="F2485" s="31">
        <v>115</v>
      </c>
      <c r="G2485" s="15">
        <v>16.478200000000001</v>
      </c>
      <c r="I2485">
        <f>(E2485*100*Info!$B$11)/AI2485</f>
        <v>14.98307911507559</v>
      </c>
      <c r="J2485">
        <f>LOG10(I2485)</f>
        <v>1.1756010727273498</v>
      </c>
      <c r="K2485">
        <f>2*((E2485*100*Info!$B$11)/AI2485^2)*(AJ2485/2)</f>
        <v>1.6773788839394397</v>
      </c>
      <c r="L2485">
        <f>(M2485/10.7)/I2485</f>
        <v>0.46878995353519987</v>
      </c>
      <c r="M2485">
        <f>((U2485/0.242530073729142))*I2485</f>
        <v>75.155911495224444</v>
      </c>
      <c r="N2485">
        <f>2*M2485*SQRT((0.5*K2485/I2485)^2+(0.5*V2485/U2485)^2)</f>
        <v>8.7253844440795127</v>
      </c>
      <c r="O2485" s="1">
        <v>0.99650468661106339</v>
      </c>
      <c r="P2485" s="1">
        <v>2.0570510671484649E-2</v>
      </c>
      <c r="Q2485" s="1">
        <v>0.97944087972011096</v>
      </c>
      <c r="R2485" s="1">
        <v>2.0803696639726341E-2</v>
      </c>
      <c r="S2485" s="1">
        <v>1.084745136789657</v>
      </c>
      <c r="T2485" s="1">
        <v>1.5863617546123889E-2</v>
      </c>
      <c r="U2485" s="1">
        <v>1.216543583339792</v>
      </c>
      <c r="V2485" s="1">
        <v>3.7405324352137143E-2</v>
      </c>
      <c r="W2485" s="50">
        <f>U2485*Info!$B$2</f>
        <v>0.58394092000310016</v>
      </c>
      <c r="X2485" s="50">
        <f>W2485*SQRT((0.5*V2485/U2485)^2+Info!$B$3^2)</f>
        <v>3.0546014676758573E-2</v>
      </c>
      <c r="Y2485" s="39">
        <f>W2485*Info!$D$2</f>
        <v>0.47299214520251115</v>
      </c>
      <c r="Z2485" s="39">
        <f>Y2485*SQRT(Info!$D$3^2+(X2485/W2485)^2)</f>
        <v>3.4226947596105194E-2</v>
      </c>
      <c r="AA2485" s="50">
        <f>IF(O2485-W2485&gt;0,O2485-W2485,0)</f>
        <v>0.41256376660796323</v>
      </c>
      <c r="AB2485" s="50">
        <f>SQRT((0.5*P2485)^2+X2485^2)</f>
        <v>3.2231126104344636E-2</v>
      </c>
      <c r="AC2485" s="50">
        <f>(1-EXP(-Info!$B$6*G2485*1000))+(Info!$B$6/(Info!$B$6-Info!$B$7))*(EXP(-Info!$B$7*G2485*1000)-EXP(-Info!$B$6*G2485*1000))*(Info!$B$9-1)</f>
        <v>0.1603561417799298</v>
      </c>
      <c r="AD2485" s="50">
        <f>SQRT((Info!$B$6*EXP(-Info!$B$6*G2485*1000)+(Info!$B$6/(Info!$B$6+Info!$B$7))*(Info!$B$9-1)*(-Info!$B$7*EXP(-Info!$B$7*G2485*1000)+Info!$B$6*EXP(-Info!$B$6*G2485*1000)))^2*(0.01*G2485*1000)^2)</f>
        <v>1.3952176825378459E-3</v>
      </c>
      <c r="AE2485" s="50">
        <f>IF(AA2485&gt;0,AA2485*AC2485*SQRT((AB2485/AA2485)^2+(AD2485/AC2485)^2),AA2485*AC2485*SQRT((AD2485/AC2485)^2))</f>
        <v>5.2004137141684979E-3</v>
      </c>
      <c r="AF2485" s="50">
        <f>IF((S2485-Y2485-AA2485*AC2485)&gt;0,S2485-Y2485-AA2485*AC2485,0)</f>
        <v>0.54559585773569741</v>
      </c>
      <c r="AG2485" s="50">
        <f>SQRT((T2485*0.5)^2+Z2485^2+AE2485^2)</f>
        <v>3.5516782440945652E-2</v>
      </c>
      <c r="AH2485" s="50">
        <f>AF2485/S2485</f>
        <v>0.50297147157571809</v>
      </c>
      <c r="AI2485">
        <f>AF2485*EXP(Info!$B$6*G2485*1000)</f>
        <v>0.63459864452060977</v>
      </c>
      <c r="AJ2485">
        <f>2*SQRT((EXP(Info!$B$6*G2485)*AG2485)^2+(Info!$B$6*G2485*0.01*AI2485)^2)</f>
        <v>7.1044299901241725E-2</v>
      </c>
      <c r="AK2485" s="28">
        <f>AI2485/(E2485/1000)</f>
        <v>0.17054518799263901</v>
      </c>
      <c r="AL2485">
        <f>AA2485/0.752049334436339</f>
        <v>0.5485860404586087</v>
      </c>
      <c r="AM2485">
        <f>Q2485/O2485</f>
        <v>0.98287634055291462</v>
      </c>
      <c r="AN2485">
        <f>U2485/0.242530074</f>
        <v>5.0160524972247025</v>
      </c>
      <c r="AO2485">
        <f>O2485/U2485</f>
        <v>0.81912781445556349</v>
      </c>
    </row>
    <row r="2486" spans="1:41">
      <c r="A2486" s="14" t="s">
        <v>193</v>
      </c>
      <c r="B2486" s="14" t="s">
        <v>230</v>
      </c>
      <c r="C2486" s="15">
        <v>-45.51</v>
      </c>
      <c r="D2486" s="15">
        <v>50.16</v>
      </c>
      <c r="E2486" s="15">
        <v>3721</v>
      </c>
      <c r="F2486" s="31">
        <v>120</v>
      </c>
      <c r="G2486" s="15">
        <v>16.841999999999999</v>
      </c>
      <c r="I2486">
        <f>(E2486*100*Info!$B$11)/AI2486</f>
        <v>3.5814970447184611</v>
      </c>
      <c r="J2486">
        <f>LOG10(I2486)</f>
        <v>0.55406459713557477</v>
      </c>
      <c r="K2486">
        <f>2*((E2486*100*Info!$B$11)/AI2486^2)*(AJ2486/2)</f>
        <v>0.20594302394979483</v>
      </c>
      <c r="L2486">
        <f>(M2486/10.7)/I2486</f>
        <v>0.98515594664656514</v>
      </c>
      <c r="M2486">
        <f>((U2486/0.242530073729142))*I2486</f>
        <v>37.75316429306595</v>
      </c>
      <c r="N2486">
        <f>2*M2486*SQRT((0.5*K2486/I2486)^2+(0.5*V2486/U2486)^2)</f>
        <v>2.4688509830439735</v>
      </c>
      <c r="O2486" s="1">
        <v>1.2433116688050669</v>
      </c>
      <c r="P2486" s="1">
        <v>2.6052734121459638E-2</v>
      </c>
      <c r="Q2486" s="1">
        <v>1.1500283637868951</v>
      </c>
      <c r="R2486" s="1">
        <v>2.5434554670962731E-2</v>
      </c>
      <c r="S2486" s="1">
        <v>3.271512806321101</v>
      </c>
      <c r="T2486" s="1">
        <v>4.6023377746787587E-2</v>
      </c>
      <c r="U2486" s="1">
        <v>2.5565504048113672</v>
      </c>
      <c r="V2486" s="1">
        <v>7.9622221583021735E-2</v>
      </c>
      <c r="W2486" s="50">
        <f>U2486*Info!$B$2</f>
        <v>1.2271441943094563</v>
      </c>
      <c r="X2486" s="50">
        <f>W2486*SQRT((0.5*V2486/U2486)^2+Info!$B$3^2)</f>
        <v>6.4264094163458838E-2</v>
      </c>
      <c r="Y2486" s="39">
        <f>W2486*Info!$D$2</f>
        <v>0.99398679739065965</v>
      </c>
      <c r="Z2486" s="39">
        <f>Y2486*SQRT(Info!$D$3^2+(X2486/W2486)^2)</f>
        <v>7.1969678217715785E-2</v>
      </c>
      <c r="AA2486" s="50">
        <f>IF(O2486-W2486&gt;0,O2486-W2486,0)</f>
        <v>1.6167474495610623E-2</v>
      </c>
      <c r="AB2486" s="50">
        <f>SQRT((0.5*P2486)^2+X2486^2)</f>
        <v>6.5571030474217584E-2</v>
      </c>
      <c r="AC2486" s="50">
        <f>(1-EXP(-Info!$B$6*G2486*1000))+(Info!$B$6/(Info!$B$6-Info!$B$7))*(EXP(-Info!$B$7*G2486*1000)-EXP(-Info!$B$6*G2486*1000))*(Info!$B$9-1)</f>
        <v>0.16361922308049787</v>
      </c>
      <c r="AD2486" s="50">
        <f>SQRT((Info!$B$6*EXP(-Info!$B$6*G2486*1000)+(Info!$B$6/(Info!$B$6+Info!$B$7))*(Info!$B$9-1)*(-Info!$B$7*EXP(-Info!$B$7*G2486*1000)+Info!$B$6*EXP(-Info!$B$6*G2486*1000)))^2*(0.01*G2486*1000)^2)</f>
        <v>1.4211538147682976E-3</v>
      </c>
      <c r="AE2486" s="50">
        <f>IF(AA2486&gt;0,AA2486*AC2486*SQRT((AB2486/AA2486)^2+(AD2486/AC2486)^2),AA2486*AC2486*SQRT((AD2486/AC2486)^2))</f>
        <v>1.0728705665872274E-2</v>
      </c>
      <c r="AF2486" s="50">
        <f>IF((S2486-Y2486-AA2486*AC2486)&gt;0,S2486-Y2486-AA2486*AC2486,0)</f>
        <v>2.2748806993142958</v>
      </c>
      <c r="AG2486" s="50">
        <f>SQRT((T2486*0.5)^2+Z2486^2+AE2486^2)</f>
        <v>7.631695442581779E-2</v>
      </c>
      <c r="AH2486" s="50">
        <f>AF2486/S2486</f>
        <v>0.69536047510462196</v>
      </c>
      <c r="AI2486">
        <f>AF2486*EXP(Info!$B$6*G2486*1000)</f>
        <v>2.6548232703957075</v>
      </c>
      <c r="AJ2486">
        <f>2*SQRT((EXP(Info!$B$6*G2486)*AG2486)^2+(Info!$B$6*G2486*0.01*AI2486)^2)</f>
        <v>0.15265748527249023</v>
      </c>
      <c r="AK2486" s="28">
        <f>AI2486/(E2486/1000)</f>
        <v>0.71347037634928978</v>
      </c>
      <c r="AL2486">
        <f>AA2486/0.752049334436339</f>
        <v>2.1497890836813444E-2</v>
      </c>
      <c r="AM2486">
        <f>Q2486/O2486</f>
        <v>0.92497190579106736</v>
      </c>
      <c r="AN2486">
        <f>U2486/0.242530074</f>
        <v>10.541168617345852</v>
      </c>
      <c r="AO2486">
        <f>O2486/U2486</f>
        <v>0.48632394122376149</v>
      </c>
    </row>
    <row r="2487" spans="1:41">
      <c r="A2487" s="14" t="s">
        <v>193</v>
      </c>
      <c r="B2487" s="14" t="s">
        <v>230</v>
      </c>
      <c r="C2487" s="15">
        <v>-45.51</v>
      </c>
      <c r="D2487" s="15">
        <v>50.16</v>
      </c>
      <c r="E2487" s="15">
        <v>3721</v>
      </c>
      <c r="F2487" s="31">
        <v>125</v>
      </c>
      <c r="G2487" s="15">
        <v>17.2058</v>
      </c>
      <c r="I2487">
        <f>(E2487*100*Info!$B$11)/AI2487</f>
        <v>3.4929694063866545</v>
      </c>
      <c r="J2487">
        <f>LOG10(I2487)</f>
        <v>0.54319478183127867</v>
      </c>
      <c r="K2487">
        <f>2*((E2487*100*Info!$B$11)/AI2487^2)*(AJ2487/2)</f>
        <v>0.19748067173044392</v>
      </c>
      <c r="L2487">
        <f>(M2487/10.7)/I2487</f>
        <v>1.0066436022785956</v>
      </c>
      <c r="M2487">
        <f>((U2487/0.242530073729142))*I2487</f>
        <v>37.623075773065686</v>
      </c>
      <c r="N2487">
        <f>2*M2487*SQRT((0.5*K2487/I2487)^2+(0.5*V2487/U2487)^2)</f>
        <v>2.4276553252676383</v>
      </c>
      <c r="O2487" s="1">
        <v>1.248503407529806</v>
      </c>
      <c r="P2487" s="1">
        <v>2.6228008106904559E-2</v>
      </c>
      <c r="Q2487" s="1">
        <v>1.127593547452131</v>
      </c>
      <c r="R2487" s="1">
        <v>2.5393082416151801E-2</v>
      </c>
      <c r="S2487" s="1">
        <v>3.3404345760797121</v>
      </c>
      <c r="T2487" s="1">
        <v>4.5255461531556032E-2</v>
      </c>
      <c r="U2487" s="1">
        <v>2.6123124137516869</v>
      </c>
      <c r="V2487" s="1">
        <v>8.1241531863445487E-2</v>
      </c>
      <c r="W2487" s="50">
        <f>U2487*Info!$B$2</f>
        <v>1.2539099586008096</v>
      </c>
      <c r="X2487" s="50">
        <f>W2487*SQRT((0.5*V2487/U2487)^2+Info!$B$3^2)</f>
        <v>6.5657415446147574E-2</v>
      </c>
      <c r="Y2487" s="39">
        <f>W2487*Info!$D$2</f>
        <v>1.0156670664666558</v>
      </c>
      <c r="Z2487" s="39">
        <f>Y2487*SQRT(Info!$D$3^2+(X2487/W2487)^2)</f>
        <v>7.353453592425388E-2</v>
      </c>
      <c r="AA2487" s="50">
        <f>IF(O2487-W2487&gt;0,O2487-W2487,0)</f>
        <v>0</v>
      </c>
      <c r="AB2487" s="50">
        <f>SQRT((0.5*P2487)^2+X2487^2)</f>
        <v>6.6954262787233945E-2</v>
      </c>
      <c r="AC2487" s="50">
        <f>(1-EXP(-Info!$B$6*G2487*1000))+(Info!$B$6/(Info!$B$6-Info!$B$7))*(EXP(-Info!$B$7*G2487*1000)-EXP(-Info!$B$6*G2487*1000))*(Info!$B$9-1)</f>
        <v>0.16687095739594165</v>
      </c>
      <c r="AD2487" s="50">
        <f>SQRT((Info!$B$6*EXP(-Info!$B$6*G2487*1000)+(Info!$B$6/(Info!$B$6+Info!$B$7))*(Info!$B$9-1)*(-Info!$B$7*EXP(-Info!$B$7*G2487*1000)+Info!$B$6*EXP(-Info!$B$6*G2487*1000)))^2*(0.01*G2487*1000)^2)</f>
        <v>1.4468963688117442E-3</v>
      </c>
      <c r="AE2487" s="50">
        <f>IF(AA2487&gt;0,AA2487*AC2487*SQRT((AB2487/AA2487)^2+(AD2487/AC2487)^2),AA2487*AC2487*SQRT((AD2487/AC2487)^2))</f>
        <v>0</v>
      </c>
      <c r="AF2487" s="50">
        <f>IF((S2487-Y2487-AA2487*AC2487)&gt;0,S2487-Y2487-AA2487*AC2487,0)</f>
        <v>2.3247675096130562</v>
      </c>
      <c r="AG2487" s="50">
        <f>SQRT((T2487*0.5)^2+Z2487^2+AE2487^2)</f>
        <v>7.6937261279590149E-2</v>
      </c>
      <c r="AH2487" s="50">
        <f>AF2487/S2487</f>
        <v>0.69594762497679907</v>
      </c>
      <c r="AI2487">
        <f>AF2487*EXP(Info!$B$6*G2487*1000)</f>
        <v>2.7221084959366837</v>
      </c>
      <c r="AJ2487">
        <f>2*SQRT((EXP(Info!$B$6*G2487)*AG2487)^2+(Info!$B$6*G2487*0.01*AI2487)^2)</f>
        <v>0.15389880407135151</v>
      </c>
      <c r="AK2487" s="28">
        <f>AI2487/(E2487/1000)</f>
        <v>0.73155294166532747</v>
      </c>
      <c r="AL2487">
        <f>AA2487/0.752049334436339</f>
        <v>0</v>
      </c>
      <c r="AM2487">
        <f>Q2487/O2487</f>
        <v>0.90315616333246695</v>
      </c>
      <c r="AN2487">
        <f>U2487/0.242530074</f>
        <v>10.771086532351806</v>
      </c>
      <c r="AO2487">
        <f>O2487/U2487</f>
        <v>0.47793035815986534</v>
      </c>
    </row>
    <row r="2488" spans="1:41">
      <c r="A2488" s="14" t="s">
        <v>193</v>
      </c>
      <c r="B2488" s="14" t="s">
        <v>230</v>
      </c>
      <c r="C2488" s="15">
        <v>-45.51</v>
      </c>
      <c r="D2488" s="15">
        <v>50.16</v>
      </c>
      <c r="E2488" s="15">
        <v>3721</v>
      </c>
      <c r="F2488" s="31">
        <v>130</v>
      </c>
      <c r="G2488" s="15">
        <v>17.569500000000001</v>
      </c>
      <c r="I2488">
        <f>(E2488*100*Info!$B$11)/AI2488</f>
        <v>4.5711183827870361</v>
      </c>
      <c r="J2488">
        <f>LOG10(I2488)</f>
        <v>0.66002246878996729</v>
      </c>
      <c r="K2488">
        <f>2*((E2488*100*Info!$B$11)/AI2488^2)*(AJ2488/2)</f>
        <v>0.35014498400669841</v>
      </c>
      <c r="L2488">
        <f>(M2488/10.7)/I2488</f>
        <v>1.0443094050103656</v>
      </c>
      <c r="M2488">
        <f>((U2488/0.242530073729142))*I2488</f>
        <v>51.078182528594937</v>
      </c>
      <c r="N2488">
        <f>2*M2488*SQRT((0.5*K2488/I2488)^2+(0.5*V2488/U2488)^2)</f>
        <v>4.2160897978908647</v>
      </c>
      <c r="O2488" s="1">
        <v>1.3091292318513481</v>
      </c>
      <c r="P2488" s="1">
        <v>2.7013865522273559E-2</v>
      </c>
      <c r="Q2488" s="1">
        <v>1.1621650343588821</v>
      </c>
      <c r="R2488" s="1">
        <v>2.4979851926627949E-2</v>
      </c>
      <c r="S2488" s="1">
        <v>2.8256128083404781</v>
      </c>
      <c r="T2488" s="1">
        <v>3.9586283302320703E-2</v>
      </c>
      <c r="U2488" s="1">
        <v>2.710057875827244</v>
      </c>
      <c r="V2488" s="1">
        <v>8.3340065423199133E-2</v>
      </c>
      <c r="W2488" s="50">
        <f>U2488*Info!$B$2</f>
        <v>1.3008277803970771</v>
      </c>
      <c r="X2488" s="50">
        <f>W2488*SQRT((0.5*V2488/U2488)^2+Info!$B$3^2)</f>
        <v>6.8047387284929386E-2</v>
      </c>
      <c r="Y2488" s="39">
        <f>W2488*Info!$D$2</f>
        <v>1.0536705021216326</v>
      </c>
      <c r="Z2488" s="39">
        <f>Y2488*SQRT(Info!$D$3^2+(X2488/W2488)^2)</f>
        <v>7.6246901834703798E-2</v>
      </c>
      <c r="AA2488" s="50">
        <f>IF(O2488-W2488&gt;0,O2488-W2488,0)</f>
        <v>8.3014514542709694E-3</v>
      </c>
      <c r="AB2488" s="50">
        <f>SQRT((0.5*P2488)^2+X2488^2)</f>
        <v>6.9374953325526928E-2</v>
      </c>
      <c r="AC2488" s="50">
        <f>(1-EXP(-Info!$B$6*G2488*1000))+(Info!$B$6/(Info!$B$6-Info!$B$7))*(EXP(-Info!$B$7*G2488*1000)-EXP(-Info!$B$6*G2488*1000))*(Info!$B$9-1)</f>
        <v>0.17011049384481969</v>
      </c>
      <c r="AD2488" s="50">
        <f>SQRT((Info!$B$6*EXP(-Info!$B$6*G2488*1000)+(Info!$B$6/(Info!$B$6+Info!$B$7))*(Info!$B$9-1)*(-Info!$B$7*EXP(-Info!$B$7*G2488*1000)+Info!$B$6*EXP(-Info!$B$6*G2488*1000)))^2*(0.01*G2488*1000)^2)</f>
        <v>1.4724393493612755E-3</v>
      </c>
      <c r="AE2488" s="50">
        <f>IF(AA2488&gt;0,AA2488*AC2488*SQRT((AB2488/AA2488)^2+(AD2488/AC2488)^2),AA2488*AC2488*SQRT((AD2488/AC2488)^2))</f>
        <v>1.1801413900889179E-2</v>
      </c>
      <c r="AF2488" s="50">
        <f>IF((S2488-Y2488-AA2488*AC2488)&gt;0,S2488-Y2488-AA2488*AC2488,0)</f>
        <v>1.7705301422123307</v>
      </c>
      <c r="AG2488" s="50">
        <f>SQRT((T2488*0.5)^2+Z2488^2+AE2488^2)</f>
        <v>7.9653197461708694E-2</v>
      </c>
      <c r="AH2488" s="50">
        <f>AF2488/S2488</f>
        <v>0.62660040929393568</v>
      </c>
      <c r="AI2488">
        <f>AF2488*EXP(Info!$B$6*G2488*1000)</f>
        <v>2.0800690117709881</v>
      </c>
      <c r="AJ2488">
        <f>2*SQRT((EXP(Info!$B$6*G2488)*AG2488)^2+(Info!$B$6*G2488*0.01*AI2488)^2)</f>
        <v>0.15933206490603236</v>
      </c>
      <c r="AK2488" s="28">
        <f>AI2488/(E2488/1000)</f>
        <v>0.55900806551222471</v>
      </c>
      <c r="AL2488">
        <f>AA2488/0.752049334436339</f>
        <v>1.1038439998744107E-2</v>
      </c>
      <c r="AM2488">
        <f>Q2488/O2488</f>
        <v>0.88773896883760528</v>
      </c>
      <c r="AN2488">
        <f>U2488/0.242530074</f>
        <v>11.174110621131645</v>
      </c>
      <c r="AO2488">
        <f>O2488/U2488</f>
        <v>0.48306320080036558</v>
      </c>
    </row>
    <row r="2489" spans="1:41">
      <c r="A2489" s="14" t="s">
        <v>193</v>
      </c>
      <c r="B2489" s="14" t="s">
        <v>230</v>
      </c>
      <c r="C2489" s="15">
        <v>-45.51</v>
      </c>
      <c r="D2489" s="15">
        <v>50.16</v>
      </c>
      <c r="E2489" s="15">
        <v>3721</v>
      </c>
      <c r="F2489" s="31">
        <v>135</v>
      </c>
      <c r="G2489" s="15">
        <v>17.933199999999999</v>
      </c>
      <c r="I2489">
        <f>(E2489*100*Info!$B$11)/AI2489</f>
        <v>5.2900003437732268</v>
      </c>
      <c r="J2489">
        <f>LOG10(I2489)</f>
        <v>0.7234557002580233</v>
      </c>
      <c r="K2489">
        <f>2*((E2489*100*Info!$B$11)/AI2489^2)*(AJ2489/2)</f>
        <v>0.42850767430804099</v>
      </c>
      <c r="L2489">
        <f>(M2489/10.7)/I2489</f>
        <v>0.96652034470179327</v>
      </c>
      <c r="M2489">
        <f>((U2489/0.242530073729142))*I2489</f>
        <v>54.707954626378452</v>
      </c>
      <c r="N2489">
        <f>2*M2489*SQRT((0.5*K2489/I2489)^2+(0.5*V2489/U2489)^2)</f>
        <v>4.7484345540838575</v>
      </c>
      <c r="O2489" s="1">
        <v>1.114887516119742</v>
      </c>
      <c r="P2489" s="1">
        <v>2.344787582662626E-2</v>
      </c>
      <c r="Q2489" s="1">
        <v>1.048626467016553</v>
      </c>
      <c r="R2489" s="1">
        <v>2.2961183650622441E-2</v>
      </c>
      <c r="S2489" s="1">
        <v>2.5000146734420641</v>
      </c>
      <c r="T2489" s="1">
        <v>3.5312509699765827E-2</v>
      </c>
      <c r="U2489" s="1">
        <v>2.5081896799352861</v>
      </c>
      <c r="V2489" s="1">
        <v>7.8198197827942212E-2</v>
      </c>
      <c r="W2489" s="50">
        <f>U2489*Info!$B$2</f>
        <v>1.2039310463689372</v>
      </c>
      <c r="X2489" s="50">
        <f>W2489*SQRT((0.5*V2489/U2489)^2+Info!$B$3^2)</f>
        <v>6.3054313889656266E-2</v>
      </c>
      <c r="Y2489" s="39">
        <f>W2489*Info!$D$2</f>
        <v>0.9751841475588392</v>
      </c>
      <c r="Z2489" s="39">
        <f>Y2489*SQRT(Info!$D$3^2+(X2489/W2489)^2)</f>
        <v>7.0611707193904291E-2</v>
      </c>
      <c r="AA2489" s="50">
        <f>IF(O2489-W2489&gt;0,O2489-W2489,0)</f>
        <v>0</v>
      </c>
      <c r="AB2489" s="50">
        <f>SQRT((0.5*P2489)^2+X2489^2)</f>
        <v>6.4134992167228969E-2</v>
      </c>
      <c r="AC2489" s="50">
        <f>(1-EXP(-Info!$B$6*G2489*1000))+(Info!$B$6/(Info!$B$6-Info!$B$7))*(EXP(-Info!$B$7*G2489*1000)-EXP(-Info!$B$6*G2489*1000))*(Info!$B$9-1)</f>
        <v>0.17333876593417233</v>
      </c>
      <c r="AD2489" s="50">
        <f>SQRT((Info!$B$6*EXP(-Info!$B$6*G2489*1000)+(Info!$B$6/(Info!$B$6+Info!$B$7))*(Info!$B$9-1)*(-Info!$B$7*EXP(-Info!$B$7*G2489*1000)+Info!$B$6*EXP(-Info!$B$6*G2489*1000)))^2*(0.01*G2489*1000)^2)</f>
        <v>1.4977908550563624E-3</v>
      </c>
      <c r="AE2489" s="50">
        <f>IF(AA2489&gt;0,AA2489*AC2489*SQRT((AB2489/AA2489)^2+(AD2489/AC2489)^2),AA2489*AC2489*SQRT((AD2489/AC2489)^2))</f>
        <v>0</v>
      </c>
      <c r="AF2489" s="50">
        <f>IF((S2489-Y2489-AA2489*AC2489)&gt;0,S2489-Y2489-AA2489*AC2489,0)</f>
        <v>1.5248305258832249</v>
      </c>
      <c r="AG2489" s="50">
        <f>SQRT((T2489*0.5)^2+Z2489^2+AE2489^2)</f>
        <v>7.2785689034051804E-2</v>
      </c>
      <c r="AH2489" s="50">
        <f>AF2489/S2489</f>
        <v>0.60992863045232104</v>
      </c>
      <c r="AI2489">
        <f>AF2489*EXP(Info!$B$6*G2489*1000)</f>
        <v>1.7973990698061151</v>
      </c>
      <c r="AJ2489">
        <f>2*SQRT((EXP(Info!$B$6*G2489)*AG2489)^2+(Info!$B$6*G2489*0.01*AI2489)^2)</f>
        <v>0.14559532044504375</v>
      </c>
      <c r="AK2489" s="28">
        <f>AI2489/(E2489/1000)</f>
        <v>0.48304194297396263</v>
      </c>
      <c r="AL2489">
        <f>AA2489/0.752049334436339</f>
        <v>0</v>
      </c>
      <c r="AM2489">
        <f>Q2489/O2489</f>
        <v>0.94056705439325028</v>
      </c>
      <c r="AN2489">
        <f>U2489/0.242530074</f>
        <v>10.341767676759485</v>
      </c>
      <c r="AO2489">
        <f>O2489/U2489</f>
        <v>0.44449888500797408</v>
      </c>
    </row>
    <row r="2490" spans="1:41">
      <c r="A2490" s="14" t="s">
        <v>193</v>
      </c>
      <c r="B2490" s="14" t="s">
        <v>230</v>
      </c>
      <c r="C2490" s="15">
        <v>-45.51</v>
      </c>
      <c r="D2490" s="15">
        <v>50.16</v>
      </c>
      <c r="E2490" s="15">
        <v>3721</v>
      </c>
      <c r="F2490" s="31">
        <v>140</v>
      </c>
      <c r="G2490" s="15">
        <v>18.297000000000001</v>
      </c>
      <c r="I2490">
        <f>(E2490*100*Info!$B$11)/AI2490</f>
        <v>5.8719620517014182</v>
      </c>
      <c r="J2490">
        <f>LOG10(I2490)</f>
        <v>0.76878324023398037</v>
      </c>
      <c r="K2490">
        <f>2*((E2490*100*Info!$B$11)/AI2490^2)*(AJ2490/2)</f>
        <v>0.54480891312478852</v>
      </c>
      <c r="L2490">
        <f>(M2490/10.7)/I2490</f>
        <v>0.99029958341255531</v>
      </c>
      <c r="M2490">
        <f>((U2490/0.242530073729142))*I2490</f>
        <v>62.220516837672449</v>
      </c>
      <c r="N2490">
        <f>2*M2490*SQRT((0.5*K2490/I2490)^2+(0.5*V2490/U2490)^2)</f>
        <v>6.0878410186239087</v>
      </c>
      <c r="O2490" s="1">
        <v>1.287727301718558</v>
      </c>
      <c r="P2490" s="1">
        <v>2.696590364583595E-2</v>
      </c>
      <c r="Q2490" s="1">
        <v>1.1930644634525911</v>
      </c>
      <c r="R2490" s="1">
        <v>2.6174033586095592E-2</v>
      </c>
      <c r="S2490" s="1">
        <v>2.3778730571872111</v>
      </c>
      <c r="T2490" s="1">
        <v>3.3023484268800342E-2</v>
      </c>
      <c r="U2490" s="1">
        <v>2.569898511475146</v>
      </c>
      <c r="V2490" s="1">
        <v>7.9826674026832703E-2</v>
      </c>
      <c r="W2490" s="50">
        <f>U2490*Info!$B$2</f>
        <v>1.2335512855080701</v>
      </c>
      <c r="X2490" s="50">
        <f>W2490*SQRT((0.5*V2490/U2490)^2+Info!$B$3^2)</f>
        <v>6.4584566989264999E-2</v>
      </c>
      <c r="Y2490" s="39">
        <f>W2490*Info!$D$2</f>
        <v>0.99917654126153688</v>
      </c>
      <c r="Z2490" s="39">
        <f>Y2490*SQRT(Info!$D$3^2+(X2490/W2490)^2)</f>
        <v>7.2336620093013351E-2</v>
      </c>
      <c r="AA2490" s="50">
        <f>IF(O2490-W2490&gt;0,O2490-W2490,0)</f>
        <v>5.4176016210487843E-2</v>
      </c>
      <c r="AB2490" s="50">
        <f>SQRT((0.5*P2490)^2+X2490^2)</f>
        <v>6.5976937508874914E-2</v>
      </c>
      <c r="AC2490" s="50">
        <f>(1-EXP(-Info!$B$6*G2490*1000))+(Info!$B$6/(Info!$B$6-Info!$B$7))*(EXP(-Info!$B$7*G2490*1000)-EXP(-Info!$B$6*G2490*1000))*(Info!$B$9-1)</f>
        <v>0.17655669465402885</v>
      </c>
      <c r="AD2490" s="50">
        <f>SQRT((Info!$B$6*EXP(-Info!$B$6*G2490*1000)+(Info!$B$6/(Info!$B$6+Info!$B$7))*(Info!$B$9-1)*(-Info!$B$7*EXP(-Info!$B$7*G2490*1000)+Info!$B$6*EXP(-Info!$B$6*G2490*1000)))^2*(0.01*G2490*1000)^2)</f>
        <v>1.522958769440605E-3</v>
      </c>
      <c r="AE2490" s="50">
        <f>IF(AA2490&gt;0,AA2490*AC2490*SQRT((AB2490/AA2490)^2+(AD2490/AC2490)^2),AA2490*AC2490*SQRT((AD2490/AC2490)^2))</f>
        <v>1.1648962208904707E-2</v>
      </c>
      <c r="AF2490" s="50">
        <f>IF((S2490-Y2490-AA2490*AC2490)&gt;0,S2490-Y2490-AA2490*AC2490,0)</f>
        <v>1.3691313775740275</v>
      </c>
      <c r="AG2490" s="50">
        <f>SQRT((T2490*0.5)^2+Z2490^2+AE2490^2)</f>
        <v>7.5106075355715132E-2</v>
      </c>
      <c r="AH2490" s="50">
        <f>AF2490/S2490</f>
        <v>0.57577984385490055</v>
      </c>
      <c r="AI2490">
        <f>AF2490*EXP(Info!$B$6*G2490*1000)</f>
        <v>1.6192614348413552</v>
      </c>
      <c r="AJ2490">
        <f>2*SQRT((EXP(Info!$B$6*G2490)*AG2490)^2+(Info!$B$6*G2490*0.01*AI2490)^2)</f>
        <v>0.15023735756691201</v>
      </c>
      <c r="AK2490" s="28">
        <f>AI2490/(E2490/1000)</f>
        <v>0.43516835120702907</v>
      </c>
      <c r="AL2490">
        <f>AA2490/0.752049334436339</f>
        <v>7.203784875508569E-2</v>
      </c>
      <c r="AM2490">
        <f>Q2490/O2490</f>
        <v>0.92648844352400306</v>
      </c>
      <c r="AN2490">
        <f>U2490/0.242530074</f>
        <v>10.596205530680479</v>
      </c>
      <c r="AO2490">
        <f>O2490/U2490</f>
        <v>0.50108099443171794</v>
      </c>
    </row>
    <row r="2491" spans="1:41">
      <c r="A2491" s="14" t="s">
        <v>193</v>
      </c>
      <c r="B2491" s="14" t="s">
        <v>230</v>
      </c>
      <c r="C2491" s="15">
        <v>-45.51</v>
      </c>
      <c r="D2491" s="15">
        <v>50.16</v>
      </c>
      <c r="E2491" s="15">
        <v>3721</v>
      </c>
      <c r="F2491" s="79">
        <v>144</v>
      </c>
      <c r="G2491" s="15">
        <v>18.588000000000001</v>
      </c>
      <c r="I2491">
        <f>(E2491*100*Info!$B$11)/AI2491</f>
        <v>5.8504113988326587</v>
      </c>
      <c r="J2491">
        <f>LOG10(I2491)</f>
        <v>0.76718640658829917</v>
      </c>
      <c r="K2491">
        <f>2*((E2491*100*Info!$B$11)/AI2491^2)*(AJ2491/2)</f>
        <v>0.53958569243934085</v>
      </c>
      <c r="L2491">
        <f>(M2491/10.7)/I2491</f>
        <v>0.98765157972398221</v>
      </c>
      <c r="M2491">
        <f>((U2491/0.242530073729142))*I2491</f>
        <v>61.82639824298726</v>
      </c>
      <c r="N2491">
        <f>2*M2491*SQRT((0.5*K2491/I2491)^2+(0.5*V2491/U2491)^2)</f>
        <v>6.0108170815129824</v>
      </c>
      <c r="O2491" s="1">
        <v>1.638350565995198</v>
      </c>
      <c r="P2491" s="1">
        <v>3.3826424933721823E-2</v>
      </c>
      <c r="Q2491" s="1">
        <v>1.5912284288269649</v>
      </c>
      <c r="R2491" s="1">
        <v>3.3745134436215997E-2</v>
      </c>
      <c r="S2491" s="1">
        <v>2.440116787387435</v>
      </c>
      <c r="T2491" s="1">
        <v>3.3042457835388193E-2</v>
      </c>
      <c r="U2491" s="1">
        <v>2.5630267518060221</v>
      </c>
      <c r="V2491" s="1">
        <v>7.8808652415604266E-2</v>
      </c>
      <c r="W2491" s="50">
        <f>U2491*Info!$B$2</f>
        <v>1.2302528408668907</v>
      </c>
      <c r="X2491" s="50">
        <f>W2491*SQRT((0.5*V2491/U2491)^2+Info!$B$3^2)</f>
        <v>6.4354855481285153E-2</v>
      </c>
      <c r="Y2491" s="39">
        <f>W2491*Info!$D$2</f>
        <v>0.99650480110218154</v>
      </c>
      <c r="Z2491" s="39">
        <f>Y2491*SQRT(Info!$D$3^2+(X2491/W2491)^2)</f>
        <v>7.2109803851119064E-2</v>
      </c>
      <c r="AA2491" s="50">
        <f>IF(O2491-W2491&gt;0,O2491-W2491,0)</f>
        <v>0.40809772512830733</v>
      </c>
      <c r="AB2491" s="50">
        <f>SQRT((0.5*P2491)^2+X2491^2)</f>
        <v>6.6540244814445024E-2</v>
      </c>
      <c r="AC2491" s="50">
        <f>(1-EXP(-Info!$B$6*G2491*1000))+(Info!$B$6/(Info!$B$6-Info!$B$7))*(EXP(-Info!$B$7*G2491*1000)-EXP(-Info!$B$6*G2491*1000))*(Info!$B$9-1)</f>
        <v>0.17912262346452115</v>
      </c>
      <c r="AD2491" s="50">
        <f>SQRT((Info!$B$6*EXP(-Info!$B$6*G2491*1000)+(Info!$B$6/(Info!$B$6+Info!$B$7))*(Info!$B$9-1)*(-Info!$B$7*EXP(-Info!$B$7*G2491*1000)+Info!$B$6*EXP(-Info!$B$6*G2491*1000)))^2*(0.01*G2491*1000)^2)</f>
        <v>1.5429538014464844E-3</v>
      </c>
      <c r="AE2491" s="50">
        <f>IF(AA2491&gt;0,AA2491*AC2491*SQRT((AB2491/AA2491)^2+(AD2491/AC2491)^2),AA2491*AC2491*SQRT((AD2491/AC2491)^2))</f>
        <v>1.193548458059359E-2</v>
      </c>
      <c r="AF2491" s="50">
        <f>IF((S2491-Y2491-AA2491*AC2491)&gt;0,S2491-Y2491-AA2491*AC2491,0)</f>
        <v>1.3705124511303679</v>
      </c>
      <c r="AG2491" s="50">
        <f>SQRT((T2491*0.5)^2+Z2491^2+AE2491^2)</f>
        <v>7.4934842420407516E-2</v>
      </c>
      <c r="AH2491" s="50">
        <f>AF2491/S2491</f>
        <v>0.56165854774424029</v>
      </c>
      <c r="AI2491">
        <f>AF2491*EXP(Info!$B$6*G2491*1000)</f>
        <v>1.6252261676963813</v>
      </c>
      <c r="AJ2491">
        <f>2*SQRT((EXP(Info!$B$6*G2491)*AG2491)^2+(Info!$B$6*G2491*0.01*AI2491)^2)</f>
        <v>0.14989523424659798</v>
      </c>
      <c r="AK2491" s="28">
        <f>AI2491/(E2491/1000)</f>
        <v>0.43677134310571925</v>
      </c>
      <c r="AL2491">
        <f>AA2491/0.752049334436339</f>
        <v>0.5426475451031102</v>
      </c>
      <c r="AM2491">
        <f>Q2491/O2491</f>
        <v>0.97123806214232955</v>
      </c>
      <c r="AN2491">
        <f>U2491/0.242530074</f>
        <v>10.567871891244391</v>
      </c>
      <c r="AO2491">
        <f>O2491/U2491</f>
        <v>0.63922491828879413</v>
      </c>
    </row>
    <row r="2492" spans="1:41">
      <c r="A2492" s="14" t="s">
        <v>193</v>
      </c>
      <c r="B2492" s="14" t="s">
        <v>230</v>
      </c>
      <c r="C2492" s="15">
        <v>-45.51</v>
      </c>
      <c r="D2492" s="15">
        <v>50.16</v>
      </c>
      <c r="E2492" s="15">
        <v>3721</v>
      </c>
      <c r="F2492" s="31">
        <v>150</v>
      </c>
      <c r="G2492" s="15">
        <v>19.0245</v>
      </c>
      <c r="I2492">
        <f>(E2492*100*Info!$B$11)/AI2492</f>
        <v>6.7339086155711474</v>
      </c>
      <c r="J2492">
        <f>LOG10(I2492)</f>
        <v>0.82826721837483808</v>
      </c>
      <c r="K2492">
        <f>2*((E2492*100*Info!$B$11)/AI2492^2)*(AJ2492/2)</f>
        <v>0.68919479908666037</v>
      </c>
      <c r="L2492">
        <f>(M2492/10.7)/I2492</f>
        <v>0.9543302169028014</v>
      </c>
      <c r="M2492">
        <f>((U2492/0.242530073729142))*I2492</f>
        <v>68.762185425807715</v>
      </c>
      <c r="N2492">
        <f>2*M2492*SQRT((0.5*K2492/I2492)^2+(0.5*V2492/U2492)^2)</f>
        <v>7.3476660329272923</v>
      </c>
      <c r="O2492" s="1">
        <v>1.649235389338332</v>
      </c>
      <c r="P2492" s="1">
        <v>3.4026906757303833E-2</v>
      </c>
      <c r="Q2492" s="1">
        <v>1.6157420397142279</v>
      </c>
      <c r="R2492" s="1">
        <v>3.4258447530735592E-2</v>
      </c>
      <c r="S2492" s="1">
        <v>2.2330776419050231</v>
      </c>
      <c r="T2492" s="1">
        <v>3.0012196821886439E-2</v>
      </c>
      <c r="U2492" s="1">
        <v>2.4765554231810141</v>
      </c>
      <c r="V2492" s="1">
        <v>7.6065184320256371E-2</v>
      </c>
      <c r="W2492" s="50">
        <f>U2492*Info!$B$2</f>
        <v>1.1887466031268867</v>
      </c>
      <c r="X2492" s="50">
        <f>W2492*SQRT((0.5*V2492/U2492)^2+Info!$B$3^2)</f>
        <v>6.2177687015658081E-2</v>
      </c>
      <c r="Y2492" s="39">
        <f>W2492*Info!$D$2</f>
        <v>0.96288474853277828</v>
      </c>
      <c r="Z2492" s="39">
        <f>Y2492*SQRT(Info!$D$3^2+(X2492/W2492)^2)</f>
        <v>6.9673471911091689E-2</v>
      </c>
      <c r="AA2492" s="50">
        <f>IF(O2492-W2492&gt;0,O2492-W2492,0)</f>
        <v>0.46048878621144529</v>
      </c>
      <c r="AB2492" s="50">
        <f>SQRT((0.5*P2492)^2+X2492^2)</f>
        <v>6.4463341198581214E-2</v>
      </c>
      <c r="AC2492" s="50">
        <f>(1-EXP(-Info!$B$6*G2492*1000))+(Info!$B$6/(Info!$B$6-Info!$B$7))*(EXP(-Info!$B$7*G2492*1000)-EXP(-Info!$B$6*G2492*1000))*(Info!$B$9-1)</f>
        <v>0.18295812910631948</v>
      </c>
      <c r="AD2492" s="50">
        <f>SQRT((Info!$B$6*EXP(-Info!$B$6*G2492*1000)+(Info!$B$6/(Info!$B$6+Info!$B$7))*(Info!$B$9-1)*(-Info!$B$7*EXP(-Info!$B$7*G2492*1000)+Info!$B$6*EXP(-Info!$B$6*G2492*1000)))^2*(0.01*G2492*1000)^2)</f>
        <v>1.5727199930195617E-3</v>
      </c>
      <c r="AE2492" s="50">
        <f>IF(AA2492&gt;0,AA2492*AC2492*SQRT((AB2492/AA2492)^2+(AD2492/AC2492)^2),AA2492*AC2492*SQRT((AD2492/AC2492)^2))</f>
        <v>1.1816306855905784E-2</v>
      </c>
      <c r="AF2492" s="50">
        <f>IF((S2492-Y2492-AA2492*AC2492)&gt;0,S2492-Y2492-AA2492*AC2492,0)</f>
        <v>1.1859427265725588</v>
      </c>
      <c r="AG2492" s="50">
        <f>SQRT((T2492*0.5)^2+Z2492^2+AE2492^2)</f>
        <v>7.2244036330880085E-2</v>
      </c>
      <c r="AH2492" s="50">
        <f>AF2492/S2492</f>
        <v>0.53107993395197817</v>
      </c>
      <c r="AI2492">
        <f>AF2492*EXP(Info!$B$6*G2492*1000)</f>
        <v>1.4119944656192174</v>
      </c>
      <c r="AJ2492">
        <f>2*SQRT((EXP(Info!$B$6*G2492)*AG2492)^2+(Info!$B$6*G2492*0.01*AI2492)^2)</f>
        <v>0.14451328308698386</v>
      </c>
      <c r="AK2492" s="28">
        <f>AI2492/(E2492/1000)</f>
        <v>0.3794663976402089</v>
      </c>
      <c r="AL2492">
        <f>AA2492/0.752049334436339</f>
        <v>0.61231193902535874</v>
      </c>
      <c r="AM2492">
        <f>Q2492/O2492</f>
        <v>0.97969158930215439</v>
      </c>
      <c r="AN2492">
        <f>U2492/0.242530074</f>
        <v>10.21133330945594</v>
      </c>
      <c r="AO2492">
        <f>O2492/U2492</f>
        <v>0.66593922102497105</v>
      </c>
    </row>
    <row r="2493" spans="1:41">
      <c r="A2493" s="14" t="s">
        <v>193</v>
      </c>
      <c r="B2493" s="14" t="s">
        <v>230</v>
      </c>
      <c r="C2493" s="15">
        <v>-45.51</v>
      </c>
      <c r="D2493" s="15">
        <v>50.16</v>
      </c>
      <c r="E2493" s="15">
        <v>3721</v>
      </c>
      <c r="F2493" s="31">
        <v>155</v>
      </c>
      <c r="G2493" s="15">
        <v>19.315900000000003</v>
      </c>
      <c r="I2493">
        <f>(E2493*100*Info!$B$11)/AI2493</f>
        <v>7.5356487145777464</v>
      </c>
      <c r="J2493">
        <f>LOG10(I2493)</f>
        <v>0.87712064497638964</v>
      </c>
      <c r="K2493">
        <f>2*((E2493*100*Info!$B$11)/AI2493^2)*(AJ2493/2)</f>
        <v>0.82283944047698931</v>
      </c>
      <c r="L2493">
        <f>(M2493/10.7)/I2493</f>
        <v>0.90112505515774688</v>
      </c>
      <c r="M2493">
        <f>((U2493/0.242530073729142))*I2493</f>
        <v>72.659011940234052</v>
      </c>
      <c r="N2493">
        <f>2*M2493*SQRT((0.5*K2493/I2493)^2+(0.5*V2493/U2493)^2)</f>
        <v>8.2488872654235497</v>
      </c>
      <c r="O2493" s="1">
        <v>1.544884595148073</v>
      </c>
      <c r="P2493" s="1">
        <v>3.2328258225663903E-2</v>
      </c>
      <c r="Q2493" s="1">
        <v>1.538334922448497</v>
      </c>
      <c r="R2493" s="1">
        <v>3.3567652143600482E-2</v>
      </c>
      <c r="S2493" s="1">
        <v>2.0445027464365042</v>
      </c>
      <c r="T2493" s="1">
        <v>3.3630711628246268E-2</v>
      </c>
      <c r="U2493" s="1">
        <v>2.3384842089124649</v>
      </c>
      <c r="V2493" s="1">
        <v>7.2669543539310544E-2</v>
      </c>
      <c r="W2493" s="50">
        <f>U2493*Info!$B$2</f>
        <v>1.122472420277983</v>
      </c>
      <c r="X2493" s="50">
        <f>W2493*SQRT((0.5*V2493/U2493)^2+Info!$B$3^2)</f>
        <v>5.8771068724881796E-2</v>
      </c>
      <c r="Y2493" s="39">
        <f>W2493*Info!$D$2</f>
        <v>0.90920266042516629</v>
      </c>
      <c r="Z2493" s="39">
        <f>Y2493*SQRT(Info!$D$3^2+(X2493/W2493)^2)</f>
        <v>6.5824147291620144E-2</v>
      </c>
      <c r="AA2493" s="50">
        <f>IF(O2493-W2493&gt;0,O2493-W2493,0)</f>
        <v>0.42241217487008997</v>
      </c>
      <c r="AB2493" s="50">
        <f>SQRT((0.5*P2493)^2+X2493^2)</f>
        <v>6.0953405065189592E-2</v>
      </c>
      <c r="AC2493" s="50">
        <f>(1-EXP(-Info!$B$6*G2493*1000))+(Info!$B$6/(Info!$B$6-Info!$B$7))*(EXP(-Info!$B$7*G2493*1000)-EXP(-Info!$B$6*G2493*1000))*(Info!$B$9-1)</f>
        <v>0.18550973359194303</v>
      </c>
      <c r="AD2493" s="50">
        <f>SQRT((Info!$B$6*EXP(-Info!$B$6*G2493*1000)+(Info!$B$6/(Info!$B$6+Info!$B$7))*(Info!$B$9-1)*(-Info!$B$7*EXP(-Info!$B$7*G2493*1000)+Info!$B$6*EXP(-Info!$B$6*G2493*1000)))^2*(0.01*G2493*1000)^2)</f>
        <v>1.5924409358034335E-3</v>
      </c>
      <c r="AE2493" s="50">
        <f>IF(AA2493&gt;0,AA2493*AC2493*SQRT((AB2493/AA2493)^2+(AD2493/AC2493)^2),AA2493*AC2493*SQRT((AD2493/AC2493)^2))</f>
        <v>1.1327440318734099E-2</v>
      </c>
      <c r="AF2493" s="50">
        <f>IF((S2493-Y2493-AA2493*AC2493)&gt;0,S2493-Y2493-AA2493*AC2493,0)</f>
        <v>1.0569385159851943</v>
      </c>
      <c r="AG2493" s="50">
        <f>SQRT((T2493*0.5)^2+Z2493^2+AE2493^2)</f>
        <v>6.8875869954570818E-2</v>
      </c>
      <c r="AH2493" s="50">
        <f>AF2493/S2493</f>
        <v>0.5169660533972873</v>
      </c>
      <c r="AI2493">
        <f>AF2493*EXP(Info!$B$6*G2493*1000)</f>
        <v>1.2617681711699604</v>
      </c>
      <c r="AJ2493">
        <f>2*SQRT((EXP(Info!$B$6*G2493)*AG2493)^2+(Info!$B$6*G2493*0.01*AI2493)^2)</f>
        <v>0.13777614314328354</v>
      </c>
      <c r="AK2493" s="28">
        <f>AI2493/(E2493/1000)</f>
        <v>0.33909383799246451</v>
      </c>
      <c r="AL2493">
        <f>AA2493/0.752049334436339</f>
        <v>0.56168146892475868</v>
      </c>
      <c r="AM2493">
        <f>Q2493/O2493</f>
        <v>0.99576041296537865</v>
      </c>
      <c r="AN2493">
        <f>U2493/0.242530074</f>
        <v>9.6420380794196472</v>
      </c>
      <c r="AO2493">
        <f>O2493/U2493</f>
        <v>0.66063503412175562</v>
      </c>
    </row>
    <row r="2494" spans="1:41">
      <c r="A2494" s="14" t="s">
        <v>193</v>
      </c>
      <c r="B2494" s="14" t="s">
        <v>230</v>
      </c>
      <c r="C2494" s="15">
        <v>-45.51</v>
      </c>
      <c r="D2494" s="15">
        <v>50.16</v>
      </c>
      <c r="E2494" s="15">
        <v>3721</v>
      </c>
      <c r="F2494" s="79">
        <v>160</v>
      </c>
      <c r="G2494" s="15">
        <v>19.559000000000001</v>
      </c>
      <c r="I2494">
        <f>(E2494*100*Info!$B$11)/AI2494</f>
        <v>18.031835635159517</v>
      </c>
      <c r="J2494">
        <f>LOG10(I2494)</f>
        <v>1.2560399400136675</v>
      </c>
      <c r="K2494">
        <f>2*((E2494*100*Info!$B$11)/AI2494^2)*(AJ2494/2)</f>
        <v>4.5353877342900475</v>
      </c>
      <c r="L2494">
        <f>(M2494/10.7)/I2494</f>
        <v>0.88301774507118258</v>
      </c>
      <c r="M2494">
        <f>((U2494/0.242530073729142))*I2494</f>
        <v>170.37001000996443</v>
      </c>
      <c r="N2494">
        <f>2*M2494*SQRT((0.5*K2494/I2494)^2+(0.5*V2494/U2494)^2)</f>
        <v>43.170134657489029</v>
      </c>
      <c r="O2494" s="1">
        <v>1.3477151962629039</v>
      </c>
      <c r="P2494" s="1">
        <v>2.7788630843220551E-2</v>
      </c>
      <c r="Q2494" s="1">
        <v>1.2544980454530299</v>
      </c>
      <c r="R2494" s="1">
        <v>2.7050179853886719E-2</v>
      </c>
      <c r="S2494" s="1">
        <v>1.378147547927743</v>
      </c>
      <c r="T2494" s="1">
        <v>2.1574663028567549E-2</v>
      </c>
      <c r="U2494" s="1">
        <v>2.291494439333924</v>
      </c>
      <c r="V2494" s="1">
        <v>7.0399359632379616E-2</v>
      </c>
      <c r="W2494" s="50">
        <f>U2494*Info!$B$2</f>
        <v>1.0999173308802834</v>
      </c>
      <c r="X2494" s="50">
        <f>W2494*SQRT((0.5*V2494/U2494)^2+Info!$B$3^2)</f>
        <v>5.7532729463480238E-2</v>
      </c>
      <c r="Y2494" s="39">
        <f>W2494*Info!$D$2</f>
        <v>0.89093303801302959</v>
      </c>
      <c r="Z2494" s="39">
        <f>Y2494*SQRT(Info!$D$3^2+(X2494/W2494)^2)</f>
        <v>6.446786029098206E-2</v>
      </c>
      <c r="AA2494" s="50">
        <f>IF(O2494-W2494&gt;0,O2494-W2494,0)</f>
        <v>0.2477978653826205</v>
      </c>
      <c r="AB2494" s="50">
        <f>SQRT((0.5*P2494)^2+X2494^2)</f>
        <v>5.91867127027106E-2</v>
      </c>
      <c r="AC2494" s="50">
        <f>(1-EXP(-Info!$B$6*G2494*1000))+(Info!$B$6/(Info!$B$6-Info!$B$7))*(EXP(-Info!$B$7*G2494*1000)-EXP(-Info!$B$6*G2494*1000))*(Info!$B$9-1)</f>
        <v>0.18763296141254565</v>
      </c>
      <c r="AD2494" s="50">
        <f>SQRT((Info!$B$6*EXP(-Info!$B$6*G2494*1000)+(Info!$B$6/(Info!$B$6+Info!$B$7))*(Info!$B$9-1)*(-Info!$B$7*EXP(-Info!$B$7*G2494*1000)+Info!$B$6*EXP(-Info!$B$6*G2494*1000)))^2*(0.01*G2494*1000)^2)</f>
        <v>1.6088013560623989E-3</v>
      </c>
      <c r="AE2494" s="50">
        <f>IF(AA2494&gt;0,AA2494*AC2494*SQRT((AB2494/AA2494)^2+(AD2494/AC2494)^2),AA2494*AC2494*SQRT((AD2494/AC2494)^2))</f>
        <v>1.1112531321515913E-2</v>
      </c>
      <c r="AF2494" s="50">
        <f>IF((S2494-Y2494-AA2494*AC2494)&gt;0,S2494-Y2494-AA2494*AC2494,0)</f>
        <v>0.44071946260126499</v>
      </c>
      <c r="AG2494" s="50">
        <f>SQRT((T2494*0.5)^2+Z2494^2+AE2494^2)</f>
        <v>6.6302035293558784E-2</v>
      </c>
      <c r="AH2494" s="50">
        <f>AF2494/S2494</f>
        <v>0.31979120324522187</v>
      </c>
      <c r="AI2494">
        <f>AF2494*EXP(Info!$B$6*G2494*1000)</f>
        <v>0.52730303722557825</v>
      </c>
      <c r="AJ2494">
        <f>2*SQRT((EXP(Info!$B$6*G2494)*AG2494)^2+(Info!$B$6*G2494*0.01*AI2494)^2)</f>
        <v>0.13262785751128103</v>
      </c>
      <c r="AK2494" s="28">
        <f>AI2494/(E2494/1000)</f>
        <v>0.14171003419123307</v>
      </c>
      <c r="AL2494">
        <f>AA2494/0.752049334436339</f>
        <v>0.32949682159927046</v>
      </c>
      <c r="AM2494">
        <f>Q2494/O2494</f>
        <v>0.93083319749724791</v>
      </c>
      <c r="AN2494">
        <f>U2494/0.242530074</f>
        <v>9.4482898617097852</v>
      </c>
      <c r="AO2494">
        <f>O2494/U2494</f>
        <v>0.58813810460506666</v>
      </c>
    </row>
    <row r="2495" spans="1:41">
      <c r="A2495" s="14" t="s">
        <v>193</v>
      </c>
      <c r="B2495" s="14" t="s">
        <v>230</v>
      </c>
      <c r="C2495" s="15">
        <v>-45.51</v>
      </c>
      <c r="D2495" s="15">
        <v>50.16</v>
      </c>
      <c r="E2495" s="15">
        <v>3721</v>
      </c>
      <c r="F2495" s="31">
        <v>165</v>
      </c>
      <c r="G2495" s="15">
        <v>19.802199999999999</v>
      </c>
      <c r="I2495">
        <f>(E2495*100*Info!$B$11)/AI2495</f>
        <v>23.961246931446006</v>
      </c>
      <c r="J2495">
        <f>LOG10(I2495)</f>
        <v>1.3795094147755145</v>
      </c>
      <c r="K2495">
        <f>2*((E2495*100*Info!$B$11)/AI2495^2)*(AJ2495/2)</f>
        <v>10.023100216066446</v>
      </c>
      <c r="L2495">
        <f>(M2495/10.7)/I2495</f>
        <v>1.106349494767831</v>
      </c>
      <c r="M2495">
        <f>((U2495/0.242530073729142))*I2495</f>
        <v>283.65179377175406</v>
      </c>
      <c r="N2495">
        <f>2*M2495*SQRT((0.5*K2495/I2495)^2+(0.5*V2495/U2495)^2)</f>
        <v>118.980386965352</v>
      </c>
      <c r="O2495" s="1">
        <v>1.9477923664731109</v>
      </c>
      <c r="P2495" s="1">
        <v>4.0937099571588281E-2</v>
      </c>
      <c r="Q2495" s="1">
        <v>1.874579475914725</v>
      </c>
      <c r="R2495" s="1">
        <v>4.0584345751850437E-2</v>
      </c>
      <c r="S2495" s="1">
        <v>1.555286578929894</v>
      </c>
      <c r="T2495" s="1">
        <v>2.4550395388703909E-2</v>
      </c>
      <c r="U2495" s="1">
        <v>2.8710563625377792</v>
      </c>
      <c r="V2495" s="1">
        <v>8.9296963389933384E-2</v>
      </c>
      <c r="W2495" s="50">
        <f>U2495*Info!$B$2</f>
        <v>1.3781070540181339</v>
      </c>
      <c r="X2495" s="50">
        <f>W2495*SQRT((0.5*V2495/U2495)^2+Info!$B$3^2)</f>
        <v>7.2161257033581019E-2</v>
      </c>
      <c r="Y2495" s="39">
        <f>W2495*Info!$D$2</f>
        <v>1.1162667137546887</v>
      </c>
      <c r="Z2495" s="39">
        <f>Y2495*SQRT(Info!$D$3^2+(X2495/W2495)^2)</f>
        <v>8.0818334604386977E-2</v>
      </c>
      <c r="AA2495" s="50">
        <f>IF(O2495-W2495&gt;0,O2495-W2495,0)</f>
        <v>0.569685312454977</v>
      </c>
      <c r="AB2495" s="50">
        <f>SQRT((0.5*P2495)^2+X2495^2)</f>
        <v>7.5008056547280835E-2</v>
      </c>
      <c r="AC2495" s="50">
        <f>(1-EXP(-Info!$B$6*G2495*1000))+(Info!$B$6/(Info!$B$6-Info!$B$7))*(EXP(-Info!$B$7*G2495*1000)-EXP(-Info!$B$6*G2495*1000))*(Info!$B$9-1)</f>
        <v>0.18975211918655199</v>
      </c>
      <c r="AD2495" s="50">
        <f>SQRT((Info!$B$6*EXP(-Info!$B$6*G2495*1000)+(Info!$B$6/(Info!$B$6+Info!$B$7))*(Info!$B$9-1)*(-Info!$B$7*EXP(-Info!$B$7*G2495*1000)+Info!$B$6*EXP(-Info!$B$6*G2495*1000)))^2*(0.01*G2495*1000)^2)</f>
        <v>1.6250853089652909E-3</v>
      </c>
      <c r="AE2495" s="50">
        <f>IF(AA2495&gt;0,AA2495*AC2495*SQRT((AB2495/AA2495)^2+(AD2495/AC2495)^2),AA2495*AC2495*SQRT((AD2495/AC2495)^2))</f>
        <v>1.4263015009806814E-2</v>
      </c>
      <c r="AF2495" s="50">
        <f>IF((S2495-Y2495-AA2495*AC2495)&gt;0,S2495-Y2495-AA2495*AC2495,0)</f>
        <v>0.33092086986742042</v>
      </c>
      <c r="AG2495" s="50">
        <f>SQRT((T2495*0.5)^2+Z2495^2+AE2495^2)</f>
        <v>8.2980222245014806E-2</v>
      </c>
      <c r="AH2495" s="50">
        <f>AF2495/S2495</f>
        <v>0.21277163601264318</v>
      </c>
      <c r="AI2495">
        <f>AF2495*EXP(Info!$B$6*G2495*1000)</f>
        <v>0.39681748301227604</v>
      </c>
      <c r="AJ2495">
        <f>2*SQRT((EXP(Info!$B$6*G2495)*AG2495)^2+(Info!$B$6*G2495*0.01*AI2495)^2)</f>
        <v>0.16599058517691523</v>
      </c>
      <c r="AK2495" s="28">
        <f>AI2495/(E2495/1000)</f>
        <v>0.10664269900894277</v>
      </c>
      <c r="AL2495">
        <f>AA2495/0.752049334436339</f>
        <v>0.75751055997138295</v>
      </c>
      <c r="AM2495">
        <f>Q2495/O2495</f>
        <v>0.96241237422500359</v>
      </c>
      <c r="AN2495">
        <f>U2495/0.242530074</f>
        <v>11.83793958079516</v>
      </c>
      <c r="AO2495">
        <f>O2495/U2495</f>
        <v>0.67842359066452518</v>
      </c>
    </row>
    <row r="2496" spans="1:41">
      <c r="A2496" s="14" t="s">
        <v>193</v>
      </c>
      <c r="B2496" s="14" t="s">
        <v>230</v>
      </c>
      <c r="C2496" s="15">
        <v>-45.51</v>
      </c>
      <c r="D2496" s="15">
        <v>50.16</v>
      </c>
      <c r="E2496" s="15">
        <v>3721</v>
      </c>
      <c r="F2496" s="31">
        <v>170</v>
      </c>
      <c r="G2496" s="15">
        <v>20.045300000000001</v>
      </c>
      <c r="I2496">
        <f>(E2496*100*Info!$B$11)/AI2496</f>
        <v>6.9094276039416709</v>
      </c>
      <c r="J2496">
        <f>LOG10(I2496)</f>
        <v>0.83944207071049537</v>
      </c>
      <c r="K2496">
        <f>2*((E2496*100*Info!$B$11)/AI2496^2)*(AJ2496/2)</f>
        <v>0.69614375477512747</v>
      </c>
      <c r="L2496">
        <f>(M2496/10.7)/I2496</f>
        <v>0.89975026358790999</v>
      </c>
      <c r="M2496">
        <f>((U2496/0.242530073729142))*I2496</f>
        <v>66.519324594402661</v>
      </c>
      <c r="N2496">
        <f>2*M2496*SQRT((0.5*K2496/I2496)^2+(0.5*V2496/U2496)^2)</f>
        <v>7.0092908686148006</v>
      </c>
      <c r="O2496" s="1">
        <v>1.4289332997042901</v>
      </c>
      <c r="P2496" s="1">
        <v>2.9534744189077471E-2</v>
      </c>
      <c r="Q2496" s="1">
        <v>1.395057742625297</v>
      </c>
      <c r="R2496" s="1">
        <v>3.1211611970624269E-2</v>
      </c>
      <c r="S2496" s="1">
        <v>2.1119903447692199</v>
      </c>
      <c r="T2496" s="1">
        <v>3.7542579360170587E-2</v>
      </c>
      <c r="U2496" s="1">
        <v>2.3349165260939611</v>
      </c>
      <c r="V2496" s="1">
        <v>7.205011352602414E-2</v>
      </c>
      <c r="W2496" s="50">
        <f>U2496*Info!$B$2</f>
        <v>1.1207599325251012</v>
      </c>
      <c r="X2496" s="50">
        <f>W2496*SQRT((0.5*V2496/U2496)^2+Info!$B$3^2)</f>
        <v>5.8645300512224177E-2</v>
      </c>
      <c r="Y2496" s="39">
        <f>W2496*Info!$D$2</f>
        <v>0.90781554534533204</v>
      </c>
      <c r="Z2496" s="39">
        <f>Y2496*SQRT(Info!$D$3^2+(X2496/W2496)^2)</f>
        <v>6.5702576377161509E-2</v>
      </c>
      <c r="AA2496" s="50">
        <f>IF(O2496-W2496&gt;0,O2496-W2496,0)</f>
        <v>0.30817336717918886</v>
      </c>
      <c r="AB2496" s="50">
        <f>SQRT((0.5*P2496)^2+X2496^2)</f>
        <v>6.0475999791220009E-2</v>
      </c>
      <c r="AC2496" s="50">
        <f>(1-EXP(-Info!$B$6*G2496*1000))+(Info!$B$6/(Info!$B$6-Info!$B$7))*(EXP(-Info!$B$7*G2496*1000)-EXP(-Info!$B$6*G2496*1000))*(Info!$B$9-1)</f>
        <v>0.19186547533655277</v>
      </c>
      <c r="AD2496" s="50">
        <f>SQRT((Info!$B$6*EXP(-Info!$B$6*G2496*1000)+(Info!$B$6/(Info!$B$6+Info!$B$7))*(Info!$B$9-1)*(-Info!$B$7*EXP(-Info!$B$7*G2496*1000)+Info!$B$6*EXP(-Info!$B$6*G2496*1000)))^2*(0.01*G2496*1000)^2)</f>
        <v>1.6412796922873943E-3</v>
      </c>
      <c r="AE2496" s="50">
        <f>IF(AA2496&gt;0,AA2496*AC2496*SQRT((AB2496/AA2496)^2+(AD2496/AC2496)^2),AA2496*AC2496*SQRT((AD2496/AC2496)^2))</f>
        <v>1.1614275374506811E-2</v>
      </c>
      <c r="AF2496" s="50">
        <f>IF((S2496-Y2496-AA2496*AC2496)&gt;0,S2496-Y2496-AA2496*AC2496,0)</f>
        <v>1.1450469698439867</v>
      </c>
      <c r="AG2496" s="50">
        <f>SQRT((T2496*0.5)^2+Z2496^2+AE2496^2)</f>
        <v>6.9311479938934314E-2</v>
      </c>
      <c r="AH2496" s="50">
        <f>AF2496/S2496</f>
        <v>0.5421648695885054</v>
      </c>
      <c r="AI2496">
        <f>AF2496*EXP(Info!$B$6*G2496*1000)</f>
        <v>1.3761258156533533</v>
      </c>
      <c r="AJ2496">
        <f>2*SQRT((EXP(Info!$B$6*G2496)*AG2496)^2+(Info!$B$6*G2496*0.01*AI2496)^2)</f>
        <v>0.13864844488788097</v>
      </c>
      <c r="AK2496" s="28">
        <f>AI2496/(E2496/1000)</f>
        <v>0.36982687870286302</v>
      </c>
      <c r="AL2496">
        <f>AA2496/0.752049334436339</f>
        <v>0.4097781263381674</v>
      </c>
      <c r="AM2496">
        <f>Q2496/O2496</f>
        <v>0.97629311523077855</v>
      </c>
      <c r="AN2496">
        <f>U2496/0.242530074</f>
        <v>9.6273278096388193</v>
      </c>
      <c r="AO2496">
        <f>O2496/U2496</f>
        <v>0.61198474709274786</v>
      </c>
    </row>
    <row r="2497" spans="1:41">
      <c r="A2497" s="14" t="s">
        <v>193</v>
      </c>
      <c r="B2497" s="14" t="s">
        <v>230</v>
      </c>
      <c r="C2497" s="15">
        <v>-45.51</v>
      </c>
      <c r="D2497" s="15">
        <v>50.16</v>
      </c>
      <c r="E2497" s="15">
        <v>3721</v>
      </c>
      <c r="F2497" s="31">
        <v>175</v>
      </c>
      <c r="G2497" s="15">
        <v>20.288400000000003</v>
      </c>
      <c r="I2497">
        <f>(E2497*100*Info!$B$11)/AI2497</f>
        <v>9.15409321279148</v>
      </c>
      <c r="J2497">
        <f>LOG10(I2497)</f>
        <v>0.96161533037606073</v>
      </c>
      <c r="K2497">
        <f>2*((E2497*100*Info!$B$11)/AI2497^2)*(AJ2497/2)</f>
        <v>1.1962460198261666</v>
      </c>
      <c r="L2497">
        <f>(M2497/10.7)/I2497</f>
        <v>0.8759219919435044</v>
      </c>
      <c r="M2497">
        <f>((U2497/0.242530073729142))*I2497</f>
        <v>85.79550570681765</v>
      </c>
      <c r="N2497">
        <f>2*M2497*SQRT((0.5*K2497/I2497)^2+(0.5*V2497/U2497)^2)</f>
        <v>11.532734298432153</v>
      </c>
      <c r="O2497" s="1">
        <v>1.330183072786878</v>
      </c>
      <c r="P2497" s="1">
        <v>2.7980761678745799E-2</v>
      </c>
      <c r="Q2497" s="1">
        <v>1.3226069228296879</v>
      </c>
      <c r="R2497" s="1">
        <v>2.9273400521329401E-2</v>
      </c>
      <c r="S2497" s="1">
        <v>1.792500280959231</v>
      </c>
      <c r="T2497" s="1">
        <v>3.8710888129730829E-2</v>
      </c>
      <c r="U2497" s="1">
        <v>2.2730804505712752</v>
      </c>
      <c r="V2497" s="1">
        <v>7.1596824264782574E-2</v>
      </c>
      <c r="W2497" s="50">
        <f>U2497*Info!$B$2</f>
        <v>1.0910786162742121</v>
      </c>
      <c r="X2497" s="50">
        <f>W2497*SQRT((0.5*V2497/U2497)^2+Info!$B$3^2)</f>
        <v>5.7196110263965753E-2</v>
      </c>
      <c r="Y2497" s="39">
        <f>W2497*Info!$D$2</f>
        <v>0.8837736791821118</v>
      </c>
      <c r="Z2497" s="39">
        <f>Y2497*SQRT(Info!$D$3^2+(X2497/W2497)^2)</f>
        <v>6.4023449366459775E-2</v>
      </c>
      <c r="AA2497" s="50">
        <f>IF(O2497-W2497&gt;0,O2497-W2497,0)</f>
        <v>0.23910445651266587</v>
      </c>
      <c r="AB2497" s="50">
        <f>SQRT((0.5*P2497)^2+X2497^2)</f>
        <v>5.8882304518067405E-2</v>
      </c>
      <c r="AC2497" s="50">
        <f>(1-EXP(-Info!$B$6*G2497*1000))+(Info!$B$6/(Info!$B$6-Info!$B$7))*(EXP(-Info!$B$7*G2497*1000)-EXP(-Info!$B$6*G2497*1000))*(Info!$B$9-1)</f>
        <v>0.19397391336439629</v>
      </c>
      <c r="AD2497" s="50">
        <f>SQRT((Info!$B$6*EXP(-Info!$B$6*G2497*1000)+(Info!$B$6/(Info!$B$6+Info!$B$7))*(Info!$B$9-1)*(-Info!$B$7*EXP(-Info!$B$7*G2497*1000)+Info!$B$6*EXP(-Info!$B$6*G2497*1000)))^2*(0.01*G2497*1000)^2)</f>
        <v>1.6573915070250502E-3</v>
      </c>
      <c r="AE2497" s="50">
        <f>IF(AA2497&gt;0,AA2497*AC2497*SQRT((AB2497/AA2497)^2+(AD2497/AC2497)^2),AA2497*AC2497*SQRT((AD2497/AC2497)^2))</f>
        <v>1.142850388410162E-2</v>
      </c>
      <c r="AF2497" s="50">
        <f>IF((S2497-Y2497-AA2497*AC2497)&gt;0,S2497-Y2497-AA2497*AC2497,0)</f>
        <v>0.86234657464449027</v>
      </c>
      <c r="AG2497" s="50">
        <f>SQRT((T2497*0.5)^2+Z2497^2+AE2497^2)</f>
        <v>6.7854594426292894E-2</v>
      </c>
      <c r="AH2497" s="50">
        <f>AF2497/S2497</f>
        <v>0.48108587976511658</v>
      </c>
      <c r="AI2497">
        <f>AF2497*EXP(Info!$B$6*G2497*1000)</f>
        <v>1.0386874457303621</v>
      </c>
      <c r="AJ2497">
        <f>2*SQRT((EXP(Info!$B$6*G2497)*AG2497)^2+(Info!$B$6*G2497*0.01*AI2497)^2)</f>
        <v>0.13573444074855046</v>
      </c>
      <c r="AK2497" s="28">
        <f>AI2497/(E2497/1000)</f>
        <v>0.27914201712721365</v>
      </c>
      <c r="AL2497">
        <f>AA2497/0.752049334436339</f>
        <v>0.31793719582489183</v>
      </c>
      <c r="AM2497">
        <f>Q2497/O2497</f>
        <v>0.99430443063651597</v>
      </c>
      <c r="AN2497">
        <f>U2497/0.242530074</f>
        <v>9.372365303328424</v>
      </c>
      <c r="AO2497">
        <f>O2497/U2497</f>
        <v>0.58518961458340535</v>
      </c>
    </row>
    <row r="2498" spans="1:41">
      <c r="A2498" s="14" t="s">
        <v>193</v>
      </c>
      <c r="B2498" s="14" t="s">
        <v>230</v>
      </c>
      <c r="C2498" s="15">
        <v>-45.51</v>
      </c>
      <c r="D2498" s="15">
        <v>50.16</v>
      </c>
      <c r="E2498" s="15">
        <v>3721</v>
      </c>
      <c r="F2498" s="31">
        <v>180</v>
      </c>
      <c r="G2498" s="15">
        <v>20.531599999999997</v>
      </c>
      <c r="I2498">
        <f>(E2498*100*Info!$B$11)/AI2498</f>
        <v>40.182790232913668</v>
      </c>
      <c r="J2498">
        <f>LOG10(I2498)</f>
        <v>1.6040400902192105</v>
      </c>
      <c r="K2498">
        <f>2*((E2498*100*Info!$B$11)/AI2498^2)*(AJ2498/2)</f>
        <v>14.917328652299275</v>
      </c>
      <c r="L2498">
        <f>(M2498/10.7)/I2498</f>
        <v>0.59437235694169988</v>
      </c>
      <c r="M2498">
        <f>((U2498/0.242530073729142))*I2498</f>
        <v>255.5538752097697</v>
      </c>
      <c r="N2498">
        <f>2*M2498*SQRT((0.5*K2498/I2498)^2+(0.5*V2498/U2498)^2)</f>
        <v>95.194934925532081</v>
      </c>
      <c r="O2498" s="1">
        <v>0.62441888114173782</v>
      </c>
      <c r="P2498" s="1">
        <v>1.287919521648972E-2</v>
      </c>
      <c r="Q2498" s="1">
        <v>0.59037909084505469</v>
      </c>
      <c r="R2498" s="1">
        <v>1.3209346748554051E-2</v>
      </c>
      <c r="S2498" s="1">
        <v>0.79571488720278505</v>
      </c>
      <c r="T2498" s="1">
        <v>1.348178756784643E-2</v>
      </c>
      <c r="U2498" s="1">
        <v>1.5424389356024879</v>
      </c>
      <c r="V2498" s="1">
        <v>4.7360068631992151E-2</v>
      </c>
      <c r="W2498" s="50">
        <f>U2498*Info!$B$2</f>
        <v>0.74037068908919412</v>
      </c>
      <c r="X2498" s="50">
        <f>W2498*SQRT((0.5*V2498/U2498)^2+Info!$B$3^2)</f>
        <v>3.8724247140049815E-2</v>
      </c>
      <c r="Y2498" s="39">
        <f>W2498*Info!$D$2</f>
        <v>0.59970025816224726</v>
      </c>
      <c r="Z2498" s="39">
        <f>Y2498*SQRT(Info!$D$3^2+(X2498/W2498)^2)</f>
        <v>4.3393168995788732E-2</v>
      </c>
      <c r="AA2498" s="50">
        <f>IF(O2498-W2498&gt;0,O2498-W2498,0)</f>
        <v>0</v>
      </c>
      <c r="AB2498" s="50">
        <f>SQRT((0.5*P2498)^2+X2498^2)</f>
        <v>3.9256027994688525E-2</v>
      </c>
      <c r="AC2498" s="50">
        <f>(1-EXP(-Info!$B$6*G2498*1000))+(Info!$B$6/(Info!$B$6-Info!$B$7))*(EXP(-Info!$B$7*G2498*1000)-EXP(-Info!$B$6*G2498*1000))*(Info!$B$9-1)</f>
        <v>0.19607830865386283</v>
      </c>
      <c r="AD2498" s="50">
        <f>SQRT((Info!$B$6*EXP(-Info!$B$6*G2498*1000)+(Info!$B$6/(Info!$B$6+Info!$B$7))*(Info!$B$9-1)*(-Info!$B$7*EXP(-Info!$B$7*G2498*1000)+Info!$B$6*EXP(-Info!$B$6*G2498*1000)))^2*(0.01*G2498*1000)^2)</f>
        <v>1.6734276174288521E-3</v>
      </c>
      <c r="AE2498" s="50">
        <f>IF(AA2498&gt;0,AA2498*AC2498*SQRT((AB2498/AA2498)^2+(AD2498/AC2498)^2),AA2498*AC2498*SQRT((AD2498/AC2498)^2))</f>
        <v>0</v>
      </c>
      <c r="AF2498" s="50">
        <f>IF((S2498-Y2498-AA2498*AC2498)&gt;0,S2498-Y2498-AA2498*AC2498,0)</f>
        <v>0.19601462904053779</v>
      </c>
      <c r="AG2498" s="50">
        <f>SQRT((T2498*0.5)^2+Z2498^2+AE2498^2)</f>
        <v>4.3913628459775617E-2</v>
      </c>
      <c r="AH2498" s="50">
        <f>AF2498/S2498</f>
        <v>0.24633776770169211</v>
      </c>
      <c r="AI2498">
        <f>AF2498*EXP(Info!$B$6*G2498*1000)</f>
        <v>0.23662472521342828</v>
      </c>
      <c r="AJ2498">
        <f>2*SQRT((EXP(Info!$B$6*G2498)*AG2498)^2+(Info!$B$6*G2498*0.01*AI2498)^2)</f>
        <v>8.7843795137388325E-2</v>
      </c>
      <c r="AK2498" s="28">
        <f>AI2498/(E2498/1000)</f>
        <v>6.3591702556685906E-2</v>
      </c>
      <c r="AL2498">
        <f>AA2498/0.752049334436339</f>
        <v>0</v>
      </c>
      <c r="AM2498">
        <f>Q2498/O2498</f>
        <v>0.94548564861709172</v>
      </c>
      <c r="AN2498">
        <f>U2498/0.242530074</f>
        <v>6.3597842121735706</v>
      </c>
      <c r="AO2498">
        <f>O2498/U2498</f>
        <v>0.40482567363215272</v>
      </c>
    </row>
    <row r="2499" spans="1:41">
      <c r="A2499" s="14" t="s">
        <v>193</v>
      </c>
      <c r="B2499" s="14" t="s">
        <v>230</v>
      </c>
      <c r="C2499" s="15">
        <v>-45.51</v>
      </c>
      <c r="D2499" s="15">
        <v>50.16</v>
      </c>
      <c r="E2499" s="15">
        <v>3721</v>
      </c>
      <c r="F2499" s="31">
        <v>185</v>
      </c>
      <c r="G2499" s="15">
        <v>20.774699999999999</v>
      </c>
      <c r="I2499">
        <f>(E2499*100*Info!$B$11)/AI2499</f>
        <v>28.571669275346423</v>
      </c>
      <c r="J2499">
        <f>LOG10(I2499)</f>
        <v>1.4559356144077278</v>
      </c>
      <c r="K2499">
        <f>2*((E2499*100*Info!$B$11)/AI2499^2)*(AJ2499/2)</f>
        <v>9.3950302674615003</v>
      </c>
      <c r="L2499">
        <f>(M2499/10.7)/I2499</f>
        <v>0.72592402732138517</v>
      </c>
      <c r="M2499">
        <f>((U2499/0.242530073729142))*I2499</f>
        <v>221.92721513589947</v>
      </c>
      <c r="N2499">
        <f>2*M2499*SQRT((0.5*K2499/I2499)^2+(0.5*V2499/U2499)^2)</f>
        <v>73.302300163533673</v>
      </c>
      <c r="O2499" s="1">
        <v>1.242007793390929</v>
      </c>
      <c r="P2499" s="1">
        <v>2.611866903481249E-2</v>
      </c>
      <c r="Q2499" s="1">
        <v>1.1349910159904919</v>
      </c>
      <c r="R2499" s="1">
        <v>2.4891064922546849E-2</v>
      </c>
      <c r="S2499" s="1">
        <v>1.0744280347930879</v>
      </c>
      <c r="T2499" s="1">
        <v>1.840004955820267E-2</v>
      </c>
      <c r="U2499" s="1">
        <v>1.8838249641877201</v>
      </c>
      <c r="V2499" s="1">
        <v>5.8748874158739361E-2</v>
      </c>
      <c r="W2499" s="50">
        <f>U2499*Info!$B$2</f>
        <v>0.90423598281010564</v>
      </c>
      <c r="X2499" s="50">
        <f>W2499*SQRT((0.5*V2499/U2499)^2+Info!$B$3^2)</f>
        <v>4.7359361924552486E-2</v>
      </c>
      <c r="Y2499" s="39">
        <f>W2499*Info!$D$2</f>
        <v>0.73243114607618565</v>
      </c>
      <c r="Z2499" s="39">
        <f>Y2499*SQRT(Info!$D$3^2+(X2499/W2499)^2)</f>
        <v>5.3034999391715576E-2</v>
      </c>
      <c r="AA2499" s="50">
        <f>IF(O2499-W2499&gt;0,O2499-W2499,0)</f>
        <v>0.3377718105808234</v>
      </c>
      <c r="AB2499" s="50">
        <f>SQRT((0.5*P2499)^2+X2499^2)</f>
        <v>4.9126931310008261E-2</v>
      </c>
      <c r="AC2499" s="50">
        <f>(1-EXP(-Info!$B$6*G2499*1000))+(Info!$B$6/(Info!$B$6-Info!$B$7))*(EXP(-Info!$B$7*G2499*1000)-EXP(-Info!$B$6*G2499*1000))*(Info!$B$9-1)</f>
        <v>0.19817694169310521</v>
      </c>
      <c r="AD2499" s="50">
        <f>SQRT((Info!$B$6*EXP(-Info!$B$6*G2499*1000)+(Info!$B$6/(Info!$B$6+Info!$B$7))*(Info!$B$9-1)*(-Info!$B$7*EXP(-Info!$B$7*G2499*1000)+Info!$B$6*EXP(-Info!$B$6*G2499*1000)))^2*(0.01*G2499*1000)^2)</f>
        <v>1.6893751224762181E-3</v>
      </c>
      <c r="AE2499" s="50">
        <f>IF(AA2499&gt;0,AA2499*AC2499*SQRT((AB2499/AA2499)^2+(AD2499/AC2499)^2),AA2499*AC2499*SQRT((AD2499/AC2499)^2))</f>
        <v>9.7525329739961298E-3</v>
      </c>
      <c r="AF2499" s="50">
        <f>IF((S2499-Y2499-AA2499*AC2499)&gt;0,S2499-Y2499-AA2499*AC2499,0)</f>
        <v>0.27505830430585188</v>
      </c>
      <c r="AG2499" s="50">
        <f>SQRT((T2499*0.5)^2+Z2499^2+AE2499^2)</f>
        <v>5.4703414114881638E-2</v>
      </c>
      <c r="AH2499" s="50">
        <f>AF2499/S2499</f>
        <v>0.25600439992132401</v>
      </c>
      <c r="AI2499">
        <f>AF2499*EXP(Info!$B$6*G2499*1000)</f>
        <v>0.33278565580263048</v>
      </c>
      <c r="AJ2499">
        <f>2*SQRT((EXP(Info!$B$6*G2499)*AG2499)^2+(Info!$B$6*G2499*0.01*AI2499)^2)</f>
        <v>0.10942767392105165</v>
      </c>
      <c r="AK2499" s="28">
        <f>AI2499/(E2499/1000)</f>
        <v>8.9434468100680051E-2</v>
      </c>
      <c r="AL2499">
        <f>AA2499/0.752049334436339</f>
        <v>0.44913517652932089</v>
      </c>
      <c r="AM2499">
        <f>Q2499/O2499</f>
        <v>0.9138356635361683</v>
      </c>
      <c r="AN2499">
        <f>U2499/0.242530074</f>
        <v>7.7673870836641887</v>
      </c>
      <c r="AO2499">
        <f>O2499/U2499</f>
        <v>0.65930105875121259</v>
      </c>
    </row>
    <row r="2500" spans="1:41">
      <c r="A2500" s="14" t="s">
        <v>193</v>
      </c>
      <c r="B2500" s="14" t="s">
        <v>230</v>
      </c>
      <c r="C2500" s="15">
        <v>-45.51</v>
      </c>
      <c r="D2500" s="15">
        <v>50.16</v>
      </c>
      <c r="E2500" s="15">
        <v>3721</v>
      </c>
      <c r="F2500" s="31">
        <v>190</v>
      </c>
      <c r="G2500" s="15">
        <v>21.017900000000001</v>
      </c>
      <c r="I2500">
        <f>(E2500*100*Info!$B$11)/AI2500</f>
        <v>8.4916550642384117</v>
      </c>
      <c r="J2500">
        <f>LOG10(I2500)</f>
        <v>0.92899234456833912</v>
      </c>
      <c r="K2500">
        <f>2*((E2500*100*Info!$B$11)/AI2500^2)*(AJ2500/2)</f>
        <v>1.059478416604402</v>
      </c>
      <c r="L2500">
        <f>(M2500/10.7)/I2500</f>
        <v>0.91880089269981746</v>
      </c>
      <c r="M2500">
        <f>((U2500/0.242530073729142))*I2500</f>
        <v>83.48290071267661</v>
      </c>
      <c r="N2500">
        <f>2*M2500*SQRT((0.5*K2500/I2500)^2+(0.5*V2500/U2500)^2)</f>
        <v>10.736103575231951</v>
      </c>
      <c r="O2500" s="1">
        <v>1.555321174297069</v>
      </c>
      <c r="P2500" s="1">
        <v>3.2729175829357138E-2</v>
      </c>
      <c r="Q2500" s="1">
        <v>1.5059567751900951</v>
      </c>
      <c r="R2500" s="1">
        <v>3.2879581282031847E-2</v>
      </c>
      <c r="S2500" s="1">
        <v>1.9327350616223471</v>
      </c>
      <c r="T2500" s="1">
        <v>2.9413199353745489E-2</v>
      </c>
      <c r="U2500" s="1">
        <v>2.384354276263104</v>
      </c>
      <c r="V2500" s="1">
        <v>7.4328285743338871E-2</v>
      </c>
      <c r="W2500" s="50">
        <f>U2500*Info!$B$2</f>
        <v>1.14449005260629</v>
      </c>
      <c r="X2500" s="50">
        <f>W2500*SQRT((0.5*V2500/U2500)^2+Info!$B$3^2)</f>
        <v>5.9940521179180396E-2</v>
      </c>
      <c r="Y2500" s="39">
        <f>W2500*Info!$D$2</f>
        <v>0.92703694261109493</v>
      </c>
      <c r="Z2500" s="39">
        <f>Y2500*SQRT(Info!$D$3^2+(X2500/W2500)^2)</f>
        <v>6.7125056178734654E-2</v>
      </c>
      <c r="AA2500" s="50">
        <f>IF(O2500-W2500&gt;0,O2500-W2500,0)</f>
        <v>0.41083112169077896</v>
      </c>
      <c r="AB2500" s="50">
        <f>SQRT((0.5*P2500)^2+X2500^2)</f>
        <v>6.2134256387672469E-2</v>
      </c>
      <c r="AC2500" s="50">
        <f>(1-EXP(-Info!$B$6*G2500*1000))+(Info!$B$6/(Info!$B$6-Info!$B$7))*(EXP(-Info!$B$7*G2500*1000)-EXP(-Info!$B$6*G2500*1000))*(Info!$B$9-1)</f>
        <v>0.20027155009927222</v>
      </c>
      <c r="AD2500" s="50">
        <f>SQRT((Info!$B$6*EXP(-Info!$B$6*G2500*1000)+(Info!$B$6/(Info!$B$6+Info!$B$7))*(Info!$B$9-1)*(-Info!$B$7*EXP(-Info!$B$7*G2500*1000)+Info!$B$6*EXP(-Info!$B$6*G2500*1000)))^2*(0.01*G2500*1000)^2)</f>
        <v>1.7052474281443336E-3</v>
      </c>
      <c r="AE2500" s="50">
        <f>IF(AA2500&gt;0,AA2500*AC2500*SQRT((AB2500/AA2500)^2+(AD2500/AC2500)^2),AA2500*AC2500*SQRT((AD2500/AC2500)^2))</f>
        <v>1.2463428884310063E-2</v>
      </c>
      <c r="AF2500" s="50">
        <f>IF((S2500-Y2500-AA2500*AC2500)&gt;0,S2500-Y2500-AA2500*AC2500,0)</f>
        <v>0.9234203334412171</v>
      </c>
      <c r="AG2500" s="50">
        <f>SQRT((T2500*0.5)^2+Z2500^2+AE2500^2)</f>
        <v>6.9838344056888477E-2</v>
      </c>
      <c r="AH2500" s="50">
        <f>AF2500/S2500</f>
        <v>0.47777905610409616</v>
      </c>
      <c r="AI2500">
        <f>AF2500*EXP(Info!$B$6*G2500*1000)</f>
        <v>1.1197159594028787</v>
      </c>
      <c r="AJ2500">
        <f>2*SQRT((EXP(Info!$B$6*G2500)*AG2500)^2+(Info!$B$6*G2500*0.01*AI2500)^2)</f>
        <v>0.13970361286939975</v>
      </c>
      <c r="AK2500" s="28">
        <f>AI2500/(E2500/1000)</f>
        <v>0.30091802187661348</v>
      </c>
      <c r="AL2500">
        <f>AA2500/0.752049334436339</f>
        <v>0.54628214251222873</v>
      </c>
      <c r="AM2500">
        <f>Q2500/O2500</f>
        <v>0.96826096119389349</v>
      </c>
      <c r="AN2500">
        <f>U2500/0.242530074</f>
        <v>9.8311695409085793</v>
      </c>
      <c r="AO2500">
        <f>O2500/U2500</f>
        <v>0.65230288543137849</v>
      </c>
    </row>
    <row r="2501" spans="1:41">
      <c r="A2501" s="14" t="s">
        <v>193</v>
      </c>
      <c r="B2501" s="14" t="s">
        <v>230</v>
      </c>
      <c r="C2501" s="15">
        <v>-45.51</v>
      </c>
      <c r="D2501" s="15">
        <v>50.16</v>
      </c>
      <c r="E2501" s="15">
        <v>3721</v>
      </c>
      <c r="F2501" s="31">
        <v>195</v>
      </c>
      <c r="G2501" s="15">
        <v>21.260999999999999</v>
      </c>
      <c r="I2501">
        <f>(E2501*100*Info!$B$11)/AI2501</f>
        <v>8.8065083184425657</v>
      </c>
      <c r="J2501">
        <f>LOG10(I2501)</f>
        <v>0.9448037496589734</v>
      </c>
      <c r="K2501">
        <f>2*((E2501*100*Info!$B$11)/AI2501^2)*(AJ2501/2)</f>
        <v>1.0816773731768845</v>
      </c>
      <c r="L2501">
        <f>(M2501/10.7)/I2501</f>
        <v>0.87350183652714397</v>
      </c>
      <c r="M2501">
        <f>((U2501/0.242530073729142))*I2501</f>
        <v>82.309762728197313</v>
      </c>
      <c r="N2501">
        <f>2*M2501*SQRT((0.5*K2501/I2501)^2+(0.5*V2501/U2501)^2)</f>
        <v>10.430831193210308</v>
      </c>
      <c r="O2501" s="1">
        <v>1.270649452769989</v>
      </c>
      <c r="P2501" s="1">
        <v>2.675440749803306E-2</v>
      </c>
      <c r="Q2501" s="1">
        <v>1.2159267534621541</v>
      </c>
      <c r="R2501" s="1">
        <v>2.6479823930009E-2</v>
      </c>
      <c r="S2501" s="1">
        <v>1.8067029741736711</v>
      </c>
      <c r="T2501" s="1">
        <v>2.6967211669563361E-2</v>
      </c>
      <c r="U2501" s="1">
        <v>2.26679997352552</v>
      </c>
      <c r="V2501" s="1">
        <v>7.0712997512371215E-2</v>
      </c>
      <c r="W2501" s="50">
        <f>U2501*Info!$B$2</f>
        <v>1.0880639872922495</v>
      </c>
      <c r="X2501" s="50">
        <f>W2501*SQRT((0.5*V2501/U2501)^2+Info!$B$3^2)</f>
        <v>5.6988832194523914E-2</v>
      </c>
      <c r="Y2501" s="39">
        <f>W2501*Info!$D$2</f>
        <v>0.88133182970672219</v>
      </c>
      <c r="Z2501" s="39">
        <f>Y2501*SQRT(Info!$D$3^2+(X2501/W2501)^2)</f>
        <v>6.381769477571643E-2</v>
      </c>
      <c r="AA2501" s="50">
        <f>IF(O2501-W2501&gt;0,O2501-W2501,0)</f>
        <v>0.18258546547773946</v>
      </c>
      <c r="AB2501" s="50">
        <f>SQRT((0.5*P2501)^2+X2501^2)</f>
        <v>5.8537821748321894E-2</v>
      </c>
      <c r="AC2501" s="50">
        <f>(1-EXP(-Info!$B$6*G2501*1000))+(Info!$B$6/(Info!$B$6-Info!$B$7))*(EXP(-Info!$B$7*G2501*1000)-EXP(-Info!$B$6*G2501*1000))*(Info!$B$9-1)</f>
        <v>0.20236042235945434</v>
      </c>
      <c r="AD2501" s="50">
        <f>SQRT((Info!$B$6*EXP(-Info!$B$6*G2501*1000)+(Info!$B$6/(Info!$B$6+Info!$B$7))*(Info!$B$9-1)*(-Info!$B$7*EXP(-Info!$B$7*G2501*1000)+Info!$B$6*EXP(-Info!$B$6*G2501*1000)))^2*(0.01*G2501*1000)^2)</f>
        <v>1.7210317663867698E-3</v>
      </c>
      <c r="AE2501" s="50">
        <f>IF(AA2501&gt;0,AA2501*AC2501*SQRT((AB2501/AA2501)^2+(AD2501/AC2501)^2),AA2501*AC2501*SQRT((AD2501/AC2501)^2))</f>
        <v>1.1849905507288094E-2</v>
      </c>
      <c r="AF2501" s="50">
        <f>IF((S2501-Y2501-AA2501*AC2501)&gt;0,S2501-Y2501-AA2501*AC2501,0)</f>
        <v>0.88842307255617592</v>
      </c>
      <c r="AG2501" s="50">
        <f>SQRT((T2501*0.5)^2+Z2501^2+AE2501^2)</f>
        <v>6.6294238462523414E-2</v>
      </c>
      <c r="AH2501" s="50">
        <f>AF2501/S2501</f>
        <v>0.49173720598014325</v>
      </c>
      <c r="AI2501">
        <f>AF2501*EXP(Info!$B$6*G2501*1000)</f>
        <v>1.0796834969496245</v>
      </c>
      <c r="AJ2501">
        <f>2*SQRT((EXP(Info!$B$6*G2501)*AG2501)^2+(Info!$B$6*G2501*0.01*AI2501)^2)</f>
        <v>0.13261433097123795</v>
      </c>
      <c r="AK2501" s="28">
        <f>AI2501/(E2501/1000)</f>
        <v>0.29015949931459944</v>
      </c>
      <c r="AL2501">
        <f>AA2501/0.752049334436339</f>
        <v>0.24278389344575016</v>
      </c>
      <c r="AM2501">
        <f>Q2501/O2501</f>
        <v>0.9569332838506005</v>
      </c>
      <c r="AN2501">
        <f>U2501/0.242530074</f>
        <v>9.3464696404022867</v>
      </c>
      <c r="AO2501">
        <f>O2501/U2501</f>
        <v>0.56054767408249395</v>
      </c>
    </row>
    <row r="2502" spans="1:41">
      <c r="A2502" s="14" t="s">
        <v>193</v>
      </c>
      <c r="B2502" s="14" t="s">
        <v>230</v>
      </c>
      <c r="C2502" s="15">
        <v>-45.51</v>
      </c>
      <c r="D2502" s="15">
        <v>50.16</v>
      </c>
      <c r="E2502" s="15">
        <v>3721</v>
      </c>
      <c r="F2502" s="79">
        <v>200</v>
      </c>
      <c r="G2502" s="15">
        <v>21.504099999999998</v>
      </c>
      <c r="I2502">
        <f>(E2502*100*Info!$B$11)/AI2502</f>
        <v>7.5470357802003996</v>
      </c>
      <c r="J2502">
        <f>LOG10(I2502)</f>
        <v>0.8777764089693707</v>
      </c>
      <c r="K2502">
        <f>2*((E2502*100*Info!$B$11)/AI2502^2)*(AJ2502/2)</f>
        <v>0.83297418775632104</v>
      </c>
      <c r="L2502">
        <f>(M2502/10.7)/I2502</f>
        <v>0.91509312978076951</v>
      </c>
      <c r="M2502">
        <f>((U2502/0.242530073729142))*I2502</f>
        <v>73.89677434158007</v>
      </c>
      <c r="N2502">
        <f>2*M2502*SQRT((0.5*K2502/I2502)^2+(0.5*V2502/U2502)^2)</f>
        <v>8.4661597385701128</v>
      </c>
      <c r="O2502" s="1">
        <v>1.320336158090732</v>
      </c>
      <c r="P2502" s="1">
        <v>2.7218207756274881E-2</v>
      </c>
      <c r="Q2502" s="1">
        <v>1.2702100978550861</v>
      </c>
      <c r="R2502" s="1">
        <v>2.7136926619518949E-2</v>
      </c>
      <c r="S2502" s="1">
        <v>1.9945682041881461</v>
      </c>
      <c r="T2502" s="1">
        <v>2.9122369952385031E-2</v>
      </c>
      <c r="U2502" s="1">
        <v>2.3747323653119459</v>
      </c>
      <c r="V2502" s="1">
        <v>7.2959485778535837E-2</v>
      </c>
      <c r="W2502" s="50">
        <f>U2502*Info!$B$2</f>
        <v>1.139871535349734</v>
      </c>
      <c r="X2502" s="50">
        <f>W2502*SQRT((0.5*V2502/U2502)^2+Info!$B$3^2)</f>
        <v>5.9622794121873705E-2</v>
      </c>
      <c r="Y2502" s="39">
        <f>W2502*Info!$D$2</f>
        <v>0.9232959436332846</v>
      </c>
      <c r="Z2502" s="39">
        <f>Y2502*SQRT(Info!$D$3^2+(X2502/W2502)^2)</f>
        <v>6.6809757358787414E-2</v>
      </c>
      <c r="AA2502" s="50">
        <f>IF(O2502-W2502&gt;0,O2502-W2502,0)</f>
        <v>0.18046462274099806</v>
      </c>
      <c r="AB2502" s="50">
        <f>SQRT((0.5*P2502)^2+X2502^2)</f>
        <v>6.1156236699663538E-2</v>
      </c>
      <c r="AC2502" s="50">
        <f>(1-EXP(-Info!$B$6*G2502*1000))+(Info!$B$6/(Info!$B$6-Info!$B$7))*(EXP(-Info!$B$7*G2502*1000)-EXP(-Info!$B$6*G2502*1000))*(Info!$B$9-1)</f>
        <v>0.2044444317459766</v>
      </c>
      <c r="AD2502" s="50">
        <f>SQRT((Info!$B$6*EXP(-Info!$B$6*G2502*1000)+(Info!$B$6/(Info!$B$6+Info!$B$7))*(Info!$B$9-1)*(-Info!$B$7*EXP(-Info!$B$7*G2502*1000)+Info!$B$6*EXP(-Info!$B$6*G2502*1000)))^2*(0.01*G2502*1000)^2)</f>
        <v>1.7367349643080904E-3</v>
      </c>
      <c r="AE2502" s="50">
        <f>IF(AA2502&gt;0,AA2502*AC2502*SQRT((AB2502/AA2502)^2+(AD2502/AC2502)^2),AA2502*AC2502*SQRT((AD2502/AC2502)^2))</f>
        <v>1.2506979748014615E-2</v>
      </c>
      <c r="AF2502" s="50">
        <f>IF((S2502-Y2502-AA2502*AC2502)&gt;0,S2502-Y2502-AA2502*AC2502,0)</f>
        <v>1.0343772733083261</v>
      </c>
      <c r="AG2502" s="50">
        <f>SQRT((T2502*0.5)^2+Z2502^2+AE2502^2)</f>
        <v>6.9512562380250317E-2</v>
      </c>
      <c r="AH2502" s="50">
        <f>AF2502/S2502</f>
        <v>0.51859709341418647</v>
      </c>
      <c r="AI2502">
        <f>AF2502*EXP(Info!$B$6*G2502*1000)</f>
        <v>1.2598643989626812</v>
      </c>
      <c r="AJ2502">
        <f>2*SQRT((EXP(Info!$B$6*G2502)*AG2502)^2+(Info!$B$6*G2502*0.01*AI2502)^2)</f>
        <v>0.13905254393549182</v>
      </c>
      <c r="AK2502" s="28">
        <f>AI2502/(E2502/1000)</f>
        <v>0.3385822088048055</v>
      </c>
      <c r="AL2502">
        <f>AA2502/0.752049334436339</f>
        <v>0.23996380885870511</v>
      </c>
      <c r="AM2502">
        <f>Q2502/O2502</f>
        <v>0.96203538021095281</v>
      </c>
      <c r="AN2502">
        <f>U2502/0.242530074</f>
        <v>9.7914964777190718</v>
      </c>
      <c r="AO2502">
        <f>O2502/U2502</f>
        <v>0.55599366790846427</v>
      </c>
    </row>
    <row r="2503" spans="1:41">
      <c r="A2503" s="14" t="s">
        <v>193</v>
      </c>
      <c r="B2503" s="14" t="s">
        <v>230</v>
      </c>
      <c r="C2503" s="15">
        <v>-45.51</v>
      </c>
      <c r="D2503" s="15">
        <v>50.16</v>
      </c>
      <c r="E2503" s="15">
        <v>3721</v>
      </c>
      <c r="F2503" s="31">
        <v>205</v>
      </c>
      <c r="G2503" s="15">
        <v>21.747299999999999</v>
      </c>
      <c r="I2503">
        <f>(E2503*100*Info!$B$11)/AI2503</f>
        <v>11.233484466205223</v>
      </c>
      <c r="J2503">
        <f>LOG10(I2503)</f>
        <v>1.0505144890950679</v>
      </c>
      <c r="K2503">
        <f>2*((E2503*100*Info!$B$11)/AI2503^2)*(AJ2503/2)</f>
        <v>2.0294890228571929</v>
      </c>
      <c r="L2503">
        <f>(M2503/10.7)/I2503</f>
        <v>1.01343678312352</v>
      </c>
      <c r="M2503">
        <f>((U2503/0.242530073729142))*I2503</f>
        <v>121.81336205947986</v>
      </c>
      <c r="N2503">
        <f>2*M2503*SQRT((0.5*K2503/I2503)^2+(0.5*V2503/U2503)^2)</f>
        <v>22.333997343952589</v>
      </c>
      <c r="O2503" s="1">
        <v>1.3011873536928651</v>
      </c>
      <c r="P2503" s="1">
        <v>2.7408917683411031E-2</v>
      </c>
      <c r="Q2503" s="1">
        <v>1.181804250996459</v>
      </c>
      <c r="R2503" s="1">
        <v>2.6029110421984001E-2</v>
      </c>
      <c r="S2503" s="1">
        <v>1.7239190726726319</v>
      </c>
      <c r="T2503" s="1">
        <v>2.5782738019608079E-2</v>
      </c>
      <c r="U2503" s="1">
        <v>2.6299412057192582</v>
      </c>
      <c r="V2503" s="1">
        <v>8.217037691429499E-2</v>
      </c>
      <c r="W2503" s="50">
        <f>U2503*Info!$B$2</f>
        <v>1.262371778745244</v>
      </c>
      <c r="X2503" s="50">
        <f>W2503*SQRT((0.5*V2503/U2503)^2+Info!$B$3^2)</f>
        <v>6.6127677941569568E-2</v>
      </c>
      <c r="Y2503" s="39">
        <f>W2503*Info!$D$2</f>
        <v>1.0225211407836476</v>
      </c>
      <c r="Z2503" s="39">
        <f>Y2503*SQRT(Info!$D$3^2+(X2503/W2503)^2)</f>
        <v>7.4046698626987775E-2</v>
      </c>
      <c r="AA2503" s="50">
        <f>IF(O2503-W2503&gt;0,O2503-W2503,0)</f>
        <v>3.8815574947621112E-2</v>
      </c>
      <c r="AB2503" s="50">
        <f>SQRT((0.5*P2503)^2+X2503^2)</f>
        <v>6.7532821517303332E-2</v>
      </c>
      <c r="AC2503" s="50">
        <f>(1-EXP(-Info!$B$6*G2503*1000))+(Info!$B$6/(Info!$B$6-Info!$B$7))*(EXP(-Info!$B$7*G2503*1000)-EXP(-Info!$B$6*G2503*1000))*(Info!$B$9-1)</f>
        <v>0.20652444350428742</v>
      </c>
      <c r="AD2503" s="50">
        <f>SQRT((Info!$B$6*EXP(-Info!$B$6*G2503*1000)+(Info!$B$6/(Info!$B$6+Info!$B$7))*(Info!$B$9-1)*(-Info!$B$7*EXP(-Info!$B$7*G2503*1000)+Info!$B$6*EXP(-Info!$B$6*G2503*1000)))^2*(0.01*G2503*1000)^2)</f>
        <v>1.7523637146296383E-3</v>
      </c>
      <c r="AE2503" s="50">
        <f>IF(AA2503&gt;0,AA2503*AC2503*SQRT((AB2503/AA2503)^2+(AD2503/AC2503)^2),AA2503*AC2503*SQRT((AD2503/AC2503)^2))</f>
        <v>1.3947344242118674E-2</v>
      </c>
      <c r="AF2503" s="50">
        <f>IF((S2503-Y2503-AA2503*AC2503)&gt;0,S2503-Y2503-AA2503*AC2503,0)</f>
        <v>0.69338156687362784</v>
      </c>
      <c r="AG2503" s="50">
        <f>SQRT((T2503*0.5)^2+Z2503^2+AE2503^2)</f>
        <v>7.6443635339451588E-2</v>
      </c>
      <c r="AH2503" s="50">
        <f>AF2503/S2503</f>
        <v>0.40221236475947925</v>
      </c>
      <c r="AI2503">
        <f>AF2503*EXP(Info!$B$6*G2503*1000)</f>
        <v>0.84641962391781367</v>
      </c>
      <c r="AJ2503">
        <f>2*SQRT((EXP(Info!$B$6*G2503)*AG2503)^2+(Info!$B$6*G2503*0.01*AI2503)^2)</f>
        <v>0.15291776479861952</v>
      </c>
      <c r="AK2503" s="28">
        <f>AI2503/(E2503/1000)</f>
        <v>0.22747100884649654</v>
      </c>
      <c r="AL2503">
        <f>AA2503/0.752049334436339</f>
        <v>5.1613070007851793E-2</v>
      </c>
      <c r="AM2503">
        <f>Q2503/O2503</f>
        <v>0.90825064326241101</v>
      </c>
      <c r="AN2503">
        <f>U2503/0.242530074</f>
        <v>10.843773567311318</v>
      </c>
      <c r="AO2503">
        <f>O2503/U2503</f>
        <v>0.4947591036876452</v>
      </c>
    </row>
    <row r="2504" spans="1:41">
      <c r="A2504" s="14" t="s">
        <v>193</v>
      </c>
      <c r="B2504" s="14" t="s">
        <v>230</v>
      </c>
      <c r="C2504" s="15">
        <v>-45.51</v>
      </c>
      <c r="D2504" s="15">
        <v>50.16</v>
      </c>
      <c r="E2504" s="15">
        <v>3721</v>
      </c>
      <c r="F2504" s="31">
        <v>210</v>
      </c>
      <c r="G2504" s="15">
        <v>21.990400000000001</v>
      </c>
      <c r="I2504">
        <f>(E2504*100*Info!$B$11)/AI2504</f>
        <v>22.835953427124174</v>
      </c>
      <c r="J2504">
        <f>LOG10(I2504)</f>
        <v>1.3586191486119441</v>
      </c>
      <c r="K2504">
        <f>2*((E2504*100*Info!$B$11)/AI2504^2)*(AJ2504/2)</f>
        <v>8.1980456103405572</v>
      </c>
      <c r="L2504">
        <f>(M2504/10.7)/I2504</f>
        <v>0.99520284885687871</v>
      </c>
      <c r="M2504">
        <f>((U2504/0.242530073729142))*I2504</f>
        <v>243.17254320529568</v>
      </c>
      <c r="N2504">
        <f>2*M2504*SQRT((0.5*K2504/I2504)^2+(0.5*V2504/U2504)^2)</f>
        <v>87.617568314463952</v>
      </c>
      <c r="O2504" s="1">
        <v>1.4108051879912671</v>
      </c>
      <c r="P2504" s="1">
        <v>2.9124449758391131E-2</v>
      </c>
      <c r="Q2504" s="1">
        <v>1.2934625586203801</v>
      </c>
      <c r="R2504" s="1">
        <v>2.762558189119136E-2</v>
      </c>
      <c r="S2504" s="1">
        <v>1.380154021862054</v>
      </c>
      <c r="T2504" s="1">
        <v>2.1153816386889041E-2</v>
      </c>
      <c r="U2504" s="1">
        <v>2.582622837303207</v>
      </c>
      <c r="V2504" s="1">
        <v>7.9368516139683584E-2</v>
      </c>
      <c r="W2504" s="50">
        <f>U2504*Info!$B$2</f>
        <v>1.2396589619055394</v>
      </c>
      <c r="X2504" s="50">
        <f>W2504*SQRT((0.5*V2504/U2504)^2+Info!$B$3^2)</f>
        <v>6.4843882275698109E-2</v>
      </c>
      <c r="Y2504" s="39">
        <f>W2504*Info!$D$2</f>
        <v>1.0041237591434871</v>
      </c>
      <c r="Z2504" s="39">
        <f>Y2504*SQRT(Info!$D$3^2+(X2504/W2504)^2)</f>
        <v>7.2659370015776173E-2</v>
      </c>
      <c r="AA2504" s="50">
        <f>IF(O2504-W2504&gt;0,O2504-W2504,0)</f>
        <v>0.17114622608572772</v>
      </c>
      <c r="AB2504" s="50">
        <f>SQRT((0.5*P2504)^2+X2504^2)</f>
        <v>6.6458915594650336E-2</v>
      </c>
      <c r="AC2504" s="50">
        <f>(1-EXP(-Info!$B$6*G2504*1000))+(Info!$B$6/(Info!$B$6-Info!$B$7))*(EXP(-Info!$B$7*G2504*1000)-EXP(-Info!$B$6*G2504*1000))*(Info!$B$9-1)</f>
        <v>0.20859875805148964</v>
      </c>
      <c r="AD2504" s="50">
        <f>SQRT((Info!$B$6*EXP(-Info!$B$6*G2504*1000)+(Info!$B$6/(Info!$B$6+Info!$B$7))*(Info!$B$9-1)*(-Info!$B$7*EXP(-Info!$B$7*G2504*1000)+Info!$B$6*EXP(-Info!$B$6*G2504*1000)))^2*(0.01*G2504*1000)^2)</f>
        <v>1.7679054470180803E-3</v>
      </c>
      <c r="AE2504" s="50">
        <f>IF(AA2504&gt;0,AA2504*AC2504*SQRT((AB2504/AA2504)^2+(AD2504/AC2504)^2),AA2504*AC2504*SQRT((AD2504/AC2504)^2))</f>
        <v>1.3866548714553254E-2</v>
      </c>
      <c r="AF2504" s="50">
        <f>IF((S2504-Y2504-AA2504*AC2504)&gt;0,S2504-Y2504-AA2504*AC2504,0)</f>
        <v>0.34032937251188472</v>
      </c>
      <c r="AG2504" s="50">
        <f>SQRT((T2504*0.5)^2+Z2504^2+AE2504^2)</f>
        <v>7.4723063449480612E-2</v>
      </c>
      <c r="AH2504" s="50">
        <f>AF2504/S2504</f>
        <v>0.24658796563352009</v>
      </c>
      <c r="AI2504">
        <f>AF2504*EXP(Info!$B$6*G2504*1000)</f>
        <v>0.41637156633356465</v>
      </c>
      <c r="AJ2504">
        <f>2*SQRT((EXP(Info!$B$6*G2504)*AG2504)^2+(Info!$B$6*G2504*0.01*AI2504)^2)</f>
        <v>0.14947626787489771</v>
      </c>
      <c r="AK2504" s="28">
        <f>AI2504/(E2504/1000)</f>
        <v>0.11189776036913858</v>
      </c>
      <c r="AL2504">
        <f>AA2504/0.752049334436339</f>
        <v>0.22757313682619215</v>
      </c>
      <c r="AM2504">
        <f>Q2504/O2504</f>
        <v>0.9168257741255107</v>
      </c>
      <c r="AN2504">
        <f>U2504/0.242530074</f>
        <v>10.648670470876148</v>
      </c>
      <c r="AO2504">
        <f>O2504/U2504</f>
        <v>0.54626837787295335</v>
      </c>
    </row>
    <row r="2505" spans="1:41">
      <c r="A2505" s="14" t="s">
        <v>193</v>
      </c>
      <c r="B2505" s="14" t="s">
        <v>230</v>
      </c>
      <c r="C2505" s="15">
        <v>-45.51</v>
      </c>
      <c r="D2505" s="15">
        <v>50.16</v>
      </c>
      <c r="E2505" s="15">
        <v>3721</v>
      </c>
      <c r="F2505" s="31">
        <v>215</v>
      </c>
      <c r="G2505" s="15">
        <v>22.233599999999999</v>
      </c>
      <c r="I2505">
        <f>(E2505*100*Info!$B$11)/AI2505</f>
        <v>10.359920960640554</v>
      </c>
      <c r="J2505">
        <f>LOG10(I2505)</f>
        <v>1.0153564420415884</v>
      </c>
      <c r="K2505">
        <f>2*((E2505*100*Info!$B$11)/AI2505^2)*(AJ2505/2)</f>
        <v>1.7084027701676234</v>
      </c>
      <c r="L2505">
        <f>(M2505/10.7)/I2505</f>
        <v>1.0000232691081945</v>
      </c>
      <c r="M2505">
        <f>((U2505/0.242530073729142))*I2505</f>
        <v>110.85373368635634</v>
      </c>
      <c r="N2505">
        <f>2*M2505*SQRT((0.5*K2505/I2505)^2+(0.5*V2505/U2505)^2)</f>
        <v>18.604906597870844</v>
      </c>
      <c r="O2505" s="1">
        <v>1.5729005077399061</v>
      </c>
      <c r="P2505" s="1">
        <v>3.3226974982073089E-2</v>
      </c>
      <c r="Q2505" s="1">
        <v>1.4244806974472159</v>
      </c>
      <c r="R2505" s="1">
        <v>3.0869747704760281E-2</v>
      </c>
      <c r="S2505" s="1">
        <v>1.8264291185657671</v>
      </c>
      <c r="T2505" s="1">
        <v>2.7164888568684879E-2</v>
      </c>
      <c r="U2505" s="1">
        <v>2.595132173908048</v>
      </c>
      <c r="V2505" s="1">
        <v>8.1001065385683801E-2</v>
      </c>
      <c r="W2505" s="50">
        <f>U2505*Info!$B$2</f>
        <v>1.2456634434758629</v>
      </c>
      <c r="X2505" s="50">
        <f>W2505*SQRT((0.5*V2505/U2505)^2+Info!$B$3^2)</f>
        <v>6.5246586710897253E-2</v>
      </c>
      <c r="Y2505" s="39">
        <f>W2505*Info!$D$2</f>
        <v>1.0089873892154491</v>
      </c>
      <c r="Z2505" s="39">
        <f>Y2505*SQRT(Info!$D$3^2+(X2505/W2505)^2)</f>
        <v>7.3063215050300875E-2</v>
      </c>
      <c r="AA2505" s="50">
        <f>IF(O2505-W2505&gt;0,O2505-W2505,0)</f>
        <v>0.3272370642640432</v>
      </c>
      <c r="AB2505" s="50">
        <f>SQRT((0.5*P2505)^2+X2505^2)</f>
        <v>6.7328486126137288E-2</v>
      </c>
      <c r="AC2505" s="50">
        <f>(1-EXP(-Info!$B$6*G2505*1000))+(Info!$B$6/(Info!$B$6-Info!$B$7))*(EXP(-Info!$B$7*G2505*1000)-EXP(-Info!$B$6*G2505*1000))*(Info!$B$9-1)</f>
        <v>0.2106690928746566</v>
      </c>
      <c r="AD2505" s="50">
        <f>SQRT((Info!$B$6*EXP(-Info!$B$6*G2505*1000)+(Info!$B$6/(Info!$B$6+Info!$B$7))*(Info!$B$9-1)*(-Info!$B$7*EXP(-Info!$B$7*G2505*1000)+Info!$B$6*EXP(-Info!$B$6*G2505*1000)))^2*(0.01*G2505*1000)^2)</f>
        <v>1.7833732293176712E-3</v>
      </c>
      <c r="AE2505" s="50">
        <f>IF(AA2505&gt;0,AA2505*AC2505*SQRT((AB2505/AA2505)^2+(AD2505/AC2505)^2),AA2505*AC2505*SQRT((AD2505/AC2505)^2))</f>
        <v>1.4196031507602428E-2</v>
      </c>
      <c r="AF2505" s="50">
        <f>IF((S2505-Y2505-AA2505*AC2505)&gt;0,S2505-Y2505-AA2505*AC2505,0)</f>
        <v>0.74850299386684638</v>
      </c>
      <c r="AG2505" s="50">
        <f>SQRT((T2505*0.5)^2+Z2505^2+AE2505^2)</f>
        <v>7.5658730473016925E-2</v>
      </c>
      <c r="AH2505" s="50">
        <f>AF2505/S2505</f>
        <v>0.40981770727276862</v>
      </c>
      <c r="AI2505">
        <f>AF2505*EXP(Info!$B$6*G2505*1000)</f>
        <v>0.91779094968926589</v>
      </c>
      <c r="AJ2505">
        <f>2*SQRT((EXP(Info!$B$6*G2505)*AG2505)^2+(Info!$B$6*G2505*0.01*AI2505)^2)</f>
        <v>0.15134831692644196</v>
      </c>
      <c r="AK2505" s="28">
        <f>AI2505/(E2505/1000)</f>
        <v>0.24665169300974626</v>
      </c>
      <c r="AL2505">
        <f>AA2505/0.752049334436339</f>
        <v>0.43512712435189821</v>
      </c>
      <c r="AM2505">
        <f>Q2505/O2505</f>
        <v>0.90563941612177756</v>
      </c>
      <c r="AN2505">
        <f>U2505/0.242530074</f>
        <v>10.700248967507624</v>
      </c>
      <c r="AO2505">
        <f>O2505/U2505</f>
        <v>0.60609649233058216</v>
      </c>
    </row>
    <row r="2506" spans="1:41">
      <c r="A2506" s="14" t="s">
        <v>193</v>
      </c>
      <c r="B2506" s="14" t="s">
        <v>230</v>
      </c>
      <c r="C2506" s="15">
        <v>-45.51</v>
      </c>
      <c r="D2506" s="15">
        <v>50.16</v>
      </c>
      <c r="E2506" s="15">
        <v>3721</v>
      </c>
      <c r="F2506" s="31">
        <v>220</v>
      </c>
      <c r="G2506" s="15">
        <v>22.476700000000001</v>
      </c>
      <c r="I2506">
        <f>(E2506*100*Info!$B$11)/AI2506</f>
        <v>7.9523188328832513</v>
      </c>
      <c r="J2506">
        <f>LOG10(I2506)</f>
        <v>0.90049378393780033</v>
      </c>
      <c r="K2506">
        <f>2*((E2506*100*Info!$B$11)/AI2506^2)*(AJ2506/2)</f>
        <v>0.84999509601149048</v>
      </c>
      <c r="L2506">
        <f>(M2506/10.7)/I2506</f>
        <v>0.8415606983413001</v>
      </c>
      <c r="M2506">
        <f>((U2506/0.242530073729142))*I2506</f>
        <v>71.608241197642741</v>
      </c>
      <c r="N2506">
        <f>2*M2506*SQRT((0.5*K2506/I2506)^2+(0.5*V2506/U2506)^2)</f>
        <v>7.963925624521857</v>
      </c>
      <c r="O2506" s="1">
        <v>1.2005827751837559</v>
      </c>
      <c r="P2506" s="1">
        <v>2.475723336659524E-2</v>
      </c>
      <c r="Q2506" s="1">
        <v>1.1219970770995451</v>
      </c>
      <c r="R2506" s="1">
        <v>2.4027459329113161E-2</v>
      </c>
      <c r="S2506" s="1">
        <v>1.8544493024968249</v>
      </c>
      <c r="T2506" s="1">
        <v>2.5562248414074919E-2</v>
      </c>
      <c r="U2506" s="1">
        <v>2.1839104269140219</v>
      </c>
      <c r="V2506" s="1">
        <v>6.7103673730048094E-2</v>
      </c>
      <c r="W2506" s="50">
        <f>U2506*Info!$B$2</f>
        <v>1.0482770049187304</v>
      </c>
      <c r="X2506" s="50">
        <f>W2506*SQRT((0.5*V2506/U2506)^2+Info!$B$3^2)</f>
        <v>5.4832279836062085E-2</v>
      </c>
      <c r="Y2506" s="39">
        <f>W2506*Info!$D$2</f>
        <v>0.84910437398417171</v>
      </c>
      <c r="Z2506" s="39">
        <f>Y2506*SQRT(Info!$D$3^2+(X2506/W2506)^2)</f>
        <v>6.144153333840309E-2</v>
      </c>
      <c r="AA2506" s="50">
        <f>IF(O2506-W2506&gt;0,O2506-W2506,0)</f>
        <v>0.15230577026502545</v>
      </c>
      <c r="AB2506" s="50">
        <f>SQRT((0.5*P2506)^2+X2506^2)</f>
        <v>5.6212178956274547E-2</v>
      </c>
      <c r="AC2506" s="50">
        <f>(1-EXP(-Info!$B$6*G2506*1000))+(Info!$B$6/(Info!$B$6-Info!$B$7))*(EXP(-Info!$B$7*G2506*1000)-EXP(-Info!$B$6*G2506*1000))*(Info!$B$9-1)</f>
        <v>0.21273375629996041</v>
      </c>
      <c r="AD2506" s="50">
        <f>SQRT((Info!$B$6*EXP(-Info!$B$6*G2506*1000)+(Info!$B$6/(Info!$B$6+Info!$B$7))*(Info!$B$9-1)*(-Info!$B$7*EXP(-Info!$B$7*G2506*1000)+Info!$B$6*EXP(-Info!$B$6*G2506*1000)))^2*(0.01*G2506*1000)^2)</f>
        <v>1.7987546218626352E-3</v>
      </c>
      <c r="AE2506" s="50">
        <f>IF(AA2506&gt;0,AA2506*AC2506*SQRT((AB2506/AA2506)^2+(AD2506/AC2506)^2),AA2506*AC2506*SQRT((AD2506/AC2506)^2))</f>
        <v>1.1961365761130063E-2</v>
      </c>
      <c r="AF2506" s="50">
        <f>IF((S2506-Y2506-AA2506*AC2506)&gt;0,S2506-Y2506-AA2506*AC2506,0)</f>
        <v>0.97294434989801559</v>
      </c>
      <c r="AG2506" s="50">
        <f>SQRT((T2506*0.5)^2+Z2506^2+AE2506^2)</f>
        <v>6.388656686535403E-2</v>
      </c>
      <c r="AH2506" s="50">
        <f>AF2506/S2506</f>
        <v>0.52465405691492684</v>
      </c>
      <c r="AI2506">
        <f>AF2506*EXP(Info!$B$6*G2506*1000)</f>
        <v>1.1956564993162691</v>
      </c>
      <c r="AJ2506">
        <f>2*SQRT((EXP(Info!$B$6*G2506)*AG2506)^2+(Info!$B$6*G2506*0.01*AI2506)^2)</f>
        <v>0.12779947362404945</v>
      </c>
      <c r="AK2506" s="28">
        <f>AI2506/(E2506/1000)</f>
        <v>0.3213266593163851</v>
      </c>
      <c r="AL2506">
        <f>AA2506/0.752049334436339</f>
        <v>0.20252098272140434</v>
      </c>
      <c r="AM2506">
        <f>Q2506/O2506</f>
        <v>0.93454370684921517</v>
      </c>
      <c r="AN2506">
        <f>U2506/0.242530074</f>
        <v>9.0046994621954468</v>
      </c>
      <c r="AO2506">
        <f>O2506/U2506</f>
        <v>0.54973993456326931</v>
      </c>
    </row>
    <row r="2507" spans="1:41">
      <c r="A2507" s="14" t="s">
        <v>193</v>
      </c>
      <c r="B2507" s="14" t="s">
        <v>230</v>
      </c>
      <c r="C2507" s="15">
        <v>-45.51</v>
      </c>
      <c r="D2507" s="15">
        <v>50.16</v>
      </c>
      <c r="E2507" s="15">
        <v>3721</v>
      </c>
      <c r="F2507" s="31">
        <v>225</v>
      </c>
      <c r="G2507" s="15">
        <v>22.719799999999999</v>
      </c>
      <c r="I2507">
        <f>(E2507*100*Info!$B$11)/AI2507</f>
        <v>7.2581712891315719</v>
      </c>
      <c r="J2507">
        <f>LOG10(I2507)</f>
        <v>0.86082721311320987</v>
      </c>
      <c r="K2507">
        <f>2*((E2507*100*Info!$B$11)/AI2507^2)*(AJ2507/2)</f>
        <v>0.69952421853422009</v>
      </c>
      <c r="L2507">
        <f>(M2507/10.7)/I2507</f>
        <v>0.82679422072953868</v>
      </c>
      <c r="M2507">
        <f>((U2507/0.242530073729142))*I2507</f>
        <v>64.210850601633823</v>
      </c>
      <c r="N2507">
        <f>2*M2507*SQRT((0.5*K2507/I2507)^2+(0.5*V2507/U2507)^2)</f>
        <v>6.5037675152145935</v>
      </c>
      <c r="O2507" s="1">
        <v>1.1350859666784361</v>
      </c>
      <c r="P2507" s="1">
        <v>2.38775558620762E-2</v>
      </c>
      <c r="Q2507" s="1">
        <v>1.0911929500929229</v>
      </c>
      <c r="R2507" s="1">
        <v>2.3915693287230901E-2</v>
      </c>
      <c r="S2507" s="1">
        <v>1.9204220740904301</v>
      </c>
      <c r="T2507" s="1">
        <v>2.787449788962602E-2</v>
      </c>
      <c r="U2507" s="1">
        <v>2.1455903574422899</v>
      </c>
      <c r="V2507" s="1">
        <v>6.6843825287660877E-2</v>
      </c>
      <c r="W2507" s="50">
        <f>U2507*Info!$B$2</f>
        <v>1.029883371572299</v>
      </c>
      <c r="X2507" s="50">
        <f>W2507*SQRT((0.5*V2507/U2507)^2+Info!$B$3^2)</f>
        <v>5.3935255479122805E-2</v>
      </c>
      <c r="Y2507" s="39">
        <f>W2507*Info!$D$2</f>
        <v>0.83420553097356231</v>
      </c>
      <c r="Z2507" s="39">
        <f>Y2507*SQRT(Info!$D$3^2+(X2507/W2507)^2)</f>
        <v>6.0401571179779893E-2</v>
      </c>
      <c r="AA2507" s="50">
        <f>IF(O2507-W2507&gt;0,O2507-W2507,0)</f>
        <v>0.10520259510613705</v>
      </c>
      <c r="AB2507" s="50">
        <f>SQRT((0.5*P2507)^2+X2507^2)</f>
        <v>5.5240801968154743E-2</v>
      </c>
      <c r="AC2507" s="50">
        <f>(1-EXP(-Info!$B$6*G2507*1000))+(Info!$B$6/(Info!$B$6-Info!$B$7))*(EXP(-Info!$B$7*G2507*1000)-EXP(-Info!$B$6*G2507*1000))*(Info!$B$9-1)</f>
        <v>0.21479361148510126</v>
      </c>
      <c r="AD2507" s="50">
        <f>SQRT((Info!$B$6*EXP(-Info!$B$6*G2507*1000)+(Info!$B$6/(Info!$B$6+Info!$B$7))*(Info!$B$9-1)*(-Info!$B$7*EXP(-Info!$B$7*G2507*1000)+Info!$B$6*EXP(-Info!$B$6*G2507*1000)))^2*(0.01*G2507*1000)^2)</f>
        <v>1.8140562808600471E-3</v>
      </c>
      <c r="AE2507" s="50">
        <f>IF(AA2507&gt;0,AA2507*AC2507*SQRT((AB2507/AA2507)^2+(AD2507/AC2507)^2),AA2507*AC2507*SQRT((AD2507/AC2507)^2))</f>
        <v>1.1866906026074896E-2</v>
      </c>
      <c r="AF2507" s="50">
        <f>IF((S2507-Y2507-AA2507*AC2507)&gt;0,S2507-Y2507-AA2507*AC2507,0)</f>
        <v>1.0636196977764159</v>
      </c>
      <c r="AG2507" s="50">
        <f>SQRT((T2507*0.5)^2+Z2507^2+AE2507^2)</f>
        <v>6.3114342013265115E-2</v>
      </c>
      <c r="AH2507" s="50">
        <f>AF2507/S2507</f>
        <v>0.55384684029950981</v>
      </c>
      <c r="AI2507">
        <f>AF2507*EXP(Info!$B$6*G2507*1000)</f>
        <v>1.3100051401941593</v>
      </c>
      <c r="AJ2507">
        <f>2*SQRT((EXP(Info!$B$6*G2507)*AG2507)^2+(Info!$B$6*G2507*0.01*AI2507)^2)</f>
        <v>0.12625498702990434</v>
      </c>
      <c r="AK2507" s="28">
        <f>AI2507/(E2507/1000)</f>
        <v>0.35205728035317368</v>
      </c>
      <c r="AL2507">
        <f>AA2507/0.752049334436339</f>
        <v>0.13988789071263044</v>
      </c>
      <c r="AM2507">
        <f>Q2507/O2507</f>
        <v>0.96133066756700747</v>
      </c>
      <c r="AN2507">
        <f>U2507/0.242530074</f>
        <v>8.8466981519260575</v>
      </c>
      <c r="AO2507">
        <f>O2507/U2507</f>
        <v>0.52903200405484041</v>
      </c>
    </row>
    <row r="2508" spans="1:41">
      <c r="A2508" s="14" t="s">
        <v>193</v>
      </c>
      <c r="B2508" s="14" t="s">
        <v>230</v>
      </c>
      <c r="C2508" s="15">
        <v>-45.51</v>
      </c>
      <c r="D2508" s="15">
        <v>50.16</v>
      </c>
      <c r="E2508" s="15">
        <v>3721</v>
      </c>
      <c r="F2508" s="79">
        <v>232</v>
      </c>
      <c r="G2508" s="15">
        <v>23.060200000000002</v>
      </c>
      <c r="I2508">
        <f>(E2508*100*Info!$B$11)/AI2508</f>
        <v>8.240953420819034</v>
      </c>
      <c r="J2508">
        <f>LOG10(I2508)</f>
        <v>0.91597745944559583</v>
      </c>
      <c r="K2508">
        <f>2*((E2508*100*Info!$B$11)/AI2508^2)*(AJ2508/2)</f>
        <v>0.95854393315347297</v>
      </c>
      <c r="L2508">
        <f>(M2508/10.7)/I2508</f>
        <v>0.88097042424658423</v>
      </c>
      <c r="M2508">
        <f>((U2508/0.242530073729142))*I2508</f>
        <v>77.682387675287529</v>
      </c>
      <c r="N2508">
        <f>2*M2508*SQRT((0.5*K2508/I2508)^2+(0.5*V2508/U2508)^2)</f>
        <v>9.3455458118968497</v>
      </c>
      <c r="O2508" s="1">
        <v>1.48522191727317</v>
      </c>
      <c r="P2508" s="1">
        <v>3.0596520420246642E-2</v>
      </c>
      <c r="Q2508" s="1">
        <v>1.4311398574606</v>
      </c>
      <c r="R2508" s="1">
        <v>3.0544906495218949E-2</v>
      </c>
      <c r="S2508" s="1">
        <v>1.90714872565438</v>
      </c>
      <c r="T2508" s="1">
        <v>2.8000140239131568E-2</v>
      </c>
      <c r="U2508" s="1">
        <v>2.2861814948191781</v>
      </c>
      <c r="V2508" s="1">
        <v>7.0245000380338748E-2</v>
      </c>
      <c r="W2508" s="50">
        <f>U2508*Info!$B$2</f>
        <v>1.0973671175132054</v>
      </c>
      <c r="X2508" s="50">
        <f>W2508*SQRT((0.5*V2508/U2508)^2+Info!$B$3^2)</f>
        <v>5.7399961820683201E-2</v>
      </c>
      <c r="Y2508" s="39">
        <f>W2508*Info!$D$2</f>
        <v>0.88886736518569642</v>
      </c>
      <c r="Z2508" s="39">
        <f>Y2508*SQRT(Info!$D$3^2+(X2508/W2508)^2)</f>
        <v>6.4318754205554468E-2</v>
      </c>
      <c r="AA2508" s="50">
        <f>IF(O2508-W2508&gt;0,O2508-W2508,0)</f>
        <v>0.38785479975996462</v>
      </c>
      <c r="AB2508" s="50">
        <f>SQRT((0.5*P2508)^2+X2508^2)</f>
        <v>5.9403639471605874E-2</v>
      </c>
      <c r="AC2508" s="50">
        <f>(1-EXP(-Info!$B$6*G2508*1000))+(Info!$B$6/(Info!$B$6-Info!$B$7))*(EXP(-Info!$B$7*G2508*1000)-EXP(-Info!$B$6*G2508*1000))*(Info!$B$9-1)</f>
        <v>0.21766985770720393</v>
      </c>
      <c r="AD2508" s="50">
        <f>SQRT((Info!$B$6*EXP(-Info!$B$6*G2508*1000)+(Info!$B$6/(Info!$B$6+Info!$B$7))*(Info!$B$9-1)*(-Info!$B$7*EXP(-Info!$B$7*G2508*1000)+Info!$B$6*EXP(-Info!$B$6*G2508*1000)))^2*(0.01*G2508*1000)^2)</f>
        <v>1.8353489211152111E-3</v>
      </c>
      <c r="AE2508" s="50">
        <f>IF(AA2508&gt;0,AA2508*AC2508*SQRT((AB2508/AA2508)^2+(AD2508/AC2508)^2),AA2508*AC2508*SQRT((AD2508/AC2508)^2))</f>
        <v>1.2949961431150221E-2</v>
      </c>
      <c r="AF2508" s="50">
        <f>IF((S2508-Y2508-AA2508*AC2508)&gt;0,S2508-Y2508-AA2508*AC2508,0)</f>
        <v>0.93385706139387603</v>
      </c>
      <c r="AG2508" s="50">
        <f>SQRT((T2508*0.5)^2+Z2508^2+AE2508^2)</f>
        <v>6.7086553101016952E-2</v>
      </c>
      <c r="AH2508" s="50">
        <f>AF2508/S2508</f>
        <v>0.48966137188564118</v>
      </c>
      <c r="AI2508">
        <f>AF2508*EXP(Info!$B$6*G2508*1000)</f>
        <v>1.1537793276626773</v>
      </c>
      <c r="AJ2508">
        <f>2*SQRT((EXP(Info!$B$6*G2508)*AG2508)^2+(Info!$B$6*G2508*0.01*AI2508)^2)</f>
        <v>0.13420148352434647</v>
      </c>
      <c r="AK2508" s="28">
        <f>AI2508/(E2508/1000)</f>
        <v>0.31007238045221103</v>
      </c>
      <c r="AL2508">
        <f>AA2508/0.752049334436339</f>
        <v>0.51573052724082491</v>
      </c>
      <c r="AM2508">
        <f>Q2508/O2508</f>
        <v>0.96358654610223959</v>
      </c>
      <c r="AN2508">
        <f>U2508/0.242530074</f>
        <v>9.4263835289110496</v>
      </c>
      <c r="AO2508">
        <f>O2508/U2508</f>
        <v>0.64965179739180823</v>
      </c>
    </row>
    <row r="2509" spans="1:41">
      <c r="A2509" s="14" t="s">
        <v>193</v>
      </c>
      <c r="B2509" s="14" t="s">
        <v>230</v>
      </c>
      <c r="C2509" s="15">
        <v>-45.51</v>
      </c>
      <c r="D2509" s="15">
        <v>50.16</v>
      </c>
      <c r="E2509" s="15">
        <v>3721</v>
      </c>
      <c r="F2509" s="31">
        <v>235</v>
      </c>
      <c r="G2509" s="15">
        <v>23.206099999999999</v>
      </c>
      <c r="I2509">
        <f>(E2509*100*Info!$B$11)/AI2509</f>
        <v>11.047253387276575</v>
      </c>
      <c r="J2509">
        <f>LOG10(I2509)</f>
        <v>1.0432543153947391</v>
      </c>
      <c r="K2509">
        <f>2*((E2509*100*Info!$B$11)/AI2509^2)*(AJ2509/2)</f>
        <v>1.747365306142344</v>
      </c>
      <c r="L2509">
        <f>(M2509/10.7)/I2509</f>
        <v>0.89827128960910185</v>
      </c>
      <c r="M2509">
        <f>((U2509/0.242530073729142))*I2509</f>
        <v>106.18070685105369</v>
      </c>
      <c r="N2509">
        <f>2*M2509*SQRT((0.5*K2509/I2509)^2+(0.5*V2509/U2509)^2)</f>
        <v>17.108900936862124</v>
      </c>
      <c r="O2509" s="1">
        <v>1.3928067479579449</v>
      </c>
      <c r="P2509" s="1">
        <v>2.8712519572485801E-2</v>
      </c>
      <c r="Q2509" s="1">
        <v>1.330617551263064</v>
      </c>
      <c r="R2509" s="1">
        <v>2.8423928657660021E-2</v>
      </c>
      <c r="S2509" s="1">
        <v>1.661978324224253</v>
      </c>
      <c r="T2509" s="1">
        <v>2.4978482471132591E-2</v>
      </c>
      <c r="U2509" s="1">
        <v>2.3310784824450361</v>
      </c>
      <c r="V2509" s="1">
        <v>7.1641551170305434E-2</v>
      </c>
      <c r="W2509" s="50">
        <f>U2509*Info!$B$2</f>
        <v>1.1189176715736173</v>
      </c>
      <c r="X2509" s="50">
        <f>W2509*SQRT((0.5*V2509/U2509)^2+Info!$B$3^2)</f>
        <v>5.8528408249283133E-2</v>
      </c>
      <c r="Y2509" s="39">
        <f>W2509*Info!$D$2</f>
        <v>0.90632331397463006</v>
      </c>
      <c r="Z2509" s="39">
        <f>Y2509*SQRT(Info!$D$3^2+(X2509/W2509)^2)</f>
        <v>6.558257657680025E-2</v>
      </c>
      <c r="AA2509" s="50">
        <f>IF(O2509-W2509&gt;0,O2509-W2509,0)</f>
        <v>0.27388907638432758</v>
      </c>
      <c r="AB2509" s="50">
        <f>SQRT((0.5*P2509)^2+X2509^2)</f>
        <v>6.0263394919676153E-2</v>
      </c>
      <c r="AC2509" s="50">
        <f>(1-EXP(-Info!$B$6*G2509*1000))+(Info!$B$6/(Info!$B$6-Info!$B$7))*(EXP(-Info!$B$7*G2509*1000)-EXP(-Info!$B$6*G2509*1000))*(Info!$B$9-1)</f>
        <v>0.21889978292004275</v>
      </c>
      <c r="AD2509" s="50">
        <f>SQRT((Info!$B$6*EXP(-Info!$B$6*G2509*1000)+(Info!$B$6/(Info!$B$6+Info!$B$7))*(Info!$B$9-1)*(-Info!$B$7*EXP(-Info!$B$7*G2509*1000)+Info!$B$6*EXP(-Info!$B$6*G2509*1000)))^2*(0.01*G2509*1000)^2)</f>
        <v>1.8444277252756154E-3</v>
      </c>
      <c r="AE2509" s="50">
        <f>IF(AA2509&gt;0,AA2509*AC2509*SQRT((AB2509/AA2509)^2+(AD2509/AC2509)^2),AA2509*AC2509*SQRT((AD2509/AC2509)^2))</f>
        <v>1.3201313134803043E-2</v>
      </c>
      <c r="AF2509" s="50">
        <f>IF((S2509-Y2509-AA2509*AC2509)&gt;0,S2509-Y2509-AA2509*AC2509,0)</f>
        <v>0.69570075088492256</v>
      </c>
      <c r="AG2509" s="50">
        <f>SQRT((T2509*0.5)^2+Z2509^2+AE2509^2)</f>
        <v>6.8053876932730017E-2</v>
      </c>
      <c r="AH2509" s="50">
        <f>AF2509/S2509</f>
        <v>0.4185979689053097</v>
      </c>
      <c r="AI2509">
        <f>AF2509*EXP(Info!$B$6*G2509*1000)</f>
        <v>0.86068829634368027</v>
      </c>
      <c r="AJ2509">
        <f>2*SQRT((EXP(Info!$B$6*G2509)*AG2509)^2+(Info!$B$6*G2509*0.01*AI2509)^2)</f>
        <v>0.13613672246948122</v>
      </c>
      <c r="AK2509" s="28">
        <f>AI2509/(E2509/1000)</f>
        <v>0.23130564266156417</v>
      </c>
      <c r="AL2509">
        <f>AA2509/0.752049334436339</f>
        <v>0.36419030486824039</v>
      </c>
      <c r="AM2509">
        <f>Q2509/O2509</f>
        <v>0.95534973047333438</v>
      </c>
      <c r="AN2509">
        <f>U2509/0.242530074</f>
        <v>9.6115027880832464</v>
      </c>
      <c r="AO2509">
        <f>O2509/U2509</f>
        <v>0.59749457534224637</v>
      </c>
    </row>
    <row r="2510" spans="1:41">
      <c r="A2510" s="14" t="s">
        <v>193</v>
      </c>
      <c r="B2510" s="14" t="s">
        <v>230</v>
      </c>
      <c r="C2510" s="15">
        <v>-45.51</v>
      </c>
      <c r="D2510" s="15">
        <v>50.16</v>
      </c>
      <c r="E2510" s="15">
        <v>3721</v>
      </c>
      <c r="F2510" s="31">
        <v>240</v>
      </c>
      <c r="G2510" s="15">
        <v>23.424499999999998</v>
      </c>
      <c r="I2510">
        <f>(E2510*100*Info!$B$11)/AI2510</f>
        <v>10.894047384389342</v>
      </c>
      <c r="J2510">
        <f>LOG10(I2510)</f>
        <v>1.0371892599341819</v>
      </c>
      <c r="K2510">
        <f>2*((E2510*100*Info!$B$11)/AI2510^2)*(AJ2510/2)</f>
        <v>1.7046951043856646</v>
      </c>
      <c r="L2510">
        <f>(M2510/10.7)/I2510</f>
        <v>0.90032838159117123</v>
      </c>
      <c r="M2510">
        <f>((U2510/0.242530073729142))*I2510</f>
        <v>104.94795454104323</v>
      </c>
      <c r="N2510">
        <f>2*M2510*SQRT((0.5*K2510/I2510)^2+(0.5*V2510/U2510)^2)</f>
        <v>16.735984566410369</v>
      </c>
      <c r="O2510" s="1">
        <v>1.733478698991473</v>
      </c>
      <c r="P2510" s="1">
        <v>3.5785055792558501E-2</v>
      </c>
      <c r="Q2510" s="1">
        <v>1.71528642016358</v>
      </c>
      <c r="R2510" s="1">
        <v>3.6546867603289797E-2</v>
      </c>
      <c r="S2510" s="1">
        <v>1.7475630137908189</v>
      </c>
      <c r="T2510" s="1">
        <v>2.4958262931290252E-2</v>
      </c>
      <c r="U2510" s="1">
        <v>2.3364167838148808</v>
      </c>
      <c r="V2510" s="1">
        <v>7.1810016020770875E-2</v>
      </c>
      <c r="W2510" s="50">
        <f>U2510*Info!$B$2</f>
        <v>1.1214800562311427</v>
      </c>
      <c r="X2510" s="50">
        <f>W2510*SQRT((0.5*V2510/U2510)^2+Info!$B$3^2)</f>
        <v>5.866275195729017E-2</v>
      </c>
      <c r="Y2510" s="39">
        <f>W2510*Info!$D$2</f>
        <v>0.90839884554722561</v>
      </c>
      <c r="Z2510" s="39">
        <f>Y2510*SQRT(Info!$D$3^2+(X2510/W2510)^2)</f>
        <v>6.5732946098668255E-2</v>
      </c>
      <c r="AA2510" s="50">
        <f>IF(O2510-W2510&gt;0,O2510-W2510,0)</f>
        <v>0.61199864276033034</v>
      </c>
      <c r="AB2510" s="50">
        <f>SQRT((0.5*P2510)^2+X2510^2)</f>
        <v>6.1330751028514909E-2</v>
      </c>
      <c r="AC2510" s="50">
        <f>(1-EXP(-Info!$B$6*G2510*1000))+(Info!$B$6/(Info!$B$6-Info!$B$7))*(EXP(-Info!$B$7*G2510*1000)-EXP(-Info!$B$6*G2510*1000))*(Info!$B$9-1)</f>
        <v>0.22073766319963362</v>
      </c>
      <c r="AD2510" s="50">
        <f>SQRT((Info!$B$6*EXP(-Info!$B$6*G2510*1000)+(Info!$B$6/(Info!$B$6+Info!$B$7))*(Info!$B$9-1)*(-Info!$B$7*EXP(-Info!$B$7*G2510*1000)+Info!$B$6*EXP(-Info!$B$6*G2510*1000)))^2*(0.01*G2510*1000)^2)</f>
        <v>1.8579648369161995E-3</v>
      </c>
      <c r="AE2510" s="50">
        <f>IF(AA2510&gt;0,AA2510*AC2510*SQRT((AB2510/AA2510)^2+(AD2510/AC2510)^2),AA2510*AC2510*SQRT((AD2510/AC2510)^2))</f>
        <v>1.3585674701013673E-2</v>
      </c>
      <c r="AF2510" s="50">
        <f>IF((S2510-Y2510-AA2510*AC2510)&gt;0,S2510-Y2510-AA2510*AC2510,0)</f>
        <v>0.70407301795933064</v>
      </c>
      <c r="AG2510" s="50">
        <f>SQRT((T2510*0.5)^2+Z2510^2+AE2510^2)</f>
        <v>6.8272391799533746E-2</v>
      </c>
      <c r="AH2510" s="50">
        <f>AF2510/S2510</f>
        <v>0.40288848665436866</v>
      </c>
      <c r="AI2510">
        <f>AF2510*EXP(Info!$B$6*G2510*1000)</f>
        <v>0.87279239401848852</v>
      </c>
      <c r="AJ2510">
        <f>2*SQRT((EXP(Info!$B$6*G2510)*AG2510)^2+(Info!$B$6*G2510*0.01*AI2510)^2)</f>
        <v>0.13657411875776979</v>
      </c>
      <c r="AK2510" s="28">
        <f>AI2510/(E2510/1000)</f>
        <v>0.2345585579195078</v>
      </c>
      <c r="AL2510">
        <f>AA2510/0.752049334436339</f>
        <v>0.81377459527841123</v>
      </c>
      <c r="AM2510">
        <f>Q2510/O2510</f>
        <v>0.98950533465540869</v>
      </c>
      <c r="AN2510">
        <f>U2510/0.242530074</f>
        <v>9.6335136722668082</v>
      </c>
      <c r="AO2510">
        <f>O2510/U2510</f>
        <v>0.74193898580075435</v>
      </c>
    </row>
    <row r="2511" spans="1:41">
      <c r="A2511" s="14" t="s">
        <v>193</v>
      </c>
      <c r="B2511" s="14" t="s">
        <v>230</v>
      </c>
      <c r="C2511" s="15">
        <v>-45.51</v>
      </c>
      <c r="D2511" s="15">
        <v>50.16</v>
      </c>
      <c r="E2511" s="15">
        <v>3721</v>
      </c>
      <c r="F2511" s="31">
        <v>245</v>
      </c>
      <c r="G2511" s="15">
        <v>23.605900000000002</v>
      </c>
      <c r="I2511">
        <f>(E2511*100*Info!$B$11)/AI2511</f>
        <v>7.9593443536064132</v>
      </c>
      <c r="J2511">
        <f>LOG10(I2511)</f>
        <v>0.90087729445396458</v>
      </c>
      <c r="K2511">
        <f>2*((E2511*100*Info!$B$11)/AI2511^2)*(AJ2511/2)</f>
        <v>0.90017385897271296</v>
      </c>
      <c r="L2511">
        <f>(M2511/10.7)/I2511</f>
        <v>0.88514936101970609</v>
      </c>
      <c r="M2511">
        <f>((U2511/0.242530073729142))*I2511</f>
        <v>75.383731685416578</v>
      </c>
      <c r="N2511">
        <f>2*M2511*SQRT((0.5*K2511/I2511)^2+(0.5*V2511/U2511)^2)</f>
        <v>8.8445890561033433</v>
      </c>
      <c r="O2511" s="1">
        <v>1.5847211716776961</v>
      </c>
      <c r="P2511" s="1">
        <v>3.3414871947695733E-2</v>
      </c>
      <c r="Q2511" s="1">
        <v>1.503072704122691</v>
      </c>
      <c r="R2511" s="1">
        <v>3.2557792288656261E-2</v>
      </c>
      <c r="S2511" s="1">
        <v>1.962317892343765</v>
      </c>
      <c r="T2511" s="1">
        <v>2.8256519283880021E-2</v>
      </c>
      <c r="U2511" s="1">
        <v>2.297026135746711</v>
      </c>
      <c r="V2511" s="1">
        <v>7.1722445845200544E-2</v>
      </c>
      <c r="W2511" s="50">
        <f>U2511*Info!$B$2</f>
        <v>1.1025725451584212</v>
      </c>
      <c r="X2511" s="50">
        <f>W2511*SQRT((0.5*V2511/U2511)^2+Info!$B$3^2)</f>
        <v>5.7753495439259936E-2</v>
      </c>
      <c r="Y2511" s="39">
        <f>W2511*Info!$D$2</f>
        <v>0.89308376157832126</v>
      </c>
      <c r="Z2511" s="39">
        <f>Y2511*SQRT(Info!$D$3^2+(X2511/W2511)^2)</f>
        <v>6.467144586343862E-2</v>
      </c>
      <c r="AA2511" s="50">
        <f>IF(O2511-W2511&gt;0,O2511-W2511,0)</f>
        <v>0.48214862651927493</v>
      </c>
      <c r="AB2511" s="50">
        <f>SQRT((0.5*P2511)^2+X2511^2)</f>
        <v>6.0121582250243916E-2</v>
      </c>
      <c r="AC2511" s="50">
        <f>(1-EXP(-Info!$B$6*G2511*1000))+(Info!$B$6/(Info!$B$6-Info!$B$7))*(EXP(-Info!$B$7*G2511*1000)-EXP(-Info!$B$6*G2511*1000))*(Info!$B$9-1)</f>
        <v>0.22226125621820444</v>
      </c>
      <c r="AD2511" s="50">
        <f>SQRT((Info!$B$6*EXP(-Info!$B$6*G2511*1000)+(Info!$B$6/(Info!$B$6+Info!$B$7))*(Info!$B$9-1)*(-Info!$B$7*EXP(-Info!$B$7*G2511*1000)+Info!$B$6*EXP(-Info!$B$6*G2511*1000)))^2*(0.01*G2511*1000)^2)</f>
        <v>1.8691603048604504E-3</v>
      </c>
      <c r="AE2511" s="50">
        <f>IF(AA2511&gt;0,AA2511*AC2511*SQRT((AB2511/AA2511)^2+(AD2511/AC2511)^2),AA2511*AC2511*SQRT((AD2511/AC2511)^2))</f>
        <v>1.3393053925344334E-2</v>
      </c>
      <c r="AF2511" s="50">
        <f>IF((S2511-Y2511-AA2511*AC2511)&gt;0,S2511-Y2511-AA2511*AC2511,0)</f>
        <v>0.96207117135138764</v>
      </c>
      <c r="AG2511" s="50">
        <f>SQRT((T2511*0.5)^2+Z2511^2+AE2511^2)</f>
        <v>6.7537970979478834E-2</v>
      </c>
      <c r="AH2511" s="50">
        <f>AF2511/S2511</f>
        <v>0.49027284269538168</v>
      </c>
      <c r="AI2511">
        <f>AF2511*EXP(Info!$B$6*G2511*1000)</f>
        <v>1.1946011222474375</v>
      </c>
      <c r="AJ2511">
        <f>2*SQRT((EXP(Info!$B$6*G2511)*AG2511)^2+(Info!$B$6*G2511*0.01*AI2511)^2)</f>
        <v>0.13510518635361771</v>
      </c>
      <c r="AK2511" s="28">
        <f>AI2511/(E2511/1000)</f>
        <v>0.32104303204714796</v>
      </c>
      <c r="AL2511">
        <f>AA2511/0.752049334436339</f>
        <v>0.64111302868267983</v>
      </c>
      <c r="AM2511">
        <f>Q2511/O2511</f>
        <v>0.94847770761555084</v>
      </c>
      <c r="AN2511">
        <f>U2511/0.242530074</f>
        <v>9.471098152333516</v>
      </c>
      <c r="AO2511">
        <f>O2511/U2511</f>
        <v>0.68990123665377423</v>
      </c>
    </row>
    <row r="2512" spans="1:41">
      <c r="A2512" s="14" t="s">
        <v>193</v>
      </c>
      <c r="B2512" s="14" t="s">
        <v>230</v>
      </c>
      <c r="C2512" s="15">
        <v>-45.51</v>
      </c>
      <c r="D2512" s="15">
        <v>50.16</v>
      </c>
      <c r="E2512" s="15">
        <v>3721</v>
      </c>
      <c r="F2512" s="79">
        <v>252</v>
      </c>
      <c r="G2512" s="15">
        <v>23.8598</v>
      </c>
      <c r="I2512">
        <f>(E2512*100*Info!$B$11)/AI2512</f>
        <v>7.4410263763991855</v>
      </c>
      <c r="J2512">
        <f>LOG10(I2512)</f>
        <v>0.87163284399519581</v>
      </c>
      <c r="K2512">
        <f>2*((E2512*100*Info!$B$11)/AI2512^2)*(AJ2512/2)</f>
        <v>0.65735033926335484</v>
      </c>
      <c r="L2512">
        <f>(M2512/10.7)/I2512</f>
        <v>0.73550884183465748</v>
      </c>
      <c r="M2512">
        <f>((U2512/0.242530073729142))*I2512</f>
        <v>58.560465406181578</v>
      </c>
      <c r="N2512">
        <f>2*M2512*SQRT((0.5*K2512/I2512)^2+(0.5*V2512/U2512)^2)</f>
        <v>5.4774022797435871</v>
      </c>
      <c r="O2512" s="1">
        <v>1.1130704833869829</v>
      </c>
      <c r="P2512" s="1">
        <v>2.296229241460386E-2</v>
      </c>
      <c r="Q2512" s="1">
        <v>1.094351649324059</v>
      </c>
      <c r="R2512" s="1">
        <v>2.3650069746012581E-2</v>
      </c>
      <c r="S2512" s="1">
        <v>1.8129757052556601</v>
      </c>
      <c r="T2512" s="1">
        <v>2.67039154211344E-2</v>
      </c>
      <c r="U2512" s="1">
        <v>1.90869824593297</v>
      </c>
      <c r="V2512" s="1">
        <v>5.8657595008174607E-2</v>
      </c>
      <c r="W2512" s="50">
        <f>U2512*Info!$B$2</f>
        <v>0.91617515804782557</v>
      </c>
      <c r="X2512" s="50">
        <f>W2512*SQRT((0.5*V2512/U2512)^2+Info!$B$3^2)</f>
        <v>4.7923140500214866E-2</v>
      </c>
      <c r="Y2512" s="39">
        <f>W2512*Info!$D$2</f>
        <v>0.74210187801873873</v>
      </c>
      <c r="Z2512" s="39">
        <f>Y2512*SQRT(Info!$D$3^2+(X2512/W2512)^2)</f>
        <v>5.3699210678756493E-2</v>
      </c>
      <c r="AA2512" s="50">
        <f>IF(O2512-W2512&gt;0,O2512-W2512,0)</f>
        <v>0.19689532533915732</v>
      </c>
      <c r="AB2512" s="50">
        <f>SQRT((0.5*P2512)^2+X2512^2)</f>
        <v>4.9279246277076701E-2</v>
      </c>
      <c r="AC2512" s="50">
        <f>(1-EXP(-Info!$B$6*G2512*1000))+(Info!$B$6/(Info!$B$6-Info!$B$7))*(EXP(-Info!$B$7*G2512*1000)-EXP(-Info!$B$6*G2512*1000))*(Info!$B$9-1)</f>
        <v>0.22438933432455704</v>
      </c>
      <c r="AD2512" s="50">
        <f>SQRT((Info!$B$6*EXP(-Info!$B$6*G2512*1000)+(Info!$B$6/(Info!$B$6+Info!$B$7))*(Info!$B$9-1)*(-Info!$B$7*EXP(-Info!$B$7*G2512*1000)+Info!$B$6*EXP(-Info!$B$6*G2512*1000)))^2*(0.01*G2512*1000)^2)</f>
        <v>1.8847569289523725E-3</v>
      </c>
      <c r="AE2512" s="50">
        <f>IF(AA2512&gt;0,AA2512*AC2512*SQRT((AB2512/AA2512)^2+(AD2512/AC2512)^2),AA2512*AC2512*SQRT((AD2512/AC2512)^2))</f>
        <v>1.1063962607214551E-2</v>
      </c>
      <c r="AF2512" s="50">
        <f>IF((S2512-Y2512-AA2512*AC2512)&gt;0,S2512-Y2512-AA2512*AC2512,0)</f>
        <v>1.0266926162524508</v>
      </c>
      <c r="AG2512" s="50">
        <f>SQRT((T2512*0.5)^2+Z2512^2+AE2512^2)</f>
        <v>5.6429524814587018E-2</v>
      </c>
      <c r="AH2512" s="50">
        <f>AF2512/S2512</f>
        <v>0.56630246796808004</v>
      </c>
      <c r="AI2512">
        <f>AF2512*EXP(Info!$B$6*G2512*1000)</f>
        <v>1.2778131962183952</v>
      </c>
      <c r="AJ2512">
        <f>2*SQRT((EXP(Info!$B$6*G2512)*AG2512)^2+(Info!$B$6*G2512*0.01*AI2512)^2)</f>
        <v>0.11288374688651855</v>
      </c>
      <c r="AK2512" s="28">
        <f>AI2512/(E2512/1000)</f>
        <v>0.34340585762386328</v>
      </c>
      <c r="AL2512">
        <f>AA2512/0.752049334436339</f>
        <v>0.26181171410347748</v>
      </c>
      <c r="AM2512">
        <f>Q2512/O2512</f>
        <v>0.98318270554981935</v>
      </c>
      <c r="AN2512">
        <f>U2512/0.242530074</f>
        <v>7.8699445988416672</v>
      </c>
      <c r="AO2512">
        <f>O2512/U2512</f>
        <v>0.5831568639824023</v>
      </c>
    </row>
    <row r="2513" spans="1:41">
      <c r="A2513" s="14" t="s">
        <v>193</v>
      </c>
      <c r="B2513" s="14" t="s">
        <v>230</v>
      </c>
      <c r="C2513" s="15">
        <v>-45.51</v>
      </c>
      <c r="D2513" s="15">
        <v>50.16</v>
      </c>
      <c r="E2513" s="15">
        <v>3721</v>
      </c>
      <c r="F2513" s="31">
        <v>255</v>
      </c>
      <c r="G2513" s="15">
        <v>23.968700000000002</v>
      </c>
      <c r="H2513" s="15" t="s">
        <v>123</v>
      </c>
      <c r="I2513" t="e">
        <f>(E2513*100*Info!$B$11)/AI2513</f>
        <v>#DIV/0!</v>
      </c>
      <c r="J2513" t="e">
        <f>LOG10(I2513)</f>
        <v>#DIV/0!</v>
      </c>
      <c r="K2513" t="e">
        <f>2*((E2513*100*Info!$B$11)/AI2513^2)*(AJ2513/2)</f>
        <v>#DIV/0!</v>
      </c>
      <c r="L2513" t="e">
        <f>(M2513/10.7)/I2513</f>
        <v>#DIV/0!</v>
      </c>
      <c r="M2513" t="e">
        <f>((U2513/0.242530073729142))*I2513</f>
        <v>#DIV/0!</v>
      </c>
      <c r="N2513" t="e">
        <f>2*M2513*SQRT((0.5*K2513/I2513)^2+(0.5*V2513/U2513)^2)</f>
        <v>#DIV/0!</v>
      </c>
      <c r="O2513" s="1">
        <v>0.80596481124857211</v>
      </c>
      <c r="P2513" s="1">
        <v>1.6979668968515559E-2</v>
      </c>
      <c r="Q2513" s="1">
        <v>0.80098822962512095</v>
      </c>
      <c r="R2513" s="1">
        <v>1.7709129896582378E-2</v>
      </c>
      <c r="S2513" s="1">
        <v>0.86801026185132268</v>
      </c>
      <c r="T2513" s="1">
        <v>1.5415850689161971E-2</v>
      </c>
      <c r="U2513" s="1">
        <v>2.5052616323004639</v>
      </c>
      <c r="V2513" s="1">
        <v>7.8128205404955034E-2</v>
      </c>
      <c r="W2513" s="50">
        <f>U2513*Info!$B$2</f>
        <v>1.2025255835042226</v>
      </c>
      <c r="X2513" s="50">
        <f>W2513*SQRT((0.5*V2513/U2513)^2+Info!$B$3^2)</f>
        <v>6.2982226037921543E-2</v>
      </c>
      <c r="Y2513" s="39">
        <f>W2513*Info!$D$2</f>
        <v>0.97404572263842037</v>
      </c>
      <c r="Z2513" s="39">
        <f>Y2513*SQRT(Info!$D$3^2+(X2513/W2513)^2)</f>
        <v>7.0530166830832228E-2</v>
      </c>
      <c r="AA2513" s="50">
        <f>IF(O2513-W2513&gt;0,O2513-W2513,0)</f>
        <v>0</v>
      </c>
      <c r="AB2513" s="50">
        <f>SQRT((0.5*P2513)^2+X2513^2)</f>
        <v>6.3551853523417676E-2</v>
      </c>
      <c r="AC2513" s="50">
        <f>(1-EXP(-Info!$B$6*G2513*1000))+(Info!$B$6/(Info!$B$6-Info!$B$7))*(EXP(-Info!$B$7*G2513*1000)-EXP(-Info!$B$6*G2513*1000))*(Info!$B$9-1)</f>
        <v>0.22530049879278194</v>
      </c>
      <c r="AD2513" s="50">
        <f>SQRT((Info!$B$6*EXP(-Info!$B$6*G2513*1000)+(Info!$B$6/(Info!$B$6+Info!$B$7))*(Info!$B$9-1)*(-Info!$B$7*EXP(-Info!$B$7*G2513*1000)+Info!$B$6*EXP(-Info!$B$6*G2513*1000)))^2*(0.01*G2513*1000)^2)</f>
        <v>1.8914203174469793E-3</v>
      </c>
      <c r="AE2513" s="50">
        <f>IF(AA2513&gt;0,AA2513*AC2513*SQRT((AB2513/AA2513)^2+(AD2513/AC2513)^2),AA2513*AC2513*SQRT((AD2513/AC2513)^2))</f>
        <v>0</v>
      </c>
      <c r="AF2513" s="50">
        <f>IF((S2513-Y2513-AA2513*AC2513)&gt;0,S2513-Y2513-AA2513*AC2513,0)</f>
        <v>0</v>
      </c>
      <c r="AG2513" s="50">
        <f>SQRT((T2513*0.5)^2+Z2513^2+AE2513^2)</f>
        <v>7.0950098987264704E-2</v>
      </c>
      <c r="AH2513" s="50">
        <f>AF2513/S2513</f>
        <v>0</v>
      </c>
      <c r="AI2513">
        <f>AF2513*EXP(Info!$B$6*G2513*1000)</f>
        <v>0</v>
      </c>
      <c r="AJ2513">
        <f>2*SQRT((EXP(Info!$B$6*G2513)*AG2513)^2+(Info!$B$6*G2513*0.01*AI2513)^2)</f>
        <v>0.14193139195541404</v>
      </c>
      <c r="AK2513" s="28">
        <f>AI2513/(E2513/1000)</f>
        <v>0</v>
      </c>
      <c r="AL2513">
        <f>AA2513/0.752049334436339</f>
        <v>0</v>
      </c>
      <c r="AM2513">
        <f>Q2513/O2513</f>
        <v>0.99382531153470388</v>
      </c>
      <c r="AN2513">
        <f>U2513/0.242530074</f>
        <v>10.32969475076507</v>
      </c>
      <c r="AO2513">
        <f>O2513/U2513</f>
        <v>0.32170883905186881</v>
      </c>
    </row>
    <row r="2514" spans="1:41">
      <c r="A2514" s="14" t="s">
        <v>193</v>
      </c>
      <c r="B2514" s="14" t="s">
        <v>230</v>
      </c>
      <c r="C2514" s="15">
        <v>-45.51</v>
      </c>
      <c r="D2514" s="15">
        <v>50.16</v>
      </c>
      <c r="E2514" s="15">
        <v>3721</v>
      </c>
      <c r="F2514" s="31">
        <v>260</v>
      </c>
      <c r="G2514" s="15">
        <v>24.15</v>
      </c>
      <c r="I2514">
        <f>(E2514*100*Info!$B$11)/AI2514</f>
        <v>39.370017168145871</v>
      </c>
      <c r="J2514">
        <f>LOG10(I2514)</f>
        <v>1.5951656041737547</v>
      </c>
      <c r="K2514">
        <f>2*((E2514*100*Info!$B$11)/AI2514^2)*(AJ2514/2)</f>
        <v>14.358117777813447</v>
      </c>
      <c r="L2514">
        <f>(M2514/10.7)/I2514</f>
        <v>0.5819015511485357</v>
      </c>
      <c r="M2514">
        <f>((U2514/0.242530073729142))*I2514</f>
        <v>245.1313724301076</v>
      </c>
      <c r="N2514">
        <f>2*M2514*SQRT((0.5*K2514/I2514)^2+(0.5*V2514/U2514)^2)</f>
        <v>89.717203321190226</v>
      </c>
      <c r="O2514" s="1">
        <v>0.76363090955857316</v>
      </c>
      <c r="P2514" s="1">
        <v>1.5747288060030621E-2</v>
      </c>
      <c r="Q2514" s="1">
        <v>0.72558141211918659</v>
      </c>
      <c r="R2514" s="1">
        <v>1.5742374376038339E-2</v>
      </c>
      <c r="S2514" s="1">
        <v>0.78944840618173717</v>
      </c>
      <c r="T2514" s="1">
        <v>1.496792041581997E-2</v>
      </c>
      <c r="U2514" s="1">
        <v>1.510076299303774</v>
      </c>
      <c r="V2514" s="1">
        <v>4.6535030924981319E-2</v>
      </c>
      <c r="W2514" s="50">
        <f>U2514*Info!$B$2</f>
        <v>0.72483662366581147</v>
      </c>
      <c r="X2514" s="50">
        <f>W2514*SQRT((0.5*V2514/U2514)^2+Info!$B$3^2)</f>
        <v>3.792365557092061E-2</v>
      </c>
      <c r="Y2514" s="39">
        <f>W2514*Info!$D$2</f>
        <v>0.5871176651693073</v>
      </c>
      <c r="Z2514" s="39">
        <f>Y2514*SQRT(Info!$D$3^2+(X2514/W2514)^2)</f>
        <v>4.2489684605456726E-2</v>
      </c>
      <c r="AA2514" s="50">
        <f>IF(O2514-W2514&gt;0,O2514-W2514,0)</f>
        <v>3.8794285892761682E-2</v>
      </c>
      <c r="AB2514" s="50">
        <f>SQRT((0.5*P2514)^2+X2514^2)</f>
        <v>3.8732388542061458E-2</v>
      </c>
      <c r="AC2514" s="50">
        <f>(1-EXP(-Info!$B$6*G2514*1000))+(Info!$B$6/(Info!$B$6-Info!$B$7))*(EXP(-Info!$B$7*G2514*1000)-EXP(-Info!$B$6*G2514*1000))*(Info!$B$9-1)</f>
        <v>0.22681532246075342</v>
      </c>
      <c r="AD2514" s="50">
        <f>SQRT((Info!$B$6*EXP(-Info!$B$6*G2514*1000)+(Info!$B$6/(Info!$B$6+Info!$B$7))*(Info!$B$9-1)*(-Info!$B$7*EXP(-Info!$B$7*G2514*1000)+Info!$B$6*EXP(-Info!$B$6*G2514*1000)))^2*(0.01*G2514*1000)^2)</f>
        <v>1.9024790026081441E-3</v>
      </c>
      <c r="AE2514" s="50">
        <f>IF(AA2514&gt;0,AA2514*AC2514*SQRT((AB2514/AA2514)^2+(AD2514/AC2514)^2),AA2514*AC2514*SQRT((AD2514/AC2514)^2))</f>
        <v>8.7854092177196141E-3</v>
      </c>
      <c r="AF2514" s="50">
        <f>IF((S2514-Y2514-AA2514*AC2514)&gt;0,S2514-Y2514-AA2514*AC2514,0)</f>
        <v>0.19353160254802848</v>
      </c>
      <c r="AG2514" s="50">
        <f>SQRT((T2514*0.5)^2+Z2514^2+AE2514^2)</f>
        <v>4.4029153675576811E-2</v>
      </c>
      <c r="AH2514" s="50">
        <f>AF2514/S2514</f>
        <v>0.24514787924402498</v>
      </c>
      <c r="AI2514">
        <f>AF2514*EXP(Info!$B$6*G2514*1000)</f>
        <v>0.24150971681224229</v>
      </c>
      <c r="AJ2514">
        <f>2*SQRT((EXP(Info!$B$6*G2514)*AG2514)^2+(Info!$B$6*G2514*0.01*AI2514)^2)</f>
        <v>8.8077811692756622E-2</v>
      </c>
      <c r="AK2514" s="28">
        <f>AI2514/(E2514/1000)</f>
        <v>6.4904519433550731E-2</v>
      </c>
      <c r="AL2514">
        <f>AA2514/0.752049334436339</f>
        <v>5.1584761951605204E-2</v>
      </c>
      <c r="AM2514">
        <f>Q2514/O2514</f>
        <v>0.95017292128551789</v>
      </c>
      <c r="AN2514">
        <f>U2514/0.242530074</f>
        <v>6.2263465903357362</v>
      </c>
      <c r="AO2514">
        <f>O2514/U2514</f>
        <v>0.50569028194843391</v>
      </c>
    </row>
    <row r="2515" spans="1:41">
      <c r="A2515" s="14" t="s">
        <v>193</v>
      </c>
      <c r="B2515" s="14" t="s">
        <v>230</v>
      </c>
      <c r="C2515" s="15">
        <v>-45.51</v>
      </c>
      <c r="D2515" s="15">
        <v>50.16</v>
      </c>
      <c r="E2515" s="15">
        <v>3721</v>
      </c>
      <c r="F2515" s="31">
        <v>260</v>
      </c>
      <c r="G2515" s="15">
        <v>24.15</v>
      </c>
      <c r="I2515">
        <f>(E2515*100*Info!$B$11)/AI2515</f>
        <v>31.428821007567244</v>
      </c>
      <c r="J2515">
        <f>LOG10(I2515)</f>
        <v>1.4973280895918228</v>
      </c>
      <c r="K2515">
        <f>2*((E2515*100*Info!$B$11)/AI2515^2)*(AJ2515/2)</f>
        <v>8.2452099769664962</v>
      </c>
      <c r="L2515">
        <f>(M2515/10.7)/I2515</f>
        <v>0.52534440868716281</v>
      </c>
      <c r="M2515">
        <f>((U2515/0.242530073729142))*I2515</f>
        <v>176.66722265111949</v>
      </c>
      <c r="N2515">
        <f>2*M2515*SQRT((0.5*K2515/I2515)^2+(0.5*V2515/U2515)^2)</f>
        <v>46.671572887385189</v>
      </c>
      <c r="O2515" s="1">
        <v>0.72895585592055856</v>
      </c>
      <c r="P2515" s="1">
        <v>1.530335172096536E-2</v>
      </c>
      <c r="Q2515" s="1">
        <v>0.69701435720244531</v>
      </c>
      <c r="R2515" s="1">
        <v>1.518676863396411E-2</v>
      </c>
      <c r="S2515" s="1">
        <v>0.78939858661760176</v>
      </c>
      <c r="T2515" s="1">
        <v>1.2353826205180799E-2</v>
      </c>
      <c r="U2515" s="1">
        <v>1.363306454441364</v>
      </c>
      <c r="V2515" s="1">
        <v>4.2345732358393957E-2</v>
      </c>
      <c r="W2515" s="50">
        <f>U2515*Info!$B$2</f>
        <v>0.65438709813185469</v>
      </c>
      <c r="X2515" s="50">
        <f>W2515*SQRT((0.5*V2515/U2515)^2+Info!$B$3^2)</f>
        <v>3.4261381494682518E-2</v>
      </c>
      <c r="Y2515" s="39">
        <f>W2515*Info!$D$2</f>
        <v>0.53005354948680239</v>
      </c>
      <c r="Z2515" s="39">
        <f>Y2515*SQRT(Info!$D$3^2+(X2515/W2515)^2)</f>
        <v>3.8373816872411141E-2</v>
      </c>
      <c r="AA2515" s="50">
        <f>IF(O2515-W2515&gt;0,O2515-W2515,0)</f>
        <v>7.4568757788703866E-2</v>
      </c>
      <c r="AB2515" s="50">
        <f>SQRT((0.5*P2515)^2+X2515^2)</f>
        <v>3.5105418462084551E-2</v>
      </c>
      <c r="AC2515" s="50">
        <f>(1-EXP(-Info!$B$6*G2515*1000))+(Info!$B$6/(Info!$B$6-Info!$B$7))*(EXP(-Info!$B$7*G2515*1000)-EXP(-Info!$B$6*G2515*1000))*(Info!$B$9-1)</f>
        <v>0.22681532246075342</v>
      </c>
      <c r="AD2515" s="50">
        <f>SQRT((Info!$B$6*EXP(-Info!$B$6*G2515*1000)+(Info!$B$6/(Info!$B$6+Info!$B$7))*(Info!$B$9-1)*(-Info!$B$7*EXP(-Info!$B$7*G2515*1000)+Info!$B$6*EXP(-Info!$B$6*G2515*1000)))^2*(0.01*G2515*1000)^2)</f>
        <v>1.9024790026081441E-3</v>
      </c>
      <c r="AE2515" s="50">
        <f>IF(AA2515&gt;0,AA2515*AC2515*SQRT((AB2515/AA2515)^2+(AD2515/AC2515)^2),AA2515*AC2515*SQRT((AD2515/AC2515)^2))</f>
        <v>7.9637105044496771E-3</v>
      </c>
      <c r="AF2515" s="50">
        <f>IF((S2515-Y2515-AA2515*AC2515)&gt;0,S2515-Y2515-AA2515*AC2515,0)</f>
        <v>0.2424317002874567</v>
      </c>
      <c r="AG2515" s="50">
        <f>SQRT((T2515*0.5)^2+Z2515^2+AE2515^2)</f>
        <v>3.9675241169184861E-2</v>
      </c>
      <c r="AH2515" s="50">
        <f>AF2515/S2515</f>
        <v>0.30710936705147002</v>
      </c>
      <c r="AI2515">
        <f>AF2515*EXP(Info!$B$6*G2515*1000)</f>
        <v>0.3025325606354336</v>
      </c>
      <c r="AJ2515">
        <f>2*SQRT((EXP(Info!$B$6*G2515)*AG2515)^2+(Info!$B$6*G2515*0.01*AI2515)^2)</f>
        <v>7.9368057958900257E-2</v>
      </c>
      <c r="AK2515" s="28">
        <f>AI2515/(E2515/1000)</f>
        <v>8.1304101218874922E-2</v>
      </c>
      <c r="AL2515">
        <f>AA2515/0.752049334436339</f>
        <v>9.9154077231639534E-2</v>
      </c>
      <c r="AM2515">
        <f>Q2515/O2515</f>
        <v>0.956181847695323</v>
      </c>
      <c r="AN2515">
        <f>U2515/0.242530074</f>
        <v>5.6211851666748922</v>
      </c>
      <c r="AO2515">
        <f>O2515/U2515</f>
        <v>0.53469698874070071</v>
      </c>
    </row>
    <row r="2516" spans="1:41">
      <c r="A2516" s="14" t="s">
        <v>193</v>
      </c>
      <c r="B2516" s="14" t="s">
        <v>230</v>
      </c>
      <c r="C2516" s="15">
        <v>-45.51</v>
      </c>
      <c r="D2516" s="15">
        <v>50.16</v>
      </c>
      <c r="E2516" s="15">
        <v>3721</v>
      </c>
      <c r="F2516" s="31">
        <v>265</v>
      </c>
      <c r="G2516" s="15">
        <v>24.331400000000002</v>
      </c>
      <c r="I2516">
        <f>(E2516*100*Info!$B$11)/AI2516</f>
        <v>7.275925230437446</v>
      </c>
      <c r="J2516">
        <f>LOG10(I2516)</f>
        <v>0.86188822747565752</v>
      </c>
      <c r="K2516">
        <f>2*((E2516*100*Info!$B$11)/AI2516^2)*(AJ2516/2)</f>
        <v>0.78797022442304299</v>
      </c>
      <c r="L2516">
        <f>(M2516/10.7)/I2516</f>
        <v>0.92667531831216809</v>
      </c>
      <c r="M2516">
        <f>((U2516/0.242530073729142))*I2516</f>
        <v>72.143897519563353</v>
      </c>
      <c r="N2516">
        <f>2*M2516*SQRT((0.5*K2516/I2516)^2+(0.5*V2516/U2516)^2)</f>
        <v>8.1293442621637979</v>
      </c>
      <c r="O2516" s="1">
        <v>1.211333229261</v>
      </c>
      <c r="P2516" s="1">
        <v>2.5415698312762261E-2</v>
      </c>
      <c r="Q2516" s="1">
        <v>1.162034009612984</v>
      </c>
      <c r="R2516" s="1">
        <v>2.545104215329708E-2</v>
      </c>
      <c r="S2516" s="1">
        <v>1.993463066014256</v>
      </c>
      <c r="T2516" s="1">
        <v>2.990042867313129E-2</v>
      </c>
      <c r="U2516" s="1">
        <v>2.404788976023521</v>
      </c>
      <c r="V2516" s="1">
        <v>7.4850174673999792E-2</v>
      </c>
      <c r="W2516" s="50">
        <f>U2516*Info!$B$2</f>
        <v>1.1542987084912901</v>
      </c>
      <c r="X2516" s="50">
        <f>W2516*SQRT((0.5*V2516/U2516)^2+Info!$B$3^2)</f>
        <v>6.0446013708336466E-2</v>
      </c>
      <c r="Y2516" s="39">
        <f>W2516*Info!$D$2</f>
        <v>0.93498195387794503</v>
      </c>
      <c r="Z2516" s="39">
        <f>Y2516*SQRT(Info!$D$3^2+(X2516/W2516)^2)</f>
        <v>6.7695525725772324E-2</v>
      </c>
      <c r="AA2516" s="50">
        <f>IF(O2516-W2516&gt;0,O2516-W2516,0)</f>
        <v>5.7034520769709829E-2</v>
      </c>
      <c r="AB2516" s="50">
        <f>SQRT((0.5*P2516)^2+X2516^2)</f>
        <v>6.1767386243953504E-2</v>
      </c>
      <c r="AC2516" s="50">
        <f>(1-EXP(-Info!$B$6*G2516*1000))+(Info!$B$6/(Info!$B$6-Info!$B$7))*(EXP(-Info!$B$7*G2516*1000)-EXP(-Info!$B$6*G2516*1000))*(Info!$B$9-1)</f>
        <v>0.2283283464470677</v>
      </c>
      <c r="AD2516" s="50">
        <f>SQRT((Info!$B$6*EXP(-Info!$B$6*G2516*1000)+(Info!$B$6/(Info!$B$6+Info!$B$7))*(Info!$B$9-1)*(-Info!$B$7*EXP(-Info!$B$7*G2516*1000)+Info!$B$6*EXP(-Info!$B$6*G2516*1000)))^2*(0.01*G2516*1000)^2)</f>
        <v>1.9135004621011623E-3</v>
      </c>
      <c r="AE2516" s="50">
        <f>IF(AA2516&gt;0,AA2516*AC2516*SQRT((AB2516/AA2516)^2+(AD2516/AC2516)^2),AA2516*AC2516*SQRT((AD2516/AC2516)^2))</f>
        <v>1.4103667422756084E-2</v>
      </c>
      <c r="AF2516" s="50">
        <f>IF((S2516-Y2516-AA2516*AC2516)&gt;0,S2516-Y2516-AA2516*AC2516,0)</f>
        <v>1.0454585143185622</v>
      </c>
      <c r="AG2516" s="50">
        <f>SQRT((T2516*0.5)^2+Z2516^2+AE2516^2)</f>
        <v>7.0746777642304429E-2</v>
      </c>
      <c r="AH2516" s="50">
        <f>AF2516/S2516</f>
        <v>0.52444338304639837</v>
      </c>
      <c r="AI2516">
        <f>AF2516*EXP(Info!$B$6*G2516*1000)</f>
        <v>1.3068086045464171</v>
      </c>
      <c r="AJ2516">
        <f>2*SQRT((EXP(Info!$B$6*G2516)*AG2516)^2+(Info!$B$6*G2516*0.01*AI2516)^2)</f>
        <v>0.1415251307276689</v>
      </c>
      <c r="AK2516" s="28">
        <f>AI2516/(E2516/1000)</f>
        <v>0.35119822750508389</v>
      </c>
      <c r="AL2516">
        <f>AA2516/0.752049334436339</f>
        <v>7.5838802267483157E-2</v>
      </c>
      <c r="AM2516">
        <f>Q2516/O2516</f>
        <v>0.95930168639219782</v>
      </c>
      <c r="AN2516">
        <f>U2516/0.242530074</f>
        <v>9.9154258948666332</v>
      </c>
      <c r="AO2516">
        <f>O2516/U2516</f>
        <v>0.50371705847721415</v>
      </c>
    </row>
    <row r="2517" spans="1:41">
      <c r="A2517" s="14" t="s">
        <v>193</v>
      </c>
      <c r="B2517" s="14" t="s">
        <v>230</v>
      </c>
      <c r="C2517" s="15">
        <v>-45.51</v>
      </c>
      <c r="D2517" s="15">
        <v>50.16</v>
      </c>
      <c r="E2517" s="15">
        <v>3721</v>
      </c>
      <c r="F2517" s="79">
        <v>268</v>
      </c>
      <c r="G2517" s="15">
        <v>24.440200000000001</v>
      </c>
      <c r="I2517">
        <f>(E2517*100*Info!$B$11)/AI2517</f>
        <v>8.2256859810815222</v>
      </c>
      <c r="J2517">
        <f>LOG10(I2517)</f>
        <v>0.91517212612056786</v>
      </c>
      <c r="K2517">
        <f>2*((E2517*100*Info!$B$11)/AI2517^2)*(AJ2517/2)</f>
        <v>0.86618356142335473</v>
      </c>
      <c r="L2517">
        <f>(M2517/10.7)/I2517</f>
        <v>0.79788198923203479</v>
      </c>
      <c r="M2517">
        <f>((U2517/0.242530073729142))*I2517</f>
        <v>70.225455619202236</v>
      </c>
      <c r="N2517">
        <f>2*M2517*SQRT((0.5*K2517/I2517)^2+(0.5*V2517/U2517)^2)</f>
        <v>7.7029893369186109</v>
      </c>
      <c r="O2517" s="1">
        <v>1.22893330644344</v>
      </c>
      <c r="P2517" s="1">
        <v>2.5337129691535981E-2</v>
      </c>
      <c r="Q2517" s="1">
        <v>1.200914374447579</v>
      </c>
      <c r="R2517" s="1">
        <v>2.567335964690853E-2</v>
      </c>
      <c r="S2517" s="1">
        <v>1.782743661047975</v>
      </c>
      <c r="T2517" s="1">
        <v>2.5178442825045281E-2</v>
      </c>
      <c r="U2517" s="1">
        <v>2.070561041128919</v>
      </c>
      <c r="V2517" s="1">
        <v>6.35900383420753E-2</v>
      </c>
      <c r="W2517" s="50">
        <f>U2517*Info!$B$2</f>
        <v>0.9938692997418811</v>
      </c>
      <c r="X2517" s="50">
        <f>W2517*SQRT((0.5*V2517/U2517)^2+Info!$B$3^2)</f>
        <v>5.198420123326998E-2</v>
      </c>
      <c r="Y2517" s="39">
        <f>W2517*Info!$D$2</f>
        <v>0.80503413279092373</v>
      </c>
      <c r="Z2517" s="39">
        <f>Y2517*SQRT(Info!$D$3^2+(X2517/W2517)^2)</f>
        <v>5.8251321287939556E-2</v>
      </c>
      <c r="AA2517" s="50">
        <f>IF(O2517-W2517&gt;0,O2517-W2517,0)</f>
        <v>0.23506400670155891</v>
      </c>
      <c r="AB2517" s="50">
        <f>SQRT((0.5*P2517)^2+X2517^2)</f>
        <v>5.3505604501888744E-2</v>
      </c>
      <c r="AC2517" s="50">
        <f>(1-EXP(-Info!$B$6*G2517*1000))+(Info!$B$6/(Info!$B$6-Info!$B$7))*(EXP(-Info!$B$7*G2517*1000)-EXP(-Info!$B$6*G2517*1000))*(Info!$B$9-1)</f>
        <v>0.22923456443943641</v>
      </c>
      <c r="AD2517" s="50">
        <f>SQRT((Info!$B$6*EXP(-Info!$B$6*G2517*1000)+(Info!$B$6/(Info!$B$6+Info!$B$7))*(Info!$B$9-1)*(-Info!$B$7*EXP(-Info!$B$7*G2517*1000)+Info!$B$6*EXP(-Info!$B$6*G2517*1000)))^2*(0.01*G2517*1000)^2)</f>
        <v>1.9200901632803896E-3</v>
      </c>
      <c r="AE2517" s="50">
        <f>IF(AA2517&gt;0,AA2517*AC2517*SQRT((AB2517/AA2517)^2+(AD2517/AC2517)^2),AA2517*AC2517*SQRT((AD2517/AC2517)^2))</f>
        <v>1.2273635493187763E-2</v>
      </c>
      <c r="AF2517" s="50">
        <f>IF((S2517-Y2517-AA2517*AC2517)&gt;0,S2517-Y2517-AA2517*AC2517,0)</f>
        <v>0.92382473306543067</v>
      </c>
      <c r="AG2517" s="50">
        <f>SQRT((T2517*0.5)^2+Z2517^2+AE2517^2)</f>
        <v>6.0846914924126735E-2</v>
      </c>
      <c r="AH2517" s="50">
        <f>AF2517/S2517</f>
        <v>0.51820390853184461</v>
      </c>
      <c r="AI2517">
        <f>AF2517*EXP(Info!$B$6*G2517*1000)</f>
        <v>1.1559208215631243</v>
      </c>
      <c r="AJ2517">
        <f>2*SQRT((EXP(Info!$B$6*G2517)*AG2517)^2+(Info!$B$6*G2517*0.01*AI2517)^2)</f>
        <v>0.12172110827567881</v>
      </c>
      <c r="AK2517" s="28">
        <f>AI2517/(E2517/1000)</f>
        <v>0.31064789614703686</v>
      </c>
      <c r="AL2517">
        <f>AA2517/0.752049334436339</f>
        <v>0.31256460971106287</v>
      </c>
      <c r="AM2517">
        <f>Q2517/O2517</f>
        <v>0.9772006081624165</v>
      </c>
      <c r="AN2517">
        <f>U2517/0.242530074</f>
        <v>8.5373372752482606</v>
      </c>
      <c r="AO2517">
        <f>O2517/U2517</f>
        <v>0.59352672151765995</v>
      </c>
    </row>
    <row r="2518" spans="1:41">
      <c r="A2518" s="14" t="s">
        <v>193</v>
      </c>
      <c r="B2518" s="14" t="s">
        <v>230</v>
      </c>
      <c r="C2518" s="15">
        <v>-45.51</v>
      </c>
      <c r="D2518" s="15">
        <v>50.16</v>
      </c>
      <c r="E2518" s="15">
        <v>3721</v>
      </c>
      <c r="F2518" s="31">
        <v>275</v>
      </c>
      <c r="G2518" s="15">
        <v>24.694200000000002</v>
      </c>
      <c r="I2518">
        <f>(E2518*100*Info!$B$11)/AI2518</f>
        <v>13.97847878113704</v>
      </c>
      <c r="J2518">
        <f>LOG10(I2518)</f>
        <v>1.1454599115452204</v>
      </c>
      <c r="K2518">
        <f>2*((E2518*100*Info!$B$11)/AI2518^2)*(AJ2518/2)</f>
        <v>2.8601780330518443</v>
      </c>
      <c r="L2518">
        <f>(M2518/10.7)/I2518</f>
        <v>0.92038032141708115</v>
      </c>
      <c r="M2518">
        <f>((U2518/0.242530073729142))*I2518</f>
        <v>137.6610296905009</v>
      </c>
      <c r="N2518">
        <f>2*M2518*SQRT((0.5*K2518/I2518)^2+(0.5*V2518/U2518)^2)</f>
        <v>28.483385430963757</v>
      </c>
      <c r="O2518" s="1">
        <v>1.6718670290249631</v>
      </c>
      <c r="P2518" s="1">
        <v>3.4499840058730163E-2</v>
      </c>
      <c r="Q2518" s="1">
        <v>1.5705218609751279</v>
      </c>
      <c r="R2518" s="1">
        <v>3.2928292561996912E-2</v>
      </c>
      <c r="S2518" s="1">
        <v>1.5925453678805199</v>
      </c>
      <c r="T2518" s="1">
        <v>2.1496556201712182E-2</v>
      </c>
      <c r="U2518" s="1">
        <v>2.388453007169856</v>
      </c>
      <c r="V2518" s="1">
        <v>7.3427212934017841E-2</v>
      </c>
      <c r="W2518" s="50">
        <f>U2518*Info!$B$2</f>
        <v>1.1464574434415309</v>
      </c>
      <c r="X2518" s="50">
        <f>W2518*SQRT((0.5*V2518/U2518)^2+Info!$B$3^2)</f>
        <v>5.9970536737413531E-2</v>
      </c>
      <c r="Y2518" s="39">
        <f>W2518*Info!$D$2</f>
        <v>0.92863052918764011</v>
      </c>
      <c r="Z2518" s="39">
        <f>Y2518*SQRT(Info!$D$3^2+(X2518/W2518)^2)</f>
        <v>6.7197674939748805E-2</v>
      </c>
      <c r="AA2518" s="50">
        <f>IF(O2518-W2518&gt;0,O2518-W2518,0)</f>
        <v>0.5254095855834322</v>
      </c>
      <c r="AB2518" s="50">
        <f>SQRT((0.5*P2518)^2+X2518^2)</f>
        <v>6.2402123502273199E-2</v>
      </c>
      <c r="AC2518" s="50">
        <f>(1-EXP(-Info!$B$6*G2518*1000))+(Info!$B$6/(Info!$B$6-Info!$B$7))*(EXP(-Info!$B$7*G2518*1000)-EXP(-Info!$B$6*G2518*1000))*(Info!$B$9-1)</f>
        <v>0.2313465043465795</v>
      </c>
      <c r="AD2518" s="50">
        <f>SQRT((Info!$B$6*EXP(-Info!$B$6*G2518*1000)+(Info!$B$6/(Info!$B$6+Info!$B$7))*(Info!$B$9-1)*(-Info!$B$7*EXP(-Info!$B$7*G2518*1000)+Info!$B$6*EXP(-Info!$B$6*G2518*1000)))^2*(0.01*G2518*1000)^2)</f>
        <v>1.9354138228128309E-3</v>
      </c>
      <c r="AE2518" s="50">
        <f>IF(AA2518&gt;0,AA2518*AC2518*SQRT((AB2518/AA2518)^2+(AD2518/AC2518)^2),AA2518*AC2518*SQRT((AD2518/AC2518)^2))</f>
        <v>1.4472282701045881E-2</v>
      </c>
      <c r="AF2518" s="50">
        <f>IF((S2518-Y2518-AA2518*AC2518)&gt;0,S2518-Y2518-AA2518*AC2518,0)</f>
        <v>0.54236316771796778</v>
      </c>
      <c r="AG2518" s="50">
        <f>SQRT((T2518*0.5)^2+Z2518^2+AE2518^2)</f>
        <v>6.9573701684044947E-2</v>
      </c>
      <c r="AH2518" s="50">
        <f>AF2518/S2518</f>
        <v>0.34056371558179582</v>
      </c>
      <c r="AI2518">
        <f>AF2518*EXP(Info!$B$6*G2518*1000)</f>
        <v>0.68020575386233872</v>
      </c>
      <c r="AJ2518">
        <f>2*SQRT((EXP(Info!$B$6*G2518)*AG2518)^2+(Info!$B$6*G2518*0.01*AI2518)^2)</f>
        <v>0.13917891822233597</v>
      </c>
      <c r="AK2518" s="28">
        <f>AI2518/(E2518/1000)</f>
        <v>0.18280186881546323</v>
      </c>
      <c r="AL2518">
        <f>AA2518/0.752049334436339</f>
        <v>0.69863712595028982</v>
      </c>
      <c r="AM2518">
        <f>Q2518/O2518</f>
        <v>0.93938204038335515</v>
      </c>
      <c r="AN2518">
        <f>U2518/0.242530074</f>
        <v>9.8480694281644254</v>
      </c>
      <c r="AO2518">
        <f>O2518/U2518</f>
        <v>0.69997903413054985</v>
      </c>
    </row>
    <row r="2519" spans="1:41">
      <c r="A2519" s="14" t="s">
        <v>193</v>
      </c>
      <c r="B2519" s="14" t="s">
        <v>230</v>
      </c>
      <c r="C2519" s="15">
        <v>-45.51</v>
      </c>
      <c r="D2519" s="15">
        <v>50.16</v>
      </c>
      <c r="E2519" s="15">
        <v>3721</v>
      </c>
      <c r="F2519" s="31">
        <v>280</v>
      </c>
      <c r="G2519" s="15">
        <v>24.932500000000001</v>
      </c>
      <c r="I2519">
        <f>(E2519*100*Info!$B$11)/AI2519</f>
        <v>16.912273223971788</v>
      </c>
      <c r="J2519">
        <f>LOG10(I2519)</f>
        <v>1.2282019862065376</v>
      </c>
      <c r="K2519">
        <f>2*((E2519*100*Info!$B$11)/AI2519^2)*(AJ2519/2)</f>
        <v>4.9100960481323028</v>
      </c>
      <c r="L2519">
        <f>(M2519/10.7)/I2519</f>
        <v>1.0802950614710431</v>
      </c>
      <c r="M2519">
        <f>((U2519/0.242530073729142))*I2519</f>
        <v>195.49162409053076</v>
      </c>
      <c r="N2519">
        <f>2*M2519*SQRT((0.5*K2519/I2519)^2+(0.5*V2519/U2519)^2)</f>
        <v>57.073780467211634</v>
      </c>
      <c r="O2519" s="1">
        <v>1.6433262550835519</v>
      </c>
      <c r="P2519" s="1">
        <v>3.3922067721322953E-2</v>
      </c>
      <c r="Q2519" s="1">
        <v>1.553023719565811</v>
      </c>
      <c r="R2519" s="1">
        <v>3.337195560283384E-2</v>
      </c>
      <c r="S2519" s="1">
        <v>1.6067330102078989</v>
      </c>
      <c r="T2519" s="1">
        <v>2.457004885778169E-2</v>
      </c>
      <c r="U2519" s="1">
        <v>2.803443237713461</v>
      </c>
      <c r="V2519" s="1">
        <v>8.617179121482231E-2</v>
      </c>
      <c r="W2519" s="50">
        <f>U2519*Info!$B$2</f>
        <v>1.3456527541024612</v>
      </c>
      <c r="X2519" s="50">
        <f>W2519*SQRT((0.5*V2519/U2519)^2+Info!$B$3^2)</f>
        <v>7.0389392712157231E-2</v>
      </c>
      <c r="Y2519" s="39">
        <f>W2519*Info!$D$2</f>
        <v>1.0899787308229936</v>
      </c>
      <c r="Z2519" s="39">
        <f>Y2519*SQRT(Info!$D$3^2+(X2519/W2519)^2)</f>
        <v>7.8872624177000139E-2</v>
      </c>
      <c r="AA2519" s="50">
        <f>IF(O2519-W2519&gt;0,O2519-W2519,0)</f>
        <v>0.29767350098109069</v>
      </c>
      <c r="AB2519" s="50">
        <f>SQRT((0.5*P2519)^2+X2519^2)</f>
        <v>7.2404028037180351E-2</v>
      </c>
      <c r="AC2519" s="50">
        <f>(1-EXP(-Info!$B$6*G2519*1000))+(Info!$B$6/(Info!$B$6-Info!$B$7))*(EXP(-Info!$B$7*G2519*1000)-EXP(-Info!$B$6*G2519*1000))*(Info!$B$9-1)</f>
        <v>0.23332322778496487</v>
      </c>
      <c r="AD2519" s="50">
        <f>SQRT((Info!$B$6*EXP(-Info!$B$6*G2519*1000)+(Info!$B$6/(Info!$B$6+Info!$B$7))*(Info!$B$9-1)*(-Info!$B$7*EXP(-Info!$B$7*G2519*1000)+Info!$B$6*EXP(-Info!$B$6*G2519*1000)))^2*(0.01*G2519*1000)^2)</f>
        <v>1.9497136586014625E-3</v>
      </c>
      <c r="AE2519" s="50">
        <f>IF(AA2519&gt;0,AA2519*AC2519*SQRT((AB2519/AA2519)^2+(AD2519/AC2519)^2),AA2519*AC2519*SQRT((AD2519/AC2519)^2))</f>
        <v>1.6903508039098496E-2</v>
      </c>
      <c r="AF2519" s="50">
        <f>IF((S2519-Y2519-AA2519*AC2519)&gt;0,S2519-Y2519-AA2519*AC2519,0)</f>
        <v>0.44730013730994639</v>
      </c>
      <c r="AG2519" s="50">
        <f>SQRT((T2519*0.5)^2+Z2519^2+AE2519^2)</f>
        <v>8.1593757443891621E-2</v>
      </c>
      <c r="AH2519" s="50">
        <f>AF2519/S2519</f>
        <v>0.27839107958083786</v>
      </c>
      <c r="AI2519">
        <f>AF2519*EXP(Info!$B$6*G2519*1000)</f>
        <v>0.56220956055126037</v>
      </c>
      <c r="AJ2519">
        <f>2*SQRT((EXP(Info!$B$6*G2519)*AG2519)^2+(Info!$B$6*G2519*0.01*AI2519)^2)</f>
        <v>0.16322483115824729</v>
      </c>
      <c r="AK2519" s="28">
        <f>AI2519/(E2519/1000)</f>
        <v>0.15109098644215543</v>
      </c>
      <c r="AL2519">
        <f>AA2519/0.752049334436339</f>
        <v>0.3958164542545563</v>
      </c>
      <c r="AM2519">
        <f>Q2519/O2519</f>
        <v>0.94504893033967274</v>
      </c>
      <c r="AN2519">
        <f>U2519/0.242530074</f>
        <v>11.559157144830875</v>
      </c>
      <c r="AO2519">
        <f>O2519/U2519</f>
        <v>0.58618139043324402</v>
      </c>
    </row>
    <row r="2520" spans="1:41">
      <c r="A2520" s="14" t="s">
        <v>193</v>
      </c>
      <c r="B2520" s="14" t="s">
        <v>230</v>
      </c>
      <c r="C2520" s="15">
        <v>-45.51</v>
      </c>
      <c r="D2520" s="15">
        <v>50.16</v>
      </c>
      <c r="E2520" s="15">
        <v>3721</v>
      </c>
      <c r="F2520" s="31">
        <v>285</v>
      </c>
      <c r="G2520" s="15">
        <v>25.256400000000003</v>
      </c>
      <c r="I2520">
        <f>(E2520*100*Info!$B$11)/AI2520</f>
        <v>14.737796281866645</v>
      </c>
      <c r="J2520">
        <f>LOG10(I2520)</f>
        <v>1.168432549047089</v>
      </c>
      <c r="K2520">
        <f>2*((E2520*100*Info!$B$11)/AI2520^2)*(AJ2520/2)</f>
        <v>3.2657772537822001</v>
      </c>
      <c r="L2520">
        <f>(M2520/10.7)/I2520</f>
        <v>0.94041177116423358</v>
      </c>
      <c r="M2520">
        <f>((U2520/0.242530073729142))*I2520</f>
        <v>148.29768901802018</v>
      </c>
      <c r="N2520">
        <f>2*M2520*SQRT((0.5*K2520/I2520)^2+(0.5*V2520/U2520)^2)</f>
        <v>33.183014450498511</v>
      </c>
      <c r="O2520" s="1">
        <v>1.380349854672233</v>
      </c>
      <c r="P2520" s="1">
        <v>2.8972538313331419E-2</v>
      </c>
      <c r="Q2520" s="1">
        <v>1.295610681232747</v>
      </c>
      <c r="R2520" s="1">
        <v>2.815776865099617E-2</v>
      </c>
      <c r="S2520" s="1">
        <v>1.5099263786696391</v>
      </c>
      <c r="T2520" s="1">
        <v>2.5849783640764311E-2</v>
      </c>
      <c r="U2520" s="1">
        <v>2.4404360572994959</v>
      </c>
      <c r="V2520" s="1">
        <v>7.5822878781983724E-2</v>
      </c>
      <c r="W2520" s="50">
        <f>U2520*Info!$B$2</f>
        <v>1.1714093075037579</v>
      </c>
      <c r="X2520" s="50">
        <f>W2520*SQRT((0.5*V2520/U2520)^2+Info!$B$3^2)</f>
        <v>6.133227608364978E-2</v>
      </c>
      <c r="Y2520" s="39">
        <f>W2520*Info!$D$2</f>
        <v>0.94884153907804403</v>
      </c>
      <c r="Z2520" s="39">
        <f>Y2520*SQRT(Info!$D$3^2+(X2520/W2520)^2)</f>
        <v>6.8693289172139807E-2</v>
      </c>
      <c r="AA2520" s="50">
        <f>IF(O2520-W2520&gt;0,O2520-W2520,0)</f>
        <v>0.2089405471684751</v>
      </c>
      <c r="AB2520" s="50">
        <f>SQRT((0.5*P2520)^2+X2520^2)</f>
        <v>6.3019838810333392E-2</v>
      </c>
      <c r="AC2520" s="50">
        <f>(1-EXP(-Info!$B$6*G2520*1000))+(Info!$B$6/(Info!$B$6-Info!$B$7))*(EXP(-Info!$B$7*G2520*1000)-EXP(-Info!$B$6*G2520*1000))*(Info!$B$9-1)</f>
        <v>0.23600277350498436</v>
      </c>
      <c r="AD2520" s="50">
        <f>SQRT((Info!$B$6*EXP(-Info!$B$6*G2520*1000)+(Info!$B$6/(Info!$B$6+Info!$B$7))*(Info!$B$9-1)*(-Info!$B$7*EXP(-Info!$B$7*G2520*1000)+Info!$B$6*EXP(-Info!$B$6*G2520*1000)))^2*(0.01*G2520*1000)^2)</f>
        <v>1.9690316409114814E-3</v>
      </c>
      <c r="AE2520" s="50">
        <f>IF(AA2520&gt;0,AA2520*AC2520*SQRT((AB2520/AA2520)^2+(AD2520/AC2520)^2),AA2520*AC2520*SQRT((AD2520/AC2520)^2))</f>
        <v>1.4878545842887865E-2</v>
      </c>
      <c r="AF2520" s="50">
        <f>IF((S2520-Y2520-AA2520*AC2520)&gt;0,S2520-Y2520-AA2520*AC2520,0)</f>
        <v>0.51177429096218596</v>
      </c>
      <c r="AG2520" s="50">
        <f>SQRT((T2520*0.5)^2+Z2520^2+AE2520^2)</f>
        <v>7.1464620143499802E-2</v>
      </c>
      <c r="AH2520" s="50">
        <f>AF2520/S2520</f>
        <v>0.3389398968001992</v>
      </c>
      <c r="AI2520">
        <f>AF2520*EXP(Info!$B$6*G2520*1000)</f>
        <v>0.64516034251816523</v>
      </c>
      <c r="AJ2520">
        <f>2*SQRT((EXP(Info!$B$6*G2520)*AG2520)^2+(Info!$B$6*G2520*0.01*AI2520)^2)</f>
        <v>0.14296234873530883</v>
      </c>
      <c r="AK2520" s="28">
        <f>AI2520/(E2520/1000)</f>
        <v>0.17338359110942361</v>
      </c>
      <c r="AL2520">
        <f>AA2520/0.752049334436339</f>
        <v>0.27782824556992136</v>
      </c>
      <c r="AM2520">
        <f>Q2520/O2520</f>
        <v>0.93861036522541053</v>
      </c>
      <c r="AN2520">
        <f>U2520/0.242530074</f>
        <v>10.062405940219586</v>
      </c>
      <c r="AO2520">
        <f>O2520/U2520</f>
        <v>0.5656160711703635</v>
      </c>
    </row>
    <row r="2521" spans="1:41">
      <c r="A2521" s="14" t="s">
        <v>193</v>
      </c>
      <c r="B2521" s="14" t="s">
        <v>230</v>
      </c>
      <c r="C2521" s="15">
        <v>-45.51</v>
      </c>
      <c r="D2521" s="15">
        <v>50.16</v>
      </c>
      <c r="E2521" s="15">
        <v>3721</v>
      </c>
      <c r="F2521" s="31">
        <v>290</v>
      </c>
      <c r="G2521" s="15">
        <v>25.580299999999998</v>
      </c>
      <c r="I2521">
        <f>(E2521*100*Info!$B$11)/AI2521</f>
        <v>6.2982157114959696</v>
      </c>
      <c r="J2521">
        <f>LOG10(I2521)</f>
        <v>0.79921753097630666</v>
      </c>
      <c r="K2521">
        <f>2*((E2521*100*Info!$B$11)/AI2521^2)*(AJ2521/2)</f>
        <v>0.59882813339595475</v>
      </c>
      <c r="L2521">
        <f>(M2521/10.7)/I2521</f>
        <v>0.93913026792481069</v>
      </c>
      <c r="M2521">
        <f>((U2521/0.242530073729142))*I2521</f>
        <v>63.288841591864433</v>
      </c>
      <c r="N2521">
        <f>2*M2521*SQRT((0.5*K2521/I2521)^2+(0.5*V2521/U2521)^2)</f>
        <v>6.3334023580884651</v>
      </c>
      <c r="O2521" s="1">
        <v>1.2900944470171449</v>
      </c>
      <c r="P2521" s="1">
        <v>2.719426896602958E-2</v>
      </c>
      <c r="Q2521" s="1">
        <v>1.1962384453300281</v>
      </c>
      <c r="R2521" s="1">
        <v>2.5811032737999309E-2</v>
      </c>
      <c r="S2521" s="1">
        <v>2.1702542691335172</v>
      </c>
      <c r="T2521" s="1">
        <v>2.9393477796841629E-2</v>
      </c>
      <c r="U2521" s="1">
        <v>2.4371104643954831</v>
      </c>
      <c r="V2521" s="1">
        <v>7.6070038192645822E-2</v>
      </c>
      <c r="W2521" s="50">
        <f>U2521*Info!$B$2</f>
        <v>1.1698130229098318</v>
      </c>
      <c r="X2521" s="50">
        <f>W2521*SQRT((0.5*V2521/U2521)^2+Info!$B$3^2)</f>
        <v>6.1273708491945543E-2</v>
      </c>
      <c r="Y2521" s="39">
        <f>W2521*Info!$D$2</f>
        <v>0.9475485485569638</v>
      </c>
      <c r="Z2521" s="39">
        <f>Y2521*SQRT(Info!$D$3^2+(X2521/W2521)^2)</f>
        <v>6.8614332756077576E-2</v>
      </c>
      <c r="AA2521" s="50">
        <f>IF(O2521-W2521&gt;0,O2521-W2521,0)</f>
        <v>0.12028142410731313</v>
      </c>
      <c r="AB2521" s="50">
        <f>SQRT((0.5*P2521)^2+X2521^2)</f>
        <v>6.2764236779436017E-2</v>
      </c>
      <c r="AC2521" s="50">
        <f>(1-EXP(-Info!$B$6*G2521*1000))+(Info!$B$6/(Info!$B$6-Info!$B$7))*(EXP(-Info!$B$7*G2521*1000)-EXP(-Info!$B$6*G2521*1000))*(Info!$B$9-1)</f>
        <v>0.23867400126458596</v>
      </c>
      <c r="AD2521" s="50">
        <f>SQRT((Info!$B$6*EXP(-Info!$B$6*G2521*1000)+(Info!$B$6/(Info!$B$6+Info!$B$7))*(Info!$B$9-1)*(-Info!$B$7*EXP(-Info!$B$7*G2521*1000)+Info!$B$6*EXP(-Info!$B$6*G2521*1000)))^2*(0.01*G2521*1000)^2)</f>
        <v>1.9882136482743677E-3</v>
      </c>
      <c r="AE2521" s="50">
        <f>IF(AA2521&gt;0,AA2521*AC2521*SQRT((AB2521/AA2521)^2+(AD2521/AC2521)^2),AA2521*AC2521*SQRT((AD2521/AC2521)^2))</f>
        <v>1.4982100274707755E-2</v>
      </c>
      <c r="AF2521" s="50">
        <f>IF((S2521-Y2521-AA2521*AC2521)&gt;0,S2521-Y2521-AA2521*AC2521,0)</f>
        <v>1.1939976718070584</v>
      </c>
      <c r="AG2521" s="50">
        <f>SQRT((T2521*0.5)^2+Z2521^2+AE2521^2)</f>
        <v>7.1752241236434519E-2</v>
      </c>
      <c r="AH2521" s="50">
        <f>AF2521/S2521</f>
        <v>0.55016487643347289</v>
      </c>
      <c r="AI2521">
        <f>AF2521*EXP(Info!$B$6*G2521*1000)</f>
        <v>1.5096722838210956</v>
      </c>
      <c r="AJ2521">
        <f>2*SQRT((EXP(Info!$B$6*G2521)*AG2521)^2+(Info!$B$6*G2521*0.01*AI2521)^2)</f>
        <v>0.14353815067179815</v>
      </c>
      <c r="AK2521" s="28">
        <f>AI2521/(E2521/1000)</f>
        <v>0.4057168190865616</v>
      </c>
      <c r="AL2521">
        <f>AA2521/0.752049334436339</f>
        <v>0.15993820963549427</v>
      </c>
      <c r="AM2521">
        <f>Q2521/O2521</f>
        <v>0.92724873600989188</v>
      </c>
      <c r="AN2521">
        <f>U2521/0.242530074</f>
        <v>10.048693855573074</v>
      </c>
      <c r="AO2521">
        <f>O2521/U2521</f>
        <v>0.52935411252979392</v>
      </c>
    </row>
    <row r="2522" spans="1:41">
      <c r="A2522" s="14" t="s">
        <v>193</v>
      </c>
      <c r="B2522" s="14" t="s">
        <v>230</v>
      </c>
      <c r="C2522" s="15">
        <v>-45.51</v>
      </c>
      <c r="D2522" s="15">
        <v>50.16</v>
      </c>
      <c r="E2522" s="15">
        <v>3721</v>
      </c>
      <c r="F2522" s="31">
        <v>295</v>
      </c>
      <c r="G2522" s="15">
        <v>25.9041</v>
      </c>
      <c r="I2522">
        <f>(E2522*100*Info!$B$11)/AI2522</f>
        <v>4.9822693894759391</v>
      </c>
      <c r="J2522">
        <f>LOG10(I2522)</f>
        <v>0.69742720597846941</v>
      </c>
      <c r="K2522">
        <f>2*((E2522*100*Info!$B$11)/AI2522^2)*(AJ2522/2)</f>
        <v>0.39858819116495542</v>
      </c>
      <c r="L2522">
        <f>(M2522/10.7)/I2522</f>
        <v>0.99462729441641751</v>
      </c>
      <c r="M2522">
        <f>((U2522/0.242530073729142))*I2522</f>
        <v>53.023862015117622</v>
      </c>
      <c r="N2522">
        <f>2*M2522*SQRT((0.5*K2522/I2522)^2+(0.5*V2522/U2522)^2)</f>
        <v>4.5442898811663746</v>
      </c>
      <c r="O2522" s="1">
        <v>1.3282838436461051</v>
      </c>
      <c r="P2522" s="1">
        <v>2.739948957749521E-2</v>
      </c>
      <c r="Q2522" s="1">
        <v>1.2577386393287</v>
      </c>
      <c r="R2522" s="1">
        <v>2.7389884175916021E-2</v>
      </c>
      <c r="S2522" s="1">
        <v>2.5299925231166771</v>
      </c>
      <c r="T2522" s="1">
        <v>3.4395806788580827E-2</v>
      </c>
      <c r="U2522" s="1">
        <v>2.5811292322117891</v>
      </c>
      <c r="V2522" s="1">
        <v>7.9335413916818684E-2</v>
      </c>
      <c r="W2522" s="50">
        <f>U2522*Info!$B$2</f>
        <v>1.2389420314616588</v>
      </c>
      <c r="X2522" s="50">
        <f>W2522*SQRT((0.5*V2522/U2522)^2+Info!$B$3^2)</f>
        <v>6.4807283606272109E-2</v>
      </c>
      <c r="Y2522" s="39">
        <f>W2522*Info!$D$2</f>
        <v>1.0035430454839438</v>
      </c>
      <c r="Z2522" s="39">
        <f>Y2522*SQRT(Info!$D$3^2+(X2522/W2522)^2)</f>
        <v>7.2617877401331549E-2</v>
      </c>
      <c r="AA2522" s="50">
        <f>IF(O2522-W2522&gt;0,O2522-W2522,0)</f>
        <v>8.9341812184446256E-2</v>
      </c>
      <c r="AB2522" s="50">
        <f>SQRT((0.5*P2522)^2+X2522^2)</f>
        <v>6.6239467205742253E-2</v>
      </c>
      <c r="AC2522" s="50">
        <f>(1-EXP(-Info!$B$6*G2522*1000))+(Info!$B$6/(Info!$B$6-Info!$B$7))*(EXP(-Info!$B$7*G2522*1000)-EXP(-Info!$B$6*G2522*1000))*(Info!$B$9-1)</f>
        <v>0.24133611520289969</v>
      </c>
      <c r="AD2522" s="50">
        <f>SQRT((Info!$B$6*EXP(-Info!$B$6*G2522*1000)+(Info!$B$6/(Info!$B$6+Info!$B$7))*(Info!$B$9-1)*(-Info!$B$7*EXP(-Info!$B$7*G2522*1000)+Info!$B$6*EXP(-Info!$B$6*G2522*1000)))^2*(0.01*G2522*1000)^2)</f>
        <v>2.007254457585911E-3</v>
      </c>
      <c r="AE2522" s="50">
        <f>IF(AA2522&gt;0,AA2522*AC2522*SQRT((AB2522/AA2522)^2+(AD2522/AC2522)^2),AA2522*AC2522*SQRT((AD2522/AC2522)^2))</f>
        <v>1.5986981534721924E-2</v>
      </c>
      <c r="AF2522" s="50">
        <f>IF((S2522-Y2522-AA2522*AC2522)&gt;0,S2522-Y2522-AA2522*AC2522,0)</f>
        <v>1.504888071754952</v>
      </c>
      <c r="AG2522" s="50">
        <f>SQRT((T2522*0.5)^2+Z2522^2+AE2522^2)</f>
        <v>7.6319771868276085E-2</v>
      </c>
      <c r="AH2522" s="50">
        <f>AF2522/S2522</f>
        <v>0.59481917752906743</v>
      </c>
      <c r="AI2522">
        <f>AF2522*EXP(Info!$B$6*G2522*1000)</f>
        <v>1.9084158149409407</v>
      </c>
      <c r="AJ2522">
        <f>2*SQRT((EXP(Info!$B$6*G2522)*AG2522)^2+(Info!$B$6*G2522*0.01*AI2522)^2)</f>
        <v>0.15267580859330357</v>
      </c>
      <c r="AK2522" s="28">
        <f>AI2522/(E2522/1000)</f>
        <v>0.5128771338191187</v>
      </c>
      <c r="AL2522">
        <f>AA2522/0.752049334436339</f>
        <v>0.11879780766165819</v>
      </c>
      <c r="AM2522">
        <f>Q2522/O2522</f>
        <v>0.94688996282318671</v>
      </c>
      <c r="AN2522">
        <f>U2522/0.242530074</f>
        <v>10.642512038370091</v>
      </c>
      <c r="AO2522">
        <f>O2522/U2522</f>
        <v>0.51461345951589132</v>
      </c>
    </row>
    <row r="2523" spans="1:41">
      <c r="A2523" s="14" t="s">
        <v>193</v>
      </c>
      <c r="B2523" s="14" t="s">
        <v>230</v>
      </c>
      <c r="C2523" s="15">
        <v>-45.51</v>
      </c>
      <c r="D2523" s="15">
        <v>50.16</v>
      </c>
      <c r="E2523" s="15">
        <v>3721</v>
      </c>
      <c r="F2523" s="31">
        <v>300</v>
      </c>
      <c r="G2523" s="15">
        <v>26.228000000000002</v>
      </c>
      <c r="I2523">
        <f>(E2523*100*Info!$B$11)/AI2523</f>
        <v>5.6944541848444485</v>
      </c>
      <c r="J2523">
        <f>LOG10(I2523)</f>
        <v>0.7554521031525685</v>
      </c>
      <c r="K2523">
        <f>2*((E2523*100*Info!$B$11)/AI2523^2)*(AJ2523/2)</f>
        <v>0.50674562923307143</v>
      </c>
      <c r="L2523">
        <f>(M2523/10.7)/I2523</f>
        <v>0.96897132771637418</v>
      </c>
      <c r="M2523">
        <f>((U2523/0.242530073729142))*I2523</f>
        <v>59.040062303564028</v>
      </c>
      <c r="N2523">
        <f>2*M2523*SQRT((0.5*K2523/I2523)^2+(0.5*V2523/U2523)^2)</f>
        <v>5.5665739631171816</v>
      </c>
      <c r="O2523" s="1">
        <v>1.4317855850430941</v>
      </c>
      <c r="P2523" s="1">
        <v>3.0092976725496028E-2</v>
      </c>
      <c r="Q2523" s="1">
        <v>1.3704265543300029</v>
      </c>
      <c r="R2523" s="1">
        <v>2.9532358344502591E-2</v>
      </c>
      <c r="S2523" s="1">
        <v>2.3452785800978808</v>
      </c>
      <c r="T2523" s="1">
        <v>3.1905318470619198E-2</v>
      </c>
      <c r="U2523" s="1">
        <v>2.5145501568115018</v>
      </c>
      <c r="V2523" s="1">
        <v>7.8335519564447731E-2</v>
      </c>
      <c r="W2523" s="50">
        <f>U2523*Info!$B$2</f>
        <v>1.2069840752695209</v>
      </c>
      <c r="X2523" s="50">
        <f>W2523*SQRT((0.5*V2523/U2523)^2+Info!$B$3^2)</f>
        <v>6.3209857804858521E-2</v>
      </c>
      <c r="Y2523" s="39">
        <f>W2523*Info!$D$2</f>
        <v>0.97765710096831204</v>
      </c>
      <c r="Z2523" s="39">
        <f>Y2523*SQRT(Info!$D$3^2+(X2523/W2523)^2)</f>
        <v>7.0788219100714964E-2</v>
      </c>
      <c r="AA2523" s="50">
        <f>IF(O2523-W2523&gt;0,O2523-W2523,0)</f>
        <v>0.22480150977357316</v>
      </c>
      <c r="AB2523" s="50">
        <f>SQRT((0.5*P2523)^2+X2523^2)</f>
        <v>6.4976018158707946E-2</v>
      </c>
      <c r="AC2523" s="50">
        <f>(1-EXP(-Info!$B$6*G2523*1000))+(Info!$B$6/(Info!$B$6-Info!$B$7))*(EXP(-Info!$B$7*G2523*1000)-EXP(-Info!$B$6*G2523*1000))*(Info!$B$9-1)</f>
        <v>0.2439907845433717</v>
      </c>
      <c r="AD2523" s="50">
        <f>SQRT((Info!$B$6*EXP(-Info!$B$6*G2523*1000)+(Info!$B$6/(Info!$B$6+Info!$B$7))*(Info!$B$9-1)*(-Info!$B$7*EXP(-Info!$B$7*G2523*1000)+Info!$B$6*EXP(-Info!$B$6*G2523*1000)))^2*(0.01*G2523*1000)^2)</f>
        <v>2.0261664634455361E-3</v>
      </c>
      <c r="AE2523" s="50">
        <f>IF(AA2523&gt;0,AA2523*AC2523*SQRT((AB2523/AA2523)^2+(AD2523/AC2523)^2),AA2523*AC2523*SQRT((AD2523/AC2523)^2))</f>
        <v>1.5860091527217908E-2</v>
      </c>
      <c r="AF2523" s="50">
        <f>IF((S2523-Y2523-AA2523*AC2523)&gt;0,S2523-Y2523-AA2523*AC2523,0)</f>
        <v>1.3127719823933801</v>
      </c>
      <c r="AG2523" s="50">
        <f>SQRT((T2523*0.5)^2+Z2523^2+AE2523^2)</f>
        <v>7.4276522558480509E-2</v>
      </c>
      <c r="AH2523" s="50">
        <f>AF2523/S2523</f>
        <v>0.55975097949284613</v>
      </c>
      <c r="AI2523">
        <f>AF2523*EXP(Info!$B$6*G2523*1000)</f>
        <v>1.6697371492561683</v>
      </c>
      <c r="AJ2523">
        <f>2*SQRT((EXP(Info!$B$6*G2523)*AG2523)^2+(Info!$B$6*G2523*0.01*AI2523)^2)</f>
        <v>0.1485887803971796</v>
      </c>
      <c r="AK2523" s="28">
        <f>AI2523/(E2523/1000)</f>
        <v>0.4487334451104994</v>
      </c>
      <c r="AL2523">
        <f>AA2523/0.752049334436339</f>
        <v>0.29891856754592022</v>
      </c>
      <c r="AM2523">
        <f>Q2523/O2523</f>
        <v>0.95714509815291626</v>
      </c>
      <c r="AN2523">
        <f>U2523/0.242530074</f>
        <v>10.367993194986209</v>
      </c>
      <c r="AO2523">
        <f>O2523/U2523</f>
        <v>0.5694002886220515</v>
      </c>
    </row>
    <row r="2524" spans="1:41">
      <c r="A2524" s="14" t="s">
        <v>193</v>
      </c>
      <c r="B2524" s="14" t="s">
        <v>230</v>
      </c>
      <c r="C2524" s="15">
        <v>-45.51</v>
      </c>
      <c r="D2524" s="15">
        <v>50.16</v>
      </c>
      <c r="E2524" s="15">
        <v>3721</v>
      </c>
      <c r="F2524" s="31">
        <v>305</v>
      </c>
      <c r="G2524" s="15">
        <v>26.5519</v>
      </c>
      <c r="I2524">
        <f>(E2524*100*Info!$B$11)/AI2524</f>
        <v>5.2054093759317341</v>
      </c>
      <c r="J2524">
        <f>LOG10(I2524)</f>
        <v>0.71645488998813356</v>
      </c>
      <c r="K2524">
        <f>2*((E2524*100*Info!$B$11)/AI2524^2)*(AJ2524/2)</f>
        <v>0.42124381795671828</v>
      </c>
      <c r="L2524">
        <f>(M2524/10.7)/I2524</f>
        <v>0.98521781305314415</v>
      </c>
      <c r="M2524">
        <f>((U2524/0.242530073729142))*I2524</f>
        <v>54.874543842999202</v>
      </c>
      <c r="N2524">
        <f>2*M2524*SQRT((0.5*K2524/I2524)^2+(0.5*V2524/U2524)^2)</f>
        <v>4.7505866376508017</v>
      </c>
      <c r="O2524" s="1">
        <v>1.140522871215347</v>
      </c>
      <c r="P2524" s="1">
        <v>2.3534966105025298E-2</v>
      </c>
      <c r="Q2524" s="1">
        <v>1.047503659167567</v>
      </c>
      <c r="R2524" s="1">
        <v>2.2729254751467112E-2</v>
      </c>
      <c r="S2524" s="1">
        <v>2.4258958726939679</v>
      </c>
      <c r="T2524" s="1">
        <v>3.3790454208035427E-2</v>
      </c>
      <c r="U2524" s="1">
        <v>2.5567109525777609</v>
      </c>
      <c r="V2524" s="1">
        <v>7.8634507966667919E-2</v>
      </c>
      <c r="W2524" s="50">
        <f>U2524*Info!$B$2</f>
        <v>1.2272212572373251</v>
      </c>
      <c r="X2524" s="50">
        <f>W2524*SQRT((0.5*V2524/U2524)^2+Info!$B$3^2)</f>
        <v>6.4197687342332804E-2</v>
      </c>
      <c r="Y2524" s="39">
        <f>W2524*Info!$D$2</f>
        <v>0.99404921836223337</v>
      </c>
      <c r="Z2524" s="39">
        <f>Y2524*SQRT(Info!$D$3^2+(X2524/W2524)^2)</f>
        <v>7.1932939624699058E-2</v>
      </c>
      <c r="AA2524" s="50">
        <f>IF(O2524-W2524&gt;0,O2524-W2524,0)</f>
        <v>0</v>
      </c>
      <c r="AB2524" s="50">
        <f>SQRT((0.5*P2524)^2+X2524^2)</f>
        <v>6.5267271411443964E-2</v>
      </c>
      <c r="AC2524" s="50">
        <f>(1-EXP(-Info!$B$6*G2524*1000))+(Info!$B$6/(Info!$B$6-Info!$B$7))*(EXP(-Info!$B$7*G2524*1000)-EXP(-Info!$B$6*G2524*1000))*(Info!$B$9-1)</f>
        <v>0.24663721071991501</v>
      </c>
      <c r="AD2524" s="50">
        <f>SQRT((Info!$B$6*EXP(-Info!$B$6*G2524*1000)+(Info!$B$6/(Info!$B$6+Info!$B$7))*(Info!$B$9-1)*(-Info!$B$7*EXP(-Info!$B$7*G2524*1000)+Info!$B$6*EXP(-Info!$B$6*G2524*1000)))^2*(0.01*G2524*1000)^2)</f>
        <v>2.0449443959221773E-3</v>
      </c>
      <c r="AE2524" s="50">
        <f>IF(AA2524&gt;0,AA2524*AC2524*SQRT((AB2524/AA2524)^2+(AD2524/AC2524)^2),AA2524*AC2524*SQRT((AD2524/AC2524)^2))</f>
        <v>0</v>
      </c>
      <c r="AF2524" s="50">
        <f>IF((S2524-Y2524-AA2524*AC2524)&gt;0,S2524-Y2524-AA2524*AC2524,0)</f>
        <v>1.4318466543317345</v>
      </c>
      <c r="AG2524" s="50">
        <f>SQRT((T2524*0.5)^2+Z2524^2+AE2524^2)</f>
        <v>7.3890435794809972E-2</v>
      </c>
      <c r="AH2524" s="50">
        <f>AF2524/S2524</f>
        <v>0.59023417717499249</v>
      </c>
      <c r="AI2524">
        <f>AF2524*EXP(Info!$B$6*G2524*1000)</f>
        <v>1.8266078631846538</v>
      </c>
      <c r="AJ2524">
        <f>2*SQRT((EXP(Info!$B$6*G2524)*AG2524)^2+(Info!$B$6*G2524*0.01*AI2524)^2)</f>
        <v>0.14781686023684554</v>
      </c>
      <c r="AK2524" s="28">
        <f>AI2524/(E2524/1000)</f>
        <v>0.49089165901226922</v>
      </c>
      <c r="AL2524">
        <f>AA2524/0.752049334436339</f>
        <v>0</v>
      </c>
      <c r="AM2524">
        <f>Q2524/O2524</f>
        <v>0.91844160744566372</v>
      </c>
      <c r="AN2524">
        <f>U2524/0.242530074</f>
        <v>10.541830587895507</v>
      </c>
      <c r="AO2524">
        <f>O2524/U2524</f>
        <v>0.44608987577005293</v>
      </c>
    </row>
    <row r="2525" spans="1:41">
      <c r="A2525" s="14" t="s">
        <v>193</v>
      </c>
      <c r="B2525" s="14" t="s">
        <v>230</v>
      </c>
      <c r="C2525" s="15">
        <v>-45.51</v>
      </c>
      <c r="D2525" s="15">
        <v>50.16</v>
      </c>
      <c r="E2525" s="15">
        <v>3721</v>
      </c>
      <c r="F2525" s="31">
        <v>310</v>
      </c>
      <c r="G2525" s="15">
        <v>26.875700000000002</v>
      </c>
      <c r="I2525">
        <f>(E2525*100*Info!$B$11)/AI2525</f>
        <v>5.3357397347536875</v>
      </c>
      <c r="J2525">
        <f>LOG10(I2525)</f>
        <v>0.72719463752824964</v>
      </c>
      <c r="K2525">
        <f>2*((E2525*100*Info!$B$11)/AI2525^2)*(AJ2525/2)</f>
        <v>0.41856380511128377</v>
      </c>
      <c r="L2525">
        <f>(M2525/10.7)/I2525</f>
        <v>0.93011533014988945</v>
      </c>
      <c r="M2525">
        <f>((U2525/0.242530073729142))*I2525</f>
        <v>53.102530577332111</v>
      </c>
      <c r="N2525">
        <f>2*M2525*SQRT((0.5*K2525/I2525)^2+(0.5*V2525/U2525)^2)</f>
        <v>4.4739186215920652</v>
      </c>
      <c r="O2525" s="1">
        <v>1.0545419300610399</v>
      </c>
      <c r="P2525" s="1">
        <v>2.1771059301751841E-2</v>
      </c>
      <c r="Q2525" s="1">
        <v>1.029271488223229</v>
      </c>
      <c r="R2525" s="1">
        <v>2.2534237400350311E-2</v>
      </c>
      <c r="S2525" s="1">
        <v>2.3311835259174298</v>
      </c>
      <c r="T2525" s="1">
        <v>3.2948732781392633E-2</v>
      </c>
      <c r="U2525" s="1">
        <v>2.4137160536970801</v>
      </c>
      <c r="V2525" s="1">
        <v>7.4179701901574968E-2</v>
      </c>
      <c r="W2525" s="50">
        <f>U2525*Info!$B$2</f>
        <v>1.1585837057745985</v>
      </c>
      <c r="X2525" s="50">
        <f>W2525*SQRT((0.5*V2525/U2525)^2+Info!$B$3^2)</f>
        <v>6.0603150834344414E-2</v>
      </c>
      <c r="Y2525" s="39">
        <f>W2525*Info!$D$2</f>
        <v>0.93845280167742484</v>
      </c>
      <c r="Z2525" s="39">
        <f>Y2525*SQRT(Info!$D$3^2+(X2525/W2525)^2)</f>
        <v>6.7907437789675312E-2</v>
      </c>
      <c r="AA2525" s="50">
        <f>IF(O2525-W2525&gt;0,O2525-W2525,0)</f>
        <v>0</v>
      </c>
      <c r="AB2525" s="50">
        <f>SQRT((0.5*P2525)^2+X2525^2)</f>
        <v>6.1573018821805374E-2</v>
      </c>
      <c r="AC2525" s="50">
        <f>(1-EXP(-Info!$B$6*G2525*1000))+(Info!$B$6/(Info!$B$6-Info!$B$7))*(EXP(-Info!$B$7*G2525*1000)-EXP(-Info!$B$6*G2525*1000))*(Info!$B$9-1)</f>
        <v>0.24927460527155437</v>
      </c>
      <c r="AD2525" s="50">
        <f>SQRT((Info!$B$6*EXP(-Info!$B$6*G2525*1000)+(Info!$B$6/(Info!$B$6+Info!$B$7))*(Info!$B$9-1)*(-Info!$B$7*EXP(-Info!$B$7*G2525*1000)+Info!$B$6*EXP(-Info!$B$6*G2525*1000)))^2*(0.01*G2525*1000)^2)</f>
        <v>2.0635831480913126E-3</v>
      </c>
      <c r="AE2525" s="50">
        <f>IF(AA2525&gt;0,AA2525*AC2525*SQRT((AB2525/AA2525)^2+(AD2525/AC2525)^2),AA2525*AC2525*SQRT((AD2525/AC2525)^2))</f>
        <v>0</v>
      </c>
      <c r="AF2525" s="50">
        <f>IF((S2525-Y2525-AA2525*AC2525)&gt;0,S2525-Y2525-AA2525*AC2525,0)</f>
        <v>1.3927307242400051</v>
      </c>
      <c r="AG2525" s="50">
        <f>SQRT((T2525*0.5)^2+Z2525^2+AE2525^2)</f>
        <v>6.9877212702951511E-2</v>
      </c>
      <c r="AH2525" s="50">
        <f>AF2525/S2525</f>
        <v>0.59743504050883356</v>
      </c>
      <c r="AI2525">
        <f>AF2525*EXP(Info!$B$6*G2525*1000)</f>
        <v>1.7819912832781664</v>
      </c>
      <c r="AJ2525">
        <f>2*SQRT((EXP(Info!$B$6*G2525)*AG2525)^2+(Info!$B$6*G2525*0.01*AI2525)^2)</f>
        <v>0.13978887451085178</v>
      </c>
      <c r="AK2525" s="28">
        <f>AI2525/(E2525/1000)</f>
        <v>0.47890117798392001</v>
      </c>
      <c r="AL2525">
        <f>AA2525/0.752049334436339</f>
        <v>0</v>
      </c>
      <c r="AM2525">
        <f>Q2525/O2525</f>
        <v>0.97603656989120557</v>
      </c>
      <c r="AN2525">
        <f>U2525/0.242530074</f>
        <v>9.9522340214891454</v>
      </c>
      <c r="AO2525">
        <f>O2525/U2525</f>
        <v>0.43689560271424716</v>
      </c>
    </row>
    <row r="2526" spans="1:41">
      <c r="A2526" s="14" t="s">
        <v>193</v>
      </c>
      <c r="B2526" s="14" t="s">
        <v>230</v>
      </c>
      <c r="C2526" s="15">
        <v>-45.51</v>
      </c>
      <c r="D2526" s="15">
        <v>50.16</v>
      </c>
      <c r="E2526" s="15">
        <v>3721</v>
      </c>
      <c r="F2526" s="31">
        <v>315</v>
      </c>
      <c r="G2526" s="15">
        <v>27.1996</v>
      </c>
      <c r="I2526">
        <f>(E2526*100*Info!$B$11)/AI2526</f>
        <v>5.2390487271991431</v>
      </c>
      <c r="J2526">
        <f>LOG10(I2526)</f>
        <v>0.71925243774080649</v>
      </c>
      <c r="K2526">
        <f>2*((E2526*100*Info!$B$11)/AI2526^2)*(AJ2526/2)</f>
        <v>0.39157361939847418</v>
      </c>
      <c r="L2526">
        <f>(M2526/10.7)/I2526</f>
        <v>0.90075017394911661</v>
      </c>
      <c r="M2526">
        <f>((U2526/0.242530073729142))*I2526</f>
        <v>50.494092360172026</v>
      </c>
      <c r="N2526">
        <f>2*M2526*SQRT((0.5*K2526/I2526)^2+(0.5*V2526/U2526)^2)</f>
        <v>4.0888559450816899</v>
      </c>
      <c r="O2526" s="1">
        <v>1.0851635396641719</v>
      </c>
      <c r="P2526" s="1">
        <v>2.28210982326017E-2</v>
      </c>
      <c r="Q2526" s="1">
        <v>1.0365604998835509</v>
      </c>
      <c r="R2526" s="1">
        <v>2.2516488135077409E-2</v>
      </c>
      <c r="S2526" s="1">
        <v>2.3230521626401921</v>
      </c>
      <c r="T2526" s="1">
        <v>3.2704324513302727E-2</v>
      </c>
      <c r="U2526" s="1">
        <v>2.3375113652637589</v>
      </c>
      <c r="V2526" s="1">
        <v>7.2838537096104564E-2</v>
      </c>
      <c r="W2526" s="50">
        <f>U2526*Info!$B$2</f>
        <v>1.1220054553266043</v>
      </c>
      <c r="X2526" s="50">
        <f>W2526*SQRT((0.5*V2526/U2526)^2+Info!$B$3^2)</f>
        <v>5.8760825961413847E-2</v>
      </c>
      <c r="Y2526" s="39">
        <f>W2526*Info!$D$2</f>
        <v>0.90882441881454956</v>
      </c>
      <c r="Z2526" s="39">
        <f>Y2526*SQRT(Info!$D$3^2+(X2526/W2526)^2)</f>
        <v>6.5805086323480366E-2</v>
      </c>
      <c r="AA2526" s="50">
        <f>IF(O2526-W2526&gt;0,O2526-W2526,0)</f>
        <v>0</v>
      </c>
      <c r="AB2526" s="50">
        <f>SQRT((0.5*P2526)^2+X2526^2)</f>
        <v>5.9858460544881052E-2</v>
      </c>
      <c r="AC2526" s="50">
        <f>(1-EXP(-Info!$B$6*G2526*1000))+(Info!$B$6/(Info!$B$6-Info!$B$7))*(EXP(-Info!$B$7*G2526*1000)-EXP(-Info!$B$6*G2526*1000))*(Info!$B$9-1)</f>
        <v>0.25190462193138069</v>
      </c>
      <c r="AD2526" s="50">
        <f>SQRT((Info!$B$6*EXP(-Info!$B$6*G2526*1000)+(Info!$B$6/(Info!$B$6+Info!$B$7))*(Info!$B$9-1)*(-Info!$B$7*EXP(-Info!$B$7*G2526*1000)+Info!$B$6*EXP(-Info!$B$6*G2526*1000)))^2*(0.01*G2526*1000)^2)</f>
        <v>2.0820948585494191E-3</v>
      </c>
      <c r="AE2526" s="50">
        <f>IF(AA2526&gt;0,AA2526*AC2526*SQRT((AB2526/AA2526)^2+(AD2526/AC2526)^2),AA2526*AC2526*SQRT((AD2526/AC2526)^2))</f>
        <v>0</v>
      </c>
      <c r="AF2526" s="50">
        <f>IF((S2526-Y2526-AA2526*AC2526)&gt;0,S2526-Y2526-AA2526*AC2526,0)</f>
        <v>1.4142277438256425</v>
      </c>
      <c r="AG2526" s="50">
        <f>SQRT((T2526*0.5)^2+Z2526^2+AE2526^2)</f>
        <v>6.7806361032786269E-2</v>
      </c>
      <c r="AH2526" s="50">
        <f>AF2526/S2526</f>
        <v>0.60878002077161553</v>
      </c>
      <c r="AI2526">
        <f>AF2526*EXP(Info!$B$6*G2526*1000)</f>
        <v>1.8148794165262985</v>
      </c>
      <c r="AJ2526">
        <f>2*SQRT((EXP(Info!$B$6*G2526)*AG2526)^2+(Info!$B$6*G2526*0.01*AI2526)^2)</f>
        <v>0.13564655320182914</v>
      </c>
      <c r="AK2526" s="28">
        <f>AI2526/(E2526/1000)</f>
        <v>0.48773969807210388</v>
      </c>
      <c r="AL2526">
        <f>AA2526/0.752049334436339</f>
        <v>0</v>
      </c>
      <c r="AM2526">
        <f>Q2526/O2526</f>
        <v>0.95521132252963248</v>
      </c>
      <c r="AN2526">
        <f>U2526/0.242530074</f>
        <v>9.6380268504917819</v>
      </c>
      <c r="AO2526">
        <f>O2526/U2526</f>
        <v>0.46423882929087912</v>
      </c>
    </row>
    <row r="2527" spans="1:41">
      <c r="A2527" s="14" t="s">
        <v>193</v>
      </c>
      <c r="B2527" s="14" t="s">
        <v>230</v>
      </c>
      <c r="C2527" s="15">
        <v>-45.51</v>
      </c>
      <c r="D2527" s="15">
        <v>50.16</v>
      </c>
      <c r="E2527" s="15">
        <v>3721</v>
      </c>
      <c r="F2527" s="79">
        <v>318</v>
      </c>
      <c r="G2527" s="15">
        <v>27.393900000000002</v>
      </c>
      <c r="I2527">
        <f>(E2527*100*Info!$B$11)/AI2527</f>
        <v>5.6913182897398986</v>
      </c>
      <c r="J2527">
        <f>LOG10(I2527)</f>
        <v>0.75521287441737106</v>
      </c>
      <c r="K2527">
        <f>2*((E2527*100*Info!$B$11)/AI2527^2)*(AJ2527/2)</f>
        <v>0.45751569592884445</v>
      </c>
      <c r="L2527">
        <f>(M2527/10.7)/I2527</f>
        <v>0.87371425145254411</v>
      </c>
      <c r="M2527">
        <f>((U2527/0.242530073729142))*I2527</f>
        <v>53.206669122491476</v>
      </c>
      <c r="N2527">
        <f>2*M2527*SQRT((0.5*K2527/I2527)^2+(0.5*V2527/U2527)^2)</f>
        <v>4.5786039322124195</v>
      </c>
      <c r="O2527" s="1">
        <v>1.179780246287474</v>
      </c>
      <c r="P2527" s="1">
        <v>2.4330019746492949E-2</v>
      </c>
      <c r="Q2527" s="1">
        <v>1.1623247048297229</v>
      </c>
      <c r="R2527" s="1">
        <v>2.487788476238962E-2</v>
      </c>
      <c r="S2527" s="1">
        <v>2.2042534703444732</v>
      </c>
      <c r="T2527" s="1">
        <v>2.969240404201021E-2</v>
      </c>
      <c r="U2527" s="1">
        <v>2.2673512055059679</v>
      </c>
      <c r="V2527" s="1">
        <v>6.9621546258798322E-2</v>
      </c>
      <c r="W2527" s="50">
        <f>U2527*Info!$B$2</f>
        <v>1.0883285786428645</v>
      </c>
      <c r="X2527" s="50">
        <f>W2527*SQRT((0.5*V2527/U2527)^2+Info!$B$3^2)</f>
        <v>5.6924020735069622E-2</v>
      </c>
      <c r="Y2527" s="39">
        <f>W2527*Info!$D$2</f>
        <v>0.88154614870072023</v>
      </c>
      <c r="Z2527" s="39">
        <f>Y2527*SQRT(Info!$D$3^2+(X2527/W2527)^2)</f>
        <v>6.3787136781458836E-2</v>
      </c>
      <c r="AA2527" s="50">
        <f>IF(O2527-W2527&gt;0,O2527-W2527,0)</f>
        <v>9.1451667644609547E-2</v>
      </c>
      <c r="AB2527" s="50">
        <f>SQRT((0.5*P2527)^2+X2527^2)</f>
        <v>5.8209377267437079E-2</v>
      </c>
      <c r="AC2527" s="50">
        <f>(1-EXP(-Info!$B$6*G2527*1000))+(Info!$B$6/(Info!$B$6-Info!$B$7))*(EXP(-Info!$B$7*G2527*1000)-EXP(-Info!$B$6*G2527*1000))*(Info!$B$9-1)</f>
        <v>0.25347838553321989</v>
      </c>
      <c r="AD2527" s="50">
        <f>SQRT((Info!$B$6*EXP(-Info!$B$6*G2527*1000)+(Info!$B$6/(Info!$B$6+Info!$B$7))*(Info!$B$9-1)*(-Info!$B$7*EXP(-Info!$B$7*G2527*1000)+Info!$B$6*EXP(-Info!$B$6*G2527*1000)))^2*(0.01*G2527*1000)^2)</f>
        <v>2.0931361233517765E-3</v>
      </c>
      <c r="AE2527" s="50">
        <f>IF(AA2527&gt;0,AA2527*AC2527*SQRT((AB2527/AA2527)^2+(AD2527/AC2527)^2),AA2527*AC2527*SQRT((AD2527/AC2527)^2))</f>
        <v>1.4756060613659465E-2</v>
      </c>
      <c r="AF2527" s="50">
        <f>IF((S2527-Y2527-AA2527*AC2527)&gt;0,S2527-Y2527-AA2527*AC2527,0)</f>
        <v>1.2995263005748765</v>
      </c>
      <c r="AG2527" s="50">
        <f>SQRT((T2527*0.5)^2+Z2527^2+AE2527^2)</f>
        <v>6.7133820523332555E-2</v>
      </c>
      <c r="AH2527" s="50">
        <f>AF2527/S2527</f>
        <v>0.58955393200392281</v>
      </c>
      <c r="AI2527">
        <f>AF2527*EXP(Info!$B$6*G2527*1000)</f>
        <v>1.6706571681842393</v>
      </c>
      <c r="AJ2527">
        <f>2*SQRT((EXP(Info!$B$6*G2527)*AG2527)^2+(Info!$B$6*G2527*0.01*AI2527)^2)</f>
        <v>0.13430137589357294</v>
      </c>
      <c r="AK2527" s="28">
        <f>AI2527/(E2527/1000)</f>
        <v>0.44898069556147252</v>
      </c>
      <c r="AL2527">
        <f>AA2527/0.752049334436339</f>
        <v>0.12160328246703732</v>
      </c>
      <c r="AM2527">
        <f>Q2527/O2527</f>
        <v>0.9852044128449513</v>
      </c>
      <c r="AN2527">
        <f>U2527/0.242530074</f>
        <v>9.3487424801015315</v>
      </c>
      <c r="AO2527">
        <f>O2527/U2527</f>
        <v>0.52033414295170988</v>
      </c>
    </row>
    <row r="2528" spans="1:41">
      <c r="A2528" s="14" t="s">
        <v>193</v>
      </c>
      <c r="B2528" s="14" t="s">
        <v>230</v>
      </c>
      <c r="C2528" s="15">
        <v>-45.51</v>
      </c>
      <c r="D2528" s="15">
        <v>50.16</v>
      </c>
      <c r="E2528" s="15">
        <v>3721</v>
      </c>
      <c r="F2528" s="31">
        <v>325</v>
      </c>
      <c r="G2528" s="15">
        <v>27.903400000000001</v>
      </c>
      <c r="I2528">
        <f>(E2528*100*Info!$B$11)/AI2528</f>
        <v>4.9577731582740396</v>
      </c>
      <c r="J2528">
        <f>LOG10(I2528)</f>
        <v>0.69528665184616201</v>
      </c>
      <c r="K2528">
        <f>2*((E2528*100*Info!$B$11)/AI2528^2)*(AJ2528/2)</f>
        <v>0.3984613768615845</v>
      </c>
      <c r="L2528">
        <f>(M2528/10.7)/I2528</f>
        <v>0.99511306373787056</v>
      </c>
      <c r="M2528">
        <f>((U2528/0.242530073729142))*I2528</f>
        <v>52.788929754267798</v>
      </c>
      <c r="N2528">
        <f>2*M2528*SQRT((0.5*K2528/I2528)^2+(0.5*V2528/U2528)^2)</f>
        <v>4.549649481923808</v>
      </c>
      <c r="O2528" s="1">
        <v>1.7709290579043411</v>
      </c>
      <c r="P2528" s="1">
        <v>3.7106864513153592E-2</v>
      </c>
      <c r="Q2528" s="1">
        <v>1.735687327058433</v>
      </c>
      <c r="R2528" s="1">
        <v>3.779653917051639E-2</v>
      </c>
      <c r="S2528" s="1">
        <v>2.6257608466466129</v>
      </c>
      <c r="T2528" s="1">
        <v>3.7337763069421763E-2</v>
      </c>
      <c r="U2528" s="1">
        <v>2.582389838473806</v>
      </c>
      <c r="V2528" s="1">
        <v>8.0364476368475393E-2</v>
      </c>
      <c r="W2528" s="50">
        <f>U2528*Info!$B$2</f>
        <v>1.2395471224674268</v>
      </c>
      <c r="X2528" s="50">
        <f>W2528*SQRT((0.5*V2528/U2528)^2+Info!$B$3^2)</f>
        <v>6.4909162203907703E-2</v>
      </c>
      <c r="Y2528" s="39">
        <f>W2528*Info!$D$2</f>
        <v>1.0040331691986157</v>
      </c>
      <c r="Z2528" s="39">
        <f>Y2528*SQRT(Info!$D$3^2+(X2528/W2528)^2)</f>
        <v>7.2694474327819447E-2</v>
      </c>
      <c r="AA2528" s="50">
        <f>IF(O2528-W2528&gt;0,O2528-W2528,0)</f>
        <v>0.53138193543691425</v>
      </c>
      <c r="AB2528" s="50">
        <f>SQRT((0.5*P2528)^2+X2528^2)</f>
        <v>6.750873414983119E-2</v>
      </c>
      <c r="AC2528" s="50">
        <f>(1-EXP(-Info!$B$6*G2528*1000))+(Info!$B$6/(Info!$B$6-Info!$B$7))*(EXP(-Info!$B$7*G2528*1000)-EXP(-Info!$B$6*G2528*1000))*(Info!$B$9-1)</f>
        <v>0.25759123936361905</v>
      </c>
      <c r="AD2528" s="50">
        <f>SQRT((Info!$B$6*EXP(-Info!$B$6*G2528*1000)+(Info!$B$6/(Info!$B$6+Info!$B$7))*(Info!$B$9-1)*(-Info!$B$7*EXP(-Info!$B$7*G2528*1000)+Info!$B$6*EXP(-Info!$B$6*G2528*1000)))^2*(0.01*G2528*1000)^2)</f>
        <v>2.1218639601210967E-3</v>
      </c>
      <c r="AE2528" s="50">
        <f>IF(AA2528&gt;0,AA2528*AC2528*SQRT((AB2528/AA2528)^2+(AD2528/AC2528)^2),AA2528*AC2528*SQRT((AD2528/AC2528)^2))</f>
        <v>1.7426173544757322E-2</v>
      </c>
      <c r="AF2528" s="50">
        <f>IF((S2528-Y2528-AA2528*AC2528)&gt;0,S2528-Y2528-AA2528*AC2528,0)</f>
        <v>1.4848483461233639</v>
      </c>
      <c r="AG2528" s="50">
        <f>SQRT((T2528*0.5)^2+Z2528^2+AE2528^2)</f>
        <v>7.7049888124299512E-2</v>
      </c>
      <c r="AH2528" s="50">
        <f>AF2528/S2528</f>
        <v>0.5654926068456233</v>
      </c>
      <c r="AI2528">
        <f>AF2528*EXP(Info!$B$6*G2528*1000)</f>
        <v>1.9178452489912128</v>
      </c>
      <c r="AJ2528">
        <f>2*SQRT((EXP(Info!$B$6*G2528)*AG2528)^2+(Info!$B$6*G2528*0.01*AI2528)^2)</f>
        <v>0.15413921414398177</v>
      </c>
      <c r="AK2528" s="28">
        <f>AI2528/(E2528/1000)</f>
        <v>0.51541124670551275</v>
      </c>
      <c r="AL2528">
        <f>AA2528/0.752049334436339</f>
        <v>0.70657855955046489</v>
      </c>
      <c r="AM2528">
        <f>Q2528/O2528</f>
        <v>0.98009986301336538</v>
      </c>
      <c r="AN2528">
        <f>U2528/0.242530074</f>
        <v>10.647709770103834</v>
      </c>
      <c r="AO2528">
        <f>O2528/U2528</f>
        <v>0.68577138568317841</v>
      </c>
    </row>
    <row r="2529" spans="1:41">
      <c r="A2529" s="14" t="s">
        <v>193</v>
      </c>
      <c r="B2529" s="14" t="s">
        <v>230</v>
      </c>
      <c r="C2529" s="15">
        <v>-45.51</v>
      </c>
      <c r="D2529" s="15">
        <v>50.16</v>
      </c>
      <c r="E2529" s="15">
        <v>3721</v>
      </c>
      <c r="F2529" s="79">
        <v>330</v>
      </c>
      <c r="G2529" s="15">
        <v>28.320599999999999</v>
      </c>
      <c r="I2529">
        <f>(E2529*100*Info!$B$11)/AI2529</f>
        <v>7.3152716968470459</v>
      </c>
      <c r="J2529">
        <f>LOG10(I2529)</f>
        <v>0.86423046091247657</v>
      </c>
      <c r="K2529">
        <f>2*((E2529*100*Info!$B$11)/AI2529^2)*(AJ2529/2)</f>
        <v>0.6607471297157409</v>
      </c>
      <c r="L2529">
        <f>(M2529/10.7)/I2529</f>
        <v>0.75965415314780194</v>
      </c>
      <c r="M2529">
        <f>((U2529/0.242530073729142))*I2529</f>
        <v>59.460718827284367</v>
      </c>
      <c r="N2529">
        <f>2*M2529*SQRT((0.5*K2529/I2529)^2+(0.5*V2529/U2529)^2)</f>
        <v>5.6730312727930503</v>
      </c>
      <c r="O2529" s="1">
        <v>1.3192815246847871</v>
      </c>
      <c r="P2529" s="1">
        <v>2.725783478321547E-2</v>
      </c>
      <c r="Q2529" s="1">
        <v>1.3277715499979721</v>
      </c>
      <c r="R2529" s="1">
        <v>2.8501821385012099E-2</v>
      </c>
      <c r="S2529" s="1">
        <v>1.866285890441153</v>
      </c>
      <c r="T2529" s="1">
        <v>2.741504081295533E-2</v>
      </c>
      <c r="U2529" s="1">
        <v>1.9713570621559631</v>
      </c>
      <c r="V2529" s="1">
        <v>6.0575818562508717E-2</v>
      </c>
      <c r="W2529" s="50">
        <f>U2529*Info!$B$2</f>
        <v>0.94625138983486223</v>
      </c>
      <c r="X2529" s="50">
        <f>W2529*SQRT((0.5*V2529/U2529)^2+Info!$B$3^2)</f>
        <v>4.9495842129165329E-2</v>
      </c>
      <c r="Y2529" s="39">
        <f>W2529*Info!$D$2</f>
        <v>0.7664636257662385</v>
      </c>
      <c r="Z2529" s="39">
        <f>Y2529*SQRT(Info!$D$3^2+(X2529/W2529)^2)</f>
        <v>5.5461745288739324E-2</v>
      </c>
      <c r="AA2529" s="50">
        <f>IF(O2529-W2529&gt;0,O2529-W2529,0)</f>
        <v>0.37303013484992487</v>
      </c>
      <c r="AB2529" s="50">
        <f>SQRT((0.5*P2529)^2+X2529^2)</f>
        <v>5.133795649753236E-2</v>
      </c>
      <c r="AC2529" s="50">
        <f>(1-EXP(-Info!$B$6*G2529*1000))+(Info!$B$6/(Info!$B$6-Info!$B$7))*(EXP(-Info!$B$7*G2529*1000)-EXP(-Info!$B$6*G2529*1000))*(Info!$B$9-1)</f>
        <v>0.26094405844161928</v>
      </c>
      <c r="AD2529" s="50">
        <f>SQRT((Info!$B$6*EXP(-Info!$B$6*G2529*1000)+(Info!$B$6/(Info!$B$6+Info!$B$7))*(Info!$B$9-1)*(-Info!$B$7*EXP(-Info!$B$7*G2529*1000)+Info!$B$6*EXP(-Info!$B$6*G2529*1000)))^2*(0.01*G2529*1000)^2)</f>
        <v>2.1451463097915849E-3</v>
      </c>
      <c r="AE2529" s="50">
        <f>IF(AA2529&gt;0,AA2529*AC2529*SQRT((AB2529/AA2529)^2+(AD2529/AC2529)^2),AA2529*AC2529*SQRT((AD2529/AC2529)^2))</f>
        <v>1.3420212767861523E-2</v>
      </c>
      <c r="AF2529" s="50">
        <f>IF((S2529-Y2529-AA2529*AC2529)&gt;0,S2529-Y2529-AA2529*AC2529,0)</f>
        <v>1.0024822673661506</v>
      </c>
      <c r="AG2529" s="50">
        <f>SQRT((T2529*0.5)^2+Z2529^2+AE2529^2)</f>
        <v>5.8685632116401994E-2</v>
      </c>
      <c r="AH2529" s="50">
        <f>AF2529/S2529</f>
        <v>0.53715364430536616</v>
      </c>
      <c r="AI2529">
        <f>AF2529*EXP(Info!$B$6*G2529*1000)</f>
        <v>1.2997797062370455</v>
      </c>
      <c r="AJ2529">
        <f>2*SQRT((EXP(Info!$B$6*G2529)*AG2529)^2+(Info!$B$6*G2529*0.01*AI2529)^2)</f>
        <v>0.11740175153426757</v>
      </c>
      <c r="AK2529" s="28">
        <f>AI2529/(E2529/1000)</f>
        <v>0.34930924650283407</v>
      </c>
      <c r="AL2529">
        <f>AA2529/0.752049334436339</f>
        <v>0.49601817030994511</v>
      </c>
      <c r="AM2529">
        <f>Q2529/O2529</f>
        <v>1.0064353401107573</v>
      </c>
      <c r="AN2529">
        <f>U2529/0.242530074</f>
        <v>8.128299429603782</v>
      </c>
      <c r="AO2529">
        <f>O2529/U2529</f>
        <v>0.66922504807016681</v>
      </c>
    </row>
    <row r="2530" spans="1:41">
      <c r="A2530" s="14" t="s">
        <v>193</v>
      </c>
      <c r="B2530" s="14" t="s">
        <v>230</v>
      </c>
      <c r="C2530" s="15">
        <v>-45.51</v>
      </c>
      <c r="D2530" s="15">
        <v>50.16</v>
      </c>
      <c r="E2530" s="15">
        <v>3721</v>
      </c>
      <c r="F2530" s="31">
        <v>335</v>
      </c>
      <c r="G2530" s="15">
        <v>28.7379</v>
      </c>
      <c r="I2530">
        <f>(E2530*100*Info!$B$11)/AI2530</f>
        <v>5.4793301357842017</v>
      </c>
      <c r="J2530">
        <f>LOG10(I2530)</f>
        <v>0.7387274679525021</v>
      </c>
      <c r="K2530">
        <f>2*((E2530*100*Info!$B$11)/AI2530^2)*(AJ2530/2)</f>
        <v>0.41119709792582715</v>
      </c>
      <c r="L2530">
        <f>(M2530/10.7)/I2530</f>
        <v>0.83992027894187549</v>
      </c>
      <c r="M2530">
        <f>((U2530/0.242530073729142))*I2530</f>
        <v>49.243545307868658</v>
      </c>
      <c r="N2530">
        <f>2*M2530*SQRT((0.5*K2530/I2530)^2+(0.5*V2530/U2530)^2)</f>
        <v>4.0011886771873986</v>
      </c>
      <c r="O2530" s="1">
        <v>1.128365682668919</v>
      </c>
      <c r="P2530" s="1">
        <v>2.3644032994498649E-2</v>
      </c>
      <c r="Q2530" s="1">
        <v>1.1001151794065489</v>
      </c>
      <c r="R2530" s="1">
        <v>2.4145757856455081E-2</v>
      </c>
      <c r="S2530" s="1">
        <v>2.2024242142280901</v>
      </c>
      <c r="T2530" s="1">
        <v>3.1804993300558311E-2</v>
      </c>
      <c r="U2530" s="1">
        <v>2.179653420808608</v>
      </c>
      <c r="V2530" s="1">
        <v>6.7894944119680584E-2</v>
      </c>
      <c r="W2530" s="50">
        <f>U2530*Info!$B$2</f>
        <v>1.0462336419881317</v>
      </c>
      <c r="X2530" s="50">
        <f>W2530*SQRT((0.5*V2530/U2530)^2+Info!$B$3^2)</f>
        <v>5.4790803553529069E-2</v>
      </c>
      <c r="Y2530" s="39">
        <f>W2530*Info!$D$2</f>
        <v>0.84744925001038673</v>
      </c>
      <c r="Z2530" s="39">
        <f>Y2530*SQRT(Info!$D$3^2+(X2530/W2530)^2)</f>
        <v>6.1360075575446371E-2</v>
      </c>
      <c r="AA2530" s="50">
        <f>IF(O2530-W2530&gt;0,O2530-W2530,0)</f>
        <v>8.2132040680787277E-2</v>
      </c>
      <c r="AB2530" s="50">
        <f>SQRT((0.5*P2530)^2+X2530^2)</f>
        <v>5.6051692464212433E-2</v>
      </c>
      <c r="AC2530" s="50">
        <f>(1-EXP(-Info!$B$6*G2530*1000))+(Info!$B$6/(Info!$B$6-Info!$B$7))*(EXP(-Info!$B$7*G2530*1000)-EXP(-Info!$B$6*G2530*1000))*(Info!$B$9-1)</f>
        <v>0.26428426382011383</v>
      </c>
      <c r="AD2530" s="50">
        <f>SQRT((Info!$B$6*EXP(-Info!$B$6*G2530*1000)+(Info!$B$6/(Info!$B$6+Info!$B$7))*(Info!$B$9-1)*(-Info!$B$7*EXP(-Info!$B$7*G2530*1000)+Info!$B$6*EXP(-Info!$B$6*G2530*1000)))^2*(0.01*G2530*1000)^2)</f>
        <v>2.1682183899722411E-3</v>
      </c>
      <c r="AE2530" s="50">
        <f>IF(AA2530&gt;0,AA2530*AC2530*SQRT((AB2530/AA2530)^2+(AD2530/AC2530)^2),AA2530*AC2530*SQRT((AD2530/AC2530)^2))</f>
        <v>1.4814650628135891E-2</v>
      </c>
      <c r="AF2530" s="50">
        <f>IF((S2530-Y2530-AA2530*AC2530)&gt;0,S2530-Y2530-AA2530*AC2530,0)</f>
        <v>1.3332687583103378</v>
      </c>
      <c r="AG2530" s="50">
        <f>SQRT((T2530*0.5)^2+Z2530^2+AE2530^2)</f>
        <v>6.5095484847801519E-2</v>
      </c>
      <c r="AH2530" s="50">
        <f>AF2530/S2530</f>
        <v>0.60536419355415794</v>
      </c>
      <c r="AI2530">
        <f>AF2530*EXP(Info!$B$6*G2530*1000)</f>
        <v>1.7352927203776174</v>
      </c>
      <c r="AJ2530">
        <f>2*SQRT((EXP(Info!$B$6*G2530)*AG2530)^2+(Info!$B$6*G2530*0.01*AI2530)^2)</f>
        <v>0.13022528538864309</v>
      </c>
      <c r="AK2530" s="28">
        <f>AI2530/(E2530/1000)</f>
        <v>0.46635117451696245</v>
      </c>
      <c r="AL2530">
        <f>AA2530/0.752049334436339</f>
        <v>0.10921097449324284</v>
      </c>
      <c r="AM2530">
        <f>Q2530/O2530</f>
        <v>0.97496334415670172</v>
      </c>
      <c r="AN2530">
        <f>U2530/0.242530074</f>
        <v>8.987146974641206</v>
      </c>
      <c r="AO2530">
        <f>O2530/U2530</f>
        <v>0.51768123863027626</v>
      </c>
    </row>
    <row r="2531" spans="1:41">
      <c r="A2531" s="14" t="s">
        <v>193</v>
      </c>
      <c r="B2531" s="14" t="s">
        <v>230</v>
      </c>
      <c r="C2531" s="15">
        <v>-45.51</v>
      </c>
      <c r="D2531" s="15">
        <v>50.16</v>
      </c>
      <c r="E2531" s="15">
        <v>3721</v>
      </c>
      <c r="F2531" s="31">
        <v>340</v>
      </c>
      <c r="G2531" s="15">
        <v>29.155099999999997</v>
      </c>
      <c r="I2531">
        <f>(E2531*100*Info!$B$11)/AI2531</f>
        <v>5.8462169072938019</v>
      </c>
      <c r="J2531">
        <f>LOG10(I2531)</f>
        <v>0.76687492458508832</v>
      </c>
      <c r="K2531">
        <f>2*((E2531*100*Info!$B$11)/AI2531^2)*(AJ2531/2)</f>
        <v>0.52981791629249619</v>
      </c>
      <c r="L2531">
        <f>(M2531/10.7)/I2531</f>
        <v>0.98670387744619248</v>
      </c>
      <c r="M2531">
        <f>((U2531/0.242530073729142))*I2531</f>
        <v>61.722788331755616</v>
      </c>
      <c r="N2531">
        <f>2*M2531*SQRT((0.5*K2531/I2531)^2+(0.5*V2531/U2531)^2)</f>
        <v>5.9061981023079984</v>
      </c>
      <c r="O2531" s="1">
        <v>1.218725528439649</v>
      </c>
      <c r="P2531" s="1">
        <v>2.5137734906052291E-2</v>
      </c>
      <c r="Q2531" s="1">
        <v>1.1299554921089481</v>
      </c>
      <c r="R2531" s="1">
        <v>2.432810344903389E-2</v>
      </c>
      <c r="S2531" s="1">
        <v>2.2403746156211519</v>
      </c>
      <c r="T2531" s="1">
        <v>3.0915416824935319E-2</v>
      </c>
      <c r="U2531" s="1">
        <v>2.5605673963606521</v>
      </c>
      <c r="V2531" s="1">
        <v>7.8646257358633967E-2</v>
      </c>
      <c r="W2531" s="50">
        <f>U2531*Info!$B$2</f>
        <v>1.2290723502531129</v>
      </c>
      <c r="X2531" s="50">
        <f>W2531*SQRT((0.5*V2531/U2531)^2+Info!$B$3^2)</f>
        <v>6.428698602416634E-2</v>
      </c>
      <c r="Y2531" s="39">
        <f>W2531*Info!$D$2</f>
        <v>0.99554860370502152</v>
      </c>
      <c r="Z2531" s="39">
        <f>Y2531*SQRT(Info!$D$3^2+(X2531/W2531)^2)</f>
        <v>7.2037028733725306E-2</v>
      </c>
      <c r="AA2531" s="50">
        <f>IF(O2531-W2531&gt;0,O2531-W2531,0)</f>
        <v>0</v>
      </c>
      <c r="AB2531" s="50">
        <f>SQRT((0.5*P2531)^2+X2531^2)</f>
        <v>6.5504144915593684E-2</v>
      </c>
      <c r="AC2531" s="50">
        <f>(1-EXP(-Info!$B$6*G2531*1000))+(Info!$B$6/(Info!$B$6-Info!$B$7))*(EXP(-Info!$B$7*G2531*1000)-EXP(-Info!$B$6*G2531*1000))*(Info!$B$9-1)</f>
        <v>0.26761030657882001</v>
      </c>
      <c r="AD2531" s="50">
        <f>SQRT((Info!$B$6*EXP(-Info!$B$6*G2531*1000)+(Info!$B$6/(Info!$B$6+Info!$B$7))*(Info!$B$9-1)*(-Info!$B$7*EXP(-Info!$B$7*G2531*1000)+Info!$B$6*EXP(-Info!$B$6*G2531*1000)))^2*(0.01*G2531*1000)^2)</f>
        <v>2.1910704512873259E-3</v>
      </c>
      <c r="AE2531" s="50">
        <f>IF(AA2531&gt;0,AA2531*AC2531*SQRT((AB2531/AA2531)^2+(AD2531/AC2531)^2),AA2531*AC2531*SQRT((AD2531/AC2531)^2))</f>
        <v>0</v>
      </c>
      <c r="AF2531" s="50">
        <f>IF((S2531-Y2531-AA2531*AC2531)&gt;0,S2531-Y2531-AA2531*AC2531,0)</f>
        <v>1.2448260119161305</v>
      </c>
      <c r="AG2531" s="50">
        <f>SQRT((T2531*0.5)^2+Z2531^2+AE2531^2)</f>
        <v>7.3676823073124148E-2</v>
      </c>
      <c r="AH2531" s="50">
        <f>AF2531/S2531</f>
        <v>0.5556329746090245</v>
      </c>
      <c r="AI2531">
        <f>AF2531*EXP(Info!$B$6*G2531*1000)</f>
        <v>1.6263922204647323</v>
      </c>
      <c r="AJ2531">
        <f>2*SQRT((EXP(Info!$B$6*G2531)*AG2531)^2+(Info!$B$6*G2531*0.01*AI2531)^2)</f>
        <v>0.14739304938307965</v>
      </c>
      <c r="AK2531" s="28">
        <f>AI2531/(E2531/1000)</f>
        <v>0.43708471391151094</v>
      </c>
      <c r="AL2531">
        <f>AA2531/0.752049334436339</f>
        <v>0</v>
      </c>
      <c r="AM2531">
        <f>Q2531/O2531</f>
        <v>0.92716158457404729</v>
      </c>
      <c r="AN2531">
        <f>U2531/0.242530074</f>
        <v>10.557731476883365</v>
      </c>
      <c r="AO2531">
        <f>O2531/U2531</f>
        <v>0.47595916833582663</v>
      </c>
    </row>
    <row r="2532" spans="1:41">
      <c r="A2532" s="14" t="s">
        <v>193</v>
      </c>
      <c r="B2532" s="14" t="s">
        <v>230</v>
      </c>
      <c r="C2532" s="15">
        <v>-45.51</v>
      </c>
      <c r="D2532" s="15">
        <v>50.16</v>
      </c>
      <c r="E2532" s="15">
        <v>3721</v>
      </c>
      <c r="F2532" s="31">
        <v>345</v>
      </c>
      <c r="G2532" s="15">
        <v>29.572400000000002</v>
      </c>
      <c r="I2532">
        <f>(E2532*100*Info!$B$11)/AI2532</f>
        <v>6.6231691713090362</v>
      </c>
      <c r="J2532">
        <f>LOG10(I2532)</f>
        <v>0.821065848090479</v>
      </c>
      <c r="K2532">
        <f>2*((E2532*100*Info!$B$11)/AI2532^2)*(AJ2532/2)</f>
        <v>0.63403020575055624</v>
      </c>
      <c r="L2532">
        <f>(M2532/10.7)/I2532</f>
        <v>0.88725681916791821</v>
      </c>
      <c r="M2532">
        <f>((U2532/0.242530073729142))*I2532</f>
        <v>62.878036525689396</v>
      </c>
      <c r="N2532">
        <f>2*M2532*SQRT((0.5*K2532/I2532)^2+(0.5*V2532/U2532)^2)</f>
        <v>6.3312451988136553</v>
      </c>
      <c r="O2532" s="1">
        <v>1.122912864675222</v>
      </c>
      <c r="P2532" s="1">
        <v>2.3560485072261508E-2</v>
      </c>
      <c r="Q2532" s="1">
        <v>1.0671135558536531</v>
      </c>
      <c r="R2532" s="1">
        <v>2.3655001671741262E-2</v>
      </c>
      <c r="S2532" s="1">
        <v>1.994610330754979</v>
      </c>
      <c r="T2532" s="1">
        <v>3.2291792874099737E-2</v>
      </c>
      <c r="U2532" s="1">
        <v>2.302495140933428</v>
      </c>
      <c r="V2532" s="1">
        <v>7.1880219960084452E-2</v>
      </c>
      <c r="W2532" s="50">
        <f>U2532*Info!$B$2</f>
        <v>1.1051976676480455</v>
      </c>
      <c r="X2532" s="50">
        <f>W2532*SQRT((0.5*V2532/U2532)^2+Info!$B$3^2)</f>
        <v>5.7890071983680264E-2</v>
      </c>
      <c r="Y2532" s="39">
        <f>W2532*Info!$D$2</f>
        <v>0.89521011079491697</v>
      </c>
      <c r="Z2532" s="39">
        <f>Y2532*SQRT(Info!$D$3^2+(X2532/W2532)^2)</f>
        <v>6.4824878149533735E-2</v>
      </c>
      <c r="AA2532" s="50">
        <f>IF(O2532-W2532&gt;0,O2532-W2532,0)</f>
        <v>1.7715197027176499E-2</v>
      </c>
      <c r="AB2532" s="50">
        <f>SQRT((0.5*P2532)^2+X2532^2)</f>
        <v>5.9076514356262988E-2</v>
      </c>
      <c r="AC2532" s="50">
        <f>(1-EXP(-Info!$B$6*G2532*1000))+(Info!$B$6/(Info!$B$6-Info!$B$7))*(EXP(-Info!$B$7*G2532*1000)-EXP(-Info!$B$6*G2532*1000))*(Info!$B$9-1)</f>
        <v>0.27092383293964883</v>
      </c>
      <c r="AD2532" s="50">
        <f>SQRT((Info!$B$6*EXP(-Info!$B$6*G2532*1000)+(Info!$B$6/(Info!$B$6+Info!$B$7))*(Info!$B$9-1)*(-Info!$B$7*EXP(-Info!$B$7*G2532*1000)+Info!$B$6*EXP(-Info!$B$6*G2532*1000)))^2*(0.01*G2532*1000)^2)</f>
        <v>2.2137147506986064E-3</v>
      </c>
      <c r="AE2532" s="50">
        <f>IF(AA2532&gt;0,AA2532*AC2532*SQRT((AB2532/AA2532)^2+(AD2532/AC2532)^2),AA2532*AC2532*SQRT((AD2532/AC2532)^2))</f>
        <v>1.6005283750490359E-2</v>
      </c>
      <c r="AF2532" s="50">
        <f>IF((S2532-Y2532-AA2532*AC2532)&gt;0,S2532-Y2532-AA2532*AC2532,0)</f>
        <v>1.0946007508801781</v>
      </c>
      <c r="AG2532" s="50">
        <f>SQRT((T2532*0.5)^2+Z2532^2+AE2532^2)</f>
        <v>6.8695879838543056E-2</v>
      </c>
      <c r="AH2532" s="50">
        <f>AF2532/S2532</f>
        <v>0.54877924474895368</v>
      </c>
      <c r="AI2532">
        <f>AF2532*EXP(Info!$B$6*G2532*1000)</f>
        <v>1.4356030249628624</v>
      </c>
      <c r="AJ2532">
        <f>2*SQRT((EXP(Info!$B$6*G2532)*AG2532)^2+(Info!$B$6*G2532*0.01*AI2532)^2)</f>
        <v>0.13742902495021503</v>
      </c>
      <c r="AK2532" s="28">
        <f>AI2532/(E2532/1000)</f>
        <v>0.385811079001038</v>
      </c>
      <c r="AL2532">
        <f>AA2532/0.752049334436339</f>
        <v>2.3555897487036591E-2</v>
      </c>
      <c r="AM2532">
        <f>Q2532/O2532</f>
        <v>0.95030842501060164</v>
      </c>
      <c r="AN2532">
        <f>U2532/0.242530074</f>
        <v>9.4936479544942038</v>
      </c>
      <c r="AO2532">
        <f>O2532/U2532</f>
        <v>0.4876939128826977</v>
      </c>
    </row>
    <row r="2533" spans="1:41">
      <c r="A2533" s="14" t="s">
        <v>193</v>
      </c>
      <c r="B2533" s="14" t="s">
        <v>230</v>
      </c>
      <c r="C2533" s="15">
        <v>-45.51</v>
      </c>
      <c r="D2533" s="15">
        <v>50.16</v>
      </c>
      <c r="E2533" s="15">
        <v>3721</v>
      </c>
      <c r="F2533" s="79">
        <v>350</v>
      </c>
      <c r="G2533" s="15">
        <v>29.989699999999999</v>
      </c>
      <c r="I2533">
        <f>(E2533*100*Info!$B$11)/AI2533</f>
        <v>19.226553443734822</v>
      </c>
      <c r="J2533">
        <f>LOG10(I2533)</f>
        <v>1.2839014394896657</v>
      </c>
      <c r="K2533">
        <f>2*((E2533*100*Info!$B$11)/AI2533^2)*(AJ2533/2)</f>
        <v>3.723434667740837</v>
      </c>
      <c r="L2533">
        <f>(M2533/10.7)/I2533</f>
        <v>0.64468934395791933</v>
      </c>
      <c r="M2533">
        <f>((U2533/0.242530073729142))*I2533</f>
        <v>132.62814915048205</v>
      </c>
      <c r="N2533">
        <f>2*M2533*SQRT((0.5*K2533/I2533)^2+(0.5*V2533/U2533)^2)</f>
        <v>26.005978944059361</v>
      </c>
      <c r="O2533" s="1">
        <v>0.79753899870734857</v>
      </c>
      <c r="P2533" s="1">
        <v>1.6480536414992669E-2</v>
      </c>
      <c r="Q2533" s="1">
        <v>0.76696122348473095</v>
      </c>
      <c r="R2533" s="1">
        <v>1.678421974989806E-2</v>
      </c>
      <c r="S2533" s="1">
        <v>1.0260964576740039</v>
      </c>
      <c r="T2533" s="1">
        <v>1.7491520563217459E-2</v>
      </c>
      <c r="U2533" s="1">
        <v>1.673015129110818</v>
      </c>
      <c r="V2533" s="1">
        <v>5.1389208634401627E-2</v>
      </c>
      <c r="W2533" s="50">
        <f>U2533*Info!$B$2</f>
        <v>0.80304726197319254</v>
      </c>
      <c r="X2533" s="50">
        <f>W2533*SQRT((0.5*V2533/U2533)^2+Info!$B$3^2)</f>
        <v>4.2003872040765944E-2</v>
      </c>
      <c r="Y2533" s="39">
        <f>W2533*Info!$D$2</f>
        <v>0.65046828219828601</v>
      </c>
      <c r="Z2533" s="39">
        <f>Y2533*SQRT(Info!$D$3^2+(X2533/W2533)^2)</f>
        <v>4.7067465118287299E-2</v>
      </c>
      <c r="AA2533" s="50">
        <f>IF(O2533-W2533&gt;0,O2533-W2533,0)</f>
        <v>0</v>
      </c>
      <c r="AB2533" s="50">
        <f>SQRT((0.5*P2533)^2+X2533^2)</f>
        <v>4.2804524136456815E-2</v>
      </c>
      <c r="AC2533" s="50">
        <f>(1-EXP(-Info!$B$6*G2533*1000))+(Info!$B$6/(Info!$B$6-Info!$B$7))*(EXP(-Info!$B$7*G2533*1000)-EXP(-Info!$B$6*G2533*1000))*(Info!$B$9-1)</f>
        <v>0.27422409564732431</v>
      </c>
      <c r="AD2533" s="50">
        <f>SQRT((Info!$B$6*EXP(-Info!$B$6*G2533*1000)+(Info!$B$6/(Info!$B$6+Info!$B$7))*(Info!$B$9-1)*(-Info!$B$7*EXP(-Info!$B$7*G2533*1000)+Info!$B$6*EXP(-Info!$B$6*G2533*1000)))^2*(0.01*G2533*1000)^2)</f>
        <v>2.2361470805138208E-3</v>
      </c>
      <c r="AE2533" s="50">
        <f>IF(AA2533&gt;0,AA2533*AC2533*SQRT((AB2533/AA2533)^2+(AD2533/AC2533)^2),AA2533*AC2533*SQRT((AD2533/AC2533)^2))</f>
        <v>0</v>
      </c>
      <c r="AF2533" s="50">
        <f>IF((S2533-Y2533-AA2533*AC2533)&gt;0,S2533-Y2533-AA2533*AC2533,0)</f>
        <v>0.37562817547571792</v>
      </c>
      <c r="AG2533" s="50">
        <f>SQRT((T2533*0.5)^2+Z2533^2+AE2533^2)</f>
        <v>4.7873109315821095E-2</v>
      </c>
      <c r="AH2533" s="50">
        <f>AF2533/S2533</f>
        <v>0.3660749169012889</v>
      </c>
      <c r="AI2533">
        <f>AF2533*EXP(Info!$B$6*G2533*1000)</f>
        <v>0.49453698110778083</v>
      </c>
      <c r="AJ2533">
        <f>2*SQRT((EXP(Info!$B$6*G2533)*AG2533)^2+(Info!$B$6*G2533*0.01*AI2533)^2)</f>
        <v>9.5772554624793574E-2</v>
      </c>
      <c r="AK2533" s="28">
        <f>AI2533/(E2533/1000)</f>
        <v>0.1329043217166839</v>
      </c>
      <c r="AL2533">
        <f>AA2533/0.752049334436339</f>
        <v>0</v>
      </c>
      <c r="AM2533">
        <f>Q2533/O2533</f>
        <v>0.96165983698329727</v>
      </c>
      <c r="AN2533">
        <f>U2533/0.242530074</f>
        <v>6.8981759726458414</v>
      </c>
      <c r="AO2533">
        <f>O2533/U2533</f>
        <v>0.47670758311147393</v>
      </c>
    </row>
    <row r="2534" spans="1:41">
      <c r="A2534" s="14" t="s">
        <v>193</v>
      </c>
      <c r="B2534" s="14" t="s">
        <v>230</v>
      </c>
      <c r="C2534" s="15">
        <v>-45.51</v>
      </c>
      <c r="D2534" s="15">
        <v>50.16</v>
      </c>
      <c r="E2534" s="15">
        <v>3721</v>
      </c>
      <c r="F2534" s="31">
        <v>355</v>
      </c>
      <c r="G2534" s="15">
        <v>30.4069</v>
      </c>
      <c r="H2534" s="15" t="s">
        <v>124</v>
      </c>
      <c r="I2534">
        <f>(E2534*100*Info!$B$11)/AI2534</f>
        <v>22.126746751856796</v>
      </c>
      <c r="J2534">
        <f>LOG10(I2534)</f>
        <v>1.3449175652342069</v>
      </c>
      <c r="K2534">
        <f>2*((E2534*100*Info!$B$11)/AI2534^2)*(AJ2534/2)</f>
        <v>6.188175728914235</v>
      </c>
      <c r="L2534">
        <f>(M2534/10.7)/I2534</f>
        <v>0.78788256020393999</v>
      </c>
      <c r="M2534">
        <f>((U2534/0.242530073729142))*I2534</f>
        <v>186.53607331425746</v>
      </c>
      <c r="N2534">
        <f>2*M2534*SQRT((0.5*K2534/I2534)^2+(0.5*V2534/U2534)^2)</f>
        <v>52.489702549083823</v>
      </c>
      <c r="O2534" s="1">
        <v>0.98253885131980712</v>
      </c>
      <c r="P2534" s="1">
        <v>2.0593964412022759E-2</v>
      </c>
      <c r="Q2534" s="1">
        <v>0.94509086412520105</v>
      </c>
      <c r="R2534" s="1">
        <v>2.07394529798622E-2</v>
      </c>
      <c r="S2534" s="1">
        <v>1.120404838687471</v>
      </c>
      <c r="T2534" s="1">
        <v>1.8423122764386169E-2</v>
      </c>
      <c r="U2534" s="1">
        <v>2.044611804952984</v>
      </c>
      <c r="V2534" s="1">
        <v>6.3556547475132702E-2</v>
      </c>
      <c r="W2534" s="50">
        <f>U2534*Info!$B$2</f>
        <v>0.98141366637743233</v>
      </c>
      <c r="X2534" s="50">
        <f>W2534*SQRT((0.5*V2534/U2534)^2+Info!$B$3^2)</f>
        <v>5.1386801823559834E-2</v>
      </c>
      <c r="Y2534" s="39">
        <f>W2534*Info!$D$2</f>
        <v>0.79494506976572021</v>
      </c>
      <c r="Z2534" s="39">
        <f>Y2534*SQRT(Info!$D$3^2+(X2534/W2534)^2)</f>
        <v>5.7552967357792514E-2</v>
      </c>
      <c r="AA2534" s="50">
        <f>IF(O2534-W2534&gt;0,O2534-W2534,0)</f>
        <v>1.1251849423747906E-3</v>
      </c>
      <c r="AB2534" s="50">
        <f>SQRT((0.5*P2534)^2+X2534^2)</f>
        <v>5.2408312739533294E-2</v>
      </c>
      <c r="AC2534" s="50">
        <f>(1-EXP(-Info!$B$6*G2534*1000))+(Info!$B$6/(Info!$B$6-Info!$B$7))*(EXP(-Info!$B$7*G2534*1000)-EXP(-Info!$B$6*G2534*1000))*(Info!$B$9-1)</f>
        <v>0.27751035996186862</v>
      </c>
      <c r="AD2534" s="50">
        <f>SQRT((Info!$B$6*EXP(-Info!$B$6*G2534*1000)+(Info!$B$6/(Info!$B$6+Info!$B$7))*(Info!$B$9-1)*(-Info!$B$7*EXP(-Info!$B$7*G2534*1000)+Info!$B$6*EXP(-Info!$B$6*G2534*1000)))^2*(0.01*G2534*1000)^2)</f>
        <v>2.2583634294398346E-3</v>
      </c>
      <c r="AE2534" s="50">
        <f>IF(AA2534&gt;0,AA2534*AC2534*SQRT((AB2534/AA2534)^2+(AD2534/AC2534)^2),AA2534*AC2534*SQRT((AD2534/AC2534)^2))</f>
        <v>1.4543849955328338E-2</v>
      </c>
      <c r="AF2534" s="50">
        <f>IF((S2534-Y2534-AA2534*AC2534)&gt;0,S2534-Y2534-AA2534*AC2534,0)</f>
        <v>0.32514751844336864</v>
      </c>
      <c r="AG2534" s="50">
        <f>SQRT((T2534*0.5)^2+Z2534^2+AE2534^2)</f>
        <v>6.0072626763844325E-2</v>
      </c>
      <c r="AH2534" s="50">
        <f>AF2534/S2534</f>
        <v>0.29020538578204608</v>
      </c>
      <c r="AI2534">
        <f>AF2534*EXP(Info!$B$6*G2534*1000)</f>
        <v>0.42971711132248258</v>
      </c>
      <c r="AJ2534">
        <f>2*SQRT((EXP(Info!$B$6*G2534)*AG2534)^2+(Info!$B$6*G2534*0.01*AI2534)^2)</f>
        <v>0.12017876050223134</v>
      </c>
      <c r="AK2534" s="28">
        <f>AI2534/(E2534/1000)</f>
        <v>0.11548430833713587</v>
      </c>
      <c r="AL2534">
        <f>AA2534/0.752049334436339</f>
        <v>1.496158417875759E-3</v>
      </c>
      <c r="AM2534">
        <f>Q2534/O2534</f>
        <v>0.96188650744517268</v>
      </c>
      <c r="AN2534">
        <f>U2534/0.242530074</f>
        <v>8.4303433847671361</v>
      </c>
      <c r="AO2534">
        <f>O2534/U2534</f>
        <v>0.48055031715049729</v>
      </c>
    </row>
    <row r="2535" spans="1:41">
      <c r="A2535" s="14" t="s">
        <v>193</v>
      </c>
      <c r="B2535" s="14" t="s">
        <v>230</v>
      </c>
      <c r="C2535" s="15">
        <v>-45.51</v>
      </c>
      <c r="D2535" s="15">
        <v>50.16</v>
      </c>
      <c r="E2535" s="15">
        <v>3721</v>
      </c>
      <c r="F2535" s="31">
        <v>360</v>
      </c>
      <c r="G2535" s="15">
        <v>30.824200000000001</v>
      </c>
      <c r="I2535">
        <f>(E2535*100*Info!$B$11)/AI2535</f>
        <v>5.5567258329172748</v>
      </c>
      <c r="J2535">
        <f>LOG10(I2535)</f>
        <v>0.74481896936257586</v>
      </c>
      <c r="K2535">
        <f>2*((E2535*100*Info!$B$11)/AI2535^2)*(AJ2535/2)</f>
        <v>0.42320376843775082</v>
      </c>
      <c r="L2535">
        <f>(M2535/10.7)/I2535</f>
        <v>0.83125050543501966</v>
      </c>
      <c r="M2535">
        <f>((U2535/0.242530073729142))*I2535</f>
        <v>49.423633381786573</v>
      </c>
      <c r="N2535">
        <f>2*M2535*SQRT((0.5*K2535/I2535)^2+(0.5*V2535/U2535)^2)</f>
        <v>4.0661839131496178</v>
      </c>
      <c r="O2535" s="1">
        <v>1.3692877410505691</v>
      </c>
      <c r="P2535" s="1">
        <v>2.8712382936164429E-2</v>
      </c>
      <c r="Q2535" s="1">
        <v>1.3655731458259399</v>
      </c>
      <c r="R2535" s="1">
        <v>2.9838626114413971E-2</v>
      </c>
      <c r="S2535" s="1">
        <v>2.2222267507515898</v>
      </c>
      <c r="T2535" s="1">
        <v>3.5069141771215687E-2</v>
      </c>
      <c r="U2535" s="1">
        <v>2.1571547361647978</v>
      </c>
      <c r="V2535" s="1">
        <v>6.7123529002200213E-2</v>
      </c>
      <c r="W2535" s="50">
        <f>U2535*Info!$B$2</f>
        <v>1.0354342733591029</v>
      </c>
      <c r="X2535" s="50">
        <f>W2535*SQRT((0.5*V2535/U2535)^2+Info!$B$3^2)</f>
        <v>5.4220208975155976E-2</v>
      </c>
      <c r="Y2535" s="39">
        <f>W2535*Info!$D$2</f>
        <v>0.83870176142087338</v>
      </c>
      <c r="Z2535" s="39">
        <f>Y2535*SQRT(Info!$D$3^2+(X2535/W2535)^2)</f>
        <v>6.0723757878209488E-2</v>
      </c>
      <c r="AA2535" s="50">
        <f>IF(O2535-W2535&gt;0,O2535-W2535,0)</f>
        <v>0.33385346769146618</v>
      </c>
      <c r="AB2535" s="50">
        <f>SQRT((0.5*P2535)^2+X2535^2)</f>
        <v>5.6088602182420462E-2</v>
      </c>
      <c r="AC2535" s="50">
        <f>(1-EXP(-Info!$B$6*G2535*1000))+(Info!$B$6/(Info!$B$6-Info!$B$7))*(EXP(-Info!$B$7*G2535*1000)-EXP(-Info!$B$6*G2535*1000))*(Info!$B$9-1)</f>
        <v>0.28078425244261329</v>
      </c>
      <c r="AD2535" s="50">
        <f>SQRT((Info!$B$6*EXP(-Info!$B$6*G2535*1000)+(Info!$B$6/(Info!$B$6+Info!$B$7))*(Info!$B$9-1)*(-Info!$B$7*EXP(-Info!$B$7*G2535*1000)+Info!$B$6*EXP(-Info!$B$6*G2535*1000)))^2*(0.01*G2535*1000)^2)</f>
        <v>2.2803757293686942E-3</v>
      </c>
      <c r="AE2535" s="50">
        <f>IF(AA2535&gt;0,AA2535*AC2535*SQRT((AB2535/AA2535)^2+(AD2535/AC2535)^2),AA2535*AC2535*SQRT((AD2535/AC2535)^2))</f>
        <v>1.5767186743191809E-2</v>
      </c>
      <c r="AF2535" s="50">
        <f>IF((S2535-Y2535-AA2535*AC2535)&gt;0,S2535-Y2535-AA2535*AC2535,0)</f>
        <v>1.2897841929795939</v>
      </c>
      <c r="AG2535" s="50">
        <f>SQRT((T2535*0.5)^2+Z2535^2+AE2535^2)</f>
        <v>6.5141692676722013E-2</v>
      </c>
      <c r="AH2535" s="50">
        <f>AF2535/S2535</f>
        <v>0.58040170407604441</v>
      </c>
      <c r="AI2535">
        <f>AF2535*EXP(Info!$B$6*G2535*1000)</f>
        <v>1.7111230575470393</v>
      </c>
      <c r="AJ2535">
        <f>2*SQRT((EXP(Info!$B$6*G2535)*AG2535)^2+(Info!$B$6*G2535*0.01*AI2535)^2)</f>
        <v>0.13032021877430894</v>
      </c>
      <c r="AK2535" s="28">
        <f>AI2535/(E2535/1000)</f>
        <v>0.45985569942140264</v>
      </c>
      <c r="AL2535">
        <f>AA2535/0.752049334436339</f>
        <v>0.44392495598934256</v>
      </c>
      <c r="AM2535">
        <f>Q2535/O2535</f>
        <v>0.99728720625090883</v>
      </c>
      <c r="AN2535">
        <f>U2535/0.242530074</f>
        <v>8.8943803982214504</v>
      </c>
      <c r="AO2535">
        <f>O2535/U2535</f>
        <v>0.63476565593297385</v>
      </c>
    </row>
    <row r="2536" spans="1:41">
      <c r="A2536" s="14" t="s">
        <v>193</v>
      </c>
      <c r="B2536" s="14" t="s">
        <v>230</v>
      </c>
      <c r="C2536" s="15">
        <v>-45.51</v>
      </c>
      <c r="D2536" s="15">
        <v>50.16</v>
      </c>
      <c r="E2536" s="15">
        <v>3721</v>
      </c>
      <c r="F2536" s="79">
        <v>364</v>
      </c>
      <c r="G2536" s="15">
        <v>31.158000000000001</v>
      </c>
      <c r="I2536">
        <f>(E2536*100*Info!$B$11)/AI2536</f>
        <v>4.2688829384201865</v>
      </c>
      <c r="J2536">
        <f>LOG10(I2536)</f>
        <v>0.6303142457162898</v>
      </c>
      <c r="K2536">
        <f>2*((E2536*100*Info!$B$11)/AI2536^2)*(AJ2536/2)</f>
        <v>0.27560815960618268</v>
      </c>
      <c r="L2536">
        <f>(M2536/10.7)/I2536</f>
        <v>0.9216841739419076</v>
      </c>
      <c r="M2536">
        <f>((U2536/0.242530073729142))*I2536</f>
        <v>42.099811738851884</v>
      </c>
      <c r="N2536">
        <f>2*M2536*SQRT((0.5*K2536/I2536)^2+(0.5*V2536/U2536)^2)</f>
        <v>3.0101982380762409</v>
      </c>
      <c r="O2536" s="1">
        <v>1.50250094703292</v>
      </c>
      <c r="P2536" s="1">
        <v>3.1006227137794232E-2</v>
      </c>
      <c r="Q2536" s="1">
        <v>1.5058449465950421</v>
      </c>
      <c r="R2536" s="1">
        <v>3.1985931825497242E-2</v>
      </c>
      <c r="S2536" s="1">
        <v>2.7041430076610662</v>
      </c>
      <c r="T2536" s="1">
        <v>3.6278969927373769E-2</v>
      </c>
      <c r="U2536" s="1">
        <v>2.391836598073922</v>
      </c>
      <c r="V2536" s="1">
        <v>7.3495632323094848E-2</v>
      </c>
      <c r="W2536" s="50">
        <f>U2536*Info!$B$2</f>
        <v>1.1480815670754825</v>
      </c>
      <c r="X2536" s="50">
        <f>W2536*SQRT((0.5*V2536/U2536)^2+Info!$B$3^2)</f>
        <v>6.005298352914E-2</v>
      </c>
      <c r="Y2536" s="39">
        <f>W2536*Info!$D$2</f>
        <v>0.92994606933114088</v>
      </c>
      <c r="Z2536" s="39">
        <f>Y2536*SQRT(Info!$D$3^2+(X2536/W2536)^2)</f>
        <v>6.7291400421725017E-2</v>
      </c>
      <c r="AA2536" s="50">
        <f>IF(O2536-W2536&gt;0,O2536-W2536,0)</f>
        <v>0.35441937995743755</v>
      </c>
      <c r="AB2536" s="50">
        <f>SQRT((0.5*P2536)^2+X2536^2)</f>
        <v>6.2021829714071497E-2</v>
      </c>
      <c r="AC2536" s="50">
        <f>(1-EXP(-Info!$B$6*G2536*1000))+(Info!$B$6/(Info!$B$6-Info!$B$7))*(EXP(-Info!$B$7*G2536*1000)-EXP(-Info!$B$6*G2536*1000))*(Info!$B$9-1)</f>
        <v>0.28339361251125511</v>
      </c>
      <c r="AD2536" s="50">
        <f>SQRT((Info!$B$6*EXP(-Info!$B$6*G2536*1000)+(Info!$B$6/(Info!$B$6+Info!$B$7))*(Info!$B$9-1)*(-Info!$B$7*EXP(-Info!$B$7*G2536*1000)+Info!$B$6*EXP(-Info!$B$6*G2536*1000)))^2*(0.01*G2536*1000)^2)</f>
        <v>2.2978335749348519E-3</v>
      </c>
      <c r="AE2536" s="50">
        <f>IF(AA2536&gt;0,AA2536*AC2536*SQRT((AB2536/AA2536)^2+(AD2536/AC2536)^2),AA2536*AC2536*SQRT((AD2536/AC2536)^2))</f>
        <v>1.7595447461111063E-2</v>
      </c>
      <c r="AF2536" s="50">
        <f>IF((S2536-Y2536-AA2536*AC2536)&gt;0,S2536-Y2536-AA2536*AC2536,0)</f>
        <v>1.6737567498997878</v>
      </c>
      <c r="AG2536" s="50">
        <f>SQRT((T2536*0.5)^2+Z2536^2+AE2536^2)</f>
        <v>7.188027028901238E-2</v>
      </c>
      <c r="AH2536" s="50">
        <f>AF2536/S2536</f>
        <v>0.61896014565719826</v>
      </c>
      <c r="AI2536">
        <f>AF2536*EXP(Info!$B$6*G2536*1000)</f>
        <v>2.2273371826613744</v>
      </c>
      <c r="AJ2536">
        <f>2*SQRT((EXP(Info!$B$6*G2536)*AG2536)^2+(Info!$B$6*G2536*0.01*AI2536)^2)</f>
        <v>0.14380162459149118</v>
      </c>
      <c r="AK2536" s="28">
        <f>AI2536/(E2536/1000)</f>
        <v>0.59858564435941264</v>
      </c>
      <c r="AL2536">
        <f>AA2536/0.752049334436339</f>
        <v>0.4712714495294047</v>
      </c>
      <c r="AM2536">
        <f>Q2536/O2536</f>
        <v>1.0022256222658132</v>
      </c>
      <c r="AN2536">
        <f>U2536/0.242530074</f>
        <v>9.8620206501644905</v>
      </c>
      <c r="AO2536">
        <f>O2536/U2536</f>
        <v>0.6281787594699576</v>
      </c>
    </row>
    <row r="2537" spans="1:41">
      <c r="A2537" s="14" t="s">
        <v>193</v>
      </c>
      <c r="B2537" s="14" t="s">
        <v>230</v>
      </c>
      <c r="C2537" s="15">
        <v>-45.51</v>
      </c>
      <c r="D2537" s="15">
        <v>50.16</v>
      </c>
      <c r="E2537" s="15">
        <v>3721</v>
      </c>
      <c r="F2537" s="31">
        <v>370</v>
      </c>
      <c r="G2537" s="15">
        <v>31.6587</v>
      </c>
      <c r="I2537">
        <f>(E2537*100*Info!$B$11)/AI2537</f>
        <v>4.4737157376530554</v>
      </c>
      <c r="J2537">
        <f>LOG10(I2537)</f>
        <v>0.65066838532816529</v>
      </c>
      <c r="K2537">
        <f>2*((E2537*100*Info!$B$11)/AI2537^2)*(AJ2537/2)</f>
        <v>0.34251867438822853</v>
      </c>
      <c r="L2537">
        <f>(M2537/10.7)/I2537</f>
        <v>1.0361420745871139</v>
      </c>
      <c r="M2537">
        <f>((U2537/0.242530073729142))*I2537</f>
        <v>49.59883462911597</v>
      </c>
      <c r="N2537">
        <f>2*M2537*SQRT((0.5*K2537/I2537)^2+(0.5*V2537/U2537)^2)</f>
        <v>4.0997635857408437</v>
      </c>
      <c r="O2537" s="1">
        <v>1.37841639418731</v>
      </c>
      <c r="P2537" s="1">
        <v>2.8875581264130999E-2</v>
      </c>
      <c r="Q2537" s="1">
        <v>1.3646964822741341</v>
      </c>
      <c r="R2537" s="1">
        <v>3.0112926173489759E-2</v>
      </c>
      <c r="S2537" s="1">
        <v>2.6604490275467212</v>
      </c>
      <c r="T2537" s="1">
        <v>4.4346940743067387E-2</v>
      </c>
      <c r="U2537" s="1">
        <v>2.688863067055224</v>
      </c>
      <c r="V2537" s="1">
        <v>8.37705778788429E-2</v>
      </c>
      <c r="W2537" s="50">
        <f>U2537*Info!$B$2</f>
        <v>1.2906542721865075</v>
      </c>
      <c r="X2537" s="50">
        <f>W2537*SQRT((0.5*V2537/U2537)^2+Info!$B$3^2)</f>
        <v>6.7592009036194167E-2</v>
      </c>
      <c r="Y2537" s="39">
        <f>W2537*Info!$D$2</f>
        <v>1.0454299604710711</v>
      </c>
      <c r="Z2537" s="39">
        <f>Y2537*SQRT(Info!$D$3^2+(X2537/W2537)^2)</f>
        <v>7.5695576140980866E-2</v>
      </c>
      <c r="AA2537" s="50">
        <f>IF(O2537-W2537&gt;0,O2537-W2537,0)</f>
        <v>8.7762122000802467E-2</v>
      </c>
      <c r="AB2537" s="50">
        <f>SQRT((0.5*P2537)^2+X2537^2)</f>
        <v>6.9116781492516793E-2</v>
      </c>
      <c r="AC2537" s="50">
        <f>(1-EXP(-Info!$B$6*G2537*1000))+(Info!$B$6/(Info!$B$6-Info!$B$7))*(EXP(-Info!$B$7*G2537*1000)-EXP(-Info!$B$6*G2537*1000))*(Info!$B$9-1)</f>
        <v>0.28729198109981224</v>
      </c>
      <c r="AD2537" s="50">
        <f>SQRT((Info!$B$6*EXP(-Info!$B$6*G2537*1000)+(Info!$B$6/(Info!$B$6+Info!$B$7))*(Info!$B$9-1)*(-Info!$B$7*EXP(-Info!$B$7*G2537*1000)+Info!$B$6*EXP(-Info!$B$6*G2537*1000)))^2*(0.01*G2537*1000)^2)</f>
        <v>2.3237720747462626E-3</v>
      </c>
      <c r="AE2537" s="50">
        <f>IF(AA2537&gt;0,AA2537*AC2537*SQRT((AB2537/AA2537)^2+(AD2537/AC2537)^2),AA2537*AC2537*SQRT((AD2537/AC2537)^2))</f>
        <v>1.9857744338160337E-2</v>
      </c>
      <c r="AF2537" s="50">
        <f>IF((S2537-Y2537-AA2537*AC2537)&gt;0,S2537-Y2537-AA2537*AC2537,0)</f>
        <v>1.5898057131805161</v>
      </c>
      <c r="AG2537" s="50">
        <f>SQRT((T2537*0.5)^2+Z2537^2+AE2537^2)</f>
        <v>8.1337648391332618E-2</v>
      </c>
      <c r="AH2537" s="50">
        <f>AF2537/S2537</f>
        <v>0.59757044646201063</v>
      </c>
      <c r="AI2537">
        <f>AF2537*EXP(Info!$B$6*G2537*1000)</f>
        <v>2.125356695586591</v>
      </c>
      <c r="AJ2537">
        <f>2*SQRT((EXP(Info!$B$6*G2537)*AG2537)^2+(Info!$B$6*G2537*0.01*AI2537)^2)</f>
        <v>0.16272253327306074</v>
      </c>
      <c r="AK2537" s="28">
        <f>AI2537/(E2537/1000)</f>
        <v>0.57117890233447755</v>
      </c>
      <c r="AL2537">
        <f>AA2537/0.752049334436339</f>
        <v>0.11669729362446704</v>
      </c>
      <c r="AM2537">
        <f>Q2537/O2537</f>
        <v>0.9900466129313088</v>
      </c>
      <c r="AN2537">
        <f>U2537/0.242530074</f>
        <v>11.08672018570045</v>
      </c>
      <c r="AO2537">
        <f>O2537/U2537</f>
        <v>0.51263911914150295</v>
      </c>
    </row>
    <row r="2538" spans="1:41">
      <c r="A2538" s="14" t="s">
        <v>193</v>
      </c>
      <c r="B2538" s="14" t="s">
        <v>230</v>
      </c>
      <c r="C2538" s="15">
        <v>-45.51</v>
      </c>
      <c r="D2538" s="15">
        <v>50.16</v>
      </c>
      <c r="E2538" s="15">
        <v>3721</v>
      </c>
      <c r="F2538" s="31">
        <v>375</v>
      </c>
      <c r="G2538" s="15">
        <v>32.076000000000001</v>
      </c>
      <c r="I2538">
        <f>(E2538*100*Info!$B$11)/AI2538</f>
        <v>6.3001880480542214</v>
      </c>
      <c r="J2538">
        <f>LOG10(I2538)</f>
        <v>0.79935351247158992</v>
      </c>
      <c r="K2538">
        <f>2*((E2538*100*Info!$B$11)/AI2538^2)*(AJ2538/2)</f>
        <v>0.53858270059275415</v>
      </c>
      <c r="L2538">
        <f>(M2538/10.7)/I2538</f>
        <v>0.86127864200117943</v>
      </c>
      <c r="M2538">
        <f>((U2538/0.242530073729142))*I2538</f>
        <v>58.060526248268147</v>
      </c>
      <c r="N2538">
        <f>2*M2538*SQRT((0.5*K2538/I2538)^2+(0.5*V2538/U2538)^2)</f>
        <v>5.2817856476788716</v>
      </c>
      <c r="O2538" s="1">
        <v>1.016800066668418</v>
      </c>
      <c r="P2538" s="1">
        <v>2.1328502501390151E-2</v>
      </c>
      <c r="Q2538" s="1">
        <v>0.98848602068097868</v>
      </c>
      <c r="R2538" s="1">
        <v>2.1900891603192311E-2</v>
      </c>
      <c r="S2538" s="1">
        <v>1.9935961090404091</v>
      </c>
      <c r="T2538" s="1">
        <v>2.8312571454490371E-2</v>
      </c>
      <c r="U2538" s="1">
        <v>2.2350799062409301</v>
      </c>
      <c r="V2538" s="1">
        <v>6.9525540390084642E-2</v>
      </c>
      <c r="W2538" s="50">
        <f>U2538*Info!$B$2</f>
        <v>1.0728383549956464</v>
      </c>
      <c r="X2538" s="50">
        <f>W2538*SQRT((0.5*V2538/U2538)^2+Info!$B$3^2)</f>
        <v>5.6177239733069206E-2</v>
      </c>
      <c r="Y2538" s="39">
        <f>W2538*Info!$D$2</f>
        <v>0.8689990675464736</v>
      </c>
      <c r="Z2538" s="39">
        <f>Y2538*SQRT(Info!$D$3^2+(X2538/W2538)^2)</f>
        <v>6.2916395334757846E-2</v>
      </c>
      <c r="AA2538" s="50">
        <f>IF(O2538-W2538&gt;0,O2538-W2538,0)</f>
        <v>0</v>
      </c>
      <c r="AB2538" s="50">
        <f>SQRT((0.5*P2538)^2+X2538^2)</f>
        <v>5.7180490718117143E-2</v>
      </c>
      <c r="AC2538" s="50">
        <f>(1-EXP(-Info!$B$6*G2538*1000))+(Info!$B$6/(Info!$B$6-Info!$B$7))*(EXP(-Info!$B$7*G2538*1000)-EXP(-Info!$B$6*G2538*1000))*(Info!$B$9-1)</f>
        <v>0.2905266984776067</v>
      </c>
      <c r="AD2538" s="50">
        <f>SQRT((Info!$B$6*EXP(-Info!$B$6*G2538*1000)+(Info!$B$6/(Info!$B$6+Info!$B$7))*(Info!$B$9-1)*(-Info!$B$7*EXP(-Info!$B$7*G2538*1000)+Info!$B$6*EXP(-Info!$B$6*G2538*1000)))^2*(0.01*G2538*1000)^2)</f>
        <v>2.3451638505762695E-3</v>
      </c>
      <c r="AE2538" s="50">
        <f>IF(AA2538&gt;0,AA2538*AC2538*SQRT((AB2538/AA2538)^2+(AD2538/AC2538)^2),AA2538*AC2538*SQRT((AD2538/AC2538)^2))</f>
        <v>0</v>
      </c>
      <c r="AF2538" s="50">
        <f>IF((S2538-Y2538-AA2538*AC2538)&gt;0,S2538-Y2538-AA2538*AC2538,0)</f>
        <v>1.1245970414939355</v>
      </c>
      <c r="AG2538" s="50">
        <f>SQRT((T2538*0.5)^2+Z2538^2+AE2538^2)</f>
        <v>6.4489326461911078E-2</v>
      </c>
      <c r="AH2538" s="50">
        <f>AF2538/S2538</f>
        <v>0.56410475341228739</v>
      </c>
      <c r="AI2538">
        <f>AF2538*EXP(Info!$B$6*G2538*1000)</f>
        <v>1.5091996658907023</v>
      </c>
      <c r="AJ2538">
        <f>2*SQRT((EXP(Info!$B$6*G2538)*AG2538)^2+(Info!$B$6*G2538*0.01*AI2538)^2)</f>
        <v>0.12901659848710934</v>
      </c>
      <c r="AK2538" s="28">
        <f>AI2538/(E2538/1000)</f>
        <v>0.40558980539927503</v>
      </c>
      <c r="AL2538">
        <f>AA2538/0.752049334436339</f>
        <v>0</v>
      </c>
      <c r="AM2538">
        <f>Q2538/O2538</f>
        <v>0.97215377249117285</v>
      </c>
      <c r="AN2538">
        <f>U2538/0.242530074</f>
        <v>9.2156814591205301</v>
      </c>
      <c r="AO2538">
        <f>O2538/U2538</f>
        <v>0.45492783673158405</v>
      </c>
    </row>
    <row r="2539" spans="1:41">
      <c r="A2539" s="14" t="s">
        <v>97</v>
      </c>
      <c r="B2539" s="14" t="s">
        <v>230</v>
      </c>
      <c r="C2539" s="15">
        <v>-46.28</v>
      </c>
      <c r="D2539" s="15">
        <v>43.68</v>
      </c>
      <c r="E2539" s="15">
        <v>3981</v>
      </c>
      <c r="F2539" s="70">
        <v>10.5</v>
      </c>
      <c r="G2539" s="15">
        <v>3.6876700000000002</v>
      </c>
      <c r="I2539">
        <f>(E2539*100*Info!$B$11)/AI2539</f>
        <v>3.4354522785688455</v>
      </c>
      <c r="J2539">
        <f>LOG10(I2539)</f>
        <v>0.53598392018935237</v>
      </c>
      <c r="K2539">
        <f>2*((E2539*100*Info!$B$11)/AI2539^2)*(AJ2539/2)</f>
        <v>0.11230075727112826</v>
      </c>
      <c r="L2539">
        <f>(M2539/10.7)/I2539</f>
        <v>0.59253748781038973</v>
      </c>
      <c r="M2539">
        <f>((U2539/0.242530073729142))*I2539</f>
        <v>21.78128661020159</v>
      </c>
      <c r="N2539">
        <f>2*M2539*SQRT((0.5*K2539/I2539)^2+(0.5*V2539/U2539)^2)</f>
        <v>0.97798136772692001</v>
      </c>
      <c r="O2539" s="1">
        <v>0.90889060889743145</v>
      </c>
      <c r="P2539" s="1">
        <v>1.8768052400728031E-2</v>
      </c>
      <c r="Q2539" s="1">
        <v>0.89152573293013848</v>
      </c>
      <c r="R2539" s="1">
        <v>1.8884880116820019E-2</v>
      </c>
      <c r="S2539" s="1">
        <v>3.4669658179793661</v>
      </c>
      <c r="T2539" s="1">
        <v>4.3267870056617308E-2</v>
      </c>
      <c r="U2539" s="1">
        <v>1.537677318483498</v>
      </c>
      <c r="V2539" s="1">
        <v>4.7330996651420397E-2</v>
      </c>
      <c r="W2539" s="50">
        <f>U2539*Info!$B$2</f>
        <v>0.73808511287207901</v>
      </c>
      <c r="X2539" s="50">
        <f>W2539*SQRT((0.5*V2539/U2539)^2+Info!$B$3^2)</f>
        <v>3.8612963412095684E-2</v>
      </c>
      <c r="Y2539" s="39">
        <f>W2539*Info!$D$2</f>
        <v>0.59784894142638401</v>
      </c>
      <c r="Z2539" s="39">
        <f>Y2539*SQRT(Info!$D$3^2+(X2539/W2539)^2)</f>
        <v>4.3264048203077873E-2</v>
      </c>
      <c r="AA2539" s="50">
        <f>IF(O2539-W2539&gt;0,O2539-W2539,0)</f>
        <v>0.17080549602535244</v>
      </c>
      <c r="AB2539" s="50">
        <f>SQRT((0.5*P2539)^2+X2539^2)</f>
        <v>3.9736895842440417E-2</v>
      </c>
      <c r="AC2539" s="50">
        <f>(1-EXP(-Info!$B$6*G2539*1000))+(Info!$B$6/(Info!$B$6-Info!$B$7))*(EXP(-Info!$B$7*G2539*1000)-EXP(-Info!$B$6*G2539*1000))*(Info!$B$9-1)</f>
        <v>3.8108560862233597E-2</v>
      </c>
      <c r="AD2539" s="50">
        <f>SQRT((Info!$B$6*EXP(-Info!$B$6*G2539*1000)+(Info!$B$6/(Info!$B$6+Info!$B$7))*(Info!$B$9-1)*(-Info!$B$7*EXP(-Info!$B$7*G2539*1000)+Info!$B$6*EXP(-Info!$B$6*G2539*1000)))^2*(0.01*G2539*1000)^2)</f>
        <v>3.520735326880155E-4</v>
      </c>
      <c r="AE2539" s="50">
        <f>IF(AA2539&gt;0,AA2539*AC2539*SQRT((AB2539/AA2539)^2+(AD2539/AC2539)^2),AA2539*AC2539*SQRT((AD2539/AC2539)^2))</f>
        <v>1.5155094972637471E-3</v>
      </c>
      <c r="AF2539" s="50">
        <f>IF((S2539-Y2539-AA2539*AC2539)&gt;0,S2539-Y2539-AA2539*AC2539,0)</f>
        <v>2.8626077249120963</v>
      </c>
      <c r="AG2539" s="50">
        <f>SQRT((T2539*0.5)^2+Z2539^2+AE2539^2)</f>
        <v>4.8395266098696293E-2</v>
      </c>
      <c r="AH2539" s="50">
        <f>AF2539/S2539</f>
        <v>0.82568097731649837</v>
      </c>
      <c r="AI2539">
        <f>AF2539*EXP(Info!$B$6*G2539*1000)</f>
        <v>2.9610708587548644</v>
      </c>
      <c r="AJ2539">
        <f>2*SQRT((EXP(Info!$B$6*G2539)*AG2539)^2+(Info!$B$6*G2539*0.01*AI2539)^2)</f>
        <v>9.6793805533566674E-2</v>
      </c>
      <c r="AK2539" s="28">
        <f>AI2539/(E2539/1000)</f>
        <v>0.7438007683383232</v>
      </c>
      <c r="AL2539">
        <f>AA2539/0.752049334436339</f>
        <v>0.22712006806491114</v>
      </c>
      <c r="AM2539">
        <f>Q2539/O2539</f>
        <v>0.98089442690099071</v>
      </c>
      <c r="AN2539">
        <f>U2539/0.242530074</f>
        <v>6.3401511124904779</v>
      </c>
      <c r="AO2539">
        <f>O2539/U2539</f>
        <v>0.59108019476661444</v>
      </c>
    </row>
    <row r="2540" spans="1:41">
      <c r="A2540" s="14" t="s">
        <v>97</v>
      </c>
      <c r="B2540" s="14" t="s">
        <v>230</v>
      </c>
      <c r="C2540" s="15">
        <v>-46.28</v>
      </c>
      <c r="D2540" s="15">
        <v>43.68</v>
      </c>
      <c r="E2540" s="15">
        <v>3981</v>
      </c>
      <c r="F2540" s="84">
        <v>12</v>
      </c>
      <c r="G2540" s="15">
        <v>3.93519</v>
      </c>
      <c r="I2540">
        <f>(E2540*100*Info!$B$11)/AI2540</f>
        <v>5.1629928455412202</v>
      </c>
      <c r="J2540">
        <f>LOG10(I2540)</f>
        <v>0.71290152323739864</v>
      </c>
      <c r="K2540">
        <f>2*((E2540*100*Info!$B$11)/AI2540^2)*(AJ2540/2)</f>
        <v>0.27875225455269625</v>
      </c>
      <c r="L2540">
        <f>(M2540/10.7)/I2540</f>
        <v>0.68002676570826814</v>
      </c>
      <c r="M2540">
        <f>((U2540/0.242530073729142))*I2540</f>
        <v>37.567414589573069</v>
      </c>
      <c r="N2540">
        <f>2*M2540*SQRT((0.5*K2540/I2540)^2+(0.5*V2540/U2540)^2)</f>
        <v>2.3762292461626426</v>
      </c>
      <c r="O2540" s="35">
        <v>1.0410595998585872</v>
      </c>
      <c r="P2540" s="35">
        <v>2.3179303284438797E-2</v>
      </c>
      <c r="Q2540" s="35">
        <v>1.0078645538824036</v>
      </c>
      <c r="R2540" s="35">
        <v>2.3515351198727878E-2</v>
      </c>
      <c r="S2540" s="31">
        <v>2.5944609798664842</v>
      </c>
      <c r="T2540" s="31">
        <v>3.707764923394441E-2</v>
      </c>
      <c r="U2540" s="35">
        <v>1.764718275387674</v>
      </c>
      <c r="V2540" s="35">
        <v>5.8152725979018383E-2</v>
      </c>
      <c r="W2540" s="50">
        <f>U2540*Info!$B$2</f>
        <v>0.84706477218608345</v>
      </c>
      <c r="X2540" s="50">
        <f>W2540*SQRT((0.5*V2540/U2540)^2+Info!$B$3^2)</f>
        <v>4.4593553549038947E-2</v>
      </c>
      <c r="Y2540" s="39">
        <f>W2540*Info!$D$2</f>
        <v>0.68612246547072764</v>
      </c>
      <c r="Z2540" s="39">
        <f>Y2540*SQRT(Info!$D$3^2+(X2540/W2540)^2)</f>
        <v>4.9815868199348155E-2</v>
      </c>
      <c r="AA2540" s="50">
        <f>IF(O2540-W2540&gt;0,O2540-W2540,0)</f>
        <v>0.19399482767250376</v>
      </c>
      <c r="AB2540" s="50">
        <f>SQRT((0.5*P2540)^2+X2540^2)</f>
        <v>4.6074993687671872E-2</v>
      </c>
      <c r="AC2540" s="50">
        <f>(1-EXP(-Info!$B$6*G2540*1000))+(Info!$B$6/(Info!$B$6-Info!$B$7))*(EXP(-Info!$B$7*G2540*1000)-EXP(-Info!$B$6*G2540*1000))*(Info!$B$9-1)</f>
        <v>4.0618759732456045E-2</v>
      </c>
      <c r="AD2540" s="50">
        <f>SQRT((Info!$B$6*EXP(-Info!$B$6*G2540*1000)+(Info!$B$6/(Info!$B$6+Info!$B$7))*(Info!$B$9-1)*(-Info!$B$7*EXP(-Info!$B$7*G2540*1000)+Info!$B$6*EXP(-Info!$B$6*G2540*1000)))^2*(0.01*G2540*1000)^2)</f>
        <v>3.7483384906500145E-4</v>
      </c>
      <c r="AE2540" s="50">
        <f>IF(AA2540&gt;0,AA2540*AC2540*SQRT((AB2540/AA2540)^2+(AD2540/AC2540)^2),AA2540*AC2540*SQRT((AD2540/AC2540)^2))</f>
        <v>1.8729212200617159E-3</v>
      </c>
      <c r="AF2540" s="50">
        <f>IF((S2540-Y2540-AA2540*AC2540)&gt;0,S2540-Y2540-AA2540*AC2540,0)</f>
        <v>1.900458685101188</v>
      </c>
      <c r="AG2540" s="50">
        <f>SQRT((T2540*0.5)^2+Z2540^2+AE2540^2)</f>
        <v>5.3186620277380275E-2</v>
      </c>
      <c r="AH2540" s="50">
        <f>AF2540/S2540</f>
        <v>0.73250617367118354</v>
      </c>
      <c r="AI2540">
        <f>AF2540*EXP(Info!$B$6*G2540*1000)</f>
        <v>1.9702947366077248</v>
      </c>
      <c r="AJ2540">
        <f>2*SQRT((EXP(Info!$B$6*G2540)*AG2540)^2+(Info!$B$6*G2540*0.01*AI2540)^2)</f>
        <v>0.10637707941761455</v>
      </c>
      <c r="AK2540" s="28">
        <f>AI2540/(E2540/1000)</f>
        <v>0.49492457588739636</v>
      </c>
      <c r="AL2540">
        <f>AA2540/0.752049334436339</f>
        <v>0.25795492235612821</v>
      </c>
      <c r="AM2540">
        <f>Q2540/O2540</f>
        <v>0.9681141733089127</v>
      </c>
      <c r="AN2540">
        <f>U2540/0.242530074</f>
        <v>7.2762863849523001</v>
      </c>
      <c r="AO2540">
        <f>O2540/U2540</f>
        <v>0.58992963034277346</v>
      </c>
    </row>
    <row r="2541" spans="1:41">
      <c r="A2541" s="14" t="s">
        <v>97</v>
      </c>
      <c r="B2541" s="14" t="s">
        <v>230</v>
      </c>
      <c r="C2541" s="15">
        <v>-46.28</v>
      </c>
      <c r="D2541" s="15">
        <v>43.68</v>
      </c>
      <c r="E2541" s="15">
        <v>3981</v>
      </c>
      <c r="F2541" s="70">
        <v>20.5</v>
      </c>
      <c r="G2541" s="15">
        <v>5.3378300000000003</v>
      </c>
      <c r="I2541">
        <f>(E2541*100*Info!$B$11)/AI2541</f>
        <v>6.4732507154014343</v>
      </c>
      <c r="J2541">
        <f>LOG10(I2541)</f>
        <v>0.8111224279984256</v>
      </c>
      <c r="K2541">
        <f>2*((E2541*100*Info!$B$11)/AI2541^2)*(AJ2541/2)</f>
        <v>0.3815882902402376</v>
      </c>
      <c r="L2541">
        <f>(M2541/10.7)/I2541</f>
        <v>0.60454811845502632</v>
      </c>
      <c r="M2541">
        <f>((U2541/0.242530073729142))*I2541</f>
        <v>41.873289481034412</v>
      </c>
      <c r="N2541">
        <f>2*M2541*SQRT((0.5*K2541/I2541)^2+(0.5*V2541/U2541)^2)</f>
        <v>2.7847205425390178</v>
      </c>
      <c r="O2541" s="1">
        <v>1.269396853812035</v>
      </c>
      <c r="P2541" s="1">
        <v>2.6226602912360699E-2</v>
      </c>
      <c r="Q2541" s="1">
        <v>1.427845880308543</v>
      </c>
      <c r="R2541" s="1">
        <v>2.9796820135628121E-2</v>
      </c>
      <c r="S2541" s="1">
        <v>2.1346402450287898</v>
      </c>
      <c r="T2541" s="1">
        <v>2.7675773210005972E-2</v>
      </c>
      <c r="U2541" s="1">
        <v>1.5688457672363141</v>
      </c>
      <c r="V2541" s="1">
        <v>4.8298872363160397E-2</v>
      </c>
      <c r="W2541" s="50">
        <f>U2541*Info!$B$2</f>
        <v>0.75304596827343073</v>
      </c>
      <c r="X2541" s="50">
        <f>W2541*SQRT((0.5*V2541/U2541)^2+Info!$B$3^2)</f>
        <v>3.9396240500250999E-2</v>
      </c>
      <c r="Y2541" s="39">
        <f>W2541*Info!$D$2</f>
        <v>0.60996723430147892</v>
      </c>
      <c r="Z2541" s="39">
        <f>Y2541*SQRT(Info!$D$3^2+(X2541/W2541)^2)</f>
        <v>4.4141353670715817E-2</v>
      </c>
      <c r="AA2541" s="50">
        <f>IF(O2541-W2541&gt;0,O2541-W2541,0)</f>
        <v>0.51635088553860431</v>
      </c>
      <c r="AB2541" s="50">
        <f>SQRT((0.5*P2541)^2+X2541^2)</f>
        <v>4.1521349215003583E-2</v>
      </c>
      <c r="AC2541" s="50">
        <f>(1-EXP(-Info!$B$6*G2541*1000))+(Info!$B$6/(Info!$B$6-Info!$B$7))*(EXP(-Info!$B$7*G2541*1000)-EXP(-Info!$B$6*G2541*1000))*(Info!$B$9-1)</f>
        <v>5.4732037100967523E-2</v>
      </c>
      <c r="AD2541" s="50">
        <f>SQRT((Info!$B$6*EXP(-Info!$B$6*G2541*1000)+(Info!$B$6/(Info!$B$6+Info!$B$7))*(Info!$B$9-1)*(-Info!$B$7*EXP(-Info!$B$7*G2541*1000)+Info!$B$6*EXP(-Info!$B$6*G2541*1000)))^2*(0.01*G2541*1000)^2)</f>
        <v>5.0179199264824487E-4</v>
      </c>
      <c r="AE2541" s="50">
        <f>IF(AA2541&gt;0,AA2541*AC2541*SQRT((AB2541/AA2541)^2+(AD2541/AC2541)^2),AA2541*AC2541*SQRT((AD2541/AC2541)^2))</f>
        <v>2.2872708021872104E-3</v>
      </c>
      <c r="AF2541" s="50">
        <f>IF((S2541-Y2541-AA2541*AC2541)&gt;0,S2541-Y2541-AA2541*AC2541,0)</f>
        <v>1.4964120749028946</v>
      </c>
      <c r="AG2541" s="50">
        <f>SQRT((T2541*0.5)^2+Z2541^2+AE2541^2)</f>
        <v>4.6316064354591659E-2</v>
      </c>
      <c r="AH2541" s="50">
        <f>AF2541/S2541</f>
        <v>0.70101370869765112</v>
      </c>
      <c r="AI2541">
        <f>AF2541*EXP(Info!$B$6*G2541*1000)</f>
        <v>1.5714851897378361</v>
      </c>
      <c r="AJ2541">
        <f>2*SQRT((EXP(Info!$B$6*G2541)*AG2541)^2+(Info!$B$6*G2541*0.01*AI2541)^2)</f>
        <v>9.2636663255322216E-2</v>
      </c>
      <c r="AK2541" s="28">
        <f>AI2541/(E2541/1000)</f>
        <v>0.39474634256162677</v>
      </c>
      <c r="AL2541">
        <f>AA2541/0.752049334436339</f>
        <v>0.68659177250068215</v>
      </c>
      <c r="AM2541">
        <f>Q2541/O2541</f>
        <v>1.1248222933755359</v>
      </c>
      <c r="AN2541">
        <f>U2541/0.242530074</f>
        <v>6.4686648602445649</v>
      </c>
      <c r="AO2541">
        <f>O2541/U2541</f>
        <v>0.80912788262686297</v>
      </c>
    </row>
    <row r="2542" spans="1:41">
      <c r="A2542" s="14" t="s">
        <v>97</v>
      </c>
      <c r="B2542" s="14" t="s">
        <v>230</v>
      </c>
      <c r="C2542" s="15">
        <v>-46.28</v>
      </c>
      <c r="D2542" s="15">
        <v>43.68</v>
      </c>
      <c r="E2542" s="15">
        <v>3981</v>
      </c>
      <c r="F2542" s="82">
        <v>24</v>
      </c>
      <c r="G2542" s="18">
        <v>5.9153900000000004</v>
      </c>
      <c r="I2542">
        <f>(E2542*100*Info!$B$11)/AI2542</f>
        <v>8.6360180411630942</v>
      </c>
      <c r="J2542">
        <f>LOG10(I2542)</f>
        <v>0.93631354093053443</v>
      </c>
      <c r="K2542">
        <f>2*((E2542*100*Info!$B$11)/AI2542^2)*(AJ2542/2)</f>
        <v>0.73612734199148311</v>
      </c>
      <c r="L2542">
        <f>(M2542/10.7)/I2542</f>
        <v>0.66113589181539978</v>
      </c>
      <c r="M2542">
        <f>((U2542/0.242530073729142))*I2542</f>
        <v>61.092521936347204</v>
      </c>
      <c r="N2542">
        <f>2*M2542*SQRT((0.5*K2542/I2542)^2+(0.5*V2542/U2542)^2)</f>
        <v>5.5367726610993291</v>
      </c>
      <c r="O2542" s="1">
        <v>1.2625222253746251</v>
      </c>
      <c r="P2542" s="1">
        <v>2.613915484305632E-2</v>
      </c>
      <c r="Q2542" s="1">
        <v>1.3253160314496151</v>
      </c>
      <c r="R2542" s="1">
        <v>2.8796466039841841E-2</v>
      </c>
      <c r="S2542" s="1">
        <v>1.809347960820215</v>
      </c>
      <c r="T2542" s="1">
        <v>2.7001237059280151E-2</v>
      </c>
      <c r="U2542" s="1">
        <v>1.715695101480589</v>
      </c>
      <c r="V2542" s="1">
        <v>5.2824127550595741E-2</v>
      </c>
      <c r="W2542" s="50">
        <f>U2542*Info!$B$2</f>
        <v>0.82353364871068269</v>
      </c>
      <c r="X2542" s="50">
        <f>W2542*SQRT((0.5*V2542/U2542)^2+Info!$B$3^2)</f>
        <v>4.3084168219917701E-2</v>
      </c>
      <c r="Y2542" s="39">
        <f>W2542*Info!$D$2</f>
        <v>0.66706225545565301</v>
      </c>
      <c r="Z2542" s="39">
        <f>Y2542*SQRT(Info!$D$3^2+(X2542/W2542)^2)</f>
        <v>4.8273313929931297E-2</v>
      </c>
      <c r="AA2542" s="50">
        <f>IF(O2542-W2542&gt;0,O2542-W2542,0)</f>
        <v>0.43898857666394242</v>
      </c>
      <c r="AB2542" s="50">
        <f>SQRT((0.5*P2542)^2+X2542^2)</f>
        <v>4.5022876464964841E-2</v>
      </c>
      <c r="AC2542" s="50">
        <f>(1-EXP(-Info!$B$6*G2542*1000))+(Info!$B$6/(Info!$B$6-Info!$B$7))*(EXP(-Info!$B$7*G2542*1000)-EXP(-Info!$B$6*G2542*1000))*(Info!$B$9-1)</f>
        <v>6.0488716909202059E-2</v>
      </c>
      <c r="AD2542" s="50">
        <f>SQRT((Info!$B$6*EXP(-Info!$B$6*G2542*1000)+(Info!$B$6/(Info!$B$6+Info!$B$7))*(Info!$B$9-1)*(-Info!$B$7*EXP(-Info!$B$7*G2542*1000)+Info!$B$6*EXP(-Info!$B$6*G2542*1000)))^2*(0.01*G2542*1000)^2)</f>
        <v>5.5308152434301711E-4</v>
      </c>
      <c r="AE2542" s="50">
        <f>IF(AA2542&gt;0,AA2542*AC2542*SQRT((AB2542/AA2542)^2+(AD2542/AC2542)^2),AA2542*AC2542*SQRT((AD2542/AC2542)^2))</f>
        <v>2.7341775950619211E-3</v>
      </c>
      <c r="AF2542" s="50">
        <f>IF((S2542-Y2542-AA2542*AC2542)&gt;0,S2542-Y2542-AA2542*AC2542,0)</f>
        <v>1.1157318496243633</v>
      </c>
      <c r="AG2542" s="50">
        <f>SQRT((T2542*0.5)^2+Z2542^2+AE2542^2)</f>
        <v>5.0200152047398208E-2</v>
      </c>
      <c r="AH2542" s="50">
        <f>AF2542/S2542</f>
        <v>0.61664857936921036</v>
      </c>
      <c r="AI2542">
        <f>AF2542*EXP(Info!$B$6*G2542*1000)</f>
        <v>1.1779291775707272</v>
      </c>
      <c r="AJ2542">
        <f>2*SQRT((EXP(Info!$B$6*G2542)*AG2542)^2+(Info!$B$6*G2542*0.01*AI2542)^2)</f>
        <v>0.10040575070667312</v>
      </c>
      <c r="AK2542" s="28">
        <f>AI2542/(E2542/1000)</f>
        <v>0.29588776125866045</v>
      </c>
      <c r="AL2542">
        <f>AA2542/0.752049334436339</f>
        <v>0.58372311039004421</v>
      </c>
      <c r="AM2542">
        <f>Q2542/O2542</f>
        <v>1.0497367925989243</v>
      </c>
      <c r="AN2542">
        <f>U2542/0.242530074</f>
        <v>7.0741540345243488</v>
      </c>
      <c r="AO2542">
        <f>O2542/U2542</f>
        <v>0.73586631114415935</v>
      </c>
    </row>
    <row r="2543" spans="1:41">
      <c r="A2543" s="14" t="s">
        <v>97</v>
      </c>
      <c r="B2543" s="14" t="s">
        <v>230</v>
      </c>
      <c r="C2543" s="15">
        <v>-46.28</v>
      </c>
      <c r="D2543" s="15">
        <v>43.68</v>
      </c>
      <c r="E2543" s="15">
        <v>3981</v>
      </c>
      <c r="F2543" s="70">
        <v>28.5</v>
      </c>
      <c r="G2543" s="18">
        <v>6.6579600000000001</v>
      </c>
      <c r="I2543">
        <f>(E2543*100*Info!$B$11)/AI2543</f>
        <v>9.7892384073891936</v>
      </c>
      <c r="J2543">
        <f>LOG10(I2543)</f>
        <v>0.99074890545643568</v>
      </c>
      <c r="K2543">
        <f>2*((E2543*100*Info!$B$11)/AI2543^2)*(AJ2543/2)</f>
        <v>0.97577703701227403</v>
      </c>
      <c r="L2543">
        <f>(M2543/10.7)/I2543</f>
        <v>0.69005621131364803</v>
      </c>
      <c r="M2543">
        <f>((U2543/0.242530073729142))*I2543</f>
        <v>72.27983500742468</v>
      </c>
      <c r="N2543">
        <f>2*M2543*SQRT((0.5*K2543/I2543)^2+(0.5*V2543/U2543)^2)</f>
        <v>7.5403491734952475</v>
      </c>
      <c r="O2543" s="1">
        <v>1.21083114376961</v>
      </c>
      <c r="P2543" s="1">
        <v>2.5004432153271569E-2</v>
      </c>
      <c r="Q2543" s="1">
        <v>1.2781838802923839</v>
      </c>
      <c r="R2543" s="1">
        <v>2.6849509145937069E-2</v>
      </c>
      <c r="S2543" s="1">
        <v>1.69768657430086</v>
      </c>
      <c r="T2543" s="1">
        <v>2.309721132556836E-2</v>
      </c>
      <c r="U2543" s="1">
        <v>1.7907454067365201</v>
      </c>
      <c r="V2543" s="1">
        <v>5.5112710434907182E-2</v>
      </c>
      <c r="W2543" s="50">
        <f>U2543*Info!$B$2</f>
        <v>0.8595577952335296</v>
      </c>
      <c r="X2543" s="50">
        <f>W2543*SQRT((0.5*V2543/U2543)^2+Info!$B$3^2)</f>
        <v>4.4967253345208617E-2</v>
      </c>
      <c r="Y2543" s="39">
        <f>W2543*Info!$D$2</f>
        <v>0.69624181413915898</v>
      </c>
      <c r="Z2543" s="39">
        <f>Y2543*SQRT(Info!$D$3^2+(X2543/W2543)^2)</f>
        <v>5.0384037211553385E-2</v>
      </c>
      <c r="AA2543" s="50">
        <f>IF(O2543-W2543&gt;0,O2543-W2543,0)</f>
        <v>0.35127334853608039</v>
      </c>
      <c r="AB2543" s="50">
        <f>SQRT((0.5*P2543)^2+X2543^2)</f>
        <v>4.6672896634332287E-2</v>
      </c>
      <c r="AC2543" s="50">
        <f>(1-EXP(-Info!$B$6*G2543*1000))+(Info!$B$6/(Info!$B$6-Info!$B$7))*(EXP(-Info!$B$7*G2543*1000)-EXP(-Info!$B$6*G2543*1000))*(Info!$B$9-1)</f>
        <v>6.7843605156840223E-2</v>
      </c>
      <c r="AD2543" s="50">
        <f>SQRT((Info!$B$6*EXP(-Info!$B$6*G2543*1000)+(Info!$B$6/(Info!$B$6+Info!$B$7))*(Info!$B$9-1)*(-Info!$B$7*EXP(-Info!$B$7*G2543*1000)+Info!$B$6*EXP(-Info!$B$6*G2543*1000)))^2*(0.01*G2543*1000)^2)</f>
        <v>6.1818877458776024E-4</v>
      </c>
      <c r="AE2543" s="50">
        <f>IF(AA2543&gt;0,AA2543*AC2543*SQRT((AB2543/AA2543)^2+(AD2543/AC2543)^2),AA2543*AC2543*SQRT((AD2543/AC2543)^2))</f>
        <v>3.1738949380231739E-3</v>
      </c>
      <c r="AF2543" s="50">
        <f>IF((S2543-Y2543-AA2543*AC2543)&gt;0,S2543-Y2543-AA2543*AC2543,0)</f>
        <v>0.97761310980149796</v>
      </c>
      <c r="AG2543" s="50">
        <f>SQRT((T2543*0.5)^2+Z2543^2+AE2543^2)</f>
        <v>5.1787982269705164E-2</v>
      </c>
      <c r="AH2543" s="50">
        <f>AF2543/S2543</f>
        <v>0.57585017434923047</v>
      </c>
      <c r="AI2543">
        <f>AF2543*EXP(Info!$B$6*G2543*1000)</f>
        <v>1.0391633348141391</v>
      </c>
      <c r="AJ2543">
        <f>2*SQRT((EXP(Info!$B$6*G2543)*AG2543)^2+(Info!$B$6*G2543*0.01*AI2543)^2)</f>
        <v>0.10358228879698596</v>
      </c>
      <c r="AK2543" s="28">
        <f>AI2543/(E2543/1000)</f>
        <v>0.26103072966946478</v>
      </c>
      <c r="AL2543">
        <f>AA2543/0.752049334436339</f>
        <v>0.46708817154842608</v>
      </c>
      <c r="AM2543">
        <f>Q2543/O2543</f>
        <v>1.0556252098976318</v>
      </c>
      <c r="AN2543">
        <f>U2543/0.242530074</f>
        <v>7.3836014528100131</v>
      </c>
      <c r="AO2543">
        <f>O2543/U2543</f>
        <v>0.6761604074005394</v>
      </c>
    </row>
    <row r="2544" spans="1:41">
      <c r="A2544" s="14" t="s">
        <v>97</v>
      </c>
      <c r="B2544" s="14" t="s">
        <v>230</v>
      </c>
      <c r="C2544" s="15">
        <v>-46.28</v>
      </c>
      <c r="D2544" s="15">
        <v>43.68</v>
      </c>
      <c r="E2544" s="15">
        <v>3981</v>
      </c>
      <c r="F2544" s="82">
        <v>34</v>
      </c>
      <c r="G2544" s="15">
        <v>7.56555</v>
      </c>
      <c r="I2544">
        <f>(E2544*100*Info!$B$11)/AI2544</f>
        <v>13.758263176792742</v>
      </c>
      <c r="J2544">
        <f>LOG10(I2544)</f>
        <v>1.1385636126536087</v>
      </c>
      <c r="K2544">
        <f>2*((E2544*100*Info!$B$11)/AI2544^2)*(AJ2544/2)</f>
        <v>2.1980985919702269</v>
      </c>
      <c r="L2544">
        <f>(M2544/10.7)/I2544</f>
        <v>0.79168829101709404</v>
      </c>
      <c r="M2544">
        <f>((U2544/0.242530073729142))*I2544</f>
        <v>116.54713772124352</v>
      </c>
      <c r="N2544">
        <f>2*M2544*SQRT((0.5*K2544/I2544)^2+(0.5*V2544/U2544)^2)</f>
        <v>18.962825371508377</v>
      </c>
      <c r="O2544" s="1">
        <v>1.158578353350785</v>
      </c>
      <c r="P2544" s="1">
        <v>2.3997587684098799E-2</v>
      </c>
      <c r="Q2544" s="1">
        <v>1.1482508071355531</v>
      </c>
      <c r="R2544" s="1">
        <v>2.4860827533051799E-2</v>
      </c>
      <c r="S2544" s="1">
        <v>1.5018435480835319</v>
      </c>
      <c r="T2544" s="1">
        <v>2.2806274158053259E-2</v>
      </c>
      <c r="U2544" s="1">
        <v>2.054487949622354</v>
      </c>
      <c r="V2544" s="1">
        <v>6.3253617727010353E-2</v>
      </c>
      <c r="W2544" s="50">
        <f>U2544*Info!$B$2</f>
        <v>0.98615421581872986</v>
      </c>
      <c r="X2544" s="50">
        <f>W2544*SQRT((0.5*V2544/U2544)^2+Info!$B$3^2)</f>
        <v>5.1591754228777577E-2</v>
      </c>
      <c r="Y2544" s="39">
        <f>W2544*Info!$D$2</f>
        <v>0.79878491481317127</v>
      </c>
      <c r="Z2544" s="39">
        <f>Y2544*SQRT(Info!$D$3^2+(X2544/W2544)^2)</f>
        <v>5.7805628564450824E-2</v>
      </c>
      <c r="AA2544" s="50">
        <f>IF(O2544-W2544&gt;0,O2544-W2544,0)</f>
        <v>0.1724241375320551</v>
      </c>
      <c r="AB2544" s="50">
        <f>SQRT((0.5*P2544)^2+X2544^2)</f>
        <v>5.2968671477266555E-2</v>
      </c>
      <c r="AC2544" s="50">
        <f>(1-EXP(-Info!$B$6*G2544*1000))+(Info!$B$6/(Info!$B$6-Info!$B$7))*(EXP(-Info!$B$7*G2544*1000)-EXP(-Info!$B$6*G2544*1000))*(Info!$B$9-1)</f>
        <v>7.6762424185173275E-2</v>
      </c>
      <c r="AD2544" s="50">
        <f>SQRT((Info!$B$6*EXP(-Info!$B$6*G2544*1000)+(Info!$B$6/(Info!$B$6+Info!$B$7))*(Info!$B$9-1)*(-Info!$B$7*EXP(-Info!$B$7*G2544*1000)+Info!$B$6*EXP(-Info!$B$6*G2544*1000)))^2*(0.01*G2544*1000)^2)</f>
        <v>6.9650096710451785E-4</v>
      </c>
      <c r="AE2544" s="50">
        <f>IF(AA2544&gt;0,AA2544*AC2544*SQRT((AB2544/AA2544)^2+(AD2544/AC2544)^2),AA2544*AC2544*SQRT((AD2544/AC2544)^2))</f>
        <v>4.0677767852085739E-3</v>
      </c>
      <c r="AF2544" s="50">
        <f>IF((S2544-Y2544-AA2544*AC2544)&gt;0,S2544-Y2544-AA2544*AC2544,0)</f>
        <v>0.68982293848536236</v>
      </c>
      <c r="AG2544" s="50">
        <f>SQRT((T2544*0.5)^2+Z2544^2+AE2544^2)</f>
        <v>5.9059876709561518E-2</v>
      </c>
      <c r="AH2544" s="50">
        <f>AF2544/S2544</f>
        <v>0.45931744312889955</v>
      </c>
      <c r="AI2544">
        <f>AF2544*EXP(Info!$B$6*G2544*1000)</f>
        <v>0.73938239863533395</v>
      </c>
      <c r="AJ2544">
        <f>2*SQRT((EXP(Info!$B$6*G2544)*AG2544)^2+(Info!$B$6*G2544*0.01*AI2544)^2)</f>
        <v>0.11812794889033104</v>
      </c>
      <c r="AK2544" s="28">
        <f>AI2544/(E2544/1000)</f>
        <v>0.18572780674085254</v>
      </c>
      <c r="AL2544">
        <f>AA2544/0.752049334436339</f>
        <v>0.22927237567637365</v>
      </c>
      <c r="AM2544">
        <f>Q2544/O2544</f>
        <v>0.99108601832119247</v>
      </c>
      <c r="AN2544">
        <f>U2544/0.242530074</f>
        <v>8.471064704422405</v>
      </c>
      <c r="AO2544">
        <f>O2544/U2544</f>
        <v>0.56392560178498452</v>
      </c>
    </row>
    <row r="2545" spans="1:41">
      <c r="A2545" s="14" t="s">
        <v>97</v>
      </c>
      <c r="B2545" s="14" t="s">
        <v>230</v>
      </c>
      <c r="C2545" s="15">
        <v>-46.28</v>
      </c>
      <c r="D2545" s="15">
        <v>43.68</v>
      </c>
      <c r="E2545" s="15">
        <v>3981</v>
      </c>
      <c r="F2545" s="82">
        <v>42</v>
      </c>
      <c r="G2545" s="15">
        <v>8.8856800000000007</v>
      </c>
      <c r="I2545">
        <f>(E2545*100*Info!$B$11)/AI2545</f>
        <v>7.4558896571181865</v>
      </c>
      <c r="J2545">
        <f>LOG10(I2545)</f>
        <v>0.87249947208475398</v>
      </c>
      <c r="K2545">
        <f>2*((E2545*100*Info!$B$11)/AI2545^2)*(AJ2545/2)</f>
        <v>0.51953713798956747</v>
      </c>
      <c r="L2545">
        <f>(M2545/10.7)/I2545</f>
        <v>0.62137172717148126</v>
      </c>
      <c r="M2545">
        <f>((U2545/0.242530073729142))*I2545</f>
        <v>49.571805662125563</v>
      </c>
      <c r="N2545">
        <f>2*M2545*SQRT((0.5*K2545/I2545)^2+(0.5*V2545/U2545)^2)</f>
        <v>3.7771760315281644</v>
      </c>
      <c r="O2545" s="1">
        <v>0.96647642141894674</v>
      </c>
      <c r="P2545" s="1">
        <v>2.000298169669492E-2</v>
      </c>
      <c r="Q2545" s="1">
        <v>0.97946294526164879</v>
      </c>
      <c r="R2545" s="1">
        <v>2.1369795915982401E-2</v>
      </c>
      <c r="S2545" s="1">
        <v>1.901791411937751</v>
      </c>
      <c r="T2545" s="1">
        <v>2.732205440960352E-2</v>
      </c>
      <c r="U2545" s="1">
        <v>1.6125042396039091</v>
      </c>
      <c r="V2545" s="1">
        <v>4.970949465745006E-2</v>
      </c>
      <c r="W2545" s="50">
        <f>U2545*Info!$B$2</f>
        <v>0.7740020350098763</v>
      </c>
      <c r="X2545" s="50">
        <f>W2545*SQRT((0.5*V2545/U2545)^2+Info!$B$3^2)</f>
        <v>4.0497276769959241E-2</v>
      </c>
      <c r="Y2545" s="39">
        <f>W2545*Info!$D$2</f>
        <v>0.62694164835799981</v>
      </c>
      <c r="Z2545" s="39">
        <f>Y2545*SQRT(Info!$D$3^2+(X2545/W2545)^2)</f>
        <v>4.5372490369943674E-2</v>
      </c>
      <c r="AA2545" s="50">
        <f>IF(O2545-W2545&gt;0,O2545-W2545,0)</f>
        <v>0.19247438640907044</v>
      </c>
      <c r="AB2545" s="50">
        <f>SQRT((0.5*P2545)^2+X2545^2)</f>
        <v>4.1714017367933509E-2</v>
      </c>
      <c r="AC2545" s="50">
        <f>(1-EXP(-Info!$B$6*G2545*1000))+(Info!$B$6/(Info!$B$6-Info!$B$7))*(EXP(-Info!$B$7*G2545*1000)-EXP(-Info!$B$6*G2545*1000))*(Info!$B$9-1)</f>
        <v>8.9598008433243254E-2</v>
      </c>
      <c r="AD2545" s="50">
        <f>SQRT((Info!$B$6*EXP(-Info!$B$6*G2545*1000)+(Info!$B$6/(Info!$B$6+Info!$B$7))*(Info!$B$9-1)*(-Info!$B$7*EXP(-Info!$B$7*G2545*1000)+Info!$B$6*EXP(-Info!$B$6*G2545*1000)))^2*(0.01*G2545*1000)^2)</f>
        <v>8.0796220264843488E-4</v>
      </c>
      <c r="AE2545" s="50">
        <f>IF(AA2545&gt;0,AA2545*AC2545*SQRT((AB2545/AA2545)^2+(AD2545/AC2545)^2),AA2545*AC2545*SQRT((AD2545/AC2545)^2))</f>
        <v>3.7407268035305392E-3</v>
      </c>
      <c r="AF2545" s="50">
        <f>IF((S2545-Y2545-AA2545*AC2545)&gt;0,S2545-Y2545-AA2545*AC2545,0)</f>
        <v>1.2576044418830878</v>
      </c>
      <c r="AG2545" s="50">
        <f>SQRT((T2545*0.5)^2+Z2545^2+AE2545^2)</f>
        <v>4.7531879656495989E-2</v>
      </c>
      <c r="AH2545" s="50">
        <f>AF2545/S2545</f>
        <v>0.66127359393305085</v>
      </c>
      <c r="AI2545">
        <f>AF2545*EXP(Info!$B$6*G2545*1000)</f>
        <v>1.3643734143787043</v>
      </c>
      <c r="AJ2545">
        <f>2*SQRT((EXP(Info!$B$6*G2545)*AG2545)^2+(Info!$B$6*G2545*0.01*AI2545)^2)</f>
        <v>9.5071506078235682E-2</v>
      </c>
      <c r="AK2545" s="28">
        <f>AI2545/(E2545/1000)</f>
        <v>0.34272127967312344</v>
      </c>
      <c r="AL2545">
        <f>AA2545/0.752049334436339</f>
        <v>0.25593319160814099</v>
      </c>
      <c r="AM2545">
        <f>Q2545/O2545</f>
        <v>1.0134369794801985</v>
      </c>
      <c r="AN2545">
        <f>U2545/0.242530074</f>
        <v>6.6486774733095944</v>
      </c>
      <c r="AO2545">
        <f>O2545/U2545</f>
        <v>0.59936364673146492</v>
      </c>
    </row>
    <row r="2546" spans="1:41">
      <c r="A2546" s="14" t="s">
        <v>97</v>
      </c>
      <c r="B2546" s="14" t="s">
        <v>230</v>
      </c>
      <c r="C2546" s="15">
        <v>-46.28</v>
      </c>
      <c r="D2546" s="15">
        <v>43.68</v>
      </c>
      <c r="E2546" s="15">
        <v>3981</v>
      </c>
      <c r="F2546" s="70">
        <v>50.5</v>
      </c>
      <c r="G2546" s="15">
        <v>10.2883</v>
      </c>
      <c r="I2546">
        <f>(E2546*100*Info!$B$11)/AI2546</f>
        <v>8.7034238618092541</v>
      </c>
      <c r="J2546">
        <f>LOG10(I2546)</f>
        <v>0.93969013443147897</v>
      </c>
      <c r="K2546">
        <f>2*((E2546*100*Info!$B$11)/AI2546^2)*(AJ2546/2)</f>
        <v>0.69221788907916348</v>
      </c>
      <c r="L2546">
        <f>(M2546/10.7)/I2546</f>
        <v>0.61350777814647983</v>
      </c>
      <c r="M2546">
        <f>((U2546/0.242530073729142))*I2546</f>
        <v>57.133915122264455</v>
      </c>
      <c r="N2546">
        <f>2*M2546*SQRT((0.5*K2546/I2546)^2+(0.5*V2546/U2546)^2)</f>
        <v>4.8724807614391832</v>
      </c>
      <c r="O2546" s="1">
        <v>0.94833807458007968</v>
      </c>
      <c r="P2546" s="1">
        <v>1.9586582113884331E-2</v>
      </c>
      <c r="Q2546" s="1">
        <v>0.99155943805223568</v>
      </c>
      <c r="R2546" s="1">
        <v>2.1053109912353291E-2</v>
      </c>
      <c r="S2546" s="1">
        <v>1.701556346182455</v>
      </c>
      <c r="T2546" s="1">
        <v>2.3268362773846599E-2</v>
      </c>
      <c r="U2546" s="1">
        <v>1.5920967273397659</v>
      </c>
      <c r="V2546" s="1">
        <v>4.9002588211327802E-2</v>
      </c>
      <c r="W2546" s="50">
        <f>U2546*Info!$B$2</f>
        <v>0.76420642912308767</v>
      </c>
      <c r="X2546" s="50">
        <f>W2546*SQRT((0.5*V2546/U2546)^2+Info!$B$3^2)</f>
        <v>3.9979255572156529E-2</v>
      </c>
      <c r="Y2546" s="39">
        <f>W2546*Info!$D$2</f>
        <v>0.61900720758970107</v>
      </c>
      <c r="Z2546" s="39">
        <f>Y2546*SQRT(Info!$D$3^2+(X2546/W2546)^2)</f>
        <v>4.4795047231046728E-2</v>
      </c>
      <c r="AA2546" s="50">
        <f>IF(O2546-W2546&gt;0,O2546-W2546,0)</f>
        <v>0.18413164545699201</v>
      </c>
      <c r="AB2546" s="50">
        <f>SQRT((0.5*P2546)^2+X2546^2)</f>
        <v>4.1161261227394288E-2</v>
      </c>
      <c r="AC2546" s="50">
        <f>(1-EXP(-Info!$B$6*G2546*1000))+(Info!$B$6/(Info!$B$6-Info!$B$7))*(EXP(-Info!$B$7*G2546*1000)-EXP(-Info!$B$6*G2546*1000))*(Info!$B$9-1)</f>
        <v>0.10305941982378312</v>
      </c>
      <c r="AD2546" s="50">
        <f>SQRT((Info!$B$6*EXP(-Info!$B$6*G2546*1000)+(Info!$B$6/(Info!$B$6+Info!$B$7))*(Info!$B$9-1)*(-Info!$B$7*EXP(-Info!$B$7*G2546*1000)+Info!$B$6*EXP(-Info!$B$6*G2546*1000)))^2*(0.01*G2546*1000)^2)</f>
        <v>9.232636760119154E-4</v>
      </c>
      <c r="AE2546" s="50">
        <f>IF(AA2546&gt;0,AA2546*AC2546*SQRT((AB2546/AA2546)^2+(AD2546/AC2546)^2),AA2546*AC2546*SQRT((AD2546/AC2546)^2))</f>
        <v>4.245460784576301E-3</v>
      </c>
      <c r="AF2546" s="50">
        <f>IF((S2546-Y2546-AA2546*AC2546)&gt;0,S2546-Y2546-AA2546*AC2546,0)</f>
        <v>1.0635726380407577</v>
      </c>
      <c r="AG2546" s="50">
        <f>SQRT((T2546*0.5)^2+Z2546^2+AE2546^2)</f>
        <v>4.6475524421451281E-2</v>
      </c>
      <c r="AH2546" s="50">
        <f>AF2546/S2546</f>
        <v>0.62505872369548476</v>
      </c>
      <c r="AI2546">
        <f>AF2546*EXP(Info!$B$6*G2546*1000)</f>
        <v>1.1688064134565244</v>
      </c>
      <c r="AJ2546">
        <f>2*SQRT((EXP(Info!$B$6*G2546)*AG2546)^2+(Info!$B$6*G2546*0.01*AI2546)^2)</f>
        <v>9.2959819159821475E-2</v>
      </c>
      <c r="AK2546" s="28">
        <f>AI2546/(E2546/1000)</f>
        <v>0.2935961852440403</v>
      </c>
      <c r="AL2546">
        <f>AA2546/0.752049334436339</f>
        <v>0.24483984896416228</v>
      </c>
      <c r="AM2546">
        <f>Q2546/O2546</f>
        <v>1.0455759023397793</v>
      </c>
      <c r="AN2546">
        <f>U2546/0.242530074</f>
        <v>6.5645332188360515</v>
      </c>
      <c r="AO2546">
        <f>O2546/U2546</f>
        <v>0.59565355439468659</v>
      </c>
    </row>
    <row r="2547" spans="1:41">
      <c r="A2547" s="14" t="s">
        <v>97</v>
      </c>
      <c r="B2547" s="14" t="s">
        <v>230</v>
      </c>
      <c r="C2547" s="15">
        <v>-46.28</v>
      </c>
      <c r="D2547" s="15">
        <v>43.68</v>
      </c>
      <c r="E2547" s="15">
        <v>3981</v>
      </c>
      <c r="F2547" s="84">
        <v>52</v>
      </c>
      <c r="G2547" s="15">
        <v>10.5358</v>
      </c>
      <c r="I2547">
        <f>(E2547*100*Info!$B$11)/AI2547</f>
        <v>6.9858447532337165</v>
      </c>
      <c r="J2547">
        <f>LOG10(I2547)</f>
        <v>0.84421893006156279</v>
      </c>
      <c r="K2547">
        <f>2*((E2547*100*Info!$B$11)/AI2547^2)*(AJ2547/2)</f>
        <v>0.46438183426833146</v>
      </c>
      <c r="L2547">
        <f>(M2547/10.7)/I2547</f>
        <v>0.62239452946991392</v>
      </c>
      <c r="M2547">
        <f>((U2547/0.242530073729142))*I2547</f>
        <v>46.523081672084793</v>
      </c>
      <c r="N2547">
        <f>2*M2547*SQRT((0.5*K2547/I2547)^2+(0.5*V2547/U2547)^2)</f>
        <v>3.4521941184079519</v>
      </c>
      <c r="O2547" s="35">
        <v>1.0158386831334612</v>
      </c>
      <c r="P2547" s="35">
        <v>2.2636333457896115E-2</v>
      </c>
      <c r="Q2547" s="35">
        <v>1.0020169427581189</v>
      </c>
      <c r="R2547" s="35">
        <v>2.3142775162384412E-2</v>
      </c>
      <c r="S2547" s="31">
        <v>1.9753972670437945</v>
      </c>
      <c r="T2547" s="31">
        <v>3.1183940477210494E-2</v>
      </c>
      <c r="U2547" s="35">
        <v>1.6151584849941958</v>
      </c>
      <c r="V2547" s="35">
        <v>5.3259468270207645E-2</v>
      </c>
      <c r="W2547" s="50">
        <f>U2547*Info!$B$2</f>
        <v>0.775276072797214</v>
      </c>
      <c r="X2547" s="50">
        <f>W2547*SQRT((0.5*V2547/U2547)^2+Info!$B$3^2)</f>
        <v>4.0816895520729805E-2</v>
      </c>
      <c r="Y2547" s="39">
        <f>W2547*Info!$D$2</f>
        <v>0.62797361896574333</v>
      </c>
      <c r="Z2547" s="39">
        <f>Y2547*SQRT(Info!$D$3^2+(X2547/W2547)^2)</f>
        <v>4.5595528343420254E-2</v>
      </c>
      <c r="AA2547" s="50">
        <f>IF(O2547-W2547&gt;0,O2547-W2547,0)</f>
        <v>0.24056261033624715</v>
      </c>
      <c r="AB2547" s="50">
        <f>SQRT((0.5*P2547)^2+X2547^2)</f>
        <v>4.235705204631738E-2</v>
      </c>
      <c r="AC2547" s="50">
        <f>(1-EXP(-Info!$B$6*G2547*1000))+(Info!$B$6/(Info!$B$6-Info!$B$7))*(EXP(-Info!$B$7*G2547*1000)-EXP(-Info!$B$6*G2547*1000))*(Info!$B$9-1)</f>
        <v>0.10541608719203084</v>
      </c>
      <c r="AD2547" s="50">
        <f>SQRT((Info!$B$6*EXP(-Info!$B$6*G2547*1000)+(Info!$B$6/(Info!$B$6+Info!$B$7))*(Info!$B$9-1)*(-Info!$B$7*EXP(-Info!$B$7*G2547*1000)+Info!$B$6*EXP(-Info!$B$6*G2547*1000)))^2*(0.01*G2547*1000)^2)</f>
        <v>9.4327973755384611E-4</v>
      </c>
      <c r="AE2547" s="50">
        <f>IF(AA2547&gt;0,AA2547*AC2547*SQRT((AB2547/AA2547)^2+(AD2547/AC2547)^2),AA2547*AC2547*SQRT((AD2547/AC2547)^2))</f>
        <v>4.4708769737503793E-3</v>
      </c>
      <c r="AF2547" s="50">
        <f>IF((S2547-Y2547-AA2547*AC2547)&gt;0,S2547-Y2547-AA2547*AC2547,0)</f>
        <v>1.3220644789717029</v>
      </c>
      <c r="AG2547" s="50">
        <f>SQRT((T2547*0.5)^2+Z2547^2+AE2547^2)</f>
        <v>4.8394736095484628E-2</v>
      </c>
      <c r="AH2547" s="50">
        <f>AF2547/S2547</f>
        <v>0.66926511493568486</v>
      </c>
      <c r="AI2547">
        <f>AF2547*EXP(Info!$B$6*G2547*1000)</f>
        <v>1.4561757365140913</v>
      </c>
      <c r="AJ2547">
        <f>2*SQRT((EXP(Info!$B$6*G2547)*AG2547)^2+(Info!$B$6*G2547*0.01*AI2547)^2)</f>
        <v>9.6798824397927308E-2</v>
      </c>
      <c r="AK2547" s="28">
        <f>AI2547/(E2547/1000)</f>
        <v>0.36578139575837509</v>
      </c>
      <c r="AL2547">
        <f>AA2547/0.752049334436339</f>
        <v>0.31987610296410784</v>
      </c>
      <c r="AM2547">
        <f>Q2547/O2547</f>
        <v>0.98639376447773419</v>
      </c>
      <c r="AN2547">
        <f>U2547/0.242530074</f>
        <v>6.6596214578906023</v>
      </c>
      <c r="AO2547">
        <f>O2547/U2547</f>
        <v>0.62894056067637949</v>
      </c>
    </row>
    <row r="2548" spans="1:41">
      <c r="A2548" s="14" t="s">
        <v>97</v>
      </c>
      <c r="B2548" s="14" t="s">
        <v>230</v>
      </c>
      <c r="C2548" s="15">
        <v>-46.28</v>
      </c>
      <c r="D2548" s="15">
        <v>43.68</v>
      </c>
      <c r="E2548" s="15">
        <v>3981</v>
      </c>
      <c r="F2548" s="71">
        <v>52</v>
      </c>
      <c r="G2548" s="15">
        <v>10.5358</v>
      </c>
      <c r="I2548">
        <f>(E2548*100*Info!$B$11)/AI2548</f>
        <v>7.4439951021856459</v>
      </c>
      <c r="J2548">
        <f>LOG10(I2548)</f>
        <v>0.8718060787125651</v>
      </c>
      <c r="K2548">
        <f>2*((E2548*100*Info!$B$11)/AI2548^2)*(AJ2548/2)</f>
        <v>0.50670883010746137</v>
      </c>
      <c r="L2548">
        <f>(M2548/10.7)/I2548</f>
        <v>0.60690109910877577</v>
      </c>
      <c r="M2548">
        <f>((U2548/0.242530073729142))*I2548</f>
        <v>48.340126259261886</v>
      </c>
      <c r="N2548">
        <f>2*M2548*SQRT((0.5*K2548/I2548)^2+(0.5*V2548/U2548)^2)</f>
        <v>3.6130782549661151</v>
      </c>
      <c r="O2548" s="1">
        <v>0.88158990162276518</v>
      </c>
      <c r="P2548" s="1">
        <v>1.8307176572096569E-2</v>
      </c>
      <c r="Q2548" s="1">
        <v>0.91764207202169945</v>
      </c>
      <c r="R2548" s="1">
        <v>2.080314385130734E-2</v>
      </c>
      <c r="S2548" s="1">
        <v>1.8662792388103271</v>
      </c>
      <c r="T2548" s="1">
        <v>2.685561230820014E-2</v>
      </c>
      <c r="U2548" s="1">
        <v>1.574951920950691</v>
      </c>
      <c r="V2548" s="1">
        <v>4.8620851126432232E-2</v>
      </c>
      <c r="W2548" s="50">
        <f>U2548*Info!$B$2</f>
        <v>0.75597692205633171</v>
      </c>
      <c r="X2548" s="50">
        <f>W2548*SQRT((0.5*V2548/U2548)^2+Info!$B$3^2)</f>
        <v>3.9559049879461371E-2</v>
      </c>
      <c r="Y2548" s="39">
        <f>W2548*Info!$D$2</f>
        <v>0.61234130686562871</v>
      </c>
      <c r="Z2548" s="39">
        <f>Y2548*SQRT(Info!$D$3^2+(X2548/W2548)^2)</f>
        <v>4.4318705649301286E-2</v>
      </c>
      <c r="AA2548" s="50">
        <f>IF(O2548-W2548&gt;0,O2548-W2548,0)</f>
        <v>0.12561297956643347</v>
      </c>
      <c r="AB2548" s="50">
        <f>SQRT((0.5*P2548)^2+X2548^2)</f>
        <v>4.0604268320906765E-2</v>
      </c>
      <c r="AC2548" s="50">
        <f>(1-EXP(-Info!$B$6*G2548*1000))+(Info!$B$6/(Info!$B$6-Info!$B$7))*(EXP(-Info!$B$7*G2548*1000)-EXP(-Info!$B$6*G2548*1000))*(Info!$B$9-1)</f>
        <v>0.10541608719203084</v>
      </c>
      <c r="AD2548" s="50">
        <f>SQRT((Info!$B$6*EXP(-Info!$B$6*G2548*1000)+(Info!$B$6/(Info!$B$6+Info!$B$7))*(Info!$B$9-1)*(-Info!$B$7*EXP(-Info!$B$7*G2548*1000)+Info!$B$6*EXP(-Info!$B$6*G2548*1000)))^2*(0.01*G2548*1000)^2)</f>
        <v>9.4327973755384611E-4</v>
      </c>
      <c r="AE2548" s="50">
        <f>IF(AA2548&gt;0,AA2548*AC2548*SQRT((AB2548/AA2548)^2+(AD2548/AC2548)^2),AA2548*AC2548*SQRT((AD2548/AC2548)^2))</f>
        <v>4.2819827666441121E-3</v>
      </c>
      <c r="AF2548" s="50">
        <f>IF((S2548-Y2548-AA2548*AC2548)&gt;0,S2548-Y2548-AA2548*AC2548,0)</f>
        <v>1.2406963031382725</v>
      </c>
      <c r="AG2548" s="50">
        <f>SQRT((T2548*0.5)^2+Z2548^2+AE2548^2)</f>
        <v>4.6505795606089084E-2</v>
      </c>
      <c r="AH2548" s="50">
        <f>AF2548/S2548</f>
        <v>0.66479671280550878</v>
      </c>
      <c r="AI2548">
        <f>AF2548*EXP(Info!$B$6*G2548*1000)</f>
        <v>1.3665535091131917</v>
      </c>
      <c r="AJ2548">
        <f>2*SQRT((EXP(Info!$B$6*G2548)*AG2548)^2+(Info!$B$6*G2548*0.01*AI2548)^2)</f>
        <v>9.3020578382524921E-2</v>
      </c>
      <c r="AK2548" s="28">
        <f>AI2548/(E2548/1000)</f>
        <v>0.34326890457502934</v>
      </c>
      <c r="AL2548">
        <f>AA2548/0.752049334436339</f>
        <v>0.16702757892948658</v>
      </c>
      <c r="AM2548">
        <f>Q2548/O2548</f>
        <v>1.0408944911149414</v>
      </c>
      <c r="AN2548">
        <f>U2548/0.242530074</f>
        <v>6.4938417532115666</v>
      </c>
      <c r="AO2548">
        <f>O2548/U2548</f>
        <v>0.55975670742419203</v>
      </c>
    </row>
    <row r="2549" spans="1:41">
      <c r="A2549" s="14" t="s">
        <v>97</v>
      </c>
      <c r="B2549" s="14" t="s">
        <v>230</v>
      </c>
      <c r="C2549" s="15">
        <v>-46.28</v>
      </c>
      <c r="D2549" s="15">
        <v>43.68</v>
      </c>
      <c r="E2549" s="15">
        <v>3981</v>
      </c>
      <c r="F2549" s="82">
        <v>56</v>
      </c>
      <c r="G2549" s="15">
        <v>11.1959</v>
      </c>
      <c r="I2549">
        <f>(E2549*100*Info!$B$11)/AI2549</f>
        <v>6.9198204325705444</v>
      </c>
      <c r="J2549">
        <f>LOG10(I2549)</f>
        <v>0.84009482478109598</v>
      </c>
      <c r="K2549">
        <f>2*((E2549*100*Info!$B$11)/AI2549^2)*(AJ2549/2)</f>
        <v>0.43726200971244911</v>
      </c>
      <c r="L2549">
        <f>(M2549/10.7)/I2549</f>
        <v>0.60319045788079251</v>
      </c>
      <c r="M2549">
        <f>((U2549/0.242530073729142))*I2549</f>
        <v>44.661475310373469</v>
      </c>
      <c r="N2549">
        <f>2*M2549*SQRT((0.5*K2549/I2549)^2+(0.5*V2549/U2549)^2)</f>
        <v>3.1397726195475699</v>
      </c>
      <c r="O2549" s="1">
        <v>0.87619757407918475</v>
      </c>
      <c r="P2549" s="1">
        <v>1.8131095559932069E-2</v>
      </c>
      <c r="Q2549" s="1">
        <v>0.88501871230560936</v>
      </c>
      <c r="R2549" s="1">
        <v>1.9954957147844319E-2</v>
      </c>
      <c r="S2549" s="1">
        <v>1.949162818116605</v>
      </c>
      <c r="T2549" s="1">
        <v>2.804834184989307E-2</v>
      </c>
      <c r="U2549" s="1">
        <v>1.5653225405812159</v>
      </c>
      <c r="V2549" s="1">
        <v>4.8230315231782353E-2</v>
      </c>
      <c r="W2549" s="50">
        <f>U2549*Info!$B$2</f>
        <v>0.75135481947898364</v>
      </c>
      <c r="X2549" s="50">
        <f>W2549*SQRT((0.5*V2549/U2549)^2+Info!$B$3^2)</f>
        <v>3.9310585958358714E-2</v>
      </c>
      <c r="Y2549" s="39">
        <f>W2549*Info!$D$2</f>
        <v>0.60859740377797678</v>
      </c>
      <c r="Z2549" s="39">
        <f>Y2549*SQRT(Info!$D$3^2+(X2549/W2549)^2)</f>
        <v>4.4043874425322663E-2</v>
      </c>
      <c r="AA2549" s="50">
        <f>IF(O2549-W2549&gt;0,O2549-W2549,0)</f>
        <v>0.12484275460020111</v>
      </c>
      <c r="AB2549" s="50">
        <f>SQRT((0.5*P2549)^2+X2549^2)</f>
        <v>4.0342363898764735E-2</v>
      </c>
      <c r="AC2549" s="50">
        <f>(1-EXP(-Info!$B$6*G2549*1000))+(Info!$B$6/(Info!$B$6-Info!$B$7))*(EXP(-Info!$B$7*G2549*1000)-EXP(-Info!$B$6*G2549*1000))*(Info!$B$9-1)</f>
        <v>0.11167428933194889</v>
      </c>
      <c r="AD2549" s="50">
        <f>SQRT((Info!$B$6*EXP(-Info!$B$6*G2549*1000)+(Info!$B$6/(Info!$B$6+Info!$B$7))*(Info!$B$9-1)*(-Info!$B$7*EXP(-Info!$B$7*G2549*1000)+Info!$B$6*EXP(-Info!$B$6*G2549*1000)))^2*(0.01*G2549*1000)^2)</f>
        <v>9.9618582600036567E-4</v>
      </c>
      <c r="AE2549" s="50">
        <f>IF(AA2549&gt;0,AA2549*AC2549*SQRT((AB2549/AA2549)^2+(AD2549/AC2549)^2),AA2549*AC2549*SQRT((AD2549/AC2549)^2))</f>
        <v>4.5069210667919961E-3</v>
      </c>
      <c r="AF2549" s="50">
        <f>IF((S2549-Y2549-AA2549*AC2549)&gt;0,S2549-Y2549-AA2549*AC2549,0)</f>
        <v>1.3266236884404077</v>
      </c>
      <c r="AG2549" s="50">
        <f>SQRT((T2549*0.5)^2+Z2549^2+AE2549^2)</f>
        <v>4.6441926984439406E-2</v>
      </c>
      <c r="AH2549" s="50">
        <f>AF2549/S2549</f>
        <v>0.68061204333985248</v>
      </c>
      <c r="AI2549">
        <f>AF2549*EXP(Info!$B$6*G2549*1000)</f>
        <v>1.4700695961462005</v>
      </c>
      <c r="AJ2549">
        <f>2*SQRT((EXP(Info!$B$6*G2549)*AG2549)^2+(Info!$B$6*G2549*0.01*AI2549)^2)</f>
        <v>9.2893391135190115E-2</v>
      </c>
      <c r="AK2549" s="28">
        <f>AI2549/(E2549/1000)</f>
        <v>0.36927143836880194</v>
      </c>
      <c r="AL2549">
        <f>AA2549/0.752049334436339</f>
        <v>0.16600341079188741</v>
      </c>
      <c r="AM2549">
        <f>Q2549/O2549</f>
        <v>1.0100675218550963</v>
      </c>
      <c r="AN2549">
        <f>U2549/0.242530074</f>
        <v>6.4541378921164876</v>
      </c>
      <c r="AO2549">
        <f>O2549/U2549</f>
        <v>0.55975529091521681</v>
      </c>
    </row>
    <row r="2550" spans="1:41">
      <c r="A2550" s="14" t="s">
        <v>97</v>
      </c>
      <c r="B2550" s="14" t="s">
        <v>230</v>
      </c>
      <c r="C2550" s="15">
        <v>-46.28</v>
      </c>
      <c r="D2550" s="15">
        <v>43.68</v>
      </c>
      <c r="E2550" s="15">
        <v>3981</v>
      </c>
      <c r="F2550" s="70">
        <v>60.5</v>
      </c>
      <c r="G2550" s="15">
        <v>11.938499999999999</v>
      </c>
      <c r="I2550">
        <f>(E2550*100*Info!$B$11)/AI2550</f>
        <v>7.1670757002768477</v>
      </c>
      <c r="J2550">
        <f>LOG10(I2550)</f>
        <v>0.85534199161044866</v>
      </c>
      <c r="K2550">
        <f>2*((E2550*100*Info!$B$11)/AI2550^2)*(AJ2550/2)</f>
        <v>0.62829042503326638</v>
      </c>
      <c r="L2550">
        <f>(M2550/10.7)/I2550</f>
        <v>0.82501662965941158</v>
      </c>
      <c r="M2550">
        <f>((U2550/0.242530073729142))*I2550</f>
        <v>63.268636034692108</v>
      </c>
      <c r="N2550">
        <f>2*M2550*SQRT((0.5*K2550/I2550)^2+(0.5*V2550/U2550)^2)</f>
        <v>5.878366969080032</v>
      </c>
      <c r="O2550" s="1">
        <v>1.5529288107362149</v>
      </c>
      <c r="P2550" s="1">
        <v>3.204591050175578E-2</v>
      </c>
      <c r="Q2550" s="1">
        <v>1.522281752127145</v>
      </c>
      <c r="R2550" s="1">
        <v>3.1929768830524709E-2</v>
      </c>
      <c r="S2550" s="1">
        <v>2.1669070501780552</v>
      </c>
      <c r="T2550" s="1">
        <v>2.8017611431159779E-2</v>
      </c>
      <c r="U2550" s="1">
        <v>2.1409773810039989</v>
      </c>
      <c r="V2550" s="1">
        <v>6.590666182925918E-2</v>
      </c>
      <c r="W2550" s="50">
        <f>U2550*Info!$B$2</f>
        <v>1.0276691428819194</v>
      </c>
      <c r="X2550" s="50">
        <f>W2550*SQRT((0.5*V2550/U2550)^2+Info!$B$3^2)</f>
        <v>5.3762962168312341E-2</v>
      </c>
      <c r="Y2550" s="39">
        <f>W2550*Info!$D$2</f>
        <v>0.8324120057343547</v>
      </c>
      <c r="Z2550" s="39">
        <f>Y2550*SQRT(Info!$D$3^2+(X2550/W2550)^2)</f>
        <v>6.0238713599859585E-2</v>
      </c>
      <c r="AA2550" s="50">
        <f>IF(O2550-W2550&gt;0,O2550-W2550,0)</f>
        <v>0.52525966785429556</v>
      </c>
      <c r="AB2550" s="50">
        <f>SQRT((0.5*P2550)^2+X2550^2)</f>
        <v>5.6099832406906698E-2</v>
      </c>
      <c r="AC2550" s="50">
        <f>(1-EXP(-Info!$B$6*G2550*1000))+(Info!$B$6/(Info!$B$6-Info!$B$7))*(EXP(-Info!$B$7*G2550*1000)-EXP(-Info!$B$6*G2550*1000))*(Info!$B$9-1)</f>
        <v>0.11866760371208944</v>
      </c>
      <c r="AD2550" s="50">
        <f>SQRT((Info!$B$6*EXP(-Info!$B$6*G2550*1000)+(Info!$B$6/(Info!$B$6+Info!$B$7))*(Info!$B$9-1)*(-Info!$B$7*EXP(-Info!$B$7*G2550*1000)+Info!$B$6*EXP(-Info!$B$6*G2550*1000)))^2*(0.01*G2550*1000)^2)</f>
        <v>1.0548792302427633E-3</v>
      </c>
      <c r="AE2550" s="50">
        <f>IF(AA2550&gt;0,AA2550*AC2550*SQRT((AB2550/AA2550)^2+(AD2550/AC2550)^2),AA2550*AC2550*SQRT((AD2550/AC2550)^2))</f>
        <v>6.6802513214418002E-3</v>
      </c>
      <c r="AF2550" s="50">
        <f>IF((S2550-Y2550-AA2550*AC2550)&gt;0,S2550-Y2550-AA2550*AC2550,0)</f>
        <v>1.2721637383328233</v>
      </c>
      <c r="AG2550" s="50">
        <f>SQRT((T2550*0.5)^2+Z2550^2+AE2550^2)</f>
        <v>6.220590817165518E-2</v>
      </c>
      <c r="AH2550" s="50">
        <f>AF2550/S2550</f>
        <v>0.58708735948239654</v>
      </c>
      <c r="AI2550">
        <f>AF2550*EXP(Info!$B$6*G2550*1000)</f>
        <v>1.4193540091002892</v>
      </c>
      <c r="AJ2550">
        <f>2*SQRT((EXP(Info!$B$6*G2550)*AG2550)^2+(Info!$B$6*G2550*0.01*AI2550)^2)</f>
        <v>0.12442543806476669</v>
      </c>
      <c r="AK2550" s="28">
        <f>AI2550/(E2550/1000)</f>
        <v>0.35653202941479256</v>
      </c>
      <c r="AL2550">
        <f>AA2550/0.752049334436339</f>
        <v>0.6984377803458568</v>
      </c>
      <c r="AM2550">
        <f>Q2550/O2550</f>
        <v>0.98026499450767435</v>
      </c>
      <c r="AN2550">
        <f>U2550/0.242530074</f>
        <v>8.8276779274969375</v>
      </c>
      <c r="AO2550">
        <f>O2550/U2550</f>
        <v>0.72533639286183305</v>
      </c>
    </row>
    <row r="2551" spans="1:41">
      <c r="A2551" s="14" t="s">
        <v>97</v>
      </c>
      <c r="B2551" s="14" t="s">
        <v>230</v>
      </c>
      <c r="C2551" s="15">
        <v>-46.28</v>
      </c>
      <c r="D2551" s="15">
        <v>43.68</v>
      </c>
      <c r="E2551" s="15">
        <v>3981</v>
      </c>
      <c r="F2551" s="82">
        <v>62</v>
      </c>
      <c r="G2551" s="15">
        <v>12.186</v>
      </c>
      <c r="I2551">
        <f>(E2551*100*Info!$B$11)/AI2551</f>
        <v>6.0116724747881003</v>
      </c>
      <c r="J2551">
        <f>LOG10(I2551)</f>
        <v>0.77899531152449553</v>
      </c>
      <c r="K2551">
        <f>2*((E2551*100*Info!$B$11)/AI2551^2)*(AJ2551/2)</f>
        <v>0.3804325031657364</v>
      </c>
      <c r="L2551">
        <f>(M2551/10.7)/I2551</f>
        <v>0.69752988469499477</v>
      </c>
      <c r="M2551">
        <f>((U2551/0.242530073729142))*I2551</f>
        <v>44.868536927344287</v>
      </c>
      <c r="N2551">
        <f>2*M2551*SQRT((0.5*K2551/I2551)^2+(0.5*V2551/U2551)^2)</f>
        <v>3.1579825165630711</v>
      </c>
      <c r="O2551" s="1">
        <v>1.1214335588949991</v>
      </c>
      <c r="P2551" s="1">
        <v>2.31805053692937E-2</v>
      </c>
      <c r="Q2551" s="1">
        <v>1.157530553811418</v>
      </c>
      <c r="R2551" s="1">
        <v>2.5125476641242119E-2</v>
      </c>
      <c r="S2551" s="1">
        <v>2.2475664236963109</v>
      </c>
      <c r="T2551" s="1">
        <v>3.0962976202813321E-2</v>
      </c>
      <c r="U2551" s="1">
        <v>1.8101401256879199</v>
      </c>
      <c r="V2551" s="1">
        <v>5.5766336635042588E-2</v>
      </c>
      <c r="W2551" s="50">
        <f>U2551*Info!$B$2</f>
        <v>0.86886726033020156</v>
      </c>
      <c r="X2551" s="50">
        <f>W2551*SQRT((0.5*V2551/U2551)^2+Info!$B$3^2)</f>
        <v>4.545827895952273E-2</v>
      </c>
      <c r="Y2551" s="39">
        <f>W2551*Info!$D$2</f>
        <v>0.70378248086746331</v>
      </c>
      <c r="Z2551" s="39">
        <f>Y2551*SQRT(Info!$D$3^2+(X2551/W2551)^2)</f>
        <v>5.0932069063444031E-2</v>
      </c>
      <c r="AA2551" s="50">
        <f>IF(O2551-W2551&gt;0,O2551-W2551,0)</f>
        <v>0.25256629856479751</v>
      </c>
      <c r="AB2551" s="50">
        <f>SQRT((0.5*P2551)^2+X2551^2)</f>
        <v>4.6912568499878057E-2</v>
      </c>
      <c r="AC2551" s="50">
        <f>(1-EXP(-Info!$B$6*G2551*1000))+(Info!$B$6/(Info!$B$6-Info!$B$7))*(EXP(-Info!$B$7*G2551*1000)-EXP(-Info!$B$6*G2551*1000))*(Info!$B$9-1)</f>
        <v>0.1209873836498891</v>
      </c>
      <c r="AD2551" s="50">
        <f>SQRT((Info!$B$6*EXP(-Info!$B$6*G2551*1000)+(Info!$B$6/(Info!$B$6+Info!$B$7))*(Info!$B$9-1)*(-Info!$B$7*EXP(-Info!$B$7*G2551*1000)+Info!$B$6*EXP(-Info!$B$6*G2551*1000)))^2*(0.01*G2551*1000)^2)</f>
        <v>1.0742484953494681E-3</v>
      </c>
      <c r="AE2551" s="50">
        <f>IF(AA2551&gt;0,AA2551*AC2551*SQRT((AB2551/AA2551)^2+(AD2551/AC2551)^2),AA2551*AC2551*SQRT((AD2551/AC2551)^2))</f>
        <v>5.6823100888356171E-3</v>
      </c>
      <c r="AF2551" s="50">
        <f>IF((S2551-Y2551-AA2551*AC2551)&gt;0,S2551-Y2551-AA2551*AC2551,0)</f>
        <v>1.5132266071673559</v>
      </c>
      <c r="AG2551" s="50">
        <f>SQRT((T2551*0.5)^2+Z2551^2+AE2551^2)</f>
        <v>5.3535416136078665E-2</v>
      </c>
      <c r="AH2551" s="50">
        <f>AF2551/S2551</f>
        <v>0.6732733641209715</v>
      </c>
      <c r="AI2551">
        <f>AF2551*EXP(Info!$B$6*G2551*1000)</f>
        <v>1.6921443527363442</v>
      </c>
      <c r="AJ2551">
        <f>2*SQRT((EXP(Info!$B$6*G2551)*AG2551)^2+(Info!$B$6*G2551*0.01*AI2551)^2)</f>
        <v>0.10708279842739488</v>
      </c>
      <c r="AK2551" s="28">
        <f>AI2551/(E2551/1000)</f>
        <v>0.42505509990865215</v>
      </c>
      <c r="AL2551">
        <f>AA2551/0.752049334436339</f>
        <v>0.33583740720161126</v>
      </c>
      <c r="AM2551">
        <f>Q2551/O2551</f>
        <v>1.0321882599553975</v>
      </c>
      <c r="AN2551">
        <f>U2551/0.242530074</f>
        <v>7.4635697579011167</v>
      </c>
      <c r="AO2551">
        <f>O2551/U2551</f>
        <v>0.61952858951668899</v>
      </c>
    </row>
    <row r="2552" spans="1:41">
      <c r="A2552" s="14" t="s">
        <v>97</v>
      </c>
      <c r="B2552" s="14" t="s">
        <v>230</v>
      </c>
      <c r="C2552" s="15">
        <v>-46.28</v>
      </c>
      <c r="D2552" s="15">
        <v>43.68</v>
      </c>
      <c r="E2552" s="15">
        <v>3981</v>
      </c>
      <c r="F2552" s="82">
        <v>66</v>
      </c>
      <c r="G2552" s="15">
        <v>12.511799999999999</v>
      </c>
      <c r="I2552">
        <f>(E2552*100*Info!$B$11)/AI2552</f>
        <v>5.7755812807094262</v>
      </c>
      <c r="J2552">
        <f>LOG10(I2552)</f>
        <v>0.76159570013135225</v>
      </c>
      <c r="K2552">
        <f>2*((E2552*100*Info!$B$11)/AI2552^2)*(AJ2552/2)</f>
        <v>0.49675758386219843</v>
      </c>
      <c r="L2552">
        <f>(M2552/10.7)/I2552</f>
        <v>0.66108065816508488</v>
      </c>
      <c r="M2552">
        <f>((U2552/0.242530073729142))*I2552</f>
        <v>40.853938295409442</v>
      </c>
      <c r="N2552">
        <f>2*M2552*SQRT((0.5*K2552/I2552)^2+(0.5*V2552/U2552)^2)</f>
        <v>4.5131174114138304</v>
      </c>
      <c r="O2552" s="1">
        <v>1.144007794014456</v>
      </c>
      <c r="P2552" s="1">
        <v>2.3684174042941219E-2</v>
      </c>
      <c r="Q2552" s="1">
        <v>1.1720301174843599</v>
      </c>
      <c r="R2552" s="1">
        <v>2.595833026151291E-2</v>
      </c>
      <c r="S2552" s="1">
        <v>2.277148868598351</v>
      </c>
      <c r="T2552" s="1">
        <v>0.10837214907224341</v>
      </c>
      <c r="U2552" s="1">
        <v>1.715551766192859</v>
      </c>
      <c r="V2552" s="1">
        <v>0.1189288598177372</v>
      </c>
      <c r="W2552" s="50">
        <f>U2552*Info!$B$2</f>
        <v>0.82346484777257223</v>
      </c>
      <c r="X2552" s="50">
        <f>W2552*SQRT((0.5*V2552/U2552)^2+Info!$B$3^2)</f>
        <v>5.0099246838365454E-2</v>
      </c>
      <c r="Y2552" s="39">
        <f>W2552*Info!$D$2</f>
        <v>0.66700652669578353</v>
      </c>
      <c r="Z2552" s="39">
        <f>Y2552*SQRT(Info!$D$3^2+(X2552/W2552)^2)</f>
        <v>5.2526301166600287E-2</v>
      </c>
      <c r="AA2552" s="50">
        <f>IF(O2552-W2552&gt;0,O2552-W2552,0)</f>
        <v>0.32054294624188373</v>
      </c>
      <c r="AB2552" s="50">
        <f>SQRT((0.5*P2552)^2+X2552^2)</f>
        <v>5.1479797579201431E-2</v>
      </c>
      <c r="AC2552" s="50">
        <f>(1-EXP(-Info!$B$6*G2552*1000))+(Info!$B$6/(Info!$B$6-Info!$B$7))*(EXP(-Info!$B$7*G2552*1000)-EXP(-Info!$B$6*G2552*1000))*(Info!$B$9-1)</f>
        <v>0.12403269899960069</v>
      </c>
      <c r="AD2552" s="50">
        <f>SQRT((Info!$B$6*EXP(-Info!$B$6*G2552*1000)+(Info!$B$6/(Info!$B$6+Info!$B$7))*(Info!$B$9-1)*(-Info!$B$7*EXP(-Info!$B$7*G2552*1000)+Info!$B$6*EXP(-Info!$B$6*G2552*1000)))^2*(0.01*G2552*1000)^2)</f>
        <v>1.0995996198625128E-3</v>
      </c>
      <c r="AE2552" s="50">
        <f>IF(AA2552&gt;0,AA2552*AC2552*SQRT((AB2552/AA2552)^2+(AD2552/AC2552)^2),AA2552*AC2552*SQRT((AD2552/AC2552)^2))</f>
        <v>6.3948991746530836E-3</v>
      </c>
      <c r="AF2552" s="50">
        <f>IF((S2552-Y2552-AA2552*AC2552)&gt;0,S2552-Y2552-AA2552*AC2552,0)</f>
        <v>1.5703845351349026</v>
      </c>
      <c r="AG2552" s="50">
        <f>SQRT((T2552*0.5)^2+Z2552^2+AE2552^2)</f>
        <v>7.5736633958293331E-2</v>
      </c>
      <c r="AH2552" s="50">
        <f>AF2552/S2552</f>
        <v>0.68962752360653445</v>
      </c>
      <c r="AI2552">
        <f>AF2552*EXP(Info!$B$6*G2552*1000)</f>
        <v>1.7613149455085988</v>
      </c>
      <c r="AJ2552">
        <f>2*SQRT((EXP(Info!$B$6*G2552)*AG2552)^2+(Info!$B$6*G2552*0.01*AI2552)^2)</f>
        <v>0.15149064903191178</v>
      </c>
      <c r="AK2552" s="28">
        <f>AI2552/(E2552/1000)</f>
        <v>0.44243028020813835</v>
      </c>
      <c r="AL2552">
        <f>AA2552/0.752049334436339</f>
        <v>0.42622595561783277</v>
      </c>
      <c r="AM2552">
        <f>Q2552/O2552</f>
        <v>1.024494871115843</v>
      </c>
      <c r="AN2552">
        <f>U2552/0.242530074</f>
        <v>7.0735630344666403</v>
      </c>
      <c r="AO2552">
        <f>O2552/U2552</f>
        <v>0.66684539432653223</v>
      </c>
    </row>
    <row r="2553" spans="1:41">
      <c r="A2553" s="14" t="s">
        <v>97</v>
      </c>
      <c r="B2553" s="14" t="s">
        <v>230</v>
      </c>
      <c r="C2553" s="15">
        <v>-46.28</v>
      </c>
      <c r="D2553" s="15">
        <v>43.68</v>
      </c>
      <c r="E2553" s="15">
        <v>3981</v>
      </c>
      <c r="F2553" s="70">
        <v>70.5</v>
      </c>
      <c r="G2553" s="15">
        <v>12.878299999999999</v>
      </c>
      <c r="I2553">
        <f>(E2553*100*Info!$B$11)/AI2553</f>
        <v>4.1196100075643294</v>
      </c>
      <c r="J2553">
        <f>LOG10(I2553)</f>
        <v>0.61485610448470773</v>
      </c>
      <c r="K2553">
        <f>2*((E2553*100*Info!$B$11)/AI2553^2)*(AJ2553/2)</f>
        <v>0.19545655366682049</v>
      </c>
      <c r="L2553">
        <f>(M2553/10.7)/I2553</f>
        <v>0.7533095555003344</v>
      </c>
      <c r="M2553">
        <f>((U2553/0.242530073729142))*I2553</f>
        <v>33.205754944873249</v>
      </c>
      <c r="N2553">
        <f>2*M2553*SQRT((0.5*K2553/I2553)^2+(0.5*V2553/U2553)^2)</f>
        <v>1.877711592909282</v>
      </c>
      <c r="O2553" s="1">
        <v>1.5219312341520559</v>
      </c>
      <c r="P2553" s="1">
        <v>3.1427823588760812E-2</v>
      </c>
      <c r="Q2553" s="1">
        <v>1.5609599240319061</v>
      </c>
      <c r="R2553" s="1">
        <v>3.2644942806861338E-2</v>
      </c>
      <c r="S2553" s="1">
        <v>3.0286872633771882</v>
      </c>
      <c r="T2553" s="1">
        <v>3.8047624135067987E-2</v>
      </c>
      <c r="U2553" s="1">
        <v>1.954892375789087</v>
      </c>
      <c r="V2553" s="1">
        <v>6.014542695325599E-2</v>
      </c>
      <c r="W2553" s="50">
        <f>U2553*Info!$B$2</f>
        <v>0.93834834037876169</v>
      </c>
      <c r="X2553" s="50">
        <f>W2553*SQRT((0.5*V2553/U2553)^2+Info!$B$3^2)</f>
        <v>4.9087782889555863E-2</v>
      </c>
      <c r="Y2553" s="39">
        <f>W2553*Info!$D$2</f>
        <v>0.76006215570679703</v>
      </c>
      <c r="Z2553" s="39">
        <f>Y2553*SQRT(Info!$D$3^2+(X2553/W2553)^2)</f>
        <v>5.5001650919031933E-2</v>
      </c>
      <c r="AA2553" s="50">
        <f>IF(O2553-W2553&gt;0,O2553-W2553,0)</f>
        <v>0.5835828937732942</v>
      </c>
      <c r="AB2553" s="50">
        <f>SQRT((0.5*P2553)^2+X2553^2)</f>
        <v>5.1541608947468273E-2</v>
      </c>
      <c r="AC2553" s="50">
        <f>(1-EXP(-Info!$B$6*G2553*1000))+(Info!$B$6/(Info!$B$6-Info!$B$7))*(EXP(-Info!$B$7*G2553*1000)-EXP(-Info!$B$6*G2553*1000))*(Info!$B$9-1)</f>
        <v>0.12744712354105084</v>
      </c>
      <c r="AD2553" s="50">
        <f>SQRT((Info!$B$6*EXP(-Info!$B$6*G2553*1000)+(Info!$B$6/(Info!$B$6+Info!$B$7))*(Info!$B$9-1)*(-Info!$B$7*EXP(-Info!$B$7*G2553*1000)+Info!$B$6*EXP(-Info!$B$6*G2553*1000)))^2*(0.01*G2553*1000)^2)</f>
        <v>1.127920409570209E-3</v>
      </c>
      <c r="AE2553" s="50">
        <f>IF(AA2553&gt;0,AA2553*AC2553*SQRT((AB2553/AA2553)^2+(AD2553/AC2553)^2),AA2553*AC2553*SQRT((AD2553/AC2553)^2))</f>
        <v>6.6017269233812357E-3</v>
      </c>
      <c r="AF2553" s="50">
        <f>IF((S2553-Y2553-AA2553*AC2553)&gt;0,S2553-Y2553-AA2553*AC2553,0)</f>
        <v>2.1942491465112219</v>
      </c>
      <c r="AG2553" s="50">
        <f>SQRT((T2553*0.5)^2+Z2553^2+AE2553^2)</f>
        <v>5.8571920130475449E-2</v>
      </c>
      <c r="AH2553" s="50">
        <f>AF2553/S2553</f>
        <v>0.72448851786185675</v>
      </c>
      <c r="AI2553">
        <f>AF2553*EXP(Info!$B$6*G2553*1000)</f>
        <v>2.4693156900858306</v>
      </c>
      <c r="AJ2553">
        <f>2*SQRT((EXP(Info!$B$6*G2553)*AG2553)^2+(Info!$B$6*G2553*0.01*AI2553)^2)</f>
        <v>0.11715767604539355</v>
      </c>
      <c r="AK2553" s="28">
        <f>AI2553/(E2553/1000)</f>
        <v>0.62027522986330841</v>
      </c>
      <c r="AL2553">
        <f>AA2553/0.752049334436339</f>
        <v>0.7759901738503493</v>
      </c>
      <c r="AM2553">
        <f>Q2553/O2553</f>
        <v>1.0256441874665876</v>
      </c>
      <c r="AN2553">
        <f>U2553/0.242530074</f>
        <v>8.0604122348516949</v>
      </c>
      <c r="AO2553">
        <f>O2553/U2553</f>
        <v>0.77852430803907169</v>
      </c>
    </row>
    <row r="2554" spans="1:41">
      <c r="A2554" s="14" t="s">
        <v>97</v>
      </c>
      <c r="B2554" s="14" t="s">
        <v>230</v>
      </c>
      <c r="C2554" s="15">
        <v>-46.28</v>
      </c>
      <c r="D2554" s="15">
        <v>43.68</v>
      </c>
      <c r="E2554" s="15">
        <v>3981</v>
      </c>
      <c r="F2554" s="70">
        <v>85.5</v>
      </c>
      <c r="G2554" s="15">
        <v>14.100100000000001</v>
      </c>
      <c r="I2554">
        <f>(E2554*100*Info!$B$11)/AI2554</f>
        <v>9.3038837724700656</v>
      </c>
      <c r="J2554">
        <f>LOG10(I2554)</f>
        <v>0.96866427638825714</v>
      </c>
      <c r="K2554">
        <f>2*((E2554*100*Info!$B$11)/AI2554^2)*(AJ2554/2)</f>
        <v>1.105277995481784</v>
      </c>
      <c r="L2554">
        <f>(M2554/10.7)/I2554</f>
        <v>0.86397409036007755</v>
      </c>
      <c r="M2554">
        <f>((U2554/0.242530073729142))*I2554</f>
        <v>86.009965354752111</v>
      </c>
      <c r="N2554">
        <f>2*M2554*SQRT((0.5*K2554/I2554)^2+(0.5*V2554/U2554)^2)</f>
        <v>10.555048227506566</v>
      </c>
      <c r="O2554" s="1">
        <v>1.593173208379203</v>
      </c>
      <c r="P2554" s="1">
        <v>3.2912006577615539E-2</v>
      </c>
      <c r="Q2554" s="1">
        <v>1.5307803776342159</v>
      </c>
      <c r="R2554" s="1">
        <v>3.2266998424280907E-2</v>
      </c>
      <c r="S2554" s="1">
        <v>1.9041988645632799</v>
      </c>
      <c r="T2554" s="1">
        <v>2.6133949524987141E-2</v>
      </c>
      <c r="U2554" s="1">
        <v>2.242074788235549</v>
      </c>
      <c r="V2554" s="1">
        <v>6.8999304127276812E-2</v>
      </c>
      <c r="W2554" s="50">
        <f>U2554*Info!$B$2</f>
        <v>1.0761958983530635</v>
      </c>
      <c r="X2554" s="50">
        <f>W2554*SQRT((0.5*V2554/U2554)^2+Info!$B$3^2)</f>
        <v>5.6300285059266653E-2</v>
      </c>
      <c r="Y2554" s="39">
        <f>W2554*Info!$D$2</f>
        <v>0.87171867766598155</v>
      </c>
      <c r="Z2554" s="39">
        <f>Y2554*SQRT(Info!$D$3^2+(X2554/W2554)^2)</f>
        <v>6.3082392954105407E-2</v>
      </c>
      <c r="AA2554" s="50">
        <f>IF(O2554-W2554&gt;0,O2554-W2554,0)</f>
        <v>0.51697731002613945</v>
      </c>
      <c r="AB2554" s="50">
        <f>SQRT((0.5*P2554)^2+X2554^2)</f>
        <v>5.8655964249136133E-2</v>
      </c>
      <c r="AC2554" s="50">
        <f>(1-EXP(-Info!$B$6*G2554*1000))+(Info!$B$6/(Info!$B$6-Info!$B$7))*(EXP(-Info!$B$7*G2554*1000)-EXP(-Info!$B$6*G2554*1000))*(Info!$B$9-1)</f>
        <v>0.13874370158073374</v>
      </c>
      <c r="AD2554" s="50">
        <f>SQRT((Info!$B$6*EXP(-Info!$B$6*G2554*1000)+(Info!$B$6/(Info!$B$6+Info!$B$7))*(Info!$B$9-1)*(-Info!$B$7*EXP(-Info!$B$7*G2554*1000)+Info!$B$6*EXP(-Info!$B$6*G2554*1000)))^2*(0.01*G2554*1000)^2)</f>
        <v>1.2208380380959905E-3</v>
      </c>
      <c r="AE2554" s="50">
        <f>IF(AA2554&gt;0,AA2554*AC2554*SQRT((AB2554/AA2554)^2+(AD2554/AC2554)^2),AA2554*AC2554*SQRT((AD2554/AC2554)^2))</f>
        <v>8.1625828342642755E-3</v>
      </c>
      <c r="AF2554" s="50">
        <f>IF((S2554-Y2554-AA2554*AC2554)&gt;0,S2554-Y2554-AA2554*AC2554,0)</f>
        <v>0.96075284127102123</v>
      </c>
      <c r="AG2554" s="50">
        <f>SQRT((T2554*0.5)^2+Z2554^2+AE2554^2)</f>
        <v>6.4936598993064282E-2</v>
      </c>
      <c r="AH2554" s="50">
        <f>AF2554/S2554</f>
        <v>0.50454438302134264</v>
      </c>
      <c r="AI2554">
        <f>AF2554*EXP(Info!$B$6*G2554*1000)</f>
        <v>1.0933732490095911</v>
      </c>
      <c r="AJ2554">
        <f>2*SQRT((EXP(Info!$B$6*G2554)*AG2554)^2+(Info!$B$6*G2554*0.01*AI2554)^2)</f>
        <v>0.12988999245181773</v>
      </c>
      <c r="AK2554" s="28">
        <f>AI2554/(E2554/1000)</f>
        <v>0.27464788972860865</v>
      </c>
      <c r="AL2554">
        <f>AA2554/0.752049334436339</f>
        <v>0.68742472914175756</v>
      </c>
      <c r="AM2554">
        <f>Q2554/O2554</f>
        <v>0.96083738389722129</v>
      </c>
      <c r="AN2554">
        <f>U2554/0.242530074</f>
        <v>9.2445227565285322</v>
      </c>
      <c r="AO2554">
        <f>O2554/U2554</f>
        <v>0.71057986858368194</v>
      </c>
    </row>
    <row r="2555" spans="1:41">
      <c r="A2555" s="14" t="s">
        <v>97</v>
      </c>
      <c r="B2555" s="14" t="s">
        <v>230</v>
      </c>
      <c r="C2555" s="15">
        <v>-46.28</v>
      </c>
      <c r="D2555" s="15">
        <v>43.68</v>
      </c>
      <c r="E2555" s="15">
        <v>3981</v>
      </c>
      <c r="F2555" s="84">
        <v>85.5</v>
      </c>
      <c r="G2555" s="15">
        <v>14.100100000000001</v>
      </c>
      <c r="I2555">
        <f>(E2555*100*Info!$B$11)/AI2555</f>
        <v>5.8498776824118659</v>
      </c>
      <c r="J2555">
        <f>LOG10(I2555)</f>
        <v>0.7671467853285161</v>
      </c>
      <c r="K2555">
        <f>2*((E2555*100*Info!$B$11)/AI2555^2)*(AJ2555/2)</f>
        <v>0.41028310285850217</v>
      </c>
      <c r="L2555">
        <f>(M2555/10.7)/I2555</f>
        <v>0.78862410190757237</v>
      </c>
      <c r="M2555">
        <f>((U2555/0.242530073729142))*I2555</f>
        <v>49.362893509104929</v>
      </c>
      <c r="N2555">
        <f>2*M2555*SQRT((0.5*K2555/I2555)^2+(0.5*V2555/U2555)^2)</f>
        <v>3.8252801845166102</v>
      </c>
      <c r="O2555" s="35">
        <v>1.6647488268225987</v>
      </c>
      <c r="P2555" s="35">
        <v>3.7062139537000667E-2</v>
      </c>
      <c r="Q2555" s="35">
        <v>1.6479904230265585</v>
      </c>
      <c r="R2555" s="35">
        <v>3.7458468506625715E-2</v>
      </c>
      <c r="S2555" s="31">
        <v>2.4183940089370566</v>
      </c>
      <c r="T2555" s="31">
        <v>3.5851747396711736E-2</v>
      </c>
      <c r="U2555" s="35">
        <v>2.0465361589083746</v>
      </c>
      <c r="V2555" s="35">
        <v>6.7448974431304209E-2</v>
      </c>
      <c r="W2555" s="50">
        <f>U2555*Info!$B$2</f>
        <v>0.98233735627601981</v>
      </c>
      <c r="X2555" s="50">
        <f>W2555*SQRT((0.5*V2555/U2555)^2+Info!$B$3^2)</f>
        <v>5.1715665701836236E-2</v>
      </c>
      <c r="Y2555" s="39">
        <f>W2555*Info!$D$2</f>
        <v>0.79569325858357609</v>
      </c>
      <c r="Z2555" s="39">
        <f>Y2555*SQRT(Info!$D$3^2+(X2555/W2555)^2)</f>
        <v>5.7771666647326608E-2</v>
      </c>
      <c r="AA2555" s="50">
        <f>IF(O2555-W2555&gt;0,O2555-W2555,0)</f>
        <v>0.68241147054657891</v>
      </c>
      <c r="AB2555" s="50">
        <f>SQRT((0.5*P2555)^2+X2555^2)</f>
        <v>5.4935513338359804E-2</v>
      </c>
      <c r="AC2555" s="50">
        <f>(1-EXP(-Info!$B$6*G2555*1000))+(Info!$B$6/(Info!$B$6-Info!$B$7))*(EXP(-Info!$B$7*G2555*1000)-EXP(-Info!$B$6*G2555*1000))*(Info!$B$9-1)</f>
        <v>0.13874370158073374</v>
      </c>
      <c r="AD2555" s="50">
        <f>SQRT((Info!$B$6*EXP(-Info!$B$6*G2555*1000)+(Info!$B$6/(Info!$B$6+Info!$B$7))*(Info!$B$9-1)*(-Info!$B$7*EXP(-Info!$B$7*G2555*1000)+Info!$B$6*EXP(-Info!$B$6*G2555*1000)))^2*(0.01*G2555*1000)^2)</f>
        <v>1.2208380380959905E-3</v>
      </c>
      <c r="AE2555" s="50">
        <f>IF(AA2555&gt;0,AA2555*AC2555*SQRT((AB2555/AA2555)^2+(AD2555/AC2555)^2),AA2555*AC2555*SQRT((AD2555/AC2555)^2))</f>
        <v>7.6673528124652328E-3</v>
      </c>
      <c r="AF2555" s="50">
        <f>IF((S2555-Y2555-AA2555*AC2555)&gt;0,S2555-Y2555-AA2555*AC2555,0)</f>
        <v>1.5280204569286964</v>
      </c>
      <c r="AG2555" s="50">
        <f>SQRT((T2555*0.5)^2+Z2555^2+AE2555^2)</f>
        <v>6.0972868672960229E-2</v>
      </c>
      <c r="AH2555" s="50">
        <f>AF2555/S2555</f>
        <v>0.63183271678724462</v>
      </c>
      <c r="AI2555">
        <f>AF2555*EXP(Info!$B$6*G2555*1000)</f>
        <v>1.7389453559512895</v>
      </c>
      <c r="AJ2555">
        <f>2*SQRT((EXP(Info!$B$6*G2555)*AG2555)^2+(Info!$B$6*G2555*0.01*AI2555)^2)</f>
        <v>0.12196150673135489</v>
      </c>
      <c r="AK2555" s="28">
        <f>AI2555/(E2555/1000)</f>
        <v>0.43681119215053743</v>
      </c>
      <c r="AL2555">
        <f>AA2555/0.752049334436339</f>
        <v>0.90740253238578594</v>
      </c>
      <c r="AM2555">
        <f>Q2555/O2555</f>
        <v>0.98993337401653203</v>
      </c>
      <c r="AN2555">
        <f>U2555/0.242530074</f>
        <v>8.4382778809871404</v>
      </c>
      <c r="AO2555">
        <f>O2555/U2555</f>
        <v>0.81344706252860843</v>
      </c>
    </row>
    <row r="2556" spans="1:41">
      <c r="A2556" s="14" t="s">
        <v>97</v>
      </c>
      <c r="B2556" s="14" t="s">
        <v>230</v>
      </c>
      <c r="C2556" s="15">
        <v>-46.28</v>
      </c>
      <c r="D2556" s="15">
        <v>43.68</v>
      </c>
      <c r="E2556" s="15">
        <v>3981</v>
      </c>
      <c r="F2556" s="70">
        <v>95.5</v>
      </c>
      <c r="G2556" s="15">
        <v>14.9145</v>
      </c>
      <c r="I2556">
        <f>(E2556*100*Info!$B$11)/AI2556</f>
        <v>7.6559094273721788</v>
      </c>
      <c r="J2556">
        <f>LOG10(I2556)</f>
        <v>0.88399678691283767</v>
      </c>
      <c r="K2556">
        <f>2*((E2556*100*Info!$B$11)/AI2556^2)*(AJ2556/2)</f>
        <v>0.68126122088163732</v>
      </c>
      <c r="L2556">
        <f>(M2556/10.7)/I2556</f>
        <v>0.78249008901529904</v>
      </c>
      <c r="M2556">
        <f>((U2556/0.242530073729142))*I2556</f>
        <v>64.100203767697494</v>
      </c>
      <c r="N2556">
        <f>2*M2556*SQRT((0.5*K2556/I2556)^2+(0.5*V2556/U2556)^2)</f>
        <v>6.0355481385403316</v>
      </c>
      <c r="O2556" s="1">
        <v>1.3034751345214679</v>
      </c>
      <c r="P2556" s="1">
        <v>2.6929452124007259E-2</v>
      </c>
      <c r="Q2556" s="1">
        <v>1.223055123479136</v>
      </c>
      <c r="R2556" s="1">
        <v>2.5867780997546781E-2</v>
      </c>
      <c r="S2556" s="1">
        <v>1.9964442983285331</v>
      </c>
      <c r="T2556" s="1">
        <v>2.6091033555643881E-2</v>
      </c>
      <c r="U2556" s="1">
        <v>2.0306179550988759</v>
      </c>
      <c r="V2556" s="1">
        <v>6.250212124570316E-2</v>
      </c>
      <c r="W2556" s="50">
        <f>U2556*Info!$B$2</f>
        <v>0.97469661844746036</v>
      </c>
      <c r="X2556" s="50">
        <f>W2556*SQRT((0.5*V2556/U2556)^2+Info!$B$3^2)</f>
        <v>5.0991166080611751E-2</v>
      </c>
      <c r="Y2556" s="39">
        <f>W2556*Info!$D$2</f>
        <v>0.78950426094244297</v>
      </c>
      <c r="Z2556" s="39">
        <f>Y2556*SQRT(Info!$D$3^2+(X2556/W2556)^2)</f>
        <v>5.7133330123461362E-2</v>
      </c>
      <c r="AA2556" s="50">
        <f>IF(O2556-W2556&gt;0,O2556-W2556,0)</f>
        <v>0.32877851607400754</v>
      </c>
      <c r="AB2556" s="50">
        <f>SQRT((0.5*P2556)^2+X2556^2)</f>
        <v>5.27389596615759E-2</v>
      </c>
      <c r="AC2556" s="50">
        <f>(1-EXP(-Info!$B$6*G2556*1000))+(Info!$B$6/(Info!$B$6-Info!$B$7))*(EXP(-Info!$B$7*G2556*1000)-EXP(-Info!$B$6*G2556*1000))*(Info!$B$9-1)</f>
        <v>0.14620050872227913</v>
      </c>
      <c r="AD2556" s="50">
        <f>SQRT((Info!$B$6*EXP(-Info!$B$6*G2556*1000)+(Info!$B$6/(Info!$B$6+Info!$B$7))*(Info!$B$9-1)*(-Info!$B$7*EXP(-Info!$B$7*G2556*1000)+Info!$B$6*EXP(-Info!$B$6*G2556*1000)))^2*(0.01*G2556*1000)^2)</f>
        <v>1.2815096147412205E-3</v>
      </c>
      <c r="AE2556" s="50">
        <f>IF(AA2556&gt;0,AA2556*AC2556*SQRT((AB2556/AA2556)^2+(AD2556/AC2556)^2),AA2556*AC2556*SQRT((AD2556/AC2556)^2))</f>
        <v>7.7219658698316146E-3</v>
      </c>
      <c r="AF2556" s="50">
        <f>IF((S2556-Y2556-AA2556*AC2556)&gt;0,S2556-Y2556-AA2556*AC2556,0)</f>
        <v>1.1588724510791142</v>
      </c>
      <c r="AG2556" s="50">
        <f>SQRT((T2556*0.5)^2+Z2556^2+AE2556^2)</f>
        <v>5.9110334763827009E-2</v>
      </c>
      <c r="AH2556" s="50">
        <f>AF2556/S2556</f>
        <v>0.58046821143437244</v>
      </c>
      <c r="AI2556">
        <f>AF2556*EXP(Info!$B$6*G2556*1000)</f>
        <v>1.3287275307023669</v>
      </c>
      <c r="AJ2556">
        <f>2*SQRT((EXP(Info!$B$6*G2556)*AG2556)^2+(Info!$B$6*G2556*0.01*AI2556)^2)</f>
        <v>0.11823684023075533</v>
      </c>
      <c r="AK2556" s="28">
        <f>AI2556/(E2556/1000)</f>
        <v>0.33376727724249361</v>
      </c>
      <c r="AL2556">
        <f>AA2556/0.752049334436339</f>
        <v>0.43717679282360783</v>
      </c>
      <c r="AM2556">
        <f>Q2556/O2556</f>
        <v>0.93830337924178686</v>
      </c>
      <c r="AN2556">
        <f>U2556/0.242530074</f>
        <v>8.3726439431131165</v>
      </c>
      <c r="AO2556">
        <f>O2556/U2556</f>
        <v>0.64191057271430385</v>
      </c>
    </row>
    <row r="2557" spans="1:41">
      <c r="A2557" s="14" t="s">
        <v>97</v>
      </c>
      <c r="B2557" s="14" t="s">
        <v>230</v>
      </c>
      <c r="C2557" s="15">
        <v>-46.28</v>
      </c>
      <c r="D2557" s="15">
        <v>43.68</v>
      </c>
      <c r="E2557" s="15">
        <v>3981</v>
      </c>
      <c r="F2557" s="70">
        <v>105.5</v>
      </c>
      <c r="G2557" s="15">
        <v>15.728999999999999</v>
      </c>
      <c r="I2557">
        <f>(E2557*100*Info!$B$11)/AI2557</f>
        <v>5.1858895929757542</v>
      </c>
      <c r="J2557">
        <f>LOG10(I2557)</f>
        <v>0.71482326644956762</v>
      </c>
      <c r="K2557">
        <f>2*((E2557*100*Info!$B$11)/AI2557^2)*(AJ2557/2)</f>
        <v>0.29904065789808953</v>
      </c>
      <c r="L2557">
        <f>(M2557/10.7)/I2557</f>
        <v>0.73305950358007232</v>
      </c>
      <c r="M2557">
        <f>((U2557/0.242530073729142))*I2557</f>
        <v>40.676752461932203</v>
      </c>
      <c r="N2557">
        <f>2*M2557*SQRT((0.5*K2557/I2557)^2+(0.5*V2557/U2557)^2)</f>
        <v>2.6586550630647792</v>
      </c>
      <c r="O2557" s="1">
        <v>1.3175534154304991</v>
      </c>
      <c r="P2557" s="1">
        <v>2.7191926177720861E-2</v>
      </c>
      <c r="Q2557" s="1">
        <v>1.239332995807118</v>
      </c>
      <c r="R2557" s="1">
        <v>2.6446995589057221E-2</v>
      </c>
      <c r="S2557" s="1">
        <v>2.499858755081267</v>
      </c>
      <c r="T2557" s="1">
        <v>3.3137434890355359E-2</v>
      </c>
      <c r="U2557" s="1">
        <v>1.9023420373270179</v>
      </c>
      <c r="V2557" s="1">
        <v>5.8536250580674992E-2</v>
      </c>
      <c r="W2557" s="50">
        <f>U2557*Info!$B$2</f>
        <v>0.91312417791696854</v>
      </c>
      <c r="X2557" s="50">
        <f>W2557*SQRT((0.5*V2557/U2557)^2+Info!$B$3^2)</f>
        <v>4.7768769989890457E-2</v>
      </c>
      <c r="Y2557" s="39">
        <f>W2557*Info!$D$2</f>
        <v>0.73963058411274452</v>
      </c>
      <c r="Z2557" s="39">
        <f>Y2557*SQRT(Info!$D$3^2+(X2557/W2557)^2)</f>
        <v>5.3523441793009767E-2</v>
      </c>
      <c r="AA2557" s="50">
        <f>IF(O2557-W2557&gt;0,O2557-W2557,0)</f>
        <v>0.40442923751353055</v>
      </c>
      <c r="AB2557" s="50">
        <f>SQRT((0.5*P2557)^2+X2557^2)</f>
        <v>4.9665940025944481E-2</v>
      </c>
      <c r="AC2557" s="50">
        <f>(1-EXP(-Info!$B$6*G2557*1000))+(Info!$B$6/(Info!$B$6-Info!$B$7))*(EXP(-Info!$B$7*G2557*1000)-EXP(-Info!$B$6*G2557*1000))*(Info!$B$9-1)</f>
        <v>0.15360033022300146</v>
      </c>
      <c r="AD2557" s="50">
        <f>SQRT((Info!$B$6*EXP(-Info!$B$6*G2557*1000)+(Info!$B$6/(Info!$B$6+Info!$B$7))*(Info!$B$9-1)*(-Info!$B$7*EXP(-Info!$B$7*G2557*1000)+Info!$B$6*EXP(-Info!$B$6*G2557*1000)))^2*(0.01*G2557*1000)^2)</f>
        <v>1.3411914025068794E-3</v>
      </c>
      <c r="AE2557" s="50">
        <f>IF(AA2557&gt;0,AA2557*AC2557*SQRT((AB2557/AA2557)^2+(AD2557/AC2557)^2),AA2557*AC2557*SQRT((AD2557/AC2557)^2))</f>
        <v>7.6479639757600568E-3</v>
      </c>
      <c r="AF2557" s="50">
        <f>IF((S2557-Y2557-AA2557*AC2557)&gt;0,S2557-Y2557-AA2557*AC2557,0)</f>
        <v>1.6981077065346075</v>
      </c>
      <c r="AG2557" s="50">
        <f>SQRT((T2557*0.5)^2+Z2557^2+AE2557^2)</f>
        <v>5.6548851200730541E-2</v>
      </c>
      <c r="AH2557" s="50">
        <f>AF2557/S2557</f>
        <v>0.6792814606357247</v>
      </c>
      <c r="AI2557">
        <f>AF2557*EXP(Info!$B$6*G2557*1000)</f>
        <v>1.9615954883597859</v>
      </c>
      <c r="AJ2557">
        <f>2*SQRT((EXP(Info!$B$6*G2557)*AG2557)^2+(Info!$B$6*G2557*0.01*AI2557)^2)</f>
        <v>0.11311401734498459</v>
      </c>
      <c r="AK2557" s="28">
        <f>AI2557/(E2557/1000)</f>
        <v>0.49273938416472896</v>
      </c>
      <c r="AL2557">
        <f>AA2557/0.752049334436339</f>
        <v>0.53776955712174157</v>
      </c>
      <c r="AM2557">
        <f>Q2557/O2557</f>
        <v>0.9406320694802166</v>
      </c>
      <c r="AN2557">
        <f>U2557/0.242530074</f>
        <v>7.8437366795468746</v>
      </c>
      <c r="AO2557">
        <f>O2557/U2557</f>
        <v>0.69259543740188501</v>
      </c>
    </row>
    <row r="2558" spans="1:41">
      <c r="A2558" s="14" t="s">
        <v>97</v>
      </c>
      <c r="B2558" s="14" t="s">
        <v>230</v>
      </c>
      <c r="C2558" s="15">
        <v>-46.28</v>
      </c>
      <c r="D2558" s="15">
        <v>43.68</v>
      </c>
      <c r="E2558" s="15">
        <v>3981</v>
      </c>
      <c r="F2558" s="82">
        <v>113</v>
      </c>
      <c r="G2558" s="15">
        <v>16.215</v>
      </c>
      <c r="I2558">
        <f>(E2558*100*Info!$B$11)/AI2558</f>
        <v>14.296497044033199</v>
      </c>
      <c r="J2558">
        <f>LOG10(I2558)</f>
        <v>1.1552296388070724</v>
      </c>
      <c r="K2558">
        <f>2*((E2558*100*Info!$B$11)/AI2558^2)*(AJ2558/2)</f>
        <v>7.742851252582641</v>
      </c>
      <c r="L2558">
        <f>(M2558/10.7)/I2558</f>
        <v>0.49461020242841425</v>
      </c>
      <c r="M2558">
        <f>((U2558/0.242530073729142))*I2558</f>
        <v>75.661768277541398</v>
      </c>
      <c r="N2558">
        <f>2*M2558*SQRT((0.5*K2558/I2558)^2+(0.5*V2558/U2558)^2)</f>
        <v>51.019327041071456</v>
      </c>
      <c r="O2558" s="1">
        <v>0.97176465040375992</v>
      </c>
      <c r="P2558" s="1">
        <v>2.0086220304442529E-2</v>
      </c>
      <c r="Q2558" s="1">
        <v>0.98805640897225133</v>
      </c>
      <c r="R2558" s="1">
        <v>2.1032667943051791E-2</v>
      </c>
      <c r="S2558" s="1">
        <v>1.1684639492138109</v>
      </c>
      <c r="T2558" s="1">
        <v>0.31884069794357661</v>
      </c>
      <c r="U2558" s="1">
        <v>1.283548982824996</v>
      </c>
      <c r="V2558" s="1">
        <v>0.51561383594834209</v>
      </c>
      <c r="W2558" s="50">
        <f>U2558*Info!$B$2</f>
        <v>0.61610351175599809</v>
      </c>
      <c r="X2558" s="50">
        <f>W2558*SQRT((0.5*V2558/U2558)^2+Info!$B$3^2)</f>
        <v>0.1275239514973785</v>
      </c>
      <c r="Y2558" s="39">
        <f>W2558*Info!$D$2</f>
        <v>0.4990438445223585</v>
      </c>
      <c r="Z2558" s="39">
        <f>Y2558*SQRT(Info!$D$3^2+(X2558/W2558)^2)</f>
        <v>0.10626544647965989</v>
      </c>
      <c r="AA2558" s="50">
        <f>IF(O2558-W2558&gt;0,O2558-W2558,0)</f>
        <v>0.35566113864776183</v>
      </c>
      <c r="AB2558" s="50">
        <f>SQRT((0.5*P2558)^2+X2558^2)</f>
        <v>0.12791881123210688</v>
      </c>
      <c r="AC2558" s="50">
        <f>(1-EXP(-Info!$B$6*G2558*1000))+(Info!$B$6/(Info!$B$6-Info!$B$7))*(EXP(-Info!$B$7*G2558*1000)-EXP(-Info!$B$6*G2558*1000))*(Info!$B$9-1)</f>
        <v>0.15798828991946792</v>
      </c>
      <c r="AD2558" s="50">
        <f>SQRT((Info!$B$6*EXP(-Info!$B$6*G2558*1000)+(Info!$B$6/(Info!$B$6+Info!$B$7))*(Info!$B$9-1)*(-Info!$B$7*EXP(-Info!$B$7*G2558*1000)+Info!$B$6*EXP(-Info!$B$6*G2558*1000)))^2*(0.01*G2558*1000)^2)</f>
        <v>1.3763322993992078E-3</v>
      </c>
      <c r="AE2558" s="50">
        <f>IF(AA2558&gt;0,AA2558*AC2558*SQRT((AB2558/AA2558)^2+(AD2558/AC2558)^2),AA2558*AC2558*SQRT((AD2558/AC2558)^2))</f>
        <v>2.021560166517904E-2</v>
      </c>
      <c r="AF2558" s="50">
        <f>IF((S2558-Y2558-AA2558*AC2558)&gt;0,S2558-Y2558-AA2558*AC2558,0)</f>
        <v>0.61322980960568174</v>
      </c>
      <c r="AG2558" s="50">
        <f>SQRT((T2558*0.5)^2+Z2558^2+AE2558^2)</f>
        <v>0.19265477760100688</v>
      </c>
      <c r="AH2558" s="50">
        <f>AF2558/S2558</f>
        <v>0.52481705577505167</v>
      </c>
      <c r="AI2558">
        <f>AF2558*EXP(Info!$B$6*G2558*1000)</f>
        <v>0.71154616388766789</v>
      </c>
      <c r="AJ2558">
        <f>2*SQRT((EXP(Info!$B$6*G2558)*AG2558)^2+(Info!$B$6*G2558*0.01*AI2558)^2)</f>
        <v>0.38536685520649339</v>
      </c>
      <c r="AK2558" s="28">
        <f>AI2558/(E2558/1000)</f>
        <v>0.17873553476203666</v>
      </c>
      <c r="AL2558">
        <f>AA2558/0.752049334436339</f>
        <v>0.47292261605992891</v>
      </c>
      <c r="AM2558">
        <f>Q2558/O2558</f>
        <v>1.0167651278133263</v>
      </c>
      <c r="AN2558">
        <f>U2558/0.242530074</f>
        <v>5.2923291600735496</v>
      </c>
      <c r="AO2558">
        <f>O2558/U2558</f>
        <v>0.75709198745573236</v>
      </c>
    </row>
    <row r="2559" spans="1:41">
      <c r="A2559" s="14" t="s">
        <v>97</v>
      </c>
      <c r="B2559" s="14" t="s">
        <v>230</v>
      </c>
      <c r="C2559" s="15">
        <v>-46.28</v>
      </c>
      <c r="D2559" s="15">
        <v>43.68</v>
      </c>
      <c r="E2559" s="15">
        <v>3981</v>
      </c>
      <c r="F2559" s="70">
        <v>115.5</v>
      </c>
      <c r="G2559" s="15">
        <v>16.262499999999999</v>
      </c>
      <c r="I2559">
        <f>(E2559*100*Info!$B$11)/AI2559</f>
        <v>31.624677266869913</v>
      </c>
      <c r="J2559">
        <f>LOG10(I2559)</f>
        <v>1.5000261021860024</v>
      </c>
      <c r="K2559">
        <f>2*((E2559*100*Info!$B$11)/AI2559^2)*(AJ2559/2)</f>
        <v>6.6414525666845119</v>
      </c>
      <c r="L2559">
        <f>(M2559/10.7)/I2559</f>
        <v>0.45092300574021266</v>
      </c>
      <c r="M2559">
        <f>((U2559/0.242530073729142))*I2559</f>
        <v>152.58515145753034</v>
      </c>
      <c r="N2559">
        <f>2*M2559*SQRT((0.5*K2559/I2559)^2+(0.5*V2559/U2559)^2)</f>
        <v>32.386513051356189</v>
      </c>
      <c r="O2559" s="1">
        <v>0.89209381150594314</v>
      </c>
      <c r="P2559" s="1">
        <v>1.8419676036002398E-2</v>
      </c>
      <c r="Q2559" s="1">
        <v>0.89383709290082847</v>
      </c>
      <c r="R2559" s="1">
        <v>1.8825048105302829E-2</v>
      </c>
      <c r="S2559" s="1">
        <v>0.78440776000765178</v>
      </c>
      <c r="T2559" s="1">
        <v>1.1403764162304011E-2</v>
      </c>
      <c r="U2559" s="1">
        <v>1.1701775711632389</v>
      </c>
      <c r="V2559" s="1">
        <v>3.6016907711988573E-2</v>
      </c>
      <c r="W2559" s="50">
        <f>U2559*Info!$B$2</f>
        <v>0.5616852341583547</v>
      </c>
      <c r="X2559" s="50">
        <f>W2559*SQRT((0.5*V2559/U2559)^2+Info!$B$3^2)</f>
        <v>2.9384443023615869E-2</v>
      </c>
      <c r="Y2559" s="39">
        <f>W2559*Info!$D$2</f>
        <v>0.45496503966826735</v>
      </c>
      <c r="Z2559" s="39">
        <f>Y2559*SQRT(Info!$D$3^2+(X2559/W2559)^2)</f>
        <v>3.2923996651017064E-2</v>
      </c>
      <c r="AA2559" s="50">
        <f>IF(O2559-W2559&gt;0,O2559-W2559,0)</f>
        <v>0.33040857734758844</v>
      </c>
      <c r="AB2559" s="50">
        <f>SQRT((0.5*P2559)^2+X2559^2)</f>
        <v>3.0793937847017026E-2</v>
      </c>
      <c r="AC2559" s="50">
        <f>(1-EXP(-Info!$B$6*G2559*1000))+(Info!$B$6/(Info!$B$6-Info!$B$7))*(EXP(-Info!$B$7*G2559*1000)-EXP(-Info!$B$6*G2559*1000))*(Info!$B$9-1)</f>
        <v>0.15841606015473889</v>
      </c>
      <c r="AD2559" s="50">
        <f>SQRT((Info!$B$6*EXP(-Info!$B$6*G2559*1000)+(Info!$B$6/(Info!$B$6+Info!$B$7))*(Info!$B$9-1)*(-Info!$B$7*EXP(-Info!$B$7*G2559*1000)+Info!$B$6*EXP(-Info!$B$6*G2559*1000)))^2*(0.01*G2559*1000)^2)</f>
        <v>1.37974811460964E-3</v>
      </c>
      <c r="AE2559" s="50">
        <f>IF(AA2559&gt;0,AA2559*AC2559*SQRT((AB2559/AA2559)^2+(AD2559/AC2559)^2),AA2559*AC2559*SQRT((AD2559/AC2559)^2))</f>
        <v>4.8995093885776698E-3</v>
      </c>
      <c r="AF2559" s="50">
        <f>IF((S2559-Y2559-AA2559*AC2559)&gt;0,S2559-Y2559-AA2559*AC2559,0)</f>
        <v>0.27710069527464715</v>
      </c>
      <c r="AG2559" s="50">
        <f>SQRT((T2559*0.5)^2+Z2559^2+AE2559^2)</f>
        <v>3.3771381478883949E-2</v>
      </c>
      <c r="AH2559" s="50">
        <f>AF2559/S2559</f>
        <v>0.3532610325934869</v>
      </c>
      <c r="AI2559">
        <f>AF2559*EXP(Info!$B$6*G2559*1000)</f>
        <v>0.32166708114900083</v>
      </c>
      <c r="AJ2559">
        <f>2*SQRT((EXP(Info!$B$6*G2559)*AG2559)^2+(Info!$B$6*G2559*0.01*AI2559)^2)</f>
        <v>6.7552836782716452E-2</v>
      </c>
      <c r="AK2559" s="28">
        <f>AI2559/(E2559/1000)</f>
        <v>8.080057300904317E-2</v>
      </c>
      <c r="AL2559">
        <f>AA2559/0.752049334436339</f>
        <v>0.43934428529908837</v>
      </c>
      <c r="AM2559">
        <f>Q2559/O2559</f>
        <v>1.0019541458223351</v>
      </c>
      <c r="AN2559">
        <f>U2559/0.242530074</f>
        <v>4.8248761560318449</v>
      </c>
      <c r="AO2559">
        <f>O2559/U2559</f>
        <v>0.76235763997693018</v>
      </c>
    </row>
    <row r="2560" spans="1:41">
      <c r="A2560" s="14" t="s">
        <v>97</v>
      </c>
      <c r="B2560" s="14" t="s">
        <v>230</v>
      </c>
      <c r="C2560" s="15">
        <v>-46.28</v>
      </c>
      <c r="D2560" s="15">
        <v>43.68</v>
      </c>
      <c r="E2560" s="15">
        <v>3981</v>
      </c>
      <c r="F2560" s="82">
        <v>117.5</v>
      </c>
      <c r="G2560" s="15">
        <v>16.3005</v>
      </c>
      <c r="I2560">
        <f>(E2560*100*Info!$B$11)/AI2560</f>
        <v>41.432716008392518</v>
      </c>
      <c r="J2560">
        <f>LOG10(I2560)</f>
        <v>1.6173434032185405</v>
      </c>
      <c r="K2560">
        <f>2*((E2560*100*Info!$B$11)/AI2560^2)*(AJ2560/2)</f>
        <v>11.296961831521843</v>
      </c>
      <c r="L2560">
        <f>(M2560/10.7)/I2560</f>
        <v>0.44640756351823208</v>
      </c>
      <c r="M2560">
        <f>((U2560/0.242530073729142))*I2560</f>
        <v>197.90589249476807</v>
      </c>
      <c r="N2560">
        <f>2*M2560*SQRT((0.5*K2560/I2560)^2+(0.5*V2560/U2560)^2)</f>
        <v>54.303489721147265</v>
      </c>
      <c r="O2560" s="1">
        <v>0.84268245777360284</v>
      </c>
      <c r="P2560" s="1">
        <v>1.7420031393409662E-2</v>
      </c>
      <c r="Q2560" s="1">
        <v>0.81319968841325996</v>
      </c>
      <c r="R2560" s="1">
        <v>1.7898320068537581E-2</v>
      </c>
      <c r="S2560" s="1">
        <v>0.70734381598642526</v>
      </c>
      <c r="T2560" s="1">
        <v>1.1698177793461779E-2</v>
      </c>
      <c r="U2560" s="1">
        <v>1.1584596744385609</v>
      </c>
      <c r="V2560" s="1">
        <v>3.5663577686077037E-2</v>
      </c>
      <c r="W2560" s="50">
        <f>U2560*Info!$B$2</f>
        <v>0.55606064373050923</v>
      </c>
      <c r="X2560" s="50">
        <f>W2560*SQRT((0.5*V2560/U2560)^2+Info!$B$3^2)</f>
        <v>2.9090711701694961E-2</v>
      </c>
      <c r="Y2560" s="39">
        <f>W2560*Info!$D$2</f>
        <v>0.45040912142171252</v>
      </c>
      <c r="Z2560" s="39">
        <f>Y2560*SQRT(Info!$D$3^2+(X2560/W2560)^2)</f>
        <v>3.2594606385052904E-2</v>
      </c>
      <c r="AA2560" s="50">
        <f>IF(O2560-W2560&gt;0,O2560-W2560,0)</f>
        <v>0.28662181404309361</v>
      </c>
      <c r="AB2560" s="50">
        <f>SQRT((0.5*P2560)^2+X2560^2)</f>
        <v>3.036665738516468E-2</v>
      </c>
      <c r="AC2560" s="50">
        <f>(1-EXP(-Info!$B$6*G2560*1000))+(Info!$B$6/(Info!$B$6-Info!$B$7))*(EXP(-Info!$B$7*G2560*1000)-EXP(-Info!$B$6*G2560*1000))*(Info!$B$9-1)</f>
        <v>0.15875813631165414</v>
      </c>
      <c r="AD2560" s="50">
        <f>SQRT((Info!$B$6*EXP(-Info!$B$6*G2560*1000)+(Info!$B$6/(Info!$B$6+Info!$B$7))*(Info!$B$9-1)*(-Info!$B$7*EXP(-Info!$B$7*G2560*1000)+Info!$B$6*EXP(-Info!$B$6*G2560*1000)))^2*(0.01*G2560*1000)^2)</f>
        <v>1.3824783709566924E-3</v>
      </c>
      <c r="AE2560" s="50">
        <f>IF(AA2560&gt;0,AA2560*AC2560*SQRT((AB2560/AA2560)^2+(AD2560/AC2560)^2),AA2560*AC2560*SQRT((AD2560/AC2560)^2))</f>
        <v>4.8372109381374182E-3</v>
      </c>
      <c r="AF2560" s="50">
        <f>IF((S2560-Y2560-AA2560*AC2560)&gt;0,S2560-Y2560-AA2560*AC2560,0)</f>
        <v>0.2114311495409657</v>
      </c>
      <c r="AG2560" s="50">
        <f>SQRT((T2560*0.5)^2+Z2560^2+AE2560^2)</f>
        <v>3.3466682177628965E-2</v>
      </c>
      <c r="AH2560" s="50">
        <f>AF2560/S2560</f>
        <v>0.29890859969718503</v>
      </c>
      <c r="AI2560">
        <f>AF2560*EXP(Info!$B$6*G2560*1000)</f>
        <v>0.24552138041475882</v>
      </c>
      <c r="AJ2560">
        <f>2*SQRT((EXP(Info!$B$6*G2560)*AG2560)^2+(Info!$B$6*G2560*0.01*AI2560)^2)</f>
        <v>6.6943370615777681E-2</v>
      </c>
      <c r="AK2560" s="28">
        <f>AI2560/(E2560/1000)</f>
        <v>6.1673293246611111E-2</v>
      </c>
      <c r="AL2560">
        <f>AA2560/0.752049334436339</f>
        <v>0.38112102613310156</v>
      </c>
      <c r="AM2560">
        <f>Q2560/O2560</f>
        <v>0.96501319199377023</v>
      </c>
      <c r="AN2560">
        <f>U2560/0.242530074</f>
        <v>4.7765609243106111</v>
      </c>
      <c r="AO2560">
        <f>O2560/U2560</f>
        <v>0.72741630664183698</v>
      </c>
    </row>
    <row r="2561" spans="1:41">
      <c r="A2561" s="14" t="s">
        <v>97</v>
      </c>
      <c r="B2561" s="14" t="s">
        <v>230</v>
      </c>
      <c r="C2561" s="15">
        <v>-46.28</v>
      </c>
      <c r="D2561" s="15">
        <v>43.68</v>
      </c>
      <c r="E2561" s="15">
        <v>3981</v>
      </c>
      <c r="F2561" s="83">
        <v>119.5</v>
      </c>
      <c r="G2561" s="15">
        <v>16.3385</v>
      </c>
      <c r="I2561">
        <f>(E2561*100*Info!$B$11)/AI2561</f>
        <v>25.208555863976816</v>
      </c>
      <c r="J2561">
        <f>LOG10(I2561)</f>
        <v>1.4015479667287882</v>
      </c>
      <c r="K2561">
        <f>2*((E2561*100*Info!$B$11)/AI2561^2)*(AJ2561/2)</f>
        <v>4.1814411256487984</v>
      </c>
      <c r="L2561">
        <f>(M2561/10.7)/I2561</f>
        <v>0.44043063971934282</v>
      </c>
      <c r="M2561">
        <f>((U2561/0.242530073729142))*I2561</f>
        <v>118.79803812562146</v>
      </c>
      <c r="N2561">
        <f>2*M2561*SQRT((0.5*K2561/I2561)^2+(0.5*V2561/U2561)^2)</f>
        <v>20.090399492797534</v>
      </c>
      <c r="O2561" s="31">
        <v>0.83824154706068166</v>
      </c>
      <c r="P2561" s="31">
        <v>1.8678872085449924E-2</v>
      </c>
      <c r="Q2561" s="31">
        <v>0.79658096945668255</v>
      </c>
      <c r="R2561" s="31">
        <v>1.8569289517449676E-2</v>
      </c>
      <c r="S2561" s="31">
        <v>0.83784473926958403</v>
      </c>
      <c r="T2561" s="31">
        <v>1.4880871544050309E-2</v>
      </c>
      <c r="U2561" s="31">
        <v>1.1429491281036477</v>
      </c>
      <c r="V2561" s="31">
        <v>3.7654318598357661E-2</v>
      </c>
      <c r="W2561" s="50">
        <f>U2561*Info!$B$2</f>
        <v>0.54861558148975087</v>
      </c>
      <c r="X2561" s="50">
        <f>W2561*SQRT((0.5*V2561/U2561)^2+Info!$B$3^2)</f>
        <v>2.8881060726328688E-2</v>
      </c>
      <c r="Y2561" s="39">
        <f>W2561*Info!$D$2</f>
        <v>0.44437862100669823</v>
      </c>
      <c r="Z2561" s="39">
        <f>Y2561*SQRT(Info!$D$3^2+(X2561/W2561)^2)</f>
        <v>3.2263666673815881E-2</v>
      </c>
      <c r="AA2561" s="50">
        <f>IF(O2561-W2561&gt;0,O2561-W2561,0)</f>
        <v>0.28962596557093079</v>
      </c>
      <c r="AB2561" s="50">
        <f>SQRT((0.5*P2561)^2+X2561^2)</f>
        <v>3.0353595079891861E-2</v>
      </c>
      <c r="AC2561" s="50">
        <f>(1-EXP(-Info!$B$6*G2561*1000))+(Info!$B$6/(Info!$B$6-Info!$B$7))*(EXP(-Info!$B$7*G2561*1000)-EXP(-Info!$B$6*G2561*1000))*(Info!$B$9-1)</f>
        <v>0.1591000880438925</v>
      </c>
      <c r="AD2561" s="50">
        <f>SQRT((Info!$B$6*EXP(-Info!$B$6*G2561*1000)+(Info!$B$6/(Info!$B$6+Info!$B$7))*(Info!$B$9-1)*(-Info!$B$7*EXP(-Info!$B$7*G2561*1000)+Info!$B$6*EXP(-Info!$B$6*G2561*1000)))^2*(0.01*G2561*1000)^2)</f>
        <v>1.385206498932638E-3</v>
      </c>
      <c r="AE2561" s="50">
        <f>IF(AA2561&gt;0,AA2561*AC2561*SQRT((AB2561/AA2561)^2+(AD2561/AC2561)^2),AA2561*AC2561*SQRT((AD2561/AC2561)^2))</f>
        <v>4.8458955415855761E-3</v>
      </c>
      <c r="AF2561" s="50">
        <f>IF((S2561-Y2561-AA2561*AC2561)&gt;0,S2561-Y2561-AA2561*AC2561,0)</f>
        <v>0.34738660164075336</v>
      </c>
      <c r="AG2561" s="50">
        <f>SQRT((T2561*0.5)^2+Z2561^2+AE2561^2)</f>
        <v>3.3463218245062563E-2</v>
      </c>
      <c r="AH2561" s="50">
        <f>AF2561/S2561</f>
        <v>0.41461930278824444</v>
      </c>
      <c r="AI2561">
        <f>AF2561*EXP(Info!$B$6*G2561*1000)</f>
        <v>0.40353829404602826</v>
      </c>
      <c r="AJ2561">
        <f>2*SQRT((EXP(Info!$B$6*G2561)*AG2561)^2+(Info!$B$6*G2561*0.01*AI2561)^2)</f>
        <v>6.6936465047943691E-2</v>
      </c>
      <c r="AK2561" s="28">
        <f>AI2561/(E2561/1000)</f>
        <v>0.10136606230746754</v>
      </c>
      <c r="AL2561">
        <f>AA2561/0.752049334436339</f>
        <v>0.38511564641966667</v>
      </c>
      <c r="AM2561">
        <f>Q2561/O2561</f>
        <v>0.95030003255018425</v>
      </c>
      <c r="AN2561">
        <f>U2561/0.242530074</f>
        <v>4.7126078397339191</v>
      </c>
      <c r="AO2561">
        <f>O2561/U2561</f>
        <v>0.73340232425871033</v>
      </c>
    </row>
    <row r="2562" spans="1:41">
      <c r="A2562" s="14" t="s">
        <v>97</v>
      </c>
      <c r="B2562" s="14" t="s">
        <v>230</v>
      </c>
      <c r="C2562" s="15">
        <v>-46.28</v>
      </c>
      <c r="D2562" s="15">
        <v>43.68</v>
      </c>
      <c r="E2562" s="15">
        <v>3981</v>
      </c>
      <c r="F2562" s="82">
        <v>119.5</v>
      </c>
      <c r="G2562" s="15">
        <v>16.3385</v>
      </c>
      <c r="H2562" s="15" t="s">
        <v>122</v>
      </c>
      <c r="I2562">
        <f>(E2562*100*Info!$B$11)/AI2562</f>
        <v>43.083533592824296</v>
      </c>
      <c r="J2562">
        <f>LOG10(I2562)</f>
        <v>1.6343113157246096</v>
      </c>
      <c r="K2562">
        <f>2*((E2562*100*Info!$B$11)/AI2562^2)*(AJ2562/2)</f>
        <v>12.562399811594604</v>
      </c>
      <c r="L2562">
        <f>(M2562/10.7)/I2562</f>
        <v>0.45963179826200451</v>
      </c>
      <c r="M2562">
        <f>((U2562/0.242530073729142))*I2562</f>
        <v>211.88741362203899</v>
      </c>
      <c r="N2562">
        <f>2*M2562*SQRT((0.5*K2562/I2562)^2+(0.5*V2562/U2562)^2)</f>
        <v>62.1259443271435</v>
      </c>
      <c r="O2562" s="1">
        <v>0.82360648684016668</v>
      </c>
      <c r="P2562" s="1">
        <v>1.701752083472461E-2</v>
      </c>
      <c r="Q2562" s="1">
        <v>0.79130637880883126</v>
      </c>
      <c r="R2562" s="1">
        <v>1.7199696118320819E-2</v>
      </c>
      <c r="S2562" s="1">
        <v>0.70695664557740678</v>
      </c>
      <c r="T2562" s="1">
        <v>1.160607066675361E-2</v>
      </c>
      <c r="U2562" s="1">
        <v>1.19277751295194</v>
      </c>
      <c r="V2562" s="1">
        <v>3.6715142537821911E-2</v>
      </c>
      <c r="W2562" s="50">
        <f>U2562*Info!$B$2</f>
        <v>0.57253320621693116</v>
      </c>
      <c r="X2562" s="50">
        <f>W2562*SQRT((0.5*V2562/U2562)^2+Info!$B$3^2)</f>
        <v>2.9952138120461089E-2</v>
      </c>
      <c r="Y2562" s="39">
        <f>W2562*Info!$D$2</f>
        <v>0.46375189703571429</v>
      </c>
      <c r="Z2562" s="39">
        <f>Y2562*SQRT(Info!$D$3^2+(X2562/W2562)^2)</f>
        <v>3.3559975077880305E-2</v>
      </c>
      <c r="AA2562" s="50">
        <f>IF(O2562-W2562&gt;0,O2562-W2562,0)</f>
        <v>0.25107328062323553</v>
      </c>
      <c r="AB2562" s="50">
        <f>SQRT((0.5*P2562)^2+X2562^2)</f>
        <v>3.1137269980318599E-2</v>
      </c>
      <c r="AC2562" s="50">
        <f>(1-EXP(-Info!$B$6*G2562*1000))+(Info!$B$6/(Info!$B$6-Info!$B$7))*(EXP(-Info!$B$7*G2562*1000)-EXP(-Info!$B$6*G2562*1000))*(Info!$B$9-1)</f>
        <v>0.1591000880438925</v>
      </c>
      <c r="AD2562" s="50">
        <f>SQRT((Info!$B$6*EXP(-Info!$B$6*G2562*1000)+(Info!$B$6/(Info!$B$6+Info!$B$7))*(Info!$B$9-1)*(-Info!$B$7*EXP(-Info!$B$7*G2562*1000)+Info!$B$6*EXP(-Info!$B$6*G2562*1000)))^2*(0.01*G2562*1000)^2)</f>
        <v>1.385206498932638E-3</v>
      </c>
      <c r="AE2562" s="50">
        <f>IF(AA2562&gt;0,AA2562*AC2562*SQRT((AB2562/AA2562)^2+(AD2562/AC2562)^2),AA2562*AC2562*SQRT((AD2562/AC2562)^2))</f>
        <v>4.9661355182435262E-3</v>
      </c>
      <c r="AF2562" s="50">
        <f>IF((S2562-Y2562-AA2562*AC2562)&gt;0,S2562-Y2562-AA2562*AC2562,0)</f>
        <v>0.2032589674890668</v>
      </c>
      <c r="AG2562" s="50">
        <f>SQRT((T2562*0.5)^2+Z2562^2+AE2562^2)</f>
        <v>3.4418158699935225E-2</v>
      </c>
      <c r="AH2562" s="50">
        <f>AF2562/S2562</f>
        <v>0.28751263427625756</v>
      </c>
      <c r="AI2562">
        <f>AF2562*EXP(Info!$B$6*G2562*1000)</f>
        <v>0.23611381844518645</v>
      </c>
      <c r="AJ2562">
        <f>2*SQRT((EXP(Info!$B$6*G2562)*AG2562)^2+(Info!$B$6*G2562*0.01*AI2562)^2)</f>
        <v>6.8846632135222907E-2</v>
      </c>
      <c r="AK2562" s="28">
        <f>AI2562/(E2562/1000)</f>
        <v>5.9310177956590417E-2</v>
      </c>
      <c r="AL2562">
        <f>AA2562/0.752049334436339</f>
        <v>0.33385214124471629</v>
      </c>
      <c r="AM2562">
        <f>Q2562/O2562</f>
        <v>0.96078211069553687</v>
      </c>
      <c r="AN2562">
        <f>U2562/0.242530074</f>
        <v>4.9180602359109491</v>
      </c>
      <c r="AO2562">
        <f>O2562/U2562</f>
        <v>0.69049464623278145</v>
      </c>
    </row>
    <row r="2563" spans="1:41">
      <c r="A2563" s="14" t="s">
        <v>97</v>
      </c>
      <c r="B2563" s="14" t="s">
        <v>230</v>
      </c>
      <c r="C2563" s="15">
        <v>-46.28</v>
      </c>
      <c r="D2563" s="15">
        <v>43.68</v>
      </c>
      <c r="E2563" s="15">
        <v>3981</v>
      </c>
      <c r="F2563" s="70">
        <v>125.5</v>
      </c>
      <c r="G2563" s="15">
        <v>16.491</v>
      </c>
      <c r="I2563">
        <f>(E2563*100*Info!$B$11)/AI2563</f>
        <v>22.417443371822692</v>
      </c>
      <c r="J2563">
        <f>LOG10(I2563)</f>
        <v>1.3505860813712736</v>
      </c>
      <c r="K2563">
        <f>2*((E2563*100*Info!$B$11)/AI2563^2)*(AJ2563/2)</f>
        <v>3.8390598337999977</v>
      </c>
      <c r="L2563">
        <f>(M2563/10.7)/I2563</f>
        <v>0.51917381080792935</v>
      </c>
      <c r="M2563">
        <f>((U2563/0.242530073729142))*I2563</f>
        <v>124.53247969194554</v>
      </c>
      <c r="N2563">
        <f>2*M2563*SQRT((0.5*K2563/I2563)^2+(0.5*V2563/U2563)^2)</f>
        <v>21.668178207012843</v>
      </c>
      <c r="O2563" s="1">
        <v>0.93397057650423954</v>
      </c>
      <c r="P2563" s="1">
        <v>1.9285924691884612E-2</v>
      </c>
      <c r="Q2563" s="1">
        <v>0.8592981042649066</v>
      </c>
      <c r="R2563" s="1">
        <v>1.7920713709308599E-2</v>
      </c>
      <c r="S2563" s="1">
        <v>0.96001863585412306</v>
      </c>
      <c r="T2563" s="1">
        <v>1.2703413053408521E-2</v>
      </c>
      <c r="U2563" s="1">
        <v>1.3472933099643081</v>
      </c>
      <c r="V2563" s="1">
        <v>4.146085704919994E-2</v>
      </c>
      <c r="W2563" s="50">
        <f>U2563*Info!$B$2</f>
        <v>0.64670078878286785</v>
      </c>
      <c r="X2563" s="50">
        <f>W2563*SQRT((0.5*V2563/U2563)^2+Info!$B$3^2)</f>
        <v>3.3831484288526274E-2</v>
      </c>
      <c r="Y2563" s="39">
        <f>W2563*Info!$D$2</f>
        <v>0.52382763891412298</v>
      </c>
      <c r="Z2563" s="39">
        <f>Y2563*SQRT(Info!$D$3^2+(X2563/W2563)^2)</f>
        <v>3.7906997046599299E-2</v>
      </c>
      <c r="AA2563" s="50">
        <f>IF(O2563-W2563&gt;0,O2563-W2563,0)</f>
        <v>0.28726978772137168</v>
      </c>
      <c r="AB2563" s="50">
        <f>SQRT((0.5*P2563)^2+X2563^2)</f>
        <v>3.5178914877665876E-2</v>
      </c>
      <c r="AC2563" s="50">
        <f>(1-EXP(-Info!$B$6*G2563*1000))+(Info!$B$6/(Info!$B$6-Info!$B$7))*(EXP(-Info!$B$7*G2563*1000)-EXP(-Info!$B$6*G2563*1000))*(Info!$B$9-1)</f>
        <v>0.16047114359814046</v>
      </c>
      <c r="AD2563" s="50">
        <f>SQRT((Info!$B$6*EXP(-Info!$B$6*G2563*1000)+(Info!$B$6/(Info!$B$6+Info!$B$7))*(Info!$B$9-1)*(-Info!$B$7*EXP(-Info!$B$7*G2563*1000)+Info!$B$6*EXP(-Info!$B$6*G2563*1000)))^2*(0.01*G2563*1000)^2)</f>
        <v>1.3961335205440986E-3</v>
      </c>
      <c r="AE2563" s="50">
        <f>IF(AA2563&gt;0,AA2563*AC2563*SQRT((AB2563/AA2563)^2+(AD2563/AC2563)^2),AA2563*AC2563*SQRT((AD2563/AC2563)^2))</f>
        <v>5.6594298013700429E-3</v>
      </c>
      <c r="AF2563" s="50">
        <f>IF((S2563-Y2563-AA2563*AC2563)&gt;0,S2563-Y2563-AA2563*AC2563,0)</f>
        <v>0.39009248558315651</v>
      </c>
      <c r="AG2563" s="50">
        <f>SQRT((T2563*0.5)^2+Z2563^2+AE2563^2)</f>
        <v>3.8849887343065756E-2</v>
      </c>
      <c r="AH2563" s="50">
        <f>AF2563/S2563</f>
        <v>0.40633845116568335</v>
      </c>
      <c r="AI2563">
        <f>AF2563*EXP(Info!$B$6*G2563*1000)</f>
        <v>0.45378134606997794</v>
      </c>
      <c r="AJ2563">
        <f>2*SQRT((EXP(Info!$B$6*G2563)*AG2563)^2+(Info!$B$6*G2563*0.01*AI2563)^2)</f>
        <v>7.7711526249003501E-2</v>
      </c>
      <c r="AK2563" s="28">
        <f>AI2563/(E2563/1000)</f>
        <v>0.11398677369253403</v>
      </c>
      <c r="AL2563">
        <f>AA2563/0.752049334436339</f>
        <v>0.38198263673310795</v>
      </c>
      <c r="AM2563">
        <f>Q2563/O2563</f>
        <v>0.92004836756332875</v>
      </c>
      <c r="AN2563">
        <f>U2563/0.242530074</f>
        <v>5.5551597694408326</v>
      </c>
      <c r="AO2563">
        <f>O2563/U2563</f>
        <v>0.69321993184170261</v>
      </c>
    </row>
    <row r="2564" spans="1:41">
      <c r="A2564" s="14" t="s">
        <v>97</v>
      </c>
      <c r="B2564" s="14" t="s">
        <v>230</v>
      </c>
      <c r="C2564" s="15">
        <v>-46.28</v>
      </c>
      <c r="D2564" s="15">
        <v>43.68</v>
      </c>
      <c r="E2564" s="15">
        <v>3981</v>
      </c>
      <c r="F2564" s="70">
        <v>135.5</v>
      </c>
      <c r="G2564" s="15">
        <v>17.451400000000003</v>
      </c>
      <c r="I2564">
        <f>(E2564*100*Info!$B$11)/AI2564</f>
        <v>3.8046418058308737</v>
      </c>
      <c r="J2564">
        <f>LOG10(I2564)</f>
        <v>0.580313775673299</v>
      </c>
      <c r="K2564">
        <f>2*((E2564*100*Info!$B$11)/AI2564^2)*(AJ2564/2)</f>
        <v>0.16478553381699149</v>
      </c>
      <c r="L2564">
        <f>(M2564/10.7)/I2564</f>
        <v>0.73805064628801031</v>
      </c>
      <c r="M2564">
        <f>((U2564/0.242530073729142))*I2564</f>
        <v>30.045796277460092</v>
      </c>
      <c r="N2564">
        <f>2*M2564*SQRT((0.5*K2564/I2564)^2+(0.5*V2564/U2564)^2)</f>
        <v>1.5970046890842631</v>
      </c>
      <c r="O2564" s="1">
        <v>1.328570176793598</v>
      </c>
      <c r="P2564" s="1">
        <v>2.7535228100657991E-2</v>
      </c>
      <c r="Q2564" s="1">
        <v>1.426328322960106</v>
      </c>
      <c r="R2564" s="1">
        <v>2.990518703964239E-2</v>
      </c>
      <c r="S2564" s="1">
        <v>3.0921714648306922</v>
      </c>
      <c r="T2564" s="1">
        <v>3.8752499354987348E-2</v>
      </c>
      <c r="U2564" s="1">
        <v>1.915294410962771</v>
      </c>
      <c r="V2564" s="1">
        <v>5.9010600600309833E-2</v>
      </c>
      <c r="W2564" s="50">
        <f>U2564*Info!$B$2</f>
        <v>0.91934131726213009</v>
      </c>
      <c r="X2564" s="50">
        <f>W2564*SQRT((0.5*V2564/U2564)^2+Info!$B$3^2)</f>
        <v>4.8099363828392021E-2</v>
      </c>
      <c r="Y2564" s="39">
        <f>W2564*Info!$D$2</f>
        <v>0.74466646698232541</v>
      </c>
      <c r="Z2564" s="39">
        <f>Y2564*SQRT(Info!$D$3^2+(X2564/W2564)^2)</f>
        <v>5.389099865243277E-2</v>
      </c>
      <c r="AA2564" s="50">
        <f>IF(O2564-W2564&gt;0,O2564-W2564,0)</f>
        <v>0.40922885953146793</v>
      </c>
      <c r="AB2564" s="50">
        <f>SQRT((0.5*P2564)^2+X2564^2)</f>
        <v>5.0030950394079496E-2</v>
      </c>
      <c r="AC2564" s="50">
        <f>(1-EXP(-Info!$B$6*G2564*1000))+(Info!$B$6/(Info!$B$6-Info!$B$7))*(EXP(-Info!$B$7*G2564*1000)-EXP(-Info!$B$6*G2564*1000))*(Info!$B$9-1)</f>
        <v>0.16905979433009963</v>
      </c>
      <c r="AD2564" s="50">
        <f>SQRT((Info!$B$6*EXP(-Info!$B$6*G2564*1000)+(Info!$B$6/(Info!$B$6+Info!$B$7))*(Info!$B$9-1)*(-Info!$B$7*EXP(-Info!$B$7*G2564*1000)+Info!$B$6*EXP(-Info!$B$6*G2564*1000)))^2*(0.01*G2564*1000)^2)</f>
        <v>1.4641661204292512E-3</v>
      </c>
      <c r="AE2564" s="50">
        <f>IF(AA2564&gt;0,AA2564*AC2564*SQRT((AB2564/AA2564)^2+(AD2564/AC2564)^2),AA2564*AC2564*SQRT((AD2564/AC2564)^2))</f>
        <v>8.4794184955004157E-3</v>
      </c>
      <c r="AF2564" s="50">
        <f>IF((S2564-Y2564-AA2564*AC2564)&gt;0,S2564-Y2564-AA2564*AC2564,0)</f>
        <v>2.2783208510220359</v>
      </c>
      <c r="AG2564" s="50">
        <f>SQRT((T2564*0.5)^2+Z2564^2+AE2564^2)</f>
        <v>5.7892826199304859E-2</v>
      </c>
      <c r="AH2564" s="50">
        <f>AF2564/S2564</f>
        <v>0.73680288332483601</v>
      </c>
      <c r="AI2564">
        <f>AF2564*EXP(Info!$B$6*G2564*1000)</f>
        <v>2.6737385929794955</v>
      </c>
      <c r="AJ2564">
        <f>2*SQRT((EXP(Info!$B$6*G2564)*AG2564)^2+(Info!$B$6*G2564*0.01*AI2564)^2)</f>
        <v>0.11580418441914252</v>
      </c>
      <c r="AK2564" s="28">
        <f>AI2564/(E2564/1000)</f>
        <v>0.67162486636008434</v>
      </c>
      <c r="AL2564">
        <f>AA2564/0.752049334436339</f>
        <v>0.54415161451899285</v>
      </c>
      <c r="AM2564">
        <f>Q2564/O2564</f>
        <v>1.0735814696687229</v>
      </c>
      <c r="AN2564">
        <f>U2564/0.242530074</f>
        <v>7.8971419064621688</v>
      </c>
      <c r="AO2564">
        <f>O2564/U2564</f>
        <v>0.69366368386453903</v>
      </c>
    </row>
    <row r="2565" spans="1:41">
      <c r="A2565" s="14" t="s">
        <v>97</v>
      </c>
      <c r="B2565" s="14" t="s">
        <v>230</v>
      </c>
      <c r="C2565" s="15">
        <v>-46.28</v>
      </c>
      <c r="D2565" s="15">
        <v>43.68</v>
      </c>
      <c r="E2565" s="15">
        <v>3981</v>
      </c>
      <c r="F2565" s="70">
        <v>145.5</v>
      </c>
      <c r="G2565" s="15">
        <v>18.411799999999999</v>
      </c>
      <c r="I2565">
        <f>(E2565*100*Info!$B$11)/AI2565</f>
        <v>5.5462715388295871</v>
      </c>
      <c r="J2565">
        <f>LOG10(I2565)</f>
        <v>0.74400112830142862</v>
      </c>
      <c r="K2565">
        <f>2*((E2565*100*Info!$B$11)/AI2565^2)*(AJ2565/2)</f>
        <v>0.36400132406358227</v>
      </c>
      <c r="L2565">
        <f>(M2565/10.7)/I2565</f>
        <v>0.78235446691714783</v>
      </c>
      <c r="M2565">
        <f>((U2565/0.242530073729142))*I2565</f>
        <v>46.428908350584848</v>
      </c>
      <c r="N2565">
        <f>2*M2565*SQRT((0.5*K2565/I2565)^2+(0.5*V2565/U2565)^2)</f>
        <v>3.3654996469354659</v>
      </c>
      <c r="O2565" s="1">
        <v>1.729406278537418</v>
      </c>
      <c r="P2565" s="1">
        <v>3.569637017441963E-2</v>
      </c>
      <c r="Q2565" s="1">
        <v>1.634358351706831</v>
      </c>
      <c r="R2565" s="1">
        <v>3.4254869379351252E-2</v>
      </c>
      <c r="S2565" s="1">
        <v>2.472593375233481</v>
      </c>
      <c r="T2565" s="1">
        <v>3.2550962496341068E-2</v>
      </c>
      <c r="U2565" s="1">
        <v>2.030266006018012</v>
      </c>
      <c r="V2565" s="1">
        <v>6.2481500261565098E-2</v>
      </c>
      <c r="W2565" s="50">
        <f>U2565*Info!$B$2</f>
        <v>0.97452768288864577</v>
      </c>
      <c r="X2565" s="50">
        <f>W2565*SQRT((0.5*V2565/U2565)^2+Info!$B$3^2)</f>
        <v>5.0981637217601142E-2</v>
      </c>
      <c r="Y2565" s="39">
        <f>W2565*Info!$D$2</f>
        <v>0.78936742313980313</v>
      </c>
      <c r="Z2565" s="39">
        <f>Y2565*SQRT(Info!$D$3^2+(X2565/W2565)^2)</f>
        <v>5.7123023074949437E-2</v>
      </c>
      <c r="AA2565" s="50">
        <f>IF(O2565-W2565&gt;0,O2565-W2565,0)</f>
        <v>0.75487859564877224</v>
      </c>
      <c r="AB2565" s="50">
        <f>SQRT((0.5*P2565)^2+X2565^2)</f>
        <v>5.4015600008649287E-2</v>
      </c>
      <c r="AC2565" s="50">
        <f>(1-EXP(-Info!$B$6*G2565*1000))+(Info!$B$6/(Info!$B$6-Info!$B$7))*(EXP(-Info!$B$7*G2565*1000)-EXP(-Info!$B$6*G2565*1000))*(Info!$B$9-1)</f>
        <v>0.17756981236862274</v>
      </c>
      <c r="AD2565" s="50">
        <f>SQRT((Info!$B$6*EXP(-Info!$B$6*G2565*1000)+(Info!$B$6/(Info!$B$6+Info!$B$7))*(Info!$B$9-1)*(-Info!$B$7*EXP(-Info!$B$7*G2565*1000)+Info!$B$6*EXP(-Info!$B$6*G2565*1000)))^2*(0.01*G2565*1000)^2)</f>
        <v>1.5308613046695022E-3</v>
      </c>
      <c r="AE2565" s="50">
        <f>IF(AA2565&gt;0,AA2565*AC2565*SQRT((AB2565/AA2565)^2+(AD2565/AC2565)^2),AA2565*AC2565*SQRT((AD2565/AC2565)^2))</f>
        <v>9.6609049002030854E-3</v>
      </c>
      <c r="AF2565" s="50">
        <f>IF((S2565-Y2565-AA2565*AC2565)&gt;0,S2565-Y2565-AA2565*AC2565,0)</f>
        <v>1.549182301503236</v>
      </c>
      <c r="AG2565" s="50">
        <f>SQRT((T2565*0.5)^2+Z2565^2+AE2565^2)</f>
        <v>6.0176940255977827E-2</v>
      </c>
      <c r="AH2565" s="50">
        <f>AF2565/S2565</f>
        <v>0.62654147544860683</v>
      </c>
      <c r="AI2565">
        <f>AF2565*EXP(Info!$B$6*G2565*1000)</f>
        <v>1.8341362404444956</v>
      </c>
      <c r="AJ2565">
        <f>2*SQRT((EXP(Info!$B$6*G2565)*AG2565)^2+(Info!$B$6*G2565*0.01*AI2565)^2)</f>
        <v>0.1203742037079715</v>
      </c>
      <c r="AK2565" s="28">
        <f>AI2565/(E2565/1000)</f>
        <v>0.46072249194787634</v>
      </c>
      <c r="AL2565">
        <f>AA2565/0.752049334436339</f>
        <v>1.0037620686341724</v>
      </c>
      <c r="AM2565">
        <f>Q2565/O2565</f>
        <v>0.94504014006993753</v>
      </c>
      <c r="AN2565">
        <f>U2565/0.242530074</f>
        <v>8.371192786664519</v>
      </c>
      <c r="AO2565">
        <f>O2565/U2565</f>
        <v>0.85181265578559617</v>
      </c>
    </row>
    <row r="2566" spans="1:41">
      <c r="A2566" s="14" t="s">
        <v>97</v>
      </c>
      <c r="B2566" s="14" t="s">
        <v>230</v>
      </c>
      <c r="C2566" s="15">
        <v>-46.28</v>
      </c>
      <c r="D2566" s="15">
        <v>43.68</v>
      </c>
      <c r="E2566" s="15">
        <v>3981</v>
      </c>
      <c r="F2566" s="70">
        <v>155.5</v>
      </c>
      <c r="G2566" s="15">
        <v>19.372199999999999</v>
      </c>
      <c r="I2566">
        <f>(E2566*100*Info!$B$11)/AI2566</f>
        <v>6.4769998601151695</v>
      </c>
      <c r="J2566">
        <f>LOG10(I2566)</f>
        <v>0.81137388767436402</v>
      </c>
      <c r="K2566">
        <f>2*((E2566*100*Info!$B$11)/AI2566^2)*(AJ2566/2)</f>
        <v>0.51947836599160047</v>
      </c>
      <c r="L2566">
        <f>(M2566/10.7)/I2566</f>
        <v>0.8225692129659401</v>
      </c>
      <c r="M2566">
        <f>((U2566/0.242530073729142))*I2566</f>
        <v>57.007253247275194</v>
      </c>
      <c r="N2566">
        <f>2*M2566*SQRT((0.5*K2566/I2566)^2+(0.5*V2566/U2566)^2)</f>
        <v>4.8975031376700269</v>
      </c>
      <c r="O2566" s="1">
        <v>2.4433796650156379</v>
      </c>
      <c r="P2566" s="1">
        <v>5.0445989197323363E-2</v>
      </c>
      <c r="Q2566" s="1">
        <v>2.5065029243173682</v>
      </c>
      <c r="R2566" s="1">
        <v>5.2026169351307827E-2</v>
      </c>
      <c r="S2566" s="1">
        <v>2.4087709785715181</v>
      </c>
      <c r="T2566" s="1">
        <v>3.043814283219945E-2</v>
      </c>
      <c r="U2566" s="1">
        <v>2.1346261589870839</v>
      </c>
      <c r="V2566" s="1">
        <v>6.5722544447273906E-2</v>
      </c>
      <c r="W2566" s="50">
        <f>U2566*Info!$B$2</f>
        <v>1.0246205563138002</v>
      </c>
      <c r="X2566" s="50">
        <f>W2566*SQRT((0.5*V2566/U2566)^2+Info!$B$3^2)</f>
        <v>5.3604278701729964E-2</v>
      </c>
      <c r="Y2566" s="39">
        <f>W2566*Info!$D$2</f>
        <v>0.82994265061417827</v>
      </c>
      <c r="Z2566" s="39">
        <f>Y2566*SQRT(Info!$D$3^2+(X2566/W2566)^2)</f>
        <v>6.00604862962981E-2</v>
      </c>
      <c r="AA2566" s="50">
        <f>IF(O2566-W2566&gt;0,O2566-W2566,0)</f>
        <v>1.4187591087018376</v>
      </c>
      <c r="AB2566" s="50">
        <f>SQRT((0.5*P2566)^2+X2566^2)</f>
        <v>5.9242030279665951E-2</v>
      </c>
      <c r="AC2566" s="50">
        <f>(1-EXP(-Info!$B$6*G2566*1000))+(Info!$B$6/(Info!$B$6-Info!$B$7))*(EXP(-Info!$B$7*G2566*1000)-EXP(-Info!$B$6*G2566*1000))*(Info!$B$9-1)</f>
        <v>0.18600189621151592</v>
      </c>
      <c r="AD2566" s="50">
        <f>SQRT((Info!$B$6*EXP(-Info!$B$6*G2566*1000)+(Info!$B$6/(Info!$B$6+Info!$B$7))*(Info!$B$9-1)*(-Info!$B$7*EXP(-Info!$B$7*G2566*1000)+Info!$B$6*EXP(-Info!$B$6*G2566*1000)))^2*(0.01*G2566*1000)^2)</f>
        <v>1.5962372906343555E-3</v>
      </c>
      <c r="AE2566" s="50">
        <f>IF(AA2566&gt;0,AA2566*AC2566*SQRT((AB2566/AA2566)^2+(AD2566/AC2566)^2),AA2566*AC2566*SQRT((AD2566/AC2566)^2))</f>
        <v>1.1249443697837955E-2</v>
      </c>
      <c r="AF2566" s="50">
        <f>IF((S2566-Y2566-AA2566*AC2566)&gt;0,S2566-Y2566-AA2566*AC2566,0)</f>
        <v>1.3149364434714379</v>
      </c>
      <c r="AG2566" s="50">
        <f>SQRT((T2566*0.5)^2+Z2566^2+AE2566^2)</f>
        <v>6.2971677224185327E-2</v>
      </c>
      <c r="AH2566" s="50">
        <f>AF2566/S2566</f>
        <v>0.54589517026281975</v>
      </c>
      <c r="AI2566">
        <f>AF2566*EXP(Info!$B$6*G2566*1000)</f>
        <v>1.5705755517080286</v>
      </c>
      <c r="AJ2566">
        <f>2*SQRT((EXP(Info!$B$6*G2566)*AG2566)^2+(Info!$B$6*G2566*0.01*AI2566)^2)</f>
        <v>0.12596573087669261</v>
      </c>
      <c r="AK2566" s="28">
        <f>AI2566/(E2566/1000)</f>
        <v>0.39451784770359927</v>
      </c>
      <c r="AL2566">
        <f>AA2566/0.752049334436339</f>
        <v>1.8865239868408334</v>
      </c>
      <c r="AM2566">
        <f>Q2566/O2566</f>
        <v>1.02583440478184</v>
      </c>
      <c r="AN2566">
        <f>U2566/0.242530074</f>
        <v>8.8014905689060399</v>
      </c>
      <c r="AO2566">
        <f>O2566/U2566</f>
        <v>1.1446405520370193</v>
      </c>
    </row>
    <row r="2567" spans="1:41">
      <c r="A2567" s="14" t="s">
        <v>97</v>
      </c>
      <c r="B2567" s="14" t="s">
        <v>230</v>
      </c>
      <c r="C2567" s="15">
        <v>-46.28</v>
      </c>
      <c r="D2567" s="15">
        <v>43.68</v>
      </c>
      <c r="E2567" s="15">
        <v>3981</v>
      </c>
      <c r="F2567" s="84">
        <v>159</v>
      </c>
      <c r="G2567" s="15">
        <v>19.708299999999998</v>
      </c>
      <c r="I2567">
        <f>(E2567*100*Info!$B$11)/AI2567</f>
        <v>5.0416106968834065</v>
      </c>
      <c r="J2567">
        <f>LOG10(I2567)</f>
        <v>0.70256930728194533</v>
      </c>
      <c r="K2567">
        <f>2*((E2567*100*Info!$B$11)/AI2567^2)*(AJ2567/2)</f>
        <v>0.30230868932596777</v>
      </c>
      <c r="L2567">
        <f>(M2567/10.7)/I2567</f>
        <v>0.76554734197930596</v>
      </c>
      <c r="M2567">
        <f>((U2567/0.242530073729142))*I2567</f>
        <v>41.297630850740745</v>
      </c>
      <c r="N2567">
        <f>2*M2567*SQRT((0.5*K2567/I2567)^2+(0.5*V2567/U2567)^2)</f>
        <v>2.8257246284534179</v>
      </c>
      <c r="O2567" s="35">
        <v>2.3900952127557287</v>
      </c>
      <c r="P2567" s="35">
        <v>5.3231956698736933E-2</v>
      </c>
      <c r="Q2567" s="35">
        <v>2.4114319133943121</v>
      </c>
      <c r="R2567" s="35">
        <v>5.4224084418523229E-2</v>
      </c>
      <c r="S2567" s="35">
        <v>2.7279257640172698</v>
      </c>
      <c r="T2567" s="35">
        <v>3.9622365713694083E-2</v>
      </c>
      <c r="U2567" s="35">
        <v>1.9866503102392703</v>
      </c>
      <c r="V2567" s="35">
        <v>6.5476177128676386E-2</v>
      </c>
      <c r="W2567" s="50">
        <f>U2567*Info!$B$2</f>
        <v>0.95359214891484967</v>
      </c>
      <c r="X2567" s="50">
        <f>W2567*SQRT((0.5*V2567/U2567)^2+Info!$B$3^2)</f>
        <v>5.0202426644654588E-2</v>
      </c>
      <c r="Y2567" s="39">
        <f>W2567*Info!$D$2</f>
        <v>0.77240964062102824</v>
      </c>
      <c r="Z2567" s="39">
        <f>Y2567*SQRT(Info!$D$3^2+(X2567/W2567)^2)</f>
        <v>5.6081188728295421E-2</v>
      </c>
      <c r="AA2567" s="50">
        <f>IF(O2567-W2567&gt;0,O2567-W2567,0)</f>
        <v>1.4365030638408789</v>
      </c>
      <c r="AB2567" s="50">
        <f>SQRT((0.5*P2567)^2+X2567^2)</f>
        <v>5.6821597518073849E-2</v>
      </c>
      <c r="AC2567" s="50">
        <f>(1-EXP(-Info!$B$6*G2567*1000))+(Info!$B$6/(Info!$B$6-Info!$B$7))*(EXP(-Info!$B$7*G2567*1000)-EXP(-Info!$B$6*G2567*1000))*(Info!$B$9-1)</f>
        <v>0.1889344934613626</v>
      </c>
      <c r="AD2567" s="50">
        <f>SQRT((Info!$B$6*EXP(-Info!$B$6*G2567*1000)+(Info!$B$6/(Info!$B$6+Info!$B$7))*(Info!$B$9-1)*(-Info!$B$7*EXP(-Info!$B$7*G2567*1000)+Info!$B$6*EXP(-Info!$B$6*G2567*1000)))^2*(0.01*G2567*1000)^2)</f>
        <v>1.6188078861788752E-3</v>
      </c>
      <c r="AE2567" s="50">
        <f>IF(AA2567&gt;0,AA2567*AC2567*SQRT((AB2567/AA2567)^2+(AD2567/AC2567)^2),AA2567*AC2567*SQRT((AD2567/AC2567)^2))</f>
        <v>1.0984526971238768E-2</v>
      </c>
      <c r="AF2567" s="50">
        <f>IF((S2567-Y2567-AA2567*AC2567)&gt;0,S2567-Y2567-AA2567*AC2567,0)</f>
        <v>1.6841111446737695</v>
      </c>
      <c r="AG2567" s="50">
        <f>SQRT((T2567*0.5)^2+Z2567^2+AE2567^2)</f>
        <v>6.0483407048115202E-2</v>
      </c>
      <c r="AH2567" s="50">
        <f>AF2567/S2567</f>
        <v>0.61735959493035086</v>
      </c>
      <c r="AI2567">
        <f>AF2567*EXP(Info!$B$6*G2567*1000)</f>
        <v>2.0177316814647464</v>
      </c>
      <c r="AJ2567">
        <f>2*SQRT((EXP(Info!$B$6*G2567)*AG2567)^2+(Info!$B$6*G2567*0.01*AI2567)^2)</f>
        <v>0.12098867935442956</v>
      </c>
      <c r="AK2567" s="28">
        <f>AI2567/(E2567/1000)</f>
        <v>0.50684041232472909</v>
      </c>
      <c r="AL2567">
        <f>AA2567/0.752049334436339</f>
        <v>1.9101181239892167</v>
      </c>
      <c r="AM2567">
        <f>Q2567/O2567</f>
        <v>1.0089271341680077</v>
      </c>
      <c r="AN2567">
        <f>U2567/0.242530074</f>
        <v>8.1913565500304522</v>
      </c>
      <c r="AO2567">
        <f>O2567/U2567</f>
        <v>1.2030779651743884</v>
      </c>
    </row>
    <row r="2568" spans="1:41">
      <c r="A2568" s="14" t="s">
        <v>97</v>
      </c>
      <c r="B2568" s="14" t="s">
        <v>230</v>
      </c>
      <c r="C2568" s="15">
        <v>-46.28</v>
      </c>
      <c r="D2568" s="15">
        <v>43.68</v>
      </c>
      <c r="E2568" s="15">
        <v>3981</v>
      </c>
      <c r="F2568" s="84">
        <v>176</v>
      </c>
      <c r="G2568" s="15">
        <v>21.341000000000001</v>
      </c>
      <c r="I2568">
        <f>(E2568*100*Info!$B$11)/AI2568</f>
        <v>5.1257783556737992</v>
      </c>
      <c r="J2568">
        <f>LOG10(I2568)</f>
        <v>0.70975982288042283</v>
      </c>
      <c r="K2568">
        <f>2*((E2568*100*Info!$B$11)/AI2568^2)*(AJ2568/2)</f>
        <v>0.31805500429115918</v>
      </c>
      <c r="L2568">
        <f>(M2568/10.7)/I2568</f>
        <v>0.77760296813826235</v>
      </c>
      <c r="M2568">
        <f>((U2568/0.242530073729142))*I2568</f>
        <v>42.648278958281644</v>
      </c>
      <c r="N2568">
        <f>2*M2568*SQRT((0.5*K2568/I2568)^2+(0.5*V2568/U2568)^2)</f>
        <v>2.9965105590459635</v>
      </c>
      <c r="O2568" s="35">
        <v>2.5501096023522236</v>
      </c>
      <c r="P2568" s="35">
        <v>5.6798537445740371E-2</v>
      </c>
      <c r="Q2568" s="35">
        <v>2.5541326489572622</v>
      </c>
      <c r="R2568" s="35">
        <v>5.7036536142462818E-2</v>
      </c>
      <c r="S2568" s="35">
        <v>2.7375321775061781</v>
      </c>
      <c r="T2568" s="35">
        <v>3.9839314430615842E-2</v>
      </c>
      <c r="U2568" s="35">
        <v>2.0179355255819247</v>
      </c>
      <c r="V2568" s="35">
        <v>6.6512146510712827E-2</v>
      </c>
      <c r="W2568" s="50">
        <f>U2568*Info!$B$2</f>
        <v>0.96860905227932381</v>
      </c>
      <c r="X2568" s="50">
        <f>W2568*SQRT((0.5*V2568/U2568)^2+Info!$B$3^2)</f>
        <v>5.0993366243866134E-2</v>
      </c>
      <c r="Y2568" s="39">
        <f>W2568*Info!$D$2</f>
        <v>0.78457333234625237</v>
      </c>
      <c r="Z2568" s="39">
        <f>Y2568*SQRT(Info!$D$3^2+(X2568/W2568)^2)</f>
        <v>5.6964554486894088E-2</v>
      </c>
      <c r="AA2568" s="50">
        <f>IF(O2568-W2568&gt;0,O2568-W2568,0)</f>
        <v>1.5815005500728998</v>
      </c>
      <c r="AB2568" s="50">
        <f>SQRT((0.5*P2568)^2+X2568^2)</f>
        <v>5.8368157970548111E-2</v>
      </c>
      <c r="AC2568" s="50">
        <f>(1-EXP(-Info!$B$6*G2568*1000))+(Info!$B$6/(Info!$B$6-Info!$B$7))*(EXP(-Info!$B$7*G2568*1000)-EXP(-Info!$B$6*G2568*1000))*(Info!$B$9-1)</f>
        <v>0.20304677005082897</v>
      </c>
      <c r="AD2568" s="50">
        <f>SQRT((Info!$B$6*EXP(-Info!$B$6*G2568*1000)+(Info!$B$6/(Info!$B$6+Info!$B$7))*(Info!$B$9-1)*(-Info!$B$7*EXP(-Info!$B$7*G2568*1000)+Info!$B$6*EXP(-Info!$B$6*G2568*1000)))^2*(0.01*G2568*1000)^2)</f>
        <v>1.72620836039088E-3</v>
      </c>
      <c r="AE2568" s="50">
        <f>IF(AA2568&gt;0,AA2568*AC2568*SQRT((AB2568/AA2568)^2+(AD2568/AC2568)^2),AA2568*AC2568*SQRT((AD2568/AC2568)^2))</f>
        <v>1.2161831369992871E-2</v>
      </c>
      <c r="AF2568" s="50">
        <f>IF((S2568-Y2568-AA2568*AC2568)&gt;0,S2568-Y2568-AA2568*AC2568,0)</f>
        <v>1.6318402666340142</v>
      </c>
      <c r="AG2568" s="50">
        <f>SQRT((T2568*0.5)^2+Z2568^2+AE2568^2)</f>
        <v>6.1560241664062987E-2</v>
      </c>
      <c r="AH2568" s="50">
        <f>AF2568/S2568</f>
        <v>0.59609902672288551</v>
      </c>
      <c r="AI2568">
        <f>AF2568*EXP(Info!$B$6*G2568*1000)</f>
        <v>1.9845995910948797</v>
      </c>
      <c r="AJ2568">
        <f>2*SQRT((EXP(Info!$B$6*G2568)*AG2568)^2+(Info!$B$6*G2568*0.01*AI2568)^2)</f>
        <v>0.12314458169327923</v>
      </c>
      <c r="AK2568" s="28">
        <f>AI2568/(E2568/1000)</f>
        <v>0.49851785759730716</v>
      </c>
      <c r="AL2568">
        <f>AA2568/0.752049334436339</f>
        <v>2.1029212814319349</v>
      </c>
      <c r="AM2568">
        <f>Q2568/O2568</f>
        <v>1.0015775975280936</v>
      </c>
      <c r="AN2568">
        <f>U2568/0.242530074</f>
        <v>8.320351749787223</v>
      </c>
      <c r="AO2568">
        <f>O2568/U2568</f>
        <v>1.2637220416726807</v>
      </c>
    </row>
    <row r="2569" spans="1:41">
      <c r="A2569" s="14" t="s">
        <v>97</v>
      </c>
      <c r="B2569" s="14" t="s">
        <v>230</v>
      </c>
      <c r="C2569" s="15">
        <v>-46.28</v>
      </c>
      <c r="D2569" s="15">
        <v>43.68</v>
      </c>
      <c r="E2569" s="15">
        <v>3981</v>
      </c>
      <c r="F2569" s="84">
        <v>186</v>
      </c>
      <c r="G2569" s="15">
        <v>21.859500000000001</v>
      </c>
      <c r="I2569">
        <f>(E2569*100*Info!$B$11)/AI2569</f>
        <v>4.8697116932572015</v>
      </c>
      <c r="J2569">
        <f>LOG10(I2569)</f>
        <v>0.68750324997564227</v>
      </c>
      <c r="K2569">
        <f>2*((E2569*100*Info!$B$11)/AI2569^2)*(AJ2569/2)</f>
        <v>0.27745867959142256</v>
      </c>
      <c r="L2569">
        <f>(M2569/10.7)/I2569</f>
        <v>0.7478312429438424</v>
      </c>
      <c r="M2569">
        <f>((U2569/0.242530073729142))*I2569</f>
        <v>38.966431267309645</v>
      </c>
      <c r="N2569">
        <f>2*M2569*SQRT((0.5*K2569/I2569)^2+(0.5*V2569/U2569)^2)</f>
        <v>2.564978752470747</v>
      </c>
      <c r="O2569" s="35">
        <v>1.9463778659385167</v>
      </c>
      <c r="P2569" s="35">
        <v>4.3369958700620631E-2</v>
      </c>
      <c r="Q2569" s="35">
        <v>1.9390259773559844</v>
      </c>
      <c r="R2569" s="35">
        <v>4.3752642602081886E-2</v>
      </c>
      <c r="S2569" s="35">
        <v>2.6745992810087493</v>
      </c>
      <c r="T2569" s="35">
        <v>4.0588085944510119E-2</v>
      </c>
      <c r="U2569" s="35">
        <v>1.940675761422948</v>
      </c>
      <c r="V2569" s="35">
        <v>6.3973601391235202E-2</v>
      </c>
      <c r="W2569" s="50">
        <f>U2569*Info!$B$2</f>
        <v>0.93152436548301498</v>
      </c>
      <c r="X2569" s="50">
        <f>W2569*SQRT((0.5*V2569/U2569)^2+Info!$B$3^2)</f>
        <v>4.9041605981037142E-2</v>
      </c>
      <c r="Y2569" s="39">
        <f>W2569*Info!$D$2</f>
        <v>0.75453473604124222</v>
      </c>
      <c r="Z2569" s="39">
        <f>Y2569*SQRT(Info!$D$3^2+(X2569/W2569)^2)</f>
        <v>5.4783930842232632E-2</v>
      </c>
      <c r="AA2569" s="50">
        <f>IF(O2569-W2569&gt;0,O2569-W2569,0)</f>
        <v>1.0148535004555017</v>
      </c>
      <c r="AB2569" s="50">
        <f>SQRT((0.5*P2569)^2+X2569^2)</f>
        <v>5.3621986597129009E-2</v>
      </c>
      <c r="AC2569" s="50">
        <f>(1-EXP(-Info!$B$6*G2569*1000))+(Info!$B$6/(Info!$B$6-Info!$B$7))*(EXP(-Info!$B$7*G2569*1000)-EXP(-Info!$B$6*G2569*1000))*(Info!$B$9-1)</f>
        <v>0.20748242032488401</v>
      </c>
      <c r="AD2569" s="50">
        <f>SQRT((Info!$B$6*EXP(-Info!$B$6*G2569*1000)+(Info!$B$6/(Info!$B$6+Info!$B$7))*(Info!$B$9-1)*(-Info!$B$7*EXP(-Info!$B$7*G2569*1000)+Info!$B$6*EXP(-Info!$B$6*G2569*1000)))^2*(0.01*G2569*1000)^2)</f>
        <v>1.7595468171179459E-3</v>
      </c>
      <c r="AE2569" s="50">
        <f>IF(AA2569&gt;0,AA2569*AC2569*SQRT((AB2569/AA2569)^2+(AD2569/AC2569)^2),AA2569*AC2569*SQRT((AD2569/AC2569)^2))</f>
        <v>1.1268010992168552E-2</v>
      </c>
      <c r="AF2569" s="50">
        <f>IF((S2569-Y2569-AA2569*AC2569)&gt;0,S2569-Y2569-AA2569*AC2569,0)</f>
        <v>1.7095002844178189</v>
      </c>
      <c r="AG2569" s="50">
        <f>SQRT((T2569*0.5)^2+Z2569^2+AE2569^2)</f>
        <v>5.949870024131531E-2</v>
      </c>
      <c r="AH2569" s="50">
        <f>AF2569/S2569</f>
        <v>0.63916127419770541</v>
      </c>
      <c r="AI2569">
        <f>AF2569*EXP(Info!$B$6*G2569*1000)</f>
        <v>2.0889568560698617</v>
      </c>
      <c r="AJ2569">
        <f>2*SQRT((EXP(Info!$B$6*G2569)*AG2569)^2+(Info!$B$6*G2569*0.01*AI2569)^2)</f>
        <v>0.11902125783157338</v>
      </c>
      <c r="AK2569" s="28">
        <f>AI2569/(E2569/1000)</f>
        <v>0.5247316895427937</v>
      </c>
      <c r="AL2569">
        <f>AA2569/0.752049334436339</f>
        <v>1.3494506995556805</v>
      </c>
      <c r="AM2569">
        <f>Q2569/O2569</f>
        <v>0.99622278453162161</v>
      </c>
      <c r="AN2569">
        <f>U2569/0.242530074</f>
        <v>8.0017942905626942</v>
      </c>
      <c r="AO2569">
        <f>O2569/U2569</f>
        <v>1.0029382056647052</v>
      </c>
    </row>
    <row r="2570" spans="1:41">
      <c r="A2570" s="14" t="s">
        <v>97</v>
      </c>
      <c r="B2570" s="14" t="s">
        <v>230</v>
      </c>
      <c r="C2570" s="15">
        <v>-46.28</v>
      </c>
      <c r="D2570" s="15">
        <v>43.68</v>
      </c>
      <c r="E2570" s="15">
        <v>3981</v>
      </c>
      <c r="F2570" s="71">
        <v>194</v>
      </c>
      <c r="G2570" s="15">
        <v>22.2744</v>
      </c>
      <c r="I2570">
        <f>(E2570*100*Info!$B$11)/AI2570</f>
        <v>5.2051779501799862</v>
      </c>
      <c r="J2570">
        <f>LOG10(I2570)</f>
        <v>0.7164355813893345</v>
      </c>
      <c r="K2570">
        <f>2*((E2570*100*Info!$B$11)/AI2570^2)*(AJ2570/2)</f>
        <v>0.28615854509158128</v>
      </c>
      <c r="L2570">
        <f>(M2570/10.7)/I2570</f>
        <v>0.68520699240894334</v>
      </c>
      <c r="M2570">
        <f>((U2570/0.242530073729142))*I2570</f>
        <v>38.162880311699091</v>
      </c>
      <c r="N2570">
        <f>2*M2570*SQRT((0.5*K2570/I2570)^2+(0.5*V2570/U2570)^2)</f>
        <v>2.4059814425318633</v>
      </c>
      <c r="O2570" s="1">
        <v>1.682297409843212</v>
      </c>
      <c r="P2570" s="1">
        <v>3.4869656224041763E-2</v>
      </c>
      <c r="Q2570" s="1">
        <v>1.775301327567496</v>
      </c>
      <c r="R2570" s="1">
        <v>3.7401835376307029E-2</v>
      </c>
      <c r="S2570" s="1">
        <v>2.45948670604125</v>
      </c>
      <c r="T2570" s="1">
        <v>3.3258408206926389E-2</v>
      </c>
      <c r="U2570" s="1">
        <v>1.778161335558712</v>
      </c>
      <c r="V2570" s="1">
        <v>5.4874302378103451E-2</v>
      </c>
      <c r="W2570" s="50">
        <f>U2570*Info!$B$2</f>
        <v>0.85351744106818173</v>
      </c>
      <c r="X2570" s="50">
        <f>W2570*SQRT((0.5*V2570/U2570)^2+Info!$B$3^2)</f>
        <v>4.4661779470374828E-2</v>
      </c>
      <c r="Y2570" s="39">
        <f>W2570*Info!$D$2</f>
        <v>0.69134912726522724</v>
      </c>
      <c r="Z2570" s="39">
        <f>Y2570*SQRT(Info!$D$3^2+(X2570/W2570)^2)</f>
        <v>5.0036137028177385E-2</v>
      </c>
      <c r="AA2570" s="50">
        <f>IF(O2570-W2570&gt;0,O2570-W2570,0)</f>
        <v>0.82877996877503024</v>
      </c>
      <c r="AB2570" s="50">
        <f>SQRT((0.5*P2570)^2+X2570^2)</f>
        <v>4.7944215258528405E-2</v>
      </c>
      <c r="AC2570" s="50">
        <f>(1-EXP(-Info!$B$6*G2570*1000))+(Info!$B$6/(Info!$B$6-Info!$B$7))*(EXP(-Info!$B$7*G2570*1000)-EXP(-Info!$B$6*G2570*1000))*(Info!$B$9-1)</f>
        <v>0.21101594604701301</v>
      </c>
      <c r="AD2570" s="50">
        <f>SQRT((Info!$B$6*EXP(-Info!$B$6*G2570*1000)+(Info!$B$6/(Info!$B$6+Info!$B$7))*(Info!$B$9-1)*(-Info!$B$7*EXP(-Info!$B$7*G2570*1000)+Info!$B$6*EXP(-Info!$B$6*G2570*1000)))^2*(0.01*G2570*1000)^2)</f>
        <v>1.7859603016610655E-3</v>
      </c>
      <c r="AE2570" s="50">
        <f>IF(AA2570&gt;0,AA2570*AC2570*SQRT((AB2570/AA2570)^2+(AD2570/AC2570)^2),AA2570*AC2570*SQRT((AD2570/AC2570)^2))</f>
        <v>1.0224698727088912E-2</v>
      </c>
      <c r="AF2570" s="50">
        <f>IF((S2570-Y2570-AA2570*AC2570)&gt;0,S2570-Y2570-AA2570*AC2570,0)</f>
        <v>1.5932517896001459</v>
      </c>
      <c r="AG2570" s="50">
        <f>SQRT((T2570*0.5)^2+Z2570^2+AE2570^2)</f>
        <v>5.3709309266428987E-2</v>
      </c>
      <c r="AH2570" s="50">
        <f>AF2570/S2570</f>
        <v>0.64779849620111107</v>
      </c>
      <c r="AI2570">
        <f>AF2570*EXP(Info!$B$6*G2570*1000)</f>
        <v>1.9543265813537567</v>
      </c>
      <c r="AJ2570">
        <f>2*SQRT((EXP(Info!$B$6*G2570)*AG2570)^2+(Info!$B$6*G2570*0.01*AI2570)^2)</f>
        <v>0.10744056332111702</v>
      </c>
      <c r="AK2570" s="28">
        <f>AI2570/(E2570/1000)</f>
        <v>0.49091348438928833</v>
      </c>
      <c r="AL2570">
        <f>AA2570/0.752049334436339</f>
        <v>1.1020287244801577</v>
      </c>
      <c r="AM2570">
        <f>Q2570/O2570</f>
        <v>1.0552838738145307</v>
      </c>
      <c r="AN2570">
        <f>U2570/0.242530074</f>
        <v>7.3317148105876218</v>
      </c>
      <c r="AO2570">
        <f>O2570/U2570</f>
        <v>0.94608817332912098</v>
      </c>
    </row>
    <row r="2571" spans="1:41">
      <c r="A2571" s="14" t="s">
        <v>97</v>
      </c>
      <c r="B2571" s="14" t="s">
        <v>230</v>
      </c>
      <c r="C2571" s="15">
        <v>-46.28</v>
      </c>
      <c r="D2571" s="15">
        <v>43.68</v>
      </c>
      <c r="E2571" s="15">
        <v>3981</v>
      </c>
      <c r="F2571" s="71">
        <v>204</v>
      </c>
      <c r="G2571" s="15">
        <v>22.792900000000003</v>
      </c>
      <c r="I2571">
        <f>(E2571*100*Info!$B$11)/AI2571</f>
        <v>7.7121127737271475</v>
      </c>
      <c r="J2571">
        <f>LOG10(I2571)</f>
        <v>0.88717337160137555</v>
      </c>
      <c r="K2571">
        <f>2*((E2571*100*Info!$B$11)/AI2571^2)*(AJ2571/2)</f>
        <v>0.67037329913627797</v>
      </c>
      <c r="L2571">
        <f>(M2571/10.7)/I2571</f>
        <v>0.74796377839690209</v>
      </c>
      <c r="M2571">
        <f>((U2571/0.242530073729142))*I2571</f>
        <v>61.721676803361682</v>
      </c>
      <c r="N2571">
        <f>2*M2571*SQRT((0.5*K2571/I2571)^2+(0.5*V2571/U2571)^2)</f>
        <v>5.6937679134829002</v>
      </c>
      <c r="O2571" s="1">
        <v>1.7225811435404459</v>
      </c>
      <c r="P2571" s="1">
        <v>3.5848093673723609E-2</v>
      </c>
      <c r="Q2571" s="1">
        <v>1.784070256761382</v>
      </c>
      <c r="R2571" s="1">
        <v>3.7885873656064883E-2</v>
      </c>
      <c r="S2571" s="1">
        <v>1.995277073523422</v>
      </c>
      <c r="T2571" s="1">
        <v>2.6418322375325261E-2</v>
      </c>
      <c r="U2571" s="1">
        <v>1.941019700438213</v>
      </c>
      <c r="V2571" s="1">
        <v>5.9951578766531573E-2</v>
      </c>
      <c r="W2571" s="50">
        <f>U2571*Info!$B$2</f>
        <v>0.93168945621034227</v>
      </c>
      <c r="X2571" s="50">
        <f>W2571*SQRT((0.5*V2571/U2571)^2+Info!$B$3^2)</f>
        <v>4.8755907893484537E-2</v>
      </c>
      <c r="Y2571" s="39">
        <f>W2571*Info!$D$2</f>
        <v>0.75466845953037731</v>
      </c>
      <c r="Z2571" s="39">
        <f>Y2571*SQRT(Info!$D$3^2+(X2571/W2571)^2)</f>
        <v>5.4620983286133795E-2</v>
      </c>
      <c r="AA2571" s="50">
        <f>IF(O2571-W2571&gt;0,O2571-W2571,0)</f>
        <v>0.79089168733010362</v>
      </c>
      <c r="AB2571" s="50">
        <f>SQRT((0.5*P2571)^2+X2571^2)</f>
        <v>5.194622228351127E-2</v>
      </c>
      <c r="AC2571" s="50">
        <f>(1-EXP(-Info!$B$6*G2571*1000))+(Info!$B$6/(Info!$B$6-Info!$B$7))*(EXP(-Info!$B$7*G2571*1000)-EXP(-Info!$B$6*G2571*1000))*(Info!$B$9-1)</f>
        <v>0.21541206982900263</v>
      </c>
      <c r="AD2571" s="50">
        <f>SQRT((Info!$B$6*EXP(-Info!$B$6*G2571*1000)+(Info!$B$6/(Info!$B$6+Info!$B$7))*(Info!$B$9-1)*(-Info!$B$7*EXP(-Info!$B$7*G2571*1000)+Info!$B$6*EXP(-Info!$B$6*G2571*1000)))^2*(0.01*G2571*1000)^2)</f>
        <v>1.8186419281812762E-3</v>
      </c>
      <c r="AE2571" s="50">
        <f>IF(AA2571&gt;0,AA2571*AC2571*SQRT((AB2571/AA2571)^2+(AD2571/AC2571)^2),AA2571*AC2571*SQRT((AD2571/AC2571)^2))</f>
        <v>1.1281907615640598E-2</v>
      </c>
      <c r="AF2571" s="50">
        <f>IF((S2571-Y2571-AA2571*AC2571)&gt;0,S2571-Y2571-AA2571*AC2571,0)</f>
        <v>1.0702409986147148</v>
      </c>
      <c r="AG2571" s="50">
        <f>SQRT((T2571*0.5)^2+Z2571^2+AE2571^2)</f>
        <v>5.7316796786575655E-2</v>
      </c>
      <c r="AH2571" s="50">
        <f>AF2571/S2571</f>
        <v>0.5363871578621392</v>
      </c>
      <c r="AI2571">
        <f>AF2571*EXP(Info!$B$6*G2571*1000)</f>
        <v>1.3190442006201284</v>
      </c>
      <c r="AJ2571">
        <f>2*SQRT((EXP(Info!$B$6*G2571)*AG2571)^2+(Info!$B$6*G2571*0.01*AI2571)^2)</f>
        <v>0.11465755732834601</v>
      </c>
      <c r="AK2571" s="28">
        <f>AI2571/(E2571/1000)</f>
        <v>0.33133489088674417</v>
      </c>
      <c r="AL2571">
        <f>AA2571/0.752049334436339</f>
        <v>1.0516486766428388</v>
      </c>
      <c r="AM2571">
        <f>Q2571/O2571</f>
        <v>1.0356959168231441</v>
      </c>
      <c r="AN2571">
        <f>U2571/0.242530074</f>
        <v>8.0032124199088521</v>
      </c>
      <c r="AO2571">
        <f>O2571/U2571</f>
        <v>0.88746195783151938</v>
      </c>
    </row>
    <row r="2572" spans="1:41">
      <c r="A2572" s="14" t="s">
        <v>97</v>
      </c>
      <c r="B2572" s="14" t="s">
        <v>230</v>
      </c>
      <c r="C2572" s="15">
        <v>-46.28</v>
      </c>
      <c r="D2572" s="15">
        <v>43.68</v>
      </c>
      <c r="E2572" s="15">
        <v>3981</v>
      </c>
      <c r="F2572" s="82">
        <v>210</v>
      </c>
      <c r="G2572" s="15">
        <v>23.103999999999999</v>
      </c>
      <c r="I2572">
        <f>(E2572*100*Info!$B$11)/AI2572</f>
        <v>8.8607580382814977</v>
      </c>
      <c r="J2572">
        <f>LOG10(I2572)</f>
        <v>0.94747087739046831</v>
      </c>
      <c r="K2572">
        <f>2*((E2572*100*Info!$B$11)/AI2572^2)*(AJ2572/2)</f>
        <v>1.1078330232884128</v>
      </c>
      <c r="L2572">
        <f>(M2572/10.7)/I2572</f>
        <v>0.93939097266053317</v>
      </c>
      <c r="M2572">
        <f>((U2572/0.242530073729142))*I2572</f>
        <v>89.063762399372564</v>
      </c>
      <c r="N2572">
        <f>2*M2572*SQRT((0.5*K2572/I2572)^2+(0.5*V2572/U2572)^2)</f>
        <v>11.469520614558345</v>
      </c>
      <c r="O2572" s="1">
        <v>2.331066359531512</v>
      </c>
      <c r="P2572" s="1">
        <v>4.8138133832286448E-2</v>
      </c>
      <c r="Q2572" s="1">
        <v>2.350317818562051</v>
      </c>
      <c r="R2572" s="1">
        <v>4.9833049716553363E-2</v>
      </c>
      <c r="S2572" s="1">
        <v>2.129788474504807</v>
      </c>
      <c r="T2572" s="1">
        <v>3.050546564687211E-2</v>
      </c>
      <c r="U2572" s="1">
        <v>2.4377870119003902</v>
      </c>
      <c r="V2572" s="1">
        <v>7.52263687259562E-2</v>
      </c>
      <c r="W2572" s="50">
        <f>U2572*Info!$B$2</f>
        <v>1.1701377657121872</v>
      </c>
      <c r="X2572" s="50">
        <f>W2572*SQRT((0.5*V2572/U2572)^2+Info!$B$3^2)</f>
        <v>6.1229198543197687E-2</v>
      </c>
      <c r="Y2572" s="39">
        <f>W2572*Info!$D$2</f>
        <v>0.94781159022687167</v>
      </c>
      <c r="Z2572" s="39">
        <f>Y2572*SQRT(Info!$D$3^2+(X2572/W2572)^2)</f>
        <v>6.8597344020591394E-2</v>
      </c>
      <c r="AA2572" s="50">
        <f>IF(O2572-W2572&gt;0,O2572-W2572,0)</f>
        <v>1.1609285938193248</v>
      </c>
      <c r="AB2572" s="50">
        <f>SQRT((0.5*P2572)^2+X2572^2)</f>
        <v>6.5790080836370016E-2</v>
      </c>
      <c r="AC2572" s="50">
        <f>(1-EXP(-Info!$B$6*G2572*1000))+(Info!$B$6/(Info!$B$6-Info!$B$7))*(EXP(-Info!$B$7*G2572*1000)-EXP(-Info!$B$6*G2572*1000))*(Info!$B$9-1)</f>
        <v>0.21803926900066153</v>
      </c>
      <c r="AD2572" s="50">
        <f>SQRT((Info!$B$6*EXP(-Info!$B$6*G2572*1000)+(Info!$B$6/(Info!$B$6+Info!$B$7))*(Info!$B$9-1)*(-Info!$B$7*EXP(-Info!$B$7*G2572*1000)+Info!$B$6*EXP(-Info!$B$6*G2572*1000)))^2*(0.01*G2572*1000)^2)</f>
        <v>1.8380774179210912E-3</v>
      </c>
      <c r="AE2572" s="50">
        <f>IF(AA2572&gt;0,AA2572*AC2572*SQRT((AB2572/AA2572)^2+(AD2572/AC2572)^2),AA2572*AC2572*SQRT((AD2572/AC2572)^2))</f>
        <v>1.4502666059055688E-2</v>
      </c>
      <c r="AF2572" s="50">
        <f>IF((S2572-Y2572-AA2572*AC2572)&gt;0,S2572-Y2572-AA2572*AC2572,0)</f>
        <v>0.92884886231960395</v>
      </c>
      <c r="AG2572" s="50">
        <f>SQRT((T2572*0.5)^2+Z2572^2+AE2572^2)</f>
        <v>7.1753528053211266E-2</v>
      </c>
      <c r="AH2572" s="50">
        <f>AF2572/S2572</f>
        <v>0.43612258843478285</v>
      </c>
      <c r="AI2572">
        <f>AF2572*EXP(Info!$B$6*G2572*1000)</f>
        <v>1.1480527495236894</v>
      </c>
      <c r="AJ2572">
        <f>2*SQRT((EXP(Info!$B$6*G2572)*AG2572)^2+(Info!$B$6*G2572*0.01*AI2572)^2)</f>
        <v>0.1435374651812604</v>
      </c>
      <c r="AK2572" s="28">
        <f>AI2572/(E2572/1000)</f>
        <v>0.28838300666256955</v>
      </c>
      <c r="AL2572">
        <f>AA2572/0.752049334436339</f>
        <v>1.5436867512015562</v>
      </c>
      <c r="AM2572">
        <f>Q2572/O2572</f>
        <v>1.0082586490735546</v>
      </c>
      <c r="AN2572">
        <f>U2572/0.242530074</f>
        <v>10.051483396242192</v>
      </c>
      <c r="AO2572">
        <f>O2572/U2572</f>
        <v>0.95622232301349264</v>
      </c>
    </row>
    <row r="2573" spans="1:41">
      <c r="A2573" s="14" t="s">
        <v>97</v>
      </c>
      <c r="B2573" s="14" t="s">
        <v>230</v>
      </c>
      <c r="C2573" s="15">
        <v>-46.28</v>
      </c>
      <c r="D2573" s="15">
        <v>43.68</v>
      </c>
      <c r="E2573" s="15">
        <v>3981</v>
      </c>
      <c r="F2573" s="83">
        <v>212</v>
      </c>
      <c r="G2573" s="15">
        <v>23.207799999999999</v>
      </c>
      <c r="I2573">
        <f>(E2573*100*Info!$B$11)/AI2573</f>
        <v>9.3628057671524356</v>
      </c>
      <c r="J2573">
        <f>LOG10(I2573)</f>
        <v>0.97140601397253479</v>
      </c>
      <c r="K2573">
        <f>2*((E2573*100*Info!$B$11)/AI2573^2)*(AJ2573/2)</f>
        <v>1.1399094351733956</v>
      </c>
      <c r="L2573">
        <f>(M2573/10.7)/I2573</f>
        <v>0.86146070484006021</v>
      </c>
      <c r="M2573">
        <f>((U2573/0.242530073729142))*I2573</f>
        <v>86.302875033333365</v>
      </c>
      <c r="N2573">
        <f>2*M2573*SQRT((0.5*K2573/I2573)^2+(0.5*V2573/U2573)^2)</f>
        <v>10.887280327316205</v>
      </c>
      <c r="O2573" s="68">
        <v>1.9041514023880792</v>
      </c>
      <c r="P2573" s="68">
        <v>4.2511642363280804E-2</v>
      </c>
      <c r="Q2573" s="68">
        <v>1.8064257593093436</v>
      </c>
      <c r="R2573" s="68">
        <v>4.0878462256410592E-2</v>
      </c>
      <c r="S2573" s="68">
        <v>1.9293254903496055</v>
      </c>
      <c r="T2573" s="68">
        <v>2.9120284477445565E-2</v>
      </c>
      <c r="U2573" s="68">
        <v>2.2355523723779172</v>
      </c>
      <c r="V2573" s="68">
        <v>7.3860604811952293E-2</v>
      </c>
      <c r="W2573" s="50">
        <f>U2573*Info!$B$2</f>
        <v>1.0730651387414003</v>
      </c>
      <c r="X2573" s="50">
        <f>W2573*SQRT((0.5*V2573/U2573)^2+Info!$B$3^2)</f>
        <v>5.6505773006683538E-2</v>
      </c>
      <c r="Y2573" s="39">
        <f>W2573*Info!$D$2</f>
        <v>0.86918276238053427</v>
      </c>
      <c r="Z2573" s="39">
        <f>Y2573*SQRT(Info!$D$3^2+(X2573/W2573)^2)</f>
        <v>6.3115449294046042E-2</v>
      </c>
      <c r="AA2573" s="50">
        <f>IF(O2573-W2573&gt;0,O2573-W2573,0)</f>
        <v>0.83108626364667892</v>
      </c>
      <c r="AB2573" s="50">
        <f>SQRT((0.5*P2573)^2+X2573^2)</f>
        <v>6.0371452833178685E-2</v>
      </c>
      <c r="AC2573" s="50">
        <f>(1-EXP(-Info!$B$6*G2573*1000))+(Info!$B$6/(Info!$B$6-Info!$B$7))*(EXP(-Info!$B$7*G2573*1000)-EXP(-Info!$B$6*G2573*1000))*(Info!$B$9-1)</f>
        <v>0.21891410363959113</v>
      </c>
      <c r="AD2573" s="50">
        <f>SQRT((Info!$B$6*EXP(-Info!$B$6*G2573*1000)+(Info!$B$6/(Info!$B$6+Info!$B$7))*(Info!$B$9-1)*(-Info!$B$7*EXP(-Info!$B$7*G2573*1000)+Info!$B$6*EXP(-Info!$B$6*G2573*1000)))^2*(0.01*G2573*1000)^2)</f>
        <v>1.8445333422195892E-3</v>
      </c>
      <c r="AE2573" s="50">
        <f>IF(AA2573&gt;0,AA2573*AC2573*SQRT((AB2573/AA2573)^2+(AD2573/AC2573)^2),AA2573*AC2573*SQRT((AD2573/AC2573)^2))</f>
        <v>1.3304771193456483E-2</v>
      </c>
      <c r="AF2573" s="50">
        <f>IF((S2573-Y2573-AA2573*AC2573)&gt;0,S2573-Y2573-AA2573*AC2573,0)</f>
        <v>0.87820622351568156</v>
      </c>
      <c r="AG2573" s="50">
        <f>SQRT((T2573*0.5)^2+Z2573^2+AE2573^2)</f>
        <v>6.6125446071171157E-2</v>
      </c>
      <c r="AH2573" s="50">
        <f>AF2573/S2573</f>
        <v>0.45518821365727419</v>
      </c>
      <c r="AI2573">
        <f>AF2573*EXP(Info!$B$6*G2573*1000)</f>
        <v>1.0864924341805569</v>
      </c>
      <c r="AJ2573">
        <f>2*SQRT((EXP(Info!$B$6*G2573)*AG2573)^2+(Info!$B$6*G2573*0.01*AI2573)^2)</f>
        <v>0.13227904196325108</v>
      </c>
      <c r="AK2573" s="28">
        <f>AI2573/(E2573/1000)</f>
        <v>0.27291947605640715</v>
      </c>
      <c r="AL2573">
        <f>AA2573/0.752049334436339</f>
        <v>1.1050954047709889</v>
      </c>
      <c r="AM2573">
        <f>Q2573/O2573</f>
        <v>0.94867758784507694</v>
      </c>
      <c r="AN2573">
        <f>U2573/0.242530074</f>
        <v>9.2176295314943797</v>
      </c>
      <c r="AO2573">
        <f>O2573/U2573</f>
        <v>0.85175879836922241</v>
      </c>
    </row>
    <row r="2574" spans="1:41">
      <c r="A2574" s="14" t="s">
        <v>97</v>
      </c>
      <c r="B2574" s="14" t="s">
        <v>230</v>
      </c>
      <c r="C2574" s="15">
        <v>-46.28</v>
      </c>
      <c r="D2574" s="15">
        <v>43.68</v>
      </c>
      <c r="E2574" s="15">
        <v>3981</v>
      </c>
      <c r="F2574" s="71">
        <v>214</v>
      </c>
      <c r="G2574" s="15">
        <v>23.311499999999999</v>
      </c>
      <c r="I2574">
        <f>(E2574*100*Info!$B$11)/AI2574</f>
        <v>17.169148450511805</v>
      </c>
      <c r="J2574">
        <f>LOG10(I2574)</f>
        <v>1.2347487557075199</v>
      </c>
      <c r="K2574">
        <f>2*((E2574*100*Info!$B$11)/AI2574^2)*(AJ2574/2)</f>
        <v>3.7884615960202304</v>
      </c>
      <c r="L2574">
        <f>(M2574/10.7)/I2574</f>
        <v>0.86349180924716196</v>
      </c>
      <c r="M2574">
        <f>((U2574/0.242530073729142))*I2574</f>
        <v>158.63198392879133</v>
      </c>
      <c r="N2574">
        <f>2*M2574*SQRT((0.5*K2574/I2574)^2+(0.5*V2574/U2574)^2)</f>
        <v>35.343999998293484</v>
      </c>
      <c r="O2574" s="1">
        <v>1.916810071956512</v>
      </c>
      <c r="P2574" s="1">
        <v>3.9899339502130468E-2</v>
      </c>
      <c r="Q2574" s="1">
        <v>1.9243036780845471</v>
      </c>
      <c r="R2574" s="1">
        <v>4.1070927555237523E-2</v>
      </c>
      <c r="S2574" s="1">
        <v>1.534574995942644</v>
      </c>
      <c r="T2574" s="1">
        <v>2.1943912496475811E-2</v>
      </c>
      <c r="U2574" s="1">
        <v>2.2408232341251009</v>
      </c>
      <c r="V2574" s="1">
        <v>6.9188859103938946E-2</v>
      </c>
      <c r="W2574" s="50">
        <f>U2574*Info!$B$2</f>
        <v>1.0755951523800484</v>
      </c>
      <c r="X2574" s="50">
        <f>W2574*SQRT((0.5*V2574/U2574)^2+Info!$B$3^2)</f>
        <v>5.6284981898079005E-2</v>
      </c>
      <c r="Y2574" s="39">
        <f>W2574*Info!$D$2</f>
        <v>0.87123207342783926</v>
      </c>
      <c r="Z2574" s="39">
        <f>Y2574*SQRT(Info!$D$3^2+(X2574/W2574)^2)</f>
        <v>6.3056622024886197E-2</v>
      </c>
      <c r="AA2574" s="50">
        <f>IF(O2574-W2574&gt;0,O2574-W2574,0)</f>
        <v>0.84121491957646355</v>
      </c>
      <c r="AB2574" s="50">
        <f>SQRT((0.5*P2574)^2+X2574^2)</f>
        <v>5.9715898305590681E-2</v>
      </c>
      <c r="AC2574" s="50">
        <f>(1-EXP(-Info!$B$6*G2574*1000))+(Info!$B$6/(Info!$B$6-Info!$B$7))*(EXP(-Info!$B$7*G2574*1000)-EXP(-Info!$B$6*G2574*1000))*(Info!$B$9-1)</f>
        <v>0.21978722604592821</v>
      </c>
      <c r="AD2574" s="50">
        <f>SQRT((Info!$B$6*EXP(-Info!$B$6*G2574*1000)+(Info!$B$6/(Info!$B$6+Info!$B$7))*(Info!$B$9-1)*(-Info!$B$7*EXP(-Info!$B$7*G2574*1000)+Info!$B$6*EXP(-Info!$B$6*G2574*1000)))^2*(0.01*G2574*1000)^2)</f>
        <v>1.8509686833968291E-3</v>
      </c>
      <c r="AE2574" s="50">
        <f>IF(AA2574&gt;0,AA2574*AC2574*SQRT((AB2574/AA2574)^2+(AD2574/AC2574)^2),AA2574*AC2574*SQRT((AD2574/AC2574)^2))</f>
        <v>1.3216830146465297E-2</v>
      </c>
      <c r="AF2574" s="50">
        <f>IF((S2574-Y2574-AA2574*AC2574)&gt;0,S2574-Y2574-AA2574*AC2574,0)</f>
        <v>0.47845462883264522</v>
      </c>
      <c r="AG2574" s="50">
        <f>SQRT((T2574*0.5)^2+Z2574^2+AE2574^2)</f>
        <v>6.5354464302166265E-2</v>
      </c>
      <c r="AH2574" s="50">
        <f>AF2574/S2574</f>
        <v>0.31178315175058924</v>
      </c>
      <c r="AI2574">
        <f>AF2574*EXP(Info!$B$6*G2574*1000)</f>
        <v>0.59249401087273867</v>
      </c>
      <c r="AJ2574">
        <f>2*SQRT((EXP(Info!$B$6*G2574)*AG2574)^2+(Info!$B$6*G2574*0.01*AI2574)^2)</f>
        <v>0.13073687448933738</v>
      </c>
      <c r="AK2574" s="28">
        <f>AI2574/(E2574/1000)</f>
        <v>0.14883044734306422</v>
      </c>
      <c r="AL2574">
        <f>AA2574/0.752049334436339</f>
        <v>1.1185634785608236</v>
      </c>
      <c r="AM2574">
        <f>Q2574/O2574</f>
        <v>1.0039094150420371</v>
      </c>
      <c r="AN2574">
        <f>U2574/0.242530074</f>
        <v>9.239362348626095</v>
      </c>
      <c r="AO2574">
        <f>O2574/U2574</f>
        <v>0.85540440797192308</v>
      </c>
    </row>
    <row r="2575" spans="1:41">
      <c r="A2575" s="14" t="s">
        <v>97</v>
      </c>
      <c r="B2575" s="14" t="s">
        <v>230</v>
      </c>
      <c r="C2575" s="15">
        <v>-46.28</v>
      </c>
      <c r="D2575" s="15">
        <v>43.68</v>
      </c>
      <c r="E2575" s="15">
        <v>3981</v>
      </c>
      <c r="F2575" s="82">
        <v>218</v>
      </c>
      <c r="G2575" s="15">
        <v>23.518900000000002</v>
      </c>
      <c r="I2575">
        <f>(E2575*100*Info!$B$11)/AI2575</f>
        <v>10.524768982115102</v>
      </c>
      <c r="J2575">
        <f>LOG10(I2575)</f>
        <v>1.0222125718812223</v>
      </c>
      <c r="K2575">
        <f>2*((E2575*100*Info!$B$11)/AI2575^2)*(AJ2575/2)</f>
        <v>1.3945374088504057</v>
      </c>
      <c r="L2575">
        <f>(M2575/10.7)/I2575</f>
        <v>0.83570348850360832</v>
      </c>
      <c r="M2575">
        <f>((U2575/0.242530073729142))*I2575</f>
        <v>94.112771848315319</v>
      </c>
      <c r="N2575">
        <f>2*M2575*SQRT((0.5*K2575/I2575)^2+(0.5*V2575/U2575)^2)</f>
        <v>12.802259229545758</v>
      </c>
      <c r="O2575" s="1">
        <v>1.863457803556436</v>
      </c>
      <c r="P2575" s="1">
        <v>3.853053658967822E-2</v>
      </c>
      <c r="Q2575" s="1">
        <v>1.869787554047015</v>
      </c>
      <c r="R2575" s="1">
        <v>4.0612722688402943E-2</v>
      </c>
      <c r="S2575" s="1">
        <v>1.8044228086109231</v>
      </c>
      <c r="T2575" s="1">
        <v>2.8914462818813741E-2</v>
      </c>
      <c r="U2575" s="1">
        <v>2.1687105469025498</v>
      </c>
      <c r="V2575" s="1">
        <v>6.6775783626386559E-2</v>
      </c>
      <c r="W2575" s="50">
        <f>U2575*Info!$B$2</f>
        <v>1.0409810625132239</v>
      </c>
      <c r="X2575" s="50">
        <f>W2575*SQRT((0.5*V2575/U2575)^2+Info!$B$3^2)</f>
        <v>5.446046855604144E-2</v>
      </c>
      <c r="Y2575" s="39">
        <f>W2575*Info!$D$2</f>
        <v>0.84319466063571136</v>
      </c>
      <c r="Z2575" s="39">
        <f>Y2575*SQRT(Info!$D$3^2+(X2575/W2575)^2)</f>
        <v>6.1019653000982839E-2</v>
      </c>
      <c r="AA2575" s="50">
        <f>IF(O2575-W2575&gt;0,O2575-W2575,0)</f>
        <v>0.82247674104321211</v>
      </c>
      <c r="AB2575" s="50">
        <f>SQRT((0.5*P2575)^2+X2575^2)</f>
        <v>5.7767579123723989E-2</v>
      </c>
      <c r="AC2575" s="50">
        <f>(1-EXP(-Info!$B$6*G2575*1000))+(Info!$B$6/(Info!$B$6-Info!$B$7))*(EXP(-Info!$B$7*G2575*1000)-EXP(-Info!$B$6*G2575*1000))*(Info!$B$9-1)</f>
        <v>0.22153086719048673</v>
      </c>
      <c r="AD2575" s="50">
        <f>SQRT((Info!$B$6*EXP(-Info!$B$6*G2575*1000)+(Info!$B$6/(Info!$B$6+Info!$B$7))*(Info!$B$9-1)*(-Info!$B$7*EXP(-Info!$B$7*G2575*1000)+Info!$B$6*EXP(-Info!$B$6*G2575*1000)))^2*(0.01*G2575*1000)^2)</f>
        <v>1.8637963817256453E-3</v>
      </c>
      <c r="AE2575" s="50">
        <f>IF(AA2575&gt;0,AA2575*AC2575*SQRT((AB2575/AA2575)^2+(AD2575/AC2575)^2),AA2575*AC2575*SQRT((AD2575/AC2575)^2))</f>
        <v>1.2888786123638087E-2</v>
      </c>
      <c r="AF2575" s="50">
        <f>IF((S2575-Y2575-AA2575*AC2575)&gt;0,S2575-Y2575-AA2575*AC2575,0)</f>
        <v>0.7790241622879035</v>
      </c>
      <c r="AG2575" s="50">
        <f>SQRT((T2575*0.5)^2+Z2575^2+AE2575^2)</f>
        <v>6.4019765698777598E-2</v>
      </c>
      <c r="AH2575" s="50">
        <f>AF2575/S2575</f>
        <v>0.43173038966826749</v>
      </c>
      <c r="AI2575">
        <f>AF2575*EXP(Info!$B$6*G2575*1000)</f>
        <v>0.96654070469382158</v>
      </c>
      <c r="AJ2575">
        <f>2*SQRT((EXP(Info!$B$6*G2575)*AG2575)^2+(Info!$B$6*G2575*0.01*AI2575)^2)</f>
        <v>0.12806715018283393</v>
      </c>
      <c r="AK2575" s="28">
        <f>AI2575/(E2575/1000)</f>
        <v>0.24278842117403204</v>
      </c>
      <c r="AL2575">
        <f>AA2575/0.752049334436339</f>
        <v>1.0936473225651591</v>
      </c>
      <c r="AM2575">
        <f>Q2575/O2575</f>
        <v>1.003396776937207</v>
      </c>
      <c r="AN2575">
        <f>U2575/0.242530074</f>
        <v>8.942027317002136</v>
      </c>
      <c r="AO2575">
        <f>O2575/U2575</f>
        <v>0.85924689498924156</v>
      </c>
    </row>
    <row r="2576" spans="1:41">
      <c r="A2576" s="14" t="s">
        <v>97</v>
      </c>
      <c r="B2576" s="14" t="s">
        <v>230</v>
      </c>
      <c r="C2576" s="15">
        <v>-46.28</v>
      </c>
      <c r="D2576" s="15">
        <v>43.68</v>
      </c>
      <c r="E2576" s="15">
        <v>3981</v>
      </c>
      <c r="F2576" s="71">
        <v>224</v>
      </c>
      <c r="G2576" s="15">
        <v>23.83</v>
      </c>
      <c r="I2576">
        <f>(E2576*100*Info!$B$11)/AI2576</f>
        <v>9.0630586543343377</v>
      </c>
      <c r="J2576">
        <f>LOG10(I2576)</f>
        <v>0.95727479067056764</v>
      </c>
      <c r="K2576">
        <f>2*((E2576*100*Info!$B$11)/AI2576^2)*(AJ2576/2)</f>
        <v>0.87028402869846921</v>
      </c>
      <c r="L2576">
        <f>(M2576/10.7)/I2576</f>
        <v>0.70507201840889355</v>
      </c>
      <c r="M2576">
        <f>((U2576/0.242530073729142))*I2576</f>
        <v>68.374166924555809</v>
      </c>
      <c r="N2576">
        <f>2*M2576*SQRT((0.5*K2576/I2576)^2+(0.5*V2576/U2576)^2)</f>
        <v>6.8964330332993544</v>
      </c>
      <c r="O2576" s="1">
        <v>1.155743202491496</v>
      </c>
      <c r="P2576" s="1">
        <v>2.4008818758776671E-2</v>
      </c>
      <c r="Q2576" s="1">
        <v>1.1533866452388299</v>
      </c>
      <c r="R2576" s="1">
        <v>2.4766922425903351E-2</v>
      </c>
      <c r="S2576" s="1">
        <v>1.675676429414831</v>
      </c>
      <c r="T2576" s="1">
        <v>2.3530497117994108E-2</v>
      </c>
      <c r="U2576" s="1">
        <v>1.8297125041169839</v>
      </c>
      <c r="V2576" s="1">
        <v>5.6469416071426047E-2</v>
      </c>
      <c r="W2576" s="50">
        <f>U2576*Info!$B$2</f>
        <v>0.87826200197615223</v>
      </c>
      <c r="X2576" s="50">
        <f>W2576*SQRT((0.5*V2576/U2576)^2+Info!$B$3^2)</f>
        <v>4.5956881416076227E-2</v>
      </c>
      <c r="Y2576" s="39">
        <f>W2576*Info!$D$2</f>
        <v>0.71139222160068338</v>
      </c>
      <c r="Z2576" s="39">
        <f>Y2576*SQRT(Info!$D$3^2+(X2576/W2576)^2)</f>
        <v>5.1486924191935637E-2</v>
      </c>
      <c r="AA2576" s="50">
        <f>IF(O2576-W2576&gt;0,O2576-W2576,0)</f>
        <v>0.27748120051534375</v>
      </c>
      <c r="AB2576" s="50">
        <f>SQRT((0.5*P2576)^2+X2576^2)</f>
        <v>4.7498850449660769E-2</v>
      </c>
      <c r="AC2576" s="50">
        <f>(1-EXP(-Info!$B$6*G2576*1000))+(Info!$B$6/(Info!$B$6-Info!$B$7))*(EXP(-Info!$B$7*G2576*1000)-EXP(-Info!$B$6*G2576*1000))*(Info!$B$9-1)</f>
        <v>0.22413983227123746</v>
      </c>
      <c r="AD2576" s="50">
        <f>SQRT((Info!$B$6*EXP(-Info!$B$6*G2576*1000)+(Info!$B$6/(Info!$B$6+Info!$B$7))*(Info!$B$9-1)*(-Info!$B$7*EXP(-Info!$B$7*G2576*1000)+Info!$B$6*EXP(-Info!$B$6*G2576*1000)))^2*(0.01*G2576*1000)^2)</f>
        <v>1.882930790213904E-3</v>
      </c>
      <c r="AE2576" s="50">
        <f>IF(AA2576&gt;0,AA2576*AC2576*SQRT((AB2576/AA2576)^2+(AD2576/AC2576)^2),AA2576*AC2576*SQRT((AD2576/AC2576)^2))</f>
        <v>1.06591971258029E-2</v>
      </c>
      <c r="AF2576" s="50">
        <f>IF((S2576-Y2576-AA2576*AC2576)&gt;0,S2576-Y2576-AA2576*AC2576,0)</f>
        <v>0.90208961807221688</v>
      </c>
      <c r="AG2576" s="50">
        <f>SQRT((T2576*0.5)^2+Z2576^2+AE2576^2)</f>
        <v>5.3878965466755524E-2</v>
      </c>
      <c r="AH2576" s="50">
        <f>AF2576/S2576</f>
        <v>0.53834356217998414</v>
      </c>
      <c r="AI2576">
        <f>AF2576*EXP(Info!$B$6*G2576*1000)</f>
        <v>1.1224265467870751</v>
      </c>
      <c r="AJ2576">
        <f>2*SQRT((EXP(Info!$B$6*G2576)*AG2576)^2+(Info!$B$6*G2576*0.01*AI2576)^2)</f>
        <v>0.10778148242357509</v>
      </c>
      <c r="AK2576" s="28">
        <f>AI2576/(E2576/1000)</f>
        <v>0.28194587962498746</v>
      </c>
      <c r="AL2576">
        <f>AA2576/0.752049334436339</f>
        <v>0.36896675232525256</v>
      </c>
      <c r="AM2576">
        <f>Q2576/O2576</f>
        <v>0.99796100271445609</v>
      </c>
      <c r="AN2576">
        <f>U2576/0.242530074</f>
        <v>7.5442705885497068</v>
      </c>
      <c r="AO2576">
        <f>O2576/U2576</f>
        <v>0.6316528962287743</v>
      </c>
    </row>
    <row r="2577" spans="1:41">
      <c r="A2577" s="14" t="s">
        <v>97</v>
      </c>
      <c r="B2577" s="14" t="s">
        <v>230</v>
      </c>
      <c r="C2577" s="15">
        <v>-46.28</v>
      </c>
      <c r="D2577" s="15">
        <v>43.68</v>
      </c>
      <c r="E2577" s="15">
        <v>3981</v>
      </c>
      <c r="F2577" s="71">
        <v>234</v>
      </c>
      <c r="G2577" s="15">
        <v>23.9588</v>
      </c>
      <c r="I2577">
        <f>(E2577*100*Info!$B$11)/AI2577</f>
        <v>59.263347827446104</v>
      </c>
      <c r="J2577">
        <f>LOG10(I2577)</f>
        <v>1.7727861814322252</v>
      </c>
      <c r="K2577">
        <f>2*((E2577*100*Info!$B$11)/AI2577^2)*(AJ2577/2)</f>
        <v>12.132387483548806</v>
      </c>
      <c r="L2577">
        <f>(M2577/10.7)/I2577</f>
        <v>0.23227384557086295</v>
      </c>
      <c r="M2577">
        <f>((U2577/0.242530073729142))*I2577</f>
        <v>147.2889850037447</v>
      </c>
      <c r="N2577">
        <f>2*M2577*SQRT((0.5*K2577/I2577)^2+(0.5*V2577/U2577)^2)</f>
        <v>30.493995138591035</v>
      </c>
      <c r="O2577" s="1">
        <v>0.43235429888961141</v>
      </c>
      <c r="P2577" s="1">
        <v>8.9719843198958205E-3</v>
      </c>
      <c r="Q2577" s="1">
        <v>0.43182342867286649</v>
      </c>
      <c r="R2577" s="1">
        <v>9.1519949693853065E-3</v>
      </c>
      <c r="S2577" s="1">
        <v>0.40436033108337099</v>
      </c>
      <c r="T2577" s="1">
        <v>5.7104011790255161E-3</v>
      </c>
      <c r="U2577" s="1">
        <v>0.60276730394068423</v>
      </c>
      <c r="V2577" s="1">
        <v>1.8610820308457052E-2</v>
      </c>
      <c r="W2577" s="50">
        <f>U2577*Info!$B$2</f>
        <v>0.28932830589152841</v>
      </c>
      <c r="X2577" s="50">
        <f>W2577*SQRT((0.5*V2577/U2577)^2+Info!$B$3^2)</f>
        <v>1.5140266150574977E-2</v>
      </c>
      <c r="Y2577" s="39">
        <f>W2577*Info!$D$2</f>
        <v>0.23435592777213804</v>
      </c>
      <c r="Z2577" s="39">
        <f>Y2577*SQRT(Info!$D$3^2+(X2577/W2577)^2)</f>
        <v>1.6961810615234496E-2</v>
      </c>
      <c r="AA2577" s="50">
        <f>IF(O2577-W2577&gt;0,O2577-W2577,0)</f>
        <v>0.143025992998083</v>
      </c>
      <c r="AB2577" s="50">
        <f>SQRT((0.5*P2577)^2+X2577^2)</f>
        <v>1.5790876630806808E-2</v>
      </c>
      <c r="AC2577" s="50">
        <f>(1-EXP(-Info!$B$6*G2577*1000))+(Info!$B$6/(Info!$B$6-Info!$B$7))*(EXP(-Info!$B$7*G2577*1000)-EXP(-Info!$B$6*G2577*1000))*(Info!$B$9-1)</f>
        <v>0.22521770499561289</v>
      </c>
      <c r="AD2577" s="50">
        <f>SQRT((Info!$B$6*EXP(-Info!$B$6*G2577*1000)+(Info!$B$6/(Info!$B$6+Info!$B$7))*(Info!$B$9-1)*(-Info!$B$7*EXP(-Info!$B$7*G2577*1000)+Info!$B$6*EXP(-Info!$B$6*G2577*1000)))^2*(0.01*G2577*1000)^2)</f>
        <v>1.8908152023172347E-3</v>
      </c>
      <c r="AE2577" s="50">
        <f>IF(AA2577&gt;0,AA2577*AC2577*SQRT((AB2577/AA2577)^2+(AD2577/AC2577)^2),AA2577*AC2577*SQRT((AD2577/AC2577)^2))</f>
        <v>3.5666524515166279E-3</v>
      </c>
      <c r="AF2577" s="50">
        <f>IF((S2577-Y2577-AA2577*AC2577)&gt;0,S2577-Y2577-AA2577*AC2577,0)</f>
        <v>0.13779241741348611</v>
      </c>
      <c r="AG2577" s="50">
        <f>SQRT((T2577*0.5)^2+Z2577^2+AE2577^2)</f>
        <v>1.7566337110033647E-2</v>
      </c>
      <c r="AH2577" s="50">
        <f>AF2577/S2577</f>
        <v>0.3407664076352635</v>
      </c>
      <c r="AI2577">
        <f>AF2577*EXP(Info!$B$6*G2577*1000)</f>
        <v>0.17165107948899999</v>
      </c>
      <c r="AJ2577">
        <f>2*SQRT((EXP(Info!$B$6*G2577)*AG2577)^2+(Info!$B$6*G2577*0.01*AI2577)^2)</f>
        <v>3.5140394268538398E-2</v>
      </c>
      <c r="AK2577" s="28">
        <f>AI2577/(E2577/1000)</f>
        <v>4.3117578369505145E-2</v>
      </c>
      <c r="AL2577">
        <f>AA2577/0.752049334436339</f>
        <v>0.19018166288955096</v>
      </c>
      <c r="AM2577">
        <f>Q2577/O2577</f>
        <v>0.99877214076948395</v>
      </c>
      <c r="AN2577">
        <f>U2577/0.242530074</f>
        <v>2.4853301448326124</v>
      </c>
      <c r="AO2577">
        <f>O2577/U2577</f>
        <v>0.71728226807099271</v>
      </c>
    </row>
    <row r="2578" spans="1:41">
      <c r="A2578" s="14" t="s">
        <v>97</v>
      </c>
      <c r="B2578" s="14" t="s">
        <v>230</v>
      </c>
      <c r="C2578" s="15">
        <v>-46.28</v>
      </c>
      <c r="D2578" s="15">
        <v>43.68</v>
      </c>
      <c r="E2578" s="15">
        <v>3981</v>
      </c>
      <c r="F2578" s="71">
        <v>244</v>
      </c>
      <c r="G2578" s="15">
        <v>24.087599999999998</v>
      </c>
      <c r="I2578">
        <f>(E2578*100*Info!$B$11)/AI2578</f>
        <v>41.964678672661883</v>
      </c>
      <c r="J2578">
        <f>LOG10(I2578)</f>
        <v>1.6228839020297485</v>
      </c>
      <c r="K2578">
        <f>2*((E2578*100*Info!$B$11)/AI2578^2)*(AJ2578/2)</f>
        <v>12.210951216189473</v>
      </c>
      <c r="L2578">
        <f>(M2578/10.7)/I2578</f>
        <v>0.46744758055828622</v>
      </c>
      <c r="M2578">
        <f>((U2578/0.242530073729142))*I2578</f>
        <v>209.89427640452629</v>
      </c>
      <c r="N2578">
        <f>2*M2578*SQRT((0.5*K2578/I2578)^2+(0.5*V2578/U2578)^2)</f>
        <v>61.41885070607605</v>
      </c>
      <c r="O2578" s="1">
        <v>0.76793770631532665</v>
      </c>
      <c r="P2578" s="1">
        <v>1.595454889585534E-2</v>
      </c>
      <c r="Q2578" s="1">
        <v>0.76862126104013062</v>
      </c>
      <c r="R2578" s="1">
        <v>1.6450423760520132E-2</v>
      </c>
      <c r="S2578" s="1">
        <v>0.70801700260176836</v>
      </c>
      <c r="T2578" s="1">
        <v>1.04022443135121E-2</v>
      </c>
      <c r="U2578" s="1">
        <v>1.2130600290972191</v>
      </c>
      <c r="V2578" s="1">
        <v>3.7487222633355431E-2</v>
      </c>
      <c r="W2578" s="50">
        <f>U2578*Info!$B$2</f>
        <v>0.58226881396666519</v>
      </c>
      <c r="X2578" s="50">
        <f>W2578*SQRT((0.5*V2578/U2578)^2+Info!$B$3^2)</f>
        <v>3.0471909038905034E-2</v>
      </c>
      <c r="Y2578" s="39">
        <f>W2578*Info!$D$2</f>
        <v>0.47163773931299885</v>
      </c>
      <c r="Z2578" s="39">
        <f>Y2578*SQRT(Info!$D$3^2+(X2578/W2578)^2)</f>
        <v>3.4136764292131389E-2</v>
      </c>
      <c r="AA2578" s="50">
        <f>IF(O2578-W2578&gt;0,O2578-W2578,0)</f>
        <v>0.18566889234866146</v>
      </c>
      <c r="AB2578" s="50">
        <f>SQRT((0.5*P2578)^2+X2578^2)</f>
        <v>3.1498795978463397E-2</v>
      </c>
      <c r="AC2578" s="50">
        <f>(1-EXP(-Info!$B$6*G2578*1000))+(Info!$B$6/(Info!$B$6-Info!$B$7))*(EXP(-Info!$B$7*G2578*1000)-EXP(-Info!$B$6*G2578*1000))*(Info!$B$9-1)</f>
        <v>0.22629424645334967</v>
      </c>
      <c r="AD2578" s="50">
        <f>SQRT((Info!$B$6*EXP(-Info!$B$6*G2578*1000)+(Info!$B$6/(Info!$B$6+Info!$B$7))*(Info!$B$9-1)*(-Info!$B$7*EXP(-Info!$B$7*G2578*1000)+Info!$B$6*EXP(-Info!$B$6*G2578*1000)))^2*(0.01*G2578*1000)^2)</f>
        <v>1.8986777056248859E-3</v>
      </c>
      <c r="AE2578" s="50">
        <f>IF(AA2578&gt;0,AA2578*AC2578*SQRT((AB2578/AA2578)^2+(AD2578/AC2578)^2),AA2578*AC2578*SQRT((AD2578/AC2578)^2))</f>
        <v>7.1367083030536528E-3</v>
      </c>
      <c r="AF2578" s="50">
        <f>IF((S2578-Y2578-AA2578*AC2578)&gt;0,S2578-Y2578-AA2578*AC2578,0)</f>
        <v>0.19436346120490106</v>
      </c>
      <c r="AG2578" s="50">
        <f>SQRT((T2578*0.5)^2+Z2578^2+AE2578^2)</f>
        <v>3.5260501321293068E-2</v>
      </c>
      <c r="AH2578" s="50">
        <f>AF2578/S2578</f>
        <v>0.27451807017440066</v>
      </c>
      <c r="AI2578">
        <f>AF2578*EXP(Info!$B$6*G2578*1000)</f>
        <v>0.24240904375946559</v>
      </c>
      <c r="AJ2578">
        <f>2*SQRT((EXP(Info!$B$6*G2578)*AG2578)^2+(Info!$B$6*G2578*0.01*AI2578)^2)</f>
        <v>7.0536582224286423E-2</v>
      </c>
      <c r="AK2578" s="28">
        <f>AI2578/(E2578/1000)</f>
        <v>6.0891495543698972E-2</v>
      </c>
      <c r="AL2578">
        <f>AA2578/0.752049334436339</f>
        <v>0.24688392615601515</v>
      </c>
      <c r="AM2578">
        <f>Q2578/O2578</f>
        <v>1.0008901174134082</v>
      </c>
      <c r="AN2578">
        <f>U2578/0.242530074</f>
        <v>5.0016891063877669</v>
      </c>
      <c r="AO2578">
        <f>O2578/U2578</f>
        <v>0.63305828886872118</v>
      </c>
    </row>
    <row r="2579" spans="1:41">
      <c r="A2579" s="14" t="s">
        <v>97</v>
      </c>
      <c r="B2579" s="14" t="s">
        <v>230</v>
      </c>
      <c r="C2579" s="15">
        <v>-46.28</v>
      </c>
      <c r="D2579" s="15">
        <v>43.68</v>
      </c>
      <c r="E2579" s="15">
        <v>3981</v>
      </c>
      <c r="F2579" s="71">
        <v>254</v>
      </c>
      <c r="G2579" s="15">
        <v>24.2164</v>
      </c>
      <c r="I2579">
        <f>(E2579*100*Info!$B$11)/AI2579</f>
        <v>65.808875009570414</v>
      </c>
      <c r="J2579">
        <f>LOG10(I2579)</f>
        <v>1.8182844666803817</v>
      </c>
      <c r="K2579">
        <f>2*((E2579*100*Info!$B$11)/AI2579^2)*(AJ2579/2)</f>
        <v>30.825921572304992</v>
      </c>
      <c r="L2579">
        <f>(M2579/10.7)/I2579</f>
        <v>0.4799195603124557</v>
      </c>
      <c r="M2579">
        <f>((U2579/0.242530073729142))*I2579</f>
        <v>337.93774004397915</v>
      </c>
      <c r="N2579">
        <f>2*M2579*SQRT((0.5*K2579/I2579)^2+(0.5*V2579/U2579)^2)</f>
        <v>158.63928480104155</v>
      </c>
      <c r="O2579" s="1">
        <v>0.69370859379411298</v>
      </c>
      <c r="P2579" s="1">
        <v>1.4403875518970001E-2</v>
      </c>
      <c r="Q2579" s="1">
        <v>0.69931385315854389</v>
      </c>
      <c r="R2579" s="1">
        <v>1.507401151538648E-2</v>
      </c>
      <c r="S2579" s="1">
        <v>0.62982163912527933</v>
      </c>
      <c r="T2579" s="1">
        <v>1.0677647202101761E-2</v>
      </c>
      <c r="U2579" s="1">
        <v>1.2454257119090191</v>
      </c>
      <c r="V2579" s="1">
        <v>3.8474391769036997E-2</v>
      </c>
      <c r="W2579" s="50">
        <f>U2579*Info!$B$2</f>
        <v>0.59780434171632912</v>
      </c>
      <c r="X2579" s="50">
        <f>W2579*SQRT((0.5*V2579/U2579)^2+Info!$B$3^2)</f>
        <v>3.1284007696973239E-2</v>
      </c>
      <c r="Y2579" s="39">
        <f>W2579*Info!$D$2</f>
        <v>0.48422151679022662</v>
      </c>
      <c r="Z2579" s="39">
        <f>Y2579*SQRT(Info!$D$3^2+(X2579/W2579)^2)</f>
        <v>3.5047027498428675E-2</v>
      </c>
      <c r="AA2579" s="50">
        <f>IF(O2579-W2579&gt;0,O2579-W2579,0)</f>
        <v>9.5904252077783858E-2</v>
      </c>
      <c r="AB2579" s="50">
        <f>SQRT((0.5*P2579)^2+X2579^2)</f>
        <v>3.2102290340033007E-2</v>
      </c>
      <c r="AC2579" s="50">
        <f>(1-EXP(-Info!$B$6*G2579*1000))+(Info!$B$6/(Info!$B$6-Info!$B$7))*(EXP(-Info!$B$7*G2579*1000)-EXP(-Info!$B$6*G2579*1000))*(Info!$B$9-1)</f>
        <v>0.22736945823736232</v>
      </c>
      <c r="AD2579" s="50">
        <f>SQRT((Info!$B$6*EXP(-Info!$B$6*G2579*1000)+(Info!$B$6/(Info!$B$6+Info!$B$7))*(Info!$B$9-1)*(-Info!$B$7*EXP(-Info!$B$7*G2579*1000)+Info!$B$6*EXP(-Info!$B$6*G2579*1000)))^2*(0.01*G2579*1000)^2)</f>
        <v>1.9065183408642171E-3</v>
      </c>
      <c r="AE2579" s="50">
        <f>IF(AA2579&gt;0,AA2579*AC2579*SQRT((AB2579/AA2579)^2+(AD2579/AC2579)^2),AA2579*AC2579*SQRT((AD2579/AC2579)^2))</f>
        <v>7.3013701305965116E-3</v>
      </c>
      <c r="AF2579" s="50">
        <f>IF((S2579-Y2579-AA2579*AC2579)&gt;0,S2579-Y2579-AA2579*AC2579,0)</f>
        <v>0.12379442449746755</v>
      </c>
      <c r="AG2579" s="50">
        <f>SQRT((T2579*0.5)^2+Z2579^2+AE2579^2)</f>
        <v>3.6195402742651178E-2</v>
      </c>
      <c r="AH2579" s="50">
        <f>AF2579/S2579</f>
        <v>0.19655473360584758</v>
      </c>
      <c r="AI2579">
        <f>AF2579*EXP(Info!$B$6*G2579*1000)</f>
        <v>0.15457820282194201</v>
      </c>
      <c r="AJ2579">
        <f>2*SQRT((EXP(Info!$B$6*G2579)*AG2579)^2+(Info!$B$6*G2579*0.01*AI2579)^2)</f>
        <v>7.2406883665524974E-2</v>
      </c>
      <c r="AK2579" s="28">
        <f>AI2579/(E2579/1000)</f>
        <v>3.8828988400387343E-2</v>
      </c>
      <c r="AL2579">
        <f>AA2579/0.752049334436339</f>
        <v>0.12752388398782918</v>
      </c>
      <c r="AM2579">
        <f>Q2579/O2579</f>
        <v>1.008080135397738</v>
      </c>
      <c r="AN2579">
        <f>U2579/0.242530074</f>
        <v>5.1351392896083432</v>
      </c>
      <c r="AO2579">
        <f>O2579/U2579</f>
        <v>0.55700519682605509</v>
      </c>
    </row>
    <row r="2580" spans="1:41">
      <c r="A2580" s="14" t="s">
        <v>97</v>
      </c>
      <c r="B2580" s="14" t="s">
        <v>230</v>
      </c>
      <c r="C2580" s="15">
        <v>-46.28</v>
      </c>
      <c r="D2580" s="15">
        <v>43.68</v>
      </c>
      <c r="E2580" s="15">
        <v>3981</v>
      </c>
      <c r="F2580" s="82">
        <v>254</v>
      </c>
      <c r="G2580" s="15">
        <v>24.2164</v>
      </c>
      <c r="H2580" s="15" t="s">
        <v>123</v>
      </c>
      <c r="I2580">
        <f>(E2580*100*Info!$B$11)/AI2580</f>
        <v>25.742299912325048</v>
      </c>
      <c r="J2580">
        <f>LOG10(I2580)</f>
        <v>1.4106473457777815</v>
      </c>
      <c r="K2580">
        <f>2*((E2580*100*Info!$B$11)/AI2580^2)*(AJ2580/2)</f>
        <v>6.1530628408582198</v>
      </c>
      <c r="L2580">
        <f>(M2580/10.7)/I2580</f>
        <v>0.62764436495171794</v>
      </c>
      <c r="M2580">
        <f>((U2580/0.242530073729142))*I2580</f>
        <v>172.88000144528672</v>
      </c>
      <c r="N2580">
        <f>2*M2580*SQRT((0.5*K2580/I2580)^2+(0.5*V2580/U2580)^2)</f>
        <v>41.696940718679222</v>
      </c>
      <c r="O2580" s="1">
        <v>0.72725348802455747</v>
      </c>
      <c r="P2580" s="1">
        <v>1.6020684425331468E-2</v>
      </c>
      <c r="Q2580" s="1">
        <v>0.97330342375678303</v>
      </c>
      <c r="R2580" s="1">
        <v>2.4176443504859129E-2</v>
      </c>
      <c r="S2580" s="1">
        <v>0.94974463728057745</v>
      </c>
      <c r="T2580" s="1">
        <v>2.191926876962948E-2</v>
      </c>
      <c r="U2580" s="1">
        <v>1.6287821849494011</v>
      </c>
      <c r="V2580" s="1">
        <v>5.2514621854892668E-2</v>
      </c>
      <c r="W2580" s="50">
        <f>U2580*Info!$B$2</f>
        <v>0.78181544877571252</v>
      </c>
      <c r="X2580" s="50">
        <f>W2580*SQRT((0.5*V2580/U2580)^2+Info!$B$3^2)</f>
        <v>4.1072337834047318E-2</v>
      </c>
      <c r="Y2580" s="39">
        <f>W2580*Info!$D$2</f>
        <v>0.63327051350832719</v>
      </c>
      <c r="Z2580" s="39">
        <f>Y2580*SQRT(Info!$D$3^2+(X2580/W2580)^2)</f>
        <v>4.5927967311349259E-2</v>
      </c>
      <c r="AA2580" s="50">
        <f>IF(O2580-W2580&gt;0,O2580-W2580,0)</f>
        <v>0</v>
      </c>
      <c r="AB2580" s="50">
        <f>SQRT((0.5*P2580)^2+X2580^2)</f>
        <v>4.1846176856651186E-2</v>
      </c>
      <c r="AC2580" s="50">
        <f>(1-EXP(-Info!$B$6*G2580*1000))+(Info!$B$6/(Info!$B$6-Info!$B$7))*(EXP(-Info!$B$7*G2580*1000)-EXP(-Info!$B$6*G2580*1000))*(Info!$B$9-1)</f>
        <v>0.22736945823736232</v>
      </c>
      <c r="AD2580" s="50">
        <f>SQRT((Info!$B$6*EXP(-Info!$B$6*G2580*1000)+(Info!$B$6/(Info!$B$6+Info!$B$7))*(Info!$B$9-1)*(-Info!$B$7*EXP(-Info!$B$7*G2580*1000)+Info!$B$6*EXP(-Info!$B$6*G2580*1000)))^2*(0.01*G2580*1000)^2)</f>
        <v>1.9065183408642171E-3</v>
      </c>
      <c r="AE2580" s="50">
        <f>IF(AA2580&gt;0,AA2580*AC2580*SQRT((AB2580/AA2580)^2+(AD2580/AC2580)^2),AA2580*AC2580*SQRT((AD2580/AC2580)^2))</f>
        <v>0</v>
      </c>
      <c r="AF2580" s="50">
        <f>IF((S2580-Y2580-AA2580*AC2580)&gt;0,S2580-Y2580-AA2580*AC2580,0)</f>
        <v>0.31647412377225026</v>
      </c>
      <c r="AG2580" s="50">
        <f>SQRT((T2580*0.5)^2+Z2580^2+AE2580^2)</f>
        <v>4.7217494291853096E-2</v>
      </c>
      <c r="AH2580" s="50">
        <f>AF2580/S2580</f>
        <v>0.33322022715328709</v>
      </c>
      <c r="AI2580">
        <f>AF2580*EXP(Info!$B$6*G2580*1000)</f>
        <v>0.39517128086300873</v>
      </c>
      <c r="AJ2580">
        <f>2*SQRT((EXP(Info!$B$6*G2580)*AG2580)^2+(Info!$B$6*G2580*0.01*AI2580)^2)</f>
        <v>9.4455962844576732E-2</v>
      </c>
      <c r="AK2580" s="28">
        <f>AI2580/(E2580/1000)</f>
        <v>9.9264325763127034E-2</v>
      </c>
      <c r="AL2580">
        <f>AA2580/0.752049334436339</f>
        <v>0</v>
      </c>
      <c r="AM2580">
        <f>Q2580/O2580</f>
        <v>1.338327611739027</v>
      </c>
      <c r="AN2580">
        <f>U2580/0.242530074</f>
        <v>6.7157946974831706</v>
      </c>
      <c r="AO2580">
        <f>O2580/U2580</f>
        <v>0.44650137676152812</v>
      </c>
    </row>
    <row r="2581" spans="1:41">
      <c r="A2581" s="14" t="s">
        <v>97</v>
      </c>
      <c r="B2581" s="14" t="s">
        <v>230</v>
      </c>
      <c r="C2581" s="15">
        <v>-46.28</v>
      </c>
      <c r="D2581" s="15">
        <v>43.68</v>
      </c>
      <c r="E2581" s="15">
        <v>3981</v>
      </c>
      <c r="F2581" s="83">
        <v>256</v>
      </c>
      <c r="G2581" s="15">
        <v>24.2422</v>
      </c>
      <c r="I2581">
        <f>(E2581*100*Info!$B$11)/AI2581</f>
        <v>30.647755483944582</v>
      </c>
      <c r="J2581">
        <f>LOG10(I2581)</f>
        <v>1.4863986740703874</v>
      </c>
      <c r="K2581">
        <f>2*((E2581*100*Info!$B$11)/AI2581^2)*(AJ2581/2)</f>
        <v>7.7236498282165122</v>
      </c>
      <c r="L2581">
        <f>(M2581/10.7)/I2581</f>
        <v>0.55097717759513332</v>
      </c>
      <c r="M2581">
        <f>((U2581/0.242530073729142))*I2581</f>
        <v>180.68248783301422</v>
      </c>
      <c r="N2581">
        <f>2*M2581*SQRT((0.5*K2581/I2581)^2+(0.5*V2581/U2581)^2)</f>
        <v>45.922092760701027</v>
      </c>
      <c r="O2581" s="68">
        <v>0.75531139987779017</v>
      </c>
      <c r="P2581" s="68">
        <v>1.6827719846954862E-2</v>
      </c>
      <c r="Q2581" s="68">
        <v>0.7209817917685859</v>
      </c>
      <c r="R2581" s="68">
        <v>1.6797277544473622E-2</v>
      </c>
      <c r="S2581" s="68">
        <v>0.83737498744859218</v>
      </c>
      <c r="T2581" s="68">
        <v>1.386650806356121E-2</v>
      </c>
      <c r="U2581" s="68">
        <v>1.4298253299058779</v>
      </c>
      <c r="V2581" s="68">
        <v>4.7119195078675832E-2</v>
      </c>
      <c r="W2581" s="50">
        <f>U2581*Info!$B$2</f>
        <v>0.68631615835482129</v>
      </c>
      <c r="X2581" s="50">
        <f>W2581*SQRT((0.5*V2581/U2581)^2+Info!$B$3^2)</f>
        <v>3.6131139772104748E-2</v>
      </c>
      <c r="Y2581" s="39">
        <f>W2581*Info!$D$2</f>
        <v>0.55591608826740524</v>
      </c>
      <c r="Z2581" s="39">
        <f>Y2581*SQRT(Info!$D$3^2+(X2581/W2581)^2)</f>
        <v>4.0362340916753517E-2</v>
      </c>
      <c r="AA2581" s="50">
        <f>IF(O2581-W2581&gt;0,O2581-W2581,0)</f>
        <v>6.8995241522968875E-2</v>
      </c>
      <c r="AB2581" s="50">
        <f>SQRT((0.5*P2581)^2+X2581^2)</f>
        <v>3.7097874602775686E-2</v>
      </c>
      <c r="AC2581" s="50">
        <f>(1-EXP(-Info!$B$6*G2581*1000))+(Info!$B$6/(Info!$B$6-Info!$B$7))*(EXP(-Info!$B$7*G2581*1000)-EXP(-Info!$B$6*G2581*1000))*(Info!$B$9-1)</f>
        <v>0.22758467480121458</v>
      </c>
      <c r="AD2581" s="50">
        <f>SQRT((Info!$B$6*EXP(-Info!$B$6*G2581*1000)+(Info!$B$6/(Info!$B$6+Info!$B$7))*(Info!$B$9-1)*(-Info!$B$7*EXP(-Info!$B$7*G2581*1000)+Info!$B$6*EXP(-Info!$B$6*G2581*1000)))^2*(0.01*G2581*1000)^2)</f>
        <v>1.9080862775551748E-3</v>
      </c>
      <c r="AE2581" s="50">
        <f>IF(AA2581&gt;0,AA2581*AC2581*SQRT((AB2581/AA2581)^2+(AD2581/AC2581)^2),AA2581*AC2581*SQRT((AD2581/AC2581)^2))</f>
        <v>8.4439340545403776E-3</v>
      </c>
      <c r="AF2581" s="50">
        <f>IF((S2581-Y2581-AA2581*AC2581)&gt;0,S2581-Y2581-AA2581*AC2581,0)</f>
        <v>0.26575663957635082</v>
      </c>
      <c r="AG2581" s="50">
        <f>SQRT((T2581*0.5)^2+Z2581^2+AE2581^2)</f>
        <v>4.1814932716278091E-2</v>
      </c>
      <c r="AH2581" s="50">
        <f>AF2581/S2581</f>
        <v>0.31736873391225584</v>
      </c>
      <c r="AI2581">
        <f>AF2581*EXP(Info!$B$6*G2581*1000)</f>
        <v>0.33192047731007018</v>
      </c>
      <c r="AJ2581">
        <f>2*SQRT((EXP(Info!$B$6*G2581)*AG2581)^2+(Info!$B$6*G2581*0.01*AI2581)^2)</f>
        <v>8.3648459636806921E-2</v>
      </c>
      <c r="AK2581" s="28">
        <f>AI2581/(E2581/1000)</f>
        <v>8.3376156068844562E-2</v>
      </c>
      <c r="AL2581">
        <f>AA2581/0.752049334436339</f>
        <v>9.1742972653091712E-2</v>
      </c>
      <c r="AM2581">
        <f>Q2581/O2581</f>
        <v>0.95454906663032124</v>
      </c>
      <c r="AN2581">
        <f>U2581/0.242530074</f>
        <v>5.8954557936838698</v>
      </c>
      <c r="AO2581">
        <f>O2581/U2581</f>
        <v>0.52825431476130769</v>
      </c>
    </row>
    <row r="2582" spans="1:41">
      <c r="A2582" s="14" t="s">
        <v>97</v>
      </c>
      <c r="B2582" s="14" t="s">
        <v>230</v>
      </c>
      <c r="C2582" s="15">
        <v>-46.28</v>
      </c>
      <c r="D2582" s="15">
        <v>43.68</v>
      </c>
      <c r="E2582" s="15">
        <v>3981</v>
      </c>
      <c r="F2582" s="71">
        <v>264</v>
      </c>
      <c r="G2582" s="15">
        <v>24.345200000000002</v>
      </c>
      <c r="I2582">
        <f>(E2582*100*Info!$B$11)/AI2582</f>
        <v>11.000463467865027</v>
      </c>
      <c r="J2582">
        <f>LOG10(I2582)</f>
        <v>1.041410983094234</v>
      </c>
      <c r="K2582">
        <f>2*((E2582*100*Info!$B$11)/AI2582^2)*(AJ2582/2)</f>
        <v>1.3294461510970035</v>
      </c>
      <c r="L2582">
        <f>(M2582/10.7)/I2582</f>
        <v>0.7340748266867072</v>
      </c>
      <c r="M2582">
        <f>((U2582/0.242530073729142))*I2582</f>
        <v>86.404247456017259</v>
      </c>
      <c r="N2582">
        <f>2*M2582*SQRT((0.5*K2582/I2582)^2+(0.5*V2582/U2582)^2)</f>
        <v>10.777587149992707</v>
      </c>
      <c r="O2582" s="1">
        <v>1.0559209739374991</v>
      </c>
      <c r="P2582" s="1">
        <v>2.1912481142548849E-2</v>
      </c>
      <c r="Q2582" s="1">
        <v>1.031723744331444</v>
      </c>
      <c r="R2582" s="1">
        <v>2.2173517376563919E-2</v>
      </c>
      <c r="S2582" s="1">
        <v>1.512697246431447</v>
      </c>
      <c r="T2582" s="1">
        <v>2.2066740938650051E-2</v>
      </c>
      <c r="U2582" s="1">
        <v>1.904976873677666</v>
      </c>
      <c r="V2582" s="1">
        <v>5.8810466078156633E-2</v>
      </c>
      <c r="W2582" s="50">
        <f>U2582*Info!$B$2</f>
        <v>0.91438889936527967</v>
      </c>
      <c r="X2582" s="50">
        <f>W2582*SQRT((0.5*V2582/U2582)^2+Info!$B$3^2)</f>
        <v>4.7848585070168252E-2</v>
      </c>
      <c r="Y2582" s="39">
        <f>W2582*Info!$D$2</f>
        <v>0.74065500848587662</v>
      </c>
      <c r="Z2582" s="39">
        <f>Y2582*SQRT(Info!$D$3^2+(X2582/W2582)^2)</f>
        <v>5.3605569541305999E-2</v>
      </c>
      <c r="AA2582" s="50">
        <f>IF(O2582-W2582&gt;0,O2582-W2582,0)</f>
        <v>0.14153207457221939</v>
      </c>
      <c r="AB2582" s="50">
        <f>SQRT((0.5*P2582)^2+X2582^2)</f>
        <v>4.9086925964789932E-2</v>
      </c>
      <c r="AC2582" s="50">
        <f>(1-EXP(-Info!$B$6*G2582*1000))+(Info!$B$6/(Info!$B$6-Info!$B$7))*(EXP(-Info!$B$7*G2582*1000)-EXP(-Info!$B$6*G2582*1000))*(Info!$B$9-1)</f>
        <v>0.22844334193867721</v>
      </c>
      <c r="AD2582" s="50">
        <f>SQRT((Info!$B$6*EXP(-Info!$B$6*G2582*1000)+(Info!$B$6/(Info!$B$6+Info!$B$7))*(Info!$B$9-1)*(-Info!$B$7*EXP(-Info!$B$7*G2582*1000)+Info!$B$6*EXP(-Info!$B$6*G2582*1000)))^2*(0.01*G2582*1000)^2)</f>
        <v>1.9143371486970591E-3</v>
      </c>
      <c r="AE2582" s="50">
        <f>IF(AA2582&gt;0,AA2582*AC2582*SQRT((AB2582/AA2582)^2+(AD2582/AC2582)^2),AA2582*AC2582*SQRT((AD2582/AC2582)^2))</f>
        <v>1.1216854133211761E-2</v>
      </c>
      <c r="AF2582" s="50">
        <f>IF((S2582-Y2582-AA2582*AC2582)&gt;0,S2582-Y2582-AA2582*AC2582,0)</f>
        <v>0.73971017783877846</v>
      </c>
      <c r="AG2582" s="50">
        <f>SQRT((T2582*0.5)^2+Z2582^2+AE2582^2)</f>
        <v>5.5866896874687037E-2</v>
      </c>
      <c r="AH2582" s="50">
        <f>AF2582/S2582</f>
        <v>0.48900080937134233</v>
      </c>
      <c r="AI2582">
        <f>AF2582*EXP(Info!$B$6*G2582*1000)</f>
        <v>0.92474445812486405</v>
      </c>
      <c r="AJ2582">
        <f>2*SQRT((EXP(Info!$B$6*G2582)*AG2582)^2+(Info!$B$6*G2582*0.01*AI2582)^2)</f>
        <v>0.11175874218334061</v>
      </c>
      <c r="AK2582" s="28">
        <f>AI2582/(E2582/1000)</f>
        <v>0.23228948960684856</v>
      </c>
      <c r="AL2582">
        <f>AA2582/0.752049334436339</f>
        <v>0.18819519955868011</v>
      </c>
      <c r="AM2582">
        <f>Q2582/O2582</f>
        <v>0.97708424190512633</v>
      </c>
      <c r="AN2582">
        <f>U2582/0.242530074</f>
        <v>7.8546006367757339</v>
      </c>
      <c r="AO2582">
        <f>O2582/U2582</f>
        <v>0.55429595420703648</v>
      </c>
    </row>
    <row r="2583" spans="1:41">
      <c r="A2583" s="14" t="s">
        <v>97</v>
      </c>
      <c r="B2583" s="14" t="s">
        <v>230</v>
      </c>
      <c r="C2583" s="15">
        <v>-46.28</v>
      </c>
      <c r="D2583" s="15">
        <v>43.68</v>
      </c>
      <c r="E2583" s="15">
        <v>3981</v>
      </c>
      <c r="F2583" s="82">
        <v>266</v>
      </c>
      <c r="G2583" s="15">
        <v>24.370999999999999</v>
      </c>
      <c r="I2583">
        <f>(E2583*100*Info!$B$11)/AI2583</f>
        <v>8.3997789633853053</v>
      </c>
      <c r="J2583">
        <f>LOG10(I2583)</f>
        <v>0.92426785793746702</v>
      </c>
      <c r="K2583">
        <f>2*((E2583*100*Info!$B$11)/AI2583^2)*(AJ2583/2)</f>
        <v>0.73608019468410291</v>
      </c>
      <c r="L2583">
        <f>(M2583/10.7)/I2583</f>
        <v>0.6907169759441476</v>
      </c>
      <c r="M2583">
        <f>((U2583/0.242530073729142))*I2583</f>
        <v>62.080008188819782</v>
      </c>
      <c r="N2583">
        <f>2*M2583*SQRT((0.5*K2583/I2583)^2+(0.5*V2583/U2583)^2)</f>
        <v>5.7652672754196761</v>
      </c>
      <c r="O2583" s="1">
        <v>1.1100305171553539</v>
      </c>
      <c r="P2583" s="1">
        <v>2.2910704099108E-2</v>
      </c>
      <c r="Q2583" s="1">
        <v>1.124231850850949</v>
      </c>
      <c r="R2583" s="1">
        <v>2.4822799794518131E-2</v>
      </c>
      <c r="S2583" s="1">
        <v>1.7224981834785</v>
      </c>
      <c r="T2583" s="1">
        <v>2.5158587163079969E-2</v>
      </c>
      <c r="U2583" s="1">
        <v>1.7924601383882339</v>
      </c>
      <c r="V2583" s="1">
        <v>5.5112064839197561E-2</v>
      </c>
      <c r="W2583" s="50">
        <f>U2583*Info!$B$2</f>
        <v>0.86038086642635225</v>
      </c>
      <c r="X2583" s="50">
        <f>W2583*SQRT((0.5*V2583/U2583)^2+Info!$B$3^2)</f>
        <v>4.5006542351904585E-2</v>
      </c>
      <c r="Y2583" s="39">
        <f>W2583*Info!$D$2</f>
        <v>0.69690850180534536</v>
      </c>
      <c r="Z2583" s="39">
        <f>Y2583*SQRT(Info!$D$3^2+(X2583/W2583)^2)</f>
        <v>5.0430075323577253E-2</v>
      </c>
      <c r="AA2583" s="50">
        <f>IF(O2583-W2583&gt;0,O2583-W2583,0)</f>
        <v>0.24964965072900169</v>
      </c>
      <c r="AB2583" s="50">
        <f>SQRT((0.5*P2583)^2+X2583^2)</f>
        <v>4.6441511011733917E-2</v>
      </c>
      <c r="AC2583" s="50">
        <f>(1-EXP(-Info!$B$6*G2583*1000))+(Info!$B$6/(Info!$B$6-Info!$B$7))*(EXP(-Info!$B$7*G2583*1000)-EXP(-Info!$B$6*G2583*1000))*(Info!$B$9-1)</f>
        <v>0.22865829266464466</v>
      </c>
      <c r="AD2583" s="50">
        <f>SQRT((Info!$B$6*EXP(-Info!$B$6*G2583*1000)+(Info!$B$6/(Info!$B$6+Info!$B$7))*(Info!$B$9-1)*(-Info!$B$7*EXP(-Info!$B$7*G2583*1000)+Info!$B$6*EXP(-Info!$B$6*G2583*1000)))^2*(0.01*G2583*1000)^2)</f>
        <v>1.9159007180105123E-3</v>
      </c>
      <c r="AE2583" s="50">
        <f>IF(AA2583&gt;0,AA2583*AC2583*SQRT((AB2583/AA2583)^2+(AD2583/AC2583)^2),AA2583*AC2583*SQRT((AD2583/AC2583)^2))</f>
        <v>1.06300028685576E-2</v>
      </c>
      <c r="AF2583" s="50">
        <f>IF((S2583-Y2583-AA2583*AC2583)&gt;0,S2583-Y2583-AA2583*AC2583,0)</f>
        <v>0.96850521877313633</v>
      </c>
      <c r="AG2583" s="50">
        <f>SQRT((T2583*0.5)^2+Z2583^2+AE2583^2)</f>
        <v>5.3051183635596591E-2</v>
      </c>
      <c r="AH2583" s="50">
        <f>AF2583/S2583</f>
        <v>0.56226777366887426</v>
      </c>
      <c r="AI2583">
        <f>AF2583*EXP(Info!$B$6*G2583*1000)</f>
        <v>1.2110577758124015</v>
      </c>
      <c r="AJ2583">
        <f>2*SQRT((EXP(Info!$B$6*G2583)*AG2583)^2+(Info!$B$6*G2583*0.01*AI2583)^2)</f>
        <v>0.10612608346951311</v>
      </c>
      <c r="AK2583" s="28">
        <f>AI2583/(E2583/1000)</f>
        <v>0.30420943878734025</v>
      </c>
      <c r="AL2583">
        <f>AA2583/0.752049334436339</f>
        <v>0.33195914057435355</v>
      </c>
      <c r="AM2583">
        <f>Q2583/O2583</f>
        <v>1.0127936425856006</v>
      </c>
      <c r="AN2583">
        <f>U2583/0.242530074</f>
        <v>7.3906716343484637</v>
      </c>
      <c r="AO2583">
        <f>O2583/U2583</f>
        <v>0.61927765833246629</v>
      </c>
    </row>
    <row r="2584" spans="1:41">
      <c r="A2584" s="14" t="s">
        <v>97</v>
      </c>
      <c r="B2584" s="14" t="s">
        <v>230</v>
      </c>
      <c r="C2584" s="15">
        <v>-46.28</v>
      </c>
      <c r="D2584" s="15">
        <v>43.68</v>
      </c>
      <c r="E2584" s="15">
        <v>3981</v>
      </c>
      <c r="F2584" s="82">
        <v>270</v>
      </c>
      <c r="G2584" s="15">
        <v>25.790800000000001</v>
      </c>
      <c r="I2584">
        <f>(E2584*100*Info!$B$11)/AI2584</f>
        <v>9.6694274756397398</v>
      </c>
      <c r="J2584">
        <f>LOG10(I2584)</f>
        <v>0.98540076037758795</v>
      </c>
      <c r="K2584">
        <f>2*((E2584*100*Info!$B$11)/AI2584^2)*(AJ2584/2)</f>
        <v>1.1465425184203673</v>
      </c>
      <c r="L2584">
        <f>(M2584/10.7)/I2584</f>
        <v>0.81844480133414388</v>
      </c>
      <c r="M2584">
        <f>((U2584/0.242530073729142))*I2584</f>
        <v>84.678651347669202</v>
      </c>
      <c r="N2584">
        <f>2*M2584*SQRT((0.5*K2584/I2584)^2+(0.5*V2584/U2584)^2)</f>
        <v>10.372679122492992</v>
      </c>
      <c r="O2584" s="1">
        <v>1.247359661511209</v>
      </c>
      <c r="P2584" s="1">
        <v>2.5746831530621919E-2</v>
      </c>
      <c r="Q2584" s="1">
        <v>1.2694523789373371</v>
      </c>
      <c r="R2584" s="1">
        <v>2.738309762720775E-2</v>
      </c>
      <c r="S2584" s="1">
        <v>1.711015806134184</v>
      </c>
      <c r="T2584" s="1">
        <v>2.3967107095242132E-2</v>
      </c>
      <c r="U2584" s="1">
        <v>2.123923014715591</v>
      </c>
      <c r="V2584" s="1">
        <v>6.5296125136654518E-2</v>
      </c>
      <c r="W2584" s="50">
        <f>U2584*Info!$B$2</f>
        <v>1.0194830470634837</v>
      </c>
      <c r="X2584" s="50">
        <f>W2584*SQRT((0.5*V2584/U2584)^2+Info!$B$3^2)</f>
        <v>5.3328666250877163E-2</v>
      </c>
      <c r="Y2584" s="39">
        <f>W2584*Info!$D$2</f>
        <v>0.82578126812142183</v>
      </c>
      <c r="Z2584" s="39">
        <f>Y2584*SQRT(Info!$D$3^2+(X2584/W2584)^2)</f>
        <v>5.9755335746215103E-2</v>
      </c>
      <c r="AA2584" s="50">
        <f>IF(O2584-W2584&gt;0,O2584-W2584,0)</f>
        <v>0.22787661444772533</v>
      </c>
      <c r="AB2584" s="50">
        <f>SQRT((0.5*P2584)^2+X2584^2)</f>
        <v>5.48604728157168E-2</v>
      </c>
      <c r="AC2584" s="50">
        <f>(1-EXP(-Info!$B$6*G2584*1000))+(Info!$B$6/(Info!$B$6-Info!$B$7))*(EXP(-Info!$B$7*G2584*1000)-EXP(-Info!$B$6*G2584*1000))*(Info!$B$9-1)</f>
        <v>0.24040556303438088</v>
      </c>
      <c r="AD2584" s="50">
        <f>SQRT((Info!$B$6*EXP(-Info!$B$6*G2584*1000)+(Info!$B$6/(Info!$B$6+Info!$B$7))*(Info!$B$9-1)*(-Info!$B$7*EXP(-Info!$B$7*G2584*1000)+Info!$B$6*EXP(-Info!$B$6*G2584*1000)))^2*(0.01*G2584*1000)^2)</f>
        <v>2.0006072821440418E-3</v>
      </c>
      <c r="AE2584" s="50">
        <f>IF(AA2584&gt;0,AA2584*AC2584*SQRT((AB2584/AA2584)^2+(AD2584/AC2584)^2),AA2584*AC2584*SQRT((AD2584/AC2584)^2))</f>
        <v>1.3196639830847078E-2</v>
      </c>
      <c r="AF2584" s="50">
        <f>IF((S2584-Y2584-AA2584*AC2584)&gt;0,S2584-Y2584-AA2584*AC2584,0)</f>
        <v>0.8304517322140883</v>
      </c>
      <c r="AG2584" s="50">
        <f>SQRT((T2584*0.5)^2+Z2584^2+AE2584^2)</f>
        <v>6.2357493604190774E-2</v>
      </c>
      <c r="AH2584" s="50">
        <f>AF2584/S2584</f>
        <v>0.48535596762860139</v>
      </c>
      <c r="AI2584">
        <f>AF2584*EXP(Info!$B$6*G2584*1000)</f>
        <v>1.052039291296321</v>
      </c>
      <c r="AJ2584">
        <f>2*SQRT((EXP(Info!$B$6*G2584)*AG2584)^2+(Info!$B$6*G2584*0.01*AI2584)^2)</f>
        <v>0.12474448787778494</v>
      </c>
      <c r="AK2584" s="28">
        <f>AI2584/(E2584/1000)</f>
        <v>0.26426508196340642</v>
      </c>
      <c r="AL2584">
        <f>AA2584/0.752049334436339</f>
        <v>0.30300753423114035</v>
      </c>
      <c r="AM2584">
        <f>Q2584/O2584</f>
        <v>1.0177115856058405</v>
      </c>
      <c r="AN2584">
        <f>U2584/0.242530074</f>
        <v>8.7573593644951053</v>
      </c>
      <c r="AO2584">
        <f>O2584/U2584</f>
        <v>0.58729043042939089</v>
      </c>
    </row>
    <row r="2585" spans="1:41">
      <c r="A2585" s="14" t="s">
        <v>97</v>
      </c>
      <c r="B2585" s="14" t="s">
        <v>230</v>
      </c>
      <c r="C2585" s="15">
        <v>-46.28</v>
      </c>
      <c r="D2585" s="15">
        <v>43.68</v>
      </c>
      <c r="E2585" s="15">
        <v>3981</v>
      </c>
      <c r="F2585" s="82">
        <v>272</v>
      </c>
      <c r="G2585" s="15">
        <v>26.500700000000002</v>
      </c>
      <c r="I2585">
        <f>(E2585*100*Info!$B$11)/AI2585</f>
        <v>10.123458556870588</v>
      </c>
      <c r="J2585">
        <f>LOG10(I2585)</f>
        <v>1.0053289092981956</v>
      </c>
      <c r="K2585">
        <f>2*((E2585*100*Info!$B$11)/AI2585^2)*(AJ2585/2)</f>
        <v>1.3120804849880496</v>
      </c>
      <c r="L2585">
        <f>(M2585/10.7)/I2585</f>
        <v>0.85228450442718973</v>
      </c>
      <c r="M2585">
        <f>((U2585/0.242530073729142))*I2585</f>
        <v>92.320315393778571</v>
      </c>
      <c r="N2585">
        <f>2*M2585*SQRT((0.5*K2585/I2585)^2+(0.5*V2585/U2585)^2)</f>
        <v>12.297839036015628</v>
      </c>
      <c r="O2585" s="1">
        <v>1.378788790876091</v>
      </c>
      <c r="P2585" s="1">
        <v>2.845256964630425E-2</v>
      </c>
      <c r="Q2585" s="1">
        <v>1.347791955972419</v>
      </c>
      <c r="R2585" s="1">
        <v>2.8895252508269319E-2</v>
      </c>
      <c r="S2585" s="1">
        <v>1.7260730709500161</v>
      </c>
      <c r="T2585" s="1">
        <v>2.5801209620263561E-2</v>
      </c>
      <c r="U2585" s="1">
        <v>2.2117394735571678</v>
      </c>
      <c r="V2585" s="1">
        <v>6.8035917096639323E-2</v>
      </c>
      <c r="W2585" s="50">
        <f>U2585*Info!$B$2</f>
        <v>1.0616349473074405</v>
      </c>
      <c r="X2585" s="50">
        <f>W2585*SQRT((0.5*V2585/U2585)^2+Info!$B$3^2)</f>
        <v>5.5536436128325643E-2</v>
      </c>
      <c r="Y2585" s="39">
        <f>W2585*Info!$D$2</f>
        <v>0.8599243073190268</v>
      </c>
      <c r="Z2585" s="39">
        <f>Y2585*SQRT(Info!$D$3^2+(X2585/W2585)^2)</f>
        <v>6.2227654378011095E-2</v>
      </c>
      <c r="AA2585" s="50">
        <f>IF(O2585-W2585&gt;0,O2585-W2585,0)</f>
        <v>0.31715384356865051</v>
      </c>
      <c r="AB2585" s="50">
        <f>SQRT((0.5*P2585)^2+X2585^2)</f>
        <v>5.7329598966895295E-2</v>
      </c>
      <c r="AC2585" s="50">
        <f>(1-EXP(-Info!$B$6*G2585*1000))+(Info!$B$6/(Info!$B$6-Info!$B$7))*(EXP(-Info!$B$7*G2585*1000)-EXP(-Info!$B$6*G2585*1000))*(Info!$B$9-1)</f>
        <v>0.24621942843839553</v>
      </c>
      <c r="AD2585" s="50">
        <f>SQRT((Info!$B$6*EXP(-Info!$B$6*G2585*1000)+(Info!$B$6/(Info!$B$6+Info!$B$7))*(Info!$B$9-1)*(-Info!$B$7*EXP(-Info!$B$7*G2585*1000)+Info!$B$6*EXP(-Info!$B$6*G2585*1000)))^2*(0.01*G2585*1000)^2)</f>
        <v>2.0419849987404282E-3</v>
      </c>
      <c r="AE2585" s="50">
        <f>IF(AA2585&gt;0,AA2585*AC2585*SQRT((AB2585/AA2585)^2+(AD2585/AC2585)^2),AA2585*AC2585*SQRT((AD2585/AC2585)^2))</f>
        <v>1.4130509688990751E-2</v>
      </c>
      <c r="AF2585" s="50">
        <f>IF((S2585-Y2585-AA2585*AC2585)&gt;0,S2585-Y2585-AA2585*AC2585,0)</f>
        <v>0.78805932554047575</v>
      </c>
      <c r="AG2585" s="50">
        <f>SQRT((T2585*0.5)^2+Z2585^2+AE2585^2)</f>
        <v>6.5102825421997315E-2</v>
      </c>
      <c r="AH2585" s="50">
        <f>AF2585/S2585</f>
        <v>0.45656197226154194</v>
      </c>
      <c r="AI2585">
        <f>AF2585*EXP(Info!$B$6*G2585*1000)</f>
        <v>1.0048559562491868</v>
      </c>
      <c r="AJ2585">
        <f>2*SQRT((EXP(Info!$B$6*G2585)*AG2585)^2+(Info!$B$6*G2585*0.01*AI2585)^2)</f>
        <v>0.13023729815377735</v>
      </c>
      <c r="AK2585" s="28">
        <f>AI2585/(E2585/1000)</f>
        <v>0.25241295057754004</v>
      </c>
      <c r="AL2585">
        <f>AA2585/0.752049334436339</f>
        <v>0.42171946579323455</v>
      </c>
      <c r="AM2585">
        <f>Q2585/O2585</f>
        <v>0.97751879395249763</v>
      </c>
      <c r="AN2585">
        <f>U2585/0.242530074</f>
        <v>9.1194441871863194</v>
      </c>
      <c r="AO2585">
        <f>O2585/U2585</f>
        <v>0.62339566090872722</v>
      </c>
    </row>
    <row r="2586" spans="1:41">
      <c r="A2586" s="14" t="s">
        <v>97</v>
      </c>
      <c r="B2586" s="14" t="s">
        <v>230</v>
      </c>
      <c r="C2586" s="15">
        <v>-46.28</v>
      </c>
      <c r="D2586" s="15">
        <v>43.68</v>
      </c>
      <c r="E2586" s="15">
        <v>3981</v>
      </c>
      <c r="F2586" s="71">
        <v>274</v>
      </c>
      <c r="G2586" s="15">
        <v>27.210599999999999</v>
      </c>
      <c r="I2586">
        <f>(E2586*100*Info!$B$11)/AI2586</f>
        <v>10.629633219768527</v>
      </c>
      <c r="J2586">
        <f>LOG10(I2586)</f>
        <v>1.0265182792571852</v>
      </c>
      <c r="K2586">
        <f>2*((E2586*100*Info!$B$11)/AI2586^2)*(AJ2586/2)</f>
        <v>1.3186204677164342</v>
      </c>
      <c r="L2586">
        <f>(M2586/10.7)/I2586</f>
        <v>0.77661922870557398</v>
      </c>
      <c r="M2586">
        <f>((U2586/0.242530073729142))*I2586</f>
        <v>88.330399812389658</v>
      </c>
      <c r="N2586">
        <f>2*M2586*SQRT((0.5*K2586/I2586)^2+(0.5*V2586/U2586)^2)</f>
        <v>11.291925380725944</v>
      </c>
      <c r="O2586" s="1">
        <v>1.2104628984506209</v>
      </c>
      <c r="P2586" s="1">
        <v>2.5119803974788441E-2</v>
      </c>
      <c r="Q2586" s="1">
        <v>1.2316051360003291</v>
      </c>
      <c r="R2586" s="1">
        <v>2.670909859878225E-2</v>
      </c>
      <c r="S2586" s="1">
        <v>1.59049757096835</v>
      </c>
      <c r="T2586" s="1">
        <v>2.300756347329469E-2</v>
      </c>
      <c r="U2586" s="1">
        <v>2.015382651132525</v>
      </c>
      <c r="V2586" s="1">
        <v>6.22375225271041E-2</v>
      </c>
      <c r="W2586" s="50">
        <f>U2586*Info!$B$2</f>
        <v>0.96738367254361202</v>
      </c>
      <c r="X2586" s="50">
        <f>W2586*SQRT((0.5*V2586/U2586)^2+Info!$B$3^2)</f>
        <v>5.0623038779530762E-2</v>
      </c>
      <c r="Y2586" s="39">
        <f>W2586*Info!$D$2</f>
        <v>0.78358077476032584</v>
      </c>
      <c r="Z2586" s="39">
        <f>Y2586*SQRT(Info!$D$3^2+(X2586/W2586)^2)</f>
        <v>5.6713131935206787E-2</v>
      </c>
      <c r="AA2586" s="50">
        <f>IF(O2586-W2586&gt;0,O2586-W2586,0)</f>
        <v>0.24307922590700892</v>
      </c>
      <c r="AB2586" s="50">
        <f>SQRT((0.5*P2586)^2+X2586^2)</f>
        <v>5.2157867989468518E-2</v>
      </c>
      <c r="AC2586" s="50">
        <f>(1-EXP(-Info!$B$6*G2586*1000))+(Info!$B$6/(Info!$B$6-Info!$B$7))*(EXP(-Info!$B$7*G2586*1000)-EXP(-Info!$B$6*G2586*1000))*(Info!$B$9-1)</f>
        <v>0.25199379662313853</v>
      </c>
      <c r="AD2586" s="50">
        <f>SQRT((Info!$B$6*EXP(-Info!$B$6*G2586*1000)+(Info!$B$6/(Info!$B$6+Info!$B$7))*(Info!$B$9-1)*(-Info!$B$7*EXP(-Info!$B$7*G2586*1000)+Info!$B$6*EXP(-Info!$B$6*G2586*1000)))^2*(0.01*G2586*1000)^2)</f>
        <v>2.0827212120893362E-3</v>
      </c>
      <c r="AE2586" s="50">
        <f>IF(AA2586&gt;0,AA2586*AC2586*SQRT((AB2586/AA2586)^2+(AD2586/AC2586)^2),AA2586*AC2586*SQRT((AD2586/AC2586)^2))</f>
        <v>1.3153205871619554E-2</v>
      </c>
      <c r="AF2586" s="50">
        <f>IF((S2586-Y2586-AA2586*AC2586)&gt;0,S2586-Y2586-AA2586*AC2586,0)</f>
        <v>0.74566233919150338</v>
      </c>
      <c r="AG2586" s="50">
        <f>SQRT((T2586*0.5)^2+Z2586^2+AE2586^2)</f>
        <v>5.9344107987615753E-2</v>
      </c>
      <c r="AH2586" s="50">
        <f>AF2586/S2586</f>
        <v>0.46882331215225831</v>
      </c>
      <c r="AI2586">
        <f>AF2586*EXP(Info!$B$6*G2586*1000)</f>
        <v>0.95700551640809373</v>
      </c>
      <c r="AJ2586">
        <f>2*SQRT((EXP(Info!$B$6*G2586)*AG2586)^2+(Info!$B$6*G2586*0.01*AI2586)^2)</f>
        <v>0.1187178367835281</v>
      </c>
      <c r="AK2586" s="28">
        <f>AI2586/(E2586/1000)</f>
        <v>0.24039324702539405</v>
      </c>
      <c r="AL2586">
        <f>AA2586/0.752049334436339</f>
        <v>0.32322244668854977</v>
      </c>
      <c r="AM2586">
        <f>Q2586/O2586</f>
        <v>1.0174662416970979</v>
      </c>
      <c r="AN2586">
        <f>U2586/0.242530074</f>
        <v>8.3098257378692129</v>
      </c>
      <c r="AO2586">
        <f>O2586/U2586</f>
        <v>0.60061194720040534</v>
      </c>
    </row>
    <row r="2587" spans="1:41">
      <c r="A2587" s="14" t="s">
        <v>97</v>
      </c>
      <c r="B2587" s="14" t="s">
        <v>230</v>
      </c>
      <c r="C2587" s="15">
        <v>-46.28</v>
      </c>
      <c r="D2587" s="15">
        <v>43.68</v>
      </c>
      <c r="E2587" s="15">
        <v>3981</v>
      </c>
      <c r="F2587" s="82">
        <v>276</v>
      </c>
      <c r="G2587" s="15">
        <v>27.920500000000001</v>
      </c>
      <c r="I2587">
        <f>(E2587*100*Info!$B$11)/AI2587</f>
        <v>10.315575631926089</v>
      </c>
      <c r="J2587">
        <f>LOG10(I2587)</f>
        <v>1.0134934675776024</v>
      </c>
      <c r="K2587">
        <f>2*((E2587*100*Info!$B$11)/AI2587^2)*(AJ2587/2)</f>
        <v>1.4056288336061975</v>
      </c>
      <c r="L2587">
        <f>(M2587/10.7)/I2587</f>
        <v>0.87856460822532911</v>
      </c>
      <c r="M2587">
        <f>((U2587/0.242530073729142))*I2587</f>
        <v>96.973026401396282</v>
      </c>
      <c r="N2587">
        <f>2*M2587*SQRT((0.5*K2587/I2587)^2+(0.5*V2587/U2587)^2)</f>
        <v>13.546515299737028</v>
      </c>
      <c r="O2587" s="1">
        <v>1.4454024987779841</v>
      </c>
      <c r="P2587" s="1">
        <v>2.9820326699879149E-2</v>
      </c>
      <c r="Q2587" s="1">
        <v>1.410017195288531</v>
      </c>
      <c r="R2587" s="1">
        <v>3.0241422333496019E-2</v>
      </c>
      <c r="S2587" s="1">
        <v>1.740289205644266</v>
      </c>
      <c r="T2587" s="1">
        <v>2.5605159592238629E-2</v>
      </c>
      <c r="U2587" s="1">
        <v>2.2799382295331312</v>
      </c>
      <c r="V2587" s="1">
        <v>7.0152974245620059E-2</v>
      </c>
      <c r="W2587" s="50">
        <f>U2587*Info!$B$2</f>
        <v>1.094370350175903</v>
      </c>
      <c r="X2587" s="50">
        <f>W2587*SQRT((0.5*V2587/U2587)^2+Info!$B$3^2)</f>
        <v>5.7250249698857246E-2</v>
      </c>
      <c r="Y2587" s="39">
        <f>W2587*Info!$D$2</f>
        <v>0.88643998364248144</v>
      </c>
      <c r="Z2587" s="39">
        <f>Y2587*SQRT(Info!$D$3^2+(X2587/W2587)^2)</f>
        <v>6.4147230072940264E-2</v>
      </c>
      <c r="AA2587" s="50">
        <f>IF(O2587-W2587&gt;0,O2587-W2587,0)</f>
        <v>0.3510321486020811</v>
      </c>
      <c r="AB2587" s="50">
        <f>SQRT((0.5*P2587)^2+X2587^2)</f>
        <v>5.9159986998843957E-2</v>
      </c>
      <c r="AC2587" s="50">
        <f>(1-EXP(-Info!$B$6*G2587*1000))+(Info!$B$6/(Info!$B$6-Info!$B$7))*(EXP(-Info!$B$7*G2587*1000)-EXP(-Info!$B$6*G2587*1000))*(Info!$B$9-1)</f>
        <v>0.25772892743142822</v>
      </c>
      <c r="AD2587" s="50">
        <f>SQRT((Info!$B$6*EXP(-Info!$B$6*G2587*1000)+(Info!$B$6/(Info!$B$6+Info!$B$7))*(Info!$B$9-1)*(-Info!$B$7*EXP(-Info!$B$7*G2587*1000)+Info!$B$6*EXP(-Info!$B$6*G2587*1000)))^2*(0.01*G2587*1000)^2)</f>
        <v>2.1228225038668661E-3</v>
      </c>
      <c r="AE2587" s="50">
        <f>IF(AA2587&gt;0,AA2587*AC2587*SQRT((AB2587/AA2587)^2+(AD2587/AC2587)^2),AA2587*AC2587*SQRT((AD2587/AC2587)^2))</f>
        <v>1.5265438714863709E-2</v>
      </c>
      <c r="AF2587" s="50">
        <f>IF((S2587-Y2587-AA2587*AC2587)&gt;0,S2587-Y2587-AA2587*AC2587,0)</f>
        <v>0.76337808284862052</v>
      </c>
      <c r="AG2587" s="50">
        <f>SQRT((T2587*0.5)^2+Z2587^2+AE2587^2)</f>
        <v>6.7169984328001697E-2</v>
      </c>
      <c r="AH2587" s="50">
        <f>AF2587/S2587</f>
        <v>0.43865012802053965</v>
      </c>
      <c r="AI2587">
        <f>AF2587*EXP(Info!$B$6*G2587*1000)</f>
        <v>0.9861415389393845</v>
      </c>
      <c r="AJ2587">
        <f>2*SQRT((EXP(Info!$B$6*G2587)*AG2587)^2+(Info!$B$6*G2587*0.01*AI2587)^2)</f>
        <v>0.13437437042872719</v>
      </c>
      <c r="AK2587" s="28">
        <f>AI2587/(E2587/1000)</f>
        <v>0.24771201681471602</v>
      </c>
      <c r="AL2587">
        <f>AA2587/0.752049334436339</f>
        <v>0.46676744799618725</v>
      </c>
      <c r="AM2587">
        <f>Q2587/O2587</f>
        <v>0.9755187198587455</v>
      </c>
      <c r="AN2587">
        <f>U2587/0.242530074</f>
        <v>9.4006412975123705</v>
      </c>
      <c r="AO2587">
        <f>O2587/U2587</f>
        <v>0.63396563996997535</v>
      </c>
    </row>
    <row r="2588" spans="1:41">
      <c r="A2588" s="14" t="s">
        <v>97</v>
      </c>
      <c r="B2588" s="14" t="s">
        <v>230</v>
      </c>
      <c r="C2588" s="15">
        <v>-46.28</v>
      </c>
      <c r="D2588" s="15">
        <v>43.68</v>
      </c>
      <c r="E2588" s="15">
        <v>3981</v>
      </c>
      <c r="F2588" s="82">
        <v>280</v>
      </c>
      <c r="G2588" s="15">
        <v>29.340400000000002</v>
      </c>
      <c r="I2588">
        <f>(E2588*100*Info!$B$11)/AI2588</f>
        <v>13.80460739446954</v>
      </c>
      <c r="J2588">
        <f>LOG10(I2588)</f>
        <v>1.1400240597373221</v>
      </c>
      <c r="K2588">
        <f>2*((E2588*100*Info!$B$11)/AI2588^2)*(AJ2588/2)</f>
        <v>2.0575973443379709</v>
      </c>
      <c r="L2588">
        <f>(M2588/10.7)/I2588</f>
        <v>0.69474149676113717</v>
      </c>
      <c r="M2588">
        <f>((U2588/0.242530073729142))*I2588</f>
        <v>102.61977955673984</v>
      </c>
      <c r="N2588">
        <f>2*M2588*SQRT((0.5*K2588/I2588)^2+(0.5*V2588/U2588)^2)</f>
        <v>15.692343451661905</v>
      </c>
      <c r="O2588" s="1">
        <v>1.131767425574312</v>
      </c>
      <c r="P2588" s="1">
        <v>2.3374110097624339E-2</v>
      </c>
      <c r="Q2588" s="1">
        <v>1.1651223912611659</v>
      </c>
      <c r="R2588" s="1">
        <v>2.5215510368416419E-2</v>
      </c>
      <c r="S2588" s="1">
        <v>1.3357049140505111</v>
      </c>
      <c r="T2588" s="1">
        <v>3.1784252278831041E-2</v>
      </c>
      <c r="U2588" s="1">
        <v>1.802904058824252</v>
      </c>
      <c r="V2588" s="1">
        <v>6.1599310433243903E-2</v>
      </c>
      <c r="W2588" s="50">
        <f>U2588*Info!$B$2</f>
        <v>0.86539394823564086</v>
      </c>
      <c r="X2588" s="50">
        <f>W2588*SQRT((0.5*V2588/U2588)^2+Info!$B$3^2)</f>
        <v>4.5725577926891248E-2</v>
      </c>
      <c r="Y2588" s="39">
        <f>W2588*Info!$D$2</f>
        <v>0.70096909807086916</v>
      </c>
      <c r="Z2588" s="39">
        <f>Y2588*SQRT(Info!$D$3^2+(X2588/W2588)^2)</f>
        <v>5.099202638374177E-2</v>
      </c>
      <c r="AA2588" s="50">
        <f>IF(O2588-W2588&gt;0,O2588-W2588,0)</f>
        <v>0.26637347733867112</v>
      </c>
      <c r="AB2588" s="50">
        <f>SQRT((0.5*P2588)^2+X2588^2)</f>
        <v>4.7195505426493423E-2</v>
      </c>
      <c r="AC2588" s="50">
        <f>(1-EXP(-Info!$B$6*G2588*1000))+(Info!$B$6/(Info!$B$6-Info!$B$7))*(EXP(-Info!$B$7*G2588*1000)-EXP(-Info!$B$6*G2588*1000))*(Info!$B$9-1)</f>
        <v>0.26908330205228359</v>
      </c>
      <c r="AD2588" s="50">
        <f>SQRT((Info!$B$6*EXP(-Info!$B$6*G2588*1000)+(Info!$B$6/(Info!$B$6+Info!$B$7))*(Info!$B$9-1)*(-Info!$B$7*EXP(-Info!$B$7*G2588*1000)+Info!$B$6*EXP(-Info!$B$6*G2588*1000)))^2*(0.01*G2588*1000)^2)</f>
        <v>2.2011517875288279E-3</v>
      </c>
      <c r="AE2588" s="50">
        <f>IF(AA2588&gt;0,AA2588*AC2588*SQRT((AB2588/AA2588)^2+(AD2588/AC2588)^2),AA2588*AC2588*SQRT((AD2588/AC2588)^2))</f>
        <v>1.2713050433223863E-2</v>
      </c>
      <c r="AF2588" s="50">
        <f>IF((S2588-Y2588-AA2588*AC2588)&gt;0,S2588-Y2588-AA2588*AC2588,0)</f>
        <v>0.5630591611182032</v>
      </c>
      <c r="AG2588" s="50">
        <f>SQRT((T2588*0.5)^2+Z2588^2+AE2588^2)</f>
        <v>5.4903261098672496E-2</v>
      </c>
      <c r="AH2588" s="50">
        <f>AF2588/S2588</f>
        <v>0.42154457559846226</v>
      </c>
      <c r="AI2588">
        <f>AF2588*EXP(Info!$B$6*G2588*1000)</f>
        <v>0.73690017673292207</v>
      </c>
      <c r="AJ2588">
        <f>2*SQRT((EXP(Info!$B$6*G2588)*AG2588)^2+(Info!$B$6*G2588*0.01*AI2588)^2)</f>
        <v>0.10983607163614706</v>
      </c>
      <c r="AK2588" s="28">
        <f>AI2588/(E2588/1000)</f>
        <v>0.18510428955863403</v>
      </c>
      <c r="AL2588">
        <f>AA2588/0.752049334436339</f>
        <v>0.35419681281723098</v>
      </c>
      <c r="AM2588">
        <f>Q2588/O2588</f>
        <v>1.0294715724566186</v>
      </c>
      <c r="AN2588">
        <f>U2588/0.242530074</f>
        <v>7.4337340070421609</v>
      </c>
      <c r="AO2588">
        <f>O2588/U2588</f>
        <v>0.62774689536856676</v>
      </c>
    </row>
    <row r="2589" spans="1:41">
      <c r="A2589" s="14" t="s">
        <v>97</v>
      </c>
      <c r="B2589" s="14" t="s">
        <v>230</v>
      </c>
      <c r="C2589" s="15">
        <v>-46.28</v>
      </c>
      <c r="D2589" s="15">
        <v>43.68</v>
      </c>
      <c r="E2589" s="15">
        <v>3981</v>
      </c>
      <c r="F2589" s="82">
        <v>282</v>
      </c>
      <c r="G2589" s="15">
        <v>30.0503</v>
      </c>
      <c r="I2589">
        <f>(E2589*100*Info!$B$11)/AI2589</f>
        <v>13.332358419354984</v>
      </c>
      <c r="J2589">
        <f>LOG10(I2589)</f>
        <v>1.1249069804652196</v>
      </c>
      <c r="K2589">
        <f>2*((E2589*100*Info!$B$11)/AI2589^2)*(AJ2589/2)</f>
        <v>1.3723751950541718</v>
      </c>
      <c r="L2589">
        <f>(M2589/10.7)/I2589</f>
        <v>0.50908702779924742</v>
      </c>
      <c r="M2589">
        <f>((U2589/0.242530073729142))*I2589</f>
        <v>72.624438717521599</v>
      </c>
      <c r="N2589">
        <f>2*M2589*SQRT((0.5*K2589/I2589)^2+(0.5*V2589/U2589)^2)</f>
        <v>7.8027120166915189</v>
      </c>
      <c r="O2589" s="1">
        <v>0.84764305265766138</v>
      </c>
      <c r="P2589" s="1">
        <v>1.7493840080237879E-2</v>
      </c>
      <c r="Q2589" s="1">
        <v>0.8730650233326599</v>
      </c>
      <c r="R2589" s="1">
        <v>1.883689241339848E-2</v>
      </c>
      <c r="S2589" s="1">
        <v>1.151521513991473</v>
      </c>
      <c r="T2589" s="1">
        <v>1.680001393476455E-2</v>
      </c>
      <c r="U2589" s="1">
        <v>1.3211173839377031</v>
      </c>
      <c r="V2589" s="1">
        <v>4.0664490485754753E-2</v>
      </c>
      <c r="W2589" s="50">
        <f>U2589*Info!$B$2</f>
        <v>0.63413634429009746</v>
      </c>
      <c r="X2589" s="50">
        <f>W2589*SQRT((0.5*V2589/U2589)^2+Info!$B$3^2)</f>
        <v>3.3174834787447954E-2</v>
      </c>
      <c r="Y2589" s="39">
        <f>W2589*Info!$D$2</f>
        <v>0.51365043887497897</v>
      </c>
      <c r="Z2589" s="39">
        <f>Y2589*SQRT(Info!$D$3^2+(X2589/W2589)^2)</f>
        <v>3.7170898420671977E-2</v>
      </c>
      <c r="AA2589" s="50">
        <f>IF(O2589-W2589&gt;0,O2589-W2589,0)</f>
        <v>0.21350670836756391</v>
      </c>
      <c r="AB2589" s="50">
        <f>SQRT((0.5*P2589)^2+X2589^2)</f>
        <v>3.4308574341740013E-2</v>
      </c>
      <c r="AC2589" s="50">
        <f>(1-EXP(-Info!$B$6*G2589*1000))+(Info!$B$6/(Info!$B$6-Info!$B$7))*(EXP(-Info!$B$7*G2589*1000)-EXP(-Info!$B$6*G2589*1000))*(Info!$B$9-1)</f>
        <v>0.27470225750993077</v>
      </c>
      <c r="AD2589" s="50">
        <f>SQRT((Info!$B$6*EXP(-Info!$B$6*G2589*1000)+(Info!$B$6/(Info!$B$6+Info!$B$7))*(Info!$B$9-1)*(-Info!$B$7*EXP(-Info!$B$7*G2589*1000)+Info!$B$6*EXP(-Info!$B$6*G2589*1000)))^2*(0.01*G2589*1000)^2)</f>
        <v>2.2393871376027051E-3</v>
      </c>
      <c r="AE2589" s="50">
        <f>IF(AA2589&gt;0,AA2589*AC2589*SQRT((AB2589/AA2589)^2+(AD2589/AC2589)^2),AA2589*AC2589*SQRT((AD2589/AC2589)^2))</f>
        <v>9.4367629556451789E-3</v>
      </c>
      <c r="AF2589" s="50">
        <f>IF((S2589-Y2589-AA2589*AC2589)&gt;0,S2589-Y2589-AA2589*AC2589,0)</f>
        <v>0.57922030033440974</v>
      </c>
      <c r="AG2589" s="50">
        <f>SQRT((T2589*0.5)^2+Z2589^2+AE2589^2)</f>
        <v>3.9259244790660744E-2</v>
      </c>
      <c r="AH2589" s="50">
        <f>AF2589/S2589</f>
        <v>0.50300432366798042</v>
      </c>
      <c r="AI2589">
        <f>AF2589*EXP(Info!$B$6*G2589*1000)</f>
        <v>0.76300211176031041</v>
      </c>
      <c r="AJ2589">
        <f>2*SQRT((EXP(Info!$B$6*G2589)*AG2589)^2+(Info!$B$6*G2589*0.01*AI2589)^2)</f>
        <v>7.8540130636876523E-2</v>
      </c>
      <c r="AK2589" s="28">
        <f>AI2589/(E2589/1000)</f>
        <v>0.1916609172972395</v>
      </c>
      <c r="AL2589">
        <f>AA2589/0.752049334436339</f>
        <v>0.28389987011634971</v>
      </c>
      <c r="AM2589">
        <f>Q2589/O2589</f>
        <v>1.0299913632221624</v>
      </c>
      <c r="AN2589">
        <f>U2589/0.242530074</f>
        <v>5.447231191368469</v>
      </c>
      <c r="AO2589">
        <f>O2589/U2589</f>
        <v>0.64161070239738194</v>
      </c>
    </row>
    <row r="2590" spans="1:41">
      <c r="A2590" s="14" t="s">
        <v>97</v>
      </c>
      <c r="B2590" s="14" t="s">
        <v>230</v>
      </c>
      <c r="C2590" s="15">
        <v>-46.28</v>
      </c>
      <c r="D2590" s="15">
        <v>43.68</v>
      </c>
      <c r="E2590" s="15">
        <v>3981</v>
      </c>
      <c r="F2590" s="82">
        <v>284</v>
      </c>
      <c r="G2590" s="15">
        <v>30.760200000000001</v>
      </c>
      <c r="I2590">
        <f>(E2590*100*Info!$B$11)/AI2590</f>
        <v>21.801444262486246</v>
      </c>
      <c r="J2590">
        <f>LOG10(I2590)</f>
        <v>1.3384852649097319</v>
      </c>
      <c r="K2590">
        <f>2*((E2590*100*Info!$B$11)/AI2590^2)*(AJ2590/2)</f>
        <v>3.0242786008752294</v>
      </c>
      <c r="L2590">
        <f>(M2590/10.7)/I2590</f>
        <v>0.40755916534521242</v>
      </c>
      <c r="M2590">
        <f>((U2590/0.242530073729142))*I2590</f>
        <v>95.073549168247993</v>
      </c>
      <c r="N2590">
        <f>2*M2590*SQRT((0.5*K2590/I2590)^2+(0.5*V2590/U2590)^2)</f>
        <v>13.567429542025636</v>
      </c>
      <c r="O2590" s="1">
        <v>0.64572136997092044</v>
      </c>
      <c r="P2590" s="1">
        <v>1.3330403866725699E-2</v>
      </c>
      <c r="Q2590" s="1">
        <v>0.65402206906419125</v>
      </c>
      <c r="R2590" s="1">
        <v>1.4352074669382689E-2</v>
      </c>
      <c r="S2590" s="1">
        <v>0.80182132038045806</v>
      </c>
      <c r="T2590" s="1">
        <v>1.9393110862779079E-2</v>
      </c>
      <c r="U2590" s="1">
        <v>1.0576452922957329</v>
      </c>
      <c r="V2590" s="1">
        <v>3.5420547361467998E-2</v>
      </c>
      <c r="W2590" s="50">
        <f>U2590*Info!$B$2</f>
        <v>0.50766974030195178</v>
      </c>
      <c r="X2590" s="50">
        <f>W2590*SQRT((0.5*V2590/U2590)^2+Info!$B$3^2)</f>
        <v>2.6769147299603353E-2</v>
      </c>
      <c r="Y2590" s="39">
        <f>W2590*Info!$D$2</f>
        <v>0.41121248964458096</v>
      </c>
      <c r="Z2590" s="39">
        <f>Y2590*SQRT(Info!$D$3^2+(X2590/W2590)^2)</f>
        <v>2.9881301376495445E-2</v>
      </c>
      <c r="AA2590" s="50">
        <f>IF(O2590-W2590&gt;0,O2590-W2590,0)</f>
        <v>0.13805162966896867</v>
      </c>
      <c r="AB2590" s="50">
        <f>SQRT((0.5*P2590)^2+X2590^2)</f>
        <v>2.7586448918995816E-2</v>
      </c>
      <c r="AC2590" s="50">
        <f>(1-EXP(-Info!$B$6*G2590*1000))+(Info!$B$6/(Info!$B$6-Info!$B$7))*(EXP(-Info!$B$7*G2590*1000)-EXP(-Info!$B$6*G2590*1000))*(Info!$B$9-1)</f>
        <v>0.28028299817538593</v>
      </c>
      <c r="AD2590" s="50">
        <f>SQRT((Info!$B$6*EXP(-Info!$B$6*G2590*1000)+(Info!$B$6/(Info!$B$6+Info!$B$7))*(Info!$B$9-1)*(-Info!$B$7*EXP(-Info!$B$7*G2590*1000)+Info!$B$6*EXP(-Info!$B$6*G2590*1000)))^2*(0.01*G2590*1000)^2)</f>
        <v>2.277013315293105E-3</v>
      </c>
      <c r="AE2590" s="50">
        <f>IF(AA2590&gt;0,AA2590*AC2590*SQRT((AB2590/AA2590)^2+(AD2590/AC2590)^2),AA2590*AC2590*SQRT((AD2590/AC2590)^2))</f>
        <v>7.7383998386234909E-3</v>
      </c>
      <c r="AF2590" s="50">
        <f>IF((S2590-Y2590-AA2590*AC2590)&gt;0,S2590-Y2590-AA2590*AC2590,0)</f>
        <v>0.35191530606926047</v>
      </c>
      <c r="AG2590" s="50">
        <f>SQRT((T2590*0.5)^2+Z2590^2+AE2590^2)</f>
        <v>3.2354260789722374E-2</v>
      </c>
      <c r="AH2590" s="50">
        <f>AF2590/S2590</f>
        <v>0.43889492225310167</v>
      </c>
      <c r="AI2590">
        <f>AF2590*EXP(Info!$B$6*G2590*1000)</f>
        <v>0.46660292346857191</v>
      </c>
      <c r="AJ2590">
        <f>2*SQRT((EXP(Info!$B$6*G2590)*AG2590)^2+(Info!$B$6*G2590*0.01*AI2590)^2)</f>
        <v>6.4726777710776187E-2</v>
      </c>
      <c r="AK2590" s="28">
        <f>AI2590/(E2590/1000)</f>
        <v>0.11720746633222102</v>
      </c>
      <c r="AL2590">
        <f>AA2590/0.752049334436339</f>
        <v>0.18356725197082763</v>
      </c>
      <c r="AM2590">
        <f>Q2590/O2590</f>
        <v>1.0128549239335918</v>
      </c>
      <c r="AN2590">
        <f>U2590/0.242530074</f>
        <v>4.3608830643235317</v>
      </c>
      <c r="AO2590">
        <f>O2590/U2590</f>
        <v>0.61052734283846022</v>
      </c>
    </row>
    <row r="2591" spans="1:41">
      <c r="A2591" s="14" t="s">
        <v>97</v>
      </c>
      <c r="B2591" s="14" t="s">
        <v>230</v>
      </c>
      <c r="C2591" s="15">
        <v>-46.28</v>
      </c>
      <c r="D2591" s="15">
        <v>43.68</v>
      </c>
      <c r="E2591" s="15">
        <v>3981</v>
      </c>
      <c r="F2591" s="71">
        <v>284</v>
      </c>
      <c r="G2591" s="15">
        <v>30.760200000000001</v>
      </c>
      <c r="I2591">
        <f>(E2591*100*Info!$B$11)/AI2591</f>
        <v>11.552036225269005</v>
      </c>
      <c r="J2591">
        <f>LOG10(I2591)</f>
        <v>1.0626585421031407</v>
      </c>
      <c r="K2591">
        <f>2*((E2591*100*Info!$B$11)/AI2591^2)*(AJ2591/2)</f>
        <v>0.94183686745533435</v>
      </c>
      <c r="L2591">
        <f>(M2591/10.7)/I2591</f>
        <v>0.46143670727828717</v>
      </c>
      <c r="M2591">
        <f>((U2591/0.242530073729142))*I2591</f>
        <v>57.036709072179562</v>
      </c>
      <c r="N2591">
        <f>2*M2591*SQRT((0.5*K2591/I2591)^2+(0.5*V2591/U2591)^2)</f>
        <v>4.9734782353232934</v>
      </c>
      <c r="O2591" s="1">
        <v>0.82915032583126314</v>
      </c>
      <c r="P2591" s="1">
        <v>1.722063728800996E-2</v>
      </c>
      <c r="Q2591" s="1">
        <v>0.8748518396646221</v>
      </c>
      <c r="R2591" s="1">
        <v>1.8867454314033229E-2</v>
      </c>
      <c r="S2591" s="1">
        <v>1.2010162677777989</v>
      </c>
      <c r="T2591" s="1">
        <v>1.7323215122296849E-2</v>
      </c>
      <c r="U2591" s="1">
        <v>1.1974613814216299</v>
      </c>
      <c r="V2591" s="1">
        <v>3.703105039521435E-2</v>
      </c>
      <c r="W2591" s="50">
        <f>U2591*Info!$B$2</f>
        <v>0.57478146308238232</v>
      </c>
      <c r="X2591" s="50">
        <f>W2591*SQRT((0.5*V2591/U2591)^2+Info!$B$3^2)</f>
        <v>3.0081907028911743E-2</v>
      </c>
      <c r="Y2591" s="39">
        <f>W2591*Info!$D$2</f>
        <v>0.46557298509672973</v>
      </c>
      <c r="Z2591" s="39">
        <f>Y2591*SQRT(Info!$D$3^2+(X2591/W2591)^2)</f>
        <v>3.3698876314325145E-2</v>
      </c>
      <c r="AA2591" s="50">
        <f>IF(O2591-W2591&gt;0,O2591-W2591,0)</f>
        <v>0.25436886274888082</v>
      </c>
      <c r="AB2591" s="50">
        <f>SQRT((0.5*P2591)^2+X2591^2)</f>
        <v>3.1289913992329693E-2</v>
      </c>
      <c r="AC2591" s="50">
        <f>(1-EXP(-Info!$B$6*G2591*1000))+(Info!$B$6/(Info!$B$6-Info!$B$7))*(EXP(-Info!$B$7*G2591*1000)-EXP(-Info!$B$6*G2591*1000))*(Info!$B$9-1)</f>
        <v>0.28028299817538593</v>
      </c>
      <c r="AD2591" s="50">
        <f>SQRT((Info!$B$6*EXP(-Info!$B$6*G2591*1000)+(Info!$B$6/(Info!$B$6+Info!$B$7))*(Info!$B$9-1)*(-Info!$B$7*EXP(-Info!$B$7*G2591*1000)+Info!$B$6*EXP(-Info!$B$6*G2591*1000)))^2*(0.01*G2591*1000)^2)</f>
        <v>2.277013315293105E-3</v>
      </c>
      <c r="AE2591" s="50">
        <f>IF(AA2591&gt;0,AA2591*AC2591*SQRT((AB2591/AA2591)^2+(AD2591/AC2591)^2),AA2591*AC2591*SQRT((AD2591/AC2591)^2))</f>
        <v>8.7891362619416206E-3</v>
      </c>
      <c r="AF2591" s="50">
        <f>IF((S2591-Y2591-AA2591*AC2591)&gt;0,S2591-Y2591-AA2591*AC2591,0)</f>
        <v>0.66414801518734956</v>
      </c>
      <c r="AG2591" s="50">
        <f>SQRT((T2591*0.5)^2+Z2591^2+AE2591^2)</f>
        <v>3.58871373422638E-2</v>
      </c>
      <c r="AH2591" s="50">
        <f>AF2591/S2591</f>
        <v>0.552988359113737</v>
      </c>
      <c r="AI2591">
        <f>AF2591*EXP(Info!$B$6*G2591*1000)</f>
        <v>0.88059086989889734</v>
      </c>
      <c r="AJ2591">
        <f>2*SQRT((EXP(Info!$B$6*G2591)*AG2591)^2+(Info!$B$6*G2591*0.01*AI2591)^2)</f>
        <v>7.179452438014082E-2</v>
      </c>
      <c r="AK2591" s="28">
        <f>AI2591/(E2591/1000)</f>
        <v>0.22119840992185313</v>
      </c>
      <c r="AL2591">
        <f>AA2591/0.752049334436339</f>
        <v>0.33823427679718682</v>
      </c>
      <c r="AM2591">
        <f>Q2591/O2591</f>
        <v>1.0551184898679753</v>
      </c>
      <c r="AN2591">
        <f>U2591/0.242530074</f>
        <v>4.9373727623636068</v>
      </c>
      <c r="AO2591">
        <f>O2591/U2591</f>
        <v>0.69242343736120593</v>
      </c>
    </row>
    <row r="2592" spans="1:41">
      <c r="A2592" s="14" t="s">
        <v>97</v>
      </c>
      <c r="B2592" s="14" t="s">
        <v>230</v>
      </c>
      <c r="C2592" s="15">
        <v>-46.28</v>
      </c>
      <c r="D2592" s="15">
        <v>43.68</v>
      </c>
      <c r="E2592" s="15">
        <v>3981</v>
      </c>
      <c r="F2592" s="83">
        <v>286</v>
      </c>
      <c r="G2592" s="15">
        <v>31.470099999999999</v>
      </c>
      <c r="I2592">
        <f>(E2592*100*Info!$B$11)/AI2592</f>
        <v>8.871207370913881</v>
      </c>
      <c r="J2592">
        <f>LOG10(I2592)</f>
        <v>0.94798273131330213</v>
      </c>
      <c r="K2592">
        <f>2*((E2592*100*Info!$B$11)/AI2592^2)*(AJ2592/2)</f>
        <v>0.64269658924599993</v>
      </c>
      <c r="L2592">
        <f>(M2592/10.7)/I2592</f>
        <v>0.51401829189895598</v>
      </c>
      <c r="M2592">
        <f>((U2592/0.242530073729142))*I2592</f>
        <v>48.791602600700813</v>
      </c>
      <c r="N2592">
        <f>2*M2592*SQRT((0.5*K2592/I2592)^2+(0.5*V2592/U2592)^2)</f>
        <v>3.9315131722474574</v>
      </c>
      <c r="O2592" s="68">
        <v>0.86784590020840224</v>
      </c>
      <c r="P2592" s="68">
        <v>1.9965613448244504E-2</v>
      </c>
      <c r="Q2592" s="68">
        <v>0.86707410540900842</v>
      </c>
      <c r="R2592" s="68">
        <v>2.1007842234120208E-2</v>
      </c>
      <c r="S2592" s="68">
        <v>1.4429081853600081</v>
      </c>
      <c r="T2592" s="68">
        <v>2.7806653595404615E-2</v>
      </c>
      <c r="U2592" s="68">
        <v>1.3339143682864811</v>
      </c>
      <c r="V2592" s="68">
        <v>4.7049987399041204E-2</v>
      </c>
      <c r="W2592" s="50">
        <f>U2592*Info!$B$2</f>
        <v>0.64027889677751093</v>
      </c>
      <c r="X2592" s="50">
        <f>W2592*SQRT((0.5*V2592/U2592)^2+Info!$B$3^2)</f>
        <v>3.3947044935419092E-2</v>
      </c>
      <c r="Y2592" s="39">
        <f>W2592*Info!$D$2</f>
        <v>0.5186259063897839</v>
      </c>
      <c r="Z2592" s="39">
        <f>Y2592*SQRT(Info!$D$3^2+(X2592/W2592)^2)</f>
        <v>3.7795805814831059E-2</v>
      </c>
      <c r="AA2592" s="50">
        <f>IF(O2592-W2592&gt;0,O2592-W2592,0)</f>
        <v>0.22756700343089131</v>
      </c>
      <c r="AB2592" s="50">
        <f>SQRT((0.5*P2592)^2+X2592^2)</f>
        <v>3.5384435701852637E-2</v>
      </c>
      <c r="AC2592" s="50">
        <f>(1-EXP(-Info!$B$6*G2592*1000))+(Info!$B$6/(Info!$B$6-Info!$B$7))*(EXP(-Info!$B$7*G2592*1000)-EXP(-Info!$B$6*G2592*1000))*(Info!$B$9-1)</f>
        <v>0.28582577553443311</v>
      </c>
      <c r="AD2592" s="50">
        <f>SQRT((Info!$B$6*EXP(-Info!$B$6*G2592*1000)+(Info!$B$6/(Info!$B$6+Info!$B$7))*(Info!$B$9-1)*(-Info!$B$7*EXP(-Info!$B$7*G2592*1000)+Info!$B$6*EXP(-Info!$B$6*G2592*1000)))^2*(0.01*G2592*1000)^2)</f>
        <v>2.3140366154333985E-3</v>
      </c>
      <c r="AE2592" s="50">
        <f>IF(AA2592&gt;0,AA2592*AC2592*SQRT((AB2592/AA2592)^2+(AD2592/AC2592)^2),AA2592*AC2592*SQRT((AD2592/AC2592)^2))</f>
        <v>1.0127483800357296E-2</v>
      </c>
      <c r="AF2592" s="50">
        <f>IF((S2592-Y2592-AA2592*AC2592)&gt;0,S2592-Y2592-AA2592*AC2592,0)</f>
        <v>0.85923776372854266</v>
      </c>
      <c r="AG2592" s="50">
        <f>SQRT((T2592*0.5)^2+Z2592^2+AE2592^2)</f>
        <v>4.1525791520001444E-2</v>
      </c>
      <c r="AH2592" s="50">
        <f>AF2592/S2592</f>
        <v>0.59549025533746025</v>
      </c>
      <c r="AI2592">
        <f>AF2592*EXP(Info!$B$6*G2592*1000)</f>
        <v>1.1467004662822191</v>
      </c>
      <c r="AJ2592">
        <f>2*SQRT((EXP(Info!$B$6*G2592)*AG2592)^2+(Info!$B$6*G2592*0.01*AI2592)^2)</f>
        <v>8.3075555305214197E-2</v>
      </c>
      <c r="AK2592" s="28">
        <f>AI2592/(E2592/1000)</f>
        <v>0.28804332235172547</v>
      </c>
      <c r="AL2592">
        <f>AA2592/0.752049334436339</f>
        <v>0.30259584446205617</v>
      </c>
      <c r="AM2592">
        <f>Q2592/O2592</f>
        <v>0.99911067759931982</v>
      </c>
      <c r="AN2592">
        <f>U2592/0.242530074</f>
        <v>5.4999957171764233</v>
      </c>
      <c r="AO2592">
        <f>O2592/U2592</f>
        <v>0.6506009087548994</v>
      </c>
    </row>
    <row r="2593" spans="1:41">
      <c r="A2593" s="14" t="s">
        <v>97</v>
      </c>
      <c r="B2593" s="14" t="s">
        <v>230</v>
      </c>
      <c r="C2593" s="15">
        <v>-46.28</v>
      </c>
      <c r="D2593" s="15">
        <v>43.68</v>
      </c>
      <c r="E2593" s="15">
        <v>3981</v>
      </c>
      <c r="F2593" s="82">
        <v>288</v>
      </c>
      <c r="G2593" s="15">
        <v>32.18</v>
      </c>
      <c r="H2593" s="15" t="s">
        <v>124</v>
      </c>
      <c r="I2593">
        <f>(E2593*100*Info!$B$11)/AI2593</f>
        <v>28.953407177925893</v>
      </c>
      <c r="J2593">
        <f>LOG10(I2593)</f>
        <v>1.46169967795995</v>
      </c>
      <c r="K2593">
        <f>2*((E2593*100*Info!$B$11)/AI2593^2)*(AJ2593/2)</f>
        <v>7.7810057808585045</v>
      </c>
      <c r="L2593">
        <f>(M2593/10.7)/I2593</f>
        <v>0.63930788346299916</v>
      </c>
      <c r="M2593">
        <f>((U2593/0.242530073729142))*I2593</f>
        <v>198.05851364299562</v>
      </c>
      <c r="N2593">
        <f>2*M2593*SQRT((0.5*K2593/I2593)^2+(0.5*V2593/U2593)^2)</f>
        <v>53.573840713259862</v>
      </c>
      <c r="O2593" s="1">
        <v>0.7854047394807625</v>
      </c>
      <c r="P2593" s="1">
        <v>1.6209380463447429E-2</v>
      </c>
      <c r="Q2593" s="1">
        <v>0.80257034057407128</v>
      </c>
      <c r="R2593" s="1">
        <v>1.7188964330469951E-2</v>
      </c>
      <c r="S2593" s="1">
        <v>0.90659722589941105</v>
      </c>
      <c r="T2593" s="1">
        <v>1.397675780370462E-2</v>
      </c>
      <c r="U2593" s="1">
        <v>1.6590498527973609</v>
      </c>
      <c r="V2593" s="1">
        <v>5.1003831238370337E-2</v>
      </c>
      <c r="W2593" s="50">
        <f>U2593*Info!$B$2</f>
        <v>0.79634392934273324</v>
      </c>
      <c r="X2593" s="50">
        <f>W2593*SQRT((0.5*V2593/U2593)^2+Info!$B$3^2)</f>
        <v>4.1656322985108858E-2</v>
      </c>
      <c r="Y2593" s="39">
        <f>W2593*Info!$D$2</f>
        <v>0.64503858276761394</v>
      </c>
      <c r="Z2593" s="39">
        <f>Y2593*SQRT(Info!$D$3^2+(X2593/W2593)^2)</f>
        <v>4.667637477948821E-2</v>
      </c>
      <c r="AA2593" s="50">
        <f>IF(O2593-W2593&gt;0,O2593-W2593,0)</f>
        <v>0</v>
      </c>
      <c r="AB2593" s="50">
        <f>SQRT((0.5*P2593)^2+X2593^2)</f>
        <v>4.2437427447854406E-2</v>
      </c>
      <c r="AC2593" s="50">
        <f>(1-EXP(-Info!$B$6*G2593*1000))+(Info!$B$6/(Info!$B$6-Info!$B$7))*(EXP(-Info!$B$7*G2593*1000)-EXP(-Info!$B$6*G2593*1000))*(Info!$B$9-1)</f>
        <v>0.29133083943393517</v>
      </c>
      <c r="AD2593" s="50">
        <f>SQRT((Info!$B$6*EXP(-Info!$B$6*G2593*1000)+(Info!$B$6/(Info!$B$6+Info!$B$7))*(Info!$B$9-1)*(-Info!$B$7*EXP(-Info!$B$7*G2593*1000)+Info!$B$6*EXP(-Info!$B$6*G2593*1000)))^2*(0.01*G2593*1000)^2)</f>
        <v>2.3504632768983286E-3</v>
      </c>
      <c r="AE2593" s="50">
        <f>IF(AA2593&gt;0,AA2593*AC2593*SQRT((AB2593/AA2593)^2+(AD2593/AC2593)^2),AA2593*AC2593*SQRT((AD2593/AC2593)^2))</f>
        <v>0</v>
      </c>
      <c r="AF2593" s="50">
        <f>IF((S2593-Y2593-AA2593*AC2593)&gt;0,S2593-Y2593-AA2593*AC2593,0)</f>
        <v>0.26155864313179711</v>
      </c>
      <c r="AG2593" s="50">
        <f>SQRT((T2593*0.5)^2+Z2593^2+AE2593^2)</f>
        <v>4.7196624902964168E-2</v>
      </c>
      <c r="AH2593" s="50">
        <f>AF2593/S2593</f>
        <v>0.28850589397327103</v>
      </c>
      <c r="AI2593">
        <f>AF2593*EXP(Info!$B$6*G2593*1000)</f>
        <v>0.35134440538206574</v>
      </c>
      <c r="AJ2593">
        <f>2*SQRT((EXP(Info!$B$6*G2593)*AG2593)^2+(Info!$B$6*G2593*0.01*AI2593)^2)</f>
        <v>9.4421110184034207E-2</v>
      </c>
      <c r="AK2593" s="28">
        <f>AI2593/(E2593/1000)</f>
        <v>8.8255314087431744E-2</v>
      </c>
      <c r="AL2593">
        <f>AA2593/0.752049334436339</f>
        <v>0</v>
      </c>
      <c r="AM2593">
        <f>Q2593/O2593</f>
        <v>1.0218557391245908</v>
      </c>
      <c r="AN2593">
        <f>U2593/0.242530074</f>
        <v>6.8405943454145026</v>
      </c>
      <c r="AO2593">
        <f>O2593/U2593</f>
        <v>0.47340635253152524</v>
      </c>
    </row>
    <row r="2594" spans="1:41">
      <c r="A2594" s="14" t="s">
        <v>97</v>
      </c>
      <c r="B2594" s="14" t="s">
        <v>230</v>
      </c>
      <c r="C2594" s="15">
        <v>-46.28</v>
      </c>
      <c r="D2594" s="15">
        <v>43.68</v>
      </c>
      <c r="E2594" s="15">
        <v>3981</v>
      </c>
      <c r="F2594" s="82">
        <v>292</v>
      </c>
      <c r="G2594" s="15">
        <v>32.693400000000004</v>
      </c>
      <c r="I2594">
        <f>(E2594*100*Info!$B$11)/AI2594</f>
        <v>8.8806768075997873</v>
      </c>
      <c r="J2594">
        <f>LOG10(I2594)</f>
        <v>0.948446065171065</v>
      </c>
      <c r="K2594">
        <f>2*((E2594*100*Info!$B$11)/AI2594^2)*(AJ2594/2)</f>
        <v>0.67617198934949507</v>
      </c>
      <c r="L2594">
        <f>(M2594/10.7)/I2594</f>
        <v>0.55499917125366205</v>
      </c>
      <c r="M2594">
        <f>((U2594/0.242530073729142))*I2594</f>
        <v>52.737820471767634</v>
      </c>
      <c r="N2594">
        <f>2*M2594*SQRT((0.5*K2594/I2594)^2+(0.5*V2594/U2594)^2)</f>
        <v>4.3317647044367904</v>
      </c>
      <c r="O2594" s="1">
        <v>0.99157417730515629</v>
      </c>
      <c r="P2594" s="1">
        <v>2.0493878608483951E-2</v>
      </c>
      <c r="Q2594" s="1">
        <v>1.015520080377956</v>
      </c>
      <c r="R2594" s="1">
        <v>2.2157919277998459E-2</v>
      </c>
      <c r="S2594" s="1">
        <v>1.4973804428387121</v>
      </c>
      <c r="T2594" s="1">
        <v>2.319612862761726E-2</v>
      </c>
      <c r="U2594" s="1">
        <v>1.4402626921842681</v>
      </c>
      <c r="V2594" s="1">
        <v>4.4376773327324787E-2</v>
      </c>
      <c r="W2594" s="50">
        <f>U2594*Info!$B$2</f>
        <v>0.69132609224844865</v>
      </c>
      <c r="X2594" s="50">
        <f>W2594*SQRT((0.5*V2594/U2594)^2+Info!$B$3^2)</f>
        <v>3.616989051668798E-2</v>
      </c>
      <c r="Y2594" s="39">
        <f>W2594*Info!$D$2</f>
        <v>0.55997413472124347</v>
      </c>
      <c r="Z2594" s="39">
        <f>Y2594*SQRT(Info!$D$3^2+(X2594/W2594)^2)</f>
        <v>4.0525024464680141E-2</v>
      </c>
      <c r="AA2594" s="50">
        <f>IF(O2594-W2594&gt;0,O2594-W2594,0)</f>
        <v>0.30024808505670764</v>
      </c>
      <c r="AB2594" s="50">
        <f>SQRT((0.5*P2594)^2+X2594^2)</f>
        <v>3.7593360385765121E-2</v>
      </c>
      <c r="AC2594" s="50">
        <f>(1-EXP(-Info!$B$6*G2594*1000))+(Info!$B$6/(Info!$B$6-Info!$B$7))*(EXP(-Info!$B$7*G2594*1000)-EXP(-Info!$B$6*G2594*1000))*(Info!$B$9-1)</f>
        <v>0.29528874496638097</v>
      </c>
      <c r="AD2594" s="50">
        <f>SQRT((Info!$B$6*EXP(-Info!$B$6*G2594*1000)+(Info!$B$6/(Info!$B$6+Info!$B$7))*(Info!$B$9-1)*(-Info!$B$7*EXP(-Info!$B$7*G2594*1000)+Info!$B$6*EXP(-Info!$B$6*G2594*1000)))^2*(0.01*G2594*1000)^2)</f>
        <v>2.376438783145955E-3</v>
      </c>
      <c r="AE2594" s="50">
        <f>IF(AA2594&gt;0,AA2594*AC2594*SQRT((AB2594/AA2594)^2+(AD2594/AC2594)^2),AA2594*AC2594*SQRT((AD2594/AC2594)^2))</f>
        <v>1.1123803715509896E-2</v>
      </c>
      <c r="AF2594" s="50">
        <f>IF((S2594-Y2594-AA2594*AC2594)&gt;0,S2594-Y2594-AA2594*AC2594,0)</f>
        <v>0.8487464279025142</v>
      </c>
      <c r="AG2594" s="50">
        <f>SQRT((T2594*0.5)^2+Z2594^2+AE2594^2)</f>
        <v>4.3595088172767318E-2</v>
      </c>
      <c r="AH2594" s="50">
        <f>AF2594/S2594</f>
        <v>0.56682083164748231</v>
      </c>
      <c r="AI2594">
        <f>AF2594*EXP(Info!$B$6*G2594*1000)</f>
        <v>1.1454777433188221</v>
      </c>
      <c r="AJ2594">
        <f>2*SQRT((EXP(Info!$B$6*G2594)*AG2594)^2+(Info!$B$6*G2594*0.01*AI2594)^2)</f>
        <v>8.7216321597542279E-2</v>
      </c>
      <c r="AK2594" s="28">
        <f>AI2594/(E2594/1000)</f>
        <v>0.28773618269751877</v>
      </c>
      <c r="AL2594">
        <f>AA2594/0.752049334436339</f>
        <v>0.39923987869990413</v>
      </c>
      <c r="AM2594">
        <f>Q2594/O2594</f>
        <v>1.0241493814793348</v>
      </c>
      <c r="AN2594">
        <f>U2594/0.242530074</f>
        <v>5.9384911257820665</v>
      </c>
      <c r="AO2594">
        <f>O2594/U2594</f>
        <v>0.68846758489686244</v>
      </c>
    </row>
    <row r="2595" spans="1:41">
      <c r="A2595" s="14" t="s">
        <v>97</v>
      </c>
      <c r="B2595" s="14" t="s">
        <v>230</v>
      </c>
      <c r="C2595" s="15">
        <v>-46.28</v>
      </c>
      <c r="D2595" s="15">
        <v>43.68</v>
      </c>
      <c r="E2595" s="15">
        <v>3981</v>
      </c>
      <c r="F2595" s="71">
        <v>294</v>
      </c>
      <c r="G2595" s="15">
        <v>32.950000000000003</v>
      </c>
      <c r="I2595">
        <f>(E2595*100*Info!$B$11)/AI2595</f>
        <v>13.684472595617484</v>
      </c>
      <c r="J2595">
        <f>LOG10(I2595)</f>
        <v>1.1362280642067335</v>
      </c>
      <c r="K2595">
        <f>2*((E2595*100*Info!$B$11)/AI2595^2)*(AJ2595/2)</f>
        <v>1.2233262754575531</v>
      </c>
      <c r="L2595">
        <f>(M2595/10.7)/I2595</f>
        <v>0.42712821099963522</v>
      </c>
      <c r="M2595">
        <f>((U2595/0.242530073729142))*I2595</f>
        <v>62.541759991164042</v>
      </c>
      <c r="N2595">
        <f>2*M2595*SQRT((0.5*K2595/I2595)^2+(0.5*V2595/U2595)^2)</f>
        <v>5.9156160181678938</v>
      </c>
      <c r="O2595" s="1">
        <v>0.75268858944769146</v>
      </c>
      <c r="P2595" s="1">
        <v>1.5634991118421961E-2</v>
      </c>
      <c r="Q2595" s="1">
        <v>0.812458050015334</v>
      </c>
      <c r="R2595" s="1">
        <v>1.7647813161248201E-2</v>
      </c>
      <c r="S2595" s="1">
        <v>1.046053162566718</v>
      </c>
      <c r="T2595" s="1">
        <v>1.49938806288933E-2</v>
      </c>
      <c r="U2595" s="1">
        <v>1.108428370609257</v>
      </c>
      <c r="V2595" s="1">
        <v>3.4256220515121311E-2</v>
      </c>
      <c r="W2595" s="50">
        <f>U2595*Info!$B$2</f>
        <v>0.53204561789244331</v>
      </c>
      <c r="X2595" s="50">
        <f>W2595*SQRT((0.5*V2595/U2595)^2+Info!$B$3^2)</f>
        <v>2.7843747856379952E-2</v>
      </c>
      <c r="Y2595" s="39">
        <f>W2595*Info!$D$2</f>
        <v>0.43095695049287913</v>
      </c>
      <c r="Z2595" s="39">
        <f>Y2595*SQRT(Info!$D$3^2+(X2595/W2595)^2)</f>
        <v>3.1192422119662222E-2</v>
      </c>
      <c r="AA2595" s="50">
        <f>IF(O2595-W2595&gt;0,O2595-W2595,0)</f>
        <v>0.22064297155524815</v>
      </c>
      <c r="AB2595" s="50">
        <f>SQRT((0.5*P2595)^2+X2595^2)</f>
        <v>2.8920365341882293E-2</v>
      </c>
      <c r="AC2595" s="50">
        <f>(1-EXP(-Info!$B$6*G2595*1000))+(Info!$B$6/(Info!$B$6-Info!$B$7))*(EXP(-Info!$B$7*G2595*1000)-EXP(-Info!$B$6*G2595*1000))*(Info!$B$9-1)</f>
        <v>0.29725961168023174</v>
      </c>
      <c r="AD2595" s="50">
        <f>SQRT((Info!$B$6*EXP(-Info!$B$6*G2595*1000)+(Info!$B$6/(Info!$B$6+Info!$B$7))*(Info!$B$9-1)*(-Info!$B$7*EXP(-Info!$B$7*G2595*1000)+Info!$B$6*EXP(-Info!$B$6*G2595*1000)))^2*(0.01*G2595*1000)^2)</f>
        <v>2.3893064555397308E-3</v>
      </c>
      <c r="AE2595" s="50">
        <f>IF(AA2595&gt;0,AA2595*AC2595*SQRT((AB2595/AA2595)^2+(AD2595/AC2595)^2),AA2595*AC2595*SQRT((AD2595/AC2595)^2))</f>
        <v>8.6130056039675548E-3</v>
      </c>
      <c r="AF2595" s="50">
        <f>IF((S2595-Y2595-AA2595*AC2595)&gt;0,S2595-Y2595-AA2595*AC2595,0)</f>
        <v>0.54950796802935331</v>
      </c>
      <c r="AG2595" s="50">
        <f>SQRT((T2595*0.5)^2+Z2595^2+AE2595^2)</f>
        <v>3.3216790593065204E-2</v>
      </c>
      <c r="AH2595" s="50">
        <f>AF2595/S2595</f>
        <v>0.52531552668032333</v>
      </c>
      <c r="AI2595">
        <f>AF2595*EXP(Info!$B$6*G2595*1000)</f>
        <v>0.74336935951561878</v>
      </c>
      <c r="AJ2595">
        <f>2*SQRT((EXP(Info!$B$6*G2595)*AG2595)^2+(Info!$B$6*G2595*0.01*AI2595)^2)</f>
        <v>6.6453658590886644E-2</v>
      </c>
      <c r="AK2595" s="28">
        <f>AI2595/(E2595/1000)</f>
        <v>0.18672930407325264</v>
      </c>
      <c r="AL2595">
        <f>AA2595/0.752049334436339</f>
        <v>0.29338895927701347</v>
      </c>
      <c r="AM2595">
        <f>Q2595/O2595</f>
        <v>1.0794079535754624</v>
      </c>
      <c r="AN2595">
        <f>U2595/0.242530074</f>
        <v>4.5702718525920085</v>
      </c>
      <c r="AO2595">
        <f>O2595/U2595</f>
        <v>0.67905929639275631</v>
      </c>
    </row>
    <row r="2596" spans="1:41">
      <c r="A2596" s="14" t="s">
        <v>97</v>
      </c>
      <c r="B2596" s="14" t="s">
        <v>230</v>
      </c>
      <c r="C2596" s="15">
        <v>-46.28</v>
      </c>
      <c r="D2596" s="15">
        <v>43.68</v>
      </c>
      <c r="E2596" s="15">
        <v>3981</v>
      </c>
      <c r="F2596" s="71">
        <v>304</v>
      </c>
      <c r="G2596" s="15">
        <v>34.233400000000003</v>
      </c>
      <c r="I2596">
        <f>(E2596*100*Info!$B$11)/AI2596</f>
        <v>6.7861064139753493</v>
      </c>
      <c r="J2596">
        <f>LOG10(I2596)</f>
        <v>0.83162066560086689</v>
      </c>
      <c r="K2596">
        <f>2*((E2596*100*Info!$B$11)/AI2596^2)*(AJ2596/2)</f>
        <v>0.58952935638845749</v>
      </c>
      <c r="L2596">
        <f>(M2596/10.7)/I2596</f>
        <v>0.83633375631916007</v>
      </c>
      <c r="M2596">
        <f>((U2596/0.242530073729142))*I2596</f>
        <v>60.72731358740257</v>
      </c>
      <c r="N2596">
        <f>2*M2596*SQRT((0.5*K2596/I2596)^2+(0.5*V2596/U2596)^2)</f>
        <v>5.5985998309885661</v>
      </c>
      <c r="O2596" s="1">
        <v>1.6770021224260649</v>
      </c>
      <c r="P2596" s="1">
        <v>3.4871449755539997E-2</v>
      </c>
      <c r="Q2596" s="1">
        <v>1.7570837839958069</v>
      </c>
      <c r="R2596" s="1">
        <v>3.7269385564063458E-2</v>
      </c>
      <c r="S2596" s="1">
        <v>2.134016992330007</v>
      </c>
      <c r="T2596" s="1">
        <v>2.7997858869437411E-2</v>
      </c>
      <c r="U2596" s="1">
        <v>2.1703461371301409</v>
      </c>
      <c r="V2596" s="1">
        <v>6.6983627015533426E-2</v>
      </c>
      <c r="W2596" s="50">
        <f>U2596*Info!$B$2</f>
        <v>1.0417661458224676</v>
      </c>
      <c r="X2596" s="50">
        <f>W2596*SQRT((0.5*V2596/U2596)^2+Info!$B$3^2)</f>
        <v>5.4512675577816666E-2</v>
      </c>
      <c r="Y2596" s="39">
        <f>W2596*Info!$D$2</f>
        <v>0.84383057811619888</v>
      </c>
      <c r="Z2596" s="39">
        <f>Y2596*SQRT(Info!$D$3^2+(X2596/W2596)^2)</f>
        <v>6.1072192809048242E-2</v>
      </c>
      <c r="AA2596" s="50">
        <f>IF(O2596-W2596&gt;0,O2596-W2596,0)</f>
        <v>0.63523597660359732</v>
      </c>
      <c r="AB2596" s="50">
        <f>SQRT((0.5*P2596)^2+X2596^2)</f>
        <v>5.7233174826018321E-2</v>
      </c>
      <c r="AC2596" s="50">
        <f>(1-EXP(-Info!$B$6*G2596*1000))+(Info!$B$6/(Info!$B$6-Info!$B$7))*(EXP(-Info!$B$7*G2596*1000)-EXP(-Info!$B$6*G2596*1000))*(Info!$B$9-1)</f>
        <v>0.30704430758720025</v>
      </c>
      <c r="AD2596" s="50">
        <f>SQRT((Info!$B$6*EXP(-Info!$B$6*G2596*1000)+(Info!$B$6/(Info!$B$6+Info!$B$7))*(Info!$B$9-1)*(-Info!$B$7*EXP(-Info!$B$7*G2596*1000)+Info!$B$6*EXP(-Info!$B$6*G2596*1000)))^2*(0.01*G2596*1000)^2)</f>
        <v>2.4525258222237818E-3</v>
      </c>
      <c r="AE2596" s="50">
        <f>IF(AA2596&gt;0,AA2596*AC2596*SQRT((AB2596/AA2596)^2+(AD2596/AC2596)^2),AA2596*AC2596*SQRT((AD2596/AC2596)^2))</f>
        <v>1.7642044083722223E-2</v>
      </c>
      <c r="AF2596" s="50">
        <f>IF((S2596-Y2596-AA2596*AC2596)&gt;0,S2596-Y2596-AA2596*AC2596,0)</f>
        <v>1.0951408236230775</v>
      </c>
      <c r="AG2596" s="50">
        <f>SQRT((T2596*0.5)^2+Z2596^2+AE2596^2)</f>
        <v>6.509243027630629E-2</v>
      </c>
      <c r="AH2596" s="50">
        <f>AF2596/S2596</f>
        <v>0.51318280386669179</v>
      </c>
      <c r="AI2596">
        <f>AF2596*EXP(Info!$B$6*G2596*1000)</f>
        <v>1.4990359726401661</v>
      </c>
      <c r="AJ2596">
        <f>2*SQRT((EXP(Info!$B$6*G2596)*AG2596)^2+(Info!$B$6*G2596*0.01*AI2596)^2)</f>
        <v>0.13022573744699206</v>
      </c>
      <c r="AK2596" s="28">
        <f>AI2596/(E2596/1000)</f>
        <v>0.37654759423264661</v>
      </c>
      <c r="AL2596">
        <f>AA2596/0.752049334436339</f>
        <v>0.8446732780898033</v>
      </c>
      <c r="AM2596">
        <f>Q2596/O2596</f>
        <v>1.0477528683469346</v>
      </c>
      <c r="AN2596">
        <f>U2596/0.242530074</f>
        <v>8.9487711826210088</v>
      </c>
      <c r="AO2596">
        <f>O2596/U2596</f>
        <v>0.77268878624290449</v>
      </c>
    </row>
    <row r="2597" spans="1:41">
      <c r="A2597" s="14" t="s">
        <v>97</v>
      </c>
      <c r="B2597" s="14" t="s">
        <v>230</v>
      </c>
      <c r="C2597" s="15">
        <v>-46.28</v>
      </c>
      <c r="D2597" s="15">
        <v>43.68</v>
      </c>
      <c r="E2597" s="15">
        <v>3981</v>
      </c>
      <c r="F2597" s="71">
        <v>314</v>
      </c>
      <c r="G2597" s="15">
        <v>35.516800000000003</v>
      </c>
      <c r="I2597">
        <f>(E2597*100*Info!$B$11)/AI2597</f>
        <v>6.7682851064479976</v>
      </c>
      <c r="J2597">
        <f>LOG10(I2597)</f>
        <v>0.83047864458610765</v>
      </c>
      <c r="K2597">
        <f>2*((E2597*100*Info!$B$11)/AI2597^2)*(AJ2597/2)</f>
        <v>0.55383585983985417</v>
      </c>
      <c r="L2597">
        <f>(M2597/10.7)/I2597</f>
        <v>0.78540234839973611</v>
      </c>
      <c r="M2597">
        <f>((U2597/0.242530073729142))*I2597</f>
        <v>56.879349084502401</v>
      </c>
      <c r="N2597">
        <f>2*M2597*SQRT((0.5*K2597/I2597)^2+(0.5*V2597/U2597)^2)</f>
        <v>4.9743592334328302</v>
      </c>
      <c r="O2597" s="1">
        <v>1.5247374066451049</v>
      </c>
      <c r="P2597" s="1">
        <v>3.1658808230756542E-2</v>
      </c>
      <c r="Q2597" s="1">
        <v>1.572410964986906</v>
      </c>
      <c r="R2597" s="1">
        <v>3.3483098683938159E-2</v>
      </c>
      <c r="S2597" s="1">
        <v>2.050673487202598</v>
      </c>
      <c r="T2597" s="1">
        <v>2.826285431948266E-2</v>
      </c>
      <c r="U2597" s="1">
        <v>2.0381754772693932</v>
      </c>
      <c r="V2597" s="1">
        <v>6.2902261201612006E-2</v>
      </c>
      <c r="W2597" s="50">
        <f>U2597*Info!$B$2</f>
        <v>0.97832422908930872</v>
      </c>
      <c r="X2597" s="50">
        <f>W2597*SQRT((0.5*V2597/U2597)^2+Info!$B$3^2)</f>
        <v>5.1192786056242959E-2</v>
      </c>
      <c r="Y2597" s="39">
        <f>W2597*Info!$D$2</f>
        <v>0.79244262556234013</v>
      </c>
      <c r="Z2597" s="39">
        <f>Y2597*SQRT(Info!$D$3^2+(X2597/W2597)^2)</f>
        <v>5.7352902620095271E-2</v>
      </c>
      <c r="AA2597" s="50">
        <f>IF(O2597-W2597&gt;0,O2597-W2597,0)</f>
        <v>0.54641317755579621</v>
      </c>
      <c r="AB2597" s="50">
        <f>SQRT((0.5*P2597)^2+X2597^2)</f>
        <v>5.3584245621714391E-2</v>
      </c>
      <c r="AC2597" s="50">
        <f>(1-EXP(-Info!$B$6*G2597*1000))+(Info!$B$6/(Info!$B$6-Info!$B$7))*(EXP(-Info!$B$7*G2597*1000)-EXP(-Info!$B$6*G2597*1000))*(Info!$B$9-1)</f>
        <v>0.31670886963042783</v>
      </c>
      <c r="AD2597" s="50">
        <f>SQRT((Info!$B$6*EXP(-Info!$B$6*G2597*1000)+(Info!$B$6/(Info!$B$6+Info!$B$7))*(Info!$B$9-1)*(-Info!$B$7*EXP(-Info!$B$7*G2597*1000)+Info!$B$6*EXP(-Info!$B$6*G2597*1000)))^2*(0.01*G2597*1000)^2)</f>
        <v>2.5138727848818313E-3</v>
      </c>
      <c r="AE2597" s="50">
        <f>IF(AA2597&gt;0,AA2597*AC2597*SQRT((AB2597/AA2597)^2+(AD2597/AC2597)^2),AA2597*AC2597*SQRT((AD2597/AC2597)^2))</f>
        <v>1.7026105736560868E-2</v>
      </c>
      <c r="AF2597" s="50">
        <f>IF((S2597-Y2597-AA2597*AC2597)&gt;0,S2597-Y2597-AA2597*AC2597,0)</f>
        <v>1.0851769618253915</v>
      </c>
      <c r="AG2597" s="50">
        <f>SQRT((T2597*0.5)^2+Z2597^2+AE2597^2)</f>
        <v>6.1473091260109546E-2</v>
      </c>
      <c r="AH2597" s="50">
        <f>AF2597/S2597</f>
        <v>0.52918076358695343</v>
      </c>
      <c r="AI2597">
        <f>AF2597*EXP(Info!$B$6*G2597*1000)</f>
        <v>1.5029830257921575</v>
      </c>
      <c r="AJ2597">
        <f>2*SQRT((EXP(Info!$B$6*G2597)*AG2597)^2+(Info!$B$6*G2597*0.01*AI2597)^2)</f>
        <v>0.12298623407889396</v>
      </c>
      <c r="AK2597" s="28">
        <f>AI2597/(E2597/1000)</f>
        <v>0.37753906701636714</v>
      </c>
      <c r="AL2597">
        <f>AA2597/0.752049334436339</f>
        <v>0.72656560219594224</v>
      </c>
      <c r="AM2597">
        <f>Q2597/O2597</f>
        <v>1.0312667336251018</v>
      </c>
      <c r="AN2597">
        <f>U2597/0.242530074</f>
        <v>8.4038051184917926</v>
      </c>
      <c r="AO2597">
        <f>O2597/U2597</f>
        <v>0.74808936897221567</v>
      </c>
    </row>
    <row r="2598" spans="1:41">
      <c r="A2598" s="14" t="s">
        <v>97</v>
      </c>
      <c r="B2598" s="14" t="s">
        <v>230</v>
      </c>
      <c r="C2598" s="15">
        <v>-46.28</v>
      </c>
      <c r="D2598" s="15">
        <v>43.68</v>
      </c>
      <c r="E2598" s="15">
        <v>3981</v>
      </c>
      <c r="F2598" s="71">
        <v>323.5</v>
      </c>
      <c r="G2598" s="15">
        <v>36.735999999999997</v>
      </c>
      <c r="I2598">
        <f>(E2598*100*Info!$B$11)/AI2598</f>
        <v>11.417019099820047</v>
      </c>
      <c r="J2598">
        <f>LOG10(I2598)</f>
        <v>1.0575527275973646</v>
      </c>
      <c r="K2598">
        <f>2*((E2598*100*Info!$B$11)/AI2598^2)*(AJ2598/2)</f>
        <v>1.5534232333270528</v>
      </c>
      <c r="L2598">
        <f>(M2598/10.7)/I2598</f>
        <v>0.78168784762507859</v>
      </c>
      <c r="M2598">
        <f>((U2598/0.242530073729142))*I2598</f>
        <v>95.492632424830376</v>
      </c>
      <c r="N2598">
        <f>2*M2598*SQRT((0.5*K2598/I2598)^2+(0.5*V2598/U2598)^2)</f>
        <v>13.323187417400746</v>
      </c>
      <c r="O2598" s="1">
        <v>1.0087990608164601</v>
      </c>
      <c r="P2598" s="1">
        <v>2.0968942176495479E-2</v>
      </c>
      <c r="Q2598" s="1">
        <v>1.005358996288729</v>
      </c>
      <c r="R2598" s="1">
        <v>2.1819328115824332E-2</v>
      </c>
      <c r="S2598" s="1">
        <v>1.436296704813258</v>
      </c>
      <c r="T2598" s="1">
        <v>2.2467585973765108E-2</v>
      </c>
      <c r="U2598" s="1">
        <v>2.0285360810992259</v>
      </c>
      <c r="V2598" s="1">
        <v>6.2625796487522395E-2</v>
      </c>
      <c r="W2598" s="50">
        <f>U2598*Info!$B$2</f>
        <v>0.97369731892762834</v>
      </c>
      <c r="X2598" s="50">
        <f>W2598*SQRT((0.5*V2598/U2598)^2+Info!$B$3^2)</f>
        <v>5.0952162058476497E-2</v>
      </c>
      <c r="Y2598" s="39">
        <f>W2598*Info!$D$2</f>
        <v>0.78869482833137905</v>
      </c>
      <c r="Z2598" s="39">
        <f>Y2598*SQRT(Info!$D$3^2+(X2598/W2598)^2)</f>
        <v>5.7082528077912906E-2</v>
      </c>
      <c r="AA2598" s="50">
        <f>IF(O2598-W2598&gt;0,O2598-W2598,0)</f>
        <v>3.510174188883175E-2</v>
      </c>
      <c r="AB2598" s="50">
        <f>SQRT((0.5*P2598)^2+X2598^2)</f>
        <v>5.2019678511439828E-2</v>
      </c>
      <c r="AC2598" s="50">
        <f>(1-EXP(-Info!$B$6*G2598*1000))+(Info!$B$6/(Info!$B$6-Info!$B$7))*(EXP(-Info!$B$7*G2598*1000)-EXP(-Info!$B$6*G2598*1000))*(Info!$B$9-1)</f>
        <v>0.3257800067323332</v>
      </c>
      <c r="AD2598" s="50">
        <f>SQRT((Info!$B$6*EXP(-Info!$B$6*G2598*1000)+(Info!$B$6/(Info!$B$6+Info!$B$7))*(Info!$B$9-1)*(-Info!$B$7*EXP(-Info!$B$7*G2598*1000)+Info!$B$6*EXP(-Info!$B$6*G2598*1000)))^2*(0.01*G2598*1000)^2)</f>
        <v>2.5704487422456616E-3</v>
      </c>
      <c r="AE2598" s="50">
        <f>IF(AA2598&gt;0,AA2598*AC2598*SQRT((AB2598/AA2598)^2+(AD2598/AC2598)^2),AA2598*AC2598*SQRT((AD2598/AC2598)^2))</f>
        <v>1.6947211402985895E-2</v>
      </c>
      <c r="AF2598" s="50">
        <f>IF((S2598-Y2598-AA2598*AC2598)&gt;0,S2598-Y2598-AA2598*AC2598,0)</f>
        <v>0.63616643077301871</v>
      </c>
      <c r="AG2598" s="50">
        <f>SQRT((T2598*0.5)^2+Z2598^2+AE2598^2)</f>
        <v>6.0595553392764241E-2</v>
      </c>
      <c r="AH2598" s="50">
        <f>AF2598/S2598</f>
        <v>0.4429213188619901</v>
      </c>
      <c r="AI2598">
        <f>AF2598*EXP(Info!$B$6*G2598*1000)</f>
        <v>0.89100469568922291</v>
      </c>
      <c r="AJ2598">
        <f>2*SQRT((EXP(Info!$B$6*G2598)*AG2598)^2+(Info!$B$6*G2598*0.01*AI2598)^2)</f>
        <v>0.12123194182174535</v>
      </c>
      <c r="AK2598" s="28">
        <f>AI2598/(E2598/1000)</f>
        <v>0.22381429180839563</v>
      </c>
      <c r="AL2598">
        <f>AA2598/0.752049334436339</f>
        <v>4.6674786189579577E-2</v>
      </c>
      <c r="AM2598">
        <f>Q2598/O2598</f>
        <v>0.99658994079063989</v>
      </c>
      <c r="AN2598">
        <f>U2598/0.242530074</f>
        <v>8.3640599602473458</v>
      </c>
      <c r="AO2598">
        <f>O2598/U2598</f>
        <v>0.49730397709751883</v>
      </c>
    </row>
    <row r="2599" spans="1:41">
      <c r="A2599" s="14" t="s">
        <v>97</v>
      </c>
      <c r="B2599" s="14" t="s">
        <v>230</v>
      </c>
      <c r="C2599" s="15">
        <v>-46.28</v>
      </c>
      <c r="D2599" s="15">
        <v>43.68</v>
      </c>
      <c r="E2599" s="15">
        <v>3981</v>
      </c>
      <c r="F2599" s="71">
        <v>333.5</v>
      </c>
      <c r="G2599" s="15">
        <v>37.360999999999997</v>
      </c>
      <c r="I2599">
        <f>(E2599*100*Info!$B$11)/AI2599</f>
        <v>29.538591809232585</v>
      </c>
      <c r="J2599">
        <f>LOG10(I2599)</f>
        <v>1.4703897873856404</v>
      </c>
      <c r="K2599">
        <f>2*((E2599*100*Info!$B$11)/AI2599^2)*(AJ2599/2)</f>
        <v>8.1582681451293499</v>
      </c>
      <c r="L2599">
        <f>(M2599/10.7)/I2599</f>
        <v>0.61722932901899963</v>
      </c>
      <c r="M2599">
        <f>((U2599/0.242530073729142))*I2599</f>
        <v>195.0833116675926</v>
      </c>
      <c r="N2599">
        <f>2*M2599*SQRT((0.5*K2599/I2599)^2+(0.5*V2599/U2599)^2)</f>
        <v>54.215540654526848</v>
      </c>
      <c r="O2599" s="1">
        <v>0.92933360449264601</v>
      </c>
      <c r="P2599" s="1">
        <v>1.9376644709571299E-2</v>
      </c>
      <c r="Q2599" s="1">
        <v>0.95468839345303069</v>
      </c>
      <c r="R2599" s="1">
        <v>2.0363556073519969E-2</v>
      </c>
      <c r="S2599" s="1">
        <v>0.92026738891579452</v>
      </c>
      <c r="T2599" s="1">
        <v>1.289083047870755E-2</v>
      </c>
      <c r="U2599" s="1">
        <v>1.601754419020005</v>
      </c>
      <c r="V2599" s="1">
        <v>4.9441836574685261E-2</v>
      </c>
      <c r="W2599" s="50">
        <f>U2599*Info!$B$2</f>
        <v>0.76884212112960237</v>
      </c>
      <c r="X2599" s="50">
        <f>W2599*SQRT((0.5*V2599/U2599)^2+Info!$B$3^2)</f>
        <v>4.0231808830837219E-2</v>
      </c>
      <c r="Y2599" s="39">
        <f>W2599*Info!$D$2</f>
        <v>0.62276211811497795</v>
      </c>
      <c r="Z2599" s="39">
        <f>Y2599*SQRT(Info!$D$3^2+(X2599/W2599)^2)</f>
        <v>4.5072653317319709E-2</v>
      </c>
      <c r="AA2599" s="50">
        <f>IF(O2599-W2599&gt;0,O2599-W2599,0)</f>
        <v>0.16049148336304364</v>
      </c>
      <c r="AB2599" s="50">
        <f>SQRT((0.5*P2599)^2+X2599^2)</f>
        <v>4.1381904642624548E-2</v>
      </c>
      <c r="AC2599" s="50">
        <f>(1-EXP(-Info!$B$6*G2599*1000))+(Info!$B$6/(Info!$B$6-Info!$B$7))*(EXP(-Info!$B$7*G2599*1000)-EXP(-Info!$B$6*G2599*1000))*(Info!$B$9-1)</f>
        <v>0.33038901305375951</v>
      </c>
      <c r="AD2599" s="50">
        <f>SQRT((Info!$B$6*EXP(-Info!$B$6*G2599*1000)+(Info!$B$6/(Info!$B$6+Info!$B$7))*(Info!$B$9-1)*(-Info!$B$7*EXP(-Info!$B$7*G2599*1000)+Info!$B$6*EXP(-Info!$B$6*G2599*1000)))^2*(0.01*G2599*1000)^2)</f>
        <v>2.5988181613464654E-3</v>
      </c>
      <c r="AE2599" s="50">
        <f>IF(AA2599&gt;0,AA2599*AC2599*SQRT((AB2599/AA2599)^2+(AD2599/AC2599)^2),AA2599*AC2599*SQRT((AD2599/AC2599)^2))</f>
        <v>1.3678487095600983E-2</v>
      </c>
      <c r="AF2599" s="50">
        <f>IF((S2599-Y2599-AA2599*AC2599)&gt;0,S2599-Y2599-AA2599*AC2599,0)</f>
        <v>0.24448064800896671</v>
      </c>
      <c r="AG2599" s="50">
        <f>SQRT((T2599*0.5)^2+Z2599^2+AE2599^2)</f>
        <v>4.7541439438615107E-2</v>
      </c>
      <c r="AH2599" s="50">
        <f>AF2599/S2599</f>
        <v>0.26566262257429285</v>
      </c>
      <c r="AI2599">
        <f>AF2599*EXP(Info!$B$6*G2599*1000)</f>
        <v>0.34438397383363589</v>
      </c>
      <c r="AJ2599">
        <f>2*SQRT((EXP(Info!$B$6*G2599)*AG2599)^2+(Info!$B$6*G2599*0.01*AI2599)^2)</f>
        <v>9.5115461886773139E-2</v>
      </c>
      <c r="AK2599" s="28">
        <f>AI2599/(E2599/1000)</f>
        <v>8.6506901239295636E-2</v>
      </c>
      <c r="AL2599">
        <f>AA2599/0.752049334436339</f>
        <v>0.21340552542783914</v>
      </c>
      <c r="AM2599">
        <f>Q2599/O2599</f>
        <v>1.0272827635176571</v>
      </c>
      <c r="AN2599">
        <f>U2599/0.242530074</f>
        <v>6.6043538131275419</v>
      </c>
      <c r="AO2599">
        <f>O2599/U2599</f>
        <v>0.5801973095608729</v>
      </c>
    </row>
    <row r="2600" spans="1:41">
      <c r="A2600" s="14" t="s">
        <v>97</v>
      </c>
      <c r="B2600" s="14" t="s">
        <v>230</v>
      </c>
      <c r="C2600" s="15">
        <v>-46.28</v>
      </c>
      <c r="D2600" s="15">
        <v>43.68</v>
      </c>
      <c r="E2600" s="15">
        <v>3981</v>
      </c>
      <c r="F2600" s="71">
        <v>345.5</v>
      </c>
      <c r="G2600" s="15">
        <v>38.110999999999997</v>
      </c>
      <c r="H2600" s="15" t="s">
        <v>125</v>
      </c>
      <c r="I2600">
        <f>(E2600*100*Info!$B$11)/AI2600</f>
        <v>76.670213465342371</v>
      </c>
      <c r="J2600">
        <f>LOG10(I2600)</f>
        <v>1.8846266724213736</v>
      </c>
      <c r="K2600">
        <f>2*((E2600*100*Info!$B$11)/AI2600^2)*(AJ2600/2)</f>
        <v>54.065231024731418</v>
      </c>
      <c r="L2600">
        <f>(M2600/10.7)/I2600</f>
        <v>0.59860026946637812</v>
      </c>
      <c r="M2600">
        <f>((U2600/0.242530073729142))*I2600</f>
        <v>491.07447171226585</v>
      </c>
      <c r="N2600">
        <f>2*M2600*SQRT((0.5*K2600/I2600)^2+(0.5*V2600/U2600)^2)</f>
        <v>346.65033024291324</v>
      </c>
      <c r="O2600" s="1">
        <v>0.80883465160304713</v>
      </c>
      <c r="P2600" s="1">
        <v>1.7797682424840061E-2</v>
      </c>
      <c r="Q2600" s="1">
        <v>0.8687351273636712</v>
      </c>
      <c r="R2600" s="1">
        <v>2.1024620872817531E-2</v>
      </c>
      <c r="S2600" s="1">
        <v>0.7187380605978142</v>
      </c>
      <c r="T2600" s="1">
        <v>1.858122737790982E-2</v>
      </c>
      <c r="U2600" s="1">
        <v>1.5534106721212251</v>
      </c>
      <c r="V2600" s="1">
        <v>5.0051087454314851E-2</v>
      </c>
      <c r="W2600" s="50">
        <f>U2600*Info!$B$2</f>
        <v>0.74563712261818804</v>
      </c>
      <c r="X2600" s="50">
        <f>W2600*SQRT((0.5*V2600/U2600)^2+Info!$B$3^2)</f>
        <v>3.9169263595765148E-2</v>
      </c>
      <c r="Y2600" s="39">
        <f>W2600*Info!$D$2</f>
        <v>0.60396606932073238</v>
      </c>
      <c r="Z2600" s="39">
        <f>Y2600*SQRT(Info!$D$3^2+(X2600/W2600)^2)</f>
        <v>4.3801217215097533E-2</v>
      </c>
      <c r="AA2600" s="50">
        <f>IF(O2600-W2600&gt;0,O2600-W2600,0)</f>
        <v>6.3197528984859086E-2</v>
      </c>
      <c r="AB2600" s="50">
        <f>SQRT((0.5*P2600)^2+X2600^2)</f>
        <v>4.0167407005660676E-2</v>
      </c>
      <c r="AC2600" s="50">
        <f>(1-EXP(-Info!$B$6*G2600*1000))+(Info!$B$6/(Info!$B$6-Info!$B$7))*(EXP(-Info!$B$7*G2600*1000)-EXP(-Info!$B$6*G2600*1000))*(Info!$B$9-1)</f>
        <v>0.33588330627021779</v>
      </c>
      <c r="AD2600" s="50">
        <f>SQRT((Info!$B$6*EXP(-Info!$B$6*G2600*1000)+(Info!$B$6/(Info!$B$6+Info!$B$7))*(Info!$B$9-1)*(-Info!$B$7*EXP(-Info!$B$7*G2600*1000)+Info!$B$6*EXP(-Info!$B$6*G2600*1000)))^2*(0.01*G2600*1000)^2)</f>
        <v>2.632302182192642E-3</v>
      </c>
      <c r="AE2600" s="50">
        <f>IF(AA2600&gt;0,AA2600*AC2600*SQRT((AB2600/AA2600)^2+(AD2600/AC2600)^2),AA2600*AC2600*SQRT((AD2600/AC2600)^2))</f>
        <v>1.3492587033828728E-2</v>
      </c>
      <c r="AF2600" s="50">
        <f>IF((S2600-Y2600-AA2600*AC2600)&gt;0,S2600-Y2600-AA2600*AC2600,0)</f>
        <v>9.3544996293539434E-2</v>
      </c>
      <c r="AG2600" s="50">
        <f>SQRT((T2600*0.5)^2+Z2600^2+AE2600^2)</f>
        <v>4.6764431324533347E-2</v>
      </c>
      <c r="AH2600" s="50">
        <f>AF2600/S2600</f>
        <v>0.13015172205536588</v>
      </c>
      <c r="AI2600">
        <f>AF2600*EXP(Info!$B$6*G2600*1000)</f>
        <v>0.13268017876735907</v>
      </c>
      <c r="AJ2600">
        <f>2*SQRT((EXP(Info!$B$6*G2600)*AG2600)^2+(Info!$B$6*G2600*0.01*AI2600)^2)</f>
        <v>9.3561556610280663E-2</v>
      </c>
      <c r="AK2600" s="28">
        <f>AI2600/(E2600/1000)</f>
        <v>3.3328354375121598E-2</v>
      </c>
      <c r="AL2600">
        <f>AA2600/0.752049334436339</f>
        <v>8.403375429116712E-2</v>
      </c>
      <c r="AM2600">
        <f>Q2600/O2600</f>
        <v>1.0740577516577783</v>
      </c>
      <c r="AN2600">
        <f>U2600/0.242530074</f>
        <v>6.4050228761371057</v>
      </c>
      <c r="AO2600">
        <f>O2600/U2600</f>
        <v>0.52068307893015897</v>
      </c>
    </row>
    <row r="2601" spans="1:41">
      <c r="A2601" s="14" t="s">
        <v>97</v>
      </c>
      <c r="B2601" s="14" t="s">
        <v>230</v>
      </c>
      <c r="C2601" s="15">
        <v>-46.28</v>
      </c>
      <c r="D2601" s="15">
        <v>43.68</v>
      </c>
      <c r="E2601" s="15">
        <v>3981</v>
      </c>
      <c r="F2601" s="82">
        <v>353.5</v>
      </c>
      <c r="G2601" s="15">
        <v>38.610999999999997</v>
      </c>
      <c r="I2601">
        <f>(E2601*100*Info!$B$11)/AI2601</f>
        <v>37.15406105479962</v>
      </c>
      <c r="J2601">
        <f>LOG10(I2601)</f>
        <v>1.5700062904330156</v>
      </c>
      <c r="K2601">
        <f>2*((E2601*100*Info!$B$11)/AI2601^2)*(AJ2601/2)</f>
        <v>12.282379799042868</v>
      </c>
      <c r="L2601">
        <f>(M2601/10.7)/I2601</f>
        <v>0.57546166833165491</v>
      </c>
      <c r="M2601">
        <f>((U2601/0.242530073729142))*I2601</f>
        <v>228.77389617083531</v>
      </c>
      <c r="N2601">
        <f>2*M2601*SQRT((0.5*K2601/I2601)^2+(0.5*V2601/U2601)^2)</f>
        <v>75.989912780208499</v>
      </c>
      <c r="O2601" s="1">
        <v>0.8005677565649254</v>
      </c>
      <c r="P2601" s="1">
        <v>1.7871000792407811E-2</v>
      </c>
      <c r="Q2601" s="1">
        <v>0.85920182087021113</v>
      </c>
      <c r="R2601" s="1">
        <v>1.9690880609176519E-2</v>
      </c>
      <c r="S2601" s="1">
        <v>0.80121024836215082</v>
      </c>
      <c r="T2601" s="1">
        <v>1.9980824210128329E-2</v>
      </c>
      <c r="U2601" s="1">
        <v>1.4933643410818529</v>
      </c>
      <c r="V2601" s="1">
        <v>4.8353469472505142E-2</v>
      </c>
      <c r="W2601" s="50">
        <f>U2601*Info!$B$2</f>
        <v>0.71681488371928936</v>
      </c>
      <c r="X2601" s="50">
        <f>W2601*SQRT((0.5*V2601/U2601)^2+Info!$B$3^2)</f>
        <v>3.7672683541013996E-2</v>
      </c>
      <c r="Y2601" s="39">
        <f>W2601*Info!$D$2</f>
        <v>0.58062005581262444</v>
      </c>
      <c r="Z2601" s="39">
        <f>Y2601*SQRT(Info!$D$3^2+(X2601/W2601)^2)</f>
        <v>4.2118364617078213E-2</v>
      </c>
      <c r="AA2601" s="50">
        <f>IF(O2601-W2601&gt;0,O2601-W2601,0)</f>
        <v>8.3752872845636039E-2</v>
      </c>
      <c r="AB2601" s="50">
        <f>SQRT((0.5*P2601)^2+X2601^2)</f>
        <v>3.8717880268836352E-2</v>
      </c>
      <c r="AC2601" s="50">
        <f>(1-EXP(-Info!$B$6*G2601*1000))+(Info!$B$6/(Info!$B$6-Info!$B$7))*(EXP(-Info!$B$7*G2601*1000)-EXP(-Info!$B$6*G2601*1000))*(Info!$B$9-1)</f>
        <v>0.33952416686018916</v>
      </c>
      <c r="AD2601" s="50">
        <f>SQRT((Info!$B$6*EXP(-Info!$B$6*G2601*1000)+(Info!$B$6/(Info!$B$6+Info!$B$7))*(Info!$B$9-1)*(-Info!$B$7*EXP(-Info!$B$7*G2601*1000)+Info!$B$6*EXP(-Info!$B$6*G2601*1000)))^2*(0.01*G2601*1000)^2)</f>
        <v>2.654289038093774E-3</v>
      </c>
      <c r="AE2601" s="50">
        <f>IF(AA2601&gt;0,AA2601*AC2601*SQRT((AB2601/AA2601)^2+(AD2601/AC2601)^2),AA2601*AC2601*SQRT((AD2601/AC2601)^2))</f>
        <v>1.3147535585082176E-2</v>
      </c>
      <c r="AF2601" s="50">
        <f>IF((S2601-Y2601-AA2601*AC2601)&gt;0,S2601-Y2601-AA2601*AC2601,0)</f>
        <v>0.19215406817446445</v>
      </c>
      <c r="AG2601" s="50">
        <f>SQRT((T2601*0.5)^2+Z2601^2+AE2601^2)</f>
        <v>4.5239613879952165E-2</v>
      </c>
      <c r="AH2601" s="50">
        <f>AF2601/S2601</f>
        <v>0.23982976823782451</v>
      </c>
      <c r="AI2601">
        <f>AF2601*EXP(Info!$B$6*G2601*1000)</f>
        <v>0.27379557819290101</v>
      </c>
      <c r="AJ2601">
        <f>2*SQRT((EXP(Info!$B$6*G2601)*AG2601)^2+(Info!$B$6*G2601*0.01*AI2601)^2)</f>
        <v>9.0511270724989309E-2</v>
      </c>
      <c r="AK2601" s="28">
        <f>AI2601/(E2601/1000)</f>
        <v>6.8775578546320271E-2</v>
      </c>
      <c r="AL2601">
        <f>AA2601/0.752049334436339</f>
        <v>0.11136619502284224</v>
      </c>
      <c r="AM2601">
        <f>Q2601/O2601</f>
        <v>1.0732406018409644</v>
      </c>
      <c r="AN2601">
        <f>U2601/0.242530074</f>
        <v>6.1574398442720666</v>
      </c>
      <c r="AO2601">
        <f>O2601/U2601</f>
        <v>0.53608334854504569</v>
      </c>
    </row>
    <row r="2602" spans="1:41">
      <c r="A2602" s="14" t="s">
        <v>97</v>
      </c>
      <c r="B2602" s="14" t="s">
        <v>230</v>
      </c>
      <c r="C2602" s="15">
        <v>-46.28</v>
      </c>
      <c r="D2602" s="15">
        <v>43.68</v>
      </c>
      <c r="E2602" s="15">
        <v>3981</v>
      </c>
      <c r="F2602" s="83">
        <v>357.5</v>
      </c>
      <c r="G2602" s="15">
        <v>38.860999999999997</v>
      </c>
      <c r="I2602">
        <f>(E2602*100*Info!$B$11)/AI2602</f>
        <v>18.431562733949068</v>
      </c>
      <c r="J2602">
        <f>LOG10(I2602)</f>
        <v>1.2655621587653825</v>
      </c>
      <c r="K2602">
        <f>2*((E2602*100*Info!$B$11)/AI2602^2)*(AJ2602/2)</f>
        <v>2.9227359825978643</v>
      </c>
      <c r="L2602">
        <f>(M2602/10.7)/I2602</f>
        <v>0.55758998172246954</v>
      </c>
      <c r="M2602">
        <f>((U2602/0.242530073729142))*I2602</f>
        <v>109.96662558894957</v>
      </c>
      <c r="N2602">
        <f>2*M2602*SQRT((0.5*K2602/I2602)^2+(0.5*V2602/U2602)^2)</f>
        <v>17.810434302971306</v>
      </c>
      <c r="O2602" s="31">
        <v>0.99323139853094156</v>
      </c>
      <c r="P2602" s="31">
        <v>2.210602872440303E-2</v>
      </c>
      <c r="Q2602" s="31">
        <v>0.89512380274916603</v>
      </c>
      <c r="R2602" s="31">
        <v>2.0496876821593735E-2</v>
      </c>
      <c r="S2602" s="31">
        <v>1.050992566594148</v>
      </c>
      <c r="T2602" s="31">
        <v>1.724394009874149E-2</v>
      </c>
      <c r="U2602" s="31">
        <v>1.4469860313422618</v>
      </c>
      <c r="V2602" s="31">
        <v>4.7697042692399612E-2</v>
      </c>
      <c r="W2602" s="50">
        <f>U2602*Info!$B$2</f>
        <v>0.69455329504428565</v>
      </c>
      <c r="X2602" s="50">
        <f>W2602*SQRT((0.5*V2602/U2602)^2+Info!$B$3^2)</f>
        <v>3.6565710072722239E-2</v>
      </c>
      <c r="Y2602" s="39">
        <f>W2602*Info!$D$2</f>
        <v>0.56258816898587138</v>
      </c>
      <c r="Z2602" s="39">
        <f>Y2602*SQRT(Info!$D$3^2+(X2602/W2602)^2)</f>
        <v>4.0847311799808592E-2</v>
      </c>
      <c r="AA2602" s="50">
        <f>IF(O2602-W2602&gt;0,O2602-W2602,0)</f>
        <v>0.29867810348665591</v>
      </c>
      <c r="AB2602" s="50">
        <f>SQRT((0.5*P2602)^2+X2602^2)</f>
        <v>3.8199741878884648E-2</v>
      </c>
      <c r="AC2602" s="50">
        <f>(1-EXP(-Info!$B$6*G2602*1000))+(Info!$B$6/(Info!$B$6-Info!$B$7))*(EXP(-Info!$B$7*G2602*1000)-EXP(-Info!$B$6*G2602*1000))*(Info!$B$9-1)</f>
        <v>0.34133802734636737</v>
      </c>
      <c r="AD2602" s="50">
        <f>SQRT((Info!$B$6*EXP(-Info!$B$6*G2602*1000)+(Info!$B$6/(Info!$B$6+Info!$B$7))*(Info!$B$9-1)*(-Info!$B$7*EXP(-Info!$B$7*G2602*1000)+Info!$B$6*EXP(-Info!$B$6*G2602*1000)))^2*(0.01*G2602*1000)^2)</f>
        <v>2.6651824658002455E-3</v>
      </c>
      <c r="AE2602" s="50">
        <f>IF(AA2602&gt;0,AA2602*AC2602*SQRT((AB2602/AA2602)^2+(AD2602/AC2602)^2),AA2602*AC2602*SQRT((AD2602/AC2602)^2))</f>
        <v>1.3063300780560795E-2</v>
      </c>
      <c r="AF2602" s="50">
        <f>IF((S2602-Y2602-AA2602*AC2602)&gt;0,S2602-Y2602-AA2602*AC2602,0)</f>
        <v>0.38645420295258726</v>
      </c>
      <c r="AG2602" s="50">
        <f>SQRT((T2602*0.5)^2+Z2602^2+AE2602^2)</f>
        <v>4.3743468953506975E-2</v>
      </c>
      <c r="AH2602" s="50">
        <f>AF2602/S2602</f>
        <v>0.36770403068114249</v>
      </c>
      <c r="AI2602">
        <f>AF2602*EXP(Info!$B$6*G2602*1000)</f>
        <v>0.55191292108814394</v>
      </c>
      <c r="AJ2602">
        <f>2*SQRT((EXP(Info!$B$6*G2602)*AG2602)^2+(Info!$B$6*G2602*0.01*AI2602)^2)</f>
        <v>8.7518121876549032E-2</v>
      </c>
      <c r="AK2602" s="28">
        <f>AI2602/(E2602/1000)</f>
        <v>0.13863675485760962</v>
      </c>
      <c r="AL2602">
        <f>AA2602/0.752049334436339</f>
        <v>0.39715227420620636</v>
      </c>
      <c r="AM2602">
        <f>Q2602/O2602</f>
        <v>0.90122382767310472</v>
      </c>
      <c r="AN2602">
        <f>U2602/0.242530074</f>
        <v>5.9662127977673469</v>
      </c>
      <c r="AO2602">
        <f>O2602/U2602</f>
        <v>0.68641395080337742</v>
      </c>
    </row>
    <row r="2603" spans="1:41">
      <c r="A2603" s="14" t="s">
        <v>97</v>
      </c>
      <c r="B2603" s="14" t="s">
        <v>230</v>
      </c>
      <c r="C2603" s="15">
        <v>-46.28</v>
      </c>
      <c r="D2603" s="15">
        <v>43.68</v>
      </c>
      <c r="E2603" s="15">
        <v>3981</v>
      </c>
      <c r="F2603" s="71">
        <v>363.5</v>
      </c>
      <c r="G2603" s="15">
        <v>39.235999999999997</v>
      </c>
      <c r="I2603">
        <f>(E2603*100*Info!$B$11)/AI2603</f>
        <v>61.164319988055269</v>
      </c>
      <c r="J2603">
        <f>LOG10(I2603)</f>
        <v>1.7864981517029597</v>
      </c>
      <c r="K2603">
        <f>2*((E2603*100*Info!$B$11)/AI2603^2)*(AJ2603/2)</f>
        <v>39.285916851745782</v>
      </c>
      <c r="L2603">
        <f>(M2603/10.7)/I2603</f>
        <v>0.6784887685723705</v>
      </c>
      <c r="M2603">
        <f>((U2603/0.242530073729142))*I2603</f>
        <v>444.04255439710386</v>
      </c>
      <c r="N2603">
        <f>2*M2603*SQRT((0.5*K2603/I2603)^2+(0.5*V2603/U2603)^2)</f>
        <v>285.56906055089775</v>
      </c>
      <c r="O2603" s="1">
        <v>0.93377337564507978</v>
      </c>
      <c r="P2603" s="1">
        <v>2.05321514137288E-2</v>
      </c>
      <c r="Q2603" s="1">
        <v>1.002643058650446</v>
      </c>
      <c r="R2603" s="1">
        <v>2.3889656909669672E-2</v>
      </c>
      <c r="S2603" s="1">
        <v>0.83111820477220744</v>
      </c>
      <c r="T2603" s="1">
        <v>2.3633778147291149E-2</v>
      </c>
      <c r="U2603" s="1">
        <v>1.760727062408894</v>
      </c>
      <c r="V2603" s="1">
        <v>5.6838966200877653E-2</v>
      </c>
      <c r="W2603" s="50">
        <f>U2603*Info!$B$2</f>
        <v>0.84514898995626908</v>
      </c>
      <c r="X2603" s="50">
        <f>W2603*SQRT((0.5*V2603/U2603)^2+Info!$B$3^2)</f>
        <v>4.4404712806167798E-2</v>
      </c>
      <c r="Y2603" s="39">
        <f>W2603*Info!$D$2</f>
        <v>0.68457068186457803</v>
      </c>
      <c r="Z2603" s="39">
        <f>Y2603*SQRT(Info!$D$3^2+(X2603/W2603)^2)</f>
        <v>4.965155015453717E-2</v>
      </c>
      <c r="AA2603" s="50">
        <f>IF(O2603-W2603&gt;0,O2603-W2603,0)</f>
        <v>8.8624385688810703E-2</v>
      </c>
      <c r="AB2603" s="50">
        <f>SQRT((0.5*P2603)^2+X2603^2)</f>
        <v>4.5575989619725359E-2</v>
      </c>
      <c r="AC2603" s="50">
        <f>(1-EXP(-Info!$B$6*G2603*1000))+(Info!$B$6/(Info!$B$6-Info!$B$7))*(EXP(-Info!$B$7*G2603*1000)-EXP(-Info!$B$6*G2603*1000))*(Info!$B$9-1)</f>
        <v>0.3440506344321419</v>
      </c>
      <c r="AD2603" s="50">
        <f>SQRT((Info!$B$6*EXP(-Info!$B$6*G2603*1000)+(Info!$B$6/(Info!$B$6+Info!$B$7))*(Info!$B$9-1)*(-Info!$B$7*EXP(-Info!$B$7*G2603*1000)+Info!$B$6*EXP(-Info!$B$6*G2603*1000)))^2*(0.01*G2603*1000)^2)</f>
        <v>2.6813983033626807E-3</v>
      </c>
      <c r="AE2603" s="50">
        <f>IF(AA2603&gt;0,AA2603*AC2603*SQRT((AB2603/AA2603)^2+(AD2603/AC2603)^2),AA2603*AC2603*SQRT((AD2603/AC2603)^2))</f>
        <v>1.5682248737277554E-2</v>
      </c>
      <c r="AF2603" s="50">
        <f>IF((S2603-Y2603-AA2603*AC2603)&gt;0,S2603-Y2603-AA2603*AC2603,0)</f>
        <v>0.11605624678523524</v>
      </c>
      <c r="AG2603" s="50">
        <f>SQRT((T2603*0.5)^2+Z2603^2+AE2603^2)</f>
        <v>5.339333502961964E-2</v>
      </c>
      <c r="AH2603" s="50">
        <f>AF2603/S2603</f>
        <v>0.13963867728904325</v>
      </c>
      <c r="AI2603">
        <f>AF2603*EXP(Info!$B$6*G2603*1000)</f>
        <v>0.16631620576669223</v>
      </c>
      <c r="AJ2603">
        <f>2*SQRT((EXP(Info!$B$6*G2603)*AG2603)^2+(Info!$B$6*G2603*0.01*AI2603)^2)</f>
        <v>0.10682510051814703</v>
      </c>
      <c r="AK2603" s="28">
        <f>AI2603/(E2603/1000)</f>
        <v>4.1777494540741582E-2</v>
      </c>
      <c r="AL2603">
        <f>AA2603/0.752049334436339</f>
        <v>0.11784384565041159</v>
      </c>
      <c r="AM2603">
        <f>Q2603/O2603</f>
        <v>1.0737541729092339</v>
      </c>
      <c r="AN2603">
        <f>U2603/0.242530074</f>
        <v>7.2598298156165733</v>
      </c>
      <c r="AO2603">
        <f>O2603/U2603</f>
        <v>0.53033397144902261</v>
      </c>
    </row>
    <row r="2604" spans="1:41">
      <c r="A2604" s="14" t="s">
        <v>97</v>
      </c>
      <c r="B2604" s="14" t="s">
        <v>230</v>
      </c>
      <c r="C2604" s="15">
        <v>-46.28</v>
      </c>
      <c r="D2604" s="15">
        <v>43.68</v>
      </c>
      <c r="E2604" s="15">
        <v>3981</v>
      </c>
      <c r="F2604" s="82">
        <v>373.5</v>
      </c>
      <c r="G2604" s="15">
        <v>39.860999999999997</v>
      </c>
      <c r="I2604">
        <f>(E2604*100*Info!$B$11)/AI2604</f>
        <v>3.3814230642216829</v>
      </c>
      <c r="J2604">
        <f>LOG10(I2604)</f>
        <v>0.52909951059498772</v>
      </c>
      <c r="K2604">
        <f>2*((E2604*100*Info!$B$11)/AI2604^2)*(AJ2604/2)</f>
        <v>0.13196268549617823</v>
      </c>
      <c r="L2604">
        <f>(M2604/10.7)/I2604</f>
        <v>0.70165035504213391</v>
      </c>
      <c r="M2604">
        <f>((U2604/0.242530073729142))*I2604</f>
        <v>25.386570621079201</v>
      </c>
      <c r="N2604">
        <f>2*M2604*SQRT((0.5*K2604/I2604)^2+(0.5*V2604/U2604)^2)</f>
        <v>1.2839283673084858</v>
      </c>
      <c r="O2604" s="1">
        <v>1.2137818451637219</v>
      </c>
      <c r="P2604" s="1">
        <v>2.696065128129755E-2</v>
      </c>
      <c r="Q2604" s="1">
        <v>1.41756085908961</v>
      </c>
      <c r="R2604" s="1">
        <v>3.3686884321594897E-2</v>
      </c>
      <c r="S2604" s="1">
        <v>2.9136376500540768</v>
      </c>
      <c r="T2604" s="1">
        <v>4.5997834044030482E-2</v>
      </c>
      <c r="U2604" s="1">
        <v>1.820833042042787</v>
      </c>
      <c r="V2604" s="1">
        <v>5.8573938164805529E-2</v>
      </c>
      <c r="W2604" s="50">
        <f>U2604*Info!$B$2</f>
        <v>0.87399986018053766</v>
      </c>
      <c r="X2604" s="50">
        <f>W2604*SQRT((0.5*V2604/U2604)^2+Info!$B$3^2)</f>
        <v>4.5905441812054741E-2</v>
      </c>
      <c r="Y2604" s="39">
        <f>W2604*Info!$D$2</f>
        <v>0.70793988674623554</v>
      </c>
      <c r="Z2604" s="39">
        <f>Y2604*SQRT(Info!$D$3^2+(X2604/W2604)^2)</f>
        <v>5.1337637545724686E-2</v>
      </c>
      <c r="AA2604" s="50">
        <f>IF(O2604-W2604&gt;0,O2604-W2604,0)</f>
        <v>0.33978198498318424</v>
      </c>
      <c r="AB2604" s="50">
        <f>SQRT((0.5*P2604)^2+X2604^2)</f>
        <v>4.7843795494691643E-2</v>
      </c>
      <c r="AC2604" s="50">
        <f>(1-EXP(-Info!$B$6*G2604*1000))+(Info!$B$6/(Info!$B$6-Info!$B$7))*(EXP(-Info!$B$7*G2604*1000)-EXP(-Info!$B$6*G2604*1000))*(Info!$B$9-1)</f>
        <v>0.34854990764407734</v>
      </c>
      <c r="AD2604" s="50">
        <f>SQRT((Info!$B$6*EXP(-Info!$B$6*G2604*1000)+(Info!$B$6/(Info!$B$6+Info!$B$7))*(Info!$B$9-1)*(-Info!$B$7*EXP(-Info!$B$7*G2604*1000)+Info!$B$6*EXP(-Info!$B$6*G2604*1000)))^2*(0.01*G2604*1000)^2)</f>
        <v>2.7080952736993555E-3</v>
      </c>
      <c r="AE2604" s="50">
        <f>IF(AA2604&gt;0,AA2604*AC2604*SQRT((AB2604/AA2604)^2+(AD2604/AC2604)^2),AA2604*AC2604*SQRT((AD2604/AC2604)^2))</f>
        <v>1.670131800774503E-2</v>
      </c>
      <c r="AF2604" s="50">
        <f>IF((S2604-Y2604-AA2604*AC2604)&gt;0,S2604-Y2604-AA2604*AC2604,0)</f>
        <v>2.0872667838228312</v>
      </c>
      <c r="AG2604" s="50">
        <f>SQRT((T2604*0.5)^2+Z2604^2+AE2604^2)</f>
        <v>5.8680808073488321E-2</v>
      </c>
      <c r="AH2604" s="50">
        <f>AF2604/S2604</f>
        <v>0.71637829905997119</v>
      </c>
      <c r="AI2604">
        <f>AF2604*EXP(Info!$B$6*G2604*1000)</f>
        <v>3.0083835815601154</v>
      </c>
      <c r="AJ2604">
        <f>2*SQRT((EXP(Info!$B$6*G2604)*AG2604)^2+(Info!$B$6*G2604*0.01*AI2604)^2)</f>
        <v>0.11740452729083804</v>
      </c>
      <c r="AK2604" s="28">
        <f>AI2604/(E2604/1000)</f>
        <v>0.7556854010449926</v>
      </c>
      <c r="AL2604">
        <f>AA2604/0.752049334436339</f>
        <v>0.45180810543214006</v>
      </c>
      <c r="AM2604">
        <f>Q2604/O2604</f>
        <v>1.1678876766346766</v>
      </c>
      <c r="AN2604">
        <f>U2604/0.242530074</f>
        <v>7.5076587905662651</v>
      </c>
      <c r="AO2604">
        <f>O2604/U2604</f>
        <v>0.66660798499239871</v>
      </c>
    </row>
    <row r="2605" spans="1:41">
      <c r="A2605" s="14" t="s">
        <v>97</v>
      </c>
      <c r="B2605" s="14" t="s">
        <v>230</v>
      </c>
      <c r="C2605" s="15">
        <v>-46.28</v>
      </c>
      <c r="D2605" s="15">
        <v>43.68</v>
      </c>
      <c r="E2605" s="15">
        <v>3981</v>
      </c>
      <c r="F2605" s="82">
        <v>383.5</v>
      </c>
      <c r="G2605" s="15">
        <v>40.421599999999998</v>
      </c>
      <c r="I2605">
        <f>(E2605*100*Info!$B$11)/AI2605</f>
        <v>3.5734004036919358</v>
      </c>
      <c r="J2605">
        <f>LOG10(I2605)</f>
        <v>0.5530816821333423</v>
      </c>
      <c r="K2605">
        <f>2*((E2605*100*Info!$B$11)/AI2605^2)*(AJ2605/2)</f>
        <v>0.15177632665229202</v>
      </c>
      <c r="L2605">
        <f>(M2605/10.7)/I2605</f>
        <v>0.72717772852860363</v>
      </c>
      <c r="M2605">
        <f>((U2605/0.242530073729142))*I2605</f>
        <v>27.803919918874897</v>
      </c>
      <c r="N2605">
        <f>2*M2605*SQRT((0.5*K2605/I2605)^2+(0.5*V2605/U2605)^2)</f>
        <v>1.4833908076971691</v>
      </c>
      <c r="O2605" s="1">
        <v>1.587302893046719</v>
      </c>
      <c r="P2605" s="1">
        <v>3.5161314868102728E-2</v>
      </c>
      <c r="Q2605" s="1">
        <v>1.915740423358347</v>
      </c>
      <c r="R2605" s="1">
        <v>4.4466751349010403E-2</v>
      </c>
      <c r="S2605" s="1">
        <v>2.9389716927440528</v>
      </c>
      <c r="T2605" s="1">
        <v>4.4588417997416127E-2</v>
      </c>
      <c r="U2605" s="1">
        <v>1.8870784088222849</v>
      </c>
      <c r="V2605" s="1">
        <v>6.0926244606178681E-2</v>
      </c>
      <c r="W2605" s="50">
        <f>U2605*Info!$B$2</f>
        <v>0.90579763623469678</v>
      </c>
      <c r="X2605" s="50">
        <f>W2605*SQRT((0.5*V2605/U2605)^2+Info!$B$3^2)</f>
        <v>4.759185869403796E-2</v>
      </c>
      <c r="Y2605" s="39">
        <f>W2605*Info!$D$2</f>
        <v>0.73369608535010444</v>
      </c>
      <c r="Z2605" s="39">
        <f>Y2605*SQRT(Info!$D$3^2+(X2605/W2605)^2)</f>
        <v>5.321495590339162E-2</v>
      </c>
      <c r="AA2605" s="50">
        <f>IF(O2605-W2605&gt;0,O2605-W2605,0)</f>
        <v>0.68150525681202223</v>
      </c>
      <c r="AB2605" s="50">
        <f>SQRT((0.5*P2605)^2+X2605^2)</f>
        <v>5.0735239526060606E-2</v>
      </c>
      <c r="AC2605" s="50">
        <f>(1-EXP(-Info!$B$6*G2605*1000))+(Info!$B$6/(Info!$B$6-Info!$B$7))*(EXP(-Info!$B$7*G2605*1000)-EXP(-Info!$B$6*G2605*1000))*(Info!$B$9-1)</f>
        <v>0.35256256979988276</v>
      </c>
      <c r="AD2605" s="50">
        <f>SQRT((Info!$B$6*EXP(-Info!$B$6*G2605*1000)+(Info!$B$6/(Info!$B$6+Info!$B$7))*(Info!$B$9-1)*(-Info!$B$7*EXP(-Info!$B$7*G2605*1000)+Info!$B$6*EXP(-Info!$B$6*G2605*1000)))^2*(0.01*G2605*1000)^2)</f>
        <v>2.731693773686877E-3</v>
      </c>
      <c r="AE2605" s="50">
        <f>IF(AA2605&gt;0,AA2605*AC2605*SQRT((AB2605/AA2605)^2+(AD2605/AC2605)^2),AA2605*AC2605*SQRT((AD2605/AC2605)^2))</f>
        <v>1.7983963795495037E-2</v>
      </c>
      <c r="AF2605" s="50">
        <f>IF((S2605-Y2605-AA2605*AC2605)&gt;0,S2605-Y2605-AA2605*AC2605,0)</f>
        <v>1.9650023627201727</v>
      </c>
      <c r="AG2605" s="50">
        <f>SQRT((T2605*0.5)^2+Z2605^2+AE2605^2)</f>
        <v>6.0434147966821429E-2</v>
      </c>
      <c r="AH2605" s="50">
        <f>AF2605/S2605</f>
        <v>0.66860200374556633</v>
      </c>
      <c r="AI2605">
        <f>AF2605*EXP(Info!$B$6*G2605*1000)</f>
        <v>2.8467612020760806</v>
      </c>
      <c r="AJ2605">
        <f>2*SQRT((EXP(Info!$B$6*G2605)*AG2605)^2+(Info!$B$6*G2605*0.01*AI2605)^2)</f>
        <v>0.12091311056577017</v>
      </c>
      <c r="AK2605" s="28">
        <f>AI2605/(E2605/1000)</f>
        <v>0.71508696359610169</v>
      </c>
      <c r="AL2605">
        <f>AA2605/0.752049334436339</f>
        <v>0.90619753998294594</v>
      </c>
      <c r="AM2605">
        <f>Q2605/O2605</f>
        <v>1.2069154738836358</v>
      </c>
      <c r="AN2605">
        <f>U2605/0.242530074</f>
        <v>7.7808016865664458</v>
      </c>
      <c r="AO2605">
        <f>O2605/U2605</f>
        <v>0.84114305246984722</v>
      </c>
    </row>
    <row r="2606" spans="1:41">
      <c r="A2606" s="14" t="s">
        <v>97</v>
      </c>
      <c r="B2606" s="14" t="s">
        <v>230</v>
      </c>
      <c r="C2606" s="15">
        <v>-46.28</v>
      </c>
      <c r="D2606" s="15">
        <v>43.68</v>
      </c>
      <c r="E2606" s="15">
        <v>3981</v>
      </c>
      <c r="F2606" s="82">
        <v>393.5</v>
      </c>
      <c r="G2606" s="15">
        <v>40.982199999999999</v>
      </c>
      <c r="I2606">
        <f>(E2606*100*Info!$B$11)/AI2606</f>
        <v>3.1410919533135564</v>
      </c>
      <c r="J2606">
        <f>LOG10(I2606)</f>
        <v>0.49708065025782738</v>
      </c>
      <c r="K2606">
        <f>2*((E2606*100*Info!$B$11)/AI2606^2)*(AJ2606/2)</f>
        <v>0.11497335837547026</v>
      </c>
      <c r="L2606">
        <f>(M2606/10.7)/I2606</f>
        <v>0.69780646647581246</v>
      </c>
      <c r="M2606">
        <f>((U2606/0.242530073729142))*I2606</f>
        <v>23.453054761945541</v>
      </c>
      <c r="N2606">
        <f>2*M2606*SQRT((0.5*K2606/I2606)^2+(0.5*V2606/U2606)^2)</f>
        <v>1.1415622692477039</v>
      </c>
      <c r="O2606" s="1">
        <v>1.991292456239232</v>
      </c>
      <c r="P2606" s="1">
        <v>4.3838343961043039E-2</v>
      </c>
      <c r="Q2606" s="1">
        <v>2.5248620967857298</v>
      </c>
      <c r="R2606" s="1">
        <v>5.7437676501489711E-2</v>
      </c>
      <c r="S2606" s="1">
        <v>3.3281260911823161</v>
      </c>
      <c r="T2606" s="1">
        <v>4.7698525856618892E-2</v>
      </c>
      <c r="U2606" s="1">
        <v>1.810857875264644</v>
      </c>
      <c r="V2606" s="1">
        <v>5.8100430295427698E-2</v>
      </c>
      <c r="W2606" s="50">
        <f>U2606*Info!$B$2</f>
        <v>0.86921178012702915</v>
      </c>
      <c r="X2606" s="50">
        <f>W2606*SQRT((0.5*V2606/U2606)^2+Info!$B$3^2)</f>
        <v>4.5642752029304672E-2</v>
      </c>
      <c r="Y2606" s="39">
        <f>W2606*Info!$D$2</f>
        <v>0.70406154190289361</v>
      </c>
      <c r="Z2606" s="39">
        <f>Y2606*SQRT(Info!$D$3^2+(X2606/W2606)^2)</f>
        <v>5.1049819355708001E-2</v>
      </c>
      <c r="AA2606" s="50">
        <f>IF(O2606-W2606&gt;0,O2606-W2606,0)</f>
        <v>1.1220806761122029</v>
      </c>
      <c r="AB2606" s="50">
        <f>SQRT((0.5*P2606)^2+X2606^2)</f>
        <v>5.063310096291037E-2</v>
      </c>
      <c r="AC2606" s="50">
        <f>(1-EXP(-Info!$B$6*G2606*1000))+(Info!$B$6/(Info!$B$6-Info!$B$7))*(EXP(-Info!$B$7*G2606*1000)-EXP(-Info!$B$6*G2606*1000))*(Info!$B$9-1)</f>
        <v>0.3565535932347621</v>
      </c>
      <c r="AD2606" s="50">
        <f>SQRT((Info!$B$6*EXP(-Info!$B$6*G2606*1000)+(Info!$B$6/(Info!$B$6+Info!$B$7))*(Info!$B$9-1)*(-Info!$B$7*EXP(-Info!$B$7*G2606*1000)+Info!$B$6*EXP(-Info!$B$6*G2606*1000)))^2*(0.01*G2606*1000)^2)</f>
        <v>2.7549663877678042E-3</v>
      </c>
      <c r="AE2606" s="50">
        <f>IF(AA2606&gt;0,AA2606*AC2606*SQRT((AB2606/AA2606)^2+(AD2606/AC2606)^2),AA2606*AC2606*SQRT((AD2606/AC2606)^2))</f>
        <v>1.8316163956983461E-2</v>
      </c>
      <c r="AF2606" s="50">
        <f>IF((S2606-Y2606-AA2606*AC2606)&gt;0,S2606-Y2606-AA2606*AC2606,0)</f>
        <v>2.2239826523123254</v>
      </c>
      <c r="AG2606" s="50">
        <f>SQRT((T2606*0.5)^2+Z2606^2+AE2606^2)</f>
        <v>5.9248234240128657E-2</v>
      </c>
      <c r="AH2606" s="50">
        <f>AF2606/S2606</f>
        <v>0.66823869991123319</v>
      </c>
      <c r="AI2606">
        <f>AF2606*EXP(Info!$B$6*G2606*1000)</f>
        <v>3.2385609144558956</v>
      </c>
      <c r="AJ2606">
        <f>2*SQRT((EXP(Info!$B$6*G2606)*AG2606)^2+(Info!$B$6*G2606*0.01*AI2606)^2)</f>
        <v>0.11854101381710141</v>
      </c>
      <c r="AK2606" s="28">
        <f>AI2606/(E2606/1000)</f>
        <v>0.81350437439233747</v>
      </c>
      <c r="AL2606">
        <f>AA2606/0.752049334436339</f>
        <v>1.4920306750263961</v>
      </c>
      <c r="AM2606">
        <f>Q2606/O2606</f>
        <v>1.26795141962934</v>
      </c>
      <c r="AN2606">
        <f>U2606/0.242530074</f>
        <v>7.4665291829525602</v>
      </c>
      <c r="AO2606">
        <f>O2606/U2606</f>
        <v>1.0996403878179666</v>
      </c>
    </row>
    <row r="2607" spans="1:41">
      <c r="A2607" s="14" t="s">
        <v>97</v>
      </c>
      <c r="B2607" s="14" t="s">
        <v>230</v>
      </c>
      <c r="C2607" s="15">
        <v>-46.28</v>
      </c>
      <c r="D2607" s="15">
        <v>43.68</v>
      </c>
      <c r="E2607" s="15">
        <v>3981</v>
      </c>
      <c r="F2607" s="82">
        <v>403.5</v>
      </c>
      <c r="G2607" s="15">
        <v>41.542900000000003</v>
      </c>
      <c r="I2607">
        <f>(E2607*100*Info!$B$11)/AI2607</f>
        <v>4.6987528158884215</v>
      </c>
      <c r="J2607">
        <f>LOG10(I2607)</f>
        <v>0.67198259898777712</v>
      </c>
      <c r="K2607">
        <f>2*((E2607*100*Info!$B$11)/AI2607^2)*(AJ2607/2)</f>
        <v>0.26115033275765048</v>
      </c>
      <c r="L2607">
        <f>(M2607/10.7)/I2607</f>
        <v>0.7476571181456636</v>
      </c>
      <c r="M2607">
        <f>((U2607/0.242530073729142))*I2607</f>
        <v>37.589699084503756</v>
      </c>
      <c r="N2607">
        <f>2*M2607*SQRT((0.5*K2607/I2607)^2+(0.5*V2607/U2607)^2)</f>
        <v>2.3987059826149997</v>
      </c>
      <c r="O2607" s="1">
        <v>1.757705221929206</v>
      </c>
      <c r="P2607" s="1">
        <v>3.7065749885517148E-2</v>
      </c>
      <c r="Q2607" s="1">
        <v>1.8302801506752699</v>
      </c>
      <c r="R2607" s="1">
        <v>3.8942235447576308E-2</v>
      </c>
      <c r="S2607" s="1">
        <v>2.531391011153814</v>
      </c>
      <c r="T2607" s="1">
        <v>3.299727680414636E-2</v>
      </c>
      <c r="U2607" s="1">
        <v>1.9402238950714461</v>
      </c>
      <c r="V2607" s="1">
        <v>6.0834424267452808E-2</v>
      </c>
      <c r="W2607" s="50">
        <f>U2607*Info!$B$2</f>
        <v>0.93130746963429412</v>
      </c>
      <c r="X2607" s="50">
        <f>W2607*SQRT((0.5*V2607/U2607)^2+Info!$B$3^2)</f>
        <v>4.8800631684707121E-2</v>
      </c>
      <c r="Y2607" s="39">
        <f>W2607*Info!$D$2</f>
        <v>0.75435905040377826</v>
      </c>
      <c r="Z2607" s="39">
        <f>Y2607*SQRT(Info!$D$3^2+(X2607/W2607)^2)</f>
        <v>5.4636500407096479E-2</v>
      </c>
      <c r="AA2607" s="50">
        <f>IF(O2607-W2607&gt;0,O2607-W2607,0)</f>
        <v>0.82639775229491186</v>
      </c>
      <c r="AB2607" s="50">
        <f>SQRT((0.5*P2607)^2+X2607^2)</f>
        <v>5.2201236637366831E-2</v>
      </c>
      <c r="AC2607" s="50">
        <f>(1-EXP(-Info!$B$6*G2607*1000))+(Info!$B$6/(Info!$B$6-Info!$B$7))*(EXP(-Info!$B$7*G2607*1000)-EXP(-Info!$B$6*G2607*1000))*(Info!$B$9-1)</f>
        <v>0.36052379675435609</v>
      </c>
      <c r="AD2607" s="50">
        <f>SQRT((Info!$B$6*EXP(-Info!$B$6*G2607*1000)+(Info!$B$6/(Info!$B$6+Info!$B$7))*(Info!$B$9-1)*(-Info!$B$7*EXP(-Info!$B$7*G2607*1000)+Info!$B$6*EXP(-Info!$B$6*G2607*1000)))^2*(0.01*G2607*1000)^2)</f>
        <v>2.7779199027396766E-3</v>
      </c>
      <c r="AE2607" s="50">
        <f>IF(AA2607&gt;0,AA2607*AC2607*SQRT((AB2607/AA2607)^2+(AD2607/AC2607)^2),AA2607*AC2607*SQRT((AD2607/AC2607)^2))</f>
        <v>1.8959285516608644E-2</v>
      </c>
      <c r="AF2607" s="50">
        <f>IF((S2607-Y2607-AA2607*AC2607)&gt;0,S2607-Y2607-AA2607*AC2607,0)</f>
        <v>1.4790959054634083</v>
      </c>
      <c r="AG2607" s="50">
        <f>SQRT((T2607*0.5)^2+Z2607^2+AE2607^2)</f>
        <v>6.0139893192100898E-2</v>
      </c>
      <c r="AH2607" s="50">
        <f>AF2607/S2607</f>
        <v>0.58430163453461614</v>
      </c>
      <c r="AI2607">
        <f>AF2607*EXP(Info!$B$6*G2607*1000)</f>
        <v>2.1649612199891406</v>
      </c>
      <c r="AJ2607">
        <f>2*SQRT((EXP(Info!$B$6*G2607)*AG2607)^2+(Info!$B$6*G2607*0.01*AI2607)^2)</f>
        <v>0.12032561940602386</v>
      </c>
      <c r="AK2607" s="28">
        <f>AI2607/(E2607/1000)</f>
        <v>0.5438234664629843</v>
      </c>
      <c r="AL2607">
        <f>AA2607/0.752049334436339</f>
        <v>1.0988610912265442</v>
      </c>
      <c r="AM2607">
        <f>Q2607/O2607</f>
        <v>1.0412895904504442</v>
      </c>
      <c r="AN2607">
        <f>U2607/0.242530074</f>
        <v>7.9999311552242629</v>
      </c>
      <c r="AO2607">
        <f>O2607/U2607</f>
        <v>0.90592906643100635</v>
      </c>
    </row>
    <row r="2608" spans="1:41">
      <c r="A2608" s="14" t="s">
        <v>97</v>
      </c>
      <c r="B2608" s="14" t="s">
        <v>230</v>
      </c>
      <c r="C2608" s="15">
        <v>-46.28</v>
      </c>
      <c r="D2608" s="15">
        <v>43.68</v>
      </c>
      <c r="E2608" s="15">
        <v>3981</v>
      </c>
      <c r="F2608" s="82">
        <v>403.5</v>
      </c>
      <c r="G2608" s="15">
        <v>41.542900000000003</v>
      </c>
      <c r="I2608">
        <f>(E2608*100*Info!$B$11)/AI2608</f>
        <v>4.2133167556561411</v>
      </c>
      <c r="J2608">
        <f>LOG10(I2608)</f>
        <v>0.62462411045900812</v>
      </c>
      <c r="K2608">
        <f>2*((E2608*100*Info!$B$11)/AI2608^2)*(AJ2608/2)</f>
        <v>0.20396425493439879</v>
      </c>
      <c r="L2608">
        <f>(M2608/10.7)/I2608</f>
        <v>0.70750326278456388</v>
      </c>
      <c r="M2608">
        <f>((U2608/0.242530073729142))*I2608</f>
        <v>31.896008263956041</v>
      </c>
      <c r="N2608">
        <f>2*M2608*SQRT((0.5*K2608/I2608)^2+(0.5*V2608/U2608)^2)</f>
        <v>1.8539302825879354</v>
      </c>
      <c r="O2608" s="1">
        <v>1.662127832057843</v>
      </c>
      <c r="P2608" s="1">
        <v>3.6811561438013868E-2</v>
      </c>
      <c r="Q2608" s="1">
        <v>2.0395971948715408</v>
      </c>
      <c r="R2608" s="1">
        <v>4.7387649725794498E-2</v>
      </c>
      <c r="S2608" s="1">
        <v>2.6448652278142371</v>
      </c>
      <c r="T2608" s="1">
        <v>4.0281646122603001E-2</v>
      </c>
      <c r="U2608" s="1">
        <v>1.8360217578082121</v>
      </c>
      <c r="V2608" s="1">
        <v>5.9066022754787013E-2</v>
      </c>
      <c r="W2608" s="50">
        <f>U2608*Info!$B$2</f>
        <v>0.88129044374794174</v>
      </c>
      <c r="X2608" s="50">
        <f>W2608*SQRT((0.5*V2608/U2608)^2+Info!$B$3^2)</f>
        <v>4.6288623981945991E-2</v>
      </c>
      <c r="Y2608" s="39">
        <f>W2608*Info!$D$2</f>
        <v>0.71384525943583288</v>
      </c>
      <c r="Z2608" s="39">
        <f>Y2608*SQRT(Info!$D$3^2+(X2608/W2608)^2)</f>
        <v>5.1766027291764292E-2</v>
      </c>
      <c r="AA2608" s="50">
        <f>IF(O2608-W2608&gt;0,O2608-W2608,0)</f>
        <v>0.78083738830990124</v>
      </c>
      <c r="AB2608" s="50">
        <f>SQRT((0.5*P2608)^2+X2608^2)</f>
        <v>4.9813747841516126E-2</v>
      </c>
      <c r="AC2608" s="50">
        <f>(1-EXP(-Info!$B$6*G2608*1000))+(Info!$B$6/(Info!$B$6-Info!$B$7))*(EXP(-Info!$B$7*G2608*1000)-EXP(-Info!$B$6*G2608*1000))*(Info!$B$9-1)</f>
        <v>0.36052379675435609</v>
      </c>
      <c r="AD2608" s="50">
        <f>SQRT((Info!$B$6*EXP(-Info!$B$6*G2608*1000)+(Info!$B$6/(Info!$B$6+Info!$B$7))*(Info!$B$9-1)*(-Info!$B$7*EXP(-Info!$B$7*G2608*1000)+Info!$B$6*EXP(-Info!$B$6*G2608*1000)))^2*(0.01*G2608*1000)^2)</f>
        <v>2.7779199027396766E-3</v>
      </c>
      <c r="AE2608" s="50">
        <f>IF(AA2608&gt;0,AA2608*AC2608*SQRT((AB2608/AA2608)^2+(AD2608/AC2608)^2),AA2608*AC2608*SQRT((AD2608/AC2608)^2))</f>
        <v>1.8089560045516786E-2</v>
      </c>
      <c r="AF2608" s="50">
        <f>IF((S2608-Y2608-AA2608*AC2608)&gt;0,S2608-Y2608-AA2608*AC2608,0)</f>
        <v>1.6495095084971632</v>
      </c>
      <c r="AG2608" s="50">
        <f>SQRT((T2608*0.5)^2+Z2608^2+AE2608^2)</f>
        <v>5.8417518928817046E-2</v>
      </c>
      <c r="AH2608" s="50">
        <f>AF2608/S2608</f>
        <v>0.62366486244758368</v>
      </c>
      <c r="AI2608">
        <f>AF2608*EXP(Info!$B$6*G2608*1000)</f>
        <v>2.4143965950476045</v>
      </c>
      <c r="AJ2608">
        <f>2*SQRT((EXP(Info!$B$6*G2608)*AG2608)^2+(Info!$B$6*G2608*0.01*AI2608)^2)</f>
        <v>0.11687955859571837</v>
      </c>
      <c r="AK2608" s="28">
        <f>AI2608/(E2608/1000)</f>
        <v>0.60647992842190523</v>
      </c>
      <c r="AL2608">
        <f>AA2608/0.752049334436339</f>
        <v>1.0382794752356757</v>
      </c>
      <c r="AM2608">
        <f>Q2608/O2608</f>
        <v>1.2271000795085427</v>
      </c>
      <c r="AN2608">
        <f>U2608/0.242530074</f>
        <v>7.5702849033403252</v>
      </c>
      <c r="AO2608">
        <f>O2608/U2608</f>
        <v>0.90528765521931587</v>
      </c>
    </row>
    <row r="2609" spans="1:41">
      <c r="A2609" s="14" t="s">
        <v>97</v>
      </c>
      <c r="B2609" s="14" t="s">
        <v>230</v>
      </c>
      <c r="C2609" s="15">
        <v>-46.28</v>
      </c>
      <c r="D2609" s="15">
        <v>43.68</v>
      </c>
      <c r="E2609" s="15">
        <v>3981</v>
      </c>
      <c r="F2609" s="84">
        <v>421.5</v>
      </c>
      <c r="G2609" s="15">
        <v>42.552</v>
      </c>
      <c r="I2609">
        <f>(E2609*100*Info!$B$11)/AI2609</f>
        <v>5.2646623823624763</v>
      </c>
      <c r="J2609">
        <f>LOG10(I2609)</f>
        <v>0.72137052553511538</v>
      </c>
      <c r="K2609">
        <f>2*((E2609*100*Info!$B$11)/AI2609^2)*(AJ2609/2)</f>
        <v>0.39569196693014996</v>
      </c>
      <c r="L2609">
        <f>(M2609/10.7)/I2609</f>
        <v>0.90398089352817423</v>
      </c>
      <c r="M2609">
        <f>((U2609/0.242530073729142))*I2609</f>
        <v>50.922949988494516</v>
      </c>
      <c r="N2609">
        <f>2*M2609*SQRT((0.5*K2609/I2609)^2+(0.5*V2609/U2609)^2)</f>
        <v>4.1791416041612601</v>
      </c>
      <c r="O2609" s="35">
        <v>2.0281241488106216</v>
      </c>
      <c r="P2609" s="35">
        <v>4.5169320036311279E-2</v>
      </c>
      <c r="Q2609" s="35">
        <v>2.0529336277464654</v>
      </c>
      <c r="R2609" s="35">
        <v>4.612937753527814E-2</v>
      </c>
      <c r="S2609" s="35">
        <v>2.5516525402615633</v>
      </c>
      <c r="T2609" s="35">
        <v>3.6495035330515541E-2</v>
      </c>
      <c r="U2609" s="35">
        <v>2.3458953145012242</v>
      </c>
      <c r="V2609" s="35">
        <v>7.7312211767857186E-2</v>
      </c>
      <c r="W2609" s="50">
        <f>U2609*Info!$B$2</f>
        <v>1.1260297509605877</v>
      </c>
      <c r="X2609" s="50">
        <f>W2609*SQRT((0.5*V2609/U2609)^2+Info!$B$3^2)</f>
        <v>5.9280207135391637E-2</v>
      </c>
      <c r="Y2609" s="39">
        <f>W2609*Info!$D$2</f>
        <v>0.91208409827807602</v>
      </c>
      <c r="Z2609" s="39">
        <f>Y2609*SQRT(Info!$D$3^2+(X2609/W2609)^2)</f>
        <v>6.6222146602046408E-2</v>
      </c>
      <c r="AA2609" s="50">
        <f>IF(O2609-W2609&gt;0,O2609-W2609,0)</f>
        <v>0.90209439785003398</v>
      </c>
      <c r="AB2609" s="50">
        <f>SQRT((0.5*P2609)^2+X2609^2)</f>
        <v>6.3436659954245828E-2</v>
      </c>
      <c r="AC2609" s="50">
        <f>(1-EXP(-Info!$B$6*G2609*1000))+(Info!$B$6/(Info!$B$6-Info!$B$7))*(EXP(-Info!$B$7*G2609*1000)-EXP(-Info!$B$6*G2609*1000))*(Info!$B$9-1)</f>
        <v>0.36761513660770639</v>
      </c>
      <c r="AD2609" s="50">
        <f>SQRT((Info!$B$6*EXP(-Info!$B$6*G2609*1000)+(Info!$B$6/(Info!$B$6+Info!$B$7))*(Info!$B$9-1)*(-Info!$B$7*EXP(-Info!$B$7*G2609*1000)+Info!$B$6*EXP(-Info!$B$6*G2609*1000)))^2*(0.01*G2609*1000)^2)</f>
        <v>2.8184238432102516E-3</v>
      </c>
      <c r="AE2609" s="50">
        <f>IF(AA2609&gt;0,AA2609*AC2609*SQRT((AB2609/AA2609)^2+(AD2609/AC2609)^2),AA2609*AC2609*SQRT((AD2609/AC2609)^2))</f>
        <v>2.3458463692071569E-2</v>
      </c>
      <c r="AF2609" s="50">
        <f>IF((S2609-Y2609-AA2609*AC2609)&gt;0,S2609-Y2609-AA2609*AC2609,0)</f>
        <v>1.3079448866848005</v>
      </c>
      <c r="AG2609" s="50">
        <f>SQRT((T2609*0.5)^2+Z2609^2+AE2609^2)</f>
        <v>7.2585426363141664E-2</v>
      </c>
      <c r="AH2609" s="50">
        <f>AF2609/S2609</f>
        <v>0.51258737858984771</v>
      </c>
      <c r="AI2609">
        <f>AF2609*EXP(Info!$B$6*G2609*1000)</f>
        <v>1.9322450121005335</v>
      </c>
      <c r="AJ2609">
        <f>2*SQRT((EXP(Info!$B$6*G2609)*AG2609)^2+(Info!$B$6*G2609*0.01*AI2609)^2)</f>
        <v>0.1452275139219725</v>
      </c>
      <c r="AK2609" s="28">
        <f>AI2609/(E2609/1000)</f>
        <v>0.48536674506418825</v>
      </c>
      <c r="AL2609">
        <f>AA2609/0.752049334436339</f>
        <v>1.1995149208211902</v>
      </c>
      <c r="AM2609">
        <f>Q2609/O2609</f>
        <v>1.0122327220206875</v>
      </c>
      <c r="AN2609">
        <f>U2609/0.242530074</f>
        <v>9.6725955499490919</v>
      </c>
      <c r="AO2609">
        <f>O2609/U2609</f>
        <v>0.86454162565299042</v>
      </c>
    </row>
    <row r="2610" spans="1:41">
      <c r="A2610" s="14" t="s">
        <v>97</v>
      </c>
      <c r="B2610" s="14" t="s">
        <v>230</v>
      </c>
      <c r="C2610" s="15">
        <v>-46.28</v>
      </c>
      <c r="D2610" s="15">
        <v>43.68</v>
      </c>
      <c r="E2610" s="15">
        <v>3981</v>
      </c>
      <c r="F2610" s="82">
        <v>433.5</v>
      </c>
      <c r="G2610" s="15">
        <v>43.007400000000004</v>
      </c>
      <c r="I2610">
        <f>(E2610*100*Info!$B$11)/AI2610</f>
        <v>6.4285525353874924</v>
      </c>
      <c r="J2610">
        <f>LOG10(I2610)</f>
        <v>0.80811319739390675</v>
      </c>
      <c r="K2610">
        <f>2*((E2610*100*Info!$B$11)/AI2610^2)*(AJ2610/2)</f>
        <v>0.57395370009504754</v>
      </c>
      <c r="L2610">
        <f>(M2610/10.7)/I2610</f>
        <v>0.88213868433855314</v>
      </c>
      <c r="M2610">
        <f>((U2610/0.242530073729142))*I2610</f>
        <v>60.678361170717523</v>
      </c>
      <c r="N2610">
        <f>2*M2610*SQRT((0.5*K2610/I2610)^2+(0.5*V2610/U2610)^2)</f>
        <v>5.7637387951654686</v>
      </c>
      <c r="O2610" s="1">
        <v>1.5806504760120981</v>
      </c>
      <c r="P2610" s="1">
        <v>3.5089630860861143E-2</v>
      </c>
      <c r="Q2610" s="1">
        <v>1.885387347858569</v>
      </c>
      <c r="R2610" s="1">
        <v>4.2890484670199042E-2</v>
      </c>
      <c r="S2610" s="1">
        <v>2.1353818014842121</v>
      </c>
      <c r="T2610" s="1">
        <v>3.5447697682921261E-2</v>
      </c>
      <c r="U2610" s="1">
        <v>2.2892132136259469</v>
      </c>
      <c r="V2610" s="1">
        <v>7.4232818744243492E-2</v>
      </c>
      <c r="W2610" s="50">
        <f>U2610*Info!$B$2</f>
        <v>1.0988223425404544</v>
      </c>
      <c r="X2610" s="50">
        <f>W2610*SQRT((0.5*V2610/U2610)^2+Info!$B$3^2)</f>
        <v>5.7757525973497648E-2</v>
      </c>
      <c r="Y2610" s="39">
        <f>W2610*Info!$D$2</f>
        <v>0.89004609745776808</v>
      </c>
      <c r="Z2610" s="39">
        <f>Y2610*SQRT(Info!$D$3^2+(X2610/W2610)^2)</f>
        <v>6.4569032804403667E-2</v>
      </c>
      <c r="AA2610" s="50">
        <f>IF(O2610-W2610&gt;0,O2610-W2610,0)</f>
        <v>0.48182813347164366</v>
      </c>
      <c r="AB2610" s="50">
        <f>SQRT((0.5*P2610)^2+X2610^2)</f>
        <v>6.0363501845627963E-2</v>
      </c>
      <c r="AC2610" s="50">
        <f>(1-EXP(-Info!$B$6*G2610*1000))+(Info!$B$6/(Info!$B$6-Info!$B$7))*(EXP(-Info!$B$7*G2610*1000)-EXP(-Info!$B$6*G2610*1000))*(Info!$B$9-1)</f>
        <v>0.37079286214666696</v>
      </c>
      <c r="AD2610" s="50">
        <f>SQRT((Info!$B$6*EXP(-Info!$B$6*G2610*1000)+(Info!$B$6/(Info!$B$6+Info!$B$7))*(Info!$B$9-1)*(-Info!$B$7*EXP(-Info!$B$7*G2610*1000)+Info!$B$6*EXP(-Info!$B$6*G2610*1000)))^2*(0.01*G2610*1000)^2)</f>
        <v>2.8363671430598827E-3</v>
      </c>
      <c r="AE2610" s="50">
        <f>IF(AA2610&gt;0,AA2610*AC2610*SQRT((AB2610/AA2610)^2+(AD2610/AC2610)^2),AA2610*AC2610*SQRT((AD2610/AC2610)^2))</f>
        <v>2.2424039600101218E-2</v>
      </c>
      <c r="AF2610" s="50">
        <f>IF((S2610-Y2610-AA2610*AC2610)&gt;0,S2610-Y2610-AA2610*AC2610,0)</f>
        <v>1.0666772713537072</v>
      </c>
      <c r="AG2610" s="50">
        <f>SQRT((T2610*0.5)^2+Z2610^2+AE2610^2)</f>
        <v>7.0612551058845119E-2</v>
      </c>
      <c r="AH2610" s="50">
        <f>AF2610/S2610</f>
        <v>0.49952531702401209</v>
      </c>
      <c r="AI2610">
        <f>AF2610*EXP(Info!$B$6*G2610*1000)</f>
        <v>1.5824118373017284</v>
      </c>
      <c r="AJ2610">
        <f>2*SQRT((EXP(Info!$B$6*G2610)*AG2610)^2+(Info!$B$6*G2610*0.01*AI2610)^2)</f>
        <v>0.14128081307478713</v>
      </c>
      <c r="AK2610" s="28">
        <f>AI2610/(E2610/1000)</f>
        <v>0.39749104177385797</v>
      </c>
      <c r="AL2610">
        <f>AA2610/0.752049334436339</f>
        <v>0.64068686907724459</v>
      </c>
      <c r="AM2610">
        <f>Q2610/O2610</f>
        <v>1.1927920666024197</v>
      </c>
      <c r="AN2610">
        <f>U2610/0.242530074</f>
        <v>9.4388839118811578</v>
      </c>
      <c r="AO2610">
        <f>O2610/U2610</f>
        <v>0.6904776132706586</v>
      </c>
    </row>
    <row r="2611" spans="1:41">
      <c r="A2611" s="14" t="s">
        <v>97</v>
      </c>
      <c r="B2611" s="14" t="s">
        <v>230</v>
      </c>
      <c r="C2611" s="15">
        <v>-46.28</v>
      </c>
      <c r="D2611" s="15">
        <v>43.68</v>
      </c>
      <c r="E2611" s="15">
        <v>3981</v>
      </c>
      <c r="F2611" s="82">
        <v>443.5</v>
      </c>
      <c r="G2611" s="15">
        <v>43.387</v>
      </c>
      <c r="I2611">
        <f>(E2611*100*Info!$B$11)/AI2611</f>
        <v>5.7517442097984768</v>
      </c>
      <c r="J2611">
        <f>LOG10(I2611)</f>
        <v>0.75979956396329007</v>
      </c>
      <c r="K2611">
        <f>2*((E2611*100*Info!$B$11)/AI2611^2)*(AJ2611/2)</f>
        <v>0.47259528042364557</v>
      </c>
      <c r="L2611">
        <f>(M2611/10.7)/I2611</f>
        <v>0.90774657942005321</v>
      </c>
      <c r="M2611">
        <f>((U2611/0.242530073729142))*I2611</f>
        <v>55.8660496139372</v>
      </c>
      <c r="N2611">
        <f>2*M2611*SQRT((0.5*K2611/I2611)^2+(0.5*V2611/U2611)^2)</f>
        <v>4.9293917307862349</v>
      </c>
      <c r="O2611" s="1">
        <v>1.4229734451519691</v>
      </c>
      <c r="P2611" s="1">
        <v>3.1402156193457091E-2</v>
      </c>
      <c r="Q2611" s="1">
        <v>1.8097336797491199</v>
      </c>
      <c r="R2611" s="1">
        <v>4.2649513441820719E-2</v>
      </c>
      <c r="S2611" s="1">
        <v>2.2130701969407012</v>
      </c>
      <c r="T2611" s="1">
        <v>3.6724503176181353E-2</v>
      </c>
      <c r="U2611" s="1">
        <v>2.355667539725105</v>
      </c>
      <c r="V2611" s="1">
        <v>7.5763068647509327E-2</v>
      </c>
      <c r="W2611" s="50">
        <f>U2611*Info!$B$2</f>
        <v>1.1307204190680504</v>
      </c>
      <c r="X2611" s="50">
        <f>W2611*SQRT((0.5*V2611/U2611)^2+Info!$B$3^2)</f>
        <v>5.9388114276567767E-2</v>
      </c>
      <c r="Y2611" s="39">
        <f>W2611*Info!$D$2</f>
        <v>0.91588353944512091</v>
      </c>
      <c r="Z2611" s="39">
        <f>Y2611*SQRT(Info!$D$3^2+(X2611/W2611)^2)</f>
        <v>6.6416393340381991E-2</v>
      </c>
      <c r="AA2611" s="50">
        <f>IF(O2611-W2611&gt;0,O2611-W2611,0)</f>
        <v>0.29225302608391868</v>
      </c>
      <c r="AB2611" s="50">
        <f>SQRT((0.5*P2611)^2+X2611^2)</f>
        <v>6.1428592452751521E-2</v>
      </c>
      <c r="AC2611" s="50">
        <f>(1-EXP(-Info!$B$6*G2611*1000))+(Info!$B$6/(Info!$B$6-Info!$B$7))*(EXP(-Info!$B$7*G2611*1000)-EXP(-Info!$B$6*G2611*1000))*(Info!$B$9-1)</f>
        <v>0.37343100953731567</v>
      </c>
      <c r="AD2611" s="50">
        <f>SQRT((Info!$B$6*EXP(-Info!$B$6*G2611*1000)+(Info!$B$6/(Info!$B$6+Info!$B$7))*(Info!$B$9-1)*(-Info!$B$7*EXP(-Info!$B$7*G2611*1000)+Info!$B$6*EXP(-Info!$B$6*G2611*1000)))^2*(0.01*G2611*1000)^2)</f>
        <v>2.8511656839779395E-3</v>
      </c>
      <c r="AE2611" s="50">
        <f>IF(AA2611&gt;0,AA2611*AC2611*SQRT((AB2611/AA2611)^2+(AD2611/AC2611)^2),AA2611*AC2611*SQRT((AD2611/AC2611)^2))</f>
        <v>2.2954470245080981E-2</v>
      </c>
      <c r="AF2611" s="50">
        <f>IF((S2611-Y2611-AA2611*AC2611)&gt;0,S2611-Y2611-AA2611*AC2611,0)</f>
        <v>1.188050314924727</v>
      </c>
      <c r="AG2611" s="50">
        <f>SQRT((T2611*0.5)^2+Z2611^2+AE2611^2)</f>
        <v>7.2630691115815382E-2</v>
      </c>
      <c r="AH2611" s="50">
        <f>AF2611/S2611</f>
        <v>0.53683354308736397</v>
      </c>
      <c r="AI2611">
        <f>AF2611*EXP(Info!$B$6*G2611*1000)</f>
        <v>1.7686143989823955</v>
      </c>
      <c r="AJ2611">
        <f>2*SQRT((EXP(Info!$B$6*G2611)*AG2611)^2+(Info!$B$6*G2611*0.01*AI2611)^2)</f>
        <v>0.14531919142448577</v>
      </c>
      <c r="AK2611" s="28">
        <f>AI2611/(E2611/1000)</f>
        <v>0.44426385304757487</v>
      </c>
      <c r="AL2611">
        <f>AA2611/0.752049334436339</f>
        <v>0.38860884878378665</v>
      </c>
      <c r="AM2611">
        <f>Q2611/O2611</f>
        <v>1.2717972256719421</v>
      </c>
      <c r="AN2611">
        <f>U2611/0.242530074</f>
        <v>9.7128883889471993</v>
      </c>
      <c r="AO2611">
        <f>O2611/U2611</f>
        <v>0.60406378283669993</v>
      </c>
    </row>
    <row r="2612" spans="1:41">
      <c r="A2612" s="14" t="s">
        <v>97</v>
      </c>
      <c r="B2612" s="14" t="s">
        <v>230</v>
      </c>
      <c r="C2612" s="15">
        <v>-46.28</v>
      </c>
      <c r="D2612" s="15">
        <v>43.68</v>
      </c>
      <c r="E2612" s="15">
        <v>3981</v>
      </c>
      <c r="F2612" s="82">
        <v>453.5</v>
      </c>
      <c r="G2612" s="15">
        <v>43.766500000000001</v>
      </c>
      <c r="I2612">
        <f>(E2612*100*Info!$B$11)/AI2612</f>
        <v>6.3908042963485405</v>
      </c>
      <c r="J2612">
        <f>LOG10(I2612)</f>
        <v>0.8055555184846751</v>
      </c>
      <c r="K2612">
        <f>2*((E2612*100*Info!$B$11)/AI2612^2)*(AJ2612/2)</f>
        <v>0.60436982064442746</v>
      </c>
      <c r="L2612">
        <f>(M2612/10.7)/I2612</f>
        <v>0.93576800399156301</v>
      </c>
      <c r="M2612">
        <f>((U2612/0.242530073729142))*I2612</f>
        <v>63.989318929154138</v>
      </c>
      <c r="N2612">
        <f>2*M2612*SQRT((0.5*K2612/I2612)^2+(0.5*V2612/U2612)^2)</f>
        <v>6.3976286234832385</v>
      </c>
      <c r="O2612" s="1">
        <v>1.426476819937311</v>
      </c>
      <c r="P2612" s="1">
        <v>3.1652982114959052E-2</v>
      </c>
      <c r="Q2612" s="1">
        <v>1.6120965217666809</v>
      </c>
      <c r="R2612" s="1">
        <v>3.6764587333507029E-2</v>
      </c>
      <c r="S2612" s="1">
        <v>2.1077861255434889</v>
      </c>
      <c r="T2612" s="1">
        <v>4.0082120756044601E-2</v>
      </c>
      <c r="U2612" s="1">
        <v>2.4283851481154701</v>
      </c>
      <c r="V2612" s="1">
        <v>7.8789588101110863E-2</v>
      </c>
      <c r="W2612" s="50">
        <f>U2612*Info!$B$2</f>
        <v>1.1656248710954256</v>
      </c>
      <c r="X2612" s="50">
        <f>W2612*SQRT((0.5*V2612/U2612)^2+Info!$B$3^2)</f>
        <v>6.1272119139259326E-2</v>
      </c>
      <c r="Y2612" s="39">
        <f>W2612*Info!$D$2</f>
        <v>0.94415614558729477</v>
      </c>
      <c r="Z2612" s="39">
        <f>Y2612*SQRT(Info!$D$3^2+(X2612/W2612)^2)</f>
        <v>6.8496389031590929E-2</v>
      </c>
      <c r="AA2612" s="50">
        <f>IF(O2612-W2612&gt;0,O2612-W2612,0)</f>
        <v>0.26085194884188545</v>
      </c>
      <c r="AB2612" s="50">
        <f>SQRT((0.5*P2612)^2+X2612^2)</f>
        <v>6.3283097293100846E-2</v>
      </c>
      <c r="AC2612" s="50">
        <f>(1-EXP(-Info!$B$6*G2612*1000))+(Info!$B$6/(Info!$B$6-Info!$B$7))*(EXP(-Info!$B$7*G2612*1000)-EXP(-Info!$B$6*G2612*1000))*(Info!$B$9-1)</f>
        <v>0.37605881444741823</v>
      </c>
      <c r="AD2612" s="50">
        <f>SQRT((Info!$B$6*EXP(-Info!$B$6*G2612*1000)+(Info!$B$6/(Info!$B$6+Info!$B$7))*(Info!$B$9-1)*(-Info!$B$7*EXP(-Info!$B$7*G2612*1000)+Info!$B$6*EXP(-Info!$B$6*G2612*1000)))^2*(0.01*G2612*1000)^2)</f>
        <v>2.8658174636138423E-3</v>
      </c>
      <c r="AE2612" s="50">
        <f>IF(AA2612&gt;0,AA2612*AC2612*SQRT((AB2612/AA2612)^2+(AD2612/AC2612)^2),AA2612*AC2612*SQRT((AD2612/AC2612)^2))</f>
        <v>2.3809904827145092E-2</v>
      </c>
      <c r="AF2612" s="50">
        <f>IF((S2612-Y2612-AA2612*AC2612)&gt;0,S2612-Y2612-AA2612*AC2612,0)</f>
        <v>1.0655343053284161</v>
      </c>
      <c r="AG2612" s="50">
        <f>SQRT((T2612*0.5)^2+Z2612^2+AE2612^2)</f>
        <v>7.5235038242299671E-2</v>
      </c>
      <c r="AH2612" s="50">
        <f>AF2612/S2612</f>
        <v>0.505522971432251</v>
      </c>
      <c r="AI2612">
        <f>AF2612*EXP(Info!$B$6*G2612*1000)</f>
        <v>1.5917585889033481</v>
      </c>
      <c r="AJ2612">
        <f>2*SQRT((EXP(Info!$B$6*G2612)*AG2612)^2+(Info!$B$6*G2612*0.01*AI2612)^2)</f>
        <v>0.15053048227973426</v>
      </c>
      <c r="AK2612" s="28">
        <f>AI2612/(E2612/1000)</f>
        <v>0.39983888191493294</v>
      </c>
      <c r="AL2612">
        <f>AA2612/0.752049334436339</f>
        <v>0.3468548363750551</v>
      </c>
      <c r="AM2612">
        <f>Q2612/O2612</f>
        <v>1.130124583333592</v>
      </c>
      <c r="AN2612">
        <f>U2612/0.242530074</f>
        <v>10.012717631527503</v>
      </c>
      <c r="AO2612">
        <f>O2612/U2612</f>
        <v>0.58741786534327867</v>
      </c>
    </row>
    <row r="2613" spans="1:41">
      <c r="A2613" s="14" t="s">
        <v>97</v>
      </c>
      <c r="B2613" s="14" t="s">
        <v>230</v>
      </c>
      <c r="C2613" s="15">
        <v>-46.28</v>
      </c>
      <c r="D2613" s="15">
        <v>43.68</v>
      </c>
      <c r="E2613" s="15">
        <v>3981</v>
      </c>
      <c r="F2613" s="82">
        <v>463.5</v>
      </c>
      <c r="G2613" s="15">
        <v>44.146000000000001</v>
      </c>
      <c r="I2613">
        <f>(E2613*100*Info!$B$11)/AI2613</f>
        <v>7.0377879906175318</v>
      </c>
      <c r="J2613">
        <f>LOG10(I2613)</f>
        <v>0.84743617982060648</v>
      </c>
      <c r="K2613">
        <f>2*((E2613*100*Info!$B$11)/AI2613^2)*(AJ2613/2)</f>
        <v>0.66954003013579599</v>
      </c>
      <c r="L2613">
        <f>(M2613/10.7)/I2613</f>
        <v>0.86666837934732011</v>
      </c>
      <c r="M2613">
        <f>((U2613/0.242530073729142))*I2613</f>
        <v>65.263882938598258</v>
      </c>
      <c r="N2613">
        <f>2*M2613*SQRT((0.5*K2613/I2613)^2+(0.5*V2613/U2613)^2)</f>
        <v>6.5569799026853319</v>
      </c>
      <c r="O2613" s="1">
        <v>1.3041942909538371</v>
      </c>
      <c r="P2613" s="1">
        <v>2.9005365385771399E-2</v>
      </c>
      <c r="Q2613" s="1">
        <v>1.5000068437680201</v>
      </c>
      <c r="R2613" s="1">
        <v>3.397975849517542E-2</v>
      </c>
      <c r="S2613" s="1">
        <v>1.923722206799602</v>
      </c>
      <c r="T2613" s="1">
        <v>2.890527789578622E-2</v>
      </c>
      <c r="U2613" s="1">
        <v>2.249066661577491</v>
      </c>
      <c r="V2613" s="1">
        <v>7.264509839823223E-2</v>
      </c>
      <c r="W2613" s="50">
        <f>U2613*Info!$B$2</f>
        <v>1.0795519975571957</v>
      </c>
      <c r="X2613" s="50">
        <f>W2613*SQRT((0.5*V2613/U2613)^2+Info!$B$3^2)</f>
        <v>5.6723490399309587E-2</v>
      </c>
      <c r="Y2613" s="39">
        <f>W2613*Info!$D$2</f>
        <v>0.87443711802132851</v>
      </c>
      <c r="Z2613" s="39">
        <f>Y2613*SQRT(Info!$D$3^2+(X2613/W2613)^2)</f>
        <v>6.3424270599280658E-2</v>
      </c>
      <c r="AA2613" s="50">
        <f>IF(O2613-W2613&gt;0,O2613-W2613,0)</f>
        <v>0.22464229339664143</v>
      </c>
      <c r="AB2613" s="50">
        <f>SQRT((0.5*P2613)^2+X2613^2)</f>
        <v>5.8548118401628359E-2</v>
      </c>
      <c r="AC2613" s="50">
        <f>(1-EXP(-Info!$B$6*G2613*1000))+(Info!$B$6/(Info!$B$6-Info!$B$7))*(EXP(-Info!$B$7*G2613*1000)-EXP(-Info!$B$6*G2613*1000))*(Info!$B$9-1)</f>
        <v>0.37867700716171676</v>
      </c>
      <c r="AD2613" s="50">
        <f>SQRT((Info!$B$6*EXP(-Info!$B$6*G2613*1000)+(Info!$B$6/(Info!$B$6+Info!$B$7))*(Info!$B$9-1)*(-Info!$B$7*EXP(-Info!$B$7*G2613*1000)+Info!$B$6*EXP(-Info!$B$6*G2613*1000)))^2*(0.01*G2613*1000)^2)</f>
        <v>2.8803272133501468E-3</v>
      </c>
      <c r="AE2613" s="50">
        <f>IF(AA2613&gt;0,AA2613*AC2613*SQRT((AB2613/AA2613)^2+(AD2613/AC2613)^2),AA2613*AC2613*SQRT((AD2613/AC2613)^2))</f>
        <v>2.2180266042376724E-2</v>
      </c>
      <c r="AF2613" s="50">
        <f>IF((S2613-Y2613-AA2613*AC2613)&gt;0,S2613-Y2613-AA2613*AC2613,0)</f>
        <v>0.96421821743288894</v>
      </c>
      <c r="AG2613" s="50">
        <f>SQRT((T2613*0.5)^2+Z2613^2+AE2613^2)</f>
        <v>6.8727585984956166E-2</v>
      </c>
      <c r="AH2613" s="50">
        <f>AF2613/S2613</f>
        <v>0.50122528815478473</v>
      </c>
      <c r="AI2613">
        <f>AF2613*EXP(Info!$B$6*G2613*1000)</f>
        <v>1.4454282570425383</v>
      </c>
      <c r="AJ2613">
        <f>2*SQRT((EXP(Info!$B$6*G2613)*AG2613)^2+(Info!$B$6*G2613*0.01*AI2613)^2)</f>
        <v>0.13751083153820251</v>
      </c>
      <c r="AK2613" s="28">
        <f>AI2613/(E2613/1000)</f>
        <v>0.36308170234678178</v>
      </c>
      <c r="AL2613">
        <f>AA2613/0.752049334436339</f>
        <v>0.29870685752951409</v>
      </c>
      <c r="AM2613">
        <f>Q2613/O2613</f>
        <v>1.1501406302514736</v>
      </c>
      <c r="AN2613">
        <f>U2613/0.242530074</f>
        <v>9.2733516486598315</v>
      </c>
      <c r="AO2613">
        <f>O2613/U2613</f>
        <v>0.57988245223424273</v>
      </c>
    </row>
    <row r="2614" spans="1:41">
      <c r="A2614" s="14" t="s">
        <v>97</v>
      </c>
      <c r="B2614" s="14" t="s">
        <v>230</v>
      </c>
      <c r="C2614" s="15">
        <v>-46.28</v>
      </c>
      <c r="D2614" s="15">
        <v>43.68</v>
      </c>
      <c r="E2614" s="15">
        <v>3981</v>
      </c>
      <c r="F2614" s="82">
        <v>474</v>
      </c>
      <c r="G2614" s="15">
        <v>44.544499999999999</v>
      </c>
      <c r="I2614">
        <f>(E2614*100*Info!$B$11)/AI2614</f>
        <v>7.0617398345196198</v>
      </c>
      <c r="J2614">
        <f>LOG10(I2614)</f>
        <v>0.84891171343752581</v>
      </c>
      <c r="K2614">
        <f>2*((E2614*100*Info!$B$11)/AI2614^2)*(AJ2614/2)</f>
        <v>0.64190806468608097</v>
      </c>
      <c r="L2614">
        <f>(M2614/10.7)/I2614</f>
        <v>0.83059343189764956</v>
      </c>
      <c r="M2614">
        <f>((U2614/0.242530073729142))*I2614</f>
        <v>62.760151550245304</v>
      </c>
      <c r="N2614">
        <f>2*M2614*SQRT((0.5*K2614/I2614)^2+(0.5*V2614/U2614)^2)</f>
        <v>6.0221914432189507</v>
      </c>
      <c r="O2614" s="1">
        <v>1.14097158768968</v>
      </c>
      <c r="P2614" s="1">
        <v>2.354521836708974E-2</v>
      </c>
      <c r="Q2614" s="1">
        <v>1.2077083608660051</v>
      </c>
      <c r="R2614" s="1">
        <v>2.611328894890478E-2</v>
      </c>
      <c r="S2614" s="1">
        <v>1.836047056841787</v>
      </c>
      <c r="T2614" s="1">
        <v>2.5237821942640709E-2</v>
      </c>
      <c r="U2614" s="1">
        <v>2.1554495831647351</v>
      </c>
      <c r="V2614" s="1">
        <v>6.6252745804198668E-2</v>
      </c>
      <c r="W2614" s="50">
        <f>U2614*Info!$B$2</f>
        <v>1.0346157999190728</v>
      </c>
      <c r="X2614" s="50">
        <f>W2614*SQRT((0.5*V2614/U2614)^2+Info!$B$3^2)</f>
        <v>5.4119364279501411E-2</v>
      </c>
      <c r="Y2614" s="39">
        <f>W2614*Info!$D$2</f>
        <v>0.83803879793444902</v>
      </c>
      <c r="Z2614" s="39">
        <f>Y2614*SQRT(Info!$D$3^2+(X2614/W2614)^2)</f>
        <v>6.0641796846061045E-2</v>
      </c>
      <c r="AA2614" s="50">
        <f>IF(O2614-W2614&gt;0,O2614-W2614,0)</f>
        <v>0.10635578777060717</v>
      </c>
      <c r="AB2614" s="50">
        <f>SQRT((0.5*P2614)^2+X2614^2)</f>
        <v>5.5385015274944709E-2</v>
      </c>
      <c r="AC2614" s="50">
        <f>(1-EXP(-Info!$B$6*G2614*1000))+(Info!$B$6/(Info!$B$6-Info!$B$7))*(EXP(-Info!$B$7*G2614*1000)-EXP(-Info!$B$6*G2614*1000))*(Info!$B$9-1)</f>
        <v>0.38141597298884578</v>
      </c>
      <c r="AD2614" s="50">
        <f>SQRT((Info!$B$6*EXP(-Info!$B$6*G2614*1000)+(Info!$B$6/(Info!$B$6+Info!$B$7))*(Info!$B$9-1)*(-Info!$B$7*EXP(-Info!$B$7*G2614*1000)+Info!$B$6*EXP(-Info!$B$6*G2614*1000)))^2*(0.01*G2614*1000)^2)</f>
        <v>2.8954114186980641E-3</v>
      </c>
      <c r="AE2614" s="50">
        <f>IF(AA2614&gt;0,AA2614*AC2614*SQRT((AB2614/AA2614)^2+(AD2614/AC2614)^2),AA2614*AC2614*SQRT((AD2614/AC2614)^2))</f>
        <v>2.1126973881520947E-2</v>
      </c>
      <c r="AF2614" s="50">
        <f>IF((S2614-Y2614-AA2614*AC2614)&gt;0,S2614-Y2614-AA2614*AC2614,0)</f>
        <v>0.95744246263181676</v>
      </c>
      <c r="AG2614" s="50">
        <f>SQRT((T2614*0.5)^2+Z2614^2+AE2614^2)</f>
        <v>6.5444735954937716E-2</v>
      </c>
      <c r="AH2614" s="50">
        <f>AF2614/S2614</f>
        <v>0.52146945747606732</v>
      </c>
      <c r="AI2614">
        <f>AF2614*EXP(Info!$B$6*G2614*1000)</f>
        <v>1.4405256873082193</v>
      </c>
      <c r="AJ2614">
        <f>2*SQRT((EXP(Info!$B$6*G2614)*AG2614)^2+(Info!$B$6*G2614*0.01*AI2614)^2)</f>
        <v>0.13094295141694468</v>
      </c>
      <c r="AK2614" s="28">
        <f>AI2614/(E2614/1000)</f>
        <v>0.36185021032610382</v>
      </c>
      <c r="AL2614">
        <f>AA2614/0.752049334436339</f>
        <v>0.14142129099857634</v>
      </c>
      <c r="AM2614">
        <f>Q2614/O2614</f>
        <v>1.0584911788307179</v>
      </c>
      <c r="AN2614">
        <f>U2614/0.242530074</f>
        <v>8.8873497113794429</v>
      </c>
      <c r="AO2614">
        <f>O2614/U2614</f>
        <v>0.5293427397241417</v>
      </c>
    </row>
    <row r="2615" spans="1:41">
      <c r="A2615" s="14" t="s">
        <v>97</v>
      </c>
      <c r="B2615" s="14" t="s">
        <v>230</v>
      </c>
      <c r="C2615" s="15">
        <v>-46.28</v>
      </c>
      <c r="D2615" s="15">
        <v>43.68</v>
      </c>
      <c r="E2615" s="15">
        <v>3981</v>
      </c>
      <c r="F2615" s="82">
        <v>494.5</v>
      </c>
      <c r="G2615" s="15">
        <v>45.8108</v>
      </c>
      <c r="H2615" s="15" t="s">
        <v>126</v>
      </c>
      <c r="I2615" t="e">
        <f>(E2615*100*Info!$B$11)/AI2615</f>
        <v>#DIV/0!</v>
      </c>
      <c r="J2615" t="e">
        <f>LOG10(I2615)</f>
        <v>#DIV/0!</v>
      </c>
      <c r="K2615" t="e">
        <f>2*((E2615*100*Info!$B$11)/AI2615^2)*(AJ2615/2)</f>
        <v>#DIV/0!</v>
      </c>
      <c r="L2615" t="e">
        <f>(M2615/10.7)/I2615</f>
        <v>#DIV/0!</v>
      </c>
      <c r="M2615" t="e">
        <f>((U2615/0.242530073729142))*I2615</f>
        <v>#DIV/0!</v>
      </c>
      <c r="N2615" t="e">
        <f>2*M2615*SQRT((0.5*K2615/I2615)^2+(0.5*V2615/U2615)^2)</f>
        <v>#DIV/0!</v>
      </c>
      <c r="O2615" s="1">
        <v>0.94035780758626564</v>
      </c>
      <c r="P2615" s="1">
        <v>2.0820842416156969E-2</v>
      </c>
      <c r="Q2615" s="1">
        <v>1.0689905795959029</v>
      </c>
      <c r="R2615" s="1">
        <v>2.5057014151122881E-2</v>
      </c>
      <c r="S2615" s="1">
        <v>0.85532876349252784</v>
      </c>
      <c r="T2615" s="1">
        <v>2.0608983814497859E-2</v>
      </c>
      <c r="U2615" s="1">
        <v>2.4782970022308728</v>
      </c>
      <c r="V2615" s="1">
        <v>8.0117228718770528E-2</v>
      </c>
      <c r="W2615" s="50">
        <f>U2615*Info!$B$2</f>
        <v>1.1895825610708188</v>
      </c>
      <c r="X2615" s="50">
        <f>W2615*SQRT((0.5*V2615/U2615)^2+Info!$B$3^2)</f>
        <v>6.2509901979237559E-2</v>
      </c>
      <c r="Y2615" s="39">
        <f>W2615*Info!$D$2</f>
        <v>0.9635618744673633</v>
      </c>
      <c r="Z2615" s="39">
        <f>Y2615*SQRT(Info!$D$3^2+(X2615/W2615)^2)</f>
        <v>6.9891569521795288E-2</v>
      </c>
      <c r="AA2615" s="50">
        <f>IF(O2615-W2615&gt;0,O2615-W2615,0)</f>
        <v>0</v>
      </c>
      <c r="AB2615" s="50">
        <f>SQRT((0.5*P2615)^2+X2615^2)</f>
        <v>6.3370850674292656E-2</v>
      </c>
      <c r="AC2615" s="50">
        <f>(1-EXP(-Info!$B$6*G2615*1000))+(Info!$B$6/(Info!$B$6-Info!$B$7))*(EXP(-Info!$B$7*G2615*1000)-EXP(-Info!$B$6*G2615*1000))*(Info!$B$9-1)</f>
        <v>0.39004983714600994</v>
      </c>
      <c r="AD2615" s="50">
        <f>SQRT((Info!$B$6*EXP(-Info!$B$6*G2615*1000)+(Info!$B$6/(Info!$B$6+Info!$B$7))*(Info!$B$9-1)*(-Info!$B$7*EXP(-Info!$B$7*G2615*1000)+Info!$B$6*EXP(-Info!$B$6*G2615*1000)))^2*(0.01*G2615*1000)^2)</f>
        <v>2.9423210794861324E-3</v>
      </c>
      <c r="AE2615" s="50">
        <f>IF(AA2615&gt;0,AA2615*AC2615*SQRT((AB2615/AA2615)^2+(AD2615/AC2615)^2),AA2615*AC2615*SQRT((AD2615/AC2615)^2))</f>
        <v>0</v>
      </c>
      <c r="AF2615" s="50">
        <f>IF((S2615-Y2615-AA2615*AC2615)&gt;0,S2615-Y2615-AA2615*AC2615,0)</f>
        <v>0</v>
      </c>
      <c r="AG2615" s="50">
        <f>SQRT((T2615*0.5)^2+Z2615^2+AE2615^2)</f>
        <v>7.0647109238004227E-2</v>
      </c>
      <c r="AH2615" s="50">
        <f>AF2615/S2615</f>
        <v>0</v>
      </c>
      <c r="AI2615">
        <f>AF2615*EXP(Info!$B$6*G2615*1000)</f>
        <v>0</v>
      </c>
      <c r="AJ2615">
        <f>2*SQRT((EXP(Info!$B$6*G2615)*AG2615)^2+(Info!$B$6*G2615*0.01*AI2615)^2)</f>
        <v>0.14135359012156024</v>
      </c>
      <c r="AK2615" s="28">
        <f>AI2615/(E2615/1000)</f>
        <v>0</v>
      </c>
      <c r="AL2615">
        <f>AA2615/0.752049334436339</f>
        <v>0</v>
      </c>
      <c r="AM2615">
        <f>Q2615/O2615</f>
        <v>1.1367913053647263</v>
      </c>
      <c r="AN2615">
        <f>U2615/0.242530074</f>
        <v>10.218514188186298</v>
      </c>
      <c r="AO2615">
        <f>O2615/U2615</f>
        <v>0.37943709197880227</v>
      </c>
    </row>
    <row r="2616" spans="1:41">
      <c r="A2616" s="14" t="s">
        <v>97</v>
      </c>
      <c r="B2616" s="14" t="s">
        <v>230</v>
      </c>
      <c r="C2616" s="15">
        <v>-46.28</v>
      </c>
      <c r="D2616" s="15">
        <v>43.68</v>
      </c>
      <c r="E2616" s="15">
        <v>3981</v>
      </c>
      <c r="F2616" s="82">
        <v>504.5</v>
      </c>
      <c r="G2616" s="15">
        <v>46.6785</v>
      </c>
      <c r="I2616">
        <f>(E2616*100*Info!$B$11)/AI2616</f>
        <v>21.863302991608929</v>
      </c>
      <c r="J2616">
        <f>LOG10(I2616)</f>
        <v>1.3397157734722358</v>
      </c>
      <c r="K2616">
        <f>2*((E2616*100*Info!$B$11)/AI2616^2)*(AJ2616/2)</f>
        <v>4.5919025622605014</v>
      </c>
      <c r="L2616">
        <f>(M2616/10.7)/I2616</f>
        <v>0.61496119660454551</v>
      </c>
      <c r="M2616">
        <f>((U2616/0.242530073729142))*I2616</f>
        <v>143.86238777308895</v>
      </c>
      <c r="N2616">
        <f>2*M2616*SQRT((0.5*K2616/I2616)^2+(0.5*V2616/U2616)^2)</f>
        <v>30.566666528054235</v>
      </c>
      <c r="O2616" s="1">
        <v>0.82225113077992051</v>
      </c>
      <c r="P2616" s="1">
        <v>1.8003074202685199E-2</v>
      </c>
      <c r="Q2616" s="1">
        <v>0.98294125387063025</v>
      </c>
      <c r="R2616" s="1">
        <v>2.3561018180018291E-2</v>
      </c>
      <c r="S2616" s="1">
        <v>0.94599316626813135</v>
      </c>
      <c r="T2616" s="1">
        <v>1.9458796823662711E-2</v>
      </c>
      <c r="U2616" s="1">
        <v>1.5958684525777611</v>
      </c>
      <c r="V2616" s="1">
        <v>5.1278482668850538E-2</v>
      </c>
      <c r="W2616" s="50">
        <f>U2616*Info!$B$2</f>
        <v>0.76601685723732527</v>
      </c>
      <c r="X2616" s="50">
        <f>W2616*SQRT((0.5*V2616/U2616)^2+Info!$B$3^2)</f>
        <v>4.0229501268782608E-2</v>
      </c>
      <c r="Y2616" s="39">
        <f>W2616*Info!$D$2</f>
        <v>0.62047365436223345</v>
      </c>
      <c r="Z2616" s="39">
        <f>Y2616*SQRT(Info!$D$3^2+(X2616/W2616)^2)</f>
        <v>4.4992327227240003E-2</v>
      </c>
      <c r="AA2616" s="50">
        <f>IF(O2616-W2616&gt;0,O2616-W2616,0)</f>
        <v>5.6234273542595248E-2</v>
      </c>
      <c r="AB2616" s="50">
        <f>SQRT((0.5*P2616)^2+X2616^2)</f>
        <v>4.1224270066573997E-2</v>
      </c>
      <c r="AC2616" s="50">
        <f>(1-EXP(-Info!$B$6*G2616*1000))+(Info!$B$6/(Info!$B$6-Info!$B$7))*(EXP(-Info!$B$7*G2616*1000)-EXP(-Info!$B$6*G2616*1000))*(Info!$B$9-1)</f>
        <v>0.39590527160091116</v>
      </c>
      <c r="AD2616" s="50">
        <f>SQRT((Info!$B$6*EXP(-Info!$B$6*G2616*1000)+(Info!$B$6/(Info!$B$6+Info!$B$7))*(Info!$B$9-1)*(-Info!$B$7*EXP(-Info!$B$7*G2616*1000)+Info!$B$6*EXP(-Info!$B$6*G2616*1000)))^2*(0.01*G2616*1000)^2)</f>
        <v>2.9735776569446612E-3</v>
      </c>
      <c r="AE2616" s="50">
        <f>IF(AA2616&gt;0,AA2616*AC2616*SQRT((AB2616/AA2616)^2+(AD2616/AC2616)^2),AA2616*AC2616*SQRT((AD2616/AC2616)^2))</f>
        <v>1.6321762431391194E-2</v>
      </c>
      <c r="AF2616" s="50">
        <f>IF((S2616-Y2616-AA2616*AC2616)&gt;0,S2616-Y2616-AA2616*AC2616,0)</f>
        <v>0.30325606656573678</v>
      </c>
      <c r="AG2616" s="50">
        <f>SQRT((T2616*0.5)^2+Z2616^2+AE2616^2)</f>
        <v>4.8840256261059499E-2</v>
      </c>
      <c r="AH2616" s="50">
        <f>AF2616/S2616</f>
        <v>0.32056898229197378</v>
      </c>
      <c r="AI2616">
        <f>AF2616*EXP(Info!$B$6*G2616*1000)</f>
        <v>0.46528274490901156</v>
      </c>
      <c r="AJ2616">
        <f>2*SQRT((EXP(Info!$B$6*G2616)*AG2616)^2+(Info!$B$6*G2616*0.01*AI2616)^2)</f>
        <v>9.7722335428607657E-2</v>
      </c>
      <c r="AK2616" s="28">
        <f>AI2616/(E2616/1000)</f>
        <v>0.11687584649811895</v>
      </c>
      <c r="AL2616">
        <f>AA2616/0.752049334436339</f>
        <v>7.4774713529588893E-2</v>
      </c>
      <c r="AM2616">
        <f>Q2616/O2616</f>
        <v>1.1954270624575392</v>
      </c>
      <c r="AN2616">
        <f>U2616/0.242530074</f>
        <v>6.5800847963199853</v>
      </c>
      <c r="AO2616">
        <f>O2616/U2616</f>
        <v>0.51523741161231773</v>
      </c>
    </row>
    <row r="2617" spans="1:41">
      <c r="A2617" s="14" t="s">
        <v>97</v>
      </c>
      <c r="B2617" s="14" t="s">
        <v>230</v>
      </c>
      <c r="C2617" s="15">
        <v>-46.28</v>
      </c>
      <c r="D2617" s="15">
        <v>43.68</v>
      </c>
      <c r="E2617" s="15">
        <v>3981</v>
      </c>
      <c r="F2617" s="82">
        <v>514.5</v>
      </c>
      <c r="G2617" s="15">
        <v>47.546300000000002</v>
      </c>
      <c r="I2617">
        <f>(E2617*100*Info!$B$11)/AI2617</f>
        <v>54.593095272953164</v>
      </c>
      <c r="J2617">
        <f>LOG10(I2617)</f>
        <v>1.7371377182637369</v>
      </c>
      <c r="K2617">
        <f>2*((E2617*100*Info!$B$11)/AI2617^2)*(AJ2617/2)</f>
        <v>34.249637640356177</v>
      </c>
      <c r="L2617">
        <f>(M2617/10.7)/I2617</f>
        <v>0.78826066397713634</v>
      </c>
      <c r="M2617">
        <f>((U2617/0.242530073729142))*I2617</f>
        <v>460.45940795414879</v>
      </c>
      <c r="N2617">
        <f>2*M2617*SQRT((0.5*K2617/I2617)^2+(0.5*V2617/U2617)^2)</f>
        <v>289.25627408144715</v>
      </c>
      <c r="O2617" s="1">
        <v>0.89223139971962684</v>
      </c>
      <c r="P2617" s="1">
        <v>1.9838372960256302E-2</v>
      </c>
      <c r="Q2617" s="1">
        <v>1.040726995704677</v>
      </c>
      <c r="R2617" s="1">
        <v>2.4310638502703041E-2</v>
      </c>
      <c r="S2617" s="1">
        <v>0.91581110934175969</v>
      </c>
      <c r="T2617" s="1">
        <v>1.856668843311093E-2</v>
      </c>
      <c r="U2617" s="1">
        <v>2.0455930113880831</v>
      </c>
      <c r="V2617" s="1">
        <v>6.5976657235430558E-2</v>
      </c>
      <c r="W2617" s="50">
        <f>U2617*Info!$B$2</f>
        <v>0.98188464546627985</v>
      </c>
      <c r="X2617" s="50">
        <f>W2617*SQRT((0.5*V2617/U2617)^2+Info!$B$3^2)</f>
        <v>5.1584608113117304E-2</v>
      </c>
      <c r="Y2617" s="39">
        <f>W2617*Info!$D$2</f>
        <v>0.79532656282768677</v>
      </c>
      <c r="Z2617" s="39">
        <f>Y2617*SQRT(Info!$D$3^2+(X2617/W2617)^2)</f>
        <v>5.7682098158894191E-2</v>
      </c>
      <c r="AA2617" s="50">
        <f>IF(O2617-W2617&gt;0,O2617-W2617,0)</f>
        <v>0</v>
      </c>
      <c r="AB2617" s="50">
        <f>SQRT((0.5*P2617)^2+X2617^2)</f>
        <v>5.2529630253899985E-2</v>
      </c>
      <c r="AC2617" s="50">
        <f>(1-EXP(-Info!$B$6*G2617*1000))+(Info!$B$6/(Info!$B$6-Info!$B$7))*(EXP(-Info!$B$7*G2617*1000)-EXP(-Info!$B$6*G2617*1000))*(Info!$B$9-1)</f>
        <v>0.40171246654556253</v>
      </c>
      <c r="AD2617" s="50">
        <f>SQRT((Info!$B$6*EXP(-Info!$B$6*G2617*1000)+(Info!$B$6/(Info!$B$6+Info!$B$7))*(Info!$B$9-1)*(-Info!$B$7*EXP(-Info!$B$7*G2617*1000)+Info!$B$6*EXP(-Info!$B$6*G2617*1000)))^2*(0.01*G2617*1000)^2)</f>
        <v>3.0041271868871001E-3</v>
      </c>
      <c r="AE2617" s="50">
        <f>IF(AA2617&gt;0,AA2617*AC2617*SQRT((AB2617/AA2617)^2+(AD2617/AC2617)^2),AA2617*AC2617*SQRT((AD2617/AC2617)^2))</f>
        <v>0</v>
      </c>
      <c r="AF2617" s="50">
        <f>IF((S2617-Y2617-AA2617*AC2617)&gt;0,S2617-Y2617-AA2617*AC2617,0)</f>
        <v>0.12048454651407292</v>
      </c>
      <c r="AG2617" s="50">
        <f>SQRT((T2617*0.5)^2+Z2617^2+AE2617^2)</f>
        <v>5.8424352181734612E-2</v>
      </c>
      <c r="AH2617" s="50">
        <f>AF2617/S2617</f>
        <v>0.13156047713886254</v>
      </c>
      <c r="AI2617">
        <f>AF2617*EXP(Info!$B$6*G2617*1000)</f>
        <v>0.18633524217398578</v>
      </c>
      <c r="AJ2617">
        <f>2*SQRT((EXP(Info!$B$6*G2617)*AG2617)^2+(Info!$B$6*G2617*0.01*AI2617)^2)</f>
        <v>0.11689966454876562</v>
      </c>
      <c r="AK2617" s="28">
        <f>AI2617/(E2617/1000)</f>
        <v>4.6806139707105197E-2</v>
      </c>
      <c r="AL2617">
        <f>AA2617/0.752049334436339</f>
        <v>0</v>
      </c>
      <c r="AM2617">
        <f>Q2617/O2617</f>
        <v>1.1664317082224556</v>
      </c>
      <c r="AN2617">
        <f>U2617/0.242530074</f>
        <v>8.4343890951358187</v>
      </c>
      <c r="AO2617">
        <f>O2617/U2617</f>
        <v>0.43617249118102097</v>
      </c>
    </row>
    <row r="2618" spans="1:41">
      <c r="A2618" s="14" t="s">
        <v>97</v>
      </c>
      <c r="B2618" s="14" t="s">
        <v>230</v>
      </c>
      <c r="C2618" s="15">
        <v>-46.28</v>
      </c>
      <c r="D2618" s="15">
        <v>43.68</v>
      </c>
      <c r="E2618" s="15">
        <v>3981</v>
      </c>
      <c r="F2618" s="83">
        <v>516.5</v>
      </c>
      <c r="G2618" s="15">
        <v>47.719800000000006</v>
      </c>
      <c r="I2618">
        <f>(E2618*100*Info!$B$11)/AI2618</f>
        <v>31.151708541585108</v>
      </c>
      <c r="J2618">
        <f>LOG10(I2618)</f>
        <v>1.4934818708935531</v>
      </c>
      <c r="K2618">
        <f>2*((E2618*100*Info!$B$11)/AI2618^2)*(AJ2618/2)</f>
        <v>11.328756694451771</v>
      </c>
      <c r="L2618">
        <f>(M2618/10.7)/I2618</f>
        <v>0.79714591790567779</v>
      </c>
      <c r="M2618">
        <f>((U2618/0.242530073729142))*I2618</f>
        <v>265.70729310691843</v>
      </c>
      <c r="N2618">
        <f>2*M2618*SQRT((0.5*K2618/I2618)^2+(0.5*V2618/U2618)^2)</f>
        <v>97.024843388687927</v>
      </c>
      <c r="O2618" s="31">
        <v>0.9263709829067106</v>
      </c>
      <c r="P2618" s="31">
        <v>2.0642187346281829E-2</v>
      </c>
      <c r="Q2618" s="31">
        <v>0.87792199419233907</v>
      </c>
      <c r="R2618" s="31">
        <v>2.0408144774250441E-2</v>
      </c>
      <c r="S2618" s="31">
        <v>1.0151038828523105</v>
      </c>
      <c r="T2618" s="31">
        <v>2.1186477122375008E-2</v>
      </c>
      <c r="U2618" s="31">
        <v>2.0686508831952701</v>
      </c>
      <c r="V2618" s="31">
        <v>6.8233923789144474E-2</v>
      </c>
      <c r="W2618" s="50">
        <f>U2618*Info!$B$2</f>
        <v>0.99295242393372962</v>
      </c>
      <c r="X2618" s="50">
        <f>W2618*SQRT((0.5*V2618/U2618)^2+Info!$B$3^2)</f>
        <v>5.2278717541422617E-2</v>
      </c>
      <c r="Y2618" s="39">
        <f>W2618*Info!$D$2</f>
        <v>0.80429146338632107</v>
      </c>
      <c r="Z2618" s="39">
        <f>Y2618*SQRT(Info!$D$3^2+(X2618/W2618)^2)</f>
        <v>5.8398419392326095E-2</v>
      </c>
      <c r="AA2618" s="50">
        <f>IF(O2618-W2618&gt;0,O2618-W2618,0)</f>
        <v>0</v>
      </c>
      <c r="AB2618" s="50">
        <f>SQRT((0.5*P2618)^2+X2618^2)</f>
        <v>5.3287796749214529E-2</v>
      </c>
      <c r="AC2618" s="50">
        <f>(1-EXP(-Info!$B$6*G2618*1000))+(Info!$B$6/(Info!$B$6-Info!$B$7))*(EXP(-Info!$B$7*G2618*1000)-EXP(-Info!$B$6*G2618*1000))*(Info!$B$9-1)</f>
        <v>0.40286767103017518</v>
      </c>
      <c r="AD2618" s="50">
        <f>SQRT((Info!$B$6*EXP(-Info!$B$6*G2618*1000)+(Info!$B$6/(Info!$B$6+Info!$B$7))*(Info!$B$9-1)*(-Info!$B$7*EXP(-Info!$B$7*G2618*1000)+Info!$B$6*EXP(-Info!$B$6*G2618*1000)))^2*(0.01*G2618*1000)^2)</f>
        <v>3.010150552367525E-3</v>
      </c>
      <c r="AE2618" s="50">
        <f>IF(AA2618&gt;0,AA2618*AC2618*SQRT((AB2618/AA2618)^2+(AD2618/AC2618)^2),AA2618*AC2618*SQRT((AD2618/AC2618)^2))</f>
        <v>0</v>
      </c>
      <c r="AF2618" s="50">
        <f>IF((S2618-Y2618-AA2618*AC2618)&gt;0,S2618-Y2618-AA2618*AC2618,0)</f>
        <v>0.21081241946598939</v>
      </c>
      <c r="AG2618" s="50">
        <f>SQRT((T2618*0.5)^2+Z2618^2+AE2618^2)</f>
        <v>5.9351428716891377E-2</v>
      </c>
      <c r="AH2618" s="50">
        <f>AF2618/S2618</f>
        <v>0.20767570987280021</v>
      </c>
      <c r="AI2618">
        <f>AF2618*EXP(Info!$B$6*G2618*1000)</f>
        <v>0.32655087328945548</v>
      </c>
      <c r="AJ2618">
        <f>2*SQRT((EXP(Info!$B$6*G2618)*AG2618)^2+(Info!$B$6*G2618*0.01*AI2618)^2)</f>
        <v>0.11875481522686178</v>
      </c>
      <c r="AK2618" s="28">
        <f>AI2618/(E2618/1000)</f>
        <v>8.2027348226439464E-2</v>
      </c>
      <c r="AL2618">
        <f>AA2618/0.752049334436339</f>
        <v>0</v>
      </c>
      <c r="AM2618">
        <f>Q2618/O2618</f>
        <v>0.9477002306761042</v>
      </c>
      <c r="AN2618">
        <f>U2618/0.242530074</f>
        <v>8.5294613120650347</v>
      </c>
      <c r="AO2618">
        <f>O2618/U2618</f>
        <v>0.4478140755562503</v>
      </c>
    </row>
    <row r="2619" spans="1:41">
      <c r="A2619" s="14" t="s">
        <v>97</v>
      </c>
      <c r="B2619" s="14" t="s">
        <v>230</v>
      </c>
      <c r="C2619" s="15">
        <v>-46.28</v>
      </c>
      <c r="D2619" s="15">
        <v>43.68</v>
      </c>
      <c r="E2619" s="15">
        <v>3981</v>
      </c>
      <c r="F2619" s="82">
        <v>524.5</v>
      </c>
      <c r="G2619" s="15">
        <v>48.414099999999998</v>
      </c>
      <c r="I2619">
        <f>(E2619*100*Info!$B$11)/AI2619</f>
        <v>13.621284205973891</v>
      </c>
      <c r="J2619">
        <f>LOG10(I2619)</f>
        <v>1.134218054513356</v>
      </c>
      <c r="K2619">
        <f>2*((E2619*100*Info!$B$11)/AI2619^2)*(AJ2619/2)</f>
        <v>2.2199020668977707</v>
      </c>
      <c r="L2619">
        <f>(M2619/10.7)/I2619</f>
        <v>0.76701827738799033</v>
      </c>
      <c r="M2619">
        <f>((U2619/0.242530073729142))*I2619</f>
        <v>111.79118123801817</v>
      </c>
      <c r="N2619">
        <f>2*M2619*SQRT((0.5*K2619/I2619)^2+(0.5*V2619/U2619)^2)</f>
        <v>18.560597718370261</v>
      </c>
      <c r="O2619" s="1">
        <v>1.012866783110324</v>
      </c>
      <c r="P2619" s="1">
        <v>2.1903033183370051E-2</v>
      </c>
      <c r="Q2619" s="1">
        <v>1.164317003456387</v>
      </c>
      <c r="R2619" s="1">
        <v>2.5885870921953769E-2</v>
      </c>
      <c r="S2619" s="1">
        <v>1.276365276120057</v>
      </c>
      <c r="T2619" s="1">
        <v>2.173168893950354E-2</v>
      </c>
      <c r="U2619" s="1">
        <v>1.990467493221644</v>
      </c>
      <c r="V2619" s="1">
        <v>6.3116222287320126E-2</v>
      </c>
      <c r="W2619" s="50">
        <f>U2619*Info!$B$2</f>
        <v>0.95542439674638902</v>
      </c>
      <c r="X2619" s="50">
        <f>W2619*SQRT((0.5*V2619/U2619)^2+Info!$B$3^2)</f>
        <v>5.0115348124670098E-2</v>
      </c>
      <c r="Y2619" s="39">
        <f>W2619*Info!$D$2</f>
        <v>0.77389376136457511</v>
      </c>
      <c r="Z2619" s="39">
        <f>Y2619*SQRT(Info!$D$3^2+(X2619/W2619)^2)</f>
        <v>5.6081241112266776E-2</v>
      </c>
      <c r="AA2619" s="50">
        <f>IF(O2619-W2619&gt;0,O2619-W2619,0)</f>
        <v>5.744238636393495E-2</v>
      </c>
      <c r="AB2619" s="50">
        <f>SQRT((0.5*P2619)^2+X2619^2)</f>
        <v>5.1297990538761142E-2</v>
      </c>
      <c r="AC2619" s="50">
        <f>(1-EXP(-Info!$B$6*G2619*1000))+(Info!$B$6/(Info!$B$6-Info!$B$7))*(EXP(-Info!$B$7*G2619*1000)-EXP(-Info!$B$6*G2619*1000))*(Info!$B$9-1)</f>
        <v>0.40747113818176195</v>
      </c>
      <c r="AD2619" s="50">
        <f>SQRT((Info!$B$6*EXP(-Info!$B$6*G2619*1000)+(Info!$B$6/(Info!$B$6+Info!$B$7))*(Info!$B$9-1)*(-Info!$B$7*EXP(-Info!$B$7*G2619*1000)+Info!$B$6*EXP(-Info!$B$6*G2619*1000)))^2*(0.01*G2619*1000)^2)</f>
        <v>3.0339753300051946E-3</v>
      </c>
      <c r="AE2619" s="50">
        <f>IF(AA2619&gt;0,AA2619*AC2619*SQRT((AB2619/AA2619)^2+(AD2619/AC2619)^2),AA2619*AC2619*SQRT((AD2619/AC2619)^2))</f>
        <v>2.0903177122499214E-2</v>
      </c>
      <c r="AF2619" s="50">
        <f>IF((S2619-Y2619-AA2619*AC2619)&gt;0,S2619-Y2619-AA2619*AC2619,0)</f>
        <v>0.47906540020389282</v>
      </c>
      <c r="AG2619" s="50">
        <f>SQRT((T2619*0.5)^2+Z2619^2+AE2619^2)</f>
        <v>6.0828570544996463E-2</v>
      </c>
      <c r="AH2619" s="50">
        <f>AF2619/S2619</f>
        <v>0.37533565756361986</v>
      </c>
      <c r="AI2619">
        <f>AF2619*EXP(Info!$B$6*G2619*1000)</f>
        <v>0.7468178091645572</v>
      </c>
      <c r="AJ2619">
        <f>2*SQRT((EXP(Info!$B$6*G2619)*AG2619)^2+(Info!$B$6*G2619*0.01*AI2619)^2)</f>
        <v>0.12171116710371375</v>
      </c>
      <c r="AK2619" s="28">
        <f>AI2619/(E2619/1000)</f>
        <v>0.18759553106369184</v>
      </c>
      <c r="AL2619">
        <f>AA2619/0.752049334436339</f>
        <v>7.6381141148124304E-2</v>
      </c>
      <c r="AM2619">
        <f>Q2619/O2619</f>
        <v>1.1495262979016725</v>
      </c>
      <c r="AN2619">
        <f>U2619/0.242530074</f>
        <v>8.207095558885797</v>
      </c>
      <c r="AO2619">
        <f>O2619/U2619</f>
        <v>0.50885874125528285</v>
      </c>
    </row>
    <row r="2620" spans="1:41">
      <c r="A2620" s="14" t="s">
        <v>97</v>
      </c>
      <c r="B2620" s="14" t="s">
        <v>230</v>
      </c>
      <c r="C2620" s="15">
        <v>-46.28</v>
      </c>
      <c r="D2620" s="15">
        <v>43.68</v>
      </c>
      <c r="E2620" s="15">
        <v>3981</v>
      </c>
      <c r="F2620" s="82">
        <v>536.5</v>
      </c>
      <c r="G2620" s="15">
        <v>49.455400000000004</v>
      </c>
      <c r="I2620">
        <f>(E2620*100*Info!$B$11)/AI2620</f>
        <v>3.8535503616379736</v>
      </c>
      <c r="J2620">
        <f>LOG10(I2620)</f>
        <v>0.58586103910730081</v>
      </c>
      <c r="K2620">
        <f>2*((E2620*100*Info!$B$11)/AI2620^2)*(AJ2620/2)</f>
        <v>0.17019086562550989</v>
      </c>
      <c r="L2620">
        <f>(M2620/10.7)/I2620</f>
        <v>0.70418449692160112</v>
      </c>
      <c r="M2620">
        <f>((U2620/0.242530073729142))*I2620</f>
        <v>29.035631523661365</v>
      </c>
      <c r="N2620">
        <f>2*M2620*SQRT((0.5*K2620/I2620)^2+(0.5*V2620/U2620)^2)</f>
        <v>1.5727581599433149</v>
      </c>
      <c r="O2620" s="1">
        <v>1.7801991812765201</v>
      </c>
      <c r="P2620" s="1">
        <v>3.7597258507617817E-2</v>
      </c>
      <c r="Q2620" s="1">
        <v>1.916801452926759</v>
      </c>
      <c r="R2620" s="1">
        <v>4.1046573099925987E-2</v>
      </c>
      <c r="S2620" s="1">
        <v>2.7619195894221642</v>
      </c>
      <c r="T2620" s="1">
        <v>3.5544379034502069E-2</v>
      </c>
      <c r="U2620" s="1">
        <v>1.827409322143267</v>
      </c>
      <c r="V2620" s="1">
        <v>5.730868347008021E-2</v>
      </c>
      <c r="W2620" s="50">
        <f>U2620*Info!$B$2</f>
        <v>0.87715647462876811</v>
      </c>
      <c r="X2620" s="50">
        <f>W2620*SQRT((0.5*V2620/U2620)^2+Info!$B$3^2)</f>
        <v>4.5963937277389275E-2</v>
      </c>
      <c r="Y2620" s="39">
        <f>W2620*Info!$D$2</f>
        <v>0.71049674444930222</v>
      </c>
      <c r="Z2620" s="39">
        <f>Y2620*SQRT(Info!$D$3^2+(X2620/W2620)^2)</f>
        <v>5.1460137230109865E-2</v>
      </c>
      <c r="AA2620" s="50">
        <f>IF(O2620-W2620&gt;0,O2620-W2620,0)</f>
        <v>0.90304270664775199</v>
      </c>
      <c r="AB2620" s="50">
        <f>SQRT((0.5*P2620)^2+X2620^2)</f>
        <v>4.9659560931022487E-2</v>
      </c>
      <c r="AC2620" s="50">
        <f>(1-EXP(-Info!$B$6*G2620*1000))+(Info!$B$6/(Info!$B$6-Info!$B$7))*(EXP(-Info!$B$7*G2620*1000)-EXP(-Info!$B$6*G2620*1000))*(Info!$B$9-1)</f>
        <v>0.41431765077975596</v>
      </c>
      <c r="AD2620" s="50">
        <f>SQRT((Info!$B$6*EXP(-Info!$B$6*G2620*1000)+(Info!$B$6/(Info!$B$6+Info!$B$7))*(Info!$B$9-1)*(-Info!$B$7*EXP(-Info!$B$7*G2620*1000)+Info!$B$6*EXP(-Info!$B$6*G2620*1000)))^2*(0.01*G2620*1000)^2)</f>
        <v>3.0688782370622393E-3</v>
      </c>
      <c r="AE2620" s="50">
        <f>IF(AA2620&gt;0,AA2620*AC2620*SQRT((AB2620/AA2620)^2+(AD2620/AC2620)^2),AA2620*AC2620*SQRT((AD2620/AC2620)^2))</f>
        <v>2.0760635755775105E-2</v>
      </c>
      <c r="AF2620" s="50">
        <f>IF((S2620-Y2620-AA2620*AC2620)&gt;0,S2620-Y2620-AA2620*AC2620,0)</f>
        <v>1.677276312200773</v>
      </c>
      <c r="AG2620" s="50">
        <f>SQRT((T2620*0.5)^2+Z2620^2+AE2620^2)</f>
        <v>5.8266632311836888E-2</v>
      </c>
      <c r="AH2620" s="50">
        <f>AF2620/S2620</f>
        <v>0.60728643897691637</v>
      </c>
      <c r="AI2620">
        <f>AF2620*EXP(Info!$B$6*G2620*1000)</f>
        <v>2.639803992178599</v>
      </c>
      <c r="AJ2620">
        <f>2*SQRT((EXP(Info!$B$6*G2620)*AG2620)^2+(Info!$B$6*G2620*0.01*AI2620)^2)</f>
        <v>0.11658613080110038</v>
      </c>
      <c r="AK2620" s="28">
        <f>AI2620/(E2620/1000)</f>
        <v>0.66310072649550345</v>
      </c>
      <c r="AL2620">
        <f>AA2620/0.752049334436339</f>
        <v>1.2007758870295158</v>
      </c>
      <c r="AM2620">
        <f>Q2620/O2620</f>
        <v>1.0767342627088987</v>
      </c>
      <c r="AN2620">
        <f>U2620/0.242530074</f>
        <v>7.5347741086462827</v>
      </c>
      <c r="AO2620">
        <f>O2620/U2620</f>
        <v>0.97416553571513098</v>
      </c>
    </row>
    <row r="2621" spans="1:41">
      <c r="A2621" s="14" t="s">
        <v>97</v>
      </c>
      <c r="B2621" s="14" t="s">
        <v>230</v>
      </c>
      <c r="C2621" s="15">
        <v>-46.28</v>
      </c>
      <c r="D2621" s="15">
        <v>43.68</v>
      </c>
      <c r="E2621" s="15">
        <v>3981</v>
      </c>
      <c r="F2621" s="82">
        <v>544.5</v>
      </c>
      <c r="G2621" s="15">
        <v>50.1496</v>
      </c>
      <c r="I2621">
        <f>(E2621*100*Info!$B$11)/AI2621</f>
        <v>4.2297055704044526</v>
      </c>
      <c r="J2621">
        <f>LOG10(I2621)</f>
        <v>0.6263101372097859</v>
      </c>
      <c r="K2621">
        <f>2*((E2621*100*Info!$B$11)/AI2621^2)*(AJ2621/2)</f>
        <v>0.19592163557891165</v>
      </c>
      <c r="L2621">
        <f>(M2621/10.7)/I2621</f>
        <v>0.66371011907302402</v>
      </c>
      <c r="M2621">
        <f>((U2621/0.242530073729142))*I2621</f>
        <v>30.0380927492136</v>
      </c>
      <c r="N2621">
        <f>2*M2621*SQRT((0.5*K2621/I2621)^2+(0.5*V2621/U2621)^2)</f>
        <v>1.6830291239976229</v>
      </c>
      <c r="O2621" s="1">
        <v>2.0106944656295691</v>
      </c>
      <c r="P2621" s="1">
        <v>4.246317681707984E-2</v>
      </c>
      <c r="Q2621" s="1">
        <v>2.1682811021810311</v>
      </c>
      <c r="R2621" s="1">
        <v>4.6201851459564028E-2</v>
      </c>
      <c r="S2621" s="1">
        <v>2.6839672759992981</v>
      </c>
      <c r="T2621" s="1">
        <v>3.6006114081485949E-2</v>
      </c>
      <c r="U2621" s="1">
        <v>1.722375406015072</v>
      </c>
      <c r="V2621" s="1">
        <v>5.4296157452592107E-2</v>
      </c>
      <c r="W2621" s="50">
        <f>U2621*Info!$B$2</f>
        <v>0.82674019488723449</v>
      </c>
      <c r="X2621" s="50">
        <f>W2621*SQRT((0.5*V2621/U2621)^2+Info!$B$3^2)</f>
        <v>4.3342327613299411E-2</v>
      </c>
      <c r="Y2621" s="39">
        <f>W2621*Info!$D$2</f>
        <v>0.66965955785865994</v>
      </c>
      <c r="Z2621" s="39">
        <f>Y2621*SQRT(Info!$D$3^2+(X2621/W2621)^2)</f>
        <v>4.8514238058560089E-2</v>
      </c>
      <c r="AA2621" s="50">
        <f>IF(O2621-W2621&gt;0,O2621-W2621,0)</f>
        <v>1.1839542707423347</v>
      </c>
      <c r="AB2621" s="50">
        <f>SQRT((0.5*P2621)^2+X2621^2)</f>
        <v>4.8263212794925119E-2</v>
      </c>
      <c r="AC2621" s="50">
        <f>(1-EXP(-Info!$B$6*G2621*1000))+(Info!$B$6/(Info!$B$6-Info!$B$7))*(EXP(-Info!$B$7*G2621*1000)-EXP(-Info!$B$6*G2621*1000))*(Info!$B$9-1)</f>
        <v>0.41884382149071209</v>
      </c>
      <c r="AD2621" s="50">
        <f>SQRT((Info!$B$6*EXP(-Info!$B$6*G2621*1000)+(Info!$B$6/(Info!$B$6+Info!$B$7))*(Info!$B$9-1)*(-Info!$B$7*EXP(-Info!$B$7*G2621*1000)+Info!$B$6*EXP(-Info!$B$6*G2621*1000)))^2*(0.01*G2621*1000)^2)</f>
        <v>3.0916009183312148E-3</v>
      </c>
      <c r="AE2621" s="50">
        <f>IF(AA2621&gt;0,AA2621*AC2621*SQRT((AB2621/AA2621)^2+(AD2621/AC2621)^2),AA2621*AC2621*SQRT((AD2621/AC2621)^2))</f>
        <v>2.0543465035828708E-2</v>
      </c>
      <c r="AF2621" s="50">
        <f>IF((S2621-Y2621-AA2621*AC2621)&gt;0,S2621-Y2621-AA2621*AC2621,0)</f>
        <v>1.5184157869126695</v>
      </c>
      <c r="AG2621" s="50">
        <f>SQRT((T2621*0.5)^2+Z2621^2+AE2621^2)</f>
        <v>5.5675625841953513E-2</v>
      </c>
      <c r="AH2621" s="50">
        <f>AF2621/S2621</f>
        <v>0.56573558123853473</v>
      </c>
      <c r="AI2621">
        <f>AF2621*EXP(Info!$B$6*G2621*1000)</f>
        <v>2.4050415470740392</v>
      </c>
      <c r="AJ2621">
        <f>2*SQRT((EXP(Info!$B$6*G2621)*AG2621)^2+(Info!$B$6*G2621*0.01*AI2621)^2)</f>
        <v>0.11140247605767148</v>
      </c>
      <c r="AK2621" s="28">
        <f>AI2621/(E2621/1000)</f>
        <v>0.60413000428888197</v>
      </c>
      <c r="AL2621">
        <f>AA2621/0.752049334436339</f>
        <v>1.5743039938060825</v>
      </c>
      <c r="AM2621">
        <f>Q2621/O2621</f>
        <v>1.0783742330051722</v>
      </c>
      <c r="AN2621">
        <f>U2621/0.242530074</f>
        <v>7.1016982661501675</v>
      </c>
      <c r="AO2621">
        <f>O2621/U2621</f>
        <v>1.1673961777482407</v>
      </c>
    </row>
    <row r="2622" spans="1:41">
      <c r="A2622" s="14" t="s">
        <v>97</v>
      </c>
      <c r="B2622" s="14" t="s">
        <v>230</v>
      </c>
      <c r="C2622" s="15">
        <v>-46.28</v>
      </c>
      <c r="D2622" s="15">
        <v>43.68</v>
      </c>
      <c r="E2622" s="15">
        <v>3981</v>
      </c>
      <c r="F2622" s="82">
        <v>554.5</v>
      </c>
      <c r="G2622" s="15">
        <v>51.017300000000006</v>
      </c>
      <c r="I2622">
        <f>(E2622*100*Info!$B$11)/AI2622</f>
        <v>4.4849245429248894</v>
      </c>
      <c r="J2622">
        <f>LOG10(I2622)</f>
        <v>0.65175514060931583</v>
      </c>
      <c r="K2622">
        <f>2*((E2622*100*Info!$B$11)/AI2622^2)*(AJ2622/2)</f>
        <v>0.21415202563584781</v>
      </c>
      <c r="L2622">
        <f>(M2622/10.7)/I2622</f>
        <v>0.64660991697919212</v>
      </c>
      <c r="M2622">
        <f>((U2622/0.242530073729142))*I2622</f>
        <v>31.02996454403706</v>
      </c>
      <c r="N2622">
        <f>2*M2622*SQRT((0.5*K2622/I2622)^2+(0.5*V2622/U2622)^2)</f>
        <v>1.7725848822260788</v>
      </c>
      <c r="O2622" s="1">
        <v>1.9964850356766111</v>
      </c>
      <c r="P2622" s="1">
        <v>4.2133048962232481E-2</v>
      </c>
      <c r="Q2622" s="1">
        <v>2.1856146479474319</v>
      </c>
      <c r="R2622" s="1">
        <v>4.6541240089438912E-2</v>
      </c>
      <c r="S2622" s="1">
        <v>2.5786147442310972</v>
      </c>
      <c r="T2622" s="1">
        <v>3.3598401723639947E-2</v>
      </c>
      <c r="U2622" s="1">
        <v>1.6779991539768491</v>
      </c>
      <c r="V2622" s="1">
        <v>5.2617055738461788E-2</v>
      </c>
      <c r="W2622" s="50">
        <f>U2622*Info!$B$2</f>
        <v>0.80543959390888753</v>
      </c>
      <c r="X2622" s="50">
        <f>W2622*SQRT((0.5*V2622/U2622)^2+Info!$B$3^2)</f>
        <v>4.2205462809147651E-2</v>
      </c>
      <c r="Y2622" s="39">
        <f>W2622*Info!$D$2</f>
        <v>0.65240607106619897</v>
      </c>
      <c r="Z2622" s="39">
        <f>Y2622*SQRT(Info!$D$3^2+(X2622/W2622)^2)</f>
        <v>4.7252469244179293E-2</v>
      </c>
      <c r="AA2622" s="50">
        <f>IF(O2622-W2622&gt;0,O2622-W2622,0)</f>
        <v>1.1910454417677236</v>
      </c>
      <c r="AB2622" s="50">
        <f>SQRT((0.5*P2622)^2+X2622^2)</f>
        <v>4.7170960819637918E-2</v>
      </c>
      <c r="AC2622" s="50">
        <f>(1-EXP(-Info!$B$6*G2622*1000))+(Info!$B$6/(Info!$B$6-Info!$B$7))*(EXP(-Info!$B$7*G2622*1000)-EXP(-Info!$B$6*G2622*1000))*(Info!$B$9-1)</f>
        <v>0.4244586161645626</v>
      </c>
      <c r="AD2622" s="50">
        <f>SQRT((Info!$B$6*EXP(-Info!$B$6*G2622*1000)+(Info!$B$6/(Info!$B$6+Info!$B$7))*(Info!$B$9-1)*(-Info!$B$7*EXP(-Info!$B$7*G2622*1000)+Info!$B$6*EXP(-Info!$B$6*G2622*1000)))^2*(0.01*G2622*1000)^2)</f>
        <v>3.1193966171042284E-3</v>
      </c>
      <c r="AE2622" s="50">
        <f>IF(AA2622&gt;0,AA2622*AC2622*SQRT((AB2622/AA2622)^2+(AD2622/AC2622)^2),AA2622*AC2622*SQRT((AD2622/AC2622)^2))</f>
        <v>2.0363916468772891E-2</v>
      </c>
      <c r="AF2622" s="50">
        <f>IF((S2622-Y2622-AA2622*AC2622)&gt;0,S2622-Y2622-AA2622*AC2622,0)</f>
        <v>1.42065917316306</v>
      </c>
      <c r="AG2622" s="50">
        <f>SQRT((T2622*0.5)^2+Z2622^2+AE2622^2)</f>
        <v>5.4126685592367864E-2</v>
      </c>
      <c r="AH2622" s="50">
        <f>AF2622/S2622</f>
        <v>0.55093890095113007</v>
      </c>
      <c r="AI2622">
        <f>AF2622*EXP(Info!$B$6*G2622*1000)</f>
        <v>2.2681803297584646</v>
      </c>
      <c r="AJ2622">
        <f>2*SQRT((EXP(Info!$B$6*G2622)*AG2622)^2+(Info!$B$6*G2622*0.01*AI2622)^2)</f>
        <v>0.10830403220304417</v>
      </c>
      <c r="AK2622" s="28">
        <f>AI2622/(E2622/1000)</f>
        <v>0.56975140159720283</v>
      </c>
      <c r="AL2622">
        <f>AA2622/0.752049334436339</f>
        <v>1.5837331239185422</v>
      </c>
      <c r="AM2622">
        <f>Q2622/O2622</f>
        <v>1.0947312946959928</v>
      </c>
      <c r="AN2622">
        <f>U2622/0.242530074</f>
        <v>6.9187261039505108</v>
      </c>
      <c r="AO2622">
        <f>O2622/U2622</f>
        <v>1.1898009787102408</v>
      </c>
    </row>
    <row r="2623" spans="1:41">
      <c r="A2623" s="14" t="s">
        <v>97</v>
      </c>
      <c r="B2623" s="14" t="s">
        <v>230</v>
      </c>
      <c r="C2623" s="15">
        <v>-46.28</v>
      </c>
      <c r="D2623" s="15">
        <v>43.68</v>
      </c>
      <c r="E2623" s="15">
        <v>3981</v>
      </c>
      <c r="F2623" s="82">
        <v>564.5</v>
      </c>
      <c r="G2623" s="15">
        <v>51.885100000000001</v>
      </c>
      <c r="I2623">
        <f>(E2623*100*Info!$B$11)/AI2623</f>
        <v>4.9177929442911221</v>
      </c>
      <c r="J2623">
        <f>LOG10(I2623)</f>
        <v>0.6917702395216857</v>
      </c>
      <c r="K2623">
        <f>2*((E2623*100*Info!$B$11)/AI2623^2)*(AJ2623/2)</f>
        <v>0.31662751846906623</v>
      </c>
      <c r="L2623">
        <f>(M2623/10.7)/I2623</f>
        <v>0.70611870701180679</v>
      </c>
      <c r="M2623">
        <f>((U2623/0.242530073729142))*I2623</f>
        <v>37.156237868368578</v>
      </c>
      <c r="N2623">
        <f>2*M2623*SQRT((0.5*K2623/I2623)^2+(0.5*V2623/U2623)^2)</f>
        <v>2.8116917471740317</v>
      </c>
      <c r="O2623" s="1">
        <v>1.9466744327846981</v>
      </c>
      <c r="P2623" s="1">
        <v>4.1156800385563609E-2</v>
      </c>
      <c r="Q2623" s="1">
        <v>2.1148985719289999</v>
      </c>
      <c r="R2623" s="1">
        <v>4.5308331508455209E-2</v>
      </c>
      <c r="S2623" s="1">
        <v>2.4566756009420301</v>
      </c>
      <c r="T2623" s="1">
        <v>6.8926981299138185E-2</v>
      </c>
      <c r="U2623" s="1">
        <v>1.8324287361821689</v>
      </c>
      <c r="V2623" s="1">
        <v>7.285980245598038E-2</v>
      </c>
      <c r="W2623" s="50">
        <f>U2623*Info!$B$2</f>
        <v>0.87956579336744112</v>
      </c>
      <c r="X2623" s="50">
        <f>W2623*SQRT((0.5*V2623/U2623)^2+Info!$B$3^2)</f>
        <v>4.7327185517810913E-2</v>
      </c>
      <c r="Y2623" s="39">
        <f>W2623*Info!$D$2</f>
        <v>0.71244829262762732</v>
      </c>
      <c r="Z2623" s="39">
        <f>Y2623*SQRT(Info!$D$3^2+(X2623/W2623)^2)</f>
        <v>5.2330967917930016E-2</v>
      </c>
      <c r="AA2623" s="50">
        <f>IF(O2623-W2623&gt;0,O2623-W2623,0)</f>
        <v>1.0671086394172571</v>
      </c>
      <c r="AB2623" s="50">
        <f>SQRT((0.5*P2623)^2+X2623^2)</f>
        <v>5.1607490188262141E-2</v>
      </c>
      <c r="AC2623" s="50">
        <f>(1-EXP(-Info!$B$6*G2623*1000))+(Info!$B$6/(Info!$B$6-Info!$B$7))*(EXP(-Info!$B$7*G2623*1000)-EXP(-Info!$B$6*G2623*1000))*(Info!$B$9-1)</f>
        <v>0.4300270815638797</v>
      </c>
      <c r="AD2623" s="50">
        <f>SQRT((Info!$B$6*EXP(-Info!$B$6*G2623*1000)+(Info!$B$6/(Info!$B$6+Info!$B$7))*(Info!$B$9-1)*(-Info!$B$7*EXP(-Info!$B$7*G2623*1000)+Info!$B$6*EXP(-Info!$B$6*G2623*1000)))^2*(0.01*G2623*1000)^2)</f>
        <v>3.1465303696072656E-3</v>
      </c>
      <c r="AE2623" s="50">
        <f>IF(AA2623&gt;0,AA2623*AC2623*SQRT((AB2623/AA2623)^2+(AD2623/AC2623)^2),AA2623*AC2623*SQRT((AD2623/AC2623)^2))</f>
        <v>2.2445186377388977E-2</v>
      </c>
      <c r="AF2623" s="50">
        <f>IF((S2623-Y2623-AA2623*AC2623)&gt;0,S2623-Y2623-AA2623*AC2623,0)</f>
        <v>1.2853416943941973</v>
      </c>
      <c r="AG2623" s="50">
        <f>SQRT((T2623*0.5)^2+Z2623^2+AE2623^2)</f>
        <v>6.6558611632876505E-2</v>
      </c>
      <c r="AH2623" s="50">
        <f>AF2623/S2623</f>
        <v>0.52320367162083736</v>
      </c>
      <c r="AI2623">
        <f>AF2623*EXP(Info!$B$6*G2623*1000)</f>
        <v>2.0685331293832143</v>
      </c>
      <c r="AJ2623">
        <f>2*SQRT((EXP(Info!$B$6*G2623)*AG2623)^2+(Info!$B$6*G2623*0.01*AI2623)^2)</f>
        <v>0.13318057898065244</v>
      </c>
      <c r="AK2623" s="28">
        <f>AI2623/(E2623/1000)</f>
        <v>0.51960138894328423</v>
      </c>
      <c r="AL2623">
        <f>AA2623/0.752049334436339</f>
        <v>1.4189343578331268</v>
      </c>
      <c r="AM2623">
        <f>Q2623/O2623</f>
        <v>1.0864161650819335</v>
      </c>
      <c r="AN2623">
        <f>U2623/0.242530074</f>
        <v>7.5554701565883695</v>
      </c>
      <c r="AO2623">
        <f>O2623/U2623</f>
        <v>1.0623465973583004</v>
      </c>
    </row>
    <row r="2624" spans="1:41">
      <c r="A2624" s="14" t="s">
        <v>97</v>
      </c>
      <c r="B2624" s="14" t="s">
        <v>230</v>
      </c>
      <c r="C2624" s="15">
        <v>-46.28</v>
      </c>
      <c r="D2624" s="15">
        <v>43.68</v>
      </c>
      <c r="E2624" s="15">
        <v>3981</v>
      </c>
      <c r="F2624" s="82">
        <v>574.5</v>
      </c>
      <c r="G2624" s="15">
        <v>52.752900000000004</v>
      </c>
      <c r="I2624">
        <f>(E2624*100*Info!$B$11)/AI2624</f>
        <v>6.2447352392727415</v>
      </c>
      <c r="J2624">
        <f>LOG10(I2624)</f>
        <v>0.79551403013043387</v>
      </c>
      <c r="K2624">
        <f>2*((E2624*100*Info!$B$11)/AI2624^2)*(AJ2624/2)</f>
        <v>0.71693425442665415</v>
      </c>
      <c r="L2624">
        <f>(M2624/10.7)/I2624</f>
        <v>0.75303647803341089</v>
      </c>
      <c r="M2624">
        <f>((U2624/0.242530073729142))*I2624</f>
        <v>50.316893709913899</v>
      </c>
      <c r="N2624">
        <f>2*M2624*SQRT((0.5*K2624/I2624)^2+(0.5*V2624/U2624)^2)</f>
        <v>6.6237557408663505</v>
      </c>
      <c r="O2624" s="1">
        <v>1.761402961742438</v>
      </c>
      <c r="P2624" s="1">
        <v>3.7165198316444707E-2</v>
      </c>
      <c r="Q2624" s="1">
        <v>1.8789568692956229</v>
      </c>
      <c r="R2624" s="1">
        <v>3.9855649549660761E-2</v>
      </c>
      <c r="S2624" s="1">
        <v>2.1226116174633272</v>
      </c>
      <c r="T2624" s="1">
        <v>0.1354641078225072</v>
      </c>
      <c r="U2624" s="1">
        <v>1.9541837201584891</v>
      </c>
      <c r="V2624" s="1">
        <v>0.12587184026172821</v>
      </c>
      <c r="W2624" s="50">
        <f>U2624*Info!$B$2</f>
        <v>0.93800818567607469</v>
      </c>
      <c r="X2624" s="50">
        <f>W2624*SQRT((0.5*V2624/U2624)^2+Info!$B$3^2)</f>
        <v>5.5787513592475579E-2</v>
      </c>
      <c r="Y2624" s="39">
        <f>W2624*Info!$D$2</f>
        <v>0.75978663039762051</v>
      </c>
      <c r="Z2624" s="39">
        <f>Y2624*SQRT(Info!$D$3^2+(X2624/W2624)^2)</f>
        <v>5.9035026478960896E-2</v>
      </c>
      <c r="AA2624" s="50">
        <f>IF(O2624-W2624&gt;0,O2624-W2624,0)</f>
        <v>0.82339477606636335</v>
      </c>
      <c r="AB2624" s="50">
        <f>SQRT((0.5*P2624)^2+X2624^2)</f>
        <v>5.8801017544816467E-2</v>
      </c>
      <c r="AC2624" s="50">
        <f>(1-EXP(-Info!$B$6*G2624*1000))+(Info!$B$6/(Info!$B$6-Info!$B$7))*(EXP(-Info!$B$7*G2624*1000)-EXP(-Info!$B$6*G2624*1000))*(Info!$B$9-1)</f>
        <v>0.4355489462989911</v>
      </c>
      <c r="AD2624" s="50">
        <f>SQRT((Info!$B$6*EXP(-Info!$B$6*G2624*1000)+(Info!$B$6/(Info!$B$6+Info!$B$7))*(Info!$B$9-1)*(-Info!$B$7*EXP(-Info!$B$7*G2624*1000)+Info!$B$6*EXP(-Info!$B$6*G2624*1000)))^2*(0.01*G2624*1000)^2)</f>
        <v>3.1730077349977283E-3</v>
      </c>
      <c r="AE2624" s="50">
        <f>IF(AA2624&gt;0,AA2624*AC2624*SQRT((AB2624/AA2624)^2+(AD2624/AC2624)^2),AA2624*AC2624*SQRT((AD2624/AC2624)^2))</f>
        <v>2.5743638424991173E-2</v>
      </c>
      <c r="AF2624" s="50">
        <f>IF((S2624-Y2624-AA2624*AC2624)&gt;0,S2624-Y2624-AA2624*AC2624,0)</f>
        <v>1.0041962599619085</v>
      </c>
      <c r="AG2624" s="50">
        <f>SQRT((T2624*0.5)^2+Z2624^2+AE2624^2)</f>
        <v>9.3463898900940687E-2</v>
      </c>
      <c r="AH2624" s="50">
        <f>AF2624/S2624</f>
        <v>0.47309467813145911</v>
      </c>
      <c r="AI2624">
        <f>AF2624*EXP(Info!$B$6*G2624*1000)</f>
        <v>1.6289910202658815</v>
      </c>
      <c r="AJ2624">
        <f>2*SQRT((EXP(Info!$B$6*G2624)*AG2624)^2+(Info!$B$6*G2624*0.01*AI2624)^2)</f>
        <v>0.18701825102805242</v>
      </c>
      <c r="AK2624" s="28">
        <f>AI2624/(E2624/1000)</f>
        <v>0.40919141428432093</v>
      </c>
      <c r="AL2624">
        <f>AA2624/0.752049334436339</f>
        <v>1.0948680337354433</v>
      </c>
      <c r="AM2624">
        <f>Q2624/O2624</f>
        <v>1.0667387929431529</v>
      </c>
      <c r="AN2624">
        <f>U2624/0.242530074</f>
        <v>8.0574903059588774</v>
      </c>
      <c r="AO2624">
        <f>O2624/U2624</f>
        <v>0.90134972652396472</v>
      </c>
    </row>
    <row r="2625" spans="1:41">
      <c r="A2625" s="14" t="s">
        <v>97</v>
      </c>
      <c r="B2625" s="14" t="s">
        <v>230</v>
      </c>
      <c r="C2625" s="15">
        <v>-46.28</v>
      </c>
      <c r="D2625" s="15">
        <v>43.68</v>
      </c>
      <c r="E2625" s="15">
        <v>3981</v>
      </c>
      <c r="F2625" s="82">
        <v>582.5</v>
      </c>
      <c r="G2625" s="18">
        <v>53.447099999999999</v>
      </c>
      <c r="I2625">
        <f>(E2625*100*Info!$B$11)/AI2625</f>
        <v>6.3925007980764867</v>
      </c>
      <c r="J2625">
        <f>LOG10(I2625)</f>
        <v>0.80567079091819205</v>
      </c>
      <c r="K2625">
        <f>2*((E2625*100*Info!$B$11)/AI2625^2)*(AJ2625/2)</f>
        <v>0.52276009291979908</v>
      </c>
      <c r="L2625">
        <f>(M2625/10.7)/I2625</f>
        <v>0.8060765153622802</v>
      </c>
      <c r="M2625">
        <f>((U2625/0.242530073729142))*I2625</f>
        <v>55.135439015075754</v>
      </c>
      <c r="N2625">
        <f>2*M2625*SQRT((0.5*K2625/I2625)^2+(0.5*V2625/U2625)^2)</f>
        <v>4.8171642954974878</v>
      </c>
      <c r="O2625" s="1">
        <v>1.5549471552804379</v>
      </c>
      <c r="P2625" s="1">
        <v>3.2086720848234628E-2</v>
      </c>
      <c r="Q2625" s="1">
        <v>1.606521433403812</v>
      </c>
      <c r="R2625" s="1">
        <v>3.3822218444182657E-2</v>
      </c>
      <c r="S2625" s="1">
        <v>2.0304066565668659</v>
      </c>
      <c r="T2625" s="1">
        <v>2.6760314386035149E-2</v>
      </c>
      <c r="U2625" s="1">
        <v>2.091826424712937</v>
      </c>
      <c r="V2625" s="1">
        <v>6.4337341827062647E-2</v>
      </c>
      <c r="W2625" s="50">
        <f>U2625*Info!$B$2</f>
        <v>1.0040766838622097</v>
      </c>
      <c r="X2625" s="50">
        <f>W2625*SQRT((0.5*V2625/U2625)^2+Info!$B$3^2)</f>
        <v>5.2524739660121826E-2</v>
      </c>
      <c r="Y2625" s="39">
        <f>W2625*Info!$D$2</f>
        <v>0.81330211392838991</v>
      </c>
      <c r="Z2625" s="39">
        <f>Y2625*SQRT(Info!$D$3^2+(X2625/W2625)^2)</f>
        <v>5.8853472076192001E-2</v>
      </c>
      <c r="AA2625" s="50">
        <f>IF(O2625-W2625&gt;0,O2625-W2625,0)</f>
        <v>0.5508704714182282</v>
      </c>
      <c r="AB2625" s="50">
        <f>SQRT((0.5*P2625)^2+X2625^2)</f>
        <v>5.4920284868723218E-2</v>
      </c>
      <c r="AC2625" s="50">
        <f>(1-EXP(-Info!$B$6*G2625*1000))+(Info!$B$6/(Info!$B$6-Info!$B$7))*(EXP(-Info!$B$7*G2625*1000)-EXP(-Info!$B$6*G2625*1000))*(Info!$B$9-1)</f>
        <v>0.43993288622761872</v>
      </c>
      <c r="AD2625" s="50">
        <f>SQRT((Info!$B$6*EXP(-Info!$B$6*G2625*1000)+(Info!$B$6/(Info!$B$6+Info!$B$7))*(Info!$B$9-1)*(-Info!$B$7*EXP(-Info!$B$7*G2625*1000)+Info!$B$6*EXP(-Info!$B$6*G2625*1000)))^2*(0.01*G2625*1000)^2)</f>
        <v>3.1937216989980396E-3</v>
      </c>
      <c r="AE2625" s="50">
        <f>IF(AA2625&gt;0,AA2625*AC2625*SQRT((AB2625/AA2625)^2+(AD2625/AC2625)^2),AA2625*AC2625*SQRT((AD2625/AC2625)^2))</f>
        <v>2.4225208408557439E-2</v>
      </c>
      <c r="AF2625" s="50">
        <f>IF((S2625-Y2625-AA2625*AC2625)&gt;0,S2625-Y2625-AA2625*AC2625,0)</f>
        <v>0.9747585062098858</v>
      </c>
      <c r="AG2625" s="50">
        <f>SQRT((T2625*0.5)^2+Z2625^2+AE2625^2)</f>
        <v>6.5035532629255932E-2</v>
      </c>
      <c r="AH2625" s="50">
        <f>AF2625/S2625</f>
        <v>0.4800804326843896</v>
      </c>
      <c r="AI2625">
        <f>AF2625*EXP(Info!$B$6*G2625*1000)</f>
        <v>1.5913361531021104</v>
      </c>
      <c r="AJ2625">
        <f>2*SQRT((EXP(Info!$B$6*G2625)*AG2625)^2+(Info!$B$6*G2625*0.01*AI2625)^2)</f>
        <v>0.13013483479151242</v>
      </c>
      <c r="AK2625" s="28">
        <f>AI2625/(E2625/1000)</f>
        <v>0.3997327689279353</v>
      </c>
      <c r="AL2625">
        <f>AA2625/0.752049334436339</f>
        <v>0.73249246584481809</v>
      </c>
      <c r="AM2625">
        <f>Q2625/O2625</f>
        <v>1.0331678655112062</v>
      </c>
      <c r="AN2625">
        <f>U2625/0.242530074</f>
        <v>8.6250187047439599</v>
      </c>
      <c r="AO2625">
        <f>O2625/U2625</f>
        <v>0.7433442550061603</v>
      </c>
    </row>
    <row r="2626" spans="1:41">
      <c r="A2626" s="14" t="s">
        <v>97</v>
      </c>
      <c r="B2626" s="14" t="s">
        <v>230</v>
      </c>
      <c r="C2626" s="15">
        <v>-46.28</v>
      </c>
      <c r="D2626" s="15">
        <v>43.68</v>
      </c>
      <c r="E2626" s="15">
        <v>3981</v>
      </c>
      <c r="F2626" s="82">
        <v>586.5</v>
      </c>
      <c r="G2626" s="15">
        <v>53.794199999999996</v>
      </c>
      <c r="I2626">
        <f>(E2626*100*Info!$B$11)/AI2626</f>
        <v>6.5185678242883434</v>
      </c>
      <c r="J2626">
        <f>LOG10(I2626)</f>
        <v>0.81415218862592942</v>
      </c>
      <c r="K2626">
        <f>2*((E2626*100*Info!$B$11)/AI2626^2)*(AJ2626/2)</f>
        <v>0.53894604003263546</v>
      </c>
      <c r="L2626">
        <f>(M2626/10.7)/I2626</f>
        <v>0.79622881582910365</v>
      </c>
      <c r="M2626">
        <f>((U2626/0.242530073729142))*I2626</f>
        <v>55.535905474092402</v>
      </c>
      <c r="N2626">
        <f>2*M2626*SQRT((0.5*K2626/I2626)^2+(0.5*V2626/U2626)^2)</f>
        <v>4.8999555220130766</v>
      </c>
      <c r="O2626" s="1">
        <v>1.513136320797196</v>
      </c>
      <c r="P2626" s="1">
        <v>3.1275041921559707E-2</v>
      </c>
      <c r="Q2626" s="1">
        <v>1.5671009077974301</v>
      </c>
      <c r="R2626" s="1">
        <v>3.3942385380319573E-2</v>
      </c>
      <c r="S2626" s="1">
        <v>1.9867207687976629</v>
      </c>
      <c r="T2626" s="1">
        <v>2.8339594385735339E-2</v>
      </c>
      <c r="U2626" s="1">
        <v>2.0662709374688091</v>
      </c>
      <c r="V2626" s="1">
        <v>6.3648332961687551E-2</v>
      </c>
      <c r="W2626" s="50">
        <f>U2626*Info!$B$2</f>
        <v>0.99181004998502831</v>
      </c>
      <c r="X2626" s="50">
        <f>W2626*SQRT((0.5*V2626/U2626)^2+Info!$B$3^2)</f>
        <v>5.1889901626070246E-2</v>
      </c>
      <c r="Y2626" s="39">
        <f>W2626*Info!$D$2</f>
        <v>0.80336614048787303</v>
      </c>
      <c r="Z2626" s="39">
        <f>Y2626*SQRT(Info!$D$3^2+(X2626/W2626)^2)</f>
        <v>5.8138479045600419E-2</v>
      </c>
      <c r="AA2626" s="50">
        <f>IF(O2626-W2626&gt;0,O2626-W2626,0)</f>
        <v>0.52132627081216765</v>
      </c>
      <c r="AB2626" s="50">
        <f>SQRT((0.5*P2626)^2+X2626^2)</f>
        <v>5.4194962427905391E-2</v>
      </c>
      <c r="AC2626" s="50">
        <f>(1-EXP(-Info!$B$6*G2626*1000))+(Info!$B$6/(Info!$B$6-Info!$B$7))*(EXP(-Info!$B$7*G2626*1000)-EXP(-Info!$B$6*G2626*1000))*(Info!$B$9-1)</f>
        <v>0.44211382310150138</v>
      </c>
      <c r="AD2626" s="50">
        <f>SQRT((Info!$B$6*EXP(-Info!$B$6*G2626*1000)+(Info!$B$6/(Info!$B$6+Info!$B$7))*(Info!$B$9-1)*(-Info!$B$7*EXP(-Info!$B$7*G2626*1000)+Info!$B$6*EXP(-Info!$B$6*G2626*1000)))^2*(0.01*G2626*1000)^2)</f>
        <v>3.2039246355308128E-3</v>
      </c>
      <c r="AE2626" s="50">
        <f>IF(AA2626&gt;0,AA2626*AC2626*SQRT((AB2626/AA2626)^2+(AD2626/AC2626)^2),AA2626*AC2626*SQRT((AD2626/AC2626)^2))</f>
        <v>2.4018489945074318E-2</v>
      </c>
      <c r="AF2626" s="50">
        <f>IF((S2626-Y2626-AA2626*AC2626)&gt;0,S2626-Y2626-AA2626*AC2626,0)</f>
        <v>0.95286907763777395</v>
      </c>
      <c r="AG2626" s="50">
        <f>SQRT((T2626*0.5)^2+Z2626^2+AE2626^2)</f>
        <v>6.4480646379083045E-2</v>
      </c>
      <c r="AH2626" s="50">
        <f>AF2626/S2626</f>
        <v>0.47961902477842305</v>
      </c>
      <c r="AI2626">
        <f>AF2626*EXP(Info!$B$6*G2626*1000)</f>
        <v>1.5605602185820302</v>
      </c>
      <c r="AJ2626">
        <f>2*SQRT((EXP(Info!$B$6*G2626)*AG2626)^2+(Info!$B$6*G2626*0.01*AI2626)^2)</f>
        <v>0.12902492889671982</v>
      </c>
      <c r="AK2626" s="28">
        <f>AI2626/(E2626/1000)</f>
        <v>0.39200206445165292</v>
      </c>
      <c r="AL2626">
        <f>AA2626/0.752049334436339</f>
        <v>0.69320754229893933</v>
      </c>
      <c r="AM2626">
        <f>Q2626/O2626</f>
        <v>1.0356640616304833</v>
      </c>
      <c r="AN2626">
        <f>U2626/0.242530074</f>
        <v>8.5196483198566497</v>
      </c>
      <c r="AO2626">
        <f>O2626/U2626</f>
        <v>0.73230295860948158</v>
      </c>
    </row>
    <row r="2627" spans="1:41">
      <c r="A2627" s="14" t="s">
        <v>97</v>
      </c>
      <c r="B2627" s="14" t="s">
        <v>230</v>
      </c>
      <c r="C2627" s="15">
        <v>-46.28</v>
      </c>
      <c r="D2627" s="15">
        <v>43.68</v>
      </c>
      <c r="E2627" s="15">
        <v>3981</v>
      </c>
      <c r="F2627" s="82">
        <v>588.5</v>
      </c>
      <c r="G2627" s="18">
        <v>53.967699999999994</v>
      </c>
      <c r="I2627">
        <f>(E2627*100*Info!$B$11)/AI2627</f>
        <v>5.052848217924204</v>
      </c>
      <c r="J2627">
        <f>LOG10(I2627)</f>
        <v>0.70353625269933984</v>
      </c>
      <c r="K2627">
        <f>2*((E2627*100*Info!$B$11)/AI2627^2)*(AJ2627/2)</f>
        <v>0.41458749296149511</v>
      </c>
      <c r="L2627">
        <f>(M2627/10.7)/I2627</f>
        <v>0.77609985838209095</v>
      </c>
      <c r="M2627">
        <f>((U2627/0.242530073729142))*I2627</f>
        <v>41.960208214021769</v>
      </c>
      <c r="N2627">
        <f>2*M2627*SQRT((0.5*K2627/I2627)^2+(0.5*V2627/U2627)^2)</f>
        <v>3.9782415276647773</v>
      </c>
      <c r="O2627" s="1">
        <v>1.4620204963425809</v>
      </c>
      <c r="P2627" s="1">
        <v>3.0200442164275101E-2</v>
      </c>
      <c r="Q2627" s="1">
        <v>1.524621287927499</v>
      </c>
      <c r="R2627" s="1">
        <v>3.2653081855957007E-2</v>
      </c>
      <c r="S2627" s="1">
        <v>2.2298881307665992</v>
      </c>
      <c r="T2627" s="1">
        <v>0.10570345924658731</v>
      </c>
      <c r="U2627" s="1">
        <v>2.0140348478580612</v>
      </c>
      <c r="V2627" s="1">
        <v>9.5675457648921117E-2</v>
      </c>
      <c r="W2627" s="50">
        <f>U2627*Info!$B$2</f>
        <v>0.9667367269718693</v>
      </c>
      <c r="X2627" s="50">
        <f>W2627*SQRT((0.5*V2627/U2627)^2+Info!$B$3^2)</f>
        <v>5.3513626641252254E-2</v>
      </c>
      <c r="Y2627" s="39">
        <f>W2627*Info!$D$2</f>
        <v>0.78305674884721421</v>
      </c>
      <c r="Z2627" s="39">
        <f>Y2627*SQRT(Info!$D$3^2+(X2627/W2627)^2)</f>
        <v>5.8410817950307142E-2</v>
      </c>
      <c r="AA2627" s="50">
        <f>IF(O2627-W2627&gt;0,O2627-W2627,0)</f>
        <v>0.49528376937071161</v>
      </c>
      <c r="AB2627" s="50">
        <f>SQRT((0.5*P2627)^2+X2627^2)</f>
        <v>5.5603281495148954E-2</v>
      </c>
      <c r="AC2627" s="50">
        <f>(1-EXP(-Info!$B$6*G2627*1000))+(Info!$B$6/(Info!$B$6-Info!$B$7))*(EXP(-Info!$B$7*G2627*1000)-EXP(-Info!$B$6*G2627*1000))*(Info!$B$9-1)</f>
        <v>0.44320123055204352</v>
      </c>
      <c r="AD2627" s="50">
        <f>SQRT((Info!$B$6*EXP(-Info!$B$6*G2627*1000)+(Info!$B$6/(Info!$B$6+Info!$B$7))*(Info!$B$9-1)*(-Info!$B$7*EXP(-Info!$B$7*G2627*1000)+Info!$B$6*EXP(-Info!$B$6*G2627*1000)))^2*(0.01*G2627*1000)^2)</f>
        <v>3.2089863773945865E-3</v>
      </c>
      <c r="AE2627" s="50">
        <f>IF(AA2627&gt;0,AA2627*AC2627*SQRT((AB2627/AA2627)^2+(AD2627/AC2627)^2),AA2627*AC2627*SQRT((AD2627/AC2627)^2))</f>
        <v>2.4694641802084152E-2</v>
      </c>
      <c r="AF2627" s="50">
        <f>IF((S2627-Y2627-AA2627*AC2627)&gt;0,S2627-Y2627-AA2627*AC2627,0)</f>
        <v>1.2273210058618311</v>
      </c>
      <c r="AG2627" s="50">
        <f>SQRT((T2627*0.5)^2+Z2627^2+AE2627^2)</f>
        <v>8.2552736547802597E-2</v>
      </c>
      <c r="AH2627" s="50">
        <f>AF2627/S2627</f>
        <v>0.55039577498441505</v>
      </c>
      <c r="AI2627">
        <f>AF2627*EXP(Info!$B$6*G2627*1000)</f>
        <v>2.0132442515544811</v>
      </c>
      <c r="AJ2627">
        <f>2*SQRT((EXP(Info!$B$6*G2627)*AG2627)^2+(Info!$B$6*G2627*0.01*AI2627)^2)</f>
        <v>0.16518720748631727</v>
      </c>
      <c r="AK2627" s="28">
        <f>AI2627/(E2627/1000)</f>
        <v>0.50571320059142955</v>
      </c>
      <c r="AL2627">
        <f>AA2627/0.752049334436339</f>
        <v>0.65857882813223523</v>
      </c>
      <c r="AM2627">
        <f>Q2627/O2627</f>
        <v>1.0428179986132351</v>
      </c>
      <c r="AN2627">
        <f>U2627/0.242530074</f>
        <v>8.3042684754141511</v>
      </c>
      <c r="AO2627">
        <f>O2627/U2627</f>
        <v>0.7259161865533007</v>
      </c>
    </row>
    <row r="2628" spans="1:41">
      <c r="A2628" s="14" t="s">
        <v>97</v>
      </c>
      <c r="B2628" s="14" t="s">
        <v>230</v>
      </c>
      <c r="C2628" s="15">
        <v>-46.28</v>
      </c>
      <c r="D2628" s="15">
        <v>43.68</v>
      </c>
      <c r="E2628" s="15">
        <v>3981</v>
      </c>
      <c r="F2628" s="82">
        <v>594.5</v>
      </c>
      <c r="G2628" s="15">
        <v>54.488399999999999</v>
      </c>
      <c r="I2628">
        <f>(E2628*100*Info!$B$11)/AI2628</f>
        <v>5.9259863341399956</v>
      </c>
      <c r="J2628">
        <f>LOG10(I2628)</f>
        <v>0.77276064562286562</v>
      </c>
      <c r="K2628">
        <f>2*((E2628*100*Info!$B$11)/AI2628^2)*(AJ2628/2)</f>
        <v>0.45538520030622986</v>
      </c>
      <c r="L2628">
        <f>(M2628/10.7)/I2628</f>
        <v>0.81238183318601365</v>
      </c>
      <c r="M2628">
        <f>((U2628/0.242530073729142))*I2628</f>
        <v>51.511550964733885</v>
      </c>
      <c r="N2628">
        <f>2*M2628*SQRT((0.5*K2628/I2628)^2+(0.5*V2628/U2628)^2)</f>
        <v>4.2834947206114142</v>
      </c>
      <c r="O2628" s="1">
        <v>1.3386657207475421</v>
      </c>
      <c r="P2628" s="1">
        <v>2.8904931518071119E-2</v>
      </c>
      <c r="Q2628" s="1">
        <v>1.5451229012953589</v>
      </c>
      <c r="R2628" s="1">
        <v>3.4650933114317883E-2</v>
      </c>
      <c r="S2628" s="1">
        <v>2.0070376522502529</v>
      </c>
      <c r="T2628" s="1">
        <v>2.916206779653692E-2</v>
      </c>
      <c r="U2628" s="1">
        <v>2.1081891771173682</v>
      </c>
      <c r="V2628" s="1">
        <v>6.6989176822894486E-2</v>
      </c>
      <c r="W2628" s="50">
        <f>U2628*Info!$B$2</f>
        <v>1.0119308050163367</v>
      </c>
      <c r="X2628" s="50">
        <f>W2628*SQRT((0.5*V2628/U2628)^2+Info!$B$3^2)</f>
        <v>5.3089478755113877E-2</v>
      </c>
      <c r="Y2628" s="39">
        <f>W2628*Info!$D$2</f>
        <v>0.81966395206323273</v>
      </c>
      <c r="Z2628" s="39">
        <f>Y2628*SQRT(Info!$D$3^2+(X2628/W2628)^2)</f>
        <v>5.9404003080604569E-2</v>
      </c>
      <c r="AA2628" s="50">
        <f>IF(O2628-W2628&gt;0,O2628-W2628,0)</f>
        <v>0.32673491573120539</v>
      </c>
      <c r="AB2628" s="50">
        <f>SQRT((0.5*P2628)^2+X2628^2)</f>
        <v>5.5021509621290682E-2</v>
      </c>
      <c r="AC2628" s="50">
        <f>(1-EXP(-Info!$B$6*G2628*1000))+(Info!$B$6/(Info!$B$6-Info!$B$7))*(EXP(-Info!$B$7*G2628*1000)-EXP(-Info!$B$6*G2628*1000))*(Info!$B$9-1)</f>
        <v>0.44645374934500093</v>
      </c>
      <c r="AD2628" s="50">
        <f>SQRT((Info!$B$6*EXP(-Info!$B$6*G2628*1000)+(Info!$B$6/(Info!$B$6+Info!$B$7))*(Info!$B$9-1)*(-Info!$B$7*EXP(-Info!$B$7*G2628*1000)+Info!$B$6*EXP(-Info!$B$6*G2628*1000)))^2*(0.01*G2628*1000)^2)</f>
        <v>3.2240251560949648E-3</v>
      </c>
      <c r="AE2628" s="50">
        <f>IF(AA2628&gt;0,AA2628*AC2628*SQRT((AB2628/AA2628)^2+(AD2628/AC2628)^2),AA2628*AC2628*SQRT((AD2628/AC2628)^2))</f>
        <v>2.458713539213081E-2</v>
      </c>
      <c r="AF2628" s="50">
        <f>IF((S2628-Y2628-AA2628*AC2628)&gt;0,S2628-Y2628-AA2628*AC2628,0)</f>
        <v>1.0415016720169006</v>
      </c>
      <c r="AG2628" s="50">
        <f>SQRT((T2628*0.5)^2+Z2628^2+AE2628^2)</f>
        <v>6.5923966494241704E-2</v>
      </c>
      <c r="AH2628" s="50">
        <f>AF2628/S2628</f>
        <v>0.51892482976051224</v>
      </c>
      <c r="AI2628">
        <f>AF2628*EXP(Info!$B$6*G2628*1000)</f>
        <v>1.7166117259009002</v>
      </c>
      <c r="AJ2628">
        <f>2*SQRT((EXP(Info!$B$6*G2628)*AG2628)^2+(Info!$B$6*G2628*0.01*AI2628)^2)</f>
        <v>0.13191383350715249</v>
      </c>
      <c r="AK2628" s="28">
        <f>AI2628/(E2628/1000)</f>
        <v>0.43120113687538314</v>
      </c>
      <c r="AL2628">
        <f>AA2628/0.752049334436339</f>
        <v>0.43445941744778382</v>
      </c>
      <c r="AM2628">
        <f>Q2628/O2628</f>
        <v>1.1542260904630668</v>
      </c>
      <c r="AN2628">
        <f>U2628/0.242530074</f>
        <v>8.692485605382565</v>
      </c>
      <c r="AO2628">
        <f>O2628/U2628</f>
        <v>0.6349836794902658</v>
      </c>
    </row>
    <row r="2629" spans="1:41">
      <c r="A2629" s="14" t="s">
        <v>97</v>
      </c>
      <c r="B2629" s="14" t="s">
        <v>230</v>
      </c>
      <c r="C2629" s="15">
        <v>-46.28</v>
      </c>
      <c r="D2629" s="15">
        <v>43.68</v>
      </c>
      <c r="E2629" s="15">
        <v>3981</v>
      </c>
      <c r="F2629" s="84">
        <v>606.5</v>
      </c>
      <c r="G2629" s="15">
        <v>55.529699999999998</v>
      </c>
      <c r="I2629">
        <f>(E2629*100*Info!$B$11)/AI2629</f>
        <v>5.1137378080932283</v>
      </c>
      <c r="J2629">
        <f>LOG10(I2629)</f>
        <v>0.7087384570854286</v>
      </c>
      <c r="K2629">
        <f>2*((E2629*100*Info!$B$11)/AI2629^2)*(AJ2629/2)</f>
        <v>0.35836545118205287</v>
      </c>
      <c r="L2629">
        <f>(M2629/10.7)/I2629</f>
        <v>0.84352450033037263</v>
      </c>
      <c r="M2629">
        <f>((U2629/0.242530073729142))*I2629</f>
        <v>46.155125484498413</v>
      </c>
      <c r="N2629">
        <f>2*M2629*SQRT((0.5*K2629/I2629)^2+(0.5*V2629/U2629)^2)</f>
        <v>3.5987544553147712</v>
      </c>
      <c r="O2629" s="35">
        <v>1.3558637743838813</v>
      </c>
      <c r="P2629" s="35">
        <v>3.0495745502641215E-2</v>
      </c>
      <c r="Q2629" s="35">
        <v>1.3248048806266437</v>
      </c>
      <c r="R2629" s="35">
        <v>3.0303552619407308E-2</v>
      </c>
      <c r="S2629" s="35">
        <v>2.1847464702771746</v>
      </c>
      <c r="T2629" s="35">
        <v>3.683864278867318E-2</v>
      </c>
      <c r="U2629" s="35">
        <v>2.1890066340548531</v>
      </c>
      <c r="V2629" s="35">
        <v>7.4824091272001139E-2</v>
      </c>
      <c r="W2629" s="50">
        <f>U2629*Info!$B$2</f>
        <v>1.0507231843463294</v>
      </c>
      <c r="X2629" s="50">
        <f>W2629*SQRT((0.5*V2629/U2629)^2+Info!$B$3^2)</f>
        <v>5.5520536347056643E-2</v>
      </c>
      <c r="Y2629" s="39">
        <f>W2629*Info!$D$2</f>
        <v>0.85108577932052687</v>
      </c>
      <c r="Z2629" s="39">
        <f>Y2629*SQRT(Info!$D$3^2+(X2629/W2629)^2)</f>
        <v>6.1913774022501908E-2</v>
      </c>
      <c r="AA2629" s="50">
        <f>IF(O2629-W2629&gt;0,O2629-W2629,0)</f>
        <v>0.3051405900375519</v>
      </c>
      <c r="AB2629" s="50">
        <f>SQRT((0.5*P2629)^2+X2629^2)</f>
        <v>5.7576276188247039E-2</v>
      </c>
      <c r="AC2629" s="50">
        <f>(1-EXP(-Info!$B$6*G2629*1000))+(Info!$B$6/(Info!$B$6-Info!$B$7))*(EXP(-Info!$B$7*G2629*1000)-EXP(-Info!$B$6*G2629*1000))*(Info!$B$9-1)</f>
        <v>0.45290912370946346</v>
      </c>
      <c r="AD2629" s="50">
        <f>SQRT((Info!$B$6*EXP(-Info!$B$6*G2629*1000)+(Info!$B$6/(Info!$B$6+Info!$B$7))*(Info!$B$9-1)*(-Info!$B$7*EXP(-Info!$B$7*G2629*1000)+Info!$B$6*EXP(-Info!$B$6*G2629*1000)))^2*(0.01*G2629*1000)^2)</f>
        <v>3.2534206979235292E-3</v>
      </c>
      <c r="AE2629" s="50">
        <f>IF(AA2629&gt;0,AA2629*AC2629*SQRT((AB2629/AA2629)^2+(AD2629/AC2629)^2),AA2629*AC2629*SQRT((AD2629/AC2629)^2))</f>
        <v>2.6095711079465077E-2</v>
      </c>
      <c r="AF2629" s="50">
        <f>IF((S2629-Y2629-AA2629*AC2629)&gt;0,S2629-Y2629-AA2629*AC2629,0)</f>
        <v>1.1954597337145514</v>
      </c>
      <c r="AG2629" s="50">
        <f>SQRT((T2629*0.5)^2+Z2629^2+AE2629^2)</f>
        <v>6.9667588956990711E-2</v>
      </c>
      <c r="AH2629" s="50">
        <f>AF2629/S2629</f>
        <v>0.54718465047474629</v>
      </c>
      <c r="AI2629">
        <f>AF2629*EXP(Info!$B$6*G2629*1000)</f>
        <v>1.9892724285968615</v>
      </c>
      <c r="AJ2629">
        <f>2*SQRT((EXP(Info!$B$6*G2629)*AG2629)^2+(Info!$B$6*G2629*0.01*AI2629)^2)</f>
        <v>0.1394061522414948</v>
      </c>
      <c r="AK2629" s="28">
        <f>AI2629/(E2629/1000)</f>
        <v>0.49969164245085695</v>
      </c>
      <c r="AL2629">
        <f>AA2629/0.752049334436339</f>
        <v>0.40574544257293277</v>
      </c>
      <c r="AM2629">
        <f>Q2629/O2629</f>
        <v>0.97709290981584707</v>
      </c>
      <c r="AN2629">
        <f>U2629/0.242530074</f>
        <v>9.0257121434550545</v>
      </c>
      <c r="AO2629">
        <f>O2629/U2629</f>
        <v>0.6193968320106541</v>
      </c>
    </row>
    <row r="2630" spans="1:41">
      <c r="A2630" s="14" t="s">
        <v>97</v>
      </c>
      <c r="B2630" s="14" t="s">
        <v>230</v>
      </c>
      <c r="C2630" s="15">
        <v>-46.28</v>
      </c>
      <c r="D2630" s="15">
        <v>43.68</v>
      </c>
      <c r="E2630" s="15">
        <v>3981</v>
      </c>
      <c r="F2630" s="82">
        <v>634.5</v>
      </c>
      <c r="G2630" s="15">
        <v>57.959400000000002</v>
      </c>
      <c r="I2630">
        <f>(E2630*100*Info!$B$11)/AI2630</f>
        <v>5.6478035319381688</v>
      </c>
      <c r="J2630">
        <f>LOG10(I2630)</f>
        <v>0.75187958066428717</v>
      </c>
      <c r="K2630">
        <f>2*((E2630*100*Info!$B$11)/AI2630^2)*(AJ2630/2)</f>
        <v>0.41664892054853847</v>
      </c>
      <c r="L2630">
        <f>(M2630/10.7)/I2630</f>
        <v>0.80880210966979937</v>
      </c>
      <c r="M2630">
        <f>((U2630/0.242530073729142))*I2630</f>
        <v>48.877122904463846</v>
      </c>
      <c r="N2630">
        <f>2*M2630*SQRT((0.5*K2630/I2630)^2+(0.5*V2630/U2630)^2)</f>
        <v>3.9336323974745611</v>
      </c>
      <c r="O2630" s="1">
        <v>1.186056430684977</v>
      </c>
      <c r="P2630" s="1">
        <v>2.579115177345603E-2</v>
      </c>
      <c r="Q2630" s="1">
        <v>1.4092981758539691</v>
      </c>
      <c r="R2630" s="1">
        <v>3.2228118584019902E-2</v>
      </c>
      <c r="S2630" s="1">
        <v>1.958143582743026</v>
      </c>
      <c r="T2630" s="1">
        <v>3.2125171299799617E-2</v>
      </c>
      <c r="U2630" s="1">
        <v>2.0988995376083719</v>
      </c>
      <c r="V2630" s="1">
        <v>6.7516397779642967E-2</v>
      </c>
      <c r="W2630" s="50">
        <f>U2630*Info!$B$2</f>
        <v>1.0074717780520184</v>
      </c>
      <c r="X2630" s="50">
        <f>W2630*SQRT((0.5*V2630/U2630)^2+Info!$B$3^2)</f>
        <v>5.2915649703567318E-2</v>
      </c>
      <c r="Y2630" s="39">
        <f>W2630*Info!$D$2</f>
        <v>0.8160521402221349</v>
      </c>
      <c r="Z2630" s="39">
        <f>Y2630*SQRT(Info!$D$3^2+(X2630/W2630)^2)</f>
        <v>5.9177495982090995E-2</v>
      </c>
      <c r="AA2630" s="50">
        <f>IF(O2630-W2630&gt;0,O2630-W2630,0)</f>
        <v>0.17858465263295864</v>
      </c>
      <c r="AB2630" s="50">
        <f>SQRT((0.5*P2630)^2+X2630^2)</f>
        <v>5.4464317318782256E-2</v>
      </c>
      <c r="AC2630" s="50">
        <f>(1-EXP(-Info!$B$6*G2630*1000))+(Info!$B$6/(Info!$B$6-Info!$B$7))*(EXP(-Info!$B$7*G2630*1000)-EXP(-Info!$B$6*G2630*1000))*(Info!$B$9-1)</f>
        <v>0.46772052821530641</v>
      </c>
      <c r="AD2630" s="50">
        <f>SQRT((Info!$B$6*EXP(-Info!$B$6*G2630*1000)+(Info!$B$6/(Info!$B$6+Info!$B$7))*(Info!$B$9-1)*(-Info!$B$7*EXP(-Info!$B$7*G2630*1000)+Info!$B$6*EXP(-Info!$B$6*G2630*1000)))^2*(0.01*G2630*1000)^2)</f>
        <v>3.318560746348342E-3</v>
      </c>
      <c r="AE2630" s="50">
        <f>IF(AA2630&gt;0,AA2630*AC2630*SQRT((AB2630/AA2630)^2+(AD2630/AC2630)^2),AA2630*AC2630*SQRT((AD2630/AC2630)^2))</f>
        <v>2.5480972142822297E-2</v>
      </c>
      <c r="AF2630" s="50">
        <f>IF((S2630-Y2630-AA2630*AC2630)&gt;0,S2630-Y2630-AA2630*AC2630,0)</f>
        <v>1.0585637344602568</v>
      </c>
      <c r="AG2630" s="50">
        <f>SQRT((T2630*0.5)^2+Z2630^2+AE2630^2)</f>
        <v>6.6402278799857828E-2</v>
      </c>
      <c r="AH2630" s="50">
        <f>AF2630/S2630</f>
        <v>0.54059556397666664</v>
      </c>
      <c r="AI2630">
        <f>AF2630*EXP(Info!$B$6*G2630*1000)</f>
        <v>1.8011635091743796</v>
      </c>
      <c r="AJ2630">
        <f>2*SQRT((EXP(Info!$B$6*G2630)*AG2630)^2+(Info!$B$6*G2630*0.01*AI2630)^2)</f>
        <v>0.13287516599774291</v>
      </c>
      <c r="AK2630" s="28">
        <f>AI2630/(E2630/1000)</f>
        <v>0.45243996713749801</v>
      </c>
      <c r="AL2630">
        <f>AA2630/0.752049334436339</f>
        <v>0.23746401260604511</v>
      </c>
      <c r="AM2630">
        <f>Q2630/O2630</f>
        <v>1.1882218580780886</v>
      </c>
      <c r="AN2630">
        <f>U2630/0.242530074</f>
        <v>8.6541825638018466</v>
      </c>
      <c r="AO2630">
        <f>O2630/U2630</f>
        <v>0.56508489779194004</v>
      </c>
    </row>
    <row r="2631" spans="1:41">
      <c r="A2631" s="14" t="s">
        <v>97</v>
      </c>
      <c r="B2631" s="14" t="s">
        <v>230</v>
      </c>
      <c r="C2631" s="15">
        <v>-46.28</v>
      </c>
      <c r="D2631" s="15">
        <v>43.68</v>
      </c>
      <c r="E2631" s="15">
        <v>3981</v>
      </c>
      <c r="F2631" s="82">
        <v>644.5</v>
      </c>
      <c r="G2631" s="18">
        <v>58.827199999999998</v>
      </c>
      <c r="I2631">
        <f>(E2631*100*Info!$B$11)/AI2631</f>
        <v>6.3995896600003581</v>
      </c>
      <c r="J2631">
        <f>LOG10(I2631)</f>
        <v>0.80615212802908021</v>
      </c>
      <c r="K2631">
        <f>2*((E2631*100*Info!$B$11)/AI2631^2)*(AJ2631/2)</f>
        <v>0.49608180542418179</v>
      </c>
      <c r="L2631">
        <f>(M2631/10.7)/I2631</f>
        <v>0.75363297734542689</v>
      </c>
      <c r="M2631">
        <f>((U2631/0.242530073729142))*I2631</f>
        <v>51.605477359029329</v>
      </c>
      <c r="N2631">
        <f>2*M2631*SQRT((0.5*K2631/I2631)^2+(0.5*V2631/U2631)^2)</f>
        <v>4.3213597589138049</v>
      </c>
      <c r="O2631" s="1">
        <v>1.12266242208013</v>
      </c>
      <c r="P2631" s="1">
        <v>2.4098903883778021E-2</v>
      </c>
      <c r="Q2631" s="1">
        <v>1.237301831566842</v>
      </c>
      <c r="R2631" s="1">
        <v>2.7620060642949511E-2</v>
      </c>
      <c r="S2631" s="1">
        <v>1.7741697397697129</v>
      </c>
      <c r="T2631" s="1">
        <v>2.6886868894578229E-2</v>
      </c>
      <c r="U2631" s="1">
        <v>1.955731678695201</v>
      </c>
      <c r="V2631" s="1">
        <v>6.1941965246483308E-2</v>
      </c>
      <c r="W2631" s="50">
        <f>U2631*Info!$B$2</f>
        <v>0.93875120577369642</v>
      </c>
      <c r="X2631" s="50">
        <f>W2631*SQRT((0.5*V2631/U2631)^2+Info!$B$3^2)</f>
        <v>4.923550195163124E-2</v>
      </c>
      <c r="Y2631" s="39">
        <f>W2631*Info!$D$2</f>
        <v>0.76038847667669418</v>
      </c>
      <c r="Z2631" s="39">
        <f>Y2631*SQRT(Info!$D$3^2+(X2631/W2631)^2)</f>
        <v>5.5099467639129519E-2</v>
      </c>
      <c r="AA2631" s="50">
        <f>IF(O2631-W2631&gt;0,O2631-W2631,0)</f>
        <v>0.18391121630643359</v>
      </c>
      <c r="AB2631" s="50">
        <f>SQRT((0.5*P2631)^2+X2631^2)</f>
        <v>5.068849913470487E-2</v>
      </c>
      <c r="AC2631" s="50">
        <f>(1-EXP(-Info!$B$6*G2631*1000))+(Info!$B$6/(Info!$B$6-Info!$B$7))*(EXP(-Info!$B$7*G2631*1000)-EXP(-Info!$B$6*G2631*1000))*(Info!$B$9-1)</f>
        <v>0.47292654903891573</v>
      </c>
      <c r="AD2631" s="50">
        <f>SQRT((Info!$B$6*EXP(-Info!$B$6*G2631*1000)+(Info!$B$6/(Info!$B$6+Info!$B$7))*(Info!$B$9-1)*(-Info!$B$7*EXP(-Info!$B$7*G2631*1000)+Info!$B$6*EXP(-Info!$B$6*G2631*1000)))^2*(0.01*G2631*1000)^2)</f>
        <v>3.3406819692452898E-3</v>
      </c>
      <c r="AE2631" s="50">
        <f>IF(AA2631&gt;0,AA2631*AC2631*SQRT((AB2631/AA2631)^2+(AD2631/AC2631)^2),AA2631*AC2631*SQRT((AD2631/AC2631)^2))</f>
        <v>2.3979808920800007E-2</v>
      </c>
      <c r="AF2631" s="50">
        <f>IF((S2631-Y2631-AA2631*AC2631)&gt;0,S2631-Y2631-AA2631*AC2631,0)</f>
        <v>0.92680476623566754</v>
      </c>
      <c r="AG2631" s="50">
        <f>SQRT((T2631*0.5)^2+Z2631^2+AE2631^2)</f>
        <v>6.1576850355731259E-2</v>
      </c>
      <c r="AH2631" s="50">
        <f>AF2631/S2631</f>
        <v>0.52238787837513601</v>
      </c>
      <c r="AI2631">
        <f>AF2631*EXP(Info!$B$6*G2631*1000)</f>
        <v>1.589573420979719</v>
      </c>
      <c r="AJ2631">
        <f>2*SQRT((EXP(Info!$B$6*G2631)*AG2631)^2+(Info!$B$6*G2631*0.01*AI2631)^2)</f>
        <v>0.1232201585458946</v>
      </c>
      <c r="AK2631" s="28">
        <f>AI2631/(E2631/1000)</f>
        <v>0.39928998266257698</v>
      </c>
      <c r="AL2631">
        <f>AA2631/0.752049334436339</f>
        <v>0.24454674432266474</v>
      </c>
      <c r="AM2631">
        <f>Q2631/O2631</f>
        <v>1.1021138743330359</v>
      </c>
      <c r="AN2631">
        <f>U2631/0.242530074</f>
        <v>8.0638728485903197</v>
      </c>
      <c r="AO2631">
        <f>O2631/U2631</f>
        <v>0.5740370390835684</v>
      </c>
    </row>
    <row r="2632" spans="1:41">
      <c r="A2632" s="14" t="s">
        <v>97</v>
      </c>
      <c r="B2632" s="14" t="s">
        <v>230</v>
      </c>
      <c r="C2632" s="15">
        <v>-46.28</v>
      </c>
      <c r="D2632" s="15">
        <v>43.68</v>
      </c>
      <c r="E2632" s="15">
        <v>3981</v>
      </c>
      <c r="F2632" s="82">
        <v>654.5</v>
      </c>
      <c r="G2632" s="18">
        <v>59.695</v>
      </c>
      <c r="I2632">
        <f>(E2632*100*Info!$B$11)/AI2632</f>
        <v>6.3234445734991818</v>
      </c>
      <c r="J2632">
        <f>LOG10(I2632)</f>
        <v>0.80095371621622025</v>
      </c>
      <c r="K2632">
        <f>2*((E2632*100*Info!$B$11)/AI2632^2)*(AJ2632/2)</f>
        <v>0.5610956639185376</v>
      </c>
      <c r="L2632">
        <f>(M2632/10.7)/I2632</f>
        <v>0.87854171620248711</v>
      </c>
      <c r="M2632">
        <f>((U2632/0.242530073729142))*I2632</f>
        <v>59.442885372672045</v>
      </c>
      <c r="N2632">
        <f>2*M2632*SQRT((0.5*K2632/I2632)^2+(0.5*V2632/U2632)^2)</f>
        <v>5.5946143835674373</v>
      </c>
      <c r="O2632" s="1">
        <v>1.2519213103958331</v>
      </c>
      <c r="P2632" s="1">
        <v>2.647811058073778E-2</v>
      </c>
      <c r="Q2632" s="1">
        <v>1.346931255939825</v>
      </c>
      <c r="R2632" s="1">
        <v>2.9605195922302471E-2</v>
      </c>
      <c r="S2632" s="1">
        <v>1.8922840665366201</v>
      </c>
      <c r="T2632" s="1">
        <v>2.6408490254872401E-2</v>
      </c>
      <c r="U2632" s="1">
        <v>2.279878823090463</v>
      </c>
      <c r="V2632" s="1">
        <v>7.1539732162941697E-2</v>
      </c>
      <c r="W2632" s="50">
        <f>U2632*Info!$B$2</f>
        <v>1.0943418350834222</v>
      </c>
      <c r="X2632" s="50">
        <f>W2632*SQRT((0.5*V2632/U2632)^2+Info!$B$3^2)</f>
        <v>5.7347651101366283E-2</v>
      </c>
      <c r="Y2632" s="39">
        <f>W2632*Info!$D$2</f>
        <v>0.88641688641757199</v>
      </c>
      <c r="Z2632" s="39">
        <f>Y2632*SQRT(Info!$D$3^2+(X2632/W2632)^2)</f>
        <v>6.4203490104463412E-2</v>
      </c>
      <c r="AA2632" s="50">
        <f>IF(O2632-W2632&gt;0,O2632-W2632,0)</f>
        <v>0.1575794753124109</v>
      </c>
      <c r="AB2632" s="50">
        <f>SQRT((0.5*P2632)^2+X2632^2)</f>
        <v>5.8855973968880017E-2</v>
      </c>
      <c r="AC2632" s="50">
        <f>(1-EXP(-Info!$B$6*G2632*1000))+(Info!$B$6/(Info!$B$6-Info!$B$7))*(EXP(-Info!$B$7*G2632*1000)-EXP(-Info!$B$6*G2632*1000))*(Info!$B$9-1)</f>
        <v>0.4780888899144321</v>
      </c>
      <c r="AD2632" s="50">
        <f>SQRT((Info!$B$6*EXP(-Info!$B$6*G2632*1000)+(Info!$B$6/(Info!$B$6+Info!$B$7))*(Info!$B$9-1)*(-Info!$B$7*EXP(-Info!$B$7*G2632*1000)+Info!$B$6*EXP(-Info!$B$6*G2632*1000)))^2*(0.01*G2632*1000)^2)</f>
        <v>3.3622137817682176E-3</v>
      </c>
      <c r="AE2632" s="50">
        <f>IF(AA2632&gt;0,AA2632*AC2632*SQRT((AB2632/AA2632)^2+(AD2632/AC2632)^2),AA2632*AC2632*SQRT((AD2632/AC2632)^2))</f>
        <v>2.8143374752196547E-2</v>
      </c>
      <c r="AF2632" s="50">
        <f>IF((S2632-Y2632-AA2632*AC2632)&gt;0,S2632-Y2632-AA2632*AC2632,0)</f>
        <v>0.93053018369363882</v>
      </c>
      <c r="AG2632" s="50">
        <f>SQRT((T2632*0.5)^2+Z2632^2+AE2632^2)</f>
        <v>7.1333651059103428E-2</v>
      </c>
      <c r="AH2632" s="50">
        <f>AF2632/S2632</f>
        <v>0.49174973258468269</v>
      </c>
      <c r="AI2632">
        <f>AF2632*EXP(Info!$B$6*G2632*1000)</f>
        <v>1.608714603326399</v>
      </c>
      <c r="AJ2632">
        <f>2*SQRT((EXP(Info!$B$6*G2632)*AG2632)^2+(Info!$B$6*G2632*0.01*AI2632)^2)</f>
        <v>0.14274542583827543</v>
      </c>
      <c r="AK2632" s="28">
        <f>AI2632/(E2632/1000)</f>
        <v>0.40409811688681213</v>
      </c>
      <c r="AL2632">
        <f>AA2632/0.752049334436339</f>
        <v>0.20953342832291277</v>
      </c>
      <c r="AM2632">
        <f>Q2632/O2632</f>
        <v>1.0758913078282464</v>
      </c>
      <c r="AN2632">
        <f>U2632/0.242530074</f>
        <v>9.4003963528682331</v>
      </c>
      <c r="AO2632">
        <f>O2632/U2632</f>
        <v>0.54911747840124492</v>
      </c>
    </row>
    <row r="2633" spans="1:41">
      <c r="A2633" s="14" t="s">
        <v>97</v>
      </c>
      <c r="B2633" s="14" t="s">
        <v>230</v>
      </c>
      <c r="C2633" s="15">
        <v>-46.28</v>
      </c>
      <c r="D2633" s="15">
        <v>43.68</v>
      </c>
      <c r="E2633" s="15">
        <v>3981</v>
      </c>
      <c r="F2633" s="82">
        <v>662.5</v>
      </c>
      <c r="G2633" s="18">
        <v>60.389199999999995</v>
      </c>
      <c r="I2633">
        <f>(E2633*100*Info!$B$11)/AI2633</f>
        <v>10.766023789000618</v>
      </c>
      <c r="J2633">
        <f>LOG10(I2633)</f>
        <v>1.0320553351137285</v>
      </c>
      <c r="K2633">
        <f>2*((E2633*100*Info!$B$11)/AI2633^2)*(AJ2633/2)</f>
        <v>1.725480660820766</v>
      </c>
      <c r="L2633">
        <f>(M2633/10.7)/I2633</f>
        <v>0.93433350211571486</v>
      </c>
      <c r="M2633">
        <f>((U2633/0.242530073729142))*I2633</f>
        <v>107.63190680382709</v>
      </c>
      <c r="N2633">
        <f>2*M2633*SQRT((0.5*K2633/I2633)^2+(0.5*V2633/U2633)^2)</f>
        <v>17.573491983882338</v>
      </c>
      <c r="O2633" s="1">
        <v>1.165801569562382</v>
      </c>
      <c r="P2633" s="1">
        <v>2.4064164686967149E-2</v>
      </c>
      <c r="Q2633" s="1">
        <v>1.1254225620666489</v>
      </c>
      <c r="R2633" s="1">
        <v>2.4441455817979421E-2</v>
      </c>
      <c r="S2633" s="1">
        <v>1.486735880072551</v>
      </c>
      <c r="T2633" s="1">
        <v>2.608363462831579E-2</v>
      </c>
      <c r="U2633" s="1">
        <v>2.4246625127663299</v>
      </c>
      <c r="V2633" s="1">
        <v>7.5579017547966768E-2</v>
      </c>
      <c r="W2633" s="50">
        <f>U2633*Info!$B$2</f>
        <v>1.1638380061278384</v>
      </c>
      <c r="X2633" s="50">
        <f>W2633*SQRT((0.5*V2633/U2633)^2+Info!$B$3^2)</f>
        <v>6.0953418968385777E-2</v>
      </c>
      <c r="Y2633" s="39">
        <f>W2633*Info!$D$2</f>
        <v>0.94270878496354915</v>
      </c>
      <c r="Z2633" s="39">
        <f>Y2633*SQRT(Info!$D$3^2+(X2633/W2633)^2)</f>
        <v>6.825958258961709E-2</v>
      </c>
      <c r="AA2633" s="50">
        <f>IF(O2633-W2633&gt;0,O2633-W2633,0)</f>
        <v>1.9635634345436248E-3</v>
      </c>
      <c r="AB2633" s="50">
        <f>SQRT((0.5*P2633)^2+X2633^2)</f>
        <v>6.2129624893893738E-2</v>
      </c>
      <c r="AC2633" s="50">
        <f>(1-EXP(-Info!$B$6*G2633*1000))+(Info!$B$6/(Info!$B$6-Info!$B$7))*(EXP(-Info!$B$7*G2633*1000)-EXP(-Info!$B$6*G2633*1000))*(Info!$B$9-1)</f>
        <v>0.48218731442680485</v>
      </c>
      <c r="AD2633" s="50">
        <f>SQRT((Info!$B$6*EXP(-Info!$B$6*G2633*1000)+(Info!$B$6/(Info!$B$6+Info!$B$7))*(Info!$B$9-1)*(-Info!$B$7*EXP(-Info!$B$7*G2633*1000)+Info!$B$6*EXP(-Info!$B$6*G2633*1000)))^2*(0.01*G2633*1000)^2)</f>
        <v>3.3790192494663695E-3</v>
      </c>
      <c r="AE2633" s="50">
        <f>IF(AA2633&gt;0,AA2633*AC2633*SQRT((AB2633/AA2633)^2+(AD2633/AC2633)^2),AA2633*AC2633*SQRT((AD2633/AC2633)^2))</f>
        <v>2.9958117708659551E-2</v>
      </c>
      <c r="AF2633" s="50">
        <f>IF((S2633-Y2633-AA2633*AC2633)&gt;0,S2633-Y2633-AA2633*AC2633,0)</f>
        <v>0.54308028972979261</v>
      </c>
      <c r="AG2633" s="50">
        <f>SQRT((T2633*0.5)^2+Z2633^2+AE2633^2)</f>
        <v>7.5676604249996088E-2</v>
      </c>
      <c r="AH2633" s="50">
        <f>AF2633/S2633</f>
        <v>0.36528363713351086</v>
      </c>
      <c r="AI2633">
        <f>AF2633*EXP(Info!$B$6*G2633*1000)</f>
        <v>0.94488158563297253</v>
      </c>
      <c r="AJ2633">
        <f>2*SQRT((EXP(Info!$B$6*G2633)*AG2633)^2+(Info!$B$6*G2633*0.01*AI2633)^2)</f>
        <v>0.15143705185205594</v>
      </c>
      <c r="AK2633" s="28">
        <f>AI2633/(E2633/1000)</f>
        <v>0.23734779845088486</v>
      </c>
      <c r="AL2633">
        <f>AA2633/0.752049334436339</f>
        <v>2.610950298912658E-3</v>
      </c>
      <c r="AM2633">
        <f>Q2633/O2633</f>
        <v>0.96536373895011096</v>
      </c>
      <c r="AN2633">
        <f>U2633/0.242530074</f>
        <v>9.9973684614730693</v>
      </c>
      <c r="AO2633">
        <f>O2633/U2633</f>
        <v>0.48080982958420199</v>
      </c>
    </row>
    <row r="2634" spans="1:41">
      <c r="A2634" s="14" t="s">
        <v>97</v>
      </c>
      <c r="B2634" s="14" t="s">
        <v>230</v>
      </c>
      <c r="C2634" s="15">
        <v>-46.28</v>
      </c>
      <c r="D2634" s="15">
        <v>43.68</v>
      </c>
      <c r="E2634" s="15">
        <v>3981</v>
      </c>
      <c r="F2634" s="82">
        <v>664.5</v>
      </c>
      <c r="G2634" s="18">
        <v>60.5627</v>
      </c>
      <c r="H2634" s="15" t="s">
        <v>127</v>
      </c>
      <c r="I2634">
        <f>(E2634*100*Info!$B$11)/AI2634</f>
        <v>33.503926553949405</v>
      </c>
      <c r="J2634">
        <f>LOG10(I2634)</f>
        <v>1.525095707955725</v>
      </c>
      <c r="K2634">
        <f>2*((E2634*100*Info!$B$11)/AI2634^2)*(AJ2634/2)</f>
        <v>15.384798484357308</v>
      </c>
      <c r="L2634">
        <f>(M2634/10.7)/I2634</f>
        <v>0.94690992660169759</v>
      </c>
      <c r="M2634">
        <f>((U2634/0.242530073729142))*I2634</f>
        <v>339.4596467845372</v>
      </c>
      <c r="N2634">
        <f>2*M2634*SQRT((0.5*K2634/I2634)^2+(0.5*V2634/U2634)^2)</f>
        <v>156.2410279214258</v>
      </c>
      <c r="O2634" s="1">
        <v>1.1152200347851831</v>
      </c>
      <c r="P2634" s="1">
        <v>2.358103163772609E-2</v>
      </c>
      <c r="Q2634" s="1">
        <v>1.155953567457134</v>
      </c>
      <c r="R2634" s="1">
        <v>2.4966899456504221E-2</v>
      </c>
      <c r="S2634" s="1">
        <v>1.129631846699884</v>
      </c>
      <c r="T2634" s="1">
        <v>1.6227512990310989E-2</v>
      </c>
      <c r="U2634" s="1">
        <v>2.4572992371551581</v>
      </c>
      <c r="V2634" s="1">
        <v>7.7076383203073473E-2</v>
      </c>
      <c r="W2634" s="50">
        <f>U2634*Info!$B$2</f>
        <v>1.1795036338344758</v>
      </c>
      <c r="X2634" s="50">
        <f>W2634*SQRT((0.5*V2634/U2634)^2+Info!$B$3^2)</f>
        <v>6.1808254636395082E-2</v>
      </c>
      <c r="Y2634" s="39">
        <f>W2634*Info!$D$2</f>
        <v>0.95539794340592543</v>
      </c>
      <c r="Z2634" s="39">
        <f>Y2634*SQRT(Info!$D$3^2+(X2634/W2634)^2)</f>
        <v>6.919852516867922E-2</v>
      </c>
      <c r="AA2634" s="50">
        <f>IF(O2634-W2634&gt;0,O2634-W2634,0)</f>
        <v>0</v>
      </c>
      <c r="AB2634" s="50">
        <f>SQRT((0.5*P2634)^2+X2634^2)</f>
        <v>6.2922782872917457E-2</v>
      </c>
      <c r="AC2634" s="50">
        <f>(1-EXP(-Info!$B$6*G2634*1000))+(Info!$B$6/(Info!$B$6-Info!$B$7))*(EXP(-Info!$B$7*G2634*1000)-EXP(-Info!$B$6*G2634*1000))*(Info!$B$9-1)</f>
        <v>0.48320731557912167</v>
      </c>
      <c r="AD2634" s="50">
        <f>SQRT((Info!$B$6*EXP(-Info!$B$6*G2634*1000)+(Info!$B$6/(Info!$B$6+Info!$B$7))*(Info!$B$9-1)*(-Info!$B$7*EXP(-Info!$B$7*G2634*1000)+Info!$B$6*EXP(-Info!$B$6*G2634*1000)))^2*(0.01*G2634*1000)^2)</f>
        <v>3.3831617610228298E-3</v>
      </c>
      <c r="AE2634" s="50">
        <f>IF(AA2634&gt;0,AA2634*AC2634*SQRT((AB2634/AA2634)^2+(AD2634/AC2634)^2),AA2634*AC2634*SQRT((AD2634/AC2634)^2))</f>
        <v>0</v>
      </c>
      <c r="AF2634" s="50">
        <f>IF((S2634-Y2634-AA2634*AC2634)&gt;0,S2634-Y2634-AA2634*AC2634,0)</f>
        <v>0.1742339032939586</v>
      </c>
      <c r="AG2634" s="50">
        <f>SQRT((T2634*0.5)^2+Z2634^2+AE2634^2)</f>
        <v>6.9672583775707703E-2</v>
      </c>
      <c r="AH2634" s="50">
        <f>AF2634/S2634</f>
        <v>0.1542395460989941</v>
      </c>
      <c r="AI2634">
        <f>AF2634*EXP(Info!$B$6*G2634*1000)</f>
        <v>0.30362463970701575</v>
      </c>
      <c r="AJ2634">
        <f>2*SQRT((EXP(Info!$B$6*G2634)*AG2634)^2+(Info!$B$6*G2634*0.01*AI2634)^2)</f>
        <v>0.13942258049235703</v>
      </c>
      <c r="AK2634" s="28">
        <f>AI2634/(E2634/1000)</f>
        <v>7.6268434992970549E-2</v>
      </c>
      <c r="AL2634">
        <f>AA2634/0.752049334436339</f>
        <v>0</v>
      </c>
      <c r="AM2634">
        <f>Q2634/O2634</f>
        <v>1.0365251084103748</v>
      </c>
      <c r="AN2634">
        <f>U2634/0.242530074</f>
        <v>10.131936203322802</v>
      </c>
      <c r="AO2634">
        <f>O2634/U2634</f>
        <v>0.45383973507283765</v>
      </c>
    </row>
    <row r="2635" spans="1:41">
      <c r="A2635" s="14" t="s">
        <v>97</v>
      </c>
      <c r="B2635" s="14" t="s">
        <v>230</v>
      </c>
      <c r="C2635" s="15">
        <v>-46.28</v>
      </c>
      <c r="D2635" s="15">
        <v>43.68</v>
      </c>
      <c r="E2635" s="15">
        <v>3981</v>
      </c>
      <c r="F2635" s="82">
        <v>668.5</v>
      </c>
      <c r="G2635" s="18">
        <v>60.909800000000004</v>
      </c>
      <c r="I2635">
        <f>(E2635*100*Info!$B$11)/AI2635</f>
        <v>16.307265723596082</v>
      </c>
      <c r="J2635">
        <f>LOG10(I2635)</f>
        <v>1.2123811479990438</v>
      </c>
      <c r="K2635">
        <f>2*((E2635*100*Info!$B$11)/AI2635^2)*(AJ2635/2)</f>
        <v>3.8807446745531</v>
      </c>
      <c r="L2635">
        <f>(M2635/10.7)/I2635</f>
        <v>0.91874285623136953</v>
      </c>
      <c r="M2635">
        <f>((U2635/0.242530073729142))*I2635</f>
        <v>160.30936760396014</v>
      </c>
      <c r="N2635">
        <f>2*M2635*SQRT((0.5*K2635/I2635)^2+(0.5*V2635/U2635)^2)</f>
        <v>38.467942831364368</v>
      </c>
      <c r="O2635" s="1">
        <v>1.294031574982085</v>
      </c>
      <c r="P2635" s="1">
        <v>2.6755189917532451E-2</v>
      </c>
      <c r="Q2635" s="1">
        <v>1.2830407795424881</v>
      </c>
      <c r="R2635" s="1">
        <v>2.8027585323341372E-2</v>
      </c>
      <c r="S2635" s="1">
        <v>1.356410250849952</v>
      </c>
      <c r="T2635" s="1">
        <v>2.1605780419621311E-2</v>
      </c>
      <c r="U2635" s="1">
        <v>2.3842036674611071</v>
      </c>
      <c r="V2635" s="1">
        <v>7.3422117337130555E-2</v>
      </c>
      <c r="W2635" s="50">
        <f>U2635*Info!$B$2</f>
        <v>1.1444177603813315</v>
      </c>
      <c r="X2635" s="50">
        <f>W2635*SQRT((0.5*V2635/U2635)^2+Info!$B$3^2)</f>
        <v>5.9872702686552891E-2</v>
      </c>
      <c r="Y2635" s="39">
        <f>W2635*Info!$D$2</f>
        <v>0.9269783859088786</v>
      </c>
      <c r="Z2635" s="39">
        <f>Y2635*SQRT(Info!$D$3^2+(X2635/W2635)^2)</f>
        <v>6.7083310738329405E-2</v>
      </c>
      <c r="AA2635" s="50">
        <f>IF(O2635-W2635&gt;0,O2635-W2635,0)</f>
        <v>0.14961381460075351</v>
      </c>
      <c r="AB2635" s="50">
        <f>SQRT((0.5*P2635)^2+X2635^2)</f>
        <v>6.1349006298987152E-2</v>
      </c>
      <c r="AC2635" s="50">
        <f>(1-EXP(-Info!$B$6*G2635*1000))+(Info!$B$6/(Info!$B$6-Info!$B$7))*(EXP(-Info!$B$7*G2635*1000)-EXP(-Info!$B$6*G2635*1000))*(Info!$B$9-1)</f>
        <v>0.48524275225621072</v>
      </c>
      <c r="AD2635" s="50">
        <f>SQRT((Info!$B$6*EXP(-Info!$B$6*G2635*1000)+(Info!$B$6/(Info!$B$6+Info!$B$7))*(Info!$B$9-1)*(-Info!$B$7*EXP(-Info!$B$7*G2635*1000)+Info!$B$6*EXP(-Info!$B$6*G2635*1000)))^2*(0.01*G2635*1000)^2)</f>
        <v>3.3913804195819038E-3</v>
      </c>
      <c r="AE2635" s="50">
        <f>IF(AA2635&gt;0,AA2635*AC2635*SQRT((AB2635/AA2635)^2+(AD2635/AC2635)^2),AA2635*AC2635*SQRT((AD2635/AC2635)^2))</f>
        <v>2.977348449146083E-2</v>
      </c>
      <c r="AF2635" s="50">
        <f>IF((S2635-Y2635-AA2635*AC2635)&gt;0,S2635-Y2635-AA2635*AC2635,0)</f>
        <v>0.35683284576865337</v>
      </c>
      <c r="AG2635" s="50">
        <f>SQRT((T2635*0.5)^2+Z2635^2+AE2635^2)</f>
        <v>7.4184455213095302E-2</v>
      </c>
      <c r="AH2635" s="50">
        <f>AF2635/S2635</f>
        <v>0.26307147527457508</v>
      </c>
      <c r="AI2635">
        <f>AF2635*EXP(Info!$B$6*G2635*1000)</f>
        <v>0.62380890831954505</v>
      </c>
      <c r="AJ2635">
        <f>2*SQRT((EXP(Info!$B$6*G2635)*AG2635)^2+(Info!$B$6*G2635*0.01*AI2635)^2)</f>
        <v>0.14845180914645775</v>
      </c>
      <c r="AK2635" s="28">
        <f>AI2635/(E2635/1000)</f>
        <v>0.15669653562410074</v>
      </c>
      <c r="AL2635">
        <f>AA2635/0.752049334436339</f>
        <v>0.19894148927462194</v>
      </c>
      <c r="AM2635">
        <f>Q2635/O2635</f>
        <v>0.99150654771329738</v>
      </c>
      <c r="AN2635">
        <f>U2635/0.242530074</f>
        <v>9.8305485506968804</v>
      </c>
      <c r="AO2635">
        <f>O2635/U2635</f>
        <v>0.5427521115929137</v>
      </c>
    </row>
    <row r="2636" spans="1:41">
      <c r="A2636" s="14" t="s">
        <v>97</v>
      </c>
      <c r="B2636" s="14" t="s">
        <v>230</v>
      </c>
      <c r="C2636" s="15">
        <v>-46.28</v>
      </c>
      <c r="D2636" s="15">
        <v>43.68</v>
      </c>
      <c r="E2636" s="15">
        <v>3981</v>
      </c>
      <c r="F2636" s="83">
        <v>670.5</v>
      </c>
      <c r="G2636" s="15">
        <v>61.099400000000003</v>
      </c>
      <c r="I2636">
        <f>(E2636*100*Info!$B$11)/AI2636</f>
        <v>11.290518788421213</v>
      </c>
      <c r="J2636">
        <f>LOG10(I2636)</f>
        <v>1.0527138977949599</v>
      </c>
      <c r="K2636">
        <f>2*((E2636*100*Info!$B$11)/AI2636^2)*(AJ2636/2)</f>
        <v>1.8416328265115112</v>
      </c>
      <c r="L2636">
        <f>(M2636/10.7)/I2636</f>
        <v>0.90153444680448147</v>
      </c>
      <c r="M2636">
        <f>((U2636/0.242530073729142))*I2636</f>
        <v>108.91307022758767</v>
      </c>
      <c r="N2636">
        <f>2*M2636*SQRT((0.5*K2636/I2636)^2+(0.5*V2636/U2636)^2)</f>
        <v>18.124257707111877</v>
      </c>
      <c r="O2636" s="31">
        <v>1.228630232896192</v>
      </c>
      <c r="P2636" s="31">
        <v>2.7407968295231393E-2</v>
      </c>
      <c r="Q2636" s="31">
        <v>1.1351863951981507</v>
      </c>
      <c r="R2636" s="31">
        <v>2.6132460115964717E-2</v>
      </c>
      <c r="S2636" s="31">
        <v>1.4754877516886908</v>
      </c>
      <c r="T2636" s="31">
        <v>2.533224463874378E-2</v>
      </c>
      <c r="U2636" s="31">
        <v>2.339546609625518</v>
      </c>
      <c r="V2636" s="31">
        <v>7.711530038176205E-2</v>
      </c>
      <c r="W2636" s="50">
        <f>U2636*Info!$B$2</f>
        <v>1.1229823726202486</v>
      </c>
      <c r="X2636" s="50">
        <f>W2636*SQRT((0.5*V2636/U2636)^2+Info!$B$3^2)</f>
        <v>5.9120702374807287E-2</v>
      </c>
      <c r="Y2636" s="39">
        <f>W2636*Info!$D$2</f>
        <v>0.90961572182240136</v>
      </c>
      <c r="Z2636" s="39">
        <f>Y2636*SQRT(Info!$D$3^2+(X2636/W2636)^2)</f>
        <v>6.6043472924625535E-2</v>
      </c>
      <c r="AA2636" s="50">
        <f>IF(O2636-W2636&gt;0,O2636-W2636,0)</f>
        <v>0.10564786027594342</v>
      </c>
      <c r="AB2636" s="50">
        <f>SQRT((0.5*P2636)^2+X2636^2)</f>
        <v>6.0688191856477704E-2</v>
      </c>
      <c r="AC2636" s="50">
        <f>(1-EXP(-Info!$B$6*G2636*1000))+(Info!$B$6/(Info!$B$6-Info!$B$7))*(EXP(-Info!$B$7*G2636*1000)-EXP(-Info!$B$6*G2636*1000))*(Info!$B$9-1)</f>
        <v>0.48635169403101036</v>
      </c>
      <c r="AD2636" s="50">
        <f>SQRT((Info!$B$6*EXP(-Info!$B$6*G2636*1000)+(Info!$B$6/(Info!$B$6+Info!$B$7))*(Info!$B$9-1)*(-Info!$B$7*EXP(-Info!$B$7*G2636*1000)+Info!$B$6*EXP(-Info!$B$6*G2636*1000)))^2*(0.01*G2636*1000)^2)</f>
        <v>3.3958312091621435E-3</v>
      </c>
      <c r="AE2636" s="50">
        <f>IF(AA2636&gt;0,AA2636*AC2636*SQRT((AB2636/AA2636)^2+(AD2636/AC2636)^2),AA2636*AC2636*SQRT((AD2636/AC2636)^2))</f>
        <v>2.9517985200410209E-2</v>
      </c>
      <c r="AF2636" s="50">
        <f>IF((S2636-Y2636-AA2636*AC2636)&gt;0,S2636-Y2636-AA2636*AC2636,0)</f>
        <v>0.5144900140503329</v>
      </c>
      <c r="AG2636" s="50">
        <f>SQRT((T2636*0.5)^2+Z2636^2+AE2636^2)</f>
        <v>7.3440332385186505E-2</v>
      </c>
      <c r="AH2636" s="50">
        <f>AF2636/S2636</f>
        <v>0.34869148419666701</v>
      </c>
      <c r="AI2636">
        <f>AF2636*EXP(Info!$B$6*G2636*1000)</f>
        <v>0.90098761796008442</v>
      </c>
      <c r="AJ2636">
        <f>2*SQRT((EXP(Info!$B$6*G2636)*AG2636)^2+(Info!$B$6*G2636*0.01*AI2636)^2)</f>
        <v>0.14696298767221902</v>
      </c>
      <c r="AK2636" s="28">
        <f>AI2636/(E2636/1000)</f>
        <v>0.22632193367497724</v>
      </c>
      <c r="AL2636">
        <f>AA2636/0.752049334436339</f>
        <v>0.14047995980892197</v>
      </c>
      <c r="AM2636">
        <f>Q2636/O2636</f>
        <v>0.92394470264843587</v>
      </c>
      <c r="AN2636">
        <f>U2636/0.242530074</f>
        <v>9.6464185700348146</v>
      </c>
      <c r="AO2636">
        <f>O2636/U2636</f>
        <v>0.52515740778203779</v>
      </c>
    </row>
    <row r="2637" spans="1:41">
      <c r="A2637" s="14" t="s">
        <v>97</v>
      </c>
      <c r="B2637" s="14" t="s">
        <v>230</v>
      </c>
      <c r="C2637" s="15">
        <v>-46.28</v>
      </c>
      <c r="D2637" s="15">
        <v>43.68</v>
      </c>
      <c r="E2637" s="15">
        <v>3981</v>
      </c>
      <c r="F2637" s="82">
        <v>674.5</v>
      </c>
      <c r="G2637" s="15">
        <v>61.5745</v>
      </c>
      <c r="I2637">
        <f>(E2637*100*Info!$B$11)/AI2637</f>
        <v>4.2314966659224718</v>
      </c>
      <c r="J2637">
        <f>LOG10(I2637)</f>
        <v>0.62649400302221536</v>
      </c>
      <c r="K2637">
        <f>2*((E2637*100*Info!$B$11)/AI2637^2)*(AJ2637/2)</f>
        <v>0.20921118344571457</v>
      </c>
      <c r="L2637">
        <f>(M2637/10.7)/I2637</f>
        <v>0.71689234646678901</v>
      </c>
      <c r="M2637">
        <f>((U2637/0.242530073729142))*I2637</f>
        <v>32.45874504072524</v>
      </c>
      <c r="N2637">
        <f>2*M2637*SQRT((0.5*K2637/I2637)^2+(0.5*V2637/U2637)^2)</f>
        <v>1.9039952948190759</v>
      </c>
      <c r="O2637" s="1">
        <v>1.1025021616485871</v>
      </c>
      <c r="P2637" s="1">
        <v>2.3651430529788998E-2</v>
      </c>
      <c r="Q2637" s="1">
        <v>1.2556143787067759</v>
      </c>
      <c r="R2637" s="1">
        <v>2.7675795831646949E-2</v>
      </c>
      <c r="S2637" s="1">
        <v>2.192596467502097</v>
      </c>
      <c r="T2637" s="1">
        <v>2.9875301628610091E-2</v>
      </c>
      <c r="U2637" s="1">
        <v>1.860387103995593</v>
      </c>
      <c r="V2637" s="1">
        <v>5.8725106896971697E-2</v>
      </c>
      <c r="W2637" s="50">
        <f>U2637*Info!$B$2</f>
        <v>0.89298580991788468</v>
      </c>
      <c r="X2637" s="50">
        <f>W2637*SQRT((0.5*V2637/U2637)^2+Info!$B$3^2)</f>
        <v>4.682094297382583E-2</v>
      </c>
      <c r="Y2637" s="39">
        <f>W2637*Info!$D$2</f>
        <v>0.72331850603348669</v>
      </c>
      <c r="Z2637" s="39">
        <f>Y2637*SQRT(Info!$D$3^2+(X2637/W2637)^2)</f>
        <v>5.2404933287096132E-2</v>
      </c>
      <c r="AA2637" s="50">
        <f>IF(O2637-W2637&gt;0,O2637-W2637,0)</f>
        <v>0.20951635173070238</v>
      </c>
      <c r="AB2637" s="50">
        <f>SQRT((0.5*P2637)^2+X2637^2)</f>
        <v>4.8291285367906799E-2</v>
      </c>
      <c r="AC2637" s="50">
        <f>(1-EXP(-Info!$B$6*G2637*1000))+(Info!$B$6/(Info!$B$6-Info!$B$7))*(EXP(-Info!$B$7*G2637*1000)-EXP(-Info!$B$6*G2637*1000))*(Info!$B$9-1)</f>
        <v>0.48912152379522128</v>
      </c>
      <c r="AD2637" s="50">
        <f>SQRT((Info!$B$6*EXP(-Info!$B$6*G2637*1000)+(Info!$B$6/(Info!$B$6+Info!$B$7))*(Info!$B$9-1)*(-Info!$B$7*EXP(-Info!$B$7*G2637*1000)+Info!$B$6*EXP(-Info!$B$6*G2637*1000)))^2*(0.01*G2637*1000)^2)</f>
        <v>3.4068649314469264E-3</v>
      </c>
      <c r="AE2637" s="50">
        <f>IF(AA2637&gt;0,AA2637*AC2637*SQRT((AB2637/AA2637)^2+(AD2637/AC2637)^2),AA2637*AC2637*SQRT((AD2637/AC2637)^2))</f>
        <v>2.363108987215783E-2</v>
      </c>
      <c r="AF2637" s="50">
        <f>IF((S2637-Y2637-AA2637*AC2637)&gt;0,S2637-Y2637-AA2637*AC2637,0)</f>
        <v>1.3667990042500737</v>
      </c>
      <c r="AG2637" s="50">
        <f>SQRT((T2637*0.5)^2+Z2637^2+AE2637^2)</f>
        <v>5.9395613080606424E-2</v>
      </c>
      <c r="AH2637" s="50">
        <f>AF2637/S2637</f>
        <v>0.62337006581388488</v>
      </c>
      <c r="AI2637">
        <f>AF2637*EXP(Info!$B$6*G2637*1000)</f>
        <v>2.404023548130473</v>
      </c>
      <c r="AJ2637">
        <f>2*SQRT((EXP(Info!$B$6*G2637)*AG2637)^2+(Info!$B$6*G2637*0.01*AI2637)^2)</f>
        <v>0.11885832631894525</v>
      </c>
      <c r="AK2637" s="28">
        <f>AI2637/(E2637/1000)</f>
        <v>0.60387428990968928</v>
      </c>
      <c r="AL2637">
        <f>AA2637/0.752049334436339</f>
        <v>0.27859389289631492</v>
      </c>
      <c r="AM2637">
        <f>Q2637/O2637</f>
        <v>1.1388770220905853</v>
      </c>
      <c r="AN2637">
        <f>U2637/0.242530074</f>
        <v>7.6707480986279375</v>
      </c>
      <c r="AO2637">
        <f>O2637/U2637</f>
        <v>0.59261976138230565</v>
      </c>
    </row>
    <row r="2638" spans="1:41">
      <c r="A2638" s="14" t="s">
        <v>97</v>
      </c>
      <c r="B2638" s="14" t="s">
        <v>230</v>
      </c>
      <c r="C2638" s="15">
        <v>-46.28</v>
      </c>
      <c r="D2638" s="15">
        <v>43.68</v>
      </c>
      <c r="E2638" s="15">
        <v>3981</v>
      </c>
      <c r="F2638" s="71">
        <v>680.5</v>
      </c>
      <c r="G2638" s="15">
        <v>62.287199999999999</v>
      </c>
      <c r="I2638">
        <f>(E2638*100*Info!$B$11)/AI2638</f>
        <v>3.7258396903764459</v>
      </c>
      <c r="J2638">
        <f>LOG10(I2638)</f>
        <v>0.57122416481608307</v>
      </c>
      <c r="K2638">
        <f>2*((E2638*100*Info!$B$11)/AI2638^2)*(AJ2638/2)</f>
        <v>0.19012514181410142</v>
      </c>
      <c r="L2638">
        <f>(M2638/10.7)/I2638</f>
        <v>0.83628962299939258</v>
      </c>
      <c r="M2638">
        <f>((U2638/0.242530073729142))*I2638</f>
        <v>33.339927449225677</v>
      </c>
      <c r="N2638">
        <f>2*M2638*SQRT((0.5*K2638/I2638)^2+(0.5*V2638/U2638)^2)</f>
        <v>1.9864310811824952</v>
      </c>
      <c r="O2638" s="1">
        <v>1.2182086784121291</v>
      </c>
      <c r="P2638" s="1">
        <v>2.5242559652512389E-2</v>
      </c>
      <c r="Q2638" s="1">
        <v>1.1420632641509181</v>
      </c>
      <c r="R2638" s="1">
        <v>2.5635655838148641E-2</v>
      </c>
      <c r="S2638" s="1">
        <v>2.47302724952119</v>
      </c>
      <c r="T2638" s="1">
        <v>3.7807498088268041E-2</v>
      </c>
      <c r="U2638" s="1">
        <v>2.1702316079970618</v>
      </c>
      <c r="V2638" s="1">
        <v>6.6749146731328896E-2</v>
      </c>
      <c r="W2638" s="50">
        <f>U2638*Info!$B$2</f>
        <v>1.0417111718385896</v>
      </c>
      <c r="X2638" s="50">
        <f>W2638*SQRT((0.5*V2638/U2638)^2+Info!$B$3^2)</f>
        <v>5.4493478991347974E-2</v>
      </c>
      <c r="Y2638" s="39">
        <f>W2638*Info!$D$2</f>
        <v>0.8437860491892577</v>
      </c>
      <c r="Z2638" s="39">
        <f>Y2638*SQRT(Info!$D$3^2+(X2638/W2638)^2)</f>
        <v>6.105941324344754E-2</v>
      </c>
      <c r="AA2638" s="50">
        <f>IF(O2638-W2638&gt;0,O2638-W2638,0)</f>
        <v>0.17649750657353946</v>
      </c>
      <c r="AB2638" s="50">
        <f>SQRT((0.5*P2638)^2+X2638^2)</f>
        <v>5.593599875780484E-2</v>
      </c>
      <c r="AC2638" s="50">
        <f>(1-EXP(-Info!$B$6*G2638*1000))+(Info!$B$6/(Info!$B$6-Info!$B$7))*(EXP(-Info!$B$7*G2638*1000)-EXP(-Info!$B$6*G2638*1000))*(Info!$B$9-1)</f>
        <v>0.49325264823632098</v>
      </c>
      <c r="AD2638" s="50">
        <f>SQRT((Info!$B$6*EXP(-Info!$B$6*G2638*1000)+(Info!$B$6/(Info!$B$6+Info!$B$7))*(Info!$B$9-1)*(-Info!$B$7*EXP(-Info!$B$7*G2638*1000)+Info!$B$6*EXP(-Info!$B$6*G2638*1000)))^2*(0.01*G2638*1000)^2)</f>
        <v>3.4230997813034024E-3</v>
      </c>
      <c r="AE2638" s="50">
        <f>IF(AA2638&gt;0,AA2638*AC2638*SQRT((AB2638/AA2638)^2+(AD2638/AC2638)^2),AA2638*AC2638*SQRT((AD2638/AC2638)^2))</f>
        <v>2.7597193659217811E-2</v>
      </c>
      <c r="AF2638" s="50">
        <f>IF((S2638-Y2638-AA2638*AC2638)&gt;0,S2638-Y2638-AA2638*AC2638,0)</f>
        <v>1.5421833378074266</v>
      </c>
      <c r="AG2638" s="50">
        <f>SQRT((T2638*0.5)^2+Z2638^2+AE2638^2)</f>
        <v>6.9621898648500435E-2</v>
      </c>
      <c r="AH2638" s="50">
        <f>AF2638/S2638</f>
        <v>0.62360143346823738</v>
      </c>
      <c r="AI2638">
        <f>AF2638*EXP(Info!$B$6*G2638*1000)</f>
        <v>2.7302885991011063</v>
      </c>
      <c r="AJ2638">
        <f>2*SQRT((EXP(Info!$B$6*G2638)*AG2638)^2+(Info!$B$6*G2638*0.01*AI2638)^2)</f>
        <v>0.13932336070129589</v>
      </c>
      <c r="AK2638" s="28">
        <f>AI2638/(E2638/1000)</f>
        <v>0.68582984152250848</v>
      </c>
      <c r="AL2638">
        <f>AA2638/0.752049334436339</f>
        <v>0.23468873449083541</v>
      </c>
      <c r="AM2638">
        <f>Q2638/O2638</f>
        <v>0.9374939486061924</v>
      </c>
      <c r="AN2638">
        <f>U2638/0.242530074</f>
        <v>8.9482989561000252</v>
      </c>
      <c r="AO2638">
        <f>O2638/U2638</f>
        <v>0.56132657635395489</v>
      </c>
    </row>
    <row r="2639" spans="1:41">
      <c r="A2639" s="14" t="s">
        <v>97</v>
      </c>
      <c r="B2639" s="14" t="s">
        <v>230</v>
      </c>
      <c r="C2639" s="15">
        <v>-46.28</v>
      </c>
      <c r="D2639" s="15">
        <v>43.68</v>
      </c>
      <c r="E2639" s="15">
        <v>3981</v>
      </c>
      <c r="F2639" s="82">
        <v>684.5</v>
      </c>
      <c r="G2639" s="15">
        <v>62.7624</v>
      </c>
      <c r="I2639">
        <f>(E2639*100*Info!$B$11)/AI2639</f>
        <v>3.7839395710659298</v>
      </c>
      <c r="J2639">
        <f>LOG10(I2639)</f>
        <v>0.57794419216892834</v>
      </c>
      <c r="K2639">
        <f>2*((E2639*100*Info!$B$11)/AI2639^2)*(AJ2639/2)</f>
        <v>0.1674271225175393</v>
      </c>
      <c r="L2639">
        <f>(M2639/10.7)/I2639</f>
        <v>0.71418662224180307</v>
      </c>
      <c r="M2639">
        <f>((U2639/0.242530073729142))*I2639</f>
        <v>28.916097524985407</v>
      </c>
      <c r="N2639">
        <f>2*M2639*SQRT((0.5*K2639/I2639)^2+(0.5*V2639/U2639)^2)</f>
        <v>1.5682318508272262</v>
      </c>
      <c r="O2639" s="1">
        <v>1.115954542642728</v>
      </c>
      <c r="P2639" s="1">
        <v>2.355519845169407E-2</v>
      </c>
      <c r="Q2639" s="1">
        <v>1.1282390992328359</v>
      </c>
      <c r="R2639" s="1">
        <v>2.4183677235930401E-2</v>
      </c>
      <c r="S2639" s="1">
        <v>2.3447518551331128</v>
      </c>
      <c r="T2639" s="1">
        <v>3.0987058436751692E-2</v>
      </c>
      <c r="U2639" s="1">
        <v>1.853365555390784</v>
      </c>
      <c r="V2639" s="1">
        <v>5.8124081412952257E-2</v>
      </c>
      <c r="W2639" s="50">
        <f>U2639*Info!$B$2</f>
        <v>0.88961546658757629</v>
      </c>
      <c r="X2639" s="50">
        <f>W2639*SQRT((0.5*V2639/U2639)^2+Info!$B$3^2)</f>
        <v>4.6616901925903537E-2</v>
      </c>
      <c r="Y2639" s="39">
        <f>W2639*Info!$D$2</f>
        <v>0.72058852793593686</v>
      </c>
      <c r="Z2639" s="39">
        <f>Y2639*SQRT(Info!$D$3^2+(X2639/W2639)^2)</f>
        <v>5.2191127576129127E-2</v>
      </c>
      <c r="AA2639" s="50">
        <f>IF(O2639-W2639&gt;0,O2639-W2639,0)</f>
        <v>0.22633907605515169</v>
      </c>
      <c r="AB2639" s="50">
        <f>SQRT((0.5*P2639)^2+X2639^2)</f>
        <v>4.8081674146123292E-2</v>
      </c>
      <c r="AC2639" s="50">
        <f>(1-EXP(-Info!$B$6*G2639*1000))+(Info!$B$6/(Info!$B$6-Info!$B$7))*(EXP(-Info!$B$7*G2639*1000)-EXP(-Info!$B$6*G2639*1000))*(Info!$B$9-1)</f>
        <v>0.49599125516581322</v>
      </c>
      <c r="AD2639" s="50">
        <f>SQRT((Info!$B$6*EXP(-Info!$B$6*G2639*1000)+(Info!$B$6/(Info!$B$6+Info!$B$7))*(Info!$B$9-1)*(-Info!$B$7*EXP(-Info!$B$7*G2639*1000)+Info!$B$6*EXP(-Info!$B$6*G2639*1000)))^2*(0.01*G2639*1000)^2)</f>
        <v>3.4337150629365561E-3</v>
      </c>
      <c r="AE2639" s="50">
        <f>IF(AA2639&gt;0,AA2639*AC2639*SQRT((AB2639/AA2639)^2+(AD2639/AC2639)^2),AA2639*AC2639*SQRT((AD2639/AC2639)^2))</f>
        <v>2.3860750348045131E-2</v>
      </c>
      <c r="AF2639" s="50">
        <f>IF((S2639-Y2639-AA2639*AC2639)&gt;0,S2639-Y2639-AA2639*AC2639,0)</f>
        <v>1.5119011247715106</v>
      </c>
      <c r="AG2639" s="50">
        <f>SQRT((T2639*0.5)^2+Z2639^2+AE2639^2)</f>
        <v>5.9441556612189993E-2</v>
      </c>
      <c r="AH2639" s="50">
        <f>AF2639/S2639</f>
        <v>0.6448021872598878</v>
      </c>
      <c r="AI2639">
        <f>AF2639*EXP(Info!$B$6*G2639*1000)</f>
        <v>2.6883668297714376</v>
      </c>
      <c r="AJ2639">
        <f>2*SQRT((EXP(Info!$B$6*G2639)*AG2639)^2+(Info!$B$6*G2639*0.01*AI2639)^2)</f>
        <v>0.1189515620233431</v>
      </c>
      <c r="AK2639" s="28">
        <f>AI2639/(E2639/1000)</f>
        <v>0.67529937949546281</v>
      </c>
      <c r="AL2639">
        <f>AA2639/0.752049334436339</f>
        <v>0.30096306943053519</v>
      </c>
      <c r="AM2639">
        <f>Q2639/O2639</f>
        <v>1.0110081155823933</v>
      </c>
      <c r="AN2639">
        <f>U2639/0.242530074</f>
        <v>7.6417968494529216</v>
      </c>
      <c r="AO2639">
        <f>O2639/U2639</f>
        <v>0.60212327751360839</v>
      </c>
    </row>
    <row r="2640" spans="1:41">
      <c r="A2640" s="14" t="s">
        <v>97</v>
      </c>
      <c r="B2640" s="14" t="s">
        <v>230</v>
      </c>
      <c r="C2640" s="15">
        <v>-46.28</v>
      </c>
      <c r="D2640" s="15">
        <v>43.68</v>
      </c>
      <c r="E2640" s="15">
        <v>3981</v>
      </c>
      <c r="F2640" s="71">
        <v>690.5</v>
      </c>
      <c r="G2640" s="15">
        <v>63.475099999999998</v>
      </c>
      <c r="I2640">
        <f>(E2640*100*Info!$B$11)/AI2640</f>
        <v>4.1267481581368051</v>
      </c>
      <c r="J2640">
        <f>LOG10(I2640)</f>
        <v>0.61560796612268287</v>
      </c>
      <c r="K2640">
        <f>2*((E2640*100*Info!$B$11)/AI2640^2)*(AJ2640/2)</f>
        <v>0.2243601533157597</v>
      </c>
      <c r="L2640">
        <f>(M2640/10.7)/I2640</f>
        <v>0.80168469336312653</v>
      </c>
      <c r="M2640">
        <f>((U2640/0.242530073729142))*I2640</f>
        <v>35.399353899647444</v>
      </c>
      <c r="N2640">
        <f>2*M2640*SQRT((0.5*K2640/I2640)^2+(0.5*V2640/U2640)^2)</f>
        <v>2.2111655766251479</v>
      </c>
      <c r="O2640" s="1">
        <v>1.3155927592532151</v>
      </c>
      <c r="P2640" s="1">
        <v>2.7261176901741329E-2</v>
      </c>
      <c r="Q2640" s="1">
        <v>1.274229679352556</v>
      </c>
      <c r="R2640" s="1">
        <v>2.858972165204357E-2</v>
      </c>
      <c r="S2640" s="1">
        <v>2.3446644981466411</v>
      </c>
      <c r="T2640" s="1">
        <v>3.626671160541034E-2</v>
      </c>
      <c r="U2640" s="1">
        <v>2.0804293313410551</v>
      </c>
      <c r="V2640" s="1">
        <v>6.398389526097599E-2</v>
      </c>
      <c r="W2640" s="50">
        <f>U2640*Info!$B$2</f>
        <v>0.99860607904370646</v>
      </c>
      <c r="X2640" s="50">
        <f>W2640*SQRT((0.5*V2640/U2640)^2+Info!$B$3^2)</f>
        <v>5.2238358805355135E-2</v>
      </c>
      <c r="Y2640" s="39">
        <f>W2640*Info!$D$2</f>
        <v>0.80887092402540228</v>
      </c>
      <c r="Z2640" s="39">
        <f>Y2640*SQRT(Info!$D$3^2+(X2640/W2640)^2)</f>
        <v>5.8532694929171569E-2</v>
      </c>
      <c r="AA2640" s="50">
        <f>IF(O2640-W2640&gt;0,O2640-W2640,0)</f>
        <v>0.3169866802095086</v>
      </c>
      <c r="AB2640" s="50">
        <f>SQRT((0.5*P2640)^2+X2640^2)</f>
        <v>5.3987397345992082E-2</v>
      </c>
      <c r="AC2640" s="50">
        <f>(1-EXP(-Info!$B$6*G2640*1000))+(Info!$B$6/(Info!$B$6-Info!$B$7))*(EXP(-Info!$B$7*G2640*1000)-EXP(-Info!$B$6*G2640*1000))*(Info!$B$9-1)</f>
        <v>0.50007493912169854</v>
      </c>
      <c r="AD2640" s="50">
        <f>SQRT((Info!$B$6*EXP(-Info!$B$6*G2640*1000)+(Info!$B$6/(Info!$B$6+Info!$B$7))*(Info!$B$9-1)*(-Info!$B$7*EXP(-Info!$B$7*G2640*1000)+Info!$B$6*EXP(-Info!$B$6*G2640*1000)))^2*(0.01*G2640*1000)^2)</f>
        <v>3.4493247205715461E-3</v>
      </c>
      <c r="AE2640" s="50">
        <f>IF(AA2640&gt;0,AA2640*AC2640*SQRT((AB2640/AA2640)^2+(AD2640/AC2640)^2),AA2640*AC2640*SQRT((AD2640/AC2640)^2))</f>
        <v>2.7019876139312615E-2</v>
      </c>
      <c r="AF2640" s="50">
        <f>IF((S2640-Y2640-AA2640*AC2640)&gt;0,S2640-Y2640-AA2640*AC2640,0)</f>
        <v>1.3772764793130796</v>
      </c>
      <c r="AG2640" s="50">
        <f>SQRT((T2640*0.5)^2+Z2640^2+AE2640^2)</f>
        <v>6.696990872714971E-2</v>
      </c>
      <c r="AH2640" s="50">
        <f>AF2640/S2640</f>
        <v>0.58740876590307867</v>
      </c>
      <c r="AI2640">
        <f>AF2640*EXP(Info!$B$6*G2640*1000)</f>
        <v>2.4650444463531462</v>
      </c>
      <c r="AJ2640">
        <f>2*SQRT((EXP(Info!$B$6*G2640)*AG2640)^2+(Info!$B$6*G2640*0.01*AI2640)^2)</f>
        <v>0.13401780983980741</v>
      </c>
      <c r="AK2640" s="28">
        <f>AI2640/(E2640/1000)</f>
        <v>0.61920232262073505</v>
      </c>
      <c r="AL2640">
        <f>AA2640/0.752049334436339</f>
        <v>0.42149718867458358</v>
      </c>
      <c r="AM2640">
        <f>Q2640/O2640</f>
        <v>0.96855935880633881</v>
      </c>
      <c r="AN2640">
        <f>U2640/0.242530074</f>
        <v>8.5780262094054986</v>
      </c>
      <c r="AO2640">
        <f>O2640/U2640</f>
        <v>0.63236599265074644</v>
      </c>
    </row>
    <row r="2641" spans="1:41">
      <c r="A2641" s="14" t="s">
        <v>97</v>
      </c>
      <c r="B2641" s="14" t="s">
        <v>230</v>
      </c>
      <c r="C2641" s="15">
        <v>-46.28</v>
      </c>
      <c r="D2641" s="15">
        <v>43.68</v>
      </c>
      <c r="E2641" s="15">
        <v>3981</v>
      </c>
      <c r="F2641" s="82">
        <v>694.5</v>
      </c>
      <c r="G2641" s="15">
        <v>63.950199999999995</v>
      </c>
      <c r="I2641">
        <f>(E2641*100*Info!$B$11)/AI2641</f>
        <v>7.0258083086065577</v>
      </c>
      <c r="J2641">
        <f>LOG10(I2641)</f>
        <v>0.84669629637401289</v>
      </c>
      <c r="K2641">
        <f>2*((E2641*100*Info!$B$11)/AI2641^2)*(AJ2641/2)</f>
        <v>0.64998284548621066</v>
      </c>
      <c r="L2641">
        <f>(M2641/10.7)/I2641</f>
        <v>0.81940895386313539</v>
      </c>
      <c r="M2641">
        <f>((U2641/0.242530073729142))*I2641</f>
        <v>61.600009527320992</v>
      </c>
      <c r="N2641">
        <f>2*M2641*SQRT((0.5*K2641/I2641)^2+(0.5*V2641/U2641)^2)</f>
        <v>6.0174167638880354</v>
      </c>
      <c r="O2641" s="1">
        <v>1.1775880682864761</v>
      </c>
      <c r="P2641" s="1">
        <v>2.4870590126321129E-2</v>
      </c>
      <c r="Q2641" s="1">
        <v>1.183538152796541</v>
      </c>
      <c r="R2641" s="1">
        <v>2.5553368133484879E-2</v>
      </c>
      <c r="S2641" s="1">
        <v>1.7110962684728339</v>
      </c>
      <c r="T2641" s="1">
        <v>2.2990806408508192E-2</v>
      </c>
      <c r="U2641" s="1">
        <v>2.126425059743775</v>
      </c>
      <c r="V2641" s="1">
        <v>6.6691662082659184E-2</v>
      </c>
      <c r="W2641" s="50">
        <f>U2641*Info!$B$2</f>
        <v>1.020684028677012</v>
      </c>
      <c r="X2641" s="50">
        <f>W2641*SQRT((0.5*V2641/U2641)^2+Info!$B$3^2)</f>
        <v>5.3485341139161306E-2</v>
      </c>
      <c r="Y2641" s="39">
        <f>W2641*Info!$D$2</f>
        <v>0.82675406322837974</v>
      </c>
      <c r="Z2641" s="39">
        <f>Y2641*SQRT(Info!$D$3^2+(X2641/W2641)^2)</f>
        <v>5.9880706216910981E-2</v>
      </c>
      <c r="AA2641" s="50">
        <f>IF(O2641-W2641&gt;0,O2641-W2641,0)</f>
        <v>0.15690403960946409</v>
      </c>
      <c r="AB2641" s="50">
        <f>SQRT((0.5*P2641)^2+X2641^2)</f>
        <v>5.4911913826421369E-2</v>
      </c>
      <c r="AC2641" s="50">
        <f>(1-EXP(-Info!$B$6*G2641*1000))+(Info!$B$6/(Info!$B$6-Info!$B$7))*(EXP(-Info!$B$7*G2641*1000)-EXP(-Info!$B$6*G2641*1000))*(Info!$B$9-1)</f>
        <v>0.50278152110991248</v>
      </c>
      <c r="AD2641" s="50">
        <f>SQRT((Info!$B$6*EXP(-Info!$B$6*G2641*1000)+(Info!$B$6/(Info!$B$6+Info!$B$7))*(Info!$B$9-1)*(-Info!$B$7*EXP(-Info!$B$7*G2641*1000)+Info!$B$6*EXP(-Info!$B$6*G2641*1000)))^2*(0.01*G2641*1000)^2)</f>
        <v>3.4595249186080692E-3</v>
      </c>
      <c r="AE2641" s="50">
        <f>IF(AA2641&gt;0,AA2641*AC2641*SQRT((AB2641/AA2641)^2+(AD2641/AC2641)^2),AA2641*AC2641*SQRT((AD2641/AC2641)^2))</f>
        <v>2.761403116150795E-2</v>
      </c>
      <c r="AF2641" s="50">
        <f>IF((S2641-Y2641-AA2641*AC2641)&gt;0,S2641-Y2641-AA2641*AC2641,0)</f>
        <v>0.80545375354131787</v>
      </c>
      <c r="AG2641" s="50">
        <f>SQRT((T2641*0.5)^2+Z2641^2+AE2641^2)</f>
        <v>6.6935625707489357E-2</v>
      </c>
      <c r="AH2641" s="50">
        <f>AF2641/S2641</f>
        <v>0.47072380928057972</v>
      </c>
      <c r="AI2641">
        <f>AF2641*EXP(Info!$B$6*G2641*1000)</f>
        <v>1.4478928518803784</v>
      </c>
      <c r="AJ2641">
        <f>2*SQRT((EXP(Info!$B$6*G2641)*AG2641)^2+(Info!$B$6*G2641*0.01*AI2641)^2)</f>
        <v>0.13394978548895312</v>
      </c>
      <c r="AK2641" s="28">
        <f>AI2641/(E2641/1000)</f>
        <v>0.36370079173081599</v>
      </c>
      <c r="AL2641">
        <f>AA2641/0.752049334436339</f>
        <v>0.2086353014687044</v>
      </c>
      <c r="AM2641">
        <f>Q2641/O2641</f>
        <v>1.0050527724170328</v>
      </c>
      <c r="AN2641">
        <f>U2641/0.242530074</f>
        <v>8.7676757965437933</v>
      </c>
      <c r="AO2641">
        <f>O2641/U2641</f>
        <v>0.55378771186432985</v>
      </c>
    </row>
    <row r="2642" spans="1:41">
      <c r="A2642" s="14" t="s">
        <v>97</v>
      </c>
      <c r="B2642" s="14" t="s">
        <v>230</v>
      </c>
      <c r="C2642" s="15">
        <v>-46.28</v>
      </c>
      <c r="D2642" s="15">
        <v>43.68</v>
      </c>
      <c r="E2642" s="15">
        <v>3981</v>
      </c>
      <c r="F2642" s="82">
        <v>704.5</v>
      </c>
      <c r="G2642" s="15">
        <v>65.138099999999994</v>
      </c>
      <c r="I2642">
        <f>(E2642*100*Info!$B$11)/AI2642</f>
        <v>3.326140958725702</v>
      </c>
      <c r="J2642">
        <f>LOG10(I2642)</f>
        <v>0.52194065026520764</v>
      </c>
      <c r="K2642">
        <f>2*((E2642*100*Info!$B$11)/AI2642^2)*(AJ2642/2)</f>
        <v>0.15028244137001373</v>
      </c>
      <c r="L2642">
        <f>(M2642/10.7)/I2642</f>
        <v>0.82575947505445191</v>
      </c>
      <c r="M2642">
        <f>((U2642/0.242530073729142))*I2642</f>
        <v>29.388538808768583</v>
      </c>
      <c r="N2642">
        <f>2*M2642*SQRT((0.5*K2642/I2642)^2+(0.5*V2642/U2642)^2)</f>
        <v>1.6064043782431408</v>
      </c>
      <c r="O2642" s="1">
        <v>1.305626504177346</v>
      </c>
      <c r="P2642" s="1">
        <v>2.6943727861957849E-2</v>
      </c>
      <c r="Q2642" s="1">
        <v>1.3193789532686511</v>
      </c>
      <c r="R2642" s="1">
        <v>2.8354395186792138E-2</v>
      </c>
      <c r="S2642" s="1">
        <v>2.6572343939558469</v>
      </c>
      <c r="T2642" s="1">
        <v>3.6518082091949358E-2</v>
      </c>
      <c r="U2642" s="1">
        <v>2.1429051181321839</v>
      </c>
      <c r="V2642" s="1">
        <v>6.5922888604770746E-2</v>
      </c>
      <c r="W2642" s="50">
        <f>U2642*Info!$B$2</f>
        <v>1.0285944567034482</v>
      </c>
      <c r="X2642" s="50">
        <f>W2642*SQRT((0.5*V2642/U2642)^2+Info!$B$3^2)</f>
        <v>5.3808326865288074E-2</v>
      </c>
      <c r="Y2642" s="39">
        <f>W2642*Info!$D$2</f>
        <v>0.8331615099297931</v>
      </c>
      <c r="Z2642" s="39">
        <f>Y2642*SQRT(Info!$D$3^2+(X2642/W2642)^2)</f>
        <v>6.0291170414436143E-2</v>
      </c>
      <c r="AA2642" s="50">
        <f>IF(O2642-W2642&gt;0,O2642-W2642,0)</f>
        <v>0.27703204747389787</v>
      </c>
      <c r="AB2642" s="50">
        <f>SQRT((0.5*P2642)^2+X2642^2)</f>
        <v>5.5469155012641873E-2</v>
      </c>
      <c r="AC2642" s="50">
        <f>(1-EXP(-Info!$B$6*G2642*1000))+(Info!$B$6/(Info!$B$6-Info!$B$7))*(EXP(-Info!$B$7*G2642*1000)-EXP(-Info!$B$6*G2642*1000))*(Info!$B$9-1)</f>
        <v>0.50949433466586602</v>
      </c>
      <c r="AD2642" s="50">
        <f>SQRT((Info!$B$6*EXP(-Info!$B$6*G2642*1000)+(Info!$B$6/(Info!$B$6+Info!$B$7))*(Info!$B$9-1)*(-Info!$B$7*EXP(-Info!$B$7*G2642*1000)+Info!$B$6*EXP(-Info!$B$6*G2642*1000)))^2*(0.01*G2642*1000)^2)</f>
        <v>3.4843181988170376E-3</v>
      </c>
      <c r="AE2642" s="50">
        <f>IF(AA2642&gt;0,AA2642*AC2642*SQRT((AB2642/AA2642)^2+(AD2642/AC2642)^2),AA2642*AC2642*SQRT((AD2642/AC2642)^2))</f>
        <v>2.8277699883302226E-2</v>
      </c>
      <c r="AF2642" s="50">
        <f>IF((S2642-Y2642-AA2642*AC2642)&gt;0,S2642-Y2642-AA2642*AC2642,0)</f>
        <v>1.6829266253172177</v>
      </c>
      <c r="AG2642" s="50">
        <f>SQRT((T2642*0.5)^2+Z2642^2+AE2642^2)</f>
        <v>6.905103996719586E-2</v>
      </c>
      <c r="AH2642" s="50">
        <f>AF2642/S2642</f>
        <v>0.63333766458284879</v>
      </c>
      <c r="AI2642">
        <f>AF2642*EXP(Info!$B$6*G2642*1000)</f>
        <v>3.0583844025090565</v>
      </c>
      <c r="AJ2642">
        <f>2*SQRT((EXP(Info!$B$6*G2642)*AG2642)^2+(Info!$B$6*G2642*0.01*AI2642)^2)</f>
        <v>0.13818460503042546</v>
      </c>
      <c r="AK2642" s="28">
        <f>AI2642/(E2642/1000)</f>
        <v>0.7682452656390496</v>
      </c>
      <c r="AL2642">
        <f>AA2642/0.752049334436339</f>
        <v>0.36836951352604197</v>
      </c>
      <c r="AM2642">
        <f>Q2642/O2642</f>
        <v>1.0105332183800682</v>
      </c>
      <c r="AN2642">
        <f>U2642/0.242530074</f>
        <v>8.8356263732149927</v>
      </c>
      <c r="AO2642">
        <f>O2642/U2642</f>
        <v>0.60927872780264147</v>
      </c>
    </row>
    <row r="2643" spans="1:41">
      <c r="A2643" s="14" t="s">
        <v>97</v>
      </c>
      <c r="B2643" s="14" t="s">
        <v>230</v>
      </c>
      <c r="C2643" s="15">
        <v>-46.28</v>
      </c>
      <c r="D2643" s="15">
        <v>43.68</v>
      </c>
      <c r="E2643" s="15">
        <v>3981</v>
      </c>
      <c r="F2643" s="71">
        <v>710.5</v>
      </c>
      <c r="G2643" s="15">
        <v>65.850800000000007</v>
      </c>
      <c r="I2643">
        <f>(E2643*100*Info!$B$11)/AI2643</f>
        <v>3.0878613799634262</v>
      </c>
      <c r="J2643">
        <f>LOG10(I2643)</f>
        <v>0.48965779578667945</v>
      </c>
      <c r="K2643">
        <f>2*((E2643*100*Info!$B$11)/AI2643^2)*(AJ2643/2)</f>
        <v>0.13528832789446751</v>
      </c>
      <c r="L2643">
        <f>(M2643/10.7)/I2643</f>
        <v>0.85668190516784104</v>
      </c>
      <c r="M2643">
        <f>((U2643/0.242530073729142))*I2643</f>
        <v>28.304870177729551</v>
      </c>
      <c r="N2643">
        <f>2*M2643*SQRT((0.5*K2643/I2643)^2+(0.5*V2643/U2643)^2)</f>
        <v>1.5152216871469553</v>
      </c>
      <c r="O2643" s="1">
        <v>1.3450126277725969</v>
      </c>
      <c r="P2643" s="1">
        <v>2.7774864915940851E-2</v>
      </c>
      <c r="Q2643" s="1">
        <v>1.244381030168916</v>
      </c>
      <c r="R2643" s="1">
        <v>2.7539058416768881E-2</v>
      </c>
      <c r="S2643" s="1">
        <v>2.808041329537843</v>
      </c>
      <c r="T2643" s="1">
        <v>4.0804795960456823E-2</v>
      </c>
      <c r="U2643" s="1">
        <v>2.2231510441637279</v>
      </c>
      <c r="V2643" s="1">
        <v>6.838206062712758E-2</v>
      </c>
      <c r="W2643" s="50">
        <f>U2643*Info!$B$2</f>
        <v>1.0671125011985894</v>
      </c>
      <c r="X2643" s="50">
        <f>W2643*SQRT((0.5*V2643/U2643)^2+Info!$B$3^2)</f>
        <v>5.5822633792710227E-2</v>
      </c>
      <c r="Y2643" s="39">
        <f>W2643*Info!$D$2</f>
        <v>0.86436112597085746</v>
      </c>
      <c r="Z2643" s="39">
        <f>Y2643*SQRT(Info!$D$3^2+(X2643/W2643)^2)</f>
        <v>6.2548518718195723E-2</v>
      </c>
      <c r="AA2643" s="50">
        <f>IF(O2643-W2643&gt;0,O2643-W2643,0)</f>
        <v>0.27790012657400753</v>
      </c>
      <c r="AB2643" s="50">
        <f>SQRT((0.5*P2643)^2+X2643^2)</f>
        <v>5.7524144703156817E-2</v>
      </c>
      <c r="AC2643" s="50">
        <f>(1-EXP(-Info!$B$6*G2643*1000))+(Info!$B$6/(Info!$B$6-Info!$B$7))*(EXP(-Info!$B$7*G2643*1000)-EXP(-Info!$B$6*G2643*1000))*(Info!$B$9-1)</f>
        <v>0.51348470475498742</v>
      </c>
      <c r="AD2643" s="50">
        <f>SQRT((Info!$B$6*EXP(-Info!$B$6*G2643*1000)+(Info!$B$6/(Info!$B$6+Info!$B$7))*(Info!$B$9-1)*(-Info!$B$7*EXP(-Info!$B$7*G2643*1000)+Info!$B$6*EXP(-Info!$B$6*G2643*1000)))^2*(0.01*G2643*1000)^2)</f>
        <v>3.4987122897692604E-3</v>
      </c>
      <c r="AE2643" s="50">
        <f>IF(AA2643&gt;0,AA2643*AC2643*SQRT((AB2643/AA2643)^2+(AD2643/AC2643)^2),AA2643*AC2643*SQRT((AD2643/AC2643)^2))</f>
        <v>2.9553766569176264E-2</v>
      </c>
      <c r="AF2643" s="50">
        <f>IF((S2643-Y2643-AA2643*AC2643)&gt;0,S2643-Y2643-AA2643*AC2643,0)</f>
        <v>1.8009827391217577</v>
      </c>
      <c r="AG2643" s="50">
        <f>SQRT((T2643*0.5)^2+Z2643^2+AE2643^2)</f>
        <v>7.2124892759777945E-2</v>
      </c>
      <c r="AH2643" s="50">
        <f>AF2643/S2643</f>
        <v>0.64136617939956375</v>
      </c>
      <c r="AI2643">
        <f>AF2643*EXP(Info!$B$6*G2643*1000)</f>
        <v>3.2943893449108441</v>
      </c>
      <c r="AJ2643">
        <f>2*SQRT((EXP(Info!$B$6*G2643)*AG2643)^2+(Info!$B$6*G2643*0.01*AI2643)^2)</f>
        <v>0.14433692807531964</v>
      </c>
      <c r="AK2643" s="28">
        <f>AI2643/(E2643/1000)</f>
        <v>0.82752809467742883</v>
      </c>
      <c r="AL2643">
        <f>AA2643/0.752049334436339</f>
        <v>0.36952379830545778</v>
      </c>
      <c r="AM2643">
        <f>Q2643/O2643</f>
        <v>0.92518167076964064</v>
      </c>
      <c r="AN2643">
        <f>U2643/0.242530074</f>
        <v>9.16649637505874</v>
      </c>
      <c r="AO2643">
        <f>O2643/U2643</f>
        <v>0.60500280954978647</v>
      </c>
    </row>
    <row r="2644" spans="1:41">
      <c r="A2644" s="14" t="s">
        <v>97</v>
      </c>
      <c r="B2644" s="14" t="s">
        <v>230</v>
      </c>
      <c r="C2644" s="15">
        <v>-46.28</v>
      </c>
      <c r="D2644" s="15">
        <v>43.68</v>
      </c>
      <c r="E2644" s="15">
        <v>3981</v>
      </c>
      <c r="F2644" s="71">
        <v>720.5</v>
      </c>
      <c r="G2644" s="15">
        <v>67.038699999999992</v>
      </c>
      <c r="I2644">
        <f>(E2644*100*Info!$B$11)/AI2644</f>
        <v>2.7616270273311252</v>
      </c>
      <c r="J2644">
        <f>LOG10(I2644)</f>
        <v>0.44116502438394617</v>
      </c>
      <c r="K2644">
        <f>2*((E2644*100*Info!$B$11)/AI2644^2)*(AJ2644/2)</f>
        <v>0.11721841712870038</v>
      </c>
      <c r="L2644">
        <f>(M2644/10.7)/I2644</f>
        <v>0.91768954921478441</v>
      </c>
      <c r="M2644">
        <f>((U2644/0.242530073729142))*I2644</f>
        <v>27.117184001376259</v>
      </c>
      <c r="N2644">
        <f>2*M2644*SQRT((0.5*K2644/I2644)^2+(0.5*V2644/U2644)^2)</f>
        <v>1.4222059955753901</v>
      </c>
      <c r="O2644" s="1">
        <v>1.7834209522082609</v>
      </c>
      <c r="P2644" s="1">
        <v>3.6940294636246672E-2</v>
      </c>
      <c r="Q2644" s="1">
        <v>1.7283832806685691</v>
      </c>
      <c r="R2644" s="1">
        <v>3.7596213300231662E-2</v>
      </c>
      <c r="S2644" s="1">
        <v>3.250844277714386</v>
      </c>
      <c r="T2644" s="1">
        <v>4.6863341488756427E-2</v>
      </c>
      <c r="U2644" s="1">
        <v>2.381470260137315</v>
      </c>
      <c r="V2644" s="1">
        <v>7.3364729267273623E-2</v>
      </c>
      <c r="W2644" s="50">
        <f>U2644*Info!$B$2</f>
        <v>1.1431057248659111</v>
      </c>
      <c r="X2644" s="50">
        <f>W2644*SQRT((0.5*V2644/U2644)^2+Info!$B$3^2)</f>
        <v>5.9805953175077538E-2</v>
      </c>
      <c r="Y2644" s="39">
        <f>W2644*Info!$D$2</f>
        <v>0.92591563714138803</v>
      </c>
      <c r="Z2644" s="39">
        <f>Y2644*SQRT(Info!$D$3^2+(X2644/W2644)^2)</f>
        <v>6.7007510236082285E-2</v>
      </c>
      <c r="AA2644" s="50">
        <f>IF(O2644-W2644&gt;0,O2644-W2644,0)</f>
        <v>0.6403152273423498</v>
      </c>
      <c r="AB2644" s="50">
        <f>SQRT((0.5*P2644)^2+X2644^2)</f>
        <v>6.2593117649888202E-2</v>
      </c>
      <c r="AC2644" s="50">
        <f>(1-EXP(-Info!$B$6*G2644*1000))+(Info!$B$6/(Info!$B$6-Info!$B$7))*(EXP(-Info!$B$7*G2644*1000)-EXP(-Info!$B$6*G2644*1000))*(Info!$B$9-1)</f>
        <v>0.52007446259860346</v>
      </c>
      <c r="AD2644" s="50">
        <f>SQRT((Info!$B$6*EXP(-Info!$B$6*G2644*1000)+(Info!$B$6/(Info!$B$6+Info!$B$7))*(Info!$B$9-1)*(-Info!$B$7*EXP(-Info!$B$7*G2644*1000)+Info!$B$6*EXP(-Info!$B$6*G2644*1000)))^2*(0.01*G2644*1000)^2)</f>
        <v>3.5219150565695446E-3</v>
      </c>
      <c r="AE2644" s="50">
        <f>IF(AA2644&gt;0,AA2644*AC2644*SQRT((AB2644/AA2644)^2+(AD2644/AC2644)^2),AA2644*AC2644*SQRT((AD2644/AC2644)^2))</f>
        <v>3.2631101527953441E-2</v>
      </c>
      <c r="AF2644" s="50">
        <f>IF((S2644-Y2644-AA2644*AC2644)&gt;0,S2644-Y2644-AA2644*AC2644,0)</f>
        <v>1.991917042819223</v>
      </c>
      <c r="AG2644" s="50">
        <f>SQRT((T2644*0.5)^2+Z2644^2+AE2644^2)</f>
        <v>7.8127065789259154E-2</v>
      </c>
      <c r="AH2644" s="50">
        <f>AF2644/S2644</f>
        <v>0.61273837583500201</v>
      </c>
      <c r="AI2644">
        <f>AF2644*EXP(Info!$B$6*G2644*1000)</f>
        <v>3.683559556753095</v>
      </c>
      <c r="AJ2644">
        <f>2*SQRT((EXP(Info!$B$6*G2644)*AG2644)^2+(Info!$B$6*G2644*0.01*AI2644)^2)</f>
        <v>0.15635022990746658</v>
      </c>
      <c r="AK2644" s="28">
        <f>AI2644/(E2644/1000)</f>
        <v>0.92528499290457045</v>
      </c>
      <c r="AL2644">
        <f>AA2644/0.752049334436339</f>
        <v>0.85142715779712252</v>
      </c>
      <c r="AM2644">
        <f>Q2644/O2644</f>
        <v>0.96913927052861903</v>
      </c>
      <c r="AN2644">
        <f>U2644/0.242530074</f>
        <v>9.8192781656320065</v>
      </c>
      <c r="AO2644">
        <f>O2644/U2644</f>
        <v>0.74887391291858052</v>
      </c>
    </row>
    <row r="2645" spans="1:41">
      <c r="A2645" s="14" t="s">
        <v>97</v>
      </c>
      <c r="B2645" s="14" t="s">
        <v>230</v>
      </c>
      <c r="C2645" s="15">
        <v>-46.28</v>
      </c>
      <c r="D2645" s="15">
        <v>43.68</v>
      </c>
      <c r="E2645" s="15">
        <v>3981</v>
      </c>
      <c r="F2645" s="71">
        <v>726.5</v>
      </c>
      <c r="G2645" s="15">
        <v>67.75139999999999</v>
      </c>
      <c r="H2645" s="15" t="s">
        <v>140</v>
      </c>
      <c r="I2645">
        <f>(E2645*100*Info!$B$11)/AI2645</f>
        <v>40.023542425670676</v>
      </c>
      <c r="J2645">
        <f>LOG10(I2645)</f>
        <v>1.6023155247758565</v>
      </c>
      <c r="K2645">
        <f>2*((E2645*100*Info!$B$11)/AI2645^2)*(AJ2645/2)</f>
        <v>20.818593857230105</v>
      </c>
      <c r="L2645">
        <f>(M2645/10.7)/I2645</f>
        <v>0.89412895096057932</v>
      </c>
      <c r="M2645">
        <f>((U2645/0.242530073729142))*I2645</f>
        <v>382.91242562986542</v>
      </c>
      <c r="N2645">
        <f>2*M2645*SQRT((0.5*K2645/I2645)^2+(0.5*V2645/U2645)^2)</f>
        <v>199.52335257410954</v>
      </c>
      <c r="O2645" s="1">
        <v>0.98646924255447399</v>
      </c>
      <c r="P2645" s="1">
        <v>2.042425992881234E-2</v>
      </c>
      <c r="Q2645" s="1">
        <v>0.91292049010732679</v>
      </c>
      <c r="R2645" s="1">
        <v>2.1473724892147661E-2</v>
      </c>
      <c r="S2645" s="1">
        <v>1.038690874817928</v>
      </c>
      <c r="T2645" s="1">
        <v>2.0228187922875718E-2</v>
      </c>
      <c r="U2645" s="1">
        <v>2.3203288162781779</v>
      </c>
      <c r="V2645" s="1">
        <v>7.1390175603870509E-2</v>
      </c>
      <c r="W2645" s="50">
        <f>U2645*Info!$B$2</f>
        <v>1.1137578318135253</v>
      </c>
      <c r="X2645" s="50">
        <f>W2645*SQRT((0.5*V2645/U2645)^2+Info!$B$3^2)</f>
        <v>5.8264079525599623E-2</v>
      </c>
      <c r="Y2645" s="39">
        <f>W2645*Info!$D$2</f>
        <v>0.90214384376895551</v>
      </c>
      <c r="Z2645" s="39">
        <f>Y2645*SQRT(Info!$D$3^2+(X2645/W2645)^2)</f>
        <v>6.5283408314265892E-2</v>
      </c>
      <c r="AA2645" s="50">
        <f>IF(O2645-W2645&gt;0,O2645-W2645,0)</f>
        <v>0</v>
      </c>
      <c r="AB2645" s="50">
        <f>SQRT((0.5*P2645)^2+X2645^2)</f>
        <v>5.9152265902290842E-2</v>
      </c>
      <c r="AC2645" s="50">
        <f>(1-EXP(-Info!$B$6*G2645*1000))+(Info!$B$6/(Info!$B$6-Info!$B$7))*(EXP(-Info!$B$7*G2645*1000)-EXP(-Info!$B$6*G2645*1000))*(Info!$B$9-1)</f>
        <v>0.52399165565805828</v>
      </c>
      <c r="AD2645" s="50">
        <f>SQRT((Info!$B$6*EXP(-Info!$B$6*G2645*1000)+(Info!$B$6/(Info!$B$6+Info!$B$7))*(Info!$B$9-1)*(-Info!$B$7*EXP(-Info!$B$7*G2645*1000)+Info!$B$6*EXP(-Info!$B$6*G2645*1000)))^2*(0.01*G2645*1000)^2)</f>
        <v>3.5353692668863017E-3</v>
      </c>
      <c r="AE2645" s="50">
        <f>IF(AA2645&gt;0,AA2645*AC2645*SQRT((AB2645/AA2645)^2+(AD2645/AC2645)^2),AA2645*AC2645*SQRT((AD2645/AC2645)^2))</f>
        <v>0</v>
      </c>
      <c r="AF2645" s="50">
        <f>IF((S2645-Y2645-AA2645*AC2645)&gt;0,S2645-Y2645-AA2645*AC2645,0)</f>
        <v>0.13654703104897248</v>
      </c>
      <c r="AG2645" s="50">
        <f>SQRT((T2645*0.5)^2+Z2645^2+AE2645^2)</f>
        <v>6.6062230493588045E-2</v>
      </c>
      <c r="AH2645" s="50">
        <f>AF2645/S2645</f>
        <v>0.13146070150361897</v>
      </c>
      <c r="AI2645">
        <f>AF2645*EXP(Info!$B$6*G2645*1000)</f>
        <v>0.2541658487028024</v>
      </c>
      <c r="AJ2645">
        <f>2*SQRT((EXP(Info!$B$6*G2645)*AG2645)^2+(Info!$B$6*G2645*0.01*AI2645)^2)</f>
        <v>0.13220657782475559</v>
      </c>
      <c r="AK2645" s="28">
        <f>AI2645/(E2645/1000)</f>
        <v>6.3844724617634366E-2</v>
      </c>
      <c r="AL2645">
        <f>AA2645/0.752049334436339</f>
        <v>0</v>
      </c>
      <c r="AM2645">
        <f>Q2645/O2645</f>
        <v>0.92544242711846558</v>
      </c>
      <c r="AN2645">
        <f>U2645/0.242530074</f>
        <v>9.5671797645935559</v>
      </c>
      <c r="AO2645">
        <f>O2645/U2645</f>
        <v>0.4251420038547713</v>
      </c>
    </row>
    <row r="2646" spans="1:41">
      <c r="A2646" s="14" t="s">
        <v>97</v>
      </c>
      <c r="B2646" s="14" t="s">
        <v>230</v>
      </c>
      <c r="C2646" s="15">
        <v>-46.28</v>
      </c>
      <c r="D2646" s="15">
        <v>43.68</v>
      </c>
      <c r="E2646" s="15">
        <v>3981</v>
      </c>
      <c r="F2646" s="83">
        <v>732.5</v>
      </c>
      <c r="G2646" s="15">
        <v>68.464100000000002</v>
      </c>
      <c r="I2646">
        <f>(E2646*100*Info!$B$11)/AI2646</f>
        <v>8.6163191516883124</v>
      </c>
      <c r="J2646">
        <f>LOG10(I2646)</f>
        <v>0.93532177701811536</v>
      </c>
      <c r="K2646">
        <f>2*((E2646*100*Info!$B$11)/AI2646^2)*(AJ2646/2)</f>
        <v>0.96705593328541628</v>
      </c>
      <c r="L2646">
        <f>(M2646/10.7)/I2646</f>
        <v>0.88619877651308743</v>
      </c>
      <c r="M2646">
        <f>((U2646/0.242530073729142))*I2646</f>
        <v>81.702754945915387</v>
      </c>
      <c r="N2646">
        <f>2*M2646*SQRT((0.5*K2646/I2646)^2+(0.5*V2646/U2646)^2)</f>
        <v>9.5571980646697572</v>
      </c>
      <c r="O2646" s="68">
        <v>1.0222641831250083</v>
      </c>
      <c r="P2646" s="68">
        <v>2.2760559769373058E-2</v>
      </c>
      <c r="Q2646" s="68">
        <v>0.96801578587030812</v>
      </c>
      <c r="R2646" s="68">
        <v>2.2394502938855126E-2</v>
      </c>
      <c r="S2646" s="68">
        <v>1.5242832738089043</v>
      </c>
      <c r="T2646" s="68">
        <v>2.6035069515288192E-2</v>
      </c>
      <c r="U2646" s="31">
        <v>2.2997494442884214</v>
      </c>
      <c r="V2646" s="31">
        <v>7.5801794944379719E-2</v>
      </c>
      <c r="W2646" s="50">
        <f>U2646*Info!$B$2</f>
        <v>1.1038797332584422</v>
      </c>
      <c r="X2646" s="50">
        <f>W2646*SQRT((0.5*V2646/U2646)^2+Info!$B$3^2)</f>
        <v>5.8114892253826961E-2</v>
      </c>
      <c r="Y2646" s="39">
        <f>W2646*Info!$D$2</f>
        <v>0.89414258393933832</v>
      </c>
      <c r="Z2646" s="39">
        <f>Y2646*SQRT(Info!$D$3^2+(X2646/W2646)^2)</f>
        <v>6.4919955602284182E-2</v>
      </c>
      <c r="AA2646" s="50">
        <f>IF(O2646-W2646&gt;0,O2646-W2646,0)</f>
        <v>0</v>
      </c>
      <c r="AB2646" s="50">
        <f>SQRT((0.5*P2646)^2+X2646^2)</f>
        <v>5.9218675026782873E-2</v>
      </c>
      <c r="AC2646" s="50">
        <f>(1-EXP(-Info!$B$6*G2646*1000))+(Info!$B$6/(Info!$B$6-Info!$B$7))*(EXP(-Info!$B$7*G2646*1000)-EXP(-Info!$B$6*G2646*1000))*(Info!$B$9-1)</f>
        <v>0.52788174129717325</v>
      </c>
      <c r="AD2646" s="50">
        <f>SQRT((Info!$B$6*EXP(-Info!$B$6*G2646*1000)+(Info!$B$6/(Info!$B$6+Info!$B$7))*(Info!$B$9-1)*(-Info!$B$7*EXP(-Info!$B$7*G2646*1000)+Info!$B$6*EXP(-Info!$B$6*G2646*1000)))^2*(0.01*G2646*1000)^2)</f>
        <v>3.548478342730968E-3</v>
      </c>
      <c r="AE2646" s="50">
        <f>IF(AA2646&gt;0,AA2646*AC2646*SQRT((AB2646/AA2646)^2+(AD2646/AC2646)^2),AA2646*AC2646*SQRT((AD2646/AC2646)^2))</f>
        <v>0</v>
      </c>
      <c r="AF2646" s="50">
        <f>IF((S2646-Y2646-AA2646*AC2646)&gt;0,S2646-Y2646-AA2646*AC2646,0)</f>
        <v>0.63014068986956595</v>
      </c>
      <c r="AG2646" s="50">
        <f>SQRT((T2646*0.5)^2+Z2646^2+AE2646^2)</f>
        <v>6.6212210705949265E-2</v>
      </c>
      <c r="AH2646" s="50">
        <f>AF2646/S2646</f>
        <v>0.41340130190824698</v>
      </c>
      <c r="AI2646">
        <f>AF2646*EXP(Info!$B$6*G2646*1000)</f>
        <v>1.1806221948870066</v>
      </c>
      <c r="AJ2646">
        <f>2*SQRT((EXP(Info!$B$6*G2646)*AG2646)^2+(Info!$B$6*G2646*0.01*AI2646)^2)</f>
        <v>0.13250759151722188</v>
      </c>
      <c r="AK2646" s="28">
        <f>AI2646/(E2646/1000)</f>
        <v>0.29656422880859246</v>
      </c>
      <c r="AL2646">
        <f>AA2646/0.752049334436339</f>
        <v>0</v>
      </c>
      <c r="AM2646">
        <f>Q2646/O2646</f>
        <v>0.94693309405709036</v>
      </c>
      <c r="AN2646">
        <f>U2646/0.242530074</f>
        <v>9.4823268981001565</v>
      </c>
      <c r="AO2646">
        <f>O2646/U2646</f>
        <v>0.44451111214044142</v>
      </c>
    </row>
    <row r="2647" spans="1:41">
      <c r="A2647" s="14" t="s">
        <v>97</v>
      </c>
      <c r="B2647" s="14" t="s">
        <v>230</v>
      </c>
      <c r="C2647" s="15">
        <v>-46.28</v>
      </c>
      <c r="D2647" s="15">
        <v>43.68</v>
      </c>
      <c r="E2647" s="15">
        <v>3981</v>
      </c>
      <c r="F2647" s="71">
        <v>738.5</v>
      </c>
      <c r="G2647" s="15">
        <v>69.1768</v>
      </c>
      <c r="I2647">
        <f>(E2647*100*Info!$B$11)/AI2647</f>
        <v>4.2430382919492882</v>
      </c>
      <c r="J2647">
        <f>LOG10(I2647)</f>
        <v>0.62767695114140665</v>
      </c>
      <c r="K2647">
        <f>2*((E2647*100*Info!$B$11)/AI2647^2)*(AJ2647/2)</f>
        <v>0.30053356838953721</v>
      </c>
      <c r="L2647">
        <f>(M2647/10.7)/I2647</f>
        <v>1.0164569168743214</v>
      </c>
      <c r="M2647">
        <f>((U2647/0.242530073729142))*I2647</f>
        <v>46.147662138434718</v>
      </c>
      <c r="N2647">
        <f>2*M2647*SQRT((0.5*K2647/I2647)^2+(0.5*V2647/U2647)^2)</f>
        <v>3.563485287108147</v>
      </c>
      <c r="O2647" s="1">
        <v>1.4195212307031859</v>
      </c>
      <c r="P2647" s="1">
        <v>2.940620266898655E-2</v>
      </c>
      <c r="Q2647" s="1">
        <v>1.282858765112779</v>
      </c>
      <c r="R2647" s="1">
        <v>2.8959028955289162E-2</v>
      </c>
      <c r="S2647" s="1">
        <v>2.3784191081657902</v>
      </c>
      <c r="T2647" s="1">
        <v>3.9522117438958469E-2</v>
      </c>
      <c r="U2647" s="1">
        <v>2.637778669614673</v>
      </c>
      <c r="V2647" s="1">
        <v>8.11280080779226E-2</v>
      </c>
      <c r="W2647" s="50">
        <f>U2647*Info!$B$2</f>
        <v>1.266133761415043</v>
      </c>
      <c r="X2647" s="50">
        <f>W2647*SQRT((0.5*V2647/U2647)^2+Info!$B$3^2)</f>
        <v>6.6233267828952405E-2</v>
      </c>
      <c r="Y2647" s="39">
        <f>W2647*Info!$D$2</f>
        <v>1.0255683467461849</v>
      </c>
      <c r="Z2647" s="39">
        <f>Y2647*SQRT(Info!$D$3^2+(X2647/W2647)^2)</f>
        <v>7.4213783036211886E-2</v>
      </c>
      <c r="AA2647" s="50">
        <f>IF(O2647-W2647&gt;0,O2647-W2647,0)</f>
        <v>0.15338746928814295</v>
      </c>
      <c r="AB2647" s="50">
        <f>SQRT((0.5*P2647)^2+X2647^2)</f>
        <v>6.7845611178278281E-2</v>
      </c>
      <c r="AC2647" s="50">
        <f>(1-EXP(-Info!$B$6*G2647*1000))+(Info!$B$6/(Info!$B$6-Info!$B$7))*(EXP(-Info!$B$7*G2647*1000)-EXP(-Info!$B$6*G2647*1000))*(Info!$B$9-1)</f>
        <v>0.53174489930045676</v>
      </c>
      <c r="AD2647" s="50">
        <f>SQRT((Info!$B$6*EXP(-Info!$B$6*G2647*1000)+(Info!$B$6/(Info!$B$6+Info!$B$7))*(Info!$B$9-1)*(-Info!$B$7*EXP(-Info!$B$7*G2647*1000)+Info!$B$6*EXP(-Info!$B$6*G2647*1000)))^2*(0.01*G2647*1000)^2)</f>
        <v>3.5612462129809429E-3</v>
      </c>
      <c r="AE2647" s="50">
        <f>IF(AA2647&gt;0,AA2647*AC2647*SQRT((AB2647/AA2647)^2+(AD2647/AC2647)^2),AA2647*AC2647*SQRT((AD2647/AC2647)^2))</f>
        <v>3.608069295318312E-2</v>
      </c>
      <c r="AF2647" s="50">
        <f>IF((S2647-Y2647-AA2647*AC2647)&gt;0,S2647-Y2647-AA2647*AC2647,0)</f>
        <v>1.2712877570090297</v>
      </c>
      <c r="AG2647" s="50">
        <f>SQRT((T2647*0.5)^2+Z2647^2+AE2647^2)</f>
        <v>8.4852822217310581E-2</v>
      </c>
      <c r="AH2647" s="50">
        <f>AF2647/S2647</f>
        <v>0.53450956252593873</v>
      </c>
      <c r="AI2647">
        <f>AF2647*EXP(Info!$B$6*G2647*1000)</f>
        <v>2.3974842857333298</v>
      </c>
      <c r="AJ2647">
        <f>2*SQRT((EXP(Info!$B$6*G2647)*AG2647)^2+(Info!$B$6*G2647*0.01*AI2647)^2)</f>
        <v>0.16981334081203009</v>
      </c>
      <c r="AK2647" s="28">
        <f>AI2647/(E2647/1000)</f>
        <v>0.60223167187473747</v>
      </c>
      <c r="AL2647">
        <f>AA2647/0.752049334436339</f>
        <v>0.20395931791244368</v>
      </c>
      <c r="AM2647">
        <f>Q2647/O2647</f>
        <v>0.90372636728884381</v>
      </c>
      <c r="AN2647">
        <f>U2647/0.242530074</f>
        <v>10.876088998408804</v>
      </c>
      <c r="AO2647">
        <f>O2647/U2647</f>
        <v>0.53815024249572452</v>
      </c>
    </row>
    <row r="2648" spans="1:41">
      <c r="A2648" s="14" t="s">
        <v>97</v>
      </c>
      <c r="B2648" s="14" t="s">
        <v>230</v>
      </c>
      <c r="C2648" s="15">
        <v>-46.28</v>
      </c>
      <c r="D2648" s="15">
        <v>43.68</v>
      </c>
      <c r="E2648" s="15">
        <v>3981</v>
      </c>
      <c r="F2648" s="82">
        <v>744</v>
      </c>
      <c r="G2648" s="15">
        <v>69.830100000000002</v>
      </c>
      <c r="I2648">
        <f>(E2648*100*Info!$B$11)/AI2648</f>
        <v>4.3454699761691025</v>
      </c>
      <c r="J2648">
        <f>LOG10(I2648)</f>
        <v>0.63803675363140722</v>
      </c>
      <c r="K2648">
        <f>2*((E2648*100*Info!$B$11)/AI2648^2)*(AJ2648/2)</f>
        <v>0.26129519921782857</v>
      </c>
      <c r="L2648">
        <f>(M2648/10.7)/I2648</f>
        <v>0.84155213187734368</v>
      </c>
      <c r="M2648">
        <f>((U2648/0.242530073729142))*I2648</f>
        <v>39.129252890258847</v>
      </c>
      <c r="N2648">
        <f>2*M2648*SQRT((0.5*K2648/I2648)^2+(0.5*V2648/U2648)^2)</f>
        <v>2.6426384223552226</v>
      </c>
      <c r="O2648" s="1">
        <v>1.484846757885828</v>
      </c>
      <c r="P2648" s="1">
        <v>3.0641461403365211E-2</v>
      </c>
      <c r="Q2648" s="1">
        <v>1.5177488517218849</v>
      </c>
      <c r="R2648" s="1">
        <v>3.2324282512195011E-2</v>
      </c>
      <c r="S2648" s="1">
        <v>2.3166871059120799</v>
      </c>
      <c r="T2648" s="1">
        <v>3.103946564097659E-2</v>
      </c>
      <c r="U2648" s="1">
        <v>2.183888196325078</v>
      </c>
      <c r="V2648" s="1">
        <v>6.7150727342930983E-2</v>
      </c>
      <c r="W2648" s="50">
        <f>U2648*Info!$B$2</f>
        <v>1.0482663342360374</v>
      </c>
      <c r="X2648" s="50">
        <f>W2648*SQRT((0.5*V2648/U2648)^2+Info!$B$3^2)</f>
        <v>5.4835087774656531E-2</v>
      </c>
      <c r="Y2648" s="39">
        <f>W2648*Info!$D$2</f>
        <v>0.84909573073119038</v>
      </c>
      <c r="Z2648" s="39">
        <f>Y2648*SQRT(Info!$D$3^2+(X2648/W2648)^2)</f>
        <v>6.1442878862995778E-2</v>
      </c>
      <c r="AA2648" s="50">
        <f>IF(O2648-W2648&gt;0,O2648-W2648,0)</f>
        <v>0.43658042364979055</v>
      </c>
      <c r="AB2648" s="50">
        <f>SQRT((0.5*P2648)^2+X2648^2)</f>
        <v>5.6935152941638492E-2</v>
      </c>
      <c r="AC2648" s="50">
        <f>(1-EXP(-Info!$B$6*G2648*1000))+(Info!$B$6/(Info!$B$6-Info!$B$7))*(EXP(-Info!$B$7*G2648*1000)-EXP(-Info!$B$6*G2648*1000))*(Info!$B$9-1)</f>
        <v>0.53526258012581096</v>
      </c>
      <c r="AD2648" s="50">
        <f>SQRT((Info!$B$6*EXP(-Info!$B$6*G2648*1000)+(Info!$B$6/(Info!$B$6+Info!$B$7))*(Info!$B$9-1)*(-Info!$B$7*EXP(-Info!$B$7*G2648*1000)+Info!$B$6*EXP(-Info!$B$6*G2648*1000)))^2*(0.01*G2648*1000)^2)</f>
        <v>3.5726535357241719E-3</v>
      </c>
      <c r="AE2648" s="50">
        <f>IF(AA2648&gt;0,AA2648*AC2648*SQRT((AB2648/AA2648)^2+(AD2648/AC2648)^2),AA2648*AC2648*SQRT((AD2648/AC2648)^2))</f>
        <v>3.0515145465919026E-2</v>
      </c>
      <c r="AF2648" s="50">
        <f>IF((S2648-Y2648-AA2648*AC2648)&gt;0,S2648-Y2648-AA2648*AC2648,0)</f>
        <v>1.2339062111856831</v>
      </c>
      <c r="AG2648" s="50">
        <f>SQRT((T2648*0.5)^2+Z2648^2+AE2648^2)</f>
        <v>7.0336786766231466E-2</v>
      </c>
      <c r="AH2648" s="50">
        <f>AF2648/S2648</f>
        <v>0.53261668700827602</v>
      </c>
      <c r="AI2648">
        <f>AF2648*EXP(Info!$B$6*G2648*1000)</f>
        <v>2.340970639424651</v>
      </c>
      <c r="AJ2648">
        <f>2*SQRT((EXP(Info!$B$6*G2648)*AG2648)^2+(Info!$B$6*G2648*0.01*AI2648)^2)</f>
        <v>0.14076369022132859</v>
      </c>
      <c r="AK2648" s="28">
        <f>AI2648/(E2648/1000)</f>
        <v>0.58803583004889504</v>
      </c>
      <c r="AL2648">
        <f>AA2648/0.752049334436339</f>
        <v>0.58052098932712648</v>
      </c>
      <c r="AM2648">
        <f>Q2648/O2648</f>
        <v>1.022158578763309</v>
      </c>
      <c r="AN2648">
        <f>U2648/0.242530074</f>
        <v>9.0046078010312147</v>
      </c>
      <c r="AO2648">
        <f>O2648/U2648</f>
        <v>0.6799096951869803</v>
      </c>
    </row>
    <row r="2649" spans="1:41">
      <c r="A2649" s="14" t="s">
        <v>97</v>
      </c>
      <c r="B2649" s="14" t="s">
        <v>230</v>
      </c>
      <c r="C2649" s="15">
        <v>-46.28</v>
      </c>
      <c r="D2649" s="15">
        <v>43.68</v>
      </c>
      <c r="E2649" s="15">
        <v>3981</v>
      </c>
      <c r="F2649" s="71">
        <v>748.5</v>
      </c>
      <c r="G2649" s="15">
        <v>70.364699999999999</v>
      </c>
      <c r="I2649">
        <f>(E2649*100*Info!$B$11)/AI2649</f>
        <v>5.2944955628065218</v>
      </c>
      <c r="J2649">
        <f>LOG10(I2649)</f>
        <v>0.72382458866909405</v>
      </c>
      <c r="K2649">
        <f>2*((E2649*100*Info!$B$11)/AI2649^2)*(AJ2649/2)</f>
        <v>0.45684146066331083</v>
      </c>
      <c r="L2649">
        <f>(M2649/10.7)/I2649</f>
        <v>0.98719404701561408</v>
      </c>
      <c r="M2649">
        <f>((U2649/0.242530073729142))*I2649</f>
        <v>55.925631166619041</v>
      </c>
      <c r="N2649">
        <f>2*M2649*SQRT((0.5*K2649/I2649)^2+(0.5*V2649/U2649)^2)</f>
        <v>5.1239276674444909</v>
      </c>
      <c r="O2649" s="1">
        <v>1.8263774267329289</v>
      </c>
      <c r="P2649" s="1">
        <v>3.7839267762568039E-2</v>
      </c>
      <c r="Q2649" s="1">
        <v>1.7146973168722199</v>
      </c>
      <c r="R2649" s="1">
        <v>3.8077899695863893E-2</v>
      </c>
      <c r="S2649" s="1">
        <v>2.3249177452491852</v>
      </c>
      <c r="T2649" s="1">
        <v>3.793352232886376E-2</v>
      </c>
      <c r="U2649" s="1">
        <v>2.5618394215820368</v>
      </c>
      <c r="V2649" s="1">
        <v>7.8919642382928257E-2</v>
      </c>
      <c r="W2649" s="50">
        <f>U2649*Info!$B$2</f>
        <v>1.2296829223593777</v>
      </c>
      <c r="X2649" s="50">
        <f>W2649*SQRT((0.5*V2649/U2649)^2+Info!$B$3^2)</f>
        <v>6.433545583267028E-2</v>
      </c>
      <c r="Y2649" s="39">
        <f>W2649*Info!$D$2</f>
        <v>0.99604316711109597</v>
      </c>
      <c r="Z2649" s="39">
        <f>Y2649*SQRT(Info!$D$3^2+(X2649/W2649)^2)</f>
        <v>7.2082496192910905E-2</v>
      </c>
      <c r="AA2649" s="50">
        <f>IF(O2649-W2649&gt;0,O2649-W2649,0)</f>
        <v>0.5966945043735512</v>
      </c>
      <c r="AB2649" s="50">
        <f>SQRT((0.5*P2649)^2+X2649^2)</f>
        <v>6.7059700442212669E-2</v>
      </c>
      <c r="AC2649" s="50">
        <f>(1-EXP(-Info!$B$6*G2649*1000))+(Info!$B$6/(Info!$B$6-Info!$B$7))*(EXP(-Info!$B$7*G2649*1000)-EXP(-Info!$B$6*G2649*1000))*(Info!$B$9-1)</f>
        <v>0.53812449731965928</v>
      </c>
      <c r="AD2649" s="50">
        <f>SQRT((Info!$B$6*EXP(-Info!$B$6*G2649*1000)+(Info!$B$6/(Info!$B$6+Info!$B$7))*(Info!$B$9-1)*(-Info!$B$7*EXP(-Info!$B$7*G2649*1000)+Info!$B$6*EXP(-Info!$B$6*G2649*1000)))^2*(0.01*G2649*1000)^2)</f>
        <v>3.5817794440545039E-3</v>
      </c>
      <c r="AE2649" s="50">
        <f>IF(AA2649&gt;0,AA2649*AC2649*SQRT((AB2649/AA2649)^2+(AD2649/AC2649)^2),AA2649*AC2649*SQRT((AD2649/AC2649)^2))</f>
        <v>3.6149701066286788E-2</v>
      </c>
      <c r="AF2649" s="50">
        <f>IF((S2649-Y2649-AA2649*AC2649)&gt;0,S2649-Y2649-AA2649*AC2649,0)</f>
        <v>1.0077786479186688</v>
      </c>
      <c r="AG2649" s="50">
        <f>SQRT((T2649*0.5)^2+Z2649^2+AE2649^2)</f>
        <v>8.2839755997054412E-2</v>
      </c>
      <c r="AH2649" s="50">
        <f>AF2649/S2649</f>
        <v>0.43346851731765457</v>
      </c>
      <c r="AI2649">
        <f>AF2649*EXP(Info!$B$6*G2649*1000)</f>
        <v>1.9213572866459965</v>
      </c>
      <c r="AJ2649">
        <f>2*SQRT((EXP(Info!$B$6*G2649)*AG2649)^2+(Info!$B$6*G2649*0.01*AI2649)^2)</f>
        <v>0.1657864585728672</v>
      </c>
      <c r="AK2649" s="28">
        <f>AI2649/(E2649/1000)</f>
        <v>0.48263182281989364</v>
      </c>
      <c r="AL2649">
        <f>AA2649/0.752049334436339</f>
        <v>0.79342468246551101</v>
      </c>
      <c r="AM2649">
        <f>Q2649/O2649</f>
        <v>0.93885157129844443</v>
      </c>
      <c r="AN2649">
        <f>U2649/0.242530074</f>
        <v>10.562976291270322</v>
      </c>
      <c r="AO2649">
        <f>O2649/U2649</f>
        <v>0.71291643470966215</v>
      </c>
    </row>
    <row r="2650" spans="1:41">
      <c r="A2650" s="14" t="s">
        <v>97</v>
      </c>
      <c r="B2650" s="14" t="s">
        <v>230</v>
      </c>
      <c r="C2650" s="15">
        <v>-46.28</v>
      </c>
      <c r="D2650" s="15">
        <v>43.68</v>
      </c>
      <c r="E2650" s="15">
        <v>3981</v>
      </c>
      <c r="F2650" s="82">
        <v>754.5</v>
      </c>
      <c r="G2650" s="15">
        <v>71.077399999999997</v>
      </c>
      <c r="I2650">
        <f>(E2650*100*Info!$B$11)/AI2650</f>
        <v>4.0394287899947727</v>
      </c>
      <c r="J2650">
        <f>LOG10(I2650)</f>
        <v>0.60631995647389569</v>
      </c>
      <c r="K2650">
        <f>2*((E2650*100*Info!$B$11)/AI2650^2)*(AJ2650/2)</f>
        <v>0.22165662006464446</v>
      </c>
      <c r="L2650">
        <f>(M2650/10.7)/I2650</f>
        <v>0.81413719636568738</v>
      </c>
      <c r="M2650">
        <f>((U2650/0.242530073729142))*I2650</f>
        <v>35.188546761055477</v>
      </c>
      <c r="N2650">
        <f>2*M2650*SQRT((0.5*K2650/I2650)^2+(0.5*V2650/U2650)^2)</f>
        <v>2.2136005224383135</v>
      </c>
      <c r="O2650" s="1">
        <v>1.859134469622419</v>
      </c>
      <c r="P2650" s="1">
        <v>3.837813733761878E-2</v>
      </c>
      <c r="Q2650" s="1">
        <v>1.9607786112495429</v>
      </c>
      <c r="R2650" s="1">
        <v>4.1525112922869332E-2</v>
      </c>
      <c r="S2650" s="1">
        <v>2.5916584268442882</v>
      </c>
      <c r="T2650" s="1">
        <v>3.4092726199903979E-2</v>
      </c>
      <c r="U2650" s="1">
        <v>2.1127444705842162</v>
      </c>
      <c r="V2650" s="1">
        <v>6.498868227913851E-2</v>
      </c>
      <c r="W2650" s="50">
        <f>U2650*Info!$B$2</f>
        <v>1.0141173458804238</v>
      </c>
      <c r="X2650" s="50">
        <f>W2650*SQRT((0.5*V2650/U2650)^2+Info!$B$3^2)</f>
        <v>5.305054418498558E-2</v>
      </c>
      <c r="Y2650" s="39">
        <f>W2650*Info!$D$2</f>
        <v>0.82143505016314333</v>
      </c>
      <c r="Z2650" s="39">
        <f>Y2650*SQRT(Info!$D$3^2+(X2650/W2650)^2)</f>
        <v>5.9442330089382475E-2</v>
      </c>
      <c r="AA2650" s="50">
        <f>IF(O2650-W2650&gt;0,O2650-W2650,0)</f>
        <v>0.84501712374199522</v>
      </c>
      <c r="AB2650" s="50">
        <f>SQRT((0.5*P2650)^2+X2650^2)</f>
        <v>5.6414365144875904E-2</v>
      </c>
      <c r="AC2650" s="50">
        <f>(1-EXP(-Info!$B$6*G2650*1000))+(Info!$B$6/(Info!$B$6-Info!$B$7))*(EXP(-Info!$B$7*G2650*1000)-EXP(-Info!$B$6*G2650*1000))*(Info!$B$9-1)</f>
        <v>0.54191671584278889</v>
      </c>
      <c r="AD2650" s="50">
        <f>SQRT((Info!$B$6*EXP(-Info!$B$6*G2650*1000)+(Info!$B$6/(Info!$B$6+Info!$B$7))*(Info!$B$9-1)*(-Info!$B$7*EXP(-Info!$B$7*G2650*1000)+Info!$B$6*EXP(-Info!$B$6*G2650*1000)))^2*(0.01*G2650*1000)^2)</f>
        <v>3.5936563333925108E-3</v>
      </c>
      <c r="AE2650" s="50">
        <f>IF(AA2650&gt;0,AA2650*AC2650*SQRT((AB2650/AA2650)^2+(AD2650/AC2650)^2),AA2650*AC2650*SQRT((AD2650/AC2650)^2))</f>
        <v>3.072233484358278E-2</v>
      </c>
      <c r="AF2650" s="50">
        <f>IF((S2650-Y2650-AA2650*AC2650)&gt;0,S2650-Y2650-AA2650*AC2650,0)</f>
        <v>1.3122944721519632</v>
      </c>
      <c r="AG2650" s="50">
        <f>SQRT((T2650*0.5)^2+Z2650^2+AE2650^2)</f>
        <v>6.9049481964977344E-2</v>
      </c>
      <c r="AH2650" s="50">
        <f>AF2650/S2650</f>
        <v>0.50635317469280394</v>
      </c>
      <c r="AI2650">
        <f>AF2650*EXP(Info!$B$6*G2650*1000)</f>
        <v>2.5183307238661263</v>
      </c>
      <c r="AJ2650">
        <f>2*SQRT((EXP(Info!$B$6*G2650)*AG2650)^2+(Info!$B$6*G2650*0.01*AI2650)^2)</f>
        <v>0.1381890127237117</v>
      </c>
      <c r="AK2650" s="28">
        <f>AI2650/(E2650/1000)</f>
        <v>0.6325874714559474</v>
      </c>
      <c r="AL2650">
        <f>AA2650/0.752049334436339</f>
        <v>1.1236192694397311</v>
      </c>
      <c r="AM2650">
        <f>Q2650/O2650</f>
        <v>1.0546728293665424</v>
      </c>
      <c r="AN2650">
        <f>U2650/0.242530074</f>
        <v>8.711267991384096</v>
      </c>
      <c r="AO2650">
        <f>O2650/U2650</f>
        <v>0.87996182004363788</v>
      </c>
    </row>
    <row r="2651" spans="1:41">
      <c r="A2651" s="14" t="s">
        <v>97</v>
      </c>
      <c r="B2651" s="14" t="s">
        <v>230</v>
      </c>
      <c r="C2651" s="15">
        <v>-46.28</v>
      </c>
      <c r="D2651" s="15">
        <v>43.68</v>
      </c>
      <c r="E2651" s="15">
        <v>3981</v>
      </c>
      <c r="F2651" s="71">
        <v>758.5</v>
      </c>
      <c r="G2651" s="15">
        <v>71.552499999999995</v>
      </c>
      <c r="I2651">
        <f>(E2651*100*Info!$B$11)/AI2651</f>
        <v>5.6862704447372092</v>
      </c>
      <c r="J2651">
        <f>LOG10(I2651)</f>
        <v>0.75482751132767378</v>
      </c>
      <c r="K2651">
        <f>2*((E2651*100*Info!$B$11)/AI2651^2)*(AJ2651/2)</f>
        <v>0.52120766215845904</v>
      </c>
      <c r="L2651">
        <f>(M2651/10.7)/I2651</f>
        <v>0.97128995569458454</v>
      </c>
      <c r="M2651">
        <f>((U2651/0.242530073729142))*I2651</f>
        <v>59.096285841197648</v>
      </c>
      <c r="N2651">
        <f>2*M2651*SQRT((0.5*K2651/I2651)^2+(0.5*V2651/U2651)^2)</f>
        <v>5.7140191725876317</v>
      </c>
      <c r="O2651" s="1">
        <v>2.2572660741158508</v>
      </c>
      <c r="P2651" s="1">
        <v>4.6789879163045507E-2</v>
      </c>
      <c r="Q2651" s="1">
        <v>2.149529859432739</v>
      </c>
      <c r="R2651" s="1">
        <v>4.6366455598798782E-2</v>
      </c>
      <c r="S2651" s="1">
        <v>2.4784078238744152</v>
      </c>
      <c r="T2651" s="1">
        <v>3.5786990459854777E-2</v>
      </c>
      <c r="U2651" s="1">
        <v>2.5205671628667141</v>
      </c>
      <c r="V2651" s="1">
        <v>7.7577209538285119E-2</v>
      </c>
      <c r="W2651" s="50">
        <f>U2651*Info!$B$2</f>
        <v>1.2098722381760227</v>
      </c>
      <c r="X2651" s="50">
        <f>W2651*SQRT((0.5*V2651/U2651)^2+Info!$B$3^2)</f>
        <v>6.3293970896935156E-2</v>
      </c>
      <c r="Y2651" s="39">
        <f>W2651*Info!$D$2</f>
        <v>0.9799965129225785</v>
      </c>
      <c r="Z2651" s="39">
        <f>Y2651*SQRT(Info!$D$3^2+(X2651/W2651)^2)</f>
        <v>7.0918281671752209E-2</v>
      </c>
      <c r="AA2651" s="50">
        <f>IF(O2651-W2651&gt;0,O2651-W2651,0)</f>
        <v>1.047393835939828</v>
      </c>
      <c r="AB2651" s="50">
        <f>SQRT((0.5*P2651)^2+X2651^2)</f>
        <v>6.7479255700734986E-2</v>
      </c>
      <c r="AC2651" s="50">
        <f>(1-EXP(-Info!$B$6*G2651*1000))+(Info!$B$6/(Info!$B$6-Info!$B$7))*(EXP(-Info!$B$7*G2651*1000)-EXP(-Info!$B$6*G2651*1000))*(Info!$B$9-1)</f>
        <v>0.54443007568228963</v>
      </c>
      <c r="AD2651" s="50">
        <f>SQRT((Info!$B$6*EXP(-Info!$B$6*G2651*1000)+(Info!$B$6/(Info!$B$6+Info!$B$7))*(Info!$B$9-1)*(-Info!$B$7*EXP(-Info!$B$7*G2651*1000)+Info!$B$6*EXP(-Info!$B$6*G2651*1000)))^2*(0.01*G2651*1000)^2)</f>
        <v>3.6013917618081021E-3</v>
      </c>
      <c r="AE2651" s="50">
        <f>IF(AA2651&gt;0,AA2651*AC2651*SQRT((AB2651/AA2651)^2+(AD2651/AC2651)^2),AA2651*AC2651*SQRT((AD2651/AC2651)^2))</f>
        <v>3.6930878968644117E-2</v>
      </c>
      <c r="AF2651" s="50">
        <f>IF((S2651-Y2651-AA2651*AC2651)&gt;0,S2651-Y2651-AA2651*AC2651,0)</f>
        <v>0.92817860558195242</v>
      </c>
      <c r="AG2651" s="50">
        <f>SQRT((T2651*0.5)^2+Z2651^2+AE2651^2)</f>
        <v>8.1935765500873059E-2</v>
      </c>
      <c r="AH2651" s="50">
        <f>AF2651/S2651</f>
        <v>0.37450600205536821</v>
      </c>
      <c r="AI2651">
        <f>AF2651*EXP(Info!$B$6*G2651*1000)</f>
        <v>1.788978861905562</v>
      </c>
      <c r="AJ2651">
        <f>2*SQRT((EXP(Info!$B$6*G2651)*AG2651)^2+(Info!$B$6*G2651*0.01*AI2651)^2)</f>
        <v>0.1639790965495998</v>
      </c>
      <c r="AK2651" s="28">
        <f>AI2651/(E2651/1000)</f>
        <v>0.44937926699461495</v>
      </c>
      <c r="AL2651">
        <f>AA2651/0.752049334436339</f>
        <v>1.3927195836491892</v>
      </c>
      <c r="AM2651">
        <f>Q2651/O2651</f>
        <v>0.95227137114293847</v>
      </c>
      <c r="AN2651">
        <f>U2651/0.242530074</f>
        <v>10.392802514325354</v>
      </c>
      <c r="AO2651">
        <f>O2651/U2651</f>
        <v>0.89553895145908213</v>
      </c>
    </row>
    <row r="2652" spans="1:41">
      <c r="A2652" s="14" t="s">
        <v>97</v>
      </c>
      <c r="B2652" s="14" t="s">
        <v>230</v>
      </c>
      <c r="C2652" s="15">
        <v>-46.28</v>
      </c>
      <c r="D2652" s="15">
        <v>43.68</v>
      </c>
      <c r="E2652" s="15">
        <v>3981</v>
      </c>
      <c r="F2652" s="82">
        <v>764.5</v>
      </c>
      <c r="G2652" s="15">
        <v>72.265199999999993</v>
      </c>
      <c r="I2652">
        <f>(E2652*100*Info!$B$11)/AI2652</f>
        <v>6.8716134119119827</v>
      </c>
      <c r="J2652">
        <f>LOG10(I2652)</f>
        <v>0.83705871866427572</v>
      </c>
      <c r="K2652">
        <f>2*((E2652*100*Info!$B$11)/AI2652^2)*(AJ2652/2)</f>
        <v>0.65063738986717723</v>
      </c>
      <c r="L2652">
        <f>(M2652/10.7)/I2652</f>
        <v>0.94218348058707646</v>
      </c>
      <c r="M2652">
        <f>((U2652/0.242530073729142))*I2652</f>
        <v>69.275230866019527</v>
      </c>
      <c r="N2652">
        <f>2*M2652*SQRT((0.5*K2652/I2652)^2+(0.5*V2652/U2652)^2)</f>
        <v>6.8966928333072612</v>
      </c>
      <c r="O2652" s="1">
        <v>1.078003427725915</v>
      </c>
      <c r="P2652" s="1">
        <v>2.2255357307935961E-2</v>
      </c>
      <c r="Q2652" s="1">
        <v>1.0295543709388879</v>
      </c>
      <c r="R2652" s="1">
        <v>2.3240475390908941E-2</v>
      </c>
      <c r="S2652" s="1">
        <v>1.713694704689007</v>
      </c>
      <c r="T2652" s="1">
        <v>2.6320028312164279E-2</v>
      </c>
      <c r="U2652" s="1">
        <v>2.4450337704408471</v>
      </c>
      <c r="V2652" s="1">
        <v>7.5201280308899263E-2</v>
      </c>
      <c r="W2652" s="50">
        <f>U2652*Info!$B$2</f>
        <v>1.1736162098116065</v>
      </c>
      <c r="X2652" s="50">
        <f>W2652*SQRT((0.5*V2652/U2652)^2+Info!$B$3^2)</f>
        <v>6.1393639045857401E-2</v>
      </c>
      <c r="Y2652" s="39">
        <f>W2652*Info!$D$2</f>
        <v>0.95062912994740134</v>
      </c>
      <c r="Z2652" s="39">
        <f>Y2652*SQRT(Info!$D$3^2+(X2652/W2652)^2)</f>
        <v>6.8790970650842956E-2</v>
      </c>
      <c r="AA2652" s="50">
        <f>IF(O2652-W2652&gt;0,O2652-W2652,0)</f>
        <v>0</v>
      </c>
      <c r="AB2652" s="50">
        <f>SQRT((0.5*P2652)^2+X2652^2)</f>
        <v>6.2393943195786249E-2</v>
      </c>
      <c r="AC2652" s="50">
        <f>(1-EXP(-Info!$B$6*G2652*1000))+(Info!$B$6/(Info!$B$6-Info!$B$7))*(EXP(-Info!$B$7*G2652*1000)-EXP(-Info!$B$6*G2652*1000))*(Info!$B$9-1)</f>
        <v>0.54817859498142185</v>
      </c>
      <c r="AD2652" s="50">
        <f>SQRT((Info!$B$6*EXP(-Info!$B$6*G2652*1000)+(Info!$B$6/(Info!$B$6+Info!$B$7))*(Info!$B$9-1)*(-Info!$B$7*EXP(-Info!$B$7*G2652*1000)+Info!$B$6*EXP(-Info!$B$6*G2652*1000)))^2*(0.01*G2652*1000)^2)</f>
        <v>3.612725576239571E-3</v>
      </c>
      <c r="AE2652" s="50">
        <f>IF(AA2652&gt;0,AA2652*AC2652*SQRT((AB2652/AA2652)^2+(AD2652/AC2652)^2),AA2652*AC2652*SQRT((AD2652/AC2652)^2))</f>
        <v>0</v>
      </c>
      <c r="AF2652" s="50">
        <f>IF((S2652-Y2652-AA2652*AC2652)&gt;0,S2652-Y2652-AA2652*AC2652,0)</f>
        <v>0.76306557474160563</v>
      </c>
      <c r="AG2652" s="50">
        <f>SQRT((T2652*0.5)^2+Z2652^2+AE2652^2)</f>
        <v>7.003844384103218E-2</v>
      </c>
      <c r="AH2652" s="50">
        <f>AF2652/S2652</f>
        <v>0.44527509634808793</v>
      </c>
      <c r="AI2652">
        <f>AF2652*EXP(Info!$B$6*G2652*1000)</f>
        <v>1.4803827018381031</v>
      </c>
      <c r="AJ2652">
        <f>2*SQRT((EXP(Info!$B$6*G2652)*AG2652)^2+(Info!$B$6*G2652*0.01*AI2652)^2)</f>
        <v>0.14016975044881938</v>
      </c>
      <c r="AK2652" s="28">
        <f>AI2652/(E2652/1000)</f>
        <v>0.37186202005478602</v>
      </c>
      <c r="AL2652">
        <f>AA2652/0.752049334436339</f>
        <v>0</v>
      </c>
      <c r="AM2652">
        <f>Q2652/O2652</f>
        <v>0.95505667649941339</v>
      </c>
      <c r="AN2652">
        <f>U2652/0.242530074</f>
        <v>10.081363231022834</v>
      </c>
      <c r="AO2652">
        <f>O2652/U2652</f>
        <v>0.44089510777249824</v>
      </c>
    </row>
    <row r="2653" spans="1:41">
      <c r="A2653" s="14" t="s">
        <v>97</v>
      </c>
      <c r="B2653" s="14" t="s">
        <v>230</v>
      </c>
      <c r="C2653" s="15">
        <v>-46.28</v>
      </c>
      <c r="D2653" s="15">
        <v>43.68</v>
      </c>
      <c r="E2653" s="15">
        <v>3981</v>
      </c>
      <c r="F2653" s="71">
        <v>768.5</v>
      </c>
      <c r="G2653" s="15">
        <v>72.740399999999994</v>
      </c>
      <c r="I2653">
        <f>(E2653*100*Info!$B$11)/AI2653</f>
        <v>4.8851722046988257</v>
      </c>
      <c r="J2653">
        <f>LOG10(I2653)</f>
        <v>0.68887987741657153</v>
      </c>
      <c r="K2653">
        <f>2*((E2653*100*Info!$B$11)/AI2653^2)*(AJ2653/2)</f>
        <v>0.37162559470317202</v>
      </c>
      <c r="L2653">
        <f>(M2653/10.7)/I2653</f>
        <v>0.91671914915858466</v>
      </c>
      <c r="M2653">
        <f>((U2653/0.242530073729142))*I2653</f>
        <v>47.918140704736018</v>
      </c>
      <c r="N2653">
        <f>2*M2653*SQRT((0.5*K2653/I2653)^2+(0.5*V2653/U2653)^2)</f>
        <v>3.9319269960181789</v>
      </c>
      <c r="O2653" s="1">
        <v>2.7557936069425208</v>
      </c>
      <c r="P2653" s="1">
        <v>5.7126343648081078E-2</v>
      </c>
      <c r="Q2653" s="1">
        <v>2.8117753297417059</v>
      </c>
      <c r="R2653" s="1">
        <v>6.0157657923474883E-2</v>
      </c>
      <c r="S2653" s="1">
        <v>2.8823315869495612</v>
      </c>
      <c r="T2653" s="1">
        <v>4.1063547471108339E-2</v>
      </c>
      <c r="U2653" s="1">
        <v>2.3789520023275221</v>
      </c>
      <c r="V2653" s="1">
        <v>7.3172142602107221E-2</v>
      </c>
      <c r="W2653" s="50">
        <f>U2653*Info!$B$2</f>
        <v>1.1418969611172105</v>
      </c>
      <c r="X2653" s="50">
        <f>W2653*SQRT((0.5*V2653/U2653)^2+Info!$B$3^2)</f>
        <v>5.973459158489014E-2</v>
      </c>
      <c r="Y2653" s="39">
        <f>W2653*Info!$D$2</f>
        <v>0.92493653850494062</v>
      </c>
      <c r="Z2653" s="39">
        <f>Y2653*SQRT(Info!$D$3^2+(X2653/W2653)^2)</f>
        <v>6.6931898838047885E-2</v>
      </c>
      <c r="AA2653" s="50">
        <f>IF(O2653-W2653&gt;0,O2653-W2653,0)</f>
        <v>1.6138966458253103</v>
      </c>
      <c r="AB2653" s="50">
        <f>SQRT((0.5*P2653)^2+X2653^2)</f>
        <v>6.6212356977102774E-2</v>
      </c>
      <c r="AC2653" s="50">
        <f>(1-EXP(-Info!$B$6*G2653*1000))+(Info!$B$6/(Info!$B$6-Info!$B$7))*(EXP(-Info!$B$7*G2653*1000)-EXP(-Info!$B$6*G2653*1000))*(Info!$B$9-1)</f>
        <v>0.55066350693958721</v>
      </c>
      <c r="AD2653" s="50">
        <f>SQRT((Info!$B$6*EXP(-Info!$B$6*G2653*1000)+(Info!$B$6/(Info!$B$6+Info!$B$7))*(Info!$B$9-1)*(-Info!$B$7*EXP(-Info!$B$7*G2653*1000)+Info!$B$6*EXP(-Info!$B$6*G2653*1000)))^2*(0.01*G2653*1000)^2)</f>
        <v>3.6201039928980983E-3</v>
      </c>
      <c r="AE2653" s="50">
        <f>IF(AA2653&gt;0,AA2653*AC2653*SQRT((AB2653/AA2653)^2+(AD2653/AC2653)^2),AA2653*AC2653*SQRT((AD2653/AC2653)^2))</f>
        <v>3.6925861342192501E-2</v>
      </c>
      <c r="AF2653" s="50">
        <f>IF((S2653-Y2653-AA2653*AC2653)&gt;0,S2653-Y2653-AA2653*AC2653,0)</f>
        <v>1.0686810616164182</v>
      </c>
      <c r="AG2653" s="50">
        <f>SQRT((T2653*0.5)^2+Z2653^2+AE2653^2)</f>
        <v>7.9151450085626948E-2</v>
      </c>
      <c r="AH2653" s="50">
        <f>AF2653/S2653</f>
        <v>0.37076964581560456</v>
      </c>
      <c r="AI2653">
        <f>AF2653*EXP(Info!$B$6*G2653*1000)</f>
        <v>2.0823457602842796</v>
      </c>
      <c r="AJ2653">
        <f>2*SQRT((EXP(Info!$B$6*G2653)*AG2653)^2+(Info!$B$6*G2653*0.01*AI2653)^2)</f>
        <v>0.15840853691891152</v>
      </c>
      <c r="AK2653" s="28">
        <f>AI2653/(E2653/1000)</f>
        <v>0.52307102745146439</v>
      </c>
      <c r="AL2653">
        <f>AA2653/0.752049334436339</f>
        <v>2.1459983699539151</v>
      </c>
      <c r="AM2653">
        <f>Q2653/O2653</f>
        <v>1.0203141928547019</v>
      </c>
      <c r="AN2653">
        <f>U2653/0.242530074</f>
        <v>9.8088948850422657</v>
      </c>
      <c r="AO2653">
        <f>O2653/U2653</f>
        <v>1.1584065606394345</v>
      </c>
    </row>
    <row r="2654" spans="1:41">
      <c r="A2654" s="14" t="s">
        <v>97</v>
      </c>
      <c r="B2654" s="14" t="s">
        <v>230</v>
      </c>
      <c r="C2654" s="15">
        <v>-46.28</v>
      </c>
      <c r="D2654" s="15">
        <v>43.68</v>
      </c>
      <c r="E2654" s="15">
        <v>3981</v>
      </c>
      <c r="F2654" s="71">
        <v>774.5</v>
      </c>
      <c r="G2654" s="15">
        <v>73.453100000000006</v>
      </c>
      <c r="I2654">
        <f>(E2654*100*Info!$B$11)/AI2654</f>
        <v>5.9465013379772547</v>
      </c>
      <c r="J2654">
        <f>LOG10(I2654)</f>
        <v>0.77426152093664624</v>
      </c>
      <c r="K2654">
        <f>2*((E2654*100*Info!$B$11)/AI2654^2)*(AJ2654/2)</f>
        <v>0.55823619675761116</v>
      </c>
      <c r="L2654">
        <f>(M2654/10.7)/I2654</f>
        <v>0.92884274811700174</v>
      </c>
      <c r="M2654">
        <f>((U2654/0.242530073729142))*I2654</f>
        <v>59.100001695595964</v>
      </c>
      <c r="N2654">
        <f>2*M2654*SQRT((0.5*K2654/I2654)^2+(0.5*V2654/U2654)^2)</f>
        <v>5.8381715222420372</v>
      </c>
      <c r="O2654" s="1">
        <v>2.9153473173248061</v>
      </c>
      <c r="P2654" s="1">
        <v>6.0338222087191022E-2</v>
      </c>
      <c r="Q2654" s="1">
        <v>2.8687524107474109</v>
      </c>
      <c r="R2654" s="1">
        <v>6.1008078489061347E-2</v>
      </c>
      <c r="S2654" s="1">
        <v>2.7841664305270242</v>
      </c>
      <c r="T2654" s="1">
        <v>3.9678015374653472E-2</v>
      </c>
      <c r="U2654" s="1">
        <v>2.4104136119644699</v>
      </c>
      <c r="V2654" s="1">
        <v>7.4122545397228831E-2</v>
      </c>
      <c r="W2654" s="50">
        <f>U2654*Info!$B$2</f>
        <v>1.1569985337429456</v>
      </c>
      <c r="X2654" s="50">
        <f>W2654*SQRT((0.5*V2654/U2654)^2+Info!$B$3^2)</f>
        <v>6.0523360429766096E-2</v>
      </c>
      <c r="Y2654" s="39">
        <f>W2654*Info!$D$2</f>
        <v>0.93716881233178595</v>
      </c>
      <c r="Z2654" s="39">
        <f>Y2654*SQRT(Info!$D$3^2+(X2654/W2654)^2)</f>
        <v>6.7816357762658278E-2</v>
      </c>
      <c r="AA2654" s="50">
        <f>IF(O2654-W2654&gt;0,O2654-W2654,0)</f>
        <v>1.7583487835818605</v>
      </c>
      <c r="AB2654" s="50">
        <f>SQRT((0.5*P2654)^2+X2654^2)</f>
        <v>6.7625826567016337E-2</v>
      </c>
      <c r="AC2654" s="50">
        <f>(1-EXP(-Info!$B$6*G2654*1000))+(Info!$B$6/(Info!$B$6-Info!$B$7))*(EXP(-Info!$B$7*G2654*1000)-EXP(-Info!$B$6*G2654*1000))*(Info!$B$9-1)</f>
        <v>0.55436880557229129</v>
      </c>
      <c r="AD2654" s="50">
        <f>SQRT((Info!$B$6*EXP(-Info!$B$6*G2654*1000)+(Info!$B$6/(Info!$B$6+Info!$B$7))*(Info!$B$9-1)*(-Info!$B$7*EXP(-Info!$B$7*G2654*1000)+Info!$B$6*EXP(-Info!$B$6*G2654*1000)))^2*(0.01*G2654*1000)^2)</f>
        <v>3.6309050705623704E-3</v>
      </c>
      <c r="AE2654" s="50">
        <f>IF(AA2654&gt;0,AA2654*AC2654*SQRT((AB2654/AA2654)^2+(AD2654/AC2654)^2),AA2654*AC2654*SQRT((AD2654/AC2654)^2))</f>
        <v>3.8029387205849877E-2</v>
      </c>
      <c r="AF2654" s="50">
        <f>IF((S2654-Y2654-AA2654*AC2654)&gt;0,S2654-Y2654-AA2654*AC2654,0)</f>
        <v>0.87222390326147081</v>
      </c>
      <c r="AG2654" s="50">
        <f>SQRT((T2654*0.5)^2+Z2654^2+AE2654^2)</f>
        <v>8.0242625190500391E-2</v>
      </c>
      <c r="AH2654" s="50">
        <f>AF2654/S2654</f>
        <v>0.31328008760466403</v>
      </c>
      <c r="AI2654">
        <f>AF2654*EXP(Info!$B$6*G2654*1000)</f>
        <v>1.7106895383586167</v>
      </c>
      <c r="AJ2654">
        <f>2*SQRT((EXP(Info!$B$6*G2654)*AG2654)^2+(Info!$B$6*G2654*0.01*AI2654)^2)</f>
        <v>0.16059339222333166</v>
      </c>
      <c r="AK2654" s="28">
        <f>AI2654/(E2654/1000)</f>
        <v>0.4297135238278364</v>
      </c>
      <c r="AL2654">
        <f>AA2654/0.752049334436339</f>
        <v>2.3380763775287998</v>
      </c>
      <c r="AM2654">
        <f>Q2654/O2654</f>
        <v>0.98401737374463094</v>
      </c>
      <c r="AN2654">
        <f>U2654/0.242530074</f>
        <v>9.9386173937524536</v>
      </c>
      <c r="AO2654">
        <f>O2654/U2654</f>
        <v>1.2094801086643461</v>
      </c>
    </row>
    <row r="2655" spans="1:41">
      <c r="A2655" s="14" t="s">
        <v>97</v>
      </c>
      <c r="B2655" s="14" t="s">
        <v>230</v>
      </c>
      <c r="C2655" s="15">
        <v>-46.28</v>
      </c>
      <c r="D2655" s="15">
        <v>43.68</v>
      </c>
      <c r="E2655" s="15">
        <v>3981</v>
      </c>
      <c r="F2655" s="71">
        <v>780</v>
      </c>
      <c r="G2655" s="15">
        <v>74.106399999999994</v>
      </c>
      <c r="I2655">
        <f>(E2655*100*Info!$B$11)/AI2655</f>
        <v>6.2684498522339798</v>
      </c>
      <c r="J2655">
        <f>LOG10(I2655)</f>
        <v>0.79716015584576516</v>
      </c>
      <c r="K2655">
        <f>2*((E2655*100*Info!$B$11)/AI2655^2)*(AJ2655/2)</f>
        <v>0.61801761540880662</v>
      </c>
      <c r="L2655">
        <f>(M2655/10.7)/I2655</f>
        <v>0.94518374992976117</v>
      </c>
      <c r="M2655">
        <f>((U2655/0.242530073729142))*I2655</f>
        <v>63.395755232118518</v>
      </c>
      <c r="N2655">
        <f>2*M2655*SQRT((0.5*K2655/I2655)^2+(0.5*V2655/U2655)^2)</f>
        <v>6.5476757627397086</v>
      </c>
      <c r="O2655" s="1">
        <v>1.989513288525252</v>
      </c>
      <c r="P2655" s="1">
        <v>4.1187562231231357E-2</v>
      </c>
      <c r="Q2655" s="1">
        <v>1.9166187167483351</v>
      </c>
      <c r="R2655" s="1">
        <v>4.1746130092740807E-2</v>
      </c>
      <c r="S2655" s="1">
        <v>2.2291164796663661</v>
      </c>
      <c r="T2655" s="1">
        <v>3.5085332775621043E-2</v>
      </c>
      <c r="U2655" s="1">
        <v>2.4528196847711552</v>
      </c>
      <c r="V2655" s="1">
        <v>7.5479447737001826E-2</v>
      </c>
      <c r="W2655" s="50">
        <f>U2655*Info!$B$2</f>
        <v>1.1773534486901545</v>
      </c>
      <c r="X2655" s="50">
        <f>W2655*SQRT((0.5*V2655/U2655)^2+Info!$B$3^2)</f>
        <v>6.1591870622865724E-2</v>
      </c>
      <c r="Y2655" s="39">
        <f>W2655*Info!$D$2</f>
        <v>0.95365629343902514</v>
      </c>
      <c r="Z2655" s="39">
        <f>Y2655*SQRT(Info!$D$3^2+(X2655/W2655)^2)</f>
        <v>6.9011626299405271E-2</v>
      </c>
      <c r="AA2655" s="50">
        <f>IF(O2655-W2655&gt;0,O2655-W2655,0)</f>
        <v>0.81215983983509754</v>
      </c>
      <c r="AB2655" s="50">
        <f>SQRT((0.5*P2655)^2+X2655^2)</f>
        <v>6.4943531990966724E-2</v>
      </c>
      <c r="AC2655" s="50">
        <f>(1-EXP(-Info!$B$6*G2655*1000))+(Info!$B$6/(Info!$B$6-Info!$B$7))*(EXP(-Info!$B$7*G2655*1000)-EXP(-Info!$B$6*G2655*1000))*(Info!$B$9-1)</f>
        <v>0.55774270404920023</v>
      </c>
      <c r="AD2655" s="50">
        <f>SQRT((Info!$B$6*EXP(-Info!$B$6*G2655*1000)+(Info!$B$6/(Info!$B$6+Info!$B$7))*(Info!$B$9-1)*(-Info!$B$7*EXP(-Info!$B$7*G2655*1000)+Info!$B$6*EXP(-Info!$B$6*G2655*1000)))^2*(0.01*G2655*1000)^2)</f>
        <v>3.6405293867131103E-3</v>
      </c>
      <c r="AE2655" s="50">
        <f>IF(AA2655&gt;0,AA2655*AC2655*SQRT((AB2655/AA2655)^2+(AD2655/AC2655)^2),AA2655*AC2655*SQRT((AD2655/AC2655)^2))</f>
        <v>3.634225440678085E-2</v>
      </c>
      <c r="AF2655" s="50">
        <f>IF((S2655-Y2655-AA2655*AC2655)&gt;0,S2655-Y2655-AA2655*AC2655,0)</f>
        <v>0.82248396103754828</v>
      </c>
      <c r="AG2655" s="50">
        <f>SQRT((T2655*0.5)^2+Z2655^2+AE2655^2)</f>
        <v>7.9944412962069861E-2</v>
      </c>
      <c r="AH2655" s="50">
        <f>AF2655/S2655</f>
        <v>0.36897307455223255</v>
      </c>
      <c r="AI2655">
        <f>AF2655*EXP(Info!$B$6*G2655*1000)</f>
        <v>1.6228282699091612</v>
      </c>
      <c r="AJ2655">
        <f>2*SQRT((EXP(Info!$B$6*G2655)*AG2655)^2+(Info!$B$6*G2655*0.01*AI2655)^2)</f>
        <v>0.15999752430496478</v>
      </c>
      <c r="AK2655" s="28">
        <f>AI2655/(E2655/1000)</f>
        <v>0.40764337350142205</v>
      </c>
      <c r="AL2655">
        <f>AA2655/0.752049334436339</f>
        <v>1.0799289390287292</v>
      </c>
      <c r="AM2655">
        <f>Q2655/O2655</f>
        <v>0.96336060070704488</v>
      </c>
      <c r="AN2655">
        <f>U2655/0.242530074</f>
        <v>10.113466112953708</v>
      </c>
      <c r="AO2655">
        <f>O2655/U2655</f>
        <v>0.81111273726216482</v>
      </c>
    </row>
    <row r="2656" spans="1:41">
      <c r="A2656" s="14" t="s">
        <v>97</v>
      </c>
      <c r="B2656" s="14" t="s">
        <v>230</v>
      </c>
      <c r="C2656" s="15">
        <v>-46.28</v>
      </c>
      <c r="D2656" s="15">
        <v>43.68</v>
      </c>
      <c r="E2656" s="15">
        <v>3981</v>
      </c>
      <c r="F2656" s="71">
        <v>786</v>
      </c>
      <c r="G2656" s="15">
        <v>74.819100000000006</v>
      </c>
      <c r="I2656">
        <f>(E2656*100*Info!$B$11)/AI2656</f>
        <v>5.6951935862075205</v>
      </c>
      <c r="J2656">
        <f>LOG10(I2656)</f>
        <v>0.7555084908370342</v>
      </c>
      <c r="K2656">
        <f>2*((E2656*100*Info!$B$11)/AI2656^2)*(AJ2656/2)</f>
        <v>0.500720574964442</v>
      </c>
      <c r="L2656">
        <f>(M2656/10.7)/I2656</f>
        <v>0.92863452930027723</v>
      </c>
      <c r="M2656">
        <f>((U2656/0.242530073729142))*I2656</f>
        <v>56.589661542659023</v>
      </c>
      <c r="N2656">
        <f>2*M2656*SQRT((0.5*K2656/I2656)^2+(0.5*V2656/U2656)^2)</f>
        <v>5.271430296140216</v>
      </c>
      <c r="O2656" s="1">
        <v>1.732289160267932</v>
      </c>
      <c r="P2656" s="1">
        <v>3.5819154457169412E-2</v>
      </c>
      <c r="Q2656" s="1">
        <v>1.6956542411658391</v>
      </c>
      <c r="R2656" s="1">
        <v>3.7056519562555387E-2</v>
      </c>
      <c r="S2656" s="1">
        <v>2.159446452286776</v>
      </c>
      <c r="T2656" s="1">
        <v>3.4636544026058549E-2</v>
      </c>
      <c r="U2656" s="1">
        <v>2.4098732691872691</v>
      </c>
      <c r="V2656" s="1">
        <v>7.4174096505468329E-2</v>
      </c>
      <c r="W2656" s="50">
        <f>U2656*Info!$B$2</f>
        <v>1.1567391692098892</v>
      </c>
      <c r="X2656" s="50">
        <f>W2656*SQRT((0.5*V2656/U2656)^2+Info!$B$3^2)</f>
        <v>6.0514603590235534E-2</v>
      </c>
      <c r="Y2656" s="39">
        <f>W2656*Info!$D$2</f>
        <v>0.93695872706001027</v>
      </c>
      <c r="Z2656" s="39">
        <f>Y2656*SQRT(Info!$D$3^2+(X2656/W2656)^2)</f>
        <v>6.7803972278472235E-2</v>
      </c>
      <c r="AA2656" s="50">
        <f>IF(O2656-W2656&gt;0,O2656-W2656,0)</f>
        <v>0.57554999105804283</v>
      </c>
      <c r="AB2656" s="50">
        <f>SQRT((0.5*P2656)^2+X2656^2)</f>
        <v>6.310919270748111E-2</v>
      </c>
      <c r="AC2656" s="50">
        <f>(1-EXP(-Info!$B$6*G2656*1000))+(Info!$B$6/(Info!$B$6-Info!$B$7))*(EXP(-Info!$B$7*G2656*1000)-EXP(-Info!$B$6*G2656*1000))*(Info!$B$9-1)</f>
        <v>0.56139889132457799</v>
      </c>
      <c r="AD2656" s="50">
        <f>SQRT((Info!$B$6*EXP(-Info!$B$6*G2656*1000)+(Info!$B$6/(Info!$B$6+Info!$B$7))*(Info!$B$9-1)*(-Info!$B$7*EXP(-Info!$B$7*G2656*1000)+Info!$B$6*EXP(-Info!$B$6*G2656*1000)))^2*(0.01*G2656*1000)^2)</f>
        <v>3.6507304827962566E-3</v>
      </c>
      <c r="AE2656" s="50">
        <f>IF(AA2656&gt;0,AA2656*AC2656*SQRT((AB2656/AA2656)^2+(AD2656/AC2656)^2),AA2656*AC2656*SQRT((AD2656/AC2656)^2))</f>
        <v>3.5491682358931631E-2</v>
      </c>
      <c r="AF2656" s="50">
        <f>IF((S2656-Y2656-AA2656*AC2656)&gt;0,S2656-Y2656-AA2656*AC2656,0)</f>
        <v>0.89937459834490985</v>
      </c>
      <c r="AG2656" s="50">
        <f>SQRT((T2656*0.5)^2+Z2656^2+AE2656^2)</f>
        <v>7.8466303079247998E-2</v>
      </c>
      <c r="AH2656" s="50">
        <f>AF2656/S2656</f>
        <v>0.41648386205293703</v>
      </c>
      <c r="AI2656">
        <f>AF2656*EXP(Info!$B$6*G2656*1000)</f>
        <v>1.7861759174172764</v>
      </c>
      <c r="AJ2656">
        <f>2*SQRT((EXP(Info!$B$6*G2656)*AG2656)^2+(Info!$B$6*G2656*0.01*AI2656)^2)</f>
        <v>0.15704032160079576</v>
      </c>
      <c r="AK2656" s="28">
        <f>AI2656/(E2656/1000)</f>
        <v>0.44867518649014732</v>
      </c>
      <c r="AL2656">
        <f>AA2656/0.752049334436339</f>
        <v>0.76530882310987958</v>
      </c>
      <c r="AM2656">
        <f>Q2656/O2656</f>
        <v>0.97885172987145708</v>
      </c>
      <c r="AN2656">
        <f>U2656/0.242530074</f>
        <v>9.9363894524159875</v>
      </c>
      <c r="AO2656">
        <f>O2656/U2656</f>
        <v>0.71882998264558007</v>
      </c>
    </row>
    <row r="2657" spans="1:41">
      <c r="A2657" s="14" t="s">
        <v>97</v>
      </c>
      <c r="B2657" s="14" t="s">
        <v>230</v>
      </c>
      <c r="C2657" s="15">
        <v>-46.28</v>
      </c>
      <c r="D2657" s="15">
        <v>43.68</v>
      </c>
      <c r="E2657" s="15">
        <v>3981</v>
      </c>
      <c r="F2657" s="71">
        <v>790</v>
      </c>
      <c r="G2657" s="15">
        <v>75.294300000000007</v>
      </c>
      <c r="I2657">
        <f>(E2657*100*Info!$B$11)/AI2657</f>
        <v>6.3511768929591748</v>
      </c>
      <c r="J2657">
        <f>LOG10(I2657)</f>
        <v>0.80285420887609238</v>
      </c>
      <c r="K2657">
        <f>2*((E2657*100*Info!$B$11)/AI2657^2)*(AJ2657/2)</f>
        <v>0.61125318383289307</v>
      </c>
      <c r="L2657">
        <f>(M2657/10.7)/I2657</f>
        <v>0.91680062844368537</v>
      </c>
      <c r="M2657">
        <f>((U2657/0.242530073729142))*I2657</f>
        <v>62.30356374499523</v>
      </c>
      <c r="N2657">
        <f>2*M2657*SQRT((0.5*K2657/I2657)^2+(0.5*V2657/U2657)^2)</f>
        <v>6.2951181525275901</v>
      </c>
      <c r="O2657" s="1">
        <v>1.5735028467005201</v>
      </c>
      <c r="P2657" s="1">
        <v>3.2501426161326202E-2</v>
      </c>
      <c r="Q2657" s="1">
        <v>1.490423274593963</v>
      </c>
      <c r="R2657" s="1">
        <v>3.2597527901293097E-2</v>
      </c>
      <c r="S2657" s="1">
        <v>1.9712861971715381</v>
      </c>
      <c r="T2657" s="1">
        <v>3.0376010744923351E-2</v>
      </c>
      <c r="U2657" s="1">
        <v>2.3791634469216669</v>
      </c>
      <c r="V2657" s="1">
        <v>7.3189791951802224E-2</v>
      </c>
      <c r="W2657" s="50">
        <f>U2657*Info!$B$2</f>
        <v>1.1419984545224</v>
      </c>
      <c r="X2657" s="50">
        <f>W2657*SQRT((0.5*V2657/U2657)^2+Info!$B$3^2)</f>
        <v>5.9740687345690005E-2</v>
      </c>
      <c r="Y2657" s="39">
        <f>W2657*Info!$D$2</f>
        <v>0.92501874816314411</v>
      </c>
      <c r="Z2657" s="39">
        <f>Y2657*SQRT(Info!$D$3^2+(X2657/W2657)^2)</f>
        <v>6.6938308354790435E-2</v>
      </c>
      <c r="AA2657" s="50">
        <f>IF(O2657-W2657&gt;0,O2657-W2657,0)</f>
        <v>0.43150439217812009</v>
      </c>
      <c r="AB2657" s="50">
        <f>SQRT((0.5*P2657)^2+X2657^2)</f>
        <v>6.1911512662553486E-2</v>
      </c>
      <c r="AC2657" s="50">
        <f>(1-EXP(-Info!$B$6*G2657*1000))+(Info!$B$6/(Info!$B$6-Info!$B$7))*(EXP(-Info!$B$7*G2657*1000)-EXP(-Info!$B$6*G2657*1000))*(Info!$B$9-1)</f>
        <v>0.56382258070380087</v>
      </c>
      <c r="AD2657" s="50">
        <f>SQRT((Info!$B$6*EXP(-Info!$B$6*G2657*1000)+(Info!$B$6/(Info!$B$6+Info!$B$7))*(Info!$B$9-1)*(-Info!$B$7*EXP(-Info!$B$7*G2657*1000)+Info!$B$6*EXP(-Info!$B$6*G2657*1000)))^2*(0.01*G2657*1000)^2)</f>
        <v>3.6573609404041752E-3</v>
      </c>
      <c r="AE2657" s="50">
        <f>IF(AA2657&gt;0,AA2657*AC2657*SQRT((AB2657/AA2657)^2+(AD2657/AC2657)^2),AA2657*AC2657*SQRT((AD2657/AC2657)^2))</f>
        <v>3.4942765488024906E-2</v>
      </c>
      <c r="AF2657" s="50">
        <f>IF((S2657-Y2657-AA2657*AC2657)&gt;0,S2657-Y2657-AA2657*AC2657,0)</f>
        <v>0.80297552902550118</v>
      </c>
      <c r="AG2657" s="50">
        <f>SQRT((T2657*0.5)^2+Z2657^2+AE2657^2)</f>
        <v>7.7022136380043599E-2</v>
      </c>
      <c r="AH2657" s="50">
        <f>AF2657/S2657</f>
        <v>0.40733584508309101</v>
      </c>
      <c r="AI2657">
        <f>AF2657*EXP(Info!$B$6*G2657*1000)</f>
        <v>1.6016901749328423</v>
      </c>
      <c r="AJ2657">
        <f>2*SQRT((EXP(Info!$B$6*G2657)*AG2657)^2+(Info!$B$6*G2657*0.01*AI2657)^2)</f>
        <v>0.15415067718030515</v>
      </c>
      <c r="AK2657" s="28">
        <f>AI2657/(E2657/1000)</f>
        <v>0.40233362846843562</v>
      </c>
      <c r="AL2657">
        <f>AA2657/0.752049334436339</f>
        <v>0.57377139027924629</v>
      </c>
      <c r="AM2657">
        <f>Q2657/O2657</f>
        <v>0.94720087587971846</v>
      </c>
      <c r="AN2657">
        <f>U2657/0.242530074</f>
        <v>9.8097667133918698</v>
      </c>
      <c r="AO2657">
        <f>O2657/U2657</f>
        <v>0.66136811606467449</v>
      </c>
    </row>
    <row r="2658" spans="1:41">
      <c r="A2658" s="14" t="s">
        <v>97</v>
      </c>
      <c r="B2658" s="14" t="s">
        <v>230</v>
      </c>
      <c r="C2658" s="15">
        <v>-46.28</v>
      </c>
      <c r="D2658" s="15">
        <v>43.68</v>
      </c>
      <c r="E2658" s="15">
        <v>3981</v>
      </c>
      <c r="F2658" s="71">
        <v>796</v>
      </c>
      <c r="G2658" s="15">
        <v>76.007000000000005</v>
      </c>
      <c r="I2658">
        <f>(E2658*100*Info!$B$11)/AI2658</f>
        <v>5.3141290929429834</v>
      </c>
      <c r="J2658">
        <f>LOG10(I2658)</f>
        <v>0.72543210025713711</v>
      </c>
      <c r="K2658">
        <f>2*((E2658*100*Info!$B$11)/AI2658^2)*(AJ2658/2)</f>
        <v>0.43475439814029032</v>
      </c>
      <c r="L2658">
        <f>(M2658/10.7)/I2658</f>
        <v>0.92788487571835043</v>
      </c>
      <c r="M2658">
        <f>((U2658/0.242530073729142))*I2658</f>
        <v>52.760630138636373</v>
      </c>
      <c r="N2658">
        <f>2*M2658*SQRT((0.5*K2658/I2658)^2+(0.5*V2658/U2658)^2)</f>
        <v>4.611970412316273</v>
      </c>
      <c r="O2658" s="1">
        <v>1.381496334190647</v>
      </c>
      <c r="P2658" s="1">
        <v>2.8604879195205369E-2</v>
      </c>
      <c r="Q2658" s="1">
        <v>1.3347682406901751</v>
      </c>
      <c r="R2658" s="1">
        <v>2.983754326740639E-2</v>
      </c>
      <c r="S2658" s="1">
        <v>2.0176913349963121</v>
      </c>
      <c r="T2658" s="1">
        <v>3.4000349660695969E-2</v>
      </c>
      <c r="U2658" s="1">
        <v>2.4079278643253619</v>
      </c>
      <c r="V2658" s="1">
        <v>7.4139362833947217E-2</v>
      </c>
      <c r="W2658" s="50">
        <f>U2658*Info!$B$2</f>
        <v>1.1558053748761736</v>
      </c>
      <c r="X2658" s="50">
        <f>W2658*SQRT((0.5*V2658/U2658)^2+Info!$B$3^2)</f>
        <v>6.0467527818455047E-2</v>
      </c>
      <c r="Y2658" s="39">
        <f>W2658*Info!$D$2</f>
        <v>0.93620235364970072</v>
      </c>
      <c r="Z2658" s="39">
        <f>Y2658*SQRT(Info!$D$3^2+(X2658/W2658)^2)</f>
        <v>6.7750276231703765E-2</v>
      </c>
      <c r="AA2658" s="50">
        <f>IF(O2658-W2658&gt;0,O2658-W2658,0)</f>
        <v>0.22569095931447336</v>
      </c>
      <c r="AB2658" s="50">
        <f>SQRT((0.5*P2658)^2+X2658^2)</f>
        <v>6.213599358599417E-2</v>
      </c>
      <c r="AC2658" s="50">
        <f>(1-EXP(-Info!$B$6*G2658*1000))+(Info!$B$6/(Info!$B$6-Info!$B$7))*(EXP(-Info!$B$7*G2658*1000)-EXP(-Info!$B$6*G2658*1000))*(Info!$B$9-1)</f>
        <v>0.56743656641327933</v>
      </c>
      <c r="AD2658" s="50">
        <f>SQRT((Info!$B$6*EXP(-Info!$B$6*G2658*1000)+(Info!$B$6/(Info!$B$6+Info!$B$7))*(Info!$B$9-1)*(-Info!$B$7*EXP(-Info!$B$7*G2658*1000)+Info!$B$6*EXP(-Info!$B$6*G2658*1000)))^2*(0.01*G2658*1000)^2)</f>
        <v>3.6670510831848719E-3</v>
      </c>
      <c r="AE2658" s="50">
        <f>IF(AA2658&gt;0,AA2658*AC2658*SQRT((AB2658/AA2658)^2+(AD2658/AC2658)^2),AA2658*AC2658*SQRT((AD2658/AC2658)^2))</f>
        <v>3.5267946922650853E-2</v>
      </c>
      <c r="AF2658" s="50">
        <f>IF((S2658-Y2658-AA2658*AC2658)&gt;0,S2658-Y2658-AA2658*AC2658,0)</f>
        <v>0.95342367832268748</v>
      </c>
      <c r="AG2658" s="50">
        <f>SQRT((T2658*0.5)^2+Z2658^2+AE2658^2)</f>
        <v>7.8249178614688858E-2</v>
      </c>
      <c r="AH2658" s="50">
        <f>AF2658/S2658</f>
        <v>0.4725319783981875</v>
      </c>
      <c r="AI2658">
        <f>AF2658*EXP(Info!$B$6*G2658*1000)</f>
        <v>1.9142586585301742</v>
      </c>
      <c r="AJ2658">
        <f>2*SQRT((EXP(Info!$B$6*G2658)*AG2658)^2+(Info!$B$6*G2658*0.01*AI2658)^2)</f>
        <v>0.15660748100367133</v>
      </c>
      <c r="AK2658" s="28">
        <f>AI2658/(E2658/1000)</f>
        <v>0.48084869593825025</v>
      </c>
      <c r="AL2658">
        <f>AA2658/0.752049334436339</f>
        <v>0.30010126860045522</v>
      </c>
      <c r="AM2658">
        <f>Q2658/O2658</f>
        <v>0.96617573833241643</v>
      </c>
      <c r="AN2658">
        <f>U2658/0.242530074</f>
        <v>9.9283681590983299</v>
      </c>
      <c r="AO2658">
        <f>O2658/U2658</f>
        <v>0.57372828923083452</v>
      </c>
    </row>
    <row r="2659" spans="1:41">
      <c r="A2659" s="14" t="s">
        <v>97</v>
      </c>
      <c r="B2659" s="14" t="s">
        <v>230</v>
      </c>
      <c r="C2659" s="15">
        <v>-46.28</v>
      </c>
      <c r="D2659" s="15">
        <v>43.68</v>
      </c>
      <c r="E2659" s="15">
        <v>3981</v>
      </c>
      <c r="F2659" s="71">
        <v>802</v>
      </c>
      <c r="G2659" s="15">
        <v>76.719700000000003</v>
      </c>
      <c r="I2659">
        <f>(E2659*100*Info!$B$11)/AI2659</f>
        <v>5.422998723203758</v>
      </c>
      <c r="J2659">
        <f>LOG10(I2659)</f>
        <v>0.73423950218473999</v>
      </c>
      <c r="K2659">
        <f>2*((E2659*100*Info!$B$11)/AI2659^2)*(AJ2659/2)</f>
        <v>0.46734079200969358</v>
      </c>
      <c r="L2659">
        <f>(M2659/10.7)/I2659</f>
        <v>0.96197170002623966</v>
      </c>
      <c r="M2659">
        <f>((U2659/0.242530073729142))*I2659</f>
        <v>55.819452920704769</v>
      </c>
      <c r="N2659">
        <f>2*M2659*SQRT((0.5*K2659/I2659)^2+(0.5*V2659/U2659)^2)</f>
        <v>5.1083089865096563</v>
      </c>
      <c r="O2659" s="1">
        <v>1.348187711296835</v>
      </c>
      <c r="P2659" s="1">
        <v>2.7903487724079471E-2</v>
      </c>
      <c r="Q2659" s="1">
        <v>1.2453925918679309</v>
      </c>
      <c r="R2659" s="1">
        <v>2.7793429531406719E-2</v>
      </c>
      <c r="S2659" s="1">
        <v>1.9844011138420861</v>
      </c>
      <c r="T2659" s="1">
        <v>3.1303346985912243E-2</v>
      </c>
      <c r="U2659" s="1">
        <v>2.4963856204600181</v>
      </c>
      <c r="V2659" s="1">
        <v>7.6878809257300423E-2</v>
      </c>
      <c r="W2659" s="50">
        <f>U2659*Info!$B$2</f>
        <v>1.1982650978208087</v>
      </c>
      <c r="X2659" s="50">
        <f>W2659*SQRT((0.5*V2659/U2659)^2+Info!$B$3^2)</f>
        <v>6.268998602055384E-2</v>
      </c>
      <c r="Y2659" s="39">
        <f>W2659*Info!$D$2</f>
        <v>0.97059472923485512</v>
      </c>
      <c r="Z2659" s="39">
        <f>Y2659*SQRT(Info!$D$3^2+(X2659/W2659)^2)</f>
        <v>7.0239809625892907E-2</v>
      </c>
      <c r="AA2659" s="50">
        <f>IF(O2659-W2659&gt;0,O2659-W2659,0)</f>
        <v>0.14992261347602631</v>
      </c>
      <c r="AB2659" s="50">
        <f>SQRT((0.5*P2659)^2+X2659^2)</f>
        <v>6.4223714499001064E-2</v>
      </c>
      <c r="AC2659" s="50">
        <f>(1-EXP(-Info!$B$6*G2659*1000))+(Info!$B$6/(Info!$B$6-Info!$B$7))*(EXP(-Info!$B$7*G2659*1000)-EXP(-Info!$B$6*G2659*1000))*(Info!$B$9-1)</f>
        <v>0.57102545654444314</v>
      </c>
      <c r="AD2659" s="50">
        <f>SQRT((Info!$B$6*EXP(-Info!$B$6*G2659*1000)+(Info!$B$6/(Info!$B$6+Info!$B$7))*(Info!$B$9-1)*(-Info!$B$7*EXP(-Info!$B$7*G2659*1000)+Info!$B$6*EXP(-Info!$B$6*G2659*1000)))^2*(0.01*G2659*1000)^2)</f>
        <v>3.6764394255036138E-3</v>
      </c>
      <c r="AE2659" s="50">
        <f>IF(AA2659&gt;0,AA2659*AC2659*SQRT((AB2659/AA2659)^2+(AD2659/AC2659)^2),AA2659*AC2659*SQRT((AD2659/AC2659)^2))</f>
        <v>3.6677517641137199E-2</v>
      </c>
      <c r="AF2659" s="50">
        <f>IF((S2659-Y2659-AA2659*AC2659)&gt;0,S2659-Y2659-AA2659*AC2659,0)</f>
        <v>0.9281967558007469</v>
      </c>
      <c r="AG2659" s="50">
        <f>SQRT((T2659*0.5)^2+Z2659^2+AE2659^2)</f>
        <v>8.0770328956416379E-2</v>
      </c>
      <c r="AH2659" s="50">
        <f>AF2659/S2659</f>
        <v>0.46774654041774066</v>
      </c>
      <c r="AI2659">
        <f>AF2659*EXP(Info!$B$6*G2659*1000)</f>
        <v>1.8758288813875112</v>
      </c>
      <c r="AJ2659">
        <f>2*SQRT((EXP(Info!$B$6*G2659)*AG2659)^2+(Info!$B$6*G2659*0.01*AI2659)^2)</f>
        <v>0.16165435395573829</v>
      </c>
      <c r="AK2659" s="28">
        <f>AI2659/(E2659/1000)</f>
        <v>0.47119539848970393</v>
      </c>
      <c r="AL2659">
        <f>AA2659/0.752049334436339</f>
        <v>0.19935209913907218</v>
      </c>
      <c r="AM2659">
        <f>Q2659/O2659</f>
        <v>0.92375311051454068</v>
      </c>
      <c r="AN2659">
        <f>U2659/0.242530074</f>
        <v>10.293097178785414</v>
      </c>
      <c r="AO2659">
        <f>O2659/U2659</f>
        <v>0.54005587127536792</v>
      </c>
    </row>
    <row r="2660" spans="1:41">
      <c r="A2660" s="14" t="s">
        <v>97</v>
      </c>
      <c r="B2660" s="14" t="s">
        <v>230</v>
      </c>
      <c r="C2660" s="15">
        <v>-46.28</v>
      </c>
      <c r="D2660" s="15">
        <v>43.68</v>
      </c>
      <c r="E2660" s="15">
        <v>3981</v>
      </c>
      <c r="F2660" s="71">
        <v>808</v>
      </c>
      <c r="G2660" s="15">
        <v>77.432400000000001</v>
      </c>
      <c r="I2660">
        <f>(E2660*100*Info!$B$11)/AI2660</f>
        <v>4.1757009627703221</v>
      </c>
      <c r="J2660">
        <f>LOG10(I2660)</f>
        <v>0.62072938969035929</v>
      </c>
      <c r="K2660">
        <f>2*((E2660*100*Info!$B$11)/AI2660^2)*(AJ2660/2)</f>
        <v>0.27689243044686185</v>
      </c>
      <c r="L2660">
        <f>(M2660/10.7)/I2660</f>
        <v>0.95495170004165542</v>
      </c>
      <c r="M2660">
        <f>((U2660/0.242530073729142))*I2660</f>
        <v>42.667242245915126</v>
      </c>
      <c r="N2660">
        <f>2*M2660*SQRT((0.5*K2660/I2660)^2+(0.5*V2660/U2660)^2)</f>
        <v>3.1193497893353928</v>
      </c>
      <c r="O2660" s="1">
        <v>1.3065157511366441</v>
      </c>
      <c r="P2660" s="1">
        <v>2.699670543546142E-2</v>
      </c>
      <c r="Q2660" s="1">
        <v>1.180259256165811</v>
      </c>
      <c r="R2660" s="1">
        <v>2.624046587668875E-2</v>
      </c>
      <c r="S2660" s="1">
        <v>2.2283355811458732</v>
      </c>
      <c r="T2660" s="1">
        <v>3.5440620386032753E-2</v>
      </c>
      <c r="U2660" s="1">
        <v>2.4781682165419321</v>
      </c>
      <c r="V2660" s="1">
        <v>7.6294698856225085E-2</v>
      </c>
      <c r="W2660" s="50">
        <f>U2660*Info!$B$2</f>
        <v>1.1895207439401274</v>
      </c>
      <c r="X2660" s="50">
        <f>W2660*SQRT((0.5*V2660/U2660)^2+Info!$B$3^2)</f>
        <v>6.2230874576024248E-2</v>
      </c>
      <c r="Y2660" s="39">
        <f>W2660*Info!$D$2</f>
        <v>0.96351180259150326</v>
      </c>
      <c r="Z2660" s="39">
        <f>Y2660*SQRT(Info!$D$3^2+(X2660/W2660)^2)</f>
        <v>6.9726278983133841E-2</v>
      </c>
      <c r="AA2660" s="50">
        <f>IF(O2660-W2660&gt;0,O2660-W2660,0)</f>
        <v>0.11699500719651668</v>
      </c>
      <c r="AB2660" s="50">
        <f>SQRT((0.5*P2660)^2+X2660^2)</f>
        <v>6.3677996801007566E-2</v>
      </c>
      <c r="AC2660" s="50">
        <f>(1-EXP(-Info!$B$6*G2660*1000))+(Info!$B$6/(Info!$B$6-Info!$B$7))*(EXP(-Info!$B$7*G2660*1000)-EXP(-Info!$B$6*G2660*1000))*(Info!$B$9-1)</f>
        <v>0.5745894177020634</v>
      </c>
      <c r="AD2660" s="50">
        <f>SQRT((Info!$B$6*EXP(-Info!$B$6*G2660*1000)+(Info!$B$6/(Info!$B$6+Info!$B$7))*(Info!$B$9-1)*(-Info!$B$7*EXP(-Info!$B$7*G2660*1000)+Info!$B$6*EXP(-Info!$B$6*G2660*1000)))^2*(0.01*G2660*1000)^2)</f>
        <v>3.6855294921711149E-3</v>
      </c>
      <c r="AE2660" s="50">
        <f>IF(AA2660&gt;0,AA2660*AC2660*SQRT((AB2660/AA2660)^2+(AD2660/AC2660)^2),AA2660*AC2660*SQRT((AD2660/AC2660)^2))</f>
        <v>3.659124373774765E-2</v>
      </c>
      <c r="AF2660" s="50">
        <f>IF((S2660-Y2660-AA2660*AC2660)&gt;0,S2660-Y2660-AA2660*AC2660,0)</f>
        <v>1.1975996854952746</v>
      </c>
      <c r="AG2660" s="50">
        <f>SQRT((T2660*0.5)^2+Z2660^2+AE2660^2)</f>
        <v>8.0713583072775236E-2</v>
      </c>
      <c r="AH2660" s="50">
        <f>AF2660/S2660</f>
        <v>0.53744135112694069</v>
      </c>
      <c r="AI2660">
        <f>AF2660*EXP(Info!$B$6*G2660*1000)</f>
        <v>2.4361461032315632</v>
      </c>
      <c r="AJ2660">
        <f>2*SQRT((EXP(Info!$B$6*G2660)*AG2660)^2+(Info!$B$6*G2660*0.01*AI2660)^2)</f>
        <v>0.16154183967233043</v>
      </c>
      <c r="AK2660" s="28">
        <f>AI2660/(E2660/1000)</f>
        <v>0.61194325627519797</v>
      </c>
      <c r="AL2660">
        <f>AA2660/0.752049334436339</f>
        <v>0.15556826106920824</v>
      </c>
      <c r="AM2660">
        <f>Q2660/O2660</f>
        <v>0.90336397026902093</v>
      </c>
      <c r="AN2660">
        <f>U2660/0.242530074</f>
        <v>10.217983179034251</v>
      </c>
      <c r="AO2660">
        <f>O2660/U2660</f>
        <v>0.52721027669371578</v>
      </c>
    </row>
    <row r="2661" spans="1:41">
      <c r="A2661" s="14" t="s">
        <v>97</v>
      </c>
      <c r="B2661" s="14" t="s">
        <v>230</v>
      </c>
      <c r="C2661" s="15">
        <v>-46.28</v>
      </c>
      <c r="D2661" s="15">
        <v>43.68</v>
      </c>
      <c r="E2661" s="15">
        <v>3981</v>
      </c>
      <c r="F2661" s="84">
        <v>810</v>
      </c>
      <c r="G2661" s="15">
        <v>77.67</v>
      </c>
      <c r="I2661">
        <f>(E2661*100*Info!$B$11)/AI2661</f>
        <v>3.720192348417267</v>
      </c>
      <c r="J2661">
        <f>LOG10(I2661)</f>
        <v>0.57056539517668792</v>
      </c>
      <c r="K2661">
        <f>2*((E2661*100*Info!$B$11)/AI2661^2)*(AJ2661/2)</f>
        <v>0.20326721722350891</v>
      </c>
      <c r="L2661">
        <f>(M2661/10.7)/I2661</f>
        <v>0.87181665024135679</v>
      </c>
      <c r="M2661">
        <f>((U2661/0.242530073729142))*I2661</f>
        <v>34.703584256522149</v>
      </c>
      <c r="N2661">
        <f>2*M2661*SQRT((0.5*K2661/I2661)^2+(0.5*V2661/U2661)^2)</f>
        <v>2.2320793676943791</v>
      </c>
      <c r="O2661" s="35">
        <v>1.2279492792174791</v>
      </c>
      <c r="P2661" s="35">
        <v>2.7610561284171095E-2</v>
      </c>
      <c r="Q2661" s="35">
        <v>1.1977734219557212</v>
      </c>
      <c r="R2661" s="35">
        <v>2.767864738703403E-2</v>
      </c>
      <c r="S2661" s="35">
        <v>2.3026928494184498</v>
      </c>
      <c r="T2661" s="35">
        <v>3.6206837472055768E-2</v>
      </c>
      <c r="U2661" s="35">
        <v>2.2624267941362297</v>
      </c>
      <c r="V2661" s="35">
        <v>7.6770929168416241E-2</v>
      </c>
      <c r="W2661" s="50">
        <f>U2661*Info!$B$2</f>
        <v>1.0859648611853903</v>
      </c>
      <c r="X2661" s="50">
        <f>W2661*SQRT((0.5*V2661/U2661)^2+Info!$B$3^2)</f>
        <v>5.7339172228848163E-2</v>
      </c>
      <c r="Y2661" s="39">
        <f>W2661*Info!$D$2</f>
        <v>0.87963153756016621</v>
      </c>
      <c r="Z2661" s="39">
        <f>Y2661*SQRT(Info!$D$3^2+(X2661/W2661)^2)</f>
        <v>6.3964771581729779E-2</v>
      </c>
      <c r="AA2661" s="50">
        <f>IF(O2661-W2661&gt;0,O2661-W2661,0)</f>
        <v>0.14198441803208883</v>
      </c>
      <c r="AB2661" s="50">
        <f>SQRT((0.5*P2661)^2+X2661^2)</f>
        <v>5.8977677518670182E-2</v>
      </c>
      <c r="AC2661" s="50">
        <f>(1-EXP(-Info!$B$6*G2661*1000))+(Info!$B$6/(Info!$B$6-Info!$B$7))*(EXP(-Info!$B$7*G2661*1000)-EXP(-Info!$B$6*G2661*1000))*(Info!$B$9-1)</f>
        <v>0.57577205934341102</v>
      </c>
      <c r="AD2661" s="50">
        <f>SQRT((Info!$B$6*EXP(-Info!$B$6*G2661*1000)+(Info!$B$6/(Info!$B$6+Info!$B$7))*(Info!$B$9-1)*(-Info!$B$7*EXP(-Info!$B$7*G2661*1000)+Info!$B$6*EXP(-Info!$B$6*G2661*1000)))^2*(0.01*G2661*1000)^2)</f>
        <v>3.6884942490156281E-3</v>
      </c>
      <c r="AE2661" s="50">
        <f>IF(AA2661&gt;0,AA2661*AC2661*SQRT((AB2661/AA2661)^2+(AD2661/AC2661)^2),AA2661*AC2661*SQRT((AD2661/AC2661)^2))</f>
        <v>3.396173701881413E-2</v>
      </c>
      <c r="AF2661" s="50">
        <f>IF((S2661-Y2661-AA2661*AC2661)&gt;0,S2661-Y2661-AA2661*AC2661,0)</f>
        <v>1.341310651093272</v>
      </c>
      <c r="AG2661" s="50">
        <f>SQRT((T2661*0.5)^2+Z2661^2+AE2661^2)</f>
        <v>7.4650019121028505E-2</v>
      </c>
      <c r="AH2661" s="50">
        <f>AF2661/S2661</f>
        <v>0.58249655460215766</v>
      </c>
      <c r="AI2661">
        <f>AF2661*EXP(Info!$B$6*G2661*1000)</f>
        <v>2.7344332432276208</v>
      </c>
      <c r="AJ2661">
        <f>2*SQRT((EXP(Info!$B$6*G2661)*AG2661)^2+(Info!$B$6*G2661*0.01*AI2661)^2)</f>
        <v>0.14940642417879366</v>
      </c>
      <c r="AK2661" s="28">
        <f>AI2661/(E2661/1000)</f>
        <v>0.68687094780899793</v>
      </c>
      <c r="AL2661">
        <f>AA2661/0.752049334436339</f>
        <v>0.18879668065726851</v>
      </c>
      <c r="AM2661">
        <f>Q2661/O2661</f>
        <v>0.97542581133238038</v>
      </c>
      <c r="AN2661">
        <f>U2661/0.242530074</f>
        <v>9.328438147164503</v>
      </c>
      <c r="AO2661">
        <f>O2661/U2661</f>
        <v>0.54275757447714323</v>
      </c>
    </row>
    <row r="2662" spans="1:41">
      <c r="A2662" s="14" t="s">
        <v>97</v>
      </c>
      <c r="B2662" s="14" t="s">
        <v>230</v>
      </c>
      <c r="C2662" s="15">
        <v>-46.28</v>
      </c>
      <c r="D2662" s="15">
        <v>43.68</v>
      </c>
      <c r="E2662" s="15">
        <v>3981</v>
      </c>
      <c r="F2662" s="71">
        <v>812</v>
      </c>
      <c r="G2662" s="15">
        <v>77.805899999999994</v>
      </c>
      <c r="I2662">
        <f>(E2662*100*Info!$B$11)/AI2662</f>
        <v>4.1443291859576616</v>
      </c>
      <c r="J2662">
        <f>LOG10(I2662)</f>
        <v>0.61745424431607343</v>
      </c>
      <c r="K2662">
        <f>2*((E2662*100*Info!$B$11)/AI2662^2)*(AJ2662/2)</f>
        <v>0.25987314507830267</v>
      </c>
      <c r="L2662">
        <f>(M2662/10.7)/I2662</f>
        <v>0.91033212982321965</v>
      </c>
      <c r="M2662">
        <f>((U2662/0.242530073729142))*I2662</f>
        <v>40.368061355592637</v>
      </c>
      <c r="N2662">
        <f>2*M2662*SQRT((0.5*K2662/I2662)^2+(0.5*V2662/U2662)^2)</f>
        <v>2.8199283456374697</v>
      </c>
      <c r="O2662" s="1">
        <v>1.2487186519301861</v>
      </c>
      <c r="P2662" s="1">
        <v>2.589085969810432E-2</v>
      </c>
      <c r="Q2662" s="1">
        <v>1.1435803900146191</v>
      </c>
      <c r="R2662" s="1">
        <v>2.51215061048378E-2</v>
      </c>
      <c r="S2662" s="1">
        <v>2.1871947723666971</v>
      </c>
      <c r="T2662" s="1">
        <v>3.2913964721830967E-2</v>
      </c>
      <c r="U2662" s="1">
        <v>2.3623772286351459</v>
      </c>
      <c r="V2662" s="1">
        <v>7.2727999932623202E-2</v>
      </c>
      <c r="W2662" s="50">
        <f>U2662*Info!$B$2</f>
        <v>1.13394106974487</v>
      </c>
      <c r="X2662" s="50">
        <f>W2662*SQRT((0.5*V2662/U2662)^2+Info!$B$3^2)</f>
        <v>5.9323040413057471E-2</v>
      </c>
      <c r="Y2662" s="39">
        <f>W2662*Info!$D$2</f>
        <v>0.9184922664933447</v>
      </c>
      <c r="Z2662" s="39">
        <f>Y2662*SQRT(Info!$D$3^2+(X2662/W2662)^2)</f>
        <v>6.6468281161601403E-2</v>
      </c>
      <c r="AA2662" s="50">
        <f>IF(O2662-W2662&gt;0,O2662-W2662,0)</f>
        <v>0.11477758218531608</v>
      </c>
      <c r="AB2662" s="50">
        <f>SQRT((0.5*P2662)^2+X2662^2)</f>
        <v>6.0719084955440338E-2</v>
      </c>
      <c r="AC2662" s="50">
        <f>(1-EXP(-Info!$B$6*G2662*1000))+(Info!$B$6/(Info!$B$6-Info!$B$7))*(EXP(-Info!$B$7*G2662*1000)-EXP(-Info!$B$6*G2662*1000))*(Info!$B$9-1)</f>
        <v>0.57644725957433185</v>
      </c>
      <c r="AD2662" s="50">
        <f>SQRT((Info!$B$6*EXP(-Info!$B$6*G2662*1000)+(Info!$B$6/(Info!$B$6+Info!$B$7))*(Info!$B$9-1)*(-Info!$B$7*EXP(-Info!$B$7*G2662*1000)+Info!$B$6*EXP(-Info!$B$6*G2662*1000)))^2*(0.01*G2662*1000)^2)</f>
        <v>3.6901753208801497E-3</v>
      </c>
      <c r="AE2662" s="50">
        <f>IF(AA2662&gt;0,AA2662*AC2662*SQRT((AB2662/AA2662)^2+(AD2662/AC2662)^2),AA2662*AC2662*SQRT((AD2662/AC2662)^2))</f>
        <v>3.5003912706550351E-2</v>
      </c>
      <c r="AF2662" s="50">
        <f>IF((S2662-Y2662-AA2662*AC2662)&gt;0,S2662-Y2662-AA2662*AC2662,0)</f>
        <v>1.2025392831620592</v>
      </c>
      <c r="AG2662" s="50">
        <f>SQRT((T2662*0.5)^2+Z2662^2+AE2662^2)</f>
        <v>7.6903436683759305E-2</v>
      </c>
      <c r="AH2662" s="50">
        <f>AF2662/S2662</f>
        <v>0.54980896002271795</v>
      </c>
      <c r="AI2662">
        <f>AF2662*EXP(Info!$B$6*G2662*1000)</f>
        <v>2.4545872618375375</v>
      </c>
      <c r="AJ2662">
        <f>2*SQRT((EXP(Info!$B$6*G2662)*AG2662)^2+(Info!$B$6*G2662*0.01*AI2662)^2)</f>
        <v>0.15391666129327033</v>
      </c>
      <c r="AK2662" s="28">
        <f>AI2662/(E2662/1000)</f>
        <v>0.616575549318648</v>
      </c>
      <c r="AL2662">
        <f>AA2662/0.752049334436339</f>
        <v>0.1526197510318148</v>
      </c>
      <c r="AM2662">
        <f>Q2662/O2662</f>
        <v>0.91580308202087701</v>
      </c>
      <c r="AN2662">
        <f>U2662/0.242530074</f>
        <v>9.7405537782301828</v>
      </c>
      <c r="AO2662">
        <f>O2662/U2662</f>
        <v>0.5285856284060223</v>
      </c>
    </row>
    <row r="2663" spans="1:41">
      <c r="A2663" s="14" t="s">
        <v>97</v>
      </c>
      <c r="B2663" s="14" t="s">
        <v>230</v>
      </c>
      <c r="C2663" s="15">
        <v>-46.28</v>
      </c>
      <c r="D2663" s="15">
        <v>43.68</v>
      </c>
      <c r="E2663" s="15">
        <v>3981</v>
      </c>
      <c r="F2663" s="71">
        <v>818</v>
      </c>
      <c r="G2663" s="15">
        <v>78.213499999999996</v>
      </c>
      <c r="I2663">
        <f>(E2663*100*Info!$B$11)/AI2663</f>
        <v>5.4792195222476119</v>
      </c>
      <c r="J2663">
        <f>LOG10(I2663)</f>
        <v>0.73871870057906941</v>
      </c>
      <c r="K2663">
        <f>2*((E2663*100*Info!$B$11)/AI2663^2)*(AJ2663/2)</f>
        <v>0.44454236079271903</v>
      </c>
      <c r="L2663">
        <f>(M2663/10.7)/I2663</f>
        <v>0.88898900748920318</v>
      </c>
      <c r="M2663">
        <f>((U2663/0.242530073729142))*I2663</f>
        <v>52.119335396412559</v>
      </c>
      <c r="N2663">
        <f>2*M2663*SQRT((0.5*K2663/I2663)^2+(0.5*V2663/U2663)^2)</f>
        <v>4.5225837806646716</v>
      </c>
      <c r="O2663" s="1">
        <v>1.368108028115234</v>
      </c>
      <c r="P2663" s="1">
        <v>2.8322560750071231E-2</v>
      </c>
      <c r="Q2663" s="1">
        <v>1.3229610984277249</v>
      </c>
      <c r="R2663" s="1">
        <v>2.9702473158301629E-2</v>
      </c>
      <c r="S2663" s="1">
        <v>1.953968358829544</v>
      </c>
      <c r="T2663" s="1">
        <v>3.2245392795469903E-2</v>
      </c>
      <c r="U2663" s="1">
        <v>2.3069902939790592</v>
      </c>
      <c r="V2663" s="1">
        <v>7.1001057721751165E-2</v>
      </c>
      <c r="W2663" s="50">
        <f>U2663*Info!$B$2</f>
        <v>1.1073553411099484</v>
      </c>
      <c r="X2663" s="50">
        <f>W2663*SQRT((0.5*V2663/U2663)^2+Info!$B$3^2)</f>
        <v>5.793064715756259E-2</v>
      </c>
      <c r="Y2663" s="39">
        <f>W2663*Info!$D$2</f>
        <v>0.89695782629905829</v>
      </c>
      <c r="Z2663" s="39">
        <f>Y2663*SQRT(Info!$D$3^2+(X2663/W2663)^2)</f>
        <v>6.4909002709389346E-2</v>
      </c>
      <c r="AA2663" s="50">
        <f>IF(O2663-W2663&gt;0,O2663-W2663,0)</f>
        <v>0.26075268700528564</v>
      </c>
      <c r="AB2663" s="50">
        <f>SQRT((0.5*P2663)^2+X2663^2)</f>
        <v>5.963641288637659E-2</v>
      </c>
      <c r="AC2663" s="50">
        <f>(1-EXP(-Info!$B$6*G2663*1000))+(Info!$B$6/(Info!$B$6-Info!$B$7))*(EXP(-Info!$B$7*G2663*1000)-EXP(-Info!$B$6*G2663*1000))*(Info!$B$9-1)</f>
        <v>0.57846698672509445</v>
      </c>
      <c r="AD2663" s="50">
        <f>SQRT((Info!$B$6*EXP(-Info!$B$6*G2663*1000)+(Info!$B$6/(Info!$B$6+Info!$B$7))*(Info!$B$9-1)*(-Info!$B$7*EXP(-Info!$B$7*G2663*1000)+Info!$B$6*EXP(-Info!$B$6*G2663*1000)))^2*(0.01*G2663*1000)^2)</f>
        <v>3.6951535092601814E-3</v>
      </c>
      <c r="AE2663" s="50">
        <f>IF(AA2663&gt;0,AA2663*AC2663*SQRT((AB2663/AA2663)^2+(AD2663/AC2663)^2),AA2663*AC2663*SQRT((AD2663/AC2663)^2))</f>
        <v>3.4511149019776491E-2</v>
      </c>
      <c r="AF2663" s="50">
        <f>IF((S2663-Y2663-AA2663*AC2663)&gt;0,S2663-Y2663-AA2663*AC2663,0)</f>
        <v>0.90617371139806646</v>
      </c>
      <c r="AG2663" s="50">
        <f>SQRT((T2663*0.5)^2+Z2663^2+AE2663^2)</f>
        <v>7.5260476868847098E-2</v>
      </c>
      <c r="AH2663" s="50">
        <f>AF2663/S2663</f>
        <v>0.46376068850003177</v>
      </c>
      <c r="AI2663">
        <f>AF2663*EXP(Info!$B$6*G2663*1000)</f>
        <v>1.8565815053419017</v>
      </c>
      <c r="AJ2663">
        <f>2*SQRT((EXP(Info!$B$6*G2663)*AG2663)^2+(Info!$B$6*G2663*0.01*AI2663)^2)</f>
        <v>0.15062895765312095</v>
      </c>
      <c r="AK2663" s="28">
        <f>AI2663/(E2663/1000)</f>
        <v>0.4663605891338613</v>
      </c>
      <c r="AL2663">
        <f>AA2663/0.752049334436339</f>
        <v>0.34672284791092833</v>
      </c>
      <c r="AM2663">
        <f>Q2663/O2663</f>
        <v>0.96700046432027342</v>
      </c>
      <c r="AN2663">
        <f>U2663/0.242530074</f>
        <v>9.5121823695112511</v>
      </c>
      <c r="AO2663">
        <f>O2663/U2663</f>
        <v>0.59302721458595464</v>
      </c>
    </row>
    <row r="2664" spans="1:41">
      <c r="A2664" s="14" t="s">
        <v>97</v>
      </c>
      <c r="B2664" s="14" t="s">
        <v>230</v>
      </c>
      <c r="C2664" s="15">
        <v>-46.28</v>
      </c>
      <c r="D2664" s="15">
        <v>43.68</v>
      </c>
      <c r="E2664" s="15">
        <v>3981</v>
      </c>
      <c r="F2664" s="71">
        <v>828</v>
      </c>
      <c r="G2664" s="15">
        <v>78.892800000000008</v>
      </c>
      <c r="I2664">
        <f>(E2664*100*Info!$B$11)/AI2664</f>
        <v>4.7100181138668402</v>
      </c>
      <c r="J2664">
        <f>LOG10(I2664)</f>
        <v>0.67302257734912707</v>
      </c>
      <c r="K2664">
        <f>2*((E2664*100*Info!$B$11)/AI2664^2)*(AJ2664/2)</f>
        <v>0.29975566001240195</v>
      </c>
      <c r="L2664">
        <f>(M2664/10.7)/I2664</f>
        <v>0.78613174650640116</v>
      </c>
      <c r="M2664">
        <f>((U2664/0.242530073729142))*I2664</f>
        <v>39.618833995460889</v>
      </c>
      <c r="N2664">
        <f>2*M2664*SQRT((0.5*K2664/I2664)^2+(0.5*V2664/U2664)^2)</f>
        <v>2.8273691117069655</v>
      </c>
      <c r="O2664" s="1">
        <v>1.688872884345997</v>
      </c>
      <c r="P2664" s="1">
        <v>3.7132059583371659E-2</v>
      </c>
      <c r="Q2664" s="1">
        <v>1.9473239794700239</v>
      </c>
      <c r="R2664" s="1">
        <v>4.3847247858778998E-2</v>
      </c>
      <c r="S2664" s="1">
        <v>2.2536739336392269</v>
      </c>
      <c r="T2664" s="1">
        <v>3.9355088378953941E-2</v>
      </c>
      <c r="U2664" s="1">
        <v>2.0400683177188781</v>
      </c>
      <c r="V2664" s="1">
        <v>6.5870394212341837E-2</v>
      </c>
      <c r="W2664" s="50">
        <f>U2664*Info!$B$2</f>
        <v>0.97923279250506146</v>
      </c>
      <c r="X2664" s="50">
        <f>W2664*SQRT((0.5*V2664/U2664)^2+Info!$B$3^2)</f>
        <v>5.1450590896642355E-2</v>
      </c>
      <c r="Y2664" s="39">
        <f>W2664*Info!$D$2</f>
        <v>0.79317856192909986</v>
      </c>
      <c r="Z2664" s="39">
        <f>Y2664*SQRT(Info!$D$3^2+(X2664/W2664)^2)</f>
        <v>5.7529422222552425E-2</v>
      </c>
      <c r="AA2664" s="50">
        <f>IF(O2664-W2664&gt;0,O2664-W2664,0)</f>
        <v>0.70964009184093557</v>
      </c>
      <c r="AB2664" s="50">
        <f>SQRT((0.5*P2664)^2+X2664^2)</f>
        <v>5.4697904583625716E-2</v>
      </c>
      <c r="AC2664" s="50">
        <f>(1-EXP(-Info!$B$6*G2664*1000))+(Info!$B$6/(Info!$B$6-Info!$B$7))*(EXP(-Info!$B$7*G2664*1000)-EXP(-Info!$B$6*G2664*1000))*(Info!$B$9-1)</f>
        <v>0.58181518176687708</v>
      </c>
      <c r="AD2664" s="50">
        <f>SQRT((Info!$B$6*EXP(-Info!$B$6*G2664*1000)+(Info!$B$6/(Info!$B$6+Info!$B$7))*(Info!$B$9-1)*(-Info!$B$7*EXP(-Info!$B$7*G2664*1000)+Info!$B$6*EXP(-Info!$B$6*G2664*1000)))^2*(0.01*G2664*1000)^2)</f>
        <v>3.7032389096703154E-3</v>
      </c>
      <c r="AE2664" s="50">
        <f>IF(AA2664&gt;0,AA2664*AC2664*SQRT((AB2664/AA2664)^2+(AD2664/AC2664)^2),AA2664*AC2664*SQRT((AD2664/AC2664)^2))</f>
        <v>3.1932393011733243E-2</v>
      </c>
      <c r="AF2664" s="50">
        <f>IF((S2664-Y2664-AA2664*AC2664)&gt;0,S2664-Y2664-AA2664*AC2664,0)</f>
        <v>1.0476159926866297</v>
      </c>
      <c r="AG2664" s="50">
        <f>SQRT((T2664*0.5)^2+Z2664^2+AE2664^2)</f>
        <v>6.8676909438655703E-2</v>
      </c>
      <c r="AH2664" s="50">
        <f>AF2664/S2664</f>
        <v>0.46484807631197211</v>
      </c>
      <c r="AI2664">
        <f>AF2664*EXP(Info!$B$6*G2664*1000)</f>
        <v>2.1597831224393467</v>
      </c>
      <c r="AJ2664">
        <f>2*SQRT((EXP(Info!$B$6*G2664)*AG2664)^2+(Info!$B$6*G2664*0.01*AI2664)^2)</f>
        <v>0.13745323259891734</v>
      </c>
      <c r="AK2664" s="28">
        <f>AI2664/(E2664/1000)</f>
        <v>0.54252276373759023</v>
      </c>
      <c r="AL2664">
        <f>AA2664/0.752049334436339</f>
        <v>0.94360843012089202</v>
      </c>
      <c r="AM2664">
        <f>Q2664/O2664</f>
        <v>1.1530317038775302</v>
      </c>
      <c r="AN2664">
        <f>U2664/0.242530074</f>
        <v>8.4116096782243925</v>
      </c>
      <c r="AO2664">
        <f>O2664/U2664</f>
        <v>0.82785114090415679</v>
      </c>
    </row>
    <row r="2665" spans="1:41">
      <c r="A2665" s="14" t="s">
        <v>97</v>
      </c>
      <c r="B2665" s="14" t="s">
        <v>230</v>
      </c>
      <c r="C2665" s="15">
        <v>-46.28</v>
      </c>
      <c r="D2665" s="15">
        <v>43.68</v>
      </c>
      <c r="E2665" s="15">
        <v>3981</v>
      </c>
      <c r="F2665" s="71">
        <v>838</v>
      </c>
      <c r="G2665" s="15">
        <v>79.572100000000006</v>
      </c>
      <c r="I2665">
        <f>(E2665*100*Info!$B$11)/AI2665</f>
        <v>6.8424969333177659</v>
      </c>
      <c r="J2665">
        <f>LOG10(I2665)</f>
        <v>0.83521461143934494</v>
      </c>
      <c r="K2665">
        <f>2*((E2665*100*Info!$B$11)/AI2665^2)*(AJ2665/2)</f>
        <v>0.6773126967669586</v>
      </c>
      <c r="L2665">
        <f>(M2665/10.7)/I2665</f>
        <v>0.86437575504228381</v>
      </c>
      <c r="M2665">
        <f>((U2665/0.242530073729142))*I2665</f>
        <v>63.285026448288292</v>
      </c>
      <c r="N2665">
        <f>2*M2665*SQRT((0.5*K2665/I2665)^2+(0.5*V2665/U2665)^2)</f>
        <v>6.5605667771181508</v>
      </c>
      <c r="O2665" s="1">
        <v>1.605995556297303</v>
      </c>
      <c r="P2665" s="1">
        <v>3.3263773729106258E-2</v>
      </c>
      <c r="Q2665" s="1">
        <v>1.561154099739783</v>
      </c>
      <c r="R2665" s="1">
        <v>3.4398564050782218E-2</v>
      </c>
      <c r="S2665" s="1">
        <v>1.898484684509665</v>
      </c>
      <c r="T2665" s="1">
        <v>3.0842326625954548E-2</v>
      </c>
      <c r="U2665" s="1">
        <v>2.2431171369209402</v>
      </c>
      <c r="V2665" s="1">
        <v>6.9085621467745162E-2</v>
      </c>
      <c r="W2665" s="50">
        <f>U2665*Info!$B$2</f>
        <v>1.0766962257220511</v>
      </c>
      <c r="X2665" s="50">
        <f>W2665*SQRT((0.5*V2665/U2665)^2+Info!$B$3^2)</f>
        <v>5.6330289511068089E-2</v>
      </c>
      <c r="Y2665" s="39">
        <f>W2665*Info!$D$2</f>
        <v>0.8721239428348615</v>
      </c>
      <c r="Z2665" s="39">
        <f>Y2665*SQRT(Info!$D$3^2+(X2665/W2665)^2)</f>
        <v>6.3113963067415541E-2</v>
      </c>
      <c r="AA2665" s="50">
        <f>IF(O2665-W2665&gt;0,O2665-W2665,0)</f>
        <v>0.5292993305752518</v>
      </c>
      <c r="AB2665" s="50">
        <f>SQRT((0.5*P2665)^2+X2665^2)</f>
        <v>5.8734327076046783E-2</v>
      </c>
      <c r="AC2665" s="50">
        <f>(1-EXP(-Info!$B$6*G2665*1000))+(Info!$B$6/(Info!$B$6-Info!$B$7))*(EXP(-Info!$B$7*G2665*1000)-EXP(-Info!$B$6*G2665*1000))*(Info!$B$9-1)</f>
        <v>0.58514118504097834</v>
      </c>
      <c r="AD2665" s="50">
        <f>SQRT((Info!$B$6*EXP(-Info!$B$6*G2665*1000)+(Info!$B$6/(Info!$B$6+Info!$B$7))*(Info!$B$9-1)*(-Info!$B$7*EXP(-Info!$B$7*G2665*1000)+Info!$B$6*EXP(-Info!$B$6*G2665*1000)))^2*(0.01*G2665*1000)^2)</f>
        <v>3.7110629158868353E-3</v>
      </c>
      <c r="AE2665" s="50">
        <f>IF(AA2665&gt;0,AA2665*AC2665*SQRT((AB2665/AA2665)^2+(AD2665/AC2665)^2),AA2665*AC2665*SQRT((AD2665/AC2665)^2))</f>
        <v>3.4423960776503004E-2</v>
      </c>
      <c r="AF2665" s="50">
        <f>IF((S2665-Y2665-AA2665*AC2665)&gt;0,S2665-Y2665-AA2665*AC2665,0)</f>
        <v>0.71664590414060414</v>
      </c>
      <c r="AG2665" s="50">
        <f>SQRT((T2665*0.5)^2+Z2665^2+AE2665^2)</f>
        <v>7.3526822912069481E-2</v>
      </c>
      <c r="AH2665" s="50">
        <f>AF2665/S2665</f>
        <v>0.37748311060286344</v>
      </c>
      <c r="AI2665">
        <f>AF2665*EXP(Info!$B$6*G2665*1000)</f>
        <v>1.4866820881103038</v>
      </c>
      <c r="AJ2665">
        <f>2*SQRT((EXP(Info!$B$6*G2665)*AG2665)^2+(Info!$B$6*G2665*0.01*AI2665)^2)</f>
        <v>0.14716099461149151</v>
      </c>
      <c r="AK2665" s="28">
        <f>AI2665/(E2665/1000)</f>
        <v>0.37344438284609488</v>
      </c>
      <c r="AL2665">
        <f>AA2665/0.752049334436339</f>
        <v>0.70380931986591233</v>
      </c>
      <c r="AM2665">
        <f>Q2665/O2665</f>
        <v>0.97207871691693593</v>
      </c>
      <c r="AN2665">
        <f>U2665/0.242530074</f>
        <v>9.2488205686233371</v>
      </c>
      <c r="AO2665">
        <f>O2665/U2665</f>
        <v>0.71596597871023582</v>
      </c>
    </row>
    <row r="2666" spans="1:41">
      <c r="A2666" s="14" t="s">
        <v>97</v>
      </c>
      <c r="B2666" s="14" t="s">
        <v>230</v>
      </c>
      <c r="C2666" s="15">
        <v>-46.28</v>
      </c>
      <c r="D2666" s="15">
        <v>43.68</v>
      </c>
      <c r="E2666" s="15">
        <v>3981</v>
      </c>
      <c r="F2666" s="71">
        <v>848</v>
      </c>
      <c r="G2666" s="15">
        <v>80.251499999999993</v>
      </c>
      <c r="I2666">
        <f>(E2666*100*Info!$B$11)/AI2666</f>
        <v>6.92118562439392</v>
      </c>
      <c r="J2666">
        <f>LOG10(I2666)</f>
        <v>0.8401804970617256</v>
      </c>
      <c r="K2666">
        <f>2*((E2666*100*Info!$B$11)/AI2666^2)*(AJ2666/2)</f>
        <v>0.67168895459360456</v>
      </c>
      <c r="L2666">
        <f>(M2666/10.7)/I2666</f>
        <v>0.83647721437348799</v>
      </c>
      <c r="M2666">
        <f>((U2666/0.242530073729142))*I2666</f>
        <v>61.946730562426957</v>
      </c>
      <c r="N2666">
        <f>2*M2666*SQRT((0.5*K2666/I2666)^2+(0.5*V2666/U2666)^2)</f>
        <v>6.3385303239730337</v>
      </c>
      <c r="O2666" s="1">
        <v>1.304917796669621</v>
      </c>
      <c r="P2666" s="1">
        <v>2.87955599626206E-2</v>
      </c>
      <c r="Q2666" s="1">
        <v>1.418811509690632</v>
      </c>
      <c r="R2666" s="1">
        <v>3.2505969952065027E-2</v>
      </c>
      <c r="S2666" s="1">
        <v>1.7028182265154439</v>
      </c>
      <c r="T2666" s="1">
        <v>2.9593508021578511E-2</v>
      </c>
      <c r="U2666" s="1">
        <v>2.1707184210798181</v>
      </c>
      <c r="V2666" s="1">
        <v>7.0389032796118842E-2</v>
      </c>
      <c r="W2666" s="50">
        <f>U2666*Info!$B$2</f>
        <v>1.0419448421183126</v>
      </c>
      <c r="X2666" s="50">
        <f>W2666*SQRT((0.5*V2666/U2666)^2+Info!$B$3^2)</f>
        <v>5.4767768925433134E-2</v>
      </c>
      <c r="Y2666" s="39">
        <f>W2666*Info!$D$2</f>
        <v>0.84397532211583326</v>
      </c>
      <c r="Z2666" s="39">
        <f>Y2666*SQRT(Info!$D$3^2+(X2666/W2666)^2)</f>
        <v>6.1226737592952815E-2</v>
      </c>
      <c r="AA2666" s="50">
        <f>IF(O2666-W2666&gt;0,O2666-W2666,0)</f>
        <v>0.26297295455130842</v>
      </c>
      <c r="AB2666" s="50">
        <f>SQRT((0.5*P2666)^2+X2666^2)</f>
        <v>5.6628655126710004E-2</v>
      </c>
      <c r="AC2666" s="50">
        <f>(1-EXP(-Info!$B$6*G2666*1000))+(Info!$B$6/(Info!$B$6-Info!$B$7))*(EXP(-Info!$B$7*G2666*1000)-EXP(-Info!$B$6*G2666*1000))*(Info!$B$9-1)</f>
        <v>0.58844562180108473</v>
      </c>
      <c r="AD2666" s="50">
        <f>SQRT((Info!$B$6*EXP(-Info!$B$6*G2666*1000)+(Info!$B$6/(Info!$B$6+Info!$B$7))*(Info!$B$9-1)*(-Info!$B$7*EXP(-Info!$B$7*G2666*1000)+Info!$B$6*EXP(-Info!$B$6*G2666*1000)))^2*(0.01*G2666*1000)^2)</f>
        <v>3.7186295611278401E-3</v>
      </c>
      <c r="AE2666" s="50">
        <f>IF(AA2666&gt;0,AA2666*AC2666*SQRT((AB2666/AA2666)^2+(AD2666/AC2666)^2),AA2666*AC2666*SQRT((AD2666/AC2666)^2))</f>
        <v>3.3337229884710592E-2</v>
      </c>
      <c r="AF2666" s="50">
        <f>IF((S2666-Y2666-AA2666*AC2666)&gt;0,S2666-Y2666-AA2666*AC2666,0)</f>
        <v>0.70409762064179759</v>
      </c>
      <c r="AG2666" s="50">
        <f>SQRT((T2666*0.5)^2+Z2666^2+AE2666^2)</f>
        <v>7.1267301211131534E-2</v>
      </c>
      <c r="AH2666" s="50">
        <f>AF2666/S2666</f>
        <v>0.41348959605783953</v>
      </c>
      <c r="AI2666">
        <f>AF2666*EXP(Info!$B$6*G2666*1000)</f>
        <v>1.4697796274758936</v>
      </c>
      <c r="AJ2666">
        <f>2*SQRT((EXP(Info!$B$6*G2666)*AG2666)^2+(Info!$B$6*G2666*0.01*AI2666)^2)</f>
        <v>0.14263954111889773</v>
      </c>
      <c r="AK2666" s="28">
        <f>AI2666/(E2666/1000)</f>
        <v>0.36919860022001849</v>
      </c>
      <c r="AL2666">
        <f>AA2666/0.752049334436339</f>
        <v>0.3496751376668748</v>
      </c>
      <c r="AM2666">
        <f>Q2666/O2666</f>
        <v>1.0872803737612344</v>
      </c>
      <c r="AN2666">
        <f>U2666/0.242530074</f>
        <v>8.9503061838006026</v>
      </c>
      <c r="AO2666">
        <f>O2666/U2666</f>
        <v>0.60114558571834165</v>
      </c>
    </row>
    <row r="2667" spans="1:41">
      <c r="A2667" s="14" t="s">
        <v>97</v>
      </c>
      <c r="B2667" s="14" t="s">
        <v>230</v>
      </c>
      <c r="C2667" s="15">
        <v>-46.28</v>
      </c>
      <c r="D2667" s="15">
        <v>43.68</v>
      </c>
      <c r="E2667" s="15">
        <v>3981</v>
      </c>
      <c r="F2667" s="70">
        <v>854</v>
      </c>
      <c r="G2667" s="15">
        <v>80.659100000000009</v>
      </c>
      <c r="I2667">
        <f>(E2667*100*Info!$B$11)/AI2667</f>
        <v>7.8566564119489053</v>
      </c>
      <c r="J2667">
        <f>LOG10(I2667)</f>
        <v>0.89523776095227559</v>
      </c>
      <c r="K2667">
        <f>2*((E2667*100*Info!$B$11)/AI2667^2)*(AJ2667/2)</f>
        <v>0.9203066248084748</v>
      </c>
      <c r="L2667">
        <f>(M2667/10.7)/I2667</f>
        <v>0.90124455055254604</v>
      </c>
      <c r="M2667">
        <f>((U2667/0.242530073729142))*I2667</f>
        <v>75.764225912109566</v>
      </c>
      <c r="N2667">
        <f>2*M2667*SQRT((0.5*K2667/I2667)^2+(0.5*V2667/U2667)^2)</f>
        <v>9.1866989349647241</v>
      </c>
      <c r="O2667" s="1">
        <v>1.243414456453491</v>
      </c>
      <c r="P2667" s="1">
        <v>2.640107632176578E-2</v>
      </c>
      <c r="Q2667" s="1">
        <v>1.276520329959477</v>
      </c>
      <c r="R2667" s="1">
        <v>2.8031630321653601E-2</v>
      </c>
      <c r="S2667" s="1">
        <v>1.5985901087903229</v>
      </c>
      <c r="T2667" s="1">
        <v>2.3489163107110671E-2</v>
      </c>
      <c r="U2667" s="1">
        <v>2.3387943080404119</v>
      </c>
      <c r="V2667" s="1">
        <v>7.3266600939346102E-2</v>
      </c>
      <c r="W2667" s="50">
        <f>U2667*Info!$B$2</f>
        <v>1.1226212678593976</v>
      </c>
      <c r="X2667" s="50">
        <f>W2667*SQRT((0.5*V2667/U2667)^2+Info!$B$3^2)</f>
        <v>5.8820853265370392E-2</v>
      </c>
      <c r="Y2667" s="39">
        <f>W2667*Info!$D$2</f>
        <v>0.90932322696611212</v>
      </c>
      <c r="Z2667" s="39">
        <f>Y2667*SQRT(Info!$D$3^2+(X2667/W2667)^2)</f>
        <v>6.5857478542412293E-2</v>
      </c>
      <c r="AA2667" s="50">
        <f>IF(O2667-W2667&gt;0,O2667-W2667,0)</f>
        <v>0.12079318859409338</v>
      </c>
      <c r="AB2667" s="50">
        <f>SQRT((0.5*P2667)^2+X2667^2)</f>
        <v>6.0283886624894714E-2</v>
      </c>
      <c r="AC2667" s="50">
        <f>(1-EXP(-Info!$B$6*G2667*1000))+(Info!$B$6/(Info!$B$6-Info!$B$7))*(EXP(-Info!$B$7*G2667*1000)-EXP(-Info!$B$6*G2667*1000))*(Info!$B$9-1)</f>
        <v>0.59041756114081345</v>
      </c>
      <c r="AD2667" s="50">
        <f>SQRT((Info!$B$6*EXP(-Info!$B$6*G2667*1000)+(Info!$B$6/(Info!$B$6+Info!$B$7))*(Info!$B$9-1)*(-Info!$B$7*EXP(-Info!$B$7*G2667*1000)+Info!$B$6*EXP(-Info!$B$6*G2667*1000)))^2*(0.01*G2667*1000)^2)</f>
        <v>3.7230462370351474E-3</v>
      </c>
      <c r="AE2667" s="50">
        <f>IF(AA2667&gt;0,AA2667*AC2667*SQRT((AB2667/AA2667)^2+(AD2667/AC2667)^2),AA2667*AC2667*SQRT((AD2667/AC2667)^2))</f>
        <v>3.5595506334678527E-2</v>
      </c>
      <c r="AF2667" s="50">
        <f>IF((S2667-Y2667-AA2667*AC2667)&gt;0,S2667-Y2667-AA2667*AC2667,0)</f>
        <v>0.61794846201206388</v>
      </c>
      <c r="AG2667" s="50">
        <f>SQRT((T2667*0.5)^2+Z2667^2+AE2667^2)</f>
        <v>7.5777191469825186E-2</v>
      </c>
      <c r="AH2667" s="50">
        <f>AF2667/S2667</f>
        <v>0.38655841707895638</v>
      </c>
      <c r="AI2667">
        <f>AF2667*EXP(Info!$B$6*G2667*1000)</f>
        <v>1.2947769503120996</v>
      </c>
      <c r="AJ2667">
        <f>2*SQRT((EXP(Info!$B$6*G2667)*AG2667)^2+(Info!$B$6*G2667*0.01*AI2667)^2)</f>
        <v>0.1516665286786997</v>
      </c>
      <c r="AK2667" s="28">
        <f>AI2667/(E2667/1000)</f>
        <v>0.32523912341424255</v>
      </c>
      <c r="AL2667">
        <f>AA2667/0.752049334436339</f>
        <v>0.16061870287356597</v>
      </c>
      <c r="AM2667">
        <f>Q2667/O2667</f>
        <v>1.0266249707281123</v>
      </c>
      <c r="AN2667">
        <f>U2667/0.242530074</f>
        <v>9.6433166801425703</v>
      </c>
      <c r="AO2667">
        <f>O2667/U2667</f>
        <v>0.53164763236289103</v>
      </c>
    </row>
    <row r="2668" spans="1:41">
      <c r="A2668" s="14" t="s">
        <v>97</v>
      </c>
      <c r="B2668" s="14" t="s">
        <v>230</v>
      </c>
      <c r="C2668" s="15">
        <v>-46.28</v>
      </c>
      <c r="D2668" s="15">
        <v>43.68</v>
      </c>
      <c r="E2668" s="15">
        <v>3981</v>
      </c>
      <c r="F2668" s="70">
        <v>862</v>
      </c>
      <c r="G2668" s="15">
        <v>81.202500000000001</v>
      </c>
      <c r="I2668">
        <f>(E2668*100*Info!$B$11)/AI2668</f>
        <v>6.6210445894439358</v>
      </c>
      <c r="J2668">
        <f>LOG10(I2668)</f>
        <v>0.82092651264861027</v>
      </c>
      <c r="K2668">
        <f>2*((E2668*100*Info!$B$11)/AI2668^2)*(AJ2668/2)</f>
        <v>0.60621913578267494</v>
      </c>
      <c r="L2668">
        <f>(M2668/10.7)/I2668</f>
        <v>0.83176873630700876</v>
      </c>
      <c r="M2668">
        <f>((U2668/0.242530073729142))*I2668</f>
        <v>58.926803435777295</v>
      </c>
      <c r="N2668">
        <f>2*M2668*SQRT((0.5*K2668/I2668)^2+(0.5*V2668/U2668)^2)</f>
        <v>5.7040363221088848</v>
      </c>
      <c r="O2668" s="1">
        <v>1.1334651851112709</v>
      </c>
      <c r="P2668" s="1">
        <v>2.4139877726583669E-2</v>
      </c>
      <c r="Q2668" s="1">
        <v>1.1806081597667131</v>
      </c>
      <c r="R2668" s="1">
        <v>2.6425971594133509E-2</v>
      </c>
      <c r="S2668" s="1">
        <v>1.626601815155897</v>
      </c>
      <c r="T2668" s="1">
        <v>2.5000657226352668E-2</v>
      </c>
      <c r="U2668" s="1">
        <v>2.1584995824808351</v>
      </c>
      <c r="V2668" s="1">
        <v>6.7807533251914465E-2</v>
      </c>
      <c r="W2668" s="50">
        <f>U2668*Info!$B$2</f>
        <v>1.0360797995908009</v>
      </c>
      <c r="X2668" s="50">
        <f>W2668*SQRT((0.5*V2668/U2668)^2+Info!$B$3^2)</f>
        <v>5.4300001878316281E-2</v>
      </c>
      <c r="Y2668" s="39">
        <f>W2668*Info!$D$2</f>
        <v>0.83922463766854871</v>
      </c>
      <c r="Z2668" s="39">
        <f>Y2668*SQRT(Info!$D$3^2+(X2668/W2668)^2)</f>
        <v>6.0788563102029521E-2</v>
      </c>
      <c r="AA2668" s="50">
        <f>IF(O2668-W2668&gt;0,O2668-W2668,0)</f>
        <v>9.7385385520470047E-2</v>
      </c>
      <c r="AB2668" s="50">
        <f>SQRT((0.5*P2668)^2+X2668^2)</f>
        <v>5.5625296656725831E-2</v>
      </c>
      <c r="AC2668" s="50">
        <f>(1-EXP(-Info!$B$6*G2668*1000))+(Info!$B$6/(Info!$B$6-Info!$B$7))*(EXP(-Info!$B$7*G2668*1000)-EXP(-Info!$B$6*G2668*1000))*(Info!$B$9-1)</f>
        <v>0.59303427357761529</v>
      </c>
      <c r="AD2668" s="50">
        <f>SQRT((Info!$B$6*EXP(-Info!$B$6*G2668*1000)+(Info!$B$6/(Info!$B$6+Info!$B$7))*(Info!$B$9-1)*(-Info!$B$7*EXP(-Info!$B$7*G2668*1000)+Info!$B$6*EXP(-Info!$B$6*G2668*1000)))^2*(0.01*G2668*1000)^2)</f>
        <v>3.7287924046284864E-3</v>
      </c>
      <c r="AE2668" s="50">
        <f>IF(AA2668&gt;0,AA2668*AC2668*SQRT((AB2668/AA2668)^2+(AD2668/AC2668)^2),AA2668*AC2668*SQRT((AD2668/AC2668)^2))</f>
        <v>3.2989706008328359E-2</v>
      </c>
      <c r="AF2668" s="50">
        <f>IF((S2668-Y2668-AA2668*AC2668)&gt;0,S2668-Y2668-AA2668*AC2668,0)</f>
        <v>0.72962430612814033</v>
      </c>
      <c r="AG2668" s="50">
        <f>SQRT((T2668*0.5)^2+Z2668^2+AE2668^2)</f>
        <v>7.0283912255670267E-2</v>
      </c>
      <c r="AH2668" s="50">
        <f>AF2668/S2668</f>
        <v>0.44855741542266236</v>
      </c>
      <c r="AI2668">
        <f>AF2668*EXP(Info!$B$6*G2668*1000)</f>
        <v>1.5364067544465136</v>
      </c>
      <c r="AJ2668">
        <f>2*SQRT((EXP(Info!$B$6*G2668)*AG2668)^2+(Info!$B$6*G2668*0.01*AI2668)^2)</f>
        <v>0.14067254227167994</v>
      </c>
      <c r="AK2668" s="28">
        <f>AI2668/(E2668/1000)</f>
        <v>0.3859348792882476</v>
      </c>
      <c r="AL2668">
        <f>AA2668/0.752049334436339</f>
        <v>0.12949334712656901</v>
      </c>
      <c r="AM2668">
        <f>Q2668/O2668</f>
        <v>1.0415919035491277</v>
      </c>
      <c r="AN2668">
        <f>U2668/0.242530074</f>
        <v>8.8999254685455416</v>
      </c>
      <c r="AO2668">
        <f>O2668/U2668</f>
        <v>0.52511716671658648</v>
      </c>
    </row>
    <row r="2669" spans="1:41">
      <c r="A2669" s="14" t="s">
        <v>97</v>
      </c>
      <c r="B2669" s="14" t="s">
        <v>230</v>
      </c>
      <c r="C2669" s="15">
        <v>-46.28</v>
      </c>
      <c r="D2669" s="15">
        <v>43.68</v>
      </c>
      <c r="E2669" s="15">
        <v>3981</v>
      </c>
      <c r="F2669" s="71">
        <v>868</v>
      </c>
      <c r="G2669" s="15">
        <v>81.610100000000003</v>
      </c>
      <c r="I2669">
        <f>(E2669*100*Info!$B$11)/AI2669</f>
        <v>5.2208238918053329</v>
      </c>
      <c r="J2669">
        <f>LOG10(I2669)</f>
        <v>0.71773904388930176</v>
      </c>
      <c r="K2669">
        <f>2*((E2669*100*Info!$B$11)/AI2669^2)*(AJ2669/2)</f>
        <v>0.35584637211662601</v>
      </c>
      <c r="L2669">
        <f>(M2669/10.7)/I2669</f>
        <v>0.76882620495792942</v>
      </c>
      <c r="M2669">
        <f>((U2669/0.242530073729142))*I2669</f>
        <v>42.948796548547087</v>
      </c>
      <c r="N2669">
        <f>2*M2669*SQRT((0.5*K2669/I2669)^2+(0.5*V2669/U2669)^2)</f>
        <v>3.2399859133620774</v>
      </c>
      <c r="O2669" s="1">
        <v>1.096920488412618</v>
      </c>
      <c r="P2669" s="1">
        <v>2.415730133893677E-2</v>
      </c>
      <c r="Q2669" s="1">
        <v>1.2139886290965349</v>
      </c>
      <c r="R2669" s="1">
        <v>2.7925853757153739E-2</v>
      </c>
      <c r="S2669" s="1">
        <v>1.7804231134181181</v>
      </c>
      <c r="T2669" s="1">
        <v>3.3961929260631379E-2</v>
      </c>
      <c r="U2669" s="1">
        <v>1.9951591950547709</v>
      </c>
      <c r="V2669" s="1">
        <v>6.4505310322582665E-2</v>
      </c>
      <c r="W2669" s="50">
        <f>U2669*Info!$B$2</f>
        <v>0.95767641362628997</v>
      </c>
      <c r="X2669" s="50">
        <f>W2669*SQRT((0.5*V2669/U2669)^2+Info!$B$3^2)</f>
        <v>5.0324250043944953E-2</v>
      </c>
      <c r="Y2669" s="39">
        <f>W2669*Info!$D$2</f>
        <v>0.77571789503729494</v>
      </c>
      <c r="Z2669" s="39">
        <f>Y2669*SQRT(Info!$D$3^2+(X2669/W2669)^2)</f>
        <v>5.6266674490211895E-2</v>
      </c>
      <c r="AA2669" s="50">
        <f>IF(O2669-W2669&gt;0,O2669-W2669,0)</f>
        <v>0.13924407478632805</v>
      </c>
      <c r="AB2669" s="50">
        <f>SQRT((0.5*P2669)^2+X2669^2)</f>
        <v>5.1753492099379565E-2</v>
      </c>
      <c r="AC2669" s="50">
        <f>(1-EXP(-Info!$B$6*G2669*1000))+(Info!$B$6/(Info!$B$6-Info!$B$7))*(EXP(-Info!$B$7*G2669*1000)-EXP(-Info!$B$6*G2669*1000))*(Info!$B$9-1)</f>
        <v>0.59498792316536264</v>
      </c>
      <c r="AD2669" s="50">
        <f>SQRT((Info!$B$6*EXP(-Info!$B$6*G2669*1000)+(Info!$B$6/(Info!$B$6+Info!$B$7))*(Info!$B$9-1)*(-Info!$B$7*EXP(-Info!$B$7*G2669*1000)+Info!$B$6*EXP(-Info!$B$6*G2669*1000)))^2*(0.01*G2669*1000)^2)</f>
        <v>3.7329968419801646E-3</v>
      </c>
      <c r="AE2669" s="50">
        <f>IF(AA2669&gt;0,AA2669*AC2669*SQRT((AB2669/AA2669)^2+(AD2669/AC2669)^2),AA2669*AC2669*SQRT((AD2669/AC2669)^2))</f>
        <v>3.0797089703161105E-2</v>
      </c>
      <c r="AF2669" s="50">
        <f>IF((S2669-Y2669-AA2669*AC2669)&gt;0,S2669-Y2669-AA2669*AC2669,0)</f>
        <v>0.92185667551062345</v>
      </c>
      <c r="AG2669" s="50">
        <f>SQRT((T2669*0.5)^2+Z2669^2+AE2669^2)</f>
        <v>6.6353240705696107E-2</v>
      </c>
      <c r="AH2669" s="50">
        <f>AF2669/S2669</f>
        <v>0.51777393169245656</v>
      </c>
      <c r="AI2669">
        <f>AF2669*EXP(Info!$B$6*G2669*1000)</f>
        <v>1.9484697893526477</v>
      </c>
      <c r="AJ2669">
        <f>2*SQRT((EXP(Info!$B$6*G2669)*AG2669)^2+(Info!$B$6*G2669*0.01*AI2669)^2)</f>
        <v>0.13280584062762313</v>
      </c>
      <c r="AK2669" s="28">
        <f>AI2669/(E2669/1000)</f>
        <v>0.48944229825487257</v>
      </c>
      <c r="AL2669">
        <f>AA2669/0.752049334436339</f>
        <v>0.18515284624338041</v>
      </c>
      <c r="AM2669">
        <f>Q2669/O2669</f>
        <v>1.1067243632702397</v>
      </c>
      <c r="AN2669">
        <f>U2669/0.242530074</f>
        <v>8.2264403838625419</v>
      </c>
      <c r="AO2669">
        <f>O2669/U2669</f>
        <v>0.54979095960435653</v>
      </c>
    </row>
    <row r="2670" spans="1:41">
      <c r="A2670" s="14" t="s">
        <v>97</v>
      </c>
      <c r="B2670" s="14" t="s">
        <v>230</v>
      </c>
      <c r="C2670" s="15">
        <v>-46.28</v>
      </c>
      <c r="D2670" s="15">
        <v>43.68</v>
      </c>
      <c r="E2670" s="15">
        <v>3981</v>
      </c>
      <c r="F2670" s="71">
        <v>878</v>
      </c>
      <c r="G2670" s="15">
        <v>82.289500000000004</v>
      </c>
      <c r="I2670">
        <f>(E2670*100*Info!$B$11)/AI2670</f>
        <v>5.8476081073413289</v>
      </c>
      <c r="J2670">
        <f>LOG10(I2670)</f>
        <v>0.76697825955135623</v>
      </c>
      <c r="K2670">
        <f>2*((E2670*100*Info!$B$11)/AI2670^2)*(AJ2670/2)</f>
        <v>0.51109062725681731</v>
      </c>
      <c r="L2670">
        <f>(M2670/10.7)/I2670</f>
        <v>0.89565952661113346</v>
      </c>
      <c r="M2670">
        <f>((U2670/0.242530073729142))*I2670</f>
        <v>56.04088522874774</v>
      </c>
      <c r="N2670">
        <f>2*M2670*SQRT((0.5*K2670/I2670)^2+(0.5*V2670/U2670)^2)</f>
        <v>5.1928204201203458</v>
      </c>
      <c r="O2670" s="1">
        <v>1.237721555937352</v>
      </c>
      <c r="P2670" s="1">
        <v>2.5625162789855219E-2</v>
      </c>
      <c r="Q2670" s="1">
        <v>1.1743302567603009</v>
      </c>
      <c r="R2670" s="1">
        <v>2.6453846125960741E-2</v>
      </c>
      <c r="S2670" s="1">
        <v>1.794640173570057</v>
      </c>
      <c r="T2670" s="1">
        <v>2.939991154745893E-2</v>
      </c>
      <c r="U2670" s="1">
        <v>2.3243007699697111</v>
      </c>
      <c r="V2670" s="1">
        <v>7.1528986567929928E-2</v>
      </c>
      <c r="W2670" s="50">
        <f>U2670*Info!$B$2</f>
        <v>1.1156643695854613</v>
      </c>
      <c r="X2670" s="50">
        <f>W2670*SQRT((0.5*V2670/U2670)^2+Info!$B$3^2)</f>
        <v>5.836498838229795E-2</v>
      </c>
      <c r="Y2670" s="39">
        <f>W2670*Info!$D$2</f>
        <v>0.90368813936422376</v>
      </c>
      <c r="Z2670" s="39">
        <f>Y2670*SQRT(Info!$D$3^2+(X2670/W2670)^2)</f>
        <v>6.539584716349936E-2</v>
      </c>
      <c r="AA2670" s="50">
        <f>IF(O2670-W2670&gt;0,O2670-W2670,0)</f>
        <v>0.12205718635189067</v>
      </c>
      <c r="AB2670" s="50">
        <f>SQRT((0.5*P2670)^2+X2670^2)</f>
        <v>5.9754783163085946E-2</v>
      </c>
      <c r="AC2670" s="50">
        <f>(1-EXP(-Info!$B$6*G2670*1000))+(Info!$B$6/(Info!$B$6-Info!$B$7))*(EXP(-Info!$B$7*G2670*1000)-EXP(-Info!$B$6*G2670*1000))*(Info!$B$9-1)</f>
        <v>0.59822702756052548</v>
      </c>
      <c r="AD2670" s="50">
        <f>SQRT((Info!$B$6*EXP(-Info!$B$6*G2670*1000)+(Info!$B$6/(Info!$B$6+Info!$B$7))*(Info!$B$9-1)*(-Info!$B$7*EXP(-Info!$B$7*G2670*1000)+Info!$B$6*EXP(-Info!$B$6*G2670*1000)))^2*(0.01*G2670*1000)^2)</f>
        <v>3.7398053399455367E-3</v>
      </c>
      <c r="AE2670" s="50">
        <f>IF(AA2670&gt;0,AA2670*AC2670*SQRT((AB2670/AA2670)^2+(AD2670/AC2670)^2),AA2670*AC2670*SQRT((AD2670/AC2670)^2))</f>
        <v>3.5749840641311391E-2</v>
      </c>
      <c r="AF2670" s="50">
        <f>IF((S2670-Y2670-AA2670*AC2670)&gt;0,S2670-Y2670-AA2670*AC2670,0)</f>
        <v>0.81793412642214058</v>
      </c>
      <c r="AG2670" s="50">
        <f>SQRT((T2670*0.5)^2+Z2670^2+AE2670^2)</f>
        <v>7.596549632471658E-2</v>
      </c>
      <c r="AH2670" s="50">
        <f>AF2670/S2670</f>
        <v>0.45576497086601692</v>
      </c>
      <c r="AI2670">
        <f>AF2670*EXP(Info!$B$6*G2670*1000)</f>
        <v>1.7396202758427128</v>
      </c>
      <c r="AJ2670">
        <f>2*SQRT((EXP(Info!$B$6*G2670)*AG2670)^2+(Info!$B$6*G2670*0.01*AI2670)^2)</f>
        <v>0.15204569144312394</v>
      </c>
      <c r="AK2670" s="28">
        <f>AI2670/(E2670/1000)</f>
        <v>0.43698072741590377</v>
      </c>
      <c r="AL2670">
        <f>AA2670/0.752049334436339</f>
        <v>0.16229944069210903</v>
      </c>
      <c r="AM2670">
        <f>Q2670/O2670</f>
        <v>0.94878387721942548</v>
      </c>
      <c r="AN2670">
        <f>U2670/0.242530074</f>
        <v>9.5835569240361966</v>
      </c>
      <c r="AO2670">
        <f>O2670/U2670</f>
        <v>0.53251350768751038</v>
      </c>
    </row>
    <row r="2671" spans="1:41">
      <c r="A2671" s="14" t="s">
        <v>97</v>
      </c>
      <c r="B2671" s="14" t="s">
        <v>230</v>
      </c>
      <c r="C2671" s="15">
        <v>-46.28</v>
      </c>
      <c r="D2671" s="15">
        <v>43.68</v>
      </c>
      <c r="E2671" s="15">
        <v>3981</v>
      </c>
      <c r="F2671" s="82">
        <v>890</v>
      </c>
      <c r="G2671" s="15">
        <v>83.104699999999994</v>
      </c>
      <c r="I2671">
        <f>(E2671*100*Info!$B$11)/AI2671</f>
        <v>5.4506494163729391</v>
      </c>
      <c r="J2671">
        <f>LOG10(I2671)</f>
        <v>0.73644824927570385</v>
      </c>
      <c r="K2671">
        <f>2*((E2671*100*Info!$B$11)/AI2671^2)*(AJ2671/2)</f>
        <v>0.42104179262045083</v>
      </c>
      <c r="L2671">
        <f>(M2671/10.7)/I2671</f>
        <v>0.84799559006181635</v>
      </c>
      <c r="M2671">
        <f>((U2671/0.242530073729142))*I2671</f>
        <v>49.456755348212731</v>
      </c>
      <c r="N2671">
        <f>2*M2671*SQRT((0.5*K2671/I2671)^2+(0.5*V2671/U2671)^2)</f>
        <v>4.1130101630801379</v>
      </c>
      <c r="O2671" s="1">
        <v>1.108305376886118</v>
      </c>
      <c r="P2671" s="1">
        <v>2.2948431314786352E-2</v>
      </c>
      <c r="Q2671" s="1">
        <v>1.118378135126912</v>
      </c>
      <c r="R2671" s="1">
        <v>2.5575949991663391E-2</v>
      </c>
      <c r="S2671" s="1">
        <v>1.7578799621090511</v>
      </c>
      <c r="T2671" s="1">
        <v>2.8223285947581261E-2</v>
      </c>
      <c r="U2671" s="1">
        <v>2.2006094328825712</v>
      </c>
      <c r="V2671" s="1">
        <v>6.7800259260107756E-2</v>
      </c>
      <c r="W2671" s="50">
        <f>U2671*Info!$B$2</f>
        <v>1.0562925277836341</v>
      </c>
      <c r="X2671" s="50">
        <f>W2671*SQRT((0.5*V2671/U2671)^2+Info!$B$3^2)</f>
        <v>5.5264498275107397E-2</v>
      </c>
      <c r="Y2671" s="39">
        <f>W2671*Info!$D$2</f>
        <v>0.85559694750474369</v>
      </c>
      <c r="Z2671" s="39">
        <f>Y2671*SQRT(Info!$D$3^2+(X2671/W2671)^2)</f>
        <v>6.1918921557006477E-2</v>
      </c>
      <c r="AA2671" s="50">
        <f>IF(O2671-W2671&gt;0,O2671-W2671,0)</f>
        <v>5.2012849102483827E-2</v>
      </c>
      <c r="AB2671" s="50">
        <f>SQRT((0.5*P2671)^2+X2671^2)</f>
        <v>5.6443089874241605E-2</v>
      </c>
      <c r="AC2671" s="50">
        <f>(1-EXP(-Info!$B$6*G2671*1000))+(Info!$B$6/(Info!$B$6-Info!$B$7))*(EXP(-Info!$B$7*G2671*1000)-EXP(-Info!$B$6*G2671*1000))*(Info!$B$9-1)</f>
        <v>0.60208520203804539</v>
      </c>
      <c r="AD2671" s="50">
        <f>SQRT((Info!$B$6*EXP(-Info!$B$6*G2671*1000)+(Info!$B$6/(Info!$B$6+Info!$B$7))*(Info!$B$9-1)*(-Info!$B$7*EXP(-Info!$B$7*G2671*1000)+Info!$B$6*EXP(-Info!$B$6*G2671*1000)))^2*(0.01*G2671*1000)^2)</f>
        <v>3.7476489456763425E-3</v>
      </c>
      <c r="AE2671" s="50">
        <f>IF(AA2671&gt;0,AA2671*AC2671*SQRT((AB2671/AA2671)^2+(AD2671/AC2671)^2),AA2671*AC2671*SQRT((AD2671/AC2671)^2))</f>
        <v>3.3984108202741788E-2</v>
      </c>
      <c r="AF2671" s="50">
        <f>IF((S2671-Y2671-AA2671*AC2671)&gt;0,S2671-Y2671-AA2671*AC2671,0)</f>
        <v>0.87096684784386402</v>
      </c>
      <c r="AG2671" s="50">
        <f>SQRT((T2671*0.5)^2+Z2671^2+AE2671^2)</f>
        <v>7.2027848257032623E-2</v>
      </c>
      <c r="AH2671" s="50">
        <f>AF2671/S2671</f>
        <v>0.49546434717812265</v>
      </c>
      <c r="AI2671">
        <f>AF2671*EXP(Info!$B$6*G2671*1000)</f>
        <v>1.8663129567930343</v>
      </c>
      <c r="AJ2671">
        <f>2*SQRT((EXP(Info!$B$6*G2671)*AG2671)^2+(Info!$B$6*G2671*0.01*AI2671)^2)</f>
        <v>0.14416552834209073</v>
      </c>
      <c r="AK2671" s="28">
        <f>AI2671/(E2671/1000)</f>
        <v>0.46880506324868987</v>
      </c>
      <c r="AL2671">
        <f>AA2671/0.752049334436339</f>
        <v>6.9161485451572746E-2</v>
      </c>
      <c r="AM2671">
        <f>Q2671/O2671</f>
        <v>1.0090884321693849</v>
      </c>
      <c r="AN2671">
        <f>U2671/0.242530074</f>
        <v>9.0735528035280737</v>
      </c>
      <c r="AO2671">
        <f>O2671/U2671</f>
        <v>0.50363565670731147</v>
      </c>
    </row>
    <row r="2672" spans="1:41">
      <c r="A2672" s="14" t="s">
        <v>97</v>
      </c>
      <c r="B2672" s="14" t="s">
        <v>230</v>
      </c>
      <c r="C2672" s="15">
        <v>-46.28</v>
      </c>
      <c r="D2672" s="15">
        <v>43.68</v>
      </c>
      <c r="E2672" s="15">
        <v>3981</v>
      </c>
      <c r="F2672" s="71">
        <v>924</v>
      </c>
      <c r="G2672" s="15">
        <v>85.414400000000001</v>
      </c>
      <c r="I2672">
        <f>(E2672*100*Info!$B$11)/AI2672</f>
        <v>3.3082820671171347</v>
      </c>
      <c r="J2672">
        <f>LOG10(I2672)</f>
        <v>0.51960253079892227</v>
      </c>
      <c r="K2672">
        <f>2*((E2672*100*Info!$B$11)/AI2672^2)*(AJ2672/2)</f>
        <v>0.11645891816952134</v>
      </c>
      <c r="L2672">
        <f>(M2672/10.7)/I2672</f>
        <v>0.71093834010918</v>
      </c>
      <c r="M2672">
        <f>((U2672/0.242530073729142))*I2672</f>
        <v>25.166234807078681</v>
      </c>
      <c r="N2672">
        <f>2*M2672*SQRT((0.5*K2672/I2672)^2+(0.5*V2672/U2672)^2)</f>
        <v>1.1764904131302889</v>
      </c>
      <c r="O2672" s="1">
        <v>0.8282760082134395</v>
      </c>
      <c r="P2672" s="1">
        <v>1.7151500289161809E-2</v>
      </c>
      <c r="Q2672" s="1">
        <v>0.78240656379210982</v>
      </c>
      <c r="R2672" s="1">
        <v>1.7959644998414851E-2</v>
      </c>
      <c r="S2672" s="1">
        <v>2.1222209607703508</v>
      </c>
      <c r="T2672" s="1">
        <v>3.0342244406956861E-2</v>
      </c>
      <c r="U2672" s="1">
        <v>1.84493603006602</v>
      </c>
      <c r="V2672" s="1">
        <v>5.6752398609248807E-2</v>
      </c>
      <c r="W2672" s="50">
        <f>U2672*Info!$B$2</f>
        <v>0.88556929443168964</v>
      </c>
      <c r="X2672" s="50">
        <f>W2672*SQRT((0.5*V2672/U2672)^2+Info!$B$3^2)</f>
        <v>4.6326045801253303E-2</v>
      </c>
      <c r="Y2672" s="39">
        <f>W2672*Info!$D$2</f>
        <v>0.7173111284896686</v>
      </c>
      <c r="Z2672" s="39">
        <f>Y2672*SQRT(Info!$D$3^2+(X2672/W2672)^2)</f>
        <v>5.1907571709088114E-2</v>
      </c>
      <c r="AA2672" s="50">
        <f>IF(O2672-W2672&gt;0,O2672-W2672,0)</f>
        <v>0</v>
      </c>
      <c r="AB2672" s="50">
        <f>SQRT((0.5*P2672)^2+X2672^2)</f>
        <v>4.711311929942761E-2</v>
      </c>
      <c r="AC2672" s="50">
        <f>(1-EXP(-Info!$B$6*G2672*1000))+(Info!$B$6/(Info!$B$6-Info!$B$7))*(EXP(-Info!$B$7*G2672*1000)-EXP(-Info!$B$6*G2672*1000))*(Info!$B$9-1)</f>
        <v>0.61285046236467122</v>
      </c>
      <c r="AD2672" s="50">
        <f>SQRT((Info!$B$6*EXP(-Info!$B$6*G2672*1000)+(Info!$B$6/(Info!$B$6+Info!$B$7))*(Info!$B$9-1)*(-Info!$B$7*EXP(-Info!$B$7*G2672*1000)+Info!$B$6*EXP(-Info!$B$6*G2672*1000)))^2*(0.01*G2672*1000)^2)</f>
        <v>3.7679829960925483E-3</v>
      </c>
      <c r="AE2672" s="50">
        <f>IF(AA2672&gt;0,AA2672*AC2672*SQRT((AB2672/AA2672)^2+(AD2672/AC2672)^2),AA2672*AC2672*SQRT((AD2672/AC2672)^2))</f>
        <v>0</v>
      </c>
      <c r="AF2672" s="50">
        <f>IF((S2672-Y2672-AA2672*AC2672)&gt;0,S2672-Y2672-AA2672*AC2672,0)</f>
        <v>1.4049098322806821</v>
      </c>
      <c r="AG2672" s="50">
        <f>SQRT((T2672*0.5)^2+Z2672^2+AE2672^2)</f>
        <v>5.4079191466283968E-2</v>
      </c>
      <c r="AH2672" s="50">
        <f>AF2672/S2672</f>
        <v>0.66199979090335159</v>
      </c>
      <c r="AI2672">
        <f>AF2672*EXP(Info!$B$6*G2672*1000)</f>
        <v>3.0748942872267579</v>
      </c>
      <c r="AJ2672">
        <f>2*SQRT((EXP(Info!$B$6*G2672)*AG2672)^2+(Info!$B$6*G2672*0.01*AI2672)^2)</f>
        <v>0.10824314702044739</v>
      </c>
      <c r="AK2672" s="28">
        <f>AI2672/(E2672/1000)</f>
        <v>0.77239243587710571</v>
      </c>
      <c r="AL2672">
        <f>AA2672/0.752049334436339</f>
        <v>0</v>
      </c>
      <c r="AM2672">
        <f>Q2672/O2672</f>
        <v>0.94462058061989707</v>
      </c>
      <c r="AN2672">
        <f>U2672/0.242530074</f>
        <v>7.6070402306726708</v>
      </c>
      <c r="AO2672">
        <f>O2672/U2672</f>
        <v>0.44894565161904293</v>
      </c>
    </row>
    <row r="2673" spans="1:41">
      <c r="A2673" s="14" t="s">
        <v>97</v>
      </c>
      <c r="B2673" s="14" t="s">
        <v>230</v>
      </c>
      <c r="C2673" s="15">
        <v>-46.28</v>
      </c>
      <c r="D2673" s="15">
        <v>43.68</v>
      </c>
      <c r="E2673" s="15">
        <v>3981</v>
      </c>
      <c r="F2673" s="71">
        <v>939.5</v>
      </c>
      <c r="G2673" s="15">
        <v>86.467399999999998</v>
      </c>
      <c r="I2673">
        <f>(E2673*100*Info!$B$11)/AI2673</f>
        <v>4.2454462760764224</v>
      </c>
      <c r="J2673">
        <f>LOG10(I2673)</f>
        <v>0.62792334947990769</v>
      </c>
      <c r="K2673">
        <f>2*((E2673*100*Info!$B$11)/AI2673^2)*(AJ2673/2)</f>
        <v>0.23480815339817238</v>
      </c>
      <c r="L2673">
        <f>(M2673/10.7)/I2673</f>
        <v>0.75804190668905191</v>
      </c>
      <c r="M2673">
        <f>((U2673/0.242530073729142))*I2673</f>
        <v>34.435020231533095</v>
      </c>
      <c r="N2673">
        <f>2*M2673*SQRT((0.5*K2673/I2673)^2+(0.5*V2673/U2673)^2)</f>
        <v>2.1795936832113112</v>
      </c>
      <c r="O2673" s="1">
        <v>1.537613323191243</v>
      </c>
      <c r="P2673" s="1">
        <v>3.1793167905105432E-2</v>
      </c>
      <c r="Q2673" s="1">
        <v>1.529150152468457</v>
      </c>
      <c r="R2673" s="1">
        <v>3.3672305023326687E-2</v>
      </c>
      <c r="S2673" s="1">
        <v>2.2156096007223209</v>
      </c>
      <c r="T2673" s="1">
        <v>3.3938156563730948E-2</v>
      </c>
      <c r="U2673" s="1">
        <v>1.9671731668541039</v>
      </c>
      <c r="V2673" s="1">
        <v>6.0548130378904302E-2</v>
      </c>
      <c r="W2673" s="50">
        <f>U2673*Info!$B$2</f>
        <v>0.9442431200899698</v>
      </c>
      <c r="X2673" s="50">
        <f>W2673*SQRT((0.5*V2673/U2673)^2+Info!$B$3^2)</f>
        <v>4.9397911469152588E-2</v>
      </c>
      <c r="Y2673" s="39">
        <f>W2673*Info!$D$2</f>
        <v>0.76483692727287556</v>
      </c>
      <c r="Z2673" s="39">
        <f>Y2673*SQRT(Info!$D$3^2+(X2673/W2673)^2)</f>
        <v>5.5348203475773496E-2</v>
      </c>
      <c r="AA2673" s="50">
        <f>IF(O2673-W2673&gt;0,O2673-W2673,0)</f>
        <v>0.5933702031012732</v>
      </c>
      <c r="AB2673" s="50">
        <f>SQRT((0.5*P2673)^2+X2673^2)</f>
        <v>5.1892726261729527E-2</v>
      </c>
      <c r="AC2673" s="50">
        <f>(1-EXP(-Info!$B$6*G2673*1000))+(Info!$B$6/(Info!$B$6-Info!$B$7))*(EXP(-Info!$B$7*G2673*1000)-EXP(-Info!$B$6*G2673*1000))*(Info!$B$9-1)</f>
        <v>0.61767795871083564</v>
      </c>
      <c r="AD2673" s="50">
        <f>SQRT((Info!$B$6*EXP(-Info!$B$6*G2673*1000)+(Info!$B$6/(Info!$B$6+Info!$B$7))*(Info!$B$9-1)*(-Info!$B$7*EXP(-Info!$B$7*G2673*1000)+Info!$B$6*EXP(-Info!$B$6*G2673*1000)))^2*(0.01*G2673*1000)^2)</f>
        <v>3.7763481339236345E-3</v>
      </c>
      <c r="AE2673" s="50">
        <f>IF(AA2673&gt;0,AA2673*AC2673*SQRT((AB2673/AA2673)^2+(AD2673/AC2673)^2),AA2673*AC2673*SQRT((AD2673/AC2673)^2))</f>
        <v>3.2131222139385691E-2</v>
      </c>
      <c r="AF2673" s="50">
        <f>IF((S2673-Y2673-AA2673*AC2673)&gt;0,S2673-Y2673-AA2673*AC2673,0)</f>
        <v>1.0842609776380168</v>
      </c>
      <c r="AG2673" s="50">
        <f>SQRT((T2673*0.5)^2+Z2673^2+AE2673^2)</f>
        <v>6.6210185635612387E-2</v>
      </c>
      <c r="AH2673" s="50">
        <f>AF2673/S2673</f>
        <v>0.48937365918821257</v>
      </c>
      <c r="AI2673">
        <f>AF2673*EXP(Info!$B$6*G2673*1000)</f>
        <v>2.3961244512825601</v>
      </c>
      <c r="AJ2673">
        <f>2*SQRT((EXP(Info!$B$6*G2673)*AG2673)^2+(Info!$B$6*G2673*0.01*AI2673)^2)</f>
        <v>0.13252542162371697</v>
      </c>
      <c r="AK2673" s="28">
        <f>AI2673/(E2673/1000)</f>
        <v>0.60189009075171063</v>
      </c>
      <c r="AL2673">
        <f>AA2673/0.752049334436339</f>
        <v>0.78900435906376298</v>
      </c>
      <c r="AM2673">
        <f>Q2673/O2673</f>
        <v>0.99449590440253133</v>
      </c>
      <c r="AN2673">
        <f>U2673/0.242530074</f>
        <v>8.1110483925144212</v>
      </c>
      <c r="AO2673">
        <f>O2673/U2673</f>
        <v>0.78163597851946531</v>
      </c>
    </row>
    <row r="2674" spans="1:41">
      <c r="A2674" s="14" t="s">
        <v>97</v>
      </c>
      <c r="B2674" s="14" t="s">
        <v>230</v>
      </c>
      <c r="C2674" s="15">
        <v>-46.28</v>
      </c>
      <c r="D2674" s="15">
        <v>43.68</v>
      </c>
      <c r="E2674" s="15">
        <v>3981</v>
      </c>
      <c r="F2674" s="71">
        <v>951.5</v>
      </c>
      <c r="G2674" s="15">
        <v>87.282600000000002</v>
      </c>
      <c r="I2674">
        <f>(E2674*100*Info!$B$11)/AI2674</f>
        <v>3.7315883245978236</v>
      </c>
      <c r="J2674">
        <f>LOG10(I2674)</f>
        <v>0.57189372558430662</v>
      </c>
      <c r="K2674">
        <f>2*((E2674*100*Info!$B$11)/AI2674^2)*(AJ2674/2)</f>
        <v>0.17295397382485864</v>
      </c>
      <c r="L2674">
        <f>(M2674/10.7)/I2674</f>
        <v>0.70906049462046694</v>
      </c>
      <c r="M2674">
        <f>((U2674/0.242530073729142))*I2674</f>
        <v>28.311363935804426</v>
      </c>
      <c r="N2674">
        <f>2*M2674*SQRT((0.5*K2674/I2674)^2+(0.5*V2674/U2674)^2)</f>
        <v>1.6000555345294796</v>
      </c>
      <c r="O2674" s="1">
        <v>1.392716339440119</v>
      </c>
      <c r="P2674" s="1">
        <v>3.0704345316953891E-2</v>
      </c>
      <c r="Q2674" s="1">
        <v>1.5650524837155351</v>
      </c>
      <c r="R2674" s="1">
        <v>3.5994672424504631E-2</v>
      </c>
      <c r="S2674" s="1">
        <v>2.2563829644930609</v>
      </c>
      <c r="T2674" s="1">
        <v>3.8224781370544678E-2</v>
      </c>
      <c r="U2674" s="1">
        <v>1.840062886214344</v>
      </c>
      <c r="V2674" s="1">
        <v>5.9508482897228092E-2</v>
      </c>
      <c r="W2674" s="50">
        <f>U2674*Info!$B$2</f>
        <v>0.88323018538288511</v>
      </c>
      <c r="X2674" s="50">
        <f>W2674*SQRT((0.5*V2674/U2674)^2+Info!$B$3^2)</f>
        <v>4.6413526587023572E-2</v>
      </c>
      <c r="Y2674" s="39">
        <f>W2674*Info!$D$2</f>
        <v>0.715416450160137</v>
      </c>
      <c r="Z2674" s="39">
        <f>Y2674*SQRT(Info!$D$3^2+(X2674/W2674)^2)</f>
        <v>5.189347261269614E-2</v>
      </c>
      <c r="AA2674" s="50">
        <f>IF(O2674-W2674&gt;0,O2674-W2674,0)</f>
        <v>0.50948615405723385</v>
      </c>
      <c r="AB2674" s="50">
        <f>SQRT((0.5*P2674)^2+X2674^2)</f>
        <v>4.8886651098025022E-2</v>
      </c>
      <c r="AC2674" s="50">
        <f>(1-EXP(-Info!$B$6*G2674*1000))+(Info!$B$6/(Info!$B$6-Info!$B$7))*(EXP(-Info!$B$7*G2674*1000)-EXP(-Info!$B$6*G2674*1000))*(Info!$B$9-1)</f>
        <v>0.62138111560015152</v>
      </c>
      <c r="AD2674" s="50">
        <f>SQRT((Info!$B$6*EXP(-Info!$B$6*G2674*1000)+(Info!$B$6/(Info!$B$6+Info!$B$7))*(Info!$B$9-1)*(-Info!$B$7*EXP(-Info!$B$7*G2674*1000)+Info!$B$6*EXP(-Info!$B$6*G2674*1000)))^2*(0.01*G2674*1000)^2)</f>
        <v>3.7824439631965506E-3</v>
      </c>
      <c r="AE2674" s="50">
        <f>IF(AA2674&gt;0,AA2674*AC2674*SQRT((AB2674/AA2674)^2+(AD2674/AC2674)^2),AA2674*AC2674*SQRT((AD2674/AC2674)^2))</f>
        <v>3.0438307188755849E-2</v>
      </c>
      <c r="AF2674" s="50">
        <f>IF((S2674-Y2674-AA2674*AC2674)&gt;0,S2674-Y2674-AA2674*AC2674,0)</f>
        <v>1.2243814395420092</v>
      </c>
      <c r="AG2674" s="50">
        <f>SQRT((T2674*0.5)^2+Z2674^2+AE2674^2)</f>
        <v>6.3124531855913157E-2</v>
      </c>
      <c r="AH2674" s="50">
        <f>AF2674/S2674</f>
        <v>0.54263015578877571</v>
      </c>
      <c r="AI2674">
        <f>AF2674*EXP(Info!$B$6*G2674*1000)</f>
        <v>2.7260824999525028</v>
      </c>
      <c r="AJ2674">
        <f>2*SQRT((EXP(Info!$B$6*G2674)*AG2674)^2+(Info!$B$6*G2674*0.01*AI2674)^2)</f>
        <v>0.12635016521872236</v>
      </c>
      <c r="AK2674" s="28">
        <f>AI2674/(E2674/1000)</f>
        <v>0.68477329815435894</v>
      </c>
      <c r="AL2674">
        <f>AA2674/0.752049334436339</f>
        <v>0.67746373904990387</v>
      </c>
      <c r="AM2674">
        <f>Q2674/O2674</f>
        <v>1.1237410227733067</v>
      </c>
      <c r="AN2674">
        <f>U2674/0.242530074</f>
        <v>7.5869472839658805</v>
      </c>
      <c r="AO2674">
        <f>O2674/U2674</f>
        <v>0.75688518575874653</v>
      </c>
    </row>
    <row r="2675" spans="1:41">
      <c r="A2675" s="14" t="s">
        <v>97</v>
      </c>
      <c r="B2675" s="14" t="s">
        <v>230</v>
      </c>
      <c r="C2675" s="15">
        <v>-46.28</v>
      </c>
      <c r="D2675" s="15">
        <v>43.68</v>
      </c>
      <c r="E2675" s="15">
        <v>3981</v>
      </c>
      <c r="F2675" s="71">
        <v>961.5</v>
      </c>
      <c r="G2675" s="15">
        <v>88.0809</v>
      </c>
      <c r="I2675">
        <f>(E2675*100*Info!$B$11)/AI2675</f>
        <v>3.2918625373027712</v>
      </c>
      <c r="J2675">
        <f>LOG10(I2675)</f>
        <v>0.51744169150459185</v>
      </c>
      <c r="K2675">
        <f>2*((E2675*100*Info!$B$11)/AI2675^2)*(AJ2675/2)</f>
        <v>0.16236671756206575</v>
      </c>
      <c r="L2675">
        <f>(M2675/10.7)/I2675</f>
        <v>0.88000419119577289</v>
      </c>
      <c r="M2675">
        <f>((U2675/0.242530073729142))*I2675</f>
        <v>30.99632527743465</v>
      </c>
      <c r="N2675">
        <f>2*M2675*SQRT((0.5*K2675/I2675)^2+(0.5*V2675/U2675)^2)</f>
        <v>1.8016266073735534</v>
      </c>
      <c r="O2675" s="1">
        <v>1.2555300204302891</v>
      </c>
      <c r="P2675" s="1">
        <v>2.597670147351195E-2</v>
      </c>
      <c r="Q2675" s="1">
        <v>1.2489403472794769</v>
      </c>
      <c r="R2675" s="1">
        <v>2.7825648782823849E-2</v>
      </c>
      <c r="S2675" s="1">
        <v>2.3653032543660149</v>
      </c>
      <c r="T2675" s="1">
        <v>3.5779592339136919E-2</v>
      </c>
      <c r="U2675" s="1">
        <v>2.2836740506875128</v>
      </c>
      <c r="V2675" s="1">
        <v>7.0222936489573715E-2</v>
      </c>
      <c r="W2675" s="50">
        <f>U2675*Info!$B$2</f>
        <v>1.0961635443300062</v>
      </c>
      <c r="X2675" s="50">
        <f>W2675*SQRT((0.5*V2675/U2675)^2+Info!$B$3^2)</f>
        <v>5.7340883428896539E-2</v>
      </c>
      <c r="Y2675" s="39">
        <f>W2675*Info!$D$2</f>
        <v>0.88789247090730505</v>
      </c>
      <c r="Z2675" s="39">
        <f>Y2675*SQRT(Info!$D$3^2+(X2675/W2675)^2)</f>
        <v>6.4250480558237649E-2</v>
      </c>
      <c r="AA2675" s="50">
        <f>IF(O2675-W2675&gt;0,O2675-W2675,0)</f>
        <v>0.15936647610028287</v>
      </c>
      <c r="AB2675" s="50">
        <f>SQRT((0.5*P2675)^2+X2675^2)</f>
        <v>5.879348745624205E-2</v>
      </c>
      <c r="AC2675" s="50">
        <f>(1-EXP(-Info!$B$6*G2675*1000))+(Info!$B$6/(Info!$B$6-Info!$B$7))*(EXP(-Info!$B$7*G2675*1000)-EXP(-Info!$B$6*G2675*1000))*(Info!$B$9-1)</f>
        <v>0.62497886578434303</v>
      </c>
      <c r="AD2675" s="50">
        <f>SQRT((Info!$B$6*EXP(-Info!$B$6*G2675*1000)+(Info!$B$6/(Info!$B$6+Info!$B$7))*(Info!$B$9-1)*(-Info!$B$7*EXP(-Info!$B$7*G2675*1000)+Info!$B$6*EXP(-Info!$B$6*G2675*1000)))^2*(0.01*G2675*1000)^2)</f>
        <v>3.7880967102044026E-3</v>
      </c>
      <c r="AE2675" s="50">
        <f>IF(AA2675&gt;0,AA2675*AC2675*SQRT((AB2675/AA2675)^2+(AD2675/AC2675)^2),AA2675*AC2675*SQRT((AD2675/AC2675)^2))</f>
        <v>3.6749645969959048E-2</v>
      </c>
      <c r="AF2675" s="50">
        <f>IF((S2675-Y2675-AA2675*AC2675)&gt;0,S2675-Y2675-AA2675*AC2675,0)</f>
        <v>1.3778101039815074</v>
      </c>
      <c r="AG2675" s="50">
        <f>SQRT((T2675*0.5)^2+Z2675^2+AE2675^2)</f>
        <v>7.6149232024167568E-2</v>
      </c>
      <c r="AH2675" s="50">
        <f>AF2675/S2675</f>
        <v>0.58250886072991492</v>
      </c>
      <c r="AI2675">
        <f>AF2675*EXP(Info!$B$6*G2675*1000)</f>
        <v>3.0902315978990629</v>
      </c>
      <c r="AJ2675">
        <f>2*SQRT((EXP(Info!$B$6*G2675)*AG2675)^2+(Info!$B$6*G2675*0.01*AI2675)^2)</f>
        <v>0.15242154110984354</v>
      </c>
      <c r="AK2675" s="28">
        <f>AI2675/(E2675/1000)</f>
        <v>0.77624506352651668</v>
      </c>
      <c r="AL2675">
        <f>AA2675/0.752049334436339</f>
        <v>0.21190960327054614</v>
      </c>
      <c r="AM2675">
        <f>Q2675/O2675</f>
        <v>0.99475148101313116</v>
      </c>
      <c r="AN2675">
        <f>U2675/0.242530074</f>
        <v>9.4160448352789139</v>
      </c>
      <c r="AO2675">
        <f>O2675/U2675</f>
        <v>0.54978512369236965</v>
      </c>
    </row>
    <row r="2676" spans="1:41">
      <c r="A2676" s="14" t="s">
        <v>97</v>
      </c>
      <c r="B2676" s="14" t="s">
        <v>230</v>
      </c>
      <c r="C2676" s="15">
        <v>-46.28</v>
      </c>
      <c r="D2676" s="15">
        <v>43.68</v>
      </c>
      <c r="E2676" s="15">
        <v>3981</v>
      </c>
      <c r="F2676" s="71">
        <v>971.5</v>
      </c>
      <c r="G2676" s="15">
        <v>89.553399999999996</v>
      </c>
      <c r="I2676">
        <f>(E2676*100*Info!$B$11)/AI2676</f>
        <v>7.0212153281286191</v>
      </c>
      <c r="J2676">
        <f>LOG10(I2676)</f>
        <v>0.84641229227467807</v>
      </c>
      <c r="K2676">
        <f>2*((E2676*100*Info!$B$11)/AI2676^2)*(AJ2676/2)</f>
        <v>0.68521788244699999</v>
      </c>
      <c r="L2676">
        <f>(M2676/10.7)/I2676</f>
        <v>0.81002490430644858</v>
      </c>
      <c r="M2676">
        <f>((U2676/0.242530073729142))*I2676</f>
        <v>60.854744234821197</v>
      </c>
      <c r="N2676">
        <f>2*M2676*SQRT((0.5*K2676/I2676)^2+(0.5*V2676/U2676)^2)</f>
        <v>6.2544718118876492</v>
      </c>
      <c r="O2676" s="1">
        <v>1.2636644454157391</v>
      </c>
      <c r="P2676" s="1">
        <v>2.765581791604273E-2</v>
      </c>
      <c r="Q2676" s="1">
        <v>1.3984106491558079</v>
      </c>
      <c r="R2676" s="1">
        <v>3.2381218571590667E-2</v>
      </c>
      <c r="S2676" s="1">
        <v>1.6154353477473331</v>
      </c>
      <c r="T2676" s="1">
        <v>3.3404133138693649E-2</v>
      </c>
      <c r="U2676" s="1">
        <v>2.1020727774735608</v>
      </c>
      <c r="V2676" s="1">
        <v>6.7751682509568853E-2</v>
      </c>
      <c r="W2676" s="50">
        <f>U2676*Info!$B$2</f>
        <v>1.0089949331873092</v>
      </c>
      <c r="X2676" s="50">
        <f>W2676*SQRT((0.5*V2676/U2676)^2+Info!$B$3^2)</f>
        <v>5.3005449435014659E-2</v>
      </c>
      <c r="Y2676" s="39">
        <f>W2676*Info!$D$2</f>
        <v>0.81728589588172051</v>
      </c>
      <c r="Z2676" s="39">
        <f>Y2676*SQRT(Info!$D$3^2+(X2676/W2676)^2)</f>
        <v>5.9272712930816047E-2</v>
      </c>
      <c r="AA2676" s="50">
        <f>IF(O2676-W2676&gt;0,O2676-W2676,0)</f>
        <v>0.25466951222842993</v>
      </c>
      <c r="AB2676" s="50">
        <f>SQRT((0.5*P2676)^2+X2676^2)</f>
        <v>5.4779455418607653E-2</v>
      </c>
      <c r="AC2676" s="50">
        <f>(1-EXP(-Info!$B$6*G2676*1000))+(Info!$B$6/(Info!$B$6-Info!$B$7))*(EXP(-Info!$B$7*G2676*1000)-EXP(-Info!$B$6*G2676*1000))*(Info!$B$9-1)</f>
        <v>0.63154145009906659</v>
      </c>
      <c r="AD2676" s="50">
        <f>SQRT((Info!$B$6*EXP(-Info!$B$6*G2676*1000)+(Info!$B$6/(Info!$B$6+Info!$B$7))*(Info!$B$9-1)*(-Info!$B$7*EXP(-Info!$B$7*G2676*1000)+Info!$B$6*EXP(-Info!$B$6*G2676*1000)))^2*(0.01*G2676*1000)^2)</f>
        <v>3.7977156607942111E-3</v>
      </c>
      <c r="AE2676" s="50">
        <f>IF(AA2676&gt;0,AA2676*AC2676*SQRT((AB2676/AA2676)^2+(AD2676/AC2676)^2),AA2676*AC2676*SQRT((AD2676/AC2676)^2))</f>
        <v>3.4609013215613604E-2</v>
      </c>
      <c r="AF2676" s="50">
        <f>IF((S2676-Y2676-AA2676*AC2676)&gt;0,S2676-Y2676-AA2676*AC2676,0)</f>
        <v>0.637315098816848</v>
      </c>
      <c r="AG2676" s="50">
        <f>SQRT((T2676*0.5)^2+Z2676^2+AE2676^2)</f>
        <v>7.0639913091851539E-2</v>
      </c>
      <c r="AH2676" s="50">
        <f>AF2676/S2676</f>
        <v>0.39451600443531282</v>
      </c>
      <c r="AI2676">
        <f>AF2676*EXP(Info!$B$6*G2676*1000)</f>
        <v>1.4488400018098488</v>
      </c>
      <c r="AJ2676">
        <f>2*SQRT((EXP(Info!$B$6*G2676)*AG2676)^2+(Info!$B$6*G2676*0.01*AI2676)^2)</f>
        <v>0.14139590251097708</v>
      </c>
      <c r="AK2676" s="28">
        <f>AI2676/(E2676/1000)</f>
        <v>0.36393870932174049</v>
      </c>
      <c r="AL2676">
        <f>AA2676/0.752049334436339</f>
        <v>0.33863405041014327</v>
      </c>
      <c r="AM2676">
        <f>Q2676/O2676</f>
        <v>1.1066313167462254</v>
      </c>
      <c r="AN2676">
        <f>U2676/0.242530074</f>
        <v>8.6672664663993828</v>
      </c>
      <c r="AO2676">
        <f>O2676/U2676</f>
        <v>0.60115161518551807</v>
      </c>
    </row>
    <row r="2677" spans="1:41">
      <c r="A2677" s="14" t="s">
        <v>97</v>
      </c>
      <c r="B2677" s="14" t="s">
        <v>230</v>
      </c>
      <c r="C2677" s="15">
        <v>-46.28</v>
      </c>
      <c r="D2677" s="15">
        <v>43.68</v>
      </c>
      <c r="E2677" s="15">
        <v>3981</v>
      </c>
      <c r="F2677" s="71">
        <v>981.5</v>
      </c>
      <c r="G2677" s="15">
        <v>91.025899999999993</v>
      </c>
      <c r="I2677">
        <f>(E2677*100*Info!$B$11)/AI2677</f>
        <v>7.5813591053437248</v>
      </c>
      <c r="J2677">
        <f>LOG10(I2677)</f>
        <v>0.87974706830235705</v>
      </c>
      <c r="K2677">
        <f>2*((E2677*100*Info!$B$11)/AI2677^2)*(AJ2677/2)</f>
        <v>0.99451728844691212</v>
      </c>
      <c r="L2677">
        <f>(M2677/10.7)/I2677</f>
        <v>1.0149492989128153</v>
      </c>
      <c r="M2677">
        <f>((U2677/0.242530073729142))*I2677</f>
        <v>82.333237663891452</v>
      </c>
      <c r="N2677">
        <f>2*M2677*SQRT((0.5*K2677/I2677)^2+(0.5*V2677/U2677)^2)</f>
        <v>11.093726130569776</v>
      </c>
      <c r="O2677" s="1">
        <v>2.0167938828338872</v>
      </c>
      <c r="P2677" s="1">
        <v>4.1839469203874748E-2</v>
      </c>
      <c r="Q2677" s="1">
        <v>1.9919918452410461</v>
      </c>
      <c r="R2677" s="1">
        <v>4.2963462782399722E-2</v>
      </c>
      <c r="S2677" s="1">
        <v>2.0864846050337258</v>
      </c>
      <c r="T2677" s="1">
        <v>3.3090436325002963E-2</v>
      </c>
      <c r="U2677" s="1">
        <v>2.6338662927743268</v>
      </c>
      <c r="V2677" s="1">
        <v>8.1067430067967058E-2</v>
      </c>
      <c r="W2677" s="50">
        <f>U2677*Info!$B$2</f>
        <v>1.2642558205316767</v>
      </c>
      <c r="X2677" s="50">
        <f>W2677*SQRT((0.5*V2677/U2677)^2+Info!$B$3^2)</f>
        <v>6.6139247158682288E-2</v>
      </c>
      <c r="Y2677" s="39">
        <f>W2677*Info!$D$2</f>
        <v>1.0240472146306583</v>
      </c>
      <c r="Z2677" s="39">
        <f>Y2677*SQRT(Info!$D$3^2+(X2677/W2677)^2)</f>
        <v>7.4106177840568874E-2</v>
      </c>
      <c r="AA2677" s="50">
        <f>IF(O2677-W2677&gt;0,O2677-W2677,0)</f>
        <v>0.75253806230221043</v>
      </c>
      <c r="AB2677" s="50">
        <f>SQRT((0.5*P2677)^2+X2677^2)</f>
        <v>6.9368835297507772E-2</v>
      </c>
      <c r="AC2677" s="50">
        <f>(1-EXP(-Info!$B$6*G2677*1000))+(Info!$B$6/(Info!$B$6-Info!$B$7))*(EXP(-Info!$B$7*G2677*1000)-EXP(-Info!$B$6*G2677*1000))*(Info!$B$9-1)</f>
        <v>0.63800965639905838</v>
      </c>
      <c r="AD2677" s="50">
        <f>SQRT((Info!$B$6*EXP(-Info!$B$6*G2677*1000)+(Info!$B$6/(Info!$B$6+Info!$B$7))*(Info!$B$9-1)*(-Info!$B$7*EXP(-Info!$B$7*G2677*1000)+Info!$B$6*EXP(-Info!$B$6*G2677*1000)))^2*(0.01*G2677*1000)^2)</f>
        <v>3.8063092503157528E-3</v>
      </c>
      <c r="AE2677" s="50">
        <f>IF(AA2677&gt;0,AA2677*AC2677*SQRT((AB2677/AA2677)^2+(AD2677/AC2677)^2),AA2677*AC2677*SQRT((AD2677/AC2677)^2))</f>
        <v>4.4350582161825171E-2</v>
      </c>
      <c r="AF2677" s="50">
        <f>IF((S2677-Y2677-AA2677*AC2677)&gt;0,S2677-Y2677-AA2677*AC2677,0)</f>
        <v>0.58231083984642107</v>
      </c>
      <c r="AG2677" s="50">
        <f>SQRT((T2677*0.5)^2+Z2677^2+AE2677^2)</f>
        <v>8.7934316260920548E-2</v>
      </c>
      <c r="AH2677" s="50">
        <f>AF2677/S2677</f>
        <v>0.27908705314267518</v>
      </c>
      <c r="AI2677">
        <f>AF2677*EXP(Info!$B$6*G2677*1000)</f>
        <v>1.3417934023917997</v>
      </c>
      <c r="AJ2677">
        <f>2*SQRT((EXP(Info!$B$6*G2677)*AG2677)^2+(Info!$B$6*G2677*0.01*AI2677)^2)</f>
        <v>0.17601550298047097</v>
      </c>
      <c r="AK2677" s="28">
        <f>AI2677/(E2677/1000)</f>
        <v>0.33704933493890976</v>
      </c>
      <c r="AL2677">
        <f>AA2677/0.752049334436339</f>
        <v>1.0006498614432493</v>
      </c>
      <c r="AM2677">
        <f>Q2677/O2677</f>
        <v>0.98770224473410706</v>
      </c>
      <c r="AN2677">
        <f>U2677/0.242530074</f>
        <v>10.859957486238704</v>
      </c>
      <c r="AO2677">
        <f>O2677/U2677</f>
        <v>0.76571612172064374</v>
      </c>
    </row>
    <row r="2678" spans="1:41">
      <c r="A2678" s="14" t="s">
        <v>97</v>
      </c>
      <c r="B2678" s="14" t="s">
        <v>230</v>
      </c>
      <c r="C2678" s="15">
        <v>-46.28</v>
      </c>
      <c r="D2678" s="15">
        <v>43.68</v>
      </c>
      <c r="E2678" s="15">
        <v>3981</v>
      </c>
      <c r="F2678" s="71">
        <v>991.5</v>
      </c>
      <c r="G2678" s="15">
        <v>92.49839999999999</v>
      </c>
      <c r="I2678">
        <f>(E2678*100*Info!$B$11)/AI2678</f>
        <v>10.4031688354672</v>
      </c>
      <c r="J2678">
        <f>LOG10(I2678)</f>
        <v>1.0171656468120245</v>
      </c>
      <c r="K2678">
        <f>2*((E2678*100*Info!$B$11)/AI2678^2)*(AJ2678/2)</f>
        <v>1.6944720187282625</v>
      </c>
      <c r="L2678">
        <f>(M2678/10.7)/I2678</f>
        <v>0.92238389221873252</v>
      </c>
      <c r="M2678">
        <f>((U2678/0.242530073729142))*I2678</f>
        <v>102.67415437197533</v>
      </c>
      <c r="N2678">
        <f>2*M2678*SQRT((0.5*K2678/I2678)^2+(0.5*V2678/U2678)^2)</f>
        <v>17.049469049103834</v>
      </c>
      <c r="O2678" s="1">
        <v>1.3893205308468219</v>
      </c>
      <c r="P2678" s="1">
        <v>3.0621206847300759E-2</v>
      </c>
      <c r="Q2678" s="1">
        <v>1.504643052465779</v>
      </c>
      <c r="R2678" s="1">
        <v>3.4074239206269667E-2</v>
      </c>
      <c r="S2678" s="1">
        <v>1.5042110348355451</v>
      </c>
      <c r="T2678" s="1">
        <v>2.5520507861881481E-2</v>
      </c>
      <c r="U2678" s="1">
        <v>2.3936524172342888</v>
      </c>
      <c r="V2678" s="1">
        <v>7.7339929617657177E-2</v>
      </c>
      <c r="W2678" s="50">
        <f>U2678*Info!$B$2</f>
        <v>1.1489531602724585</v>
      </c>
      <c r="X2678" s="50">
        <f>W2678*SQRT((0.5*V2678/U2678)^2+Info!$B$3^2)</f>
        <v>6.0371895603287061E-2</v>
      </c>
      <c r="Y2678" s="39">
        <f>W2678*Info!$D$2</f>
        <v>0.93065205982069144</v>
      </c>
      <c r="Z2678" s="39">
        <f>Y2678*SQRT(Info!$D$3^2+(X2678/W2678)^2)</f>
        <v>6.7502696009483526E-2</v>
      </c>
      <c r="AA2678" s="50">
        <f>IF(O2678-W2678&gt;0,O2678-W2678,0)</f>
        <v>0.24036737057436341</v>
      </c>
      <c r="AB2678" s="50">
        <f>SQRT((0.5*P2678)^2+X2678^2)</f>
        <v>6.2283066365830822E-2</v>
      </c>
      <c r="AC2678" s="50">
        <f>(1-EXP(-Info!$B$6*G2678*1000))+(Info!$B$6/(Info!$B$6-Info!$B$7))*(EXP(-Info!$B$7*G2678*1000)-EXP(-Info!$B$6*G2678*1000))*(Info!$B$9-1)</f>
        <v>0.64438477691748985</v>
      </c>
      <c r="AD2678" s="50">
        <f>SQRT((Info!$B$6*EXP(-Info!$B$6*G2678*1000)+(Info!$B$6/(Info!$B$6+Info!$B$7))*(Info!$B$9-1)*(-Info!$B$7*EXP(-Info!$B$7*G2678*1000)+Info!$B$6*EXP(-Info!$B$6*G2678*1000)))^2*(0.01*G2678*1000)^2)</f>
        <v>3.813903299189104E-3</v>
      </c>
      <c r="AE2678" s="50">
        <f>IF(AA2678&gt;0,AA2678*AC2678*SQRT((AB2678/AA2678)^2+(AD2678/AC2678)^2),AA2678*AC2678*SQRT((AD2678/AC2678)^2))</f>
        <v>4.0144728423079645E-2</v>
      </c>
      <c r="AF2678" s="50">
        <f>IF((S2678-Y2678-AA2678*AC2678)&gt;0,S2678-Y2678-AA2678*AC2678,0)</f>
        <v>0.41866990054904885</v>
      </c>
      <c r="AG2678" s="50">
        <f>SQRT((T2678*0.5)^2+Z2678^2+AE2678^2)</f>
        <v>7.9567815535514425E-2</v>
      </c>
      <c r="AH2678" s="50">
        <f>AF2678/S2678</f>
        <v>0.27833189017578369</v>
      </c>
      <c r="AI2678">
        <f>AF2678*EXP(Info!$B$6*G2678*1000)</f>
        <v>0.97783836728978368</v>
      </c>
      <c r="AJ2678">
        <f>2*SQRT((EXP(Info!$B$6*G2678)*AG2678)^2+(Info!$B$6*G2678*0.01*AI2678)^2)</f>
        <v>0.15927067784986657</v>
      </c>
      <c r="AK2678" s="28">
        <f>AI2678/(E2678/1000)</f>
        <v>0.24562631682737596</v>
      </c>
      <c r="AL2678">
        <f>AA2678/0.752049334436339</f>
        <v>0.31961649265273101</v>
      </c>
      <c r="AM2678">
        <f>Q2678/O2678</f>
        <v>1.0830064186474415</v>
      </c>
      <c r="AN2678">
        <f>U2678/0.242530074</f>
        <v>9.8695076357181524</v>
      </c>
      <c r="AO2678">
        <f>O2678/U2678</f>
        <v>0.58041866097338068</v>
      </c>
    </row>
    <row r="2679" spans="1:41">
      <c r="A2679" s="14" t="s">
        <v>97</v>
      </c>
      <c r="B2679" s="14" t="s">
        <v>230</v>
      </c>
      <c r="C2679" s="15">
        <v>-46.28</v>
      </c>
      <c r="D2679" s="15">
        <v>43.68</v>
      </c>
      <c r="E2679" s="15">
        <v>3981</v>
      </c>
      <c r="F2679" s="71">
        <v>1001.5</v>
      </c>
      <c r="G2679" s="15">
        <v>93.9709</v>
      </c>
      <c r="I2679">
        <f>(E2679*100*Info!$B$11)/AI2679</f>
        <v>14.153287492967117</v>
      </c>
      <c r="J2679">
        <f>LOG10(I2679)</f>
        <v>1.1508573284981882</v>
      </c>
      <c r="K2679">
        <f>2*((E2679*100*Info!$B$11)/AI2679^2)*(AJ2679/2)</f>
        <v>3.4779334930870429</v>
      </c>
      <c r="L2679">
        <f>(M2679/10.7)/I2679</f>
        <v>1.0268309120920296</v>
      </c>
      <c r="M2679">
        <f>((U2679/0.242530073729142))*I2679</f>
        <v>155.5034542288943</v>
      </c>
      <c r="N2679">
        <f>2*M2679*SQRT((0.5*K2679/I2679)^2+(0.5*V2679/U2679)^2)</f>
        <v>38.510915934145075</v>
      </c>
      <c r="O2679" s="1">
        <v>1.5307341804401959</v>
      </c>
      <c r="P2679" s="1">
        <v>3.1743145623210893E-2</v>
      </c>
      <c r="Q2679" s="1">
        <v>1.459069752663422</v>
      </c>
      <c r="R2679" s="1">
        <v>3.1934051809036509E-2</v>
      </c>
      <c r="S2679" s="1">
        <v>1.503403915589999</v>
      </c>
      <c r="T2679" s="1">
        <v>2.53789210803771E-2</v>
      </c>
      <c r="U2679" s="1">
        <v>2.6646999319423501</v>
      </c>
      <c r="V2679" s="1">
        <v>8.2011879407736549E-2</v>
      </c>
      <c r="W2679" s="50">
        <f>U2679*Info!$B$2</f>
        <v>1.2790559673323281</v>
      </c>
      <c r="X2679" s="50">
        <f>W2679*SQRT((0.5*V2679/U2679)^2+Info!$B$3^2)</f>
        <v>6.6913190363984798E-2</v>
      </c>
      <c r="Y2679" s="39">
        <f>W2679*Info!$D$2</f>
        <v>1.0360353335391859</v>
      </c>
      <c r="Z2679" s="39">
        <f>Y2679*SQRT(Info!$D$3^2+(X2679/W2679)^2)</f>
        <v>7.4973520643445757E-2</v>
      </c>
      <c r="AA2679" s="50">
        <f>IF(O2679-W2679&gt;0,O2679-W2679,0)</f>
        <v>0.25167821310786787</v>
      </c>
      <c r="AB2679" s="50">
        <f>SQRT((0.5*P2679)^2+X2679^2)</f>
        <v>6.8769774379453669E-2</v>
      </c>
      <c r="AC2679" s="50">
        <f>(1-EXP(-Info!$B$6*G2679*1000))+(Info!$B$6/(Info!$B$6-Info!$B$7))*(EXP(-Info!$B$7*G2679*1000)-EXP(-Info!$B$6*G2679*1000))*(Info!$B$9-1)</f>
        <v>0.65066808644569052</v>
      </c>
      <c r="AD2679" s="50">
        <f>SQRT((Info!$B$6*EXP(-Info!$B$6*G2679*1000)+(Info!$B$6/(Info!$B$6+Info!$B$7))*(Info!$B$9-1)*(-Info!$B$7*EXP(-Info!$B$7*G2679*1000)+Info!$B$6*EXP(-Info!$B$6*G2679*1000)))^2*(0.01*G2679*1000)^2)</f>
        <v>3.8205231207540011E-3</v>
      </c>
      <c r="AE2679" s="50">
        <f>IF(AA2679&gt;0,AA2679*AC2679*SQRT((AB2679/AA2679)^2+(AD2679/AC2679)^2),AA2679*AC2679*SQRT((AD2679/AC2679)^2))</f>
        <v>4.4756627485516162E-2</v>
      </c>
      <c r="AF2679" s="50">
        <f>IF((S2679-Y2679-AA2679*AC2679)&gt;0,S2679-Y2679-AA2679*AC2679,0)</f>
        <v>0.30360960072784604</v>
      </c>
      <c r="AG2679" s="50">
        <f>SQRT((T2679*0.5)^2+Z2679^2+AE2679^2)</f>
        <v>8.8233819538493574E-2</v>
      </c>
      <c r="AH2679" s="50">
        <f>AF2679/S2679</f>
        <v>0.20194812423958391</v>
      </c>
      <c r="AI2679">
        <f>AF2679*EXP(Info!$B$6*G2679*1000)</f>
        <v>0.71874591919142905</v>
      </c>
      <c r="AJ2679">
        <f>2*SQRT((EXP(Info!$B$6*G2679)*AG2679)^2+(Info!$B$6*G2679*0.01*AI2679)^2)</f>
        <v>0.17661977873463325</v>
      </c>
      <c r="AK2679" s="28">
        <f>AI2679/(E2679/1000)</f>
        <v>0.18054406410234339</v>
      </c>
      <c r="AL2679">
        <f>AA2679/0.752049334436339</f>
        <v>0.33465651996953188</v>
      </c>
      <c r="AM2679">
        <f>Q2679/O2679</f>
        <v>0.95318297017698705</v>
      </c>
      <c r="AN2679">
        <f>U2679/0.242530074</f>
        <v>10.987090747114314</v>
      </c>
      <c r="AO2679">
        <f>O2679/U2679</f>
        <v>0.57444898845492709</v>
      </c>
    </row>
    <row r="2680" spans="1:41">
      <c r="A2680" s="14" t="s">
        <v>97</v>
      </c>
      <c r="B2680" s="14" t="s">
        <v>230</v>
      </c>
      <c r="C2680" s="15">
        <v>-46.28</v>
      </c>
      <c r="D2680" s="15">
        <v>43.68</v>
      </c>
      <c r="E2680" s="15">
        <v>3981</v>
      </c>
      <c r="F2680" s="82">
        <v>1011.5</v>
      </c>
      <c r="G2680" s="15">
        <v>95.443399999999997</v>
      </c>
      <c r="I2680">
        <f>(E2680*100*Info!$B$11)/AI2680</f>
        <v>3.7902340553740586</v>
      </c>
      <c r="J2680">
        <f>LOG10(I2680)</f>
        <v>0.57866602944533474</v>
      </c>
      <c r="K2680">
        <f>2*((E2680*100*Info!$B$11)/AI2680^2)*(AJ2680/2)</f>
        <v>0.18753025373747068</v>
      </c>
      <c r="L2680">
        <f>(M2680/10.7)/I2680</f>
        <v>0.75173055857176196</v>
      </c>
      <c r="M2680">
        <f>((U2680/0.242530073729142))*I2680</f>
        <v>30.486811970135392</v>
      </c>
      <c r="N2680">
        <f>2*M2680*SQRT((0.5*K2680/I2680)^2+(0.5*V2680/U2680)^2)</f>
        <v>1.7771801915458274</v>
      </c>
      <c r="O2680" s="1">
        <v>1.390764239068037</v>
      </c>
      <c r="P2680" s="1">
        <v>2.880801846946408E-2</v>
      </c>
      <c r="Q2680" s="1">
        <v>1.47258848718738</v>
      </c>
      <c r="R2680" s="1">
        <v>3.2427276795929542E-2</v>
      </c>
      <c r="S2680" s="1">
        <v>2.1754513498614561</v>
      </c>
      <c r="T2680" s="1">
        <v>3.2218625065899079E-2</v>
      </c>
      <c r="U2680" s="1">
        <v>1.950794765404986</v>
      </c>
      <c r="V2680" s="1">
        <v>6.0131518710593003E-2</v>
      </c>
      <c r="W2680" s="50">
        <f>U2680*Info!$B$2</f>
        <v>0.9363814873943932</v>
      </c>
      <c r="X2680" s="50">
        <f>W2680*SQRT((0.5*V2680/U2680)^2+Info!$B$3^2)</f>
        <v>4.8992813539151053E-2</v>
      </c>
      <c r="Y2680" s="39">
        <f>W2680*Info!$D$2</f>
        <v>0.75846900478945856</v>
      </c>
      <c r="Z2680" s="39">
        <f>Y2680*SQRT(Info!$D$3^2+(X2680/W2680)^2)</f>
        <v>5.4891002343989269E-2</v>
      </c>
      <c r="AA2680" s="50">
        <f>IF(O2680-W2680&gt;0,O2680-W2680,0)</f>
        <v>0.45438275167364384</v>
      </c>
      <c r="AB2680" s="50">
        <f>SQRT((0.5*P2680)^2+X2680^2)</f>
        <v>5.106634175772011E-2</v>
      </c>
      <c r="AC2680" s="50">
        <f>(1-EXP(-Info!$B$6*G2680*1000))+(Info!$B$6/(Info!$B$6-Info!$B$7))*(EXP(-Info!$B$7*G2680*1000)-EXP(-Info!$B$6*G2680*1000))*(Info!$B$9-1)</f>
        <v>0.65686084256754529</v>
      </c>
      <c r="AD2680" s="50">
        <f>SQRT((Info!$B$6*EXP(-Info!$B$6*G2680*1000)+(Info!$B$6/(Info!$B$6+Info!$B$7))*(Info!$B$9-1)*(-Info!$B$7*EXP(-Info!$B$7*G2680*1000)+Info!$B$6*EXP(-Info!$B$6*G2680*1000)))^2*(0.01*G2680*1000)^2)</f>
        <v>3.8261935302175043E-3</v>
      </c>
      <c r="AE2680" s="50">
        <f>IF(AA2680&gt;0,AA2680*AC2680*SQRT((AB2680/AA2680)^2+(AD2680/AC2680)^2),AA2680*AC2680*SQRT((AD2680/AC2680)^2))</f>
        <v>3.3588504686033846E-2</v>
      </c>
      <c r="AF2680" s="50">
        <f>IF((S2680-Y2680-AA2680*AC2680)&gt;0,S2680-Y2680-AA2680*AC2680,0)</f>
        <v>1.1185161079594881</v>
      </c>
      <c r="AG2680" s="50">
        <f>SQRT((T2680*0.5)^2+Z2680^2+AE2680^2)</f>
        <v>6.6337920796900152E-2</v>
      </c>
      <c r="AH2680" s="50">
        <f>AF2680/S2680</f>
        <v>0.51415358382099463</v>
      </c>
      <c r="AI2680">
        <f>AF2680*EXP(Info!$B$6*G2680*1000)</f>
        <v>2.6839022287528018</v>
      </c>
      <c r="AJ2680">
        <f>2*SQRT((EXP(Info!$B$6*G2680)*AG2680)^2+(Info!$B$6*G2680*0.01*AI2680)^2)</f>
        <v>0.13279202777753099</v>
      </c>
      <c r="AK2680" s="28">
        <f>AI2680/(E2680/1000)</f>
        <v>0.67417790222376339</v>
      </c>
      <c r="AL2680">
        <f>AA2680/0.752049334436339</f>
        <v>0.60419274490044417</v>
      </c>
      <c r="AM2680">
        <f>Q2680/O2680</f>
        <v>1.0588340178880169</v>
      </c>
      <c r="AN2680">
        <f>U2680/0.242530074</f>
        <v>8.0435169677348384</v>
      </c>
      <c r="AO2680">
        <f>O2680/U2680</f>
        <v>0.71292186329980933</v>
      </c>
    </row>
    <row r="2681" spans="1:41">
      <c r="A2681" s="14" t="s">
        <v>97</v>
      </c>
      <c r="B2681" s="14" t="s">
        <v>230</v>
      </c>
      <c r="C2681" s="15">
        <v>-46.28</v>
      </c>
      <c r="D2681" s="15">
        <v>43.68</v>
      </c>
      <c r="E2681" s="15">
        <v>3981</v>
      </c>
      <c r="F2681" s="71">
        <v>1021.5</v>
      </c>
      <c r="G2681" s="15">
        <v>96.915899999999993</v>
      </c>
      <c r="I2681">
        <f>(E2681*100*Info!$B$11)/AI2681</f>
        <v>4.2282907679777404</v>
      </c>
      <c r="J2681">
        <f>LOG10(I2681)</f>
        <v>0.62616484490459856</v>
      </c>
      <c r="K2681">
        <f>2*((E2681*100*Info!$B$11)/AI2681^2)*(AJ2681/2)</f>
        <v>0.22781980261047954</v>
      </c>
      <c r="L2681">
        <f>(M2681/10.7)/I2681</f>
        <v>0.73368894456818368</v>
      </c>
      <c r="M2681">
        <f>((U2681/0.242530073729142))*I2681</f>
        <v>33.194077042469317</v>
      </c>
      <c r="N2681">
        <f>2*M2681*SQRT((0.5*K2681/I2681)^2+(0.5*V2681/U2681)^2)</f>
        <v>2.0620576027414264</v>
      </c>
      <c r="O2681" s="1">
        <v>1.241415403052047</v>
      </c>
      <c r="P2681" s="1">
        <v>2.5766647692858559E-2</v>
      </c>
      <c r="Q2681" s="1">
        <v>1.2196150328699411</v>
      </c>
      <c r="R2681" s="1">
        <v>2.7807011431184529E-2</v>
      </c>
      <c r="S2681" s="1">
        <v>1.9465792967790769</v>
      </c>
      <c r="T2681" s="1">
        <v>3.113559006432301E-2</v>
      </c>
      <c r="U2681" s="1">
        <v>1.9039754818780441</v>
      </c>
      <c r="V2681" s="1">
        <v>5.8869749178984632E-2</v>
      </c>
      <c r="W2681" s="50">
        <f>U2681*Info!$B$2</f>
        <v>0.91390823130146115</v>
      </c>
      <c r="X2681" s="50">
        <f>W2681*SQRT((0.5*V2681/U2681)^2+Info!$B$3^2)</f>
        <v>4.7829822564181182E-2</v>
      </c>
      <c r="Y2681" s="39">
        <f>W2681*Info!$D$2</f>
        <v>0.74026566735418353</v>
      </c>
      <c r="Z2681" s="39">
        <f>Y2681*SQRT(Info!$D$3^2+(X2681/W2681)^2)</f>
        <v>5.3581133047452448E-2</v>
      </c>
      <c r="AA2681" s="50">
        <f>IF(O2681-W2681&gt;0,O2681-W2681,0)</f>
        <v>0.32750717175058586</v>
      </c>
      <c r="AB2681" s="50">
        <f>SQRT((0.5*P2681)^2+X2681^2)</f>
        <v>4.953455319121218E-2</v>
      </c>
      <c r="AC2681" s="50">
        <f>(1-EXP(-Info!$B$6*G2681*1000))+(Info!$B$6/(Info!$B$6-Info!$B$7))*(EXP(-Info!$B$7*G2681*1000)-EXP(-Info!$B$6*G2681*1000))*(Info!$B$9-1)</f>
        <v>0.66296428589074752</v>
      </c>
      <c r="AD2681" s="50">
        <f>SQRT((Info!$B$6*EXP(-Info!$B$6*G2681*1000)+(Info!$B$6/(Info!$B$6+Info!$B$7))*(Info!$B$9-1)*(-Info!$B$7*EXP(-Info!$B$7*G2681*1000)+Info!$B$6*EXP(-Info!$B$6*G2681*1000)))^2*(0.01*G2681*1000)^2)</f>
        <v>3.8309388534529054E-3</v>
      </c>
      <c r="AE2681" s="50">
        <f>IF(AA2681&gt;0,AA2681*AC2681*SQRT((AB2681/AA2681)^2+(AD2681/AC2681)^2),AA2681*AC2681*SQRT((AD2681/AC2681)^2))</f>
        <v>3.2863598496187647E-2</v>
      </c>
      <c r="AF2681" s="50">
        <f>IF((S2681-Y2681-AA2681*AC2681)&gt;0,S2681-Y2681-AA2681*AC2681,0)</f>
        <v>0.98918807118116769</v>
      </c>
      <c r="AG2681" s="50">
        <f>SQRT((T2681*0.5)^2+Z2681^2+AE2681^2)</f>
        <v>6.4755773232437128E-2</v>
      </c>
      <c r="AH2681" s="50">
        <f>AF2681/S2681</f>
        <v>0.50816736457535316</v>
      </c>
      <c r="AI2681">
        <f>AF2681*EXP(Info!$B$6*G2681*1000)</f>
        <v>2.4058462832674237</v>
      </c>
      <c r="AJ2681">
        <f>2*SQRT((EXP(Info!$B$6*G2681)*AG2681)^2+(Info!$B$6*G2681*0.01*AI2681)^2)</f>
        <v>0.12962671099066331</v>
      </c>
      <c r="AK2681" s="28">
        <f>AI2681/(E2681/1000)</f>
        <v>0.60433214852233708</v>
      </c>
      <c r="AL2681">
        <f>AA2681/0.752049334436339</f>
        <v>0.43548628627675401</v>
      </c>
      <c r="AM2681">
        <f>Q2681/O2681</f>
        <v>0.98243910126416245</v>
      </c>
      <c r="AN2681">
        <f>U2681/0.242530074</f>
        <v>7.8504716981121438</v>
      </c>
      <c r="AO2681">
        <f>O2681/U2681</f>
        <v>0.65201228422728386</v>
      </c>
    </row>
    <row r="2682" spans="1:41">
      <c r="A2682" s="14" t="s">
        <v>97</v>
      </c>
      <c r="B2682" s="14" t="s">
        <v>230</v>
      </c>
      <c r="C2682" s="15">
        <v>-46.28</v>
      </c>
      <c r="D2682" s="15">
        <v>43.68</v>
      </c>
      <c r="E2682" s="15">
        <v>3981</v>
      </c>
      <c r="F2682" s="71">
        <v>1031.5</v>
      </c>
      <c r="G2682" s="15">
        <v>98.38839999999999</v>
      </c>
      <c r="I2682">
        <f>(E2682*100*Info!$B$11)/AI2682</f>
        <v>3.1999116996173336</v>
      </c>
      <c r="J2682">
        <f>LOG10(I2682)</f>
        <v>0.50513799428926798</v>
      </c>
      <c r="K2682">
        <f>2*((E2682*100*Info!$B$11)/AI2682^2)*(AJ2682/2)</f>
        <v>0.13158987744959078</v>
      </c>
      <c r="L2682">
        <f>(M2682/10.7)/I2682</f>
        <v>0.72073624091320254</v>
      </c>
      <c r="M2682">
        <f>((U2682/0.242530073729142))*I2682</f>
        <v>24.677327927109197</v>
      </c>
      <c r="N2682">
        <f>2*M2682*SQRT((0.5*K2682/I2682)^2+(0.5*V2682/U2682)^2)</f>
        <v>1.291846002912989</v>
      </c>
      <c r="O2682" s="1">
        <v>1.17397983027382</v>
      </c>
      <c r="P2682" s="1">
        <v>2.5868506591159759E-2</v>
      </c>
      <c r="Q2682" s="1">
        <v>1.3277412525261141</v>
      </c>
      <c r="R2682" s="1">
        <v>3.0926049875024109E-2</v>
      </c>
      <c r="S2682" s="1">
        <v>2.2015318462808708</v>
      </c>
      <c r="T2682" s="1">
        <v>4.0484523377738897E-2</v>
      </c>
      <c r="U2682" s="1">
        <v>1.8703622860329969</v>
      </c>
      <c r="V2682" s="1">
        <v>6.0588547264944767E-2</v>
      </c>
      <c r="W2682" s="50">
        <f>U2682*Info!$B$2</f>
        <v>0.89777389729583845</v>
      </c>
      <c r="X2682" s="50">
        <f>W2682*SQRT((0.5*V2682/U2682)^2+Info!$B$3^2)</f>
        <v>4.7185198074202891E-2</v>
      </c>
      <c r="Y2682" s="39">
        <f>W2682*Info!$D$2</f>
        <v>0.7271968568096292</v>
      </c>
      <c r="Z2682" s="39">
        <f>Y2682*SQRT(Info!$D$3^2+(X2682/W2682)^2)</f>
        <v>5.2752320986153747E-2</v>
      </c>
      <c r="AA2682" s="50">
        <f>IF(O2682-W2682&gt;0,O2682-W2682,0)</f>
        <v>0.27620593297798157</v>
      </c>
      <c r="AB2682" s="50">
        <f>SQRT((0.5*P2682)^2+X2682^2)</f>
        <v>4.8925840060401404E-2</v>
      </c>
      <c r="AC2682" s="50">
        <f>(1-EXP(-Info!$B$6*G2682*1000))+(Info!$B$6/(Info!$B$6-Info!$B$7))*(EXP(-Info!$B$7*G2682*1000)-EXP(-Info!$B$6*G2682*1000))*(Info!$B$9-1)</f>
        <v>0.66897964027494761</v>
      </c>
      <c r="AD2682" s="50">
        <f>SQRT((Info!$B$6*EXP(-Info!$B$6*G2682*1000)+(Info!$B$6/(Info!$B$6+Info!$B$7))*(Info!$B$9-1)*(-Info!$B$7*EXP(-Info!$B$7*G2682*1000)+Info!$B$6*EXP(-Info!$B$6*G2682*1000)))^2*(0.01*G2682*1000)^2)</f>
        <v>3.8347829356522992E-3</v>
      </c>
      <c r="AE2682" s="50">
        <f>IF(AA2682&gt;0,AA2682*AC2682*SQRT((AB2682/AA2682)^2+(AD2682/AC2682)^2),AA2682*AC2682*SQRT((AD2682/AC2682)^2))</f>
        <v>3.2747524645884117E-2</v>
      </c>
      <c r="AF2682" s="50">
        <f>IF((S2682-Y2682-AA2682*AC2682)&gt;0,S2682-Y2682-AA2682*AC2682,0)</f>
        <v>1.2895588437858252</v>
      </c>
      <c r="AG2682" s="50">
        <f>SQRT((T2682*0.5)^2+Z2682^2+AE2682^2)</f>
        <v>6.5306637473840717E-2</v>
      </c>
      <c r="AH2682" s="50">
        <f>AF2682/S2682</f>
        <v>0.58575525308176879</v>
      </c>
      <c r="AI2682">
        <f>AF2682*EXP(Info!$B$6*G2682*1000)</f>
        <v>3.1790307307322623</v>
      </c>
      <c r="AJ2682">
        <f>2*SQRT((EXP(Info!$B$6*G2682)*AG2682)^2+(Info!$B$6*G2682*0.01*AI2682)^2)</f>
        <v>0.130731189962388</v>
      </c>
      <c r="AK2682" s="28">
        <f>AI2682/(E2682/1000)</f>
        <v>0.79855079897821213</v>
      </c>
      <c r="AL2682">
        <f>AA2682/0.752049334436339</f>
        <v>0.3672710290808221</v>
      </c>
      <c r="AM2682">
        <f>Q2682/O2682</f>
        <v>1.1309745008280343</v>
      </c>
      <c r="AN2682">
        <f>U2682/0.242530074</f>
        <v>7.7118777691586278</v>
      </c>
      <c r="AO2682">
        <f>O2682/U2682</f>
        <v>0.62767509751482908</v>
      </c>
    </row>
    <row r="2683" spans="1:41">
      <c r="A2683" s="14" t="s">
        <v>97</v>
      </c>
      <c r="B2683" s="14" t="s">
        <v>230</v>
      </c>
      <c r="C2683" s="15">
        <v>-46.28</v>
      </c>
      <c r="D2683" s="15">
        <v>43.68</v>
      </c>
      <c r="E2683" s="15">
        <v>3981</v>
      </c>
      <c r="F2683" s="71">
        <v>1041.5</v>
      </c>
      <c r="G2683" s="15">
        <v>99.860900000000001</v>
      </c>
      <c r="I2683">
        <f>(E2683*100*Info!$B$11)/AI2683</f>
        <v>3.8162617909826198</v>
      </c>
      <c r="J2683">
        <f>LOG10(I2683)</f>
        <v>0.58163815913463235</v>
      </c>
      <c r="K2683">
        <f>2*((E2683*100*Info!$B$11)/AI2683^2)*(AJ2683/2)</f>
        <v>0.20146447606584444</v>
      </c>
      <c r="L2683">
        <f>(M2683/10.7)/I2683</f>
        <v>0.79632622867999736</v>
      </c>
      <c r="M2683">
        <f>((U2683/0.242530073729142))*I2683</f>
        <v>32.51718614845575</v>
      </c>
      <c r="N2683">
        <f>2*M2683*SQRT((0.5*K2683/I2683)^2+(0.5*V2683/U2683)^2)</f>
        <v>1.986940676916171</v>
      </c>
      <c r="O2683" s="1">
        <v>1.195846524021327</v>
      </c>
      <c r="P2683" s="1">
        <v>2.4743638214465461E-2</v>
      </c>
      <c r="Q2683" s="1">
        <v>1.208851135799573</v>
      </c>
      <c r="R2683" s="1">
        <v>2.7500252129063311E-2</v>
      </c>
      <c r="S2683" s="1">
        <v>2.0078722792619921</v>
      </c>
      <c r="T2683" s="1">
        <v>3.249564469773867E-2</v>
      </c>
      <c r="U2683" s="1">
        <v>2.0665237308100401</v>
      </c>
      <c r="V2683" s="1">
        <v>6.3588624161192597E-2</v>
      </c>
      <c r="W2683" s="50">
        <f>U2683*Info!$B$2</f>
        <v>0.9919313907888192</v>
      </c>
      <c r="X2683" s="50">
        <f>W2683*SQRT((0.5*V2683/U2683)^2+Info!$B$3^2)</f>
        <v>5.1891483558951131E-2</v>
      </c>
      <c r="Y2683" s="39">
        <f>W2683*Info!$D$2</f>
        <v>0.80346442653894357</v>
      </c>
      <c r="Z2683" s="39">
        <f>Y2683*SQRT(Info!$D$3^2+(X2683/W2683)^2)</f>
        <v>5.8142800789547061E-2</v>
      </c>
      <c r="AA2683" s="50">
        <f>IF(O2683-W2683&gt;0,O2683-W2683,0)</f>
        <v>0.20391513323250776</v>
      </c>
      <c r="AB2683" s="50">
        <f>SQRT((0.5*P2683)^2+X2683^2)</f>
        <v>5.3345927435662646E-2</v>
      </c>
      <c r="AC2683" s="50">
        <f>(1-EXP(-Info!$B$6*G2683*1000))+(Info!$B$6/(Info!$B$6-Info!$B$7))*(EXP(-Info!$B$7*G2683*1000)-EXP(-Info!$B$6*G2683*1000))*(Info!$B$9-1)</f>
        <v>0.67490811305684051</v>
      </c>
      <c r="AD2683" s="50">
        <f>SQRT((Info!$B$6*EXP(-Info!$B$6*G2683*1000)+(Info!$B$6/(Info!$B$6+Info!$B$7))*(Info!$B$9-1)*(-Info!$B$7*EXP(-Info!$B$7*G2683*1000)+Info!$B$6*EXP(-Info!$B$6*G2683*1000)))^2*(0.01*G2683*1000)^2)</f>
        <v>3.8377491498351188E-3</v>
      </c>
      <c r="AE2683" s="50">
        <f>IF(AA2683&gt;0,AA2683*AC2683*SQRT((AB2683/AA2683)^2+(AD2683/AC2683)^2),AA2683*AC2683*SQRT((AD2683/AC2683)^2))</f>
        <v>3.6012103256792986E-2</v>
      </c>
      <c r="AF2683" s="50">
        <f>IF((S2683-Y2683-AA2683*AC2683)&gt;0,S2683-Y2683-AA2683*AC2683,0)</f>
        <v>1.0667838749293623</v>
      </c>
      <c r="AG2683" s="50">
        <f>SQRT((T2683*0.5)^2+Z2683^2+AE2683^2)</f>
        <v>7.0295437943804662E-2</v>
      </c>
      <c r="AH2683" s="50">
        <f>AF2683/S2683</f>
        <v>0.53130066386566499</v>
      </c>
      <c r="AI2683">
        <f>AF2683*EXP(Info!$B$6*G2683*1000)</f>
        <v>2.6655974316934734</v>
      </c>
      <c r="AJ2683">
        <f>2*SQRT((EXP(Info!$B$6*G2683)*AG2683)^2+(Info!$B$6*G2683*0.01*AI2683)^2)</f>
        <v>0.14071969361418266</v>
      </c>
      <c r="AK2683" s="28">
        <f>AI2683/(E2683/1000)</f>
        <v>0.66957986226914679</v>
      </c>
      <c r="AL2683">
        <f>AA2683/0.752049334436339</f>
        <v>0.27114595265926555</v>
      </c>
      <c r="AM2683">
        <f>Q2683/O2683</f>
        <v>1.0108748167235666</v>
      </c>
      <c r="AN2683">
        <f>U2683/0.242530074</f>
        <v>8.5206906373600493</v>
      </c>
      <c r="AO2683">
        <f>O2683/U2683</f>
        <v>0.5786754374954971</v>
      </c>
    </row>
    <row r="2684" spans="1:41">
      <c r="A2684" s="14" t="s">
        <v>97</v>
      </c>
      <c r="B2684" s="14" t="s">
        <v>230</v>
      </c>
      <c r="C2684" s="15">
        <v>-46.28</v>
      </c>
      <c r="D2684" s="15">
        <v>43.68</v>
      </c>
      <c r="E2684" s="15">
        <v>3981</v>
      </c>
      <c r="F2684" s="71">
        <v>1051.5</v>
      </c>
      <c r="G2684" s="15">
        <v>101.333</v>
      </c>
      <c r="I2684">
        <f>(E2684*100*Info!$B$11)/AI2684</f>
        <v>4.2479526577345315</v>
      </c>
      <c r="J2684">
        <f>LOG10(I2684)</f>
        <v>0.62817966800768199</v>
      </c>
      <c r="K2684">
        <f>2*((E2684*100*Info!$B$11)/AI2684^2)*(AJ2684/2)</f>
        <v>0.2281133292537319</v>
      </c>
      <c r="L2684">
        <f>(M2684/10.7)/I2684</f>
        <v>0.71326293169167054</v>
      </c>
      <c r="M2684">
        <f>((U2684/0.242530073729142))*I2684</f>
        <v>32.420006679871761</v>
      </c>
      <c r="N2684">
        <f>2*M2684*SQRT((0.5*K2684/I2684)^2+(0.5*V2684/U2684)^2)</f>
        <v>2.0328159979781049</v>
      </c>
      <c r="O2684" s="1">
        <v>1.060885351983599</v>
      </c>
      <c r="P2684" s="1">
        <v>2.3312578901657919E-2</v>
      </c>
      <c r="Q2684" s="1">
        <v>1.1672690233334699</v>
      </c>
      <c r="R2684" s="1">
        <v>2.7706095442735751E-2</v>
      </c>
      <c r="S2684" s="1">
        <v>1.7825543942448341</v>
      </c>
      <c r="T2684" s="1">
        <v>3.6194599994504369E-2</v>
      </c>
      <c r="U2684" s="1">
        <v>1.8509685121024599</v>
      </c>
      <c r="V2684" s="1">
        <v>5.9919920592514928E-2</v>
      </c>
      <c r="W2684" s="50">
        <f>U2684*Info!$B$2</f>
        <v>0.8884648858091807</v>
      </c>
      <c r="X2684" s="50">
        <f>W2684*SQRT((0.5*V2684/U2684)^2+Info!$B$3^2)</f>
        <v>4.6692949080106808E-2</v>
      </c>
      <c r="Y2684" s="39">
        <f>W2684*Info!$D$2</f>
        <v>0.71965655750543644</v>
      </c>
      <c r="Z2684" s="39">
        <f>Y2684*SQRT(Info!$D$3^2+(X2684/W2684)^2)</f>
        <v>5.2203580193143306E-2</v>
      </c>
      <c r="AA2684" s="50">
        <f>IF(O2684-W2684&gt;0,O2684-W2684,0)</f>
        <v>0.17242046617441831</v>
      </c>
      <c r="AB2684" s="50">
        <f>SQRT((0.5*P2684)^2+X2684^2)</f>
        <v>4.812588261589551E-2</v>
      </c>
      <c r="AC2684" s="50">
        <f>(1-EXP(-Info!$B$6*G2684*1000))+(Info!$B$6/(Info!$B$6-Info!$B$7))*(EXP(-Info!$B$7*G2684*1000)-EXP(-Info!$B$6*G2684*1000))*(Info!$B$9-1)</f>
        <v>0.68074931962771046</v>
      </c>
      <c r="AD2684" s="50">
        <f>SQRT((Info!$B$6*EXP(-Info!$B$6*G2684*1000)+(Info!$B$6/(Info!$B$6+Info!$B$7))*(Info!$B$9-1)*(-Info!$B$7*EXP(-Info!$B$7*G2684*1000)+Info!$B$6*EXP(-Info!$B$6*G2684*1000)))^2*(0.01*G2684*1000)^2)</f>
        <v>3.8398599457484463E-3</v>
      </c>
      <c r="AE2684" s="50">
        <f>IF(AA2684&gt;0,AA2684*AC2684*SQRT((AB2684/AA2684)^2+(AD2684/AC2684)^2),AA2684*AC2684*SQRT((AD2684/AC2684)^2))</f>
        <v>3.2768350954294881E-2</v>
      </c>
      <c r="AF2684" s="50">
        <f>IF((S2684-Y2684-AA2684*AC2684)&gt;0,S2684-Y2684-AA2684*AC2684,0)</f>
        <v>0.94552272170126983</v>
      </c>
      <c r="AG2684" s="50">
        <f>SQRT((T2684*0.5)^2+Z2684^2+AE2684^2)</f>
        <v>6.4237768302115902E-2</v>
      </c>
      <c r="AH2684" s="50">
        <f>AF2684/S2684</f>
        <v>0.53043134321958996</v>
      </c>
      <c r="AI2684">
        <f>AF2684*EXP(Info!$B$6*G2684*1000)</f>
        <v>2.3947106873216306</v>
      </c>
      <c r="AJ2684">
        <f>2*SQRT((EXP(Info!$B$6*G2684)*AG2684)^2+(Info!$B$6*G2684*0.01*AI2684)^2)</f>
        <v>0.12859498951566886</v>
      </c>
      <c r="AK2684" s="28">
        <f>AI2684/(E2684/1000)</f>
        <v>0.60153496290420261</v>
      </c>
      <c r="AL2684">
        <f>AA2684/0.752049334436339</f>
        <v>0.22926749387212403</v>
      </c>
      <c r="AM2684">
        <f>Q2684/O2684</f>
        <v>1.1002781979701757</v>
      </c>
      <c r="AN2684">
        <f>U2684/0.242530074</f>
        <v>7.631913360577542</v>
      </c>
      <c r="AO2684">
        <f>O2684/U2684</f>
        <v>0.57315148531542059</v>
      </c>
    </row>
    <row r="2685" spans="1:41">
      <c r="A2685" s="14" t="s">
        <v>97</v>
      </c>
      <c r="B2685" s="14" t="s">
        <v>230</v>
      </c>
      <c r="C2685" s="15">
        <v>-46.28</v>
      </c>
      <c r="D2685" s="15">
        <v>43.68</v>
      </c>
      <c r="E2685" s="15">
        <v>3981</v>
      </c>
      <c r="F2685" s="71">
        <v>1061.5</v>
      </c>
      <c r="G2685" s="15">
        <v>102.806</v>
      </c>
      <c r="I2685">
        <f>(E2685*100*Info!$B$11)/AI2685</f>
        <v>3.0698326366439495</v>
      </c>
      <c r="J2685">
        <f>LOG10(I2685)</f>
        <v>0.48711469894190446</v>
      </c>
      <c r="K2685">
        <f>2*((E2685*100*Info!$B$11)/AI2685^2)*(AJ2685/2)</f>
        <v>0.12664879694779735</v>
      </c>
      <c r="L2685">
        <f>(M2685/10.7)/I2685</f>
        <v>0.76814834663869458</v>
      </c>
      <c r="M2685">
        <f>((U2685/0.242530073729142))*I2685</f>
        <v>25.23152944796243</v>
      </c>
      <c r="N2685">
        <f>2*M2685*SQRT((0.5*K2685/I2685)^2+(0.5*V2685/U2685)^2)</f>
        <v>1.2985794399562922</v>
      </c>
      <c r="O2685" s="1">
        <v>1.175207565314494</v>
      </c>
      <c r="P2685" s="1">
        <v>2.430962007255414E-2</v>
      </c>
      <c r="Q2685" s="1">
        <v>1.1613681325155389</v>
      </c>
      <c r="R2685" s="1">
        <v>2.626176693977832E-2</v>
      </c>
      <c r="S2685" s="1">
        <v>2.2157848211052982</v>
      </c>
      <c r="T2685" s="1">
        <v>3.2677852528276971E-2</v>
      </c>
      <c r="U2685" s="1">
        <v>1.993400104053652</v>
      </c>
      <c r="V2685" s="1">
        <v>6.1335620537358887E-2</v>
      </c>
      <c r="W2685" s="50">
        <f>U2685*Info!$B$2</f>
        <v>0.95683204994575288</v>
      </c>
      <c r="X2685" s="50">
        <f>W2685*SQRT((0.5*V2685/U2685)^2+Info!$B$3^2)</f>
        <v>5.005510453768492E-2</v>
      </c>
      <c r="Y2685" s="39">
        <f>W2685*Info!$D$2</f>
        <v>0.77503396045605988</v>
      </c>
      <c r="Z2685" s="39">
        <f>Y2685*SQRT(Info!$D$3^2+(X2685/W2685)^2)</f>
        <v>5.60853055677E-2</v>
      </c>
      <c r="AA2685" s="50">
        <f>IF(O2685-W2685&gt;0,O2685-W2685,0)</f>
        <v>0.21837551536874111</v>
      </c>
      <c r="AB2685" s="50">
        <f>SQRT((0.5*P2685)^2+X2685^2)</f>
        <v>5.1509735946678542E-2</v>
      </c>
      <c r="AC2685" s="50">
        <f>(1-EXP(-Info!$B$6*G2685*1000))+(Info!$B$6/(Info!$B$6-Info!$B$7))*(EXP(-Info!$B$7*G2685*1000)-EXP(-Info!$B$6*G2685*1000))*(Info!$B$9-1)</f>
        <v>0.6865095500852153</v>
      </c>
      <c r="AD2685" s="50">
        <f>SQRT((Info!$B$6*EXP(-Info!$B$6*G2685*1000)+(Info!$B$6/(Info!$B$6+Info!$B$7))*(Info!$B$9-1)*(-Info!$B$7*EXP(-Info!$B$7*G2685*1000)+Info!$B$6*EXP(-Info!$B$6*G2685*1000)))^2*(0.01*G2685*1000)^2)</f>
        <v>3.8411392144995326E-3</v>
      </c>
      <c r="AE2685" s="50">
        <f>IF(AA2685&gt;0,AA2685*AC2685*SQRT((AB2685/AA2685)^2+(AD2685/AC2685)^2),AA2685*AC2685*SQRT((AD2685/AC2685)^2))</f>
        <v>3.5371872853200634E-2</v>
      </c>
      <c r="AF2685" s="50">
        <f>IF((S2685-Y2685-AA2685*AC2685)&gt;0,S2685-Y2685-AA2685*AC2685,0)</f>
        <v>1.2908339838438168</v>
      </c>
      <c r="AG2685" s="50">
        <f>SQRT((T2685*0.5)^2+Z2685^2+AE2685^2)</f>
        <v>6.8291224921143617E-2</v>
      </c>
      <c r="AH2685" s="50">
        <f>AF2685/S2685</f>
        <v>0.58256287864627176</v>
      </c>
      <c r="AI2685">
        <f>AF2685*EXP(Info!$B$6*G2685*1000)</f>
        <v>3.3137368817064488</v>
      </c>
      <c r="AJ2685">
        <f>2*SQRT((EXP(Info!$B$6*G2685)*AG2685)^2+(Info!$B$6*G2685*0.01*AI2685)^2)</f>
        <v>0.13671129313696959</v>
      </c>
      <c r="AK2685" s="28">
        <f>AI2685/(E2685/1000)</f>
        <v>0.8323880637293265</v>
      </c>
      <c r="AL2685">
        <f>AA2685/0.752049334436339</f>
        <v>0.29037392278581503</v>
      </c>
      <c r="AM2685">
        <f>Q2685/O2685</f>
        <v>0.9882238395944537</v>
      </c>
      <c r="AN2685">
        <f>U2685/0.242530074</f>
        <v>8.2191872998548288</v>
      </c>
      <c r="AO2685">
        <f>O2685/U2685</f>
        <v>0.58954926455791112</v>
      </c>
    </row>
    <row r="2686" spans="1:41">
      <c r="A2686" s="14" t="s">
        <v>97</v>
      </c>
      <c r="B2686" s="14" t="s">
        <v>230</v>
      </c>
      <c r="C2686" s="15">
        <v>-46.28</v>
      </c>
      <c r="D2686" s="15">
        <v>43.68</v>
      </c>
      <c r="E2686" s="15">
        <v>3981</v>
      </c>
      <c r="F2686" s="71">
        <v>1071.5</v>
      </c>
      <c r="G2686" s="15">
        <v>104.27800000000001</v>
      </c>
      <c r="I2686">
        <f>(E2686*100*Info!$B$11)/AI2686</f>
        <v>3.8378716686029919</v>
      </c>
      <c r="J2686">
        <f>LOG10(I2686)</f>
        <v>0.58409044863046367</v>
      </c>
      <c r="K2686">
        <f>2*((E2686*100*Info!$B$11)/AI2686^2)*(AJ2686/2)</f>
        <v>0.17480545519345927</v>
      </c>
      <c r="L2686">
        <f>(M2686/10.7)/I2686</f>
        <v>0.67676582998249279</v>
      </c>
      <c r="M2686">
        <f>((U2686/0.242530073729142))*I2686</f>
        <v>27.791542335301859</v>
      </c>
      <c r="N2686">
        <f>2*M2686*SQRT((0.5*K2686/I2686)^2+(0.5*V2686/U2686)^2)</f>
        <v>1.5527078003684567</v>
      </c>
      <c r="O2686" s="1">
        <v>0.86130326384403966</v>
      </c>
      <c r="P2686" s="1">
        <v>1.89767730411569E-2</v>
      </c>
      <c r="Q2686" s="1">
        <v>0.95844349474290558</v>
      </c>
      <c r="R2686" s="1">
        <v>2.280811675513612E-2</v>
      </c>
      <c r="S2686" s="1">
        <v>1.7141661542214</v>
      </c>
      <c r="T2686" s="1">
        <v>2.8286916296833779E-2</v>
      </c>
      <c r="U2686" s="1">
        <v>1.7562559130802919</v>
      </c>
      <c r="V2686" s="1">
        <v>5.6824024617930589E-2</v>
      </c>
      <c r="W2686" s="50">
        <f>U2686*Info!$B$2</f>
        <v>0.84300283827854006</v>
      </c>
      <c r="X2686" s="50">
        <f>W2686*SQRT((0.5*V2686/U2686)^2+Info!$B$3^2)</f>
        <v>4.4301502483932387E-2</v>
      </c>
      <c r="Y2686" s="39">
        <f>W2686*Info!$D$2</f>
        <v>0.68283229900561748</v>
      </c>
      <c r="Z2686" s="39">
        <f>Y2686*SQRT(Info!$D$3^2+(X2686/W2686)^2)</f>
        <v>4.9531070066943773E-2</v>
      </c>
      <c r="AA2686" s="50">
        <f>IF(O2686-W2686&gt;0,O2686-W2686,0)</f>
        <v>1.8300425565499601E-2</v>
      </c>
      <c r="AB2686" s="50">
        <f>SQRT((0.5*P2686)^2+X2686^2)</f>
        <v>4.5306209299584559E-2</v>
      </c>
      <c r="AC2686" s="50">
        <f>(1-EXP(-Info!$B$6*G2686*1000))+(Info!$B$6/(Info!$B$6-Info!$B$7))*(EXP(-Info!$B$7*G2686*1000)-EXP(-Info!$B$6*G2686*1000))*(Info!$B$9-1)</f>
        <v>0.6921825415972005</v>
      </c>
      <c r="AD2686" s="50">
        <f>SQRT((Info!$B$6*EXP(-Info!$B$6*G2686*1000)+(Info!$B$6/(Info!$B$6+Info!$B$7))*(Info!$B$9-1)*(-Info!$B$7*EXP(-Info!$B$7*G2686*1000)+Info!$B$6*EXP(-Info!$B$6*G2686*1000)))^2*(0.01*G2686*1000)^2)</f>
        <v>3.8416073875122917E-3</v>
      </c>
      <c r="AE2686" s="50">
        <f>IF(AA2686&gt;0,AA2686*AC2686*SQRT((AB2686/AA2686)^2+(AD2686/AC2686)^2),AA2686*AC2686*SQRT((AD2686/AC2686)^2))</f>
        <v>3.1360245905517517E-2</v>
      </c>
      <c r="AF2686" s="50">
        <f>IF((S2686-Y2686-AA2686*AC2686)&gt;0,S2686-Y2686-AA2686*AC2686,0)</f>
        <v>1.0186666201355445</v>
      </c>
      <c r="AG2686" s="50">
        <f>SQRT((T2686*0.5)^2+Z2686^2+AE2686^2)</f>
        <v>6.0306130149654288E-2</v>
      </c>
      <c r="AH2686" s="50">
        <f>AF2686/S2686</f>
        <v>0.59426364102856655</v>
      </c>
      <c r="AI2686">
        <f>AF2686*EXP(Info!$B$6*G2686*1000)</f>
        <v>2.6505882705598909</v>
      </c>
      <c r="AJ2686">
        <f>2*SQRT((EXP(Info!$B$6*G2686)*AG2686)^2+(Info!$B$6*G2686*0.01*AI2686)^2)</f>
        <v>0.12072766605411882</v>
      </c>
      <c r="AK2686" s="28">
        <f>AI2686/(E2686/1000)</f>
        <v>0.66580966354179627</v>
      </c>
      <c r="AL2686">
        <f>AA2686/0.752049334436339</f>
        <v>2.4334075874444819E-2</v>
      </c>
      <c r="AM2686">
        <f>Q2686/O2686</f>
        <v>1.1127828431362541</v>
      </c>
      <c r="AN2686">
        <f>U2686/0.242530074</f>
        <v>7.2413943727254697</v>
      </c>
      <c r="AO2686">
        <f>O2686/U2686</f>
        <v>0.49042013605716633</v>
      </c>
    </row>
    <row r="2687" spans="1:41">
      <c r="A2687" s="14" t="s">
        <v>97</v>
      </c>
      <c r="B2687" s="14" t="s">
        <v>230</v>
      </c>
      <c r="C2687" s="15">
        <v>-46.28</v>
      </c>
      <c r="D2687" s="15">
        <v>43.68</v>
      </c>
      <c r="E2687" s="15">
        <v>3981</v>
      </c>
      <c r="F2687" s="71">
        <v>1080.5</v>
      </c>
      <c r="G2687" s="15">
        <v>105.6</v>
      </c>
      <c r="I2687">
        <f>(E2687*100*Info!$B$11)/AI2687</f>
        <v>3.2453636776118633</v>
      </c>
      <c r="J2687">
        <f>LOG10(I2687)</f>
        <v>0.51126337119188403</v>
      </c>
      <c r="K2687">
        <f>2*((E2687*100*Info!$B$11)/AI2687^2)*(AJ2687/2)</f>
        <v>0.15149550890703364</v>
      </c>
      <c r="L2687">
        <f>(M2687/10.7)/I2687</f>
        <v>0.82058241992779779</v>
      </c>
      <c r="M2687">
        <f>((U2687/0.242530073729142))*I2687</f>
        <v>28.495045667289563</v>
      </c>
      <c r="N2687">
        <f>2*M2687*SQRT((0.5*K2687/I2687)^2+(0.5*V2687/U2687)^2)</f>
        <v>1.5930977659255088</v>
      </c>
      <c r="O2687" s="1">
        <v>1.2601491074640869</v>
      </c>
      <c r="P2687" s="1">
        <v>2.606496913366442E-2</v>
      </c>
      <c r="Q2687" s="1">
        <v>1.2051023717297999</v>
      </c>
      <c r="R2687" s="1">
        <v>2.775872813406231E-2</v>
      </c>
      <c r="S2687" s="1">
        <v>2.1840046382640761</v>
      </c>
      <c r="T2687" s="1">
        <v>3.3418412108970487E-2</v>
      </c>
      <c r="U2687" s="1">
        <v>2.129470288423414</v>
      </c>
      <c r="V2687" s="1">
        <v>6.551760067641485E-2</v>
      </c>
      <c r="W2687" s="50">
        <f>U2687*Info!$B$2</f>
        <v>1.0221457384432386</v>
      </c>
      <c r="X2687" s="50">
        <f>W2687*SQRT((0.5*V2687/U2687)^2+Info!$B$3^2)</f>
        <v>5.3471543853265427E-2</v>
      </c>
      <c r="Y2687" s="39">
        <f>W2687*Info!$D$2</f>
        <v>0.82793804813902339</v>
      </c>
      <c r="Z2687" s="39">
        <f>Y2687*SQRT(Info!$D$3^2+(X2687/W2687)^2)</f>
        <v>5.991350921817843E-2</v>
      </c>
      <c r="AA2687" s="50">
        <f>IF(O2687-W2687&gt;0,O2687-W2687,0)</f>
        <v>0.23800336902084829</v>
      </c>
      <c r="AB2687" s="50">
        <f>SQRT((0.5*P2687)^2+X2687^2)</f>
        <v>5.5036820911426268E-2</v>
      </c>
      <c r="AC2687" s="50">
        <f>(1-EXP(-Info!$B$6*G2687*1000))+(Info!$B$6/(Info!$B$6-Info!$B$7))*(EXP(-Info!$B$7*G2687*1000)-EXP(-Info!$B$6*G2687*1000))*(Info!$B$9-1)</f>
        <v>0.69720738411098659</v>
      </c>
      <c r="AD2687" s="50">
        <f>SQRT((Info!$B$6*EXP(-Info!$B$6*G2687*1000)+(Info!$B$6/(Info!$B$6+Info!$B$7))*(Info!$B$9-1)*(-Info!$B$7*EXP(-Info!$B$7*G2687*1000)+Info!$B$6*EXP(-Info!$B$6*G2687*1000)))^2*(0.01*G2687*1000)^2)</f>
        <v>3.841355251993831E-3</v>
      </c>
      <c r="AE2687" s="50">
        <f>IF(AA2687&gt;0,AA2687*AC2687*SQRT((AB2687/AA2687)^2+(AD2687/AC2687)^2),AA2687*AC2687*SQRT((AD2687/AC2687)^2))</f>
        <v>3.8382967945963763E-2</v>
      </c>
      <c r="AF2687" s="50">
        <f>IF((S2687-Y2687-AA2687*AC2687)&gt;0,S2687-Y2687-AA2687*AC2687,0)</f>
        <v>1.1901288838004251</v>
      </c>
      <c r="AG2687" s="50">
        <f>SQRT((T2687*0.5)^2+Z2687^2+AE2687^2)</f>
        <v>7.3089523066913492E-2</v>
      </c>
      <c r="AH2687" s="50">
        <f>AF2687/S2687</f>
        <v>0.54492965030806051</v>
      </c>
      <c r="AI2687">
        <f>AF2687*EXP(Info!$B$6*G2687*1000)</f>
        <v>3.1345077591423713</v>
      </c>
      <c r="AJ2687">
        <f>2*SQRT((EXP(Info!$B$6*G2687)*AG2687)^2+(Info!$B$6*G2687*0.01*AI2687)^2)</f>
        <v>0.14632068862425707</v>
      </c>
      <c r="AK2687" s="28">
        <f>AI2687/(E2687/1000)</f>
        <v>0.78736693271599378</v>
      </c>
      <c r="AL2687">
        <f>AA2687/0.752049334436339</f>
        <v>0.31647307978702194</v>
      </c>
      <c r="AM2687">
        <f>Q2687/O2687</f>
        <v>0.95631728387677661</v>
      </c>
      <c r="AN2687">
        <f>U2687/0.242530074</f>
        <v>8.7802318834216564</v>
      </c>
      <c r="AO2687">
        <f>O2687/U2687</f>
        <v>0.59176646620275586</v>
      </c>
    </row>
    <row r="2688" spans="1:41">
      <c r="A2688" s="14" t="s">
        <v>97</v>
      </c>
      <c r="B2688" s="14" t="s">
        <v>230</v>
      </c>
      <c r="C2688" s="15">
        <v>-46.28</v>
      </c>
      <c r="D2688" s="15">
        <v>43.68</v>
      </c>
      <c r="E2688" s="15">
        <v>3981</v>
      </c>
      <c r="F2688" s="82">
        <v>1100.5</v>
      </c>
      <c r="G2688" s="15">
        <v>108.393</v>
      </c>
      <c r="I2688">
        <f>(E2688*100*Info!$B$11)/AI2688</f>
        <v>3.310023399341274</v>
      </c>
      <c r="J2688">
        <f>LOG10(I2688)</f>
        <v>0.5198310639173731</v>
      </c>
      <c r="K2688">
        <f>2*((E2688*100*Info!$B$11)/AI2688^2)*(AJ2688/2)</f>
        <v>0.14391563665679019</v>
      </c>
      <c r="L2688">
        <f>(M2688/10.7)/I2688</f>
        <v>0.71748562237788183</v>
      </c>
      <c r="M2688">
        <f>((U2688/0.242530073729142))*I2688</f>
        <v>25.411367926750469</v>
      </c>
      <c r="N2688">
        <f>2*M2688*SQRT((0.5*K2688/I2688)^2+(0.5*V2688/U2688)^2)</f>
        <v>1.3540821747484089</v>
      </c>
      <c r="O2688" s="1">
        <v>2.03555201477044</v>
      </c>
      <c r="P2688" s="1">
        <v>4.2161317856235572E-2</v>
      </c>
      <c r="Q2688" s="1">
        <v>2.1766381842008209</v>
      </c>
      <c r="R2688" s="1">
        <v>4.6685599919676933E-2</v>
      </c>
      <c r="S2688" s="1">
        <v>2.6692565949070381</v>
      </c>
      <c r="T2688" s="1">
        <v>3.8666369730311137E-2</v>
      </c>
      <c r="U2688" s="1">
        <v>1.8619266975755051</v>
      </c>
      <c r="V2688" s="1">
        <v>5.7359662764317518E-2</v>
      </c>
      <c r="W2688" s="50">
        <f>U2688*Info!$B$2</f>
        <v>0.89372481483624244</v>
      </c>
      <c r="X2688" s="50">
        <f>W2688*SQRT((0.5*V2688/U2688)^2+Info!$B$3^2)</f>
        <v>4.6758653233294874E-2</v>
      </c>
      <c r="Y2688" s="39">
        <f>W2688*Info!$D$2</f>
        <v>0.72391710001735643</v>
      </c>
      <c r="Z2688" s="39">
        <f>Y2688*SQRT(Info!$D$3^2+(X2688/W2688)^2)</f>
        <v>5.2389105358334791E-2</v>
      </c>
      <c r="AA2688" s="50">
        <f>IF(O2688-W2688&gt;0,O2688-W2688,0)</f>
        <v>1.1418271999341976</v>
      </c>
      <c r="AB2688" s="50">
        <f>SQRT((0.5*P2688)^2+X2688^2)</f>
        <v>5.1290991733784493E-2</v>
      </c>
      <c r="AC2688" s="50">
        <f>(1-EXP(-Info!$B$6*G2688*1000))+(Info!$B$6/(Info!$B$6-Info!$B$7))*(EXP(-Info!$B$7*G2688*1000)-EXP(-Info!$B$6*G2688*1000))*(Info!$B$9-1)</f>
        <v>0.70760918673673656</v>
      </c>
      <c r="AD2688" s="50">
        <f>SQRT((Info!$B$6*EXP(-Info!$B$6*G2688*1000)+(Info!$B$6/(Info!$B$6+Info!$B$7))*(Info!$B$9-1)*(-Info!$B$7*EXP(-Info!$B$7*G2688*1000)+Info!$B$6*EXP(-Info!$B$6*G2688*1000)))^2*(0.01*G2688*1000)^2)</f>
        <v>3.8388003011752877E-3</v>
      </c>
      <c r="AE2688" s="50">
        <f>IF(AA2688&gt;0,AA2688*AC2688*SQRT((AB2688/AA2688)^2+(AD2688/AC2688)^2),AA2688*AC2688*SQRT((AD2688/AC2688)^2))</f>
        <v>3.6557702518418521E-2</v>
      </c>
      <c r="AF2688" s="50">
        <f>IF((S2688-Y2688-AA2688*AC2688)&gt;0,S2688-Y2688-AA2688*AC2688,0)</f>
        <v>1.1373720785503592</v>
      </c>
      <c r="AG2688" s="50">
        <f>SQRT((T2688*0.5)^2+Z2688^2+AE2688^2)</f>
        <v>6.6744707735536368E-2</v>
      </c>
      <c r="AH2688" s="50">
        <f>AF2688/S2688</f>
        <v>0.42610069062692352</v>
      </c>
      <c r="AI2688">
        <f>AF2688*EXP(Info!$B$6*G2688*1000)</f>
        <v>3.0732766513788556</v>
      </c>
      <c r="AJ2688">
        <f>2*SQRT((EXP(Info!$B$6*G2688)*AG2688)^2+(Info!$B$6*G2688*0.01*AI2688)^2)</f>
        <v>0.133622187079903</v>
      </c>
      <c r="AK2688" s="28">
        <f>AI2688/(E2688/1000)</f>
        <v>0.77198609680453545</v>
      </c>
      <c r="AL2688">
        <f>AA2688/0.752049334436339</f>
        <v>1.5182876277525026</v>
      </c>
      <c r="AM2688">
        <f>Q2688/O2688</f>
        <v>1.0693110116600444</v>
      </c>
      <c r="AN2688">
        <f>U2688/0.242530074</f>
        <v>7.6770961508695414</v>
      </c>
      <c r="AO2688">
        <f>O2688/U2688</f>
        <v>1.0932503505218654</v>
      </c>
    </row>
    <row r="2689" spans="1:41">
      <c r="A2689" s="14" t="s">
        <v>97</v>
      </c>
      <c r="B2689" s="14" t="s">
        <v>230</v>
      </c>
      <c r="C2689" s="15">
        <v>-46.28</v>
      </c>
      <c r="D2689" s="15">
        <v>43.68</v>
      </c>
      <c r="E2689" s="15">
        <v>3981</v>
      </c>
      <c r="F2689" s="71">
        <v>1100.5</v>
      </c>
      <c r="G2689" s="15">
        <v>108.393</v>
      </c>
      <c r="I2689">
        <f>(E2689*100*Info!$B$11)/AI2689</f>
        <v>2.931634381217012</v>
      </c>
      <c r="J2689">
        <f>LOG10(I2689)</f>
        <v>0.46710980630980248</v>
      </c>
      <c r="K2689">
        <f>2*((E2689*100*Info!$B$11)/AI2689^2)*(AJ2689/2)</f>
        <v>0.11239401896461199</v>
      </c>
      <c r="L2689">
        <f>(M2689/10.7)/I2689</f>
        <v>0.69711269932367448</v>
      </c>
      <c r="M2689">
        <f>((U2689/0.242530073729142))*I2689</f>
        <v>21.867371259047008</v>
      </c>
      <c r="N2689">
        <f>2*M2689*SQRT((0.5*K2689/I2689)^2+(0.5*V2689/U2689)^2)</f>
        <v>1.0957846993999516</v>
      </c>
      <c r="O2689" s="1">
        <v>1.938619926466588</v>
      </c>
      <c r="P2689" s="1">
        <v>4.2591165401094019E-2</v>
      </c>
      <c r="Q2689" s="1">
        <v>2.3162771590688891</v>
      </c>
      <c r="R2689" s="1">
        <v>5.201821093593989E-2</v>
      </c>
      <c r="S2689" s="1">
        <v>2.7448699309223699</v>
      </c>
      <c r="T2689" s="1">
        <v>4.5918203871781242E-2</v>
      </c>
      <c r="U2689" s="1">
        <v>1.8090574997000639</v>
      </c>
      <c r="V2689" s="1">
        <v>5.8374905927531112E-2</v>
      </c>
      <c r="W2689" s="50">
        <f>U2689*Info!$B$2</f>
        <v>0.86834759985603061</v>
      </c>
      <c r="X2689" s="50">
        <f>W2689*SQRT((0.5*V2689/U2689)^2+Info!$B$3^2)</f>
        <v>4.5621796904783289E-2</v>
      </c>
      <c r="Y2689" s="39">
        <f>W2689*Info!$D$2</f>
        <v>0.70336155588338478</v>
      </c>
      <c r="Z2689" s="39">
        <f>Y2689*SQRT(Info!$D$3^2+(X2689/W2689)^2)</f>
        <v>5.1013393829687413E-2</v>
      </c>
      <c r="AA2689" s="50">
        <f>IF(O2689-W2689&gt;0,O2689-W2689,0)</f>
        <v>1.0702723266105574</v>
      </c>
      <c r="AB2689" s="50">
        <f>SQRT((0.5*P2689)^2+X2689^2)</f>
        <v>5.0347295809975046E-2</v>
      </c>
      <c r="AC2689" s="50">
        <f>(1-EXP(-Info!$B$6*G2689*1000))+(Info!$B$6/(Info!$B$6-Info!$B$7))*(EXP(-Info!$B$7*G2689*1000)-EXP(-Info!$B$6*G2689*1000))*(Info!$B$9-1)</f>
        <v>0.70760918673673656</v>
      </c>
      <c r="AD2689" s="50">
        <f>SQRT((Info!$B$6*EXP(-Info!$B$6*G2689*1000)+(Info!$B$6/(Info!$B$6+Info!$B$7))*(Info!$B$9-1)*(-Info!$B$7*EXP(-Info!$B$7*G2689*1000)+Info!$B$6*EXP(-Info!$B$6*G2689*1000)))^2*(0.01*G2689*1000)^2)</f>
        <v>3.8388003011752877E-3</v>
      </c>
      <c r="AE2689" s="50">
        <f>IF(AA2689&gt;0,AA2689*AC2689*SQRT((AB2689/AA2689)^2+(AD2689/AC2689)^2),AA2689*AC2689*SQRT((AD2689/AC2689)^2))</f>
        <v>3.5862334701274555E-2</v>
      </c>
      <c r="AF2689" s="50">
        <f>IF((S2689-Y2689-AA2689*AC2689)&gt;0,S2689-Y2689-AA2689*AC2689,0)</f>
        <v>1.2841738444192536</v>
      </c>
      <c r="AG2689" s="50">
        <f>SQRT((T2689*0.5)^2+Z2689^2+AE2689^2)</f>
        <v>6.6449934250920425E-2</v>
      </c>
      <c r="AH2689" s="50">
        <f>AF2689/S2689</f>
        <v>0.46784506251184277</v>
      </c>
      <c r="AI2689">
        <f>AF2689*EXP(Info!$B$6*G2689*1000)</f>
        <v>3.4699475807383044</v>
      </c>
      <c r="AJ2689">
        <f>2*SQRT((EXP(Info!$B$6*G2689)*AG2689)^2+(Info!$B$6*G2689*0.01*AI2689)^2)</f>
        <v>0.13303205771307977</v>
      </c>
      <c r="AK2689" s="28">
        <f>AI2689/(E2689/1000)</f>
        <v>0.87162712402368869</v>
      </c>
      <c r="AL2689">
        <f>AA2689/0.752049334436339</f>
        <v>1.4231411126940581</v>
      </c>
      <c r="AM2689">
        <f>Q2689/O2689</f>
        <v>1.1948072582182911</v>
      </c>
      <c r="AN2689">
        <f>U2689/0.242530074</f>
        <v>7.4591058744329741</v>
      </c>
      <c r="AO2689">
        <f>O2689/U2689</f>
        <v>1.0716187444500824</v>
      </c>
    </row>
    <row r="2690" spans="1:41">
      <c r="A2690" s="14" t="s">
        <v>97</v>
      </c>
      <c r="B2690" s="14" t="s">
        <v>230</v>
      </c>
      <c r="C2690" s="15">
        <v>-46.28</v>
      </c>
      <c r="D2690" s="15">
        <v>43.68</v>
      </c>
      <c r="E2690" s="15">
        <v>3981</v>
      </c>
      <c r="F2690" s="71">
        <v>1105.5</v>
      </c>
      <c r="G2690" s="15">
        <v>109.092</v>
      </c>
      <c r="I2690">
        <f>(E2690*100*Info!$B$11)/AI2690</f>
        <v>4.5027859477659993</v>
      </c>
      <c r="J2690">
        <f>LOG10(I2690)</f>
        <v>0.6534813020787168</v>
      </c>
      <c r="K2690">
        <f>2*((E2690*100*Info!$B$11)/AI2690^2)*(AJ2690/2)</f>
        <v>0.26565025106789958</v>
      </c>
      <c r="L2690">
        <f>(M2690/10.7)/I2690</f>
        <v>0.72074424745842358</v>
      </c>
      <c r="M2690">
        <f>((U2690/0.242530073729142))*I2690</f>
        <v>34.725320642461973</v>
      </c>
      <c r="N2690">
        <f>2*M2690*SQRT((0.5*K2690/I2690)^2+(0.5*V2690/U2690)^2)</f>
        <v>2.3335418932863514</v>
      </c>
      <c r="O2690" s="1">
        <v>1.641464876750059</v>
      </c>
      <c r="P2690" s="1">
        <v>3.5895803086549688E-2</v>
      </c>
      <c r="Q2690" s="1">
        <v>1.8695972119704289</v>
      </c>
      <c r="R2690" s="1">
        <v>4.2169921683782932E-2</v>
      </c>
      <c r="S2690" s="1">
        <v>2.086089375722155</v>
      </c>
      <c r="T2690" s="1">
        <v>3.7908129774712272E-2</v>
      </c>
      <c r="U2690" s="1">
        <v>1.8703830635926271</v>
      </c>
      <c r="V2690" s="1">
        <v>6.0179014957018551E-2</v>
      </c>
      <c r="W2690" s="50">
        <f>U2690*Info!$B$2</f>
        <v>0.89778387052446096</v>
      </c>
      <c r="X2690" s="50">
        <f>W2690*SQRT((0.5*V2690/U2690)^2+Info!$B$3^2)</f>
        <v>4.7155475744473797E-2</v>
      </c>
      <c r="Y2690" s="39">
        <f>W2690*Info!$D$2</f>
        <v>0.72720493512481343</v>
      </c>
      <c r="Z2690" s="39">
        <f>Y2690*SQRT(Info!$D$3^2+(X2690/W2690)^2)</f>
        <v>5.2735159255159952E-2</v>
      </c>
      <c r="AA2690" s="50">
        <f>IF(O2690-W2690&gt;0,O2690-W2690,0)</f>
        <v>0.74368100622559807</v>
      </c>
      <c r="AB2690" s="50">
        <f>SQRT((0.5*P2690)^2+X2690^2)</f>
        <v>5.0455585047591546E-2</v>
      </c>
      <c r="AC2690" s="50">
        <f>(1-EXP(-Info!$B$6*G2690*1000))+(Info!$B$6/(Info!$B$6-Info!$B$7))*(EXP(-Info!$B$7*G2690*1000)-EXP(-Info!$B$6*G2690*1000))*(Info!$B$9-1)</f>
        <v>0.71016761466591327</v>
      </c>
      <c r="AD2690" s="50">
        <f>SQRT((Info!$B$6*EXP(-Info!$B$6*G2690*1000)+(Info!$B$6/(Info!$B$6+Info!$B$7))*(Info!$B$9-1)*(-Info!$B$7*EXP(-Info!$B$7*G2690*1000)+Info!$B$6*EXP(-Info!$B$6*G2690*1000)))^2*(0.01*G2690*1000)^2)</f>
        <v>3.8377440347648084E-3</v>
      </c>
      <c r="AE2690" s="50">
        <f>IF(AA2690&gt;0,AA2690*AC2690*SQRT((AB2690/AA2690)^2+(AD2690/AC2690)^2),AA2690*AC2690*SQRT((AD2690/AC2690)^2))</f>
        <v>3.5945407383013571E-2</v>
      </c>
      <c r="AF2690" s="50">
        <f>IF((S2690-Y2690-AA2690*AC2690)&gt;0,S2690-Y2690-AA2690*AC2690,0)</f>
        <v>0.83074627433376225</v>
      </c>
      <c r="AG2690" s="50">
        <f>SQRT((T2690*0.5)^2+Z2690^2+AE2690^2)</f>
        <v>6.6575715612766762E-2</v>
      </c>
      <c r="AH2690" s="50">
        <f>AF2690/S2690</f>
        <v>0.3982313912347008</v>
      </c>
      <c r="AI2690">
        <f>AF2690*EXP(Info!$B$6*G2690*1000)</f>
        <v>2.2591830361734657</v>
      </c>
      <c r="AJ2690">
        <f>2*SQRT((EXP(Info!$B$6*G2690)*AG2690)^2+(Info!$B$6*G2690*0.01*AI2690)^2)</f>
        <v>0.13328471478098555</v>
      </c>
      <c r="AK2690" s="28">
        <f>AI2690/(E2690/1000)</f>
        <v>0.56749134292224712</v>
      </c>
      <c r="AL2690">
        <f>AA2690/0.752049334436339</f>
        <v>0.98887263397817771</v>
      </c>
      <c r="AM2690">
        <f>Q2690/O2690</f>
        <v>1.13898094223743</v>
      </c>
      <c r="AN2690">
        <f>U2690/0.242530074</f>
        <v>7.7119634391923988</v>
      </c>
      <c r="AO2690">
        <f>O2690/U2690</f>
        <v>0.87760892872775342</v>
      </c>
    </row>
    <row r="2691" spans="1:41">
      <c r="A2691" s="14" t="s">
        <v>97</v>
      </c>
      <c r="B2691" s="14" t="s">
        <v>230</v>
      </c>
      <c r="C2691" s="15">
        <v>-46.28</v>
      </c>
      <c r="D2691" s="15">
        <v>43.68</v>
      </c>
      <c r="E2691" s="15">
        <v>3981</v>
      </c>
      <c r="F2691" s="71">
        <v>1110.5</v>
      </c>
      <c r="G2691" s="15">
        <v>109.774</v>
      </c>
      <c r="I2691">
        <f>(E2691*100*Info!$B$11)/AI2691</f>
        <v>3.9433062247858373</v>
      </c>
      <c r="J2691">
        <f>LOG10(I2691)</f>
        <v>0.5958605043293016</v>
      </c>
      <c r="K2691">
        <f>2*((E2691*100*Info!$B$11)/AI2691^2)*(AJ2691/2)</f>
        <v>0.19891296505573736</v>
      </c>
      <c r="L2691">
        <f>(M2691/10.7)/I2691</f>
        <v>0.71479344661258037</v>
      </c>
      <c r="M2691">
        <f>((U2691/0.242530073729142))*I2691</f>
        <v>30.159549087859567</v>
      </c>
      <c r="N2691">
        <f>2*M2691*SQRT((0.5*K2691/I2691)^2+(0.5*V2691/U2691)^2)</f>
        <v>1.8056439835883382</v>
      </c>
      <c r="O2691" s="1">
        <v>1.379886711569166</v>
      </c>
      <c r="P2691" s="1">
        <v>3.0539105943575749E-2</v>
      </c>
      <c r="Q2691" s="1">
        <v>1.4923609576914061</v>
      </c>
      <c r="R2691" s="1">
        <v>3.3665034927376367E-2</v>
      </c>
      <c r="S2691" s="1">
        <v>2.0127511910800631</v>
      </c>
      <c r="T2691" s="1">
        <v>3.199189750854705E-2</v>
      </c>
      <c r="U2691" s="1">
        <v>1.8549403081962059</v>
      </c>
      <c r="V2691" s="1">
        <v>5.9816240773252843E-2</v>
      </c>
      <c r="W2691" s="50">
        <f>U2691*Info!$B$2</f>
        <v>0.89037134793417883</v>
      </c>
      <c r="X2691" s="50">
        <f>W2691*SQRT((0.5*V2691/U2691)^2+Info!$B$3^2)</f>
        <v>4.6776005005615406E-2</v>
      </c>
      <c r="Y2691" s="39">
        <f>W2691*Info!$D$2</f>
        <v>0.72120079182668495</v>
      </c>
      <c r="Z2691" s="39">
        <f>Y2691*SQRT(Info!$D$3^2+(X2691/W2691)^2)</f>
        <v>5.23055421675774E-2</v>
      </c>
      <c r="AA2691" s="50">
        <f>IF(O2691-W2691&gt;0,O2691-W2691,0)</f>
        <v>0.48951536363498716</v>
      </c>
      <c r="AB2691" s="50">
        <f>SQRT((0.5*P2691)^2+X2691^2)</f>
        <v>4.9205222205001717E-2</v>
      </c>
      <c r="AC2691" s="50">
        <f>(1-EXP(-Info!$B$6*G2691*1000))+(Info!$B$6/(Info!$B$6-Info!$B$7))*(EXP(-Info!$B$7*G2691*1000)-EXP(-Info!$B$6*G2691*1000))*(Info!$B$9-1)</f>
        <v>0.71264675265706434</v>
      </c>
      <c r="AD2691" s="50">
        <f>SQRT((Info!$B$6*EXP(-Info!$B$6*G2691*1000)+(Info!$B$6/(Info!$B$6+Info!$B$7))*(Info!$B$9-1)*(-Info!$B$7*EXP(-Info!$B$7*G2691*1000)+Info!$B$6*EXP(-Info!$B$6*G2691*1000)))^2*(0.01*G2691*1000)^2)</f>
        <v>3.8365567655930816E-3</v>
      </c>
      <c r="AE2691" s="50">
        <f>IF(AA2691&gt;0,AA2691*AC2691*SQRT((AB2691/AA2691)^2+(AD2691/AC2691)^2),AA2691*AC2691*SQRT((AD2691/AC2691)^2))</f>
        <v>3.5116197978559624E-2</v>
      </c>
      <c r="AF2691" s="50">
        <f>IF((S2691-Y2691-AA2691*AC2691)&gt;0,S2691-Y2691-AA2691*AC2691,0)</f>
        <v>0.94269886498316247</v>
      </c>
      <c r="AG2691" s="50">
        <f>SQRT((T2691*0.5)^2+Z2691^2+AE2691^2)</f>
        <v>6.499913444395207E-2</v>
      </c>
      <c r="AH2691" s="50">
        <f>AF2691/S2691</f>
        <v>0.46836333728725832</v>
      </c>
      <c r="AI2691">
        <f>AF2691*EXP(Info!$B$6*G2691*1000)</f>
        <v>2.5797178937747058</v>
      </c>
      <c r="AJ2691">
        <f>2*SQRT((EXP(Info!$B$6*G2691)*AG2691)^2+(Info!$B$6*G2691*0.01*AI2691)^2)</f>
        <v>0.1301292129007651</v>
      </c>
      <c r="AK2691" s="28">
        <f>AI2691/(E2691/1000)</f>
        <v>0.64800750911195826</v>
      </c>
      <c r="AL2691">
        <f>AA2691/0.752049334436339</f>
        <v>0.65090857902544241</v>
      </c>
      <c r="AM2691">
        <f>Q2691/O2691</f>
        <v>1.081509768286947</v>
      </c>
      <c r="AN2691">
        <f>U2691/0.242530074</f>
        <v>7.6482898702129853</v>
      </c>
      <c r="AO2691">
        <f>O2691/U2691</f>
        <v>0.74389817584534845</v>
      </c>
    </row>
    <row r="2692" spans="1:41">
      <c r="A2692" s="14" t="s">
        <v>97</v>
      </c>
      <c r="B2692" s="14" t="s">
        <v>230</v>
      </c>
      <c r="C2692" s="15">
        <v>-46.28</v>
      </c>
      <c r="D2692" s="15">
        <v>43.68</v>
      </c>
      <c r="E2692" s="15">
        <v>3981</v>
      </c>
      <c r="F2692" s="71">
        <v>1115.5</v>
      </c>
      <c r="G2692" s="15">
        <v>110.31</v>
      </c>
      <c r="I2692">
        <f>(E2692*100*Info!$B$11)/AI2692</f>
        <v>3.8242202772019525</v>
      </c>
      <c r="J2692">
        <f>LOG10(I2692)</f>
        <v>0.5825428999267771</v>
      </c>
      <c r="K2692">
        <f>2*((E2692*100*Info!$B$11)/AI2692^2)*(AJ2692/2)</f>
        <v>0.17269800062659735</v>
      </c>
      <c r="L2692">
        <f>(M2692/10.7)/I2692</f>
        <v>0.65330774878328624</v>
      </c>
      <c r="M2692">
        <f>((U2692/0.242530073729142))*I2692</f>
        <v>26.732802319607163</v>
      </c>
      <c r="N2692">
        <f>2*M2692*SQRT((0.5*K2692/I2692)^2+(0.5*V2692/U2692)^2)</f>
        <v>1.4850117105674918</v>
      </c>
      <c r="O2692" s="1">
        <v>1.3105666652806309</v>
      </c>
      <c r="P2692" s="1">
        <v>2.8777628058010551E-2</v>
      </c>
      <c r="Q2692" s="1">
        <v>1.4638432520435609</v>
      </c>
      <c r="R2692" s="1">
        <v>3.2541860372102868E-2</v>
      </c>
      <c r="S2692" s="1">
        <v>1.9814456710966479</v>
      </c>
      <c r="T2692" s="1">
        <v>3.2914750227066129E-2</v>
      </c>
      <c r="U2692" s="1">
        <v>1.695380508338463</v>
      </c>
      <c r="V2692" s="1">
        <v>5.4844582489518713E-2</v>
      </c>
      <c r="W2692" s="50">
        <f>U2692*Info!$B$2</f>
        <v>0.81378264400246225</v>
      </c>
      <c r="X2692" s="50">
        <f>W2692*SQRT((0.5*V2692/U2692)^2+Info!$B$3^2)</f>
        <v>4.276519782671178E-2</v>
      </c>
      <c r="Y2692" s="39">
        <f>W2692*Info!$D$2</f>
        <v>0.65916394164199443</v>
      </c>
      <c r="Z2692" s="39">
        <f>Y2692*SQRT(Info!$D$3^2+(X2692/W2692)^2)</f>
        <v>4.7813797259165215E-2</v>
      </c>
      <c r="AA2692" s="50">
        <f>IF(O2692-W2692&gt;0,O2692-W2692,0)</f>
        <v>0.49678402127816867</v>
      </c>
      <c r="AB2692" s="50">
        <f>SQRT((0.5*P2692)^2+X2692^2)</f>
        <v>4.5120949838396499E-2</v>
      </c>
      <c r="AC2692" s="50">
        <f>(1-EXP(-Info!$B$6*G2692*1000))+(Info!$B$6/(Info!$B$6-Info!$B$7))*(EXP(-Info!$B$7*G2692*1000)-EXP(-Info!$B$6*G2692*1000))*(Info!$B$9-1)</f>
        <v>0.7145834061339692</v>
      </c>
      <c r="AD2692" s="50">
        <f>SQRT((Info!$B$6*EXP(-Info!$B$6*G2692*1000)+(Info!$B$6/(Info!$B$6+Info!$B$7))*(Info!$B$9-1)*(-Info!$B$7*EXP(-Info!$B$7*G2692*1000)+Info!$B$6*EXP(-Info!$B$6*G2692*1000)))^2*(0.01*G2692*1000)^2)</f>
        <v>3.8355163498324284E-3</v>
      </c>
      <c r="AE2692" s="50">
        <f>IF(AA2692&gt;0,AA2692*AC2692*SQRT((AB2692/AA2692)^2+(AD2692/AC2692)^2),AA2692*AC2692*SQRT((AD2692/AC2692)^2))</f>
        <v>3.2298934684877705E-2</v>
      </c>
      <c r="AF2692" s="50">
        <f>IF((S2692-Y2692-AA2692*AC2692)&gt;0,S2692-Y2692-AA2692*AC2692,0)</f>
        <v>0.9672881114167694</v>
      </c>
      <c r="AG2692" s="50">
        <f>SQRT((T2692*0.5)^2+Z2692^2+AE2692^2)</f>
        <v>6.0001879851768719E-2</v>
      </c>
      <c r="AH2692" s="50">
        <f>AF2692/S2692</f>
        <v>0.48817291613219738</v>
      </c>
      <c r="AI2692">
        <f>AF2692*EXP(Info!$B$6*G2692*1000)</f>
        <v>2.6600501256052524</v>
      </c>
      <c r="AJ2692">
        <f>2*SQRT((EXP(Info!$B$6*G2692)*AG2692)^2+(Info!$B$6*G2692*0.01*AI2692)^2)</f>
        <v>0.12012522944799414</v>
      </c>
      <c r="AK2692" s="28">
        <f>AI2692/(E2692/1000)</f>
        <v>0.66818641688150027</v>
      </c>
      <c r="AL2692">
        <f>AA2692/0.752049334436339</f>
        <v>0.66057371309358093</v>
      </c>
      <c r="AM2692">
        <f>Q2692/O2692</f>
        <v>1.1169544372091205</v>
      </c>
      <c r="AN2692">
        <f>U2692/0.242530074</f>
        <v>6.9903929041742794</v>
      </c>
      <c r="AO2692">
        <f>O2692/U2692</f>
        <v>0.77302213800077002</v>
      </c>
    </row>
    <row r="2693" spans="1:41">
      <c r="A2693" s="14" t="s">
        <v>97</v>
      </c>
      <c r="B2693" s="14" t="s">
        <v>230</v>
      </c>
      <c r="C2693" s="15">
        <v>-46.28</v>
      </c>
      <c r="D2693" s="15">
        <v>43.68</v>
      </c>
      <c r="E2693" s="15">
        <v>3981</v>
      </c>
      <c r="F2693" s="71">
        <v>1120.5</v>
      </c>
      <c r="G2693" s="15">
        <v>110.846</v>
      </c>
      <c r="I2693">
        <f>(E2693*100*Info!$B$11)/AI2693</f>
        <v>4.9601849230375983</v>
      </c>
      <c r="J2693">
        <f>LOG10(I2693)</f>
        <v>0.69549786793328816</v>
      </c>
      <c r="K2693">
        <f>2*((E2693*100*Info!$B$11)/AI2693^2)*(AJ2693/2)</f>
        <v>0.30422720438753376</v>
      </c>
      <c r="L2693">
        <f>(M2693/10.7)/I2693</f>
        <v>0.67782436814643676</v>
      </c>
      <c r="M2693">
        <f>((U2693/0.242530073729142))*I2693</f>
        <v>35.974836061417626</v>
      </c>
      <c r="N2693">
        <f>2*M2693*SQRT((0.5*K2693/I2693)^2+(0.5*V2693/U2693)^2)</f>
        <v>2.4918279112634845</v>
      </c>
      <c r="O2693" s="1">
        <v>1.7297747055831969</v>
      </c>
      <c r="P2693" s="1">
        <v>3.802966807700027E-2</v>
      </c>
      <c r="Q2693" s="1">
        <v>1.9801852643855851</v>
      </c>
      <c r="R2693" s="1">
        <v>4.452631446140029E-2</v>
      </c>
      <c r="S2693" s="1">
        <v>2.0604426165792331</v>
      </c>
      <c r="T2693" s="1">
        <v>3.3521967522915162E-2</v>
      </c>
      <c r="U2693" s="1">
        <v>1.7590028956070189</v>
      </c>
      <c r="V2693" s="1">
        <v>5.6614727827683578E-2</v>
      </c>
      <c r="W2693" s="50">
        <f>U2693*Info!$B$2</f>
        <v>0.84432138989136907</v>
      </c>
      <c r="X2693" s="50">
        <f>W2693*SQRT((0.5*V2693/U2693)^2+Info!$B$3^2)</f>
        <v>4.4348817596567204E-2</v>
      </c>
      <c r="Y2693" s="39">
        <f>W2693*Info!$D$2</f>
        <v>0.68390032581200899</v>
      </c>
      <c r="Z2693" s="39">
        <f>Y2693*SQRT(Info!$D$3^2+(X2693/W2693)^2)</f>
        <v>4.9595646795346525E-2</v>
      </c>
      <c r="AA2693" s="50">
        <f>IF(O2693-W2693&gt;0,O2693-W2693,0)</f>
        <v>0.88545331569182784</v>
      </c>
      <c r="AB2693" s="50">
        <f>SQRT((0.5*P2693)^2+X2693^2)</f>
        <v>4.8253305956434657E-2</v>
      </c>
      <c r="AC2693" s="50">
        <f>(1-EXP(-Info!$B$6*G2693*1000))+(Info!$B$6/(Info!$B$6-Info!$B$7))*(EXP(-Info!$B$7*G2693*1000)-EXP(-Info!$B$6*G2693*1000))*(Info!$B$9-1)</f>
        <v>0.71650976597213045</v>
      </c>
      <c r="AD2693" s="50">
        <f>SQRT((Info!$B$6*EXP(-Info!$B$6*G2693*1000)+(Info!$B$6/(Info!$B$6+Info!$B$7))*(Info!$B$9-1)*(-Info!$B$7*EXP(-Info!$B$7*G2693*1000)+Info!$B$6*EXP(-Info!$B$6*G2693*1000)))^2*(0.01*G2693*1000)^2)</f>
        <v>3.8343825226498313E-3</v>
      </c>
      <c r="AE2693" s="50">
        <f>IF(AA2693&gt;0,AA2693*AC2693*SQRT((AB2693/AA2693)^2+(AD2693/AC2693)^2),AA2693*AC2693*SQRT((AD2693/AC2693)^2))</f>
        <v>3.4740267845510472E-2</v>
      </c>
      <c r="AF2693" s="50">
        <f>IF((S2693-Y2693-AA2693*AC2693)&gt;0,S2693-Y2693-AA2693*AC2693,0)</f>
        <v>0.74210634276162568</v>
      </c>
      <c r="AG2693" s="50">
        <f>SQRT((T2693*0.5)^2+Z2693^2+AE2693^2)</f>
        <v>6.282949122568493E-2</v>
      </c>
      <c r="AH2693" s="50">
        <f>AF2693/S2693</f>
        <v>0.36016841080179068</v>
      </c>
      <c r="AI2693">
        <f>AF2693*EXP(Info!$B$6*G2693*1000)</f>
        <v>2.0508545117877448</v>
      </c>
      <c r="AJ2693">
        <f>2*SQRT((EXP(Info!$B$6*G2693)*AG2693)^2+(Info!$B$6*G2693*0.01*AI2693)^2)</f>
        <v>0.12578678908298768</v>
      </c>
      <c r="AK2693" s="28">
        <f>AI2693/(E2693/1000)</f>
        <v>0.51516064099164649</v>
      </c>
      <c r="AL2693">
        <f>AA2693/0.752049334436339</f>
        <v>1.1773872738754234</v>
      </c>
      <c r="AM2693">
        <f>Q2693/O2693</f>
        <v>1.1447648401807111</v>
      </c>
      <c r="AN2693">
        <f>U2693/0.242530074</f>
        <v>7.2527207310670212</v>
      </c>
      <c r="AO2693">
        <f>O2693/U2693</f>
        <v>0.98338366008559885</v>
      </c>
    </row>
    <row r="2694" spans="1:41">
      <c r="A2694" s="14" t="s">
        <v>97</v>
      </c>
      <c r="B2694" s="14" t="s">
        <v>230</v>
      </c>
      <c r="C2694" s="15">
        <v>-46.28</v>
      </c>
      <c r="D2694" s="15">
        <v>43.68</v>
      </c>
      <c r="E2694" s="15">
        <v>3981</v>
      </c>
      <c r="F2694" s="71">
        <v>1125.5</v>
      </c>
      <c r="G2694" s="15">
        <v>111.383</v>
      </c>
      <c r="I2694">
        <f>(E2694*100*Info!$B$11)/AI2694</f>
        <v>2.2185142361649817</v>
      </c>
      <c r="J2694">
        <f>LOG10(I2694)</f>
        <v>0.34606221992120467</v>
      </c>
      <c r="K2694">
        <f>2*((E2694*100*Info!$B$11)/AI2694^2)*(AJ2694/2)</f>
        <v>6.1897505737239643E-2</v>
      </c>
      <c r="L2694">
        <f>(M2694/10.7)/I2694</f>
        <v>0.63663688167632393</v>
      </c>
      <c r="M2694">
        <f>((U2694/0.242530073729142))*I2694</f>
        <v>15.112551442352681</v>
      </c>
      <c r="N2694">
        <f>2*M2694*SQRT((0.5*K2694/I2694)^2+(0.5*V2694/U2694)^2)</f>
        <v>0.6438701402767939</v>
      </c>
      <c r="O2694" s="1">
        <v>2.3205390012977092</v>
      </c>
      <c r="P2694" s="1">
        <v>5.0859786344135967E-2</v>
      </c>
      <c r="Q2694" s="1">
        <v>2.8737860579585321</v>
      </c>
      <c r="R2694" s="1">
        <v>6.3979744284257387E-2</v>
      </c>
      <c r="S2694" s="1">
        <v>3.3908213598781369</v>
      </c>
      <c r="T2694" s="1">
        <v>5.0978736944168067E-2</v>
      </c>
      <c r="U2694" s="1">
        <v>1.6521184114126539</v>
      </c>
      <c r="V2694" s="1">
        <v>5.3195936597529823E-2</v>
      </c>
      <c r="W2694" s="50">
        <f>U2694*Info!$B$2</f>
        <v>0.79301683747807383</v>
      </c>
      <c r="X2694" s="50">
        <f>W2694*SQRT((0.5*V2694/U2694)^2+Info!$B$3^2)</f>
        <v>4.1655566052203004E-2</v>
      </c>
      <c r="Y2694" s="39">
        <f>W2694*Info!$D$2</f>
        <v>0.64234363835723984</v>
      </c>
      <c r="Z2694" s="39">
        <f>Y2694*SQRT(Info!$D$3^2+(X2694/W2694)^2)</f>
        <v>4.6582926368963468E-2</v>
      </c>
      <c r="AA2694" s="50">
        <f>IF(O2694-W2694&gt;0,O2694-W2694,0)</f>
        <v>1.5275221638196355</v>
      </c>
      <c r="AB2694" s="50">
        <f>SQRT((0.5*P2694)^2+X2694^2)</f>
        <v>4.8804360971866412E-2</v>
      </c>
      <c r="AC2694" s="50">
        <f>(1-EXP(-Info!$B$6*G2694*1000))+(Info!$B$6/(Info!$B$6-Info!$B$7))*(EXP(-Info!$B$7*G2694*1000)-EXP(-Info!$B$6*G2694*1000))*(Info!$B$9-1)</f>
        <v>0.71842944915738016</v>
      </c>
      <c r="AD2694" s="50">
        <f>SQRT((Info!$B$6*EXP(-Info!$B$6*G2694*1000)+(Info!$B$6/(Info!$B$6+Info!$B$7))*(Info!$B$9-1)*(-Info!$B$7*EXP(-Info!$B$7*G2694*1000)+Info!$B$6*EXP(-Info!$B$6*G2694*1000)))^2*(0.01*G2694*1000)^2)</f>
        <v>3.8331538543028925E-3</v>
      </c>
      <c r="AE2694" s="50">
        <f>IF(AA2694&gt;0,AA2694*AC2694*SQRT((AB2694/AA2694)^2+(AD2694/AC2694)^2),AA2694*AC2694*SQRT((AD2694/AC2694)^2))</f>
        <v>3.554802252740432E-2</v>
      </c>
      <c r="AF2694" s="50">
        <f>IF((S2694-Y2694-AA2694*AC2694)&gt;0,S2694-Y2694-AA2694*AC2694,0)</f>
        <v>1.651060814792267</v>
      </c>
      <c r="AG2694" s="50">
        <f>SQRT((T2694*0.5)^2+Z2694^2+AE2694^2)</f>
        <v>6.3901008128282213E-2</v>
      </c>
      <c r="AH2694" s="50">
        <f>AF2694/S2694</f>
        <v>0.48692061290176741</v>
      </c>
      <c r="AI2694">
        <f>AF2694*EXP(Info!$B$6*G2694*1000)</f>
        <v>4.5853289840943399</v>
      </c>
      <c r="AJ2694">
        <f>2*SQRT((EXP(Info!$B$6*G2694)*AG2694)^2+(Info!$B$6*G2694*0.01*AI2694)^2)</f>
        <v>0.12793265982855928</v>
      </c>
      <c r="AK2694" s="28">
        <f>AI2694/(E2694/1000)</f>
        <v>1.1518033117544184</v>
      </c>
      <c r="AL2694">
        <f>AA2694/0.752049334436339</f>
        <v>2.0311462212309692</v>
      </c>
      <c r="AM2694">
        <f>Q2694/O2694</f>
        <v>1.2384131688161379</v>
      </c>
      <c r="AN2694">
        <f>U2694/0.242530074</f>
        <v>6.8120146263289962</v>
      </c>
      <c r="AO2694">
        <f>O2694/U2694</f>
        <v>1.4045839482616249</v>
      </c>
    </row>
    <row r="2695" spans="1:41">
      <c r="A2695" s="14" t="s">
        <v>97</v>
      </c>
      <c r="B2695" s="14" t="s">
        <v>230</v>
      </c>
      <c r="C2695" s="15">
        <v>-46.28</v>
      </c>
      <c r="D2695" s="15">
        <v>43.68</v>
      </c>
      <c r="E2695" s="15">
        <v>3981</v>
      </c>
      <c r="F2695" s="71">
        <v>1130.5</v>
      </c>
      <c r="G2695" s="15">
        <v>111.919</v>
      </c>
      <c r="I2695">
        <f>(E2695*100*Info!$B$11)/AI2695</f>
        <v>3.2958955958894167</v>
      </c>
      <c r="J2695">
        <f>LOG10(I2695)</f>
        <v>0.51797344609326434</v>
      </c>
      <c r="K2695">
        <f>2*((E2695*100*Info!$B$11)/AI2695^2)*(AJ2695/2)</f>
        <v>0.13736039213374884</v>
      </c>
      <c r="L2695">
        <f>(M2695/10.7)/I2695</f>
        <v>0.6603181258333225</v>
      </c>
      <c r="M2695">
        <f>((U2695/0.242530073729142))*I2695</f>
        <v>23.286833750174015</v>
      </c>
      <c r="N2695">
        <f>2*M2695*SQRT((0.5*K2695/I2695)^2+(0.5*V2695/U2695)^2)</f>
        <v>1.2251923211661178</v>
      </c>
      <c r="O2695" s="1">
        <v>2.2976768902558371</v>
      </c>
      <c r="P2695" s="1">
        <v>5.0436396024900562E-2</v>
      </c>
      <c r="Q2695" s="1">
        <v>2.609575056788934</v>
      </c>
      <c r="R2695" s="1">
        <v>5.762944728703142E-2</v>
      </c>
      <c r="S2695" s="1">
        <v>2.8347515952909279</v>
      </c>
      <c r="T2695" s="1">
        <v>4.3090500303028849E-2</v>
      </c>
      <c r="U2695" s="1">
        <v>1.713572940050577</v>
      </c>
      <c r="V2695" s="1">
        <v>5.5027629282576311E-2</v>
      </c>
      <c r="W2695" s="50">
        <f>U2695*Info!$B$2</f>
        <v>0.82251501122427695</v>
      </c>
      <c r="X2695" s="50">
        <f>W2695*SQRT((0.5*V2695/U2695)^2+Info!$B$3^2)</f>
        <v>4.3194241078274714E-2</v>
      </c>
      <c r="Y2695" s="39">
        <f>W2695*Info!$D$2</f>
        <v>0.66623715909166437</v>
      </c>
      <c r="Z2695" s="39">
        <f>Y2695*SQRT(Info!$D$3^2+(X2695/W2695)^2)</f>
        <v>4.8309352199339267E-2</v>
      </c>
      <c r="AA2695" s="50">
        <f>IF(O2695-W2695&gt;0,O2695-W2695,0)</f>
        <v>1.4751618790315602</v>
      </c>
      <c r="AB2695" s="50">
        <f>SQRT((0.5*P2695)^2+X2695^2)</f>
        <v>5.0016996844305502E-2</v>
      </c>
      <c r="AC2695" s="50">
        <f>(1-EXP(-Info!$B$6*G2695*1000))+(Info!$B$6/(Info!$B$6-Info!$B$7))*(EXP(-Info!$B$7*G2695*1000)-EXP(-Info!$B$6*G2695*1000))*(Info!$B$9-1)</f>
        <v>0.72033535753501954</v>
      </c>
      <c r="AD2695" s="50">
        <f>SQRT((Info!$B$6*EXP(-Info!$B$6*G2695*1000)+(Info!$B$6/(Info!$B$6+Info!$B$7))*(Info!$B$9-1)*(-Info!$B$7*EXP(-Info!$B$7*G2695*1000)+Info!$B$6*EXP(-Info!$B$6*G2695*1000)))^2*(0.01*G2695*1000)^2)</f>
        <v>3.8318358592476826E-3</v>
      </c>
      <c r="AE2695" s="50">
        <f>IF(AA2695&gt;0,AA2695*AC2695*SQRT((AB2695/AA2695)^2+(AD2695/AC2695)^2),AA2695*AC2695*SQRT((AD2695/AC2695)^2))</f>
        <v>3.646973122664833E-2</v>
      </c>
      <c r="AF2695" s="50">
        <f>IF((S2695-Y2695-AA2695*AC2695)&gt;0,S2695-Y2695-AA2695*AC2695,0)</f>
        <v>1.1059031766450333</v>
      </c>
      <c r="AG2695" s="50">
        <f>SQRT((T2695*0.5)^2+Z2695^2+AE2695^2)</f>
        <v>6.4249767390669246E-2</v>
      </c>
      <c r="AH2695" s="50">
        <f>AF2695/S2695</f>
        <v>0.39012348682761233</v>
      </c>
      <c r="AI2695">
        <f>AF2695*EXP(Info!$B$6*G2695*1000)</f>
        <v>3.0864502023062617</v>
      </c>
      <c r="AJ2695">
        <f>2*SQRT((EXP(Info!$B$6*G2695)*AG2695)^2+(Info!$B$6*G2695*0.01*AI2695)^2)</f>
        <v>0.12863150477789015</v>
      </c>
      <c r="AK2695" s="28">
        <f>AI2695/(E2695/1000)</f>
        <v>0.77529520278981712</v>
      </c>
      <c r="AL2695">
        <f>AA2695/0.752049334436339</f>
        <v>1.9615227505482655</v>
      </c>
      <c r="AM2695">
        <f>Q2695/O2695</f>
        <v>1.1357450074272055</v>
      </c>
      <c r="AN2695">
        <f>U2695/0.242530074</f>
        <v>7.065403938525896</v>
      </c>
      <c r="AO2695">
        <f>O2695/U2695</f>
        <v>1.3408690325070258</v>
      </c>
    </row>
    <row r="2696" spans="1:41">
      <c r="A2696" s="14" t="s">
        <v>97</v>
      </c>
      <c r="B2696" s="14" t="s">
        <v>230</v>
      </c>
      <c r="C2696" s="15">
        <v>-46.28</v>
      </c>
      <c r="D2696" s="15">
        <v>43.68</v>
      </c>
      <c r="E2696" s="15">
        <v>3981</v>
      </c>
      <c r="F2696" s="71">
        <v>1135.5</v>
      </c>
      <c r="G2696" s="15">
        <v>112.456</v>
      </c>
      <c r="I2696">
        <f>(E2696*100*Info!$B$11)/AI2696</f>
        <v>3.8945667348901121</v>
      </c>
      <c r="J2696">
        <f>LOG10(I2696)</f>
        <v>0.59045915004130101</v>
      </c>
      <c r="K2696">
        <f>2*((E2696*100*Info!$B$11)/AI2696^2)*(AJ2696/2)</f>
        <v>0.19341535257395642</v>
      </c>
      <c r="L2696">
        <f>(M2696/10.7)/I2696</f>
        <v>0.67680414472007</v>
      </c>
      <c r="M2696">
        <f>((U2696/0.242530073729142))*I2696</f>
        <v>28.203690316269153</v>
      </c>
      <c r="N2696">
        <f>2*M2696*SQRT((0.5*K2696/I2696)^2+(0.5*V2696/U2696)^2)</f>
        <v>1.668111823338567</v>
      </c>
      <c r="O2696" s="1">
        <v>2.280143376134578</v>
      </c>
      <c r="P2696" s="1">
        <v>4.9972769773026303E-2</v>
      </c>
      <c r="Q2696" s="1">
        <v>2.516766583721159</v>
      </c>
      <c r="R2696" s="1">
        <v>5.5054888658749523E-2</v>
      </c>
      <c r="S2696" s="1">
        <v>2.6520957860956411</v>
      </c>
      <c r="T2696" s="1">
        <v>3.8358928965753172E-2</v>
      </c>
      <c r="U2696" s="1">
        <v>1.7563553425748779</v>
      </c>
      <c r="V2696" s="1">
        <v>5.6415646021119058E-2</v>
      </c>
      <c r="W2696" s="50">
        <f>U2696*Info!$B$2</f>
        <v>0.8430505644359414</v>
      </c>
      <c r="X2696" s="50">
        <f>W2696*SQRT((0.5*V2696/U2696)^2+Info!$B$3^2)</f>
        <v>4.4273701021823993E-2</v>
      </c>
      <c r="Y2696" s="39">
        <f>W2696*Info!$D$2</f>
        <v>0.68287095719311253</v>
      </c>
      <c r="Z2696" s="39">
        <f>Y2696*SQRT(Info!$D$3^2+(X2696/W2696)^2)</f>
        <v>4.9516090632523074E-2</v>
      </c>
      <c r="AA2696" s="50">
        <f>IF(O2696-W2696&gt;0,O2696-W2696,0)</f>
        <v>1.4370928116986366</v>
      </c>
      <c r="AB2696" s="50">
        <f>SQRT((0.5*P2696)^2+X2696^2)</f>
        <v>5.0837781539587582E-2</v>
      </c>
      <c r="AC2696" s="50">
        <f>(1-EXP(-Info!$B$6*G2696*1000))+(Info!$B$6/(Info!$B$6-Info!$B$7))*(EXP(-Info!$B$7*G2696*1000)-EXP(-Info!$B$6*G2696*1000))*(Info!$B$9-1)</f>
        <v>0.72223465407974563</v>
      </c>
      <c r="AD2696" s="50">
        <f>SQRT((Info!$B$6*EXP(-Info!$B$6*G2696*1000)+(Info!$B$6/(Info!$B$6+Info!$B$7))*(Info!$B$9-1)*(-Info!$B$7*EXP(-Info!$B$7*G2696*1000)+Info!$B$6*EXP(-Info!$B$6*G2696*1000)))^2*(0.01*G2696*1000)^2)</f>
        <v>3.8304245533547186E-3</v>
      </c>
      <c r="AE2696" s="50">
        <f>IF(AA2696&gt;0,AA2696*AC2696*SQRT((AB2696/AA2696)^2+(AD2696/AC2696)^2),AA2696*AC2696*SQRT((AD2696/AC2696)^2))</f>
        <v>3.7127151938835874E-2</v>
      </c>
      <c r="AF2696" s="50">
        <f>IF((S2696-Y2696-AA2696*AC2696)&gt;0,S2696-Y2696-AA2696*AC2696,0)</f>
        <v>0.93130659916487457</v>
      </c>
      <c r="AG2696" s="50">
        <f>SQRT((T2696*0.5)^2+Z2696^2+AE2696^2)</f>
        <v>6.4792904707749968E-2</v>
      </c>
      <c r="AH2696" s="50">
        <f>AF2696/S2696</f>
        <v>0.35115873417827198</v>
      </c>
      <c r="AI2696">
        <f>AF2696*EXP(Info!$B$6*G2696*1000)</f>
        <v>2.6120023923534679</v>
      </c>
      <c r="AJ2696">
        <f>2*SQRT((EXP(Info!$B$6*G2696)*AG2696)^2+(Info!$B$6*G2696*0.01*AI2696)^2)</f>
        <v>0.12971952929067429</v>
      </c>
      <c r="AK2696" s="28">
        <f>AI2696/(E2696/1000)</f>
        <v>0.65611715457258679</v>
      </c>
      <c r="AL2696">
        <f>AA2696/0.752049334436339</f>
        <v>1.9109023117156769</v>
      </c>
      <c r="AM2696">
        <f>Q2696/O2696</f>
        <v>1.103775582738888</v>
      </c>
      <c r="AN2696">
        <f>U2696/0.242530074</f>
        <v>7.2418043404170893</v>
      </c>
      <c r="AO2696">
        <f>O2696/U2696</f>
        <v>1.2982244087303021</v>
      </c>
    </row>
    <row r="2697" spans="1:41">
      <c r="A2697" s="14" t="s">
        <v>97</v>
      </c>
      <c r="B2697" s="14" t="s">
        <v>230</v>
      </c>
      <c r="C2697" s="15">
        <v>-46.28</v>
      </c>
      <c r="D2697" s="15">
        <v>43.68</v>
      </c>
      <c r="E2697" s="15">
        <v>3981</v>
      </c>
      <c r="F2697" s="71">
        <v>1140.5</v>
      </c>
      <c r="G2697" s="15">
        <v>112.992</v>
      </c>
      <c r="I2697">
        <f>(E2697*100*Info!$B$11)/AI2697</f>
        <v>3.2188428343693873</v>
      </c>
      <c r="J2697">
        <f>LOG10(I2697)</f>
        <v>0.5076997720156986</v>
      </c>
      <c r="K2697">
        <f>2*((E2697*100*Info!$B$11)/AI2697^2)*(AJ2697/2)</f>
        <v>0.12670873334953842</v>
      </c>
      <c r="L2697">
        <f>(M2697/10.7)/I2697</f>
        <v>0.63142379591291942</v>
      </c>
      <c r="M2697">
        <f>((U2697/0.242530073729142))*I2697</f>
        <v>21.747257381893423</v>
      </c>
      <c r="N2697">
        <f>2*M2697*SQRT((0.5*K2697/I2697)^2+(0.5*V2697/U2697)^2)</f>
        <v>1.1066520392744295</v>
      </c>
      <c r="O2697" s="1">
        <v>2.1139305580521408</v>
      </c>
      <c r="P2697" s="1">
        <v>4.6355600806665773E-2</v>
      </c>
      <c r="Q2697" s="1">
        <v>2.4747037749114429</v>
      </c>
      <c r="R2697" s="1">
        <v>5.5817091808238913E-2</v>
      </c>
      <c r="S2697" s="1">
        <v>2.719574806494474</v>
      </c>
      <c r="T2697" s="1">
        <v>4.5760074307007938E-2</v>
      </c>
      <c r="U2697" s="1">
        <v>1.6385900796149171</v>
      </c>
      <c r="V2697" s="1">
        <v>5.2840537274804623E-2</v>
      </c>
      <c r="W2697" s="50">
        <f>U2697*Info!$B$2</f>
        <v>0.78652323821516013</v>
      </c>
      <c r="X2697" s="50">
        <f>W2697*SQRT((0.5*V2697/U2697)^2+Info!$B$3^2)</f>
        <v>4.1320373421470664E-2</v>
      </c>
      <c r="Y2697" s="39">
        <f>W2697*Info!$D$2</f>
        <v>0.63708382295427979</v>
      </c>
      <c r="Z2697" s="39">
        <f>Y2697*SQRT(Info!$D$3^2+(X2697/W2697)^2)</f>
        <v>4.6204946589705788E-2</v>
      </c>
      <c r="AA2697" s="50">
        <f>IF(O2697-W2697&gt;0,O2697-W2697,0)</f>
        <v>1.3274073198369807</v>
      </c>
      <c r="AB2697" s="50">
        <f>SQRT((0.5*P2697)^2+X2697^2)</f>
        <v>4.7377037594456217E-2</v>
      </c>
      <c r="AC2697" s="50">
        <f>(1-EXP(-Info!$B$6*G2697*1000))+(Info!$B$6/(Info!$B$6-Info!$B$7))*(EXP(-Info!$B$7*G2697*1000)-EXP(-Info!$B$6*G2697*1000))*(Info!$B$9-1)</f>
        <v>0.72412031605681393</v>
      </c>
      <c r="AD2697" s="50">
        <f>SQRT((Info!$B$6*EXP(-Info!$B$6*G2697*1000)+(Info!$B$6/(Info!$B$6+Info!$B$7))*(Info!$B$9-1)*(-Info!$B$7*EXP(-Info!$B$7*G2697*1000)+Info!$B$6*EXP(-Info!$B$6*G2697*1000)))^2*(0.01*G2697*1000)^2)</f>
        <v>3.8289261174094614E-3</v>
      </c>
      <c r="AE2697" s="50">
        <f>IF(AA2697&gt;0,AA2697*AC2697*SQRT((AB2697/AA2697)^2+(AD2697/AC2697)^2),AA2697*AC2697*SQRT((AD2697/AC2697)^2))</f>
        <v>3.4681122223460641E-2</v>
      </c>
      <c r="AF2697" s="50">
        <f>IF((S2697-Y2697-AA2697*AC2697)&gt;0,S2697-Y2697-AA2697*AC2697,0)</f>
        <v>1.1212883755637115</v>
      </c>
      <c r="AG2697" s="50">
        <f>SQRT((T2697*0.5)^2+Z2697^2+AE2697^2)</f>
        <v>6.2138341047873996E-2</v>
      </c>
      <c r="AH2697" s="50">
        <f>AF2697/S2697</f>
        <v>0.41230282501735988</v>
      </c>
      <c r="AI2697">
        <f>AF2697*EXP(Info!$B$6*G2697*1000)</f>
        <v>3.1603337448148983</v>
      </c>
      <c r="AJ2697">
        <f>2*SQRT((EXP(Info!$B$6*G2697)*AG2697)^2+(Info!$B$6*G2697*0.01*AI2697)^2)</f>
        <v>0.12440554148576531</v>
      </c>
      <c r="AK2697" s="28">
        <f>AI2697/(E2697/1000)</f>
        <v>0.79385424386206938</v>
      </c>
      <c r="AL2697">
        <f>AA2697/0.752049334436339</f>
        <v>1.7650535131872331</v>
      </c>
      <c r="AM2697">
        <f>Q2697/O2697</f>
        <v>1.1706646490751962</v>
      </c>
      <c r="AN2697">
        <f>U2697/0.242530074</f>
        <v>6.7562346087228633</v>
      </c>
      <c r="AO2697">
        <f>O2697/U2697</f>
        <v>1.2900911486959159</v>
      </c>
    </row>
    <row r="2698" spans="1:41">
      <c r="A2698" s="14" t="s">
        <v>97</v>
      </c>
      <c r="B2698" s="14" t="s">
        <v>230</v>
      </c>
      <c r="C2698" s="15">
        <v>-46.28</v>
      </c>
      <c r="D2698" s="15">
        <v>43.68</v>
      </c>
      <c r="E2698" s="15">
        <v>3981</v>
      </c>
      <c r="F2698" s="71">
        <v>1145.5</v>
      </c>
      <c r="G2698" s="15">
        <v>113.52800000000001</v>
      </c>
      <c r="I2698">
        <f>(E2698*100*Info!$B$11)/AI2698</f>
        <v>2.9902142525875042</v>
      </c>
      <c r="J2698">
        <f>LOG10(I2698)</f>
        <v>0.47570230718157969</v>
      </c>
      <c r="K2698">
        <f>2*((E2698*100*Info!$B$11)/AI2698^2)*(AJ2698/2)</f>
        <v>0.11333022668483511</v>
      </c>
      <c r="L2698">
        <f>(M2698/10.7)/I2698</f>
        <v>0.6610284731448669</v>
      </c>
      <c r="M2698">
        <f>((U2698/0.242530073729142))*I2698</f>
        <v>21.149799350874126</v>
      </c>
      <c r="N2698">
        <f>2*M2698*SQRT((0.5*K2698/I2698)^2+(0.5*V2698/U2698)^2)</f>
        <v>1.0520065362230808</v>
      </c>
      <c r="O2698" s="1">
        <v>2.2677391896059058</v>
      </c>
      <c r="P2698" s="1">
        <v>4.9881151268827501E-2</v>
      </c>
      <c r="Q2698" s="1">
        <v>2.5927920181509059</v>
      </c>
      <c r="R2698" s="1">
        <v>5.7550881670693277E-2</v>
      </c>
      <c r="S2698" s="1">
        <v>2.916640806616182</v>
      </c>
      <c r="T2698" s="1">
        <v>4.3055698712338338E-2</v>
      </c>
      <c r="U2698" s="1">
        <v>1.715416342319088</v>
      </c>
      <c r="V2698" s="1">
        <v>5.5259376687658679E-2</v>
      </c>
      <c r="W2698" s="50">
        <f>U2698*Info!$B$2</f>
        <v>0.82339984431316227</v>
      </c>
      <c r="X2698" s="50">
        <f>W2698*SQRT((0.5*V2698/U2698)^2+Info!$B$3^2)</f>
        <v>4.3253387668982443E-2</v>
      </c>
      <c r="Y2698" s="39">
        <f>W2698*Info!$D$2</f>
        <v>0.66695387389366145</v>
      </c>
      <c r="Z2698" s="39">
        <f>Y2698*SQRT(Info!$D$3^2+(X2698/W2698)^2)</f>
        <v>4.8368760556025028E-2</v>
      </c>
      <c r="AA2698" s="50">
        <f>IF(O2698-W2698&gt;0,O2698-W2698,0)</f>
        <v>1.4443393452927435</v>
      </c>
      <c r="AB2698" s="50">
        <f>SQRT((0.5*P2698)^2+X2698^2)</f>
        <v>4.9928827923547289E-2</v>
      </c>
      <c r="AC2698" s="50">
        <f>(1-EXP(-Info!$B$6*G2698*1000))+(Info!$B$6/(Info!$B$6-Info!$B$7))*(EXP(-Info!$B$7*G2698*1000)-EXP(-Info!$B$6*G2698*1000))*(Info!$B$9-1)</f>
        <v>0.72599594043814808</v>
      </c>
      <c r="AD2698" s="50">
        <f>SQRT((Info!$B$6*EXP(-Info!$B$6*G2698*1000)+(Info!$B$6/(Info!$B$6+Info!$B$7))*(Info!$B$9-1)*(-Info!$B$7*EXP(-Info!$B$7*G2698*1000)+Info!$B$6*EXP(-Info!$B$6*G2698*1000)))^2*(0.01*G2698*1000)^2)</f>
        <v>3.8273389237322973E-3</v>
      </c>
      <c r="AE2698" s="50">
        <f>IF(AA2698&gt;0,AA2698*AC2698*SQRT((AB2698/AA2698)^2+(AD2698/AC2698)^2),AA2698*AC2698*SQRT((AD2698/AC2698)^2))</f>
        <v>3.6667222244367907E-2</v>
      </c>
      <c r="AF2698" s="50">
        <f>IF((S2698-Y2698-AA2698*AC2698)&gt;0,S2698-Y2698-AA2698*AC2698,0)</f>
        <v>1.2011024314248961</v>
      </c>
      <c r="AG2698" s="50">
        <f>SQRT((T2698*0.5)^2+Z2698^2+AE2698^2)</f>
        <v>6.440085777958135E-2</v>
      </c>
      <c r="AH2698" s="50">
        <f>AF2698/S2698</f>
        <v>0.41181019915112099</v>
      </c>
      <c r="AI2698">
        <f>AF2698*EXP(Info!$B$6*G2698*1000)</f>
        <v>3.4019694809195014</v>
      </c>
      <c r="AJ2698">
        <f>2*SQRT((EXP(Info!$B$6*G2698)*AG2698)^2+(Info!$B$6*G2698*0.01*AI2698)^2)</f>
        <v>0.128935902206297</v>
      </c>
      <c r="AK2698" s="28">
        <f>AI2698/(E2698/1000)</f>
        <v>0.85455148980645601</v>
      </c>
      <c r="AL2698">
        <f>AA2698/0.752049334436339</f>
        <v>1.9205380274357611</v>
      </c>
      <c r="AM2698">
        <f>Q2698/O2698</f>
        <v>1.1433378362180568</v>
      </c>
      <c r="AN2698">
        <f>U2698/0.242530074</f>
        <v>7.0730046547509318</v>
      </c>
      <c r="AO2698">
        <f>O2698/U2698</f>
        <v>1.3219759737977821</v>
      </c>
    </row>
    <row r="2699" spans="1:41">
      <c r="A2699" s="14" t="s">
        <v>97</v>
      </c>
      <c r="B2699" s="14" t="s">
        <v>230</v>
      </c>
      <c r="C2699" s="15">
        <v>-46.28</v>
      </c>
      <c r="D2699" s="15">
        <v>43.68</v>
      </c>
      <c r="E2699" s="15">
        <v>3981</v>
      </c>
      <c r="F2699" s="71">
        <v>1150.5</v>
      </c>
      <c r="G2699" s="15">
        <v>114.065</v>
      </c>
      <c r="I2699">
        <f>(E2699*100*Info!$B$11)/AI2699</f>
        <v>2.9717165278802353</v>
      </c>
      <c r="J2699">
        <f>LOG10(I2699)</f>
        <v>0.47300737970194562</v>
      </c>
      <c r="K2699">
        <f>2*((E2699*100*Info!$B$11)/AI2699^2)*(AJ2699/2)</f>
        <v>0.1149857463966423</v>
      </c>
      <c r="L2699">
        <f>(M2699/10.7)/I2699</f>
        <v>0.68205887355855688</v>
      </c>
      <c r="M2699">
        <f>((U2699/0.242530073729142))*I2699</f>
        <v>21.687676214692324</v>
      </c>
      <c r="N2699">
        <f>2*M2699*SQRT((0.5*K2699/I2699)^2+(0.5*V2699/U2699)^2)</f>
        <v>1.0915129173560771</v>
      </c>
      <c r="O2699" s="1">
        <v>2.3334600996435082</v>
      </c>
      <c r="P2699" s="1">
        <v>5.1316375346552083E-2</v>
      </c>
      <c r="Q2699" s="1">
        <v>2.630786920975503</v>
      </c>
      <c r="R2699" s="1">
        <v>5.826122719092848E-2</v>
      </c>
      <c r="S2699" s="1">
        <v>2.9708672618981908</v>
      </c>
      <c r="T2699" s="1">
        <v>4.2435394697178351E-2</v>
      </c>
      <c r="U2699" s="1">
        <v>1.7699917411419639</v>
      </c>
      <c r="V2699" s="1">
        <v>5.6965208233844107E-2</v>
      </c>
      <c r="W2699" s="50">
        <f>U2699*Info!$B$2</f>
        <v>0.84959603574814269</v>
      </c>
      <c r="X2699" s="50">
        <f>W2699*SQRT((0.5*V2699/U2699)^2+Info!$B$3^2)</f>
        <v>4.4625638067897828E-2</v>
      </c>
      <c r="Y2699" s="39">
        <f>W2699*Info!$D$2</f>
        <v>0.68817278895599565</v>
      </c>
      <c r="Z2699" s="39">
        <f>Y2699*SQRT(Info!$D$3^2+(X2699/W2699)^2)</f>
        <v>4.9905342612513344E-2</v>
      </c>
      <c r="AA2699" s="50">
        <f>IF(O2699-W2699&gt;0,O2699-W2699,0)</f>
        <v>1.4838640638953655</v>
      </c>
      <c r="AB2699" s="50">
        <f>SQRT((0.5*P2699)^2+X2699^2)</f>
        <v>5.1476112592580905E-2</v>
      </c>
      <c r="AC2699" s="50">
        <f>(1-EXP(-Info!$B$6*G2699*1000))+(Info!$B$6/(Info!$B$6-Info!$B$7))*(EXP(-Info!$B$7*G2699*1000)-EXP(-Info!$B$6*G2699*1000))*(Info!$B$9-1)</f>
        <v>0.72786504900197435</v>
      </c>
      <c r="AD2699" s="50">
        <f>SQRT((Info!$B$6*EXP(-Info!$B$6*G2699*1000)+(Info!$B$6/(Info!$B$6+Info!$B$7))*(Info!$B$9-1)*(-Info!$B$7*EXP(-Info!$B$7*G2699*1000)+Info!$B$6*EXP(-Info!$B$6*G2699*1000)))^2*(0.01*G2699*1000)^2)</f>
        <v>3.8256606751217435E-3</v>
      </c>
      <c r="AE2699" s="50">
        <f>IF(AA2699&gt;0,AA2699*AC2699*SQRT((AB2699/AA2699)^2+(AD2699/AC2699)^2),AA2699*AC2699*SQRT((AD2699/AC2699)^2))</f>
        <v>3.7895268772814905E-2</v>
      </c>
      <c r="AF2699" s="50">
        <f>IF((S2699-Y2699-AA2699*AC2699)&gt;0,S2699-Y2699-AA2699*AC2699,0)</f>
        <v>1.202641683362726</v>
      </c>
      <c r="AG2699" s="50">
        <f>SQRT((T2699*0.5)^2+Z2699^2+AE2699^2)</f>
        <v>6.6157276980031071E-2</v>
      </c>
      <c r="AH2699" s="50">
        <f>AF2699/S2699</f>
        <v>0.40481165173105588</v>
      </c>
      <c r="AI2699">
        <f>AF2699*EXP(Info!$B$6*G2699*1000)</f>
        <v>3.4231453549741735</v>
      </c>
      <c r="AJ2699">
        <f>2*SQRT((EXP(Info!$B$6*G2699)*AG2699)^2+(Info!$B$6*G2699*0.01*AI2699)^2)</f>
        <v>0.1324530519560268</v>
      </c>
      <c r="AK2699" s="28">
        <f>AI2699/(E2699/1000)</f>
        <v>0.85987072468580095</v>
      </c>
      <c r="AL2699">
        <f>AA2699/0.752049334436339</f>
        <v>1.9730940457616675</v>
      </c>
      <c r="AM2699">
        <f>Q2699/O2699</f>
        <v>1.1274188581057882</v>
      </c>
      <c r="AN2699">
        <f>U2699/0.242530074</f>
        <v>7.2980299389261054</v>
      </c>
      <c r="AO2699">
        <f>O2699/U2699</f>
        <v>1.3183451907736052</v>
      </c>
    </row>
    <row r="2700" spans="1:41">
      <c r="A2700" s="14" t="s">
        <v>97</v>
      </c>
      <c r="B2700" s="14" t="s">
        <v>230</v>
      </c>
      <c r="C2700" s="15">
        <v>-46.28</v>
      </c>
      <c r="D2700" s="15">
        <v>43.68</v>
      </c>
      <c r="E2700" s="15">
        <v>3981</v>
      </c>
      <c r="F2700" s="71">
        <v>1155.5</v>
      </c>
      <c r="G2700" s="15">
        <v>114.601</v>
      </c>
      <c r="I2700">
        <f>(E2700*100*Info!$B$11)/AI2700</f>
        <v>3.7623180402338465</v>
      </c>
      <c r="J2700">
        <f>LOG10(I2700)</f>
        <v>0.5754555050050123</v>
      </c>
      <c r="K2700">
        <f>2*((E2700*100*Info!$B$11)/AI2700^2)*(AJ2700/2)</f>
        <v>0.18565690969185084</v>
      </c>
      <c r="L2700">
        <f>(M2700/10.7)/I2700</f>
        <v>0.68959156036484226</v>
      </c>
      <c r="M2700">
        <f>((U2700/0.242530073729142))*I2700</f>
        <v>27.760751617104091</v>
      </c>
      <c r="N2700">
        <f>2*M2700*SQRT((0.5*K2700/I2700)^2+(0.5*V2700/U2700)^2)</f>
        <v>1.6367256240552173</v>
      </c>
      <c r="O2700" s="1">
        <v>2.100374198037771</v>
      </c>
      <c r="P2700" s="1">
        <v>4.6047465543068607E-2</v>
      </c>
      <c r="Q2700" s="1">
        <v>2.4118976857321921</v>
      </c>
      <c r="R2700" s="1">
        <v>5.4120849676231431E-2</v>
      </c>
      <c r="S2700" s="1">
        <v>2.5469093899561441</v>
      </c>
      <c r="T2700" s="1">
        <v>4.4959365974087603E-2</v>
      </c>
      <c r="U2700" s="1">
        <v>1.7895396041675879</v>
      </c>
      <c r="V2700" s="1">
        <v>5.7738871797106843E-2</v>
      </c>
      <c r="W2700" s="50">
        <f>U2700*Info!$B$2</f>
        <v>0.85897901000044219</v>
      </c>
      <c r="X2700" s="50">
        <f>W2700*SQRT((0.5*V2700/U2700)^2+Info!$B$3^2)</f>
        <v>4.5129124991275291E-2</v>
      </c>
      <c r="Y2700" s="39">
        <f>W2700*Info!$D$2</f>
        <v>0.6957729981003582</v>
      </c>
      <c r="Z2700" s="39">
        <f>Y2700*SQRT(Info!$D$3^2+(X2700/W2700)^2)</f>
        <v>5.0462741732409028E-2</v>
      </c>
      <c r="AA2700" s="50">
        <f>IF(O2700-W2700&gt;0,O2700-W2700,0)</f>
        <v>1.2413951880373288</v>
      </c>
      <c r="AB2700" s="50">
        <f>SQRT((0.5*P2700)^2+X2700^2)</f>
        <v>5.0662907469007055E-2</v>
      </c>
      <c r="AC2700" s="50">
        <f>(1-EXP(-Info!$B$6*G2700*1000))+(Info!$B$6/(Info!$B$6-Info!$B$7))*(EXP(-Info!$B$7*G2700*1000)-EXP(-Info!$B$6*G2700*1000))*(Info!$B$9-1)</f>
        <v>0.72972073069315435</v>
      </c>
      <c r="AD2700" s="50">
        <f>SQRT((Info!$B$6*EXP(-Info!$B$6*G2700*1000)+(Info!$B$6/(Info!$B$6+Info!$B$7))*(Info!$B$9-1)*(-Info!$B$7*EXP(-Info!$B$7*G2700*1000)+Info!$B$6*EXP(-Info!$B$6*G2700*1000)))^2*(0.01*G2700*1000)^2)</f>
        <v>3.8238985260822295E-3</v>
      </c>
      <c r="AE2700" s="50">
        <f>IF(AA2700&gt;0,AA2700*AC2700*SQRT((AB2700/AA2700)^2+(AD2700/AC2700)^2),AA2700*AC2700*SQRT((AD2700/AC2700)^2))</f>
        <v>3.7273286626356303E-2</v>
      </c>
      <c r="AF2700" s="50">
        <f>IF((S2700-Y2700-AA2700*AC2700)&gt;0,S2700-Y2700-AA2700*AC2700,0)</f>
        <v>0.94526458816222059</v>
      </c>
      <c r="AG2700" s="50">
        <f>SQRT((T2700*0.5)^2+Z2700^2+AE2700^2)</f>
        <v>6.6641746272740443E-2</v>
      </c>
      <c r="AH2700" s="50">
        <f>AF2700/S2700</f>
        <v>0.37114182070627072</v>
      </c>
      <c r="AI2700">
        <f>AF2700*EXP(Info!$B$6*G2700*1000)</f>
        <v>2.7038165088459478</v>
      </c>
      <c r="AJ2700">
        <f>2*SQRT((EXP(Info!$B$6*G2700)*AG2700)^2+(Info!$B$6*G2700*0.01*AI2700)^2)</f>
        <v>0.1334236531941215</v>
      </c>
      <c r="AK2700" s="28">
        <f>AI2700/(E2700/1000)</f>
        <v>0.67918023331975585</v>
      </c>
      <c r="AL2700">
        <f>AA2700/0.752049334436339</f>
        <v>1.6506831815332361</v>
      </c>
      <c r="AM2700">
        <f>Q2700/O2700</f>
        <v>1.1483180892173666</v>
      </c>
      <c r="AN2700">
        <f>U2700/0.242530074</f>
        <v>7.378629687663345</v>
      </c>
      <c r="AO2700">
        <f>O2700/U2700</f>
        <v>1.1736952862883239</v>
      </c>
    </row>
    <row r="2701" spans="1:41">
      <c r="A2701" s="14" t="s">
        <v>97</v>
      </c>
      <c r="B2701" s="14" t="s">
        <v>230</v>
      </c>
      <c r="C2701" s="15">
        <v>-46.28</v>
      </c>
      <c r="D2701" s="15">
        <v>43.68</v>
      </c>
      <c r="E2701" s="15">
        <v>3981</v>
      </c>
      <c r="F2701" s="71">
        <v>1160.5</v>
      </c>
      <c r="G2701" s="15">
        <v>115.13800000000001</v>
      </c>
      <c r="I2701">
        <f>(E2701*100*Info!$B$11)/AI2701</f>
        <v>3.562015424293095</v>
      </c>
      <c r="J2701">
        <f>LOG10(I2701)</f>
        <v>0.55169579571983418</v>
      </c>
      <c r="K2701">
        <f>2*((E2701*100*Info!$B$11)/AI2701^2)*(AJ2701/2)</f>
        <v>0.14497186645311722</v>
      </c>
      <c r="L2701">
        <f>(M2701/10.7)/I2701</f>
        <v>0.60605501418979235</v>
      </c>
      <c r="M2701">
        <f>((U2701/0.242530073729142))*I2701</f>
        <v>23.098917201102054</v>
      </c>
      <c r="N2701">
        <f>2*M2701*SQRT((0.5*K2701/I2701)^2+(0.5*V2701/U2701)^2)</f>
        <v>1.1978063845182878</v>
      </c>
      <c r="O2701" s="1">
        <v>1.789543446517774</v>
      </c>
      <c r="P2701" s="1">
        <v>3.9234737428557383E-2</v>
      </c>
      <c r="Q2701" s="1">
        <v>2.0276033329316658</v>
      </c>
      <c r="R2701" s="1">
        <v>4.5309439048617957E-2</v>
      </c>
      <c r="S2701" s="1">
        <v>2.3618997504921349</v>
      </c>
      <c r="T2701" s="1">
        <v>3.6951579129659858E-2</v>
      </c>
      <c r="U2701" s="1">
        <v>1.5727562698464219</v>
      </c>
      <c r="V2701" s="1">
        <v>5.0537982986874473E-2</v>
      </c>
      <c r="W2701" s="50">
        <f>U2701*Info!$B$2</f>
        <v>0.75492300952628244</v>
      </c>
      <c r="X2701" s="50">
        <f>W2701*SQRT((0.5*V2701/U2701)^2+Info!$B$3^2)</f>
        <v>3.9647034298985466E-2</v>
      </c>
      <c r="Y2701" s="39">
        <f>W2701*Info!$D$2</f>
        <v>0.61148763771628878</v>
      </c>
      <c r="Z2701" s="39">
        <f>Y2701*SQRT(Info!$D$3^2+(X2701/W2701)^2)</f>
        <v>4.4340817584511485E-2</v>
      </c>
      <c r="AA2701" s="50">
        <f>IF(O2701-W2701&gt;0,O2701-W2701,0)</f>
        <v>1.0346204369914915</v>
      </c>
      <c r="AB2701" s="50">
        <f>SQRT((0.5*P2701)^2+X2701^2)</f>
        <v>4.4234923804352712E-2</v>
      </c>
      <c r="AC2701" s="50">
        <f>(1-EXP(-Info!$B$6*G2701*1000))+(Info!$B$6/(Info!$B$6-Info!$B$7))*(EXP(-Info!$B$7*G2701*1000)-EXP(-Info!$B$6*G2701*1000))*(Info!$B$9-1)</f>
        <v>0.73156995981615802</v>
      </c>
      <c r="AD2701" s="50">
        <f>SQRT((Info!$B$6*EXP(-Info!$B$6*G2701*1000)+(Info!$B$6/(Info!$B$6+Info!$B$7))*(Info!$B$9-1)*(-Info!$B$7*EXP(-Info!$B$7*G2701*1000)+Info!$B$6*EXP(-Info!$B$6*G2701*1000)))^2*(0.01*G2701*1000)^2)</f>
        <v>3.8220468009680106E-3</v>
      </c>
      <c r="AE2701" s="50">
        <f>IF(AA2701&gt;0,AA2701*AC2701*SQRT((AB2701/AA2701)^2+(AD2701/AC2701)^2),AA2701*AC2701*SQRT((AD2701/AC2701)^2))</f>
        <v>3.2601649565513542E-2</v>
      </c>
      <c r="AF2701" s="50">
        <f>IF((S2701-Y2701-AA2701*AC2701)&gt;0,S2701-Y2701-AA2701*AC2701,0)</f>
        <v>0.99351488126100473</v>
      </c>
      <c r="AG2701" s="50">
        <f>SQRT((T2701*0.5)^2+Z2701^2+AE2701^2)</f>
        <v>5.8054547268059468E-2</v>
      </c>
      <c r="AH2701" s="50">
        <f>AF2701/S2701</f>
        <v>0.42064227368413581</v>
      </c>
      <c r="AI2701">
        <f>AF2701*EXP(Info!$B$6*G2701*1000)</f>
        <v>2.8558600727373404</v>
      </c>
      <c r="AJ2701">
        <f>2*SQRT((EXP(Info!$B$6*G2701)*AG2701)^2+(Info!$B$6*G2701*0.01*AI2701)^2)</f>
        <v>0.1162317721169981</v>
      </c>
      <c r="AK2701" s="28">
        <f>AI2701/(E2701/1000)</f>
        <v>0.71737253773859344</v>
      </c>
      <c r="AL2701">
        <f>AA2701/0.752049334436339</f>
        <v>1.3757347950675862</v>
      </c>
      <c r="AM2701">
        <f>Q2701/O2701</f>
        <v>1.1330282798537954</v>
      </c>
      <c r="AN2701">
        <f>U2701/0.242530074</f>
        <v>6.484788644588555</v>
      </c>
      <c r="AO2701">
        <f>O2701/U2701</f>
        <v>1.1378390160177336</v>
      </c>
    </row>
    <row r="2702" spans="1:41">
      <c r="A2702" s="14" t="s">
        <v>97</v>
      </c>
      <c r="B2702" s="14" t="s">
        <v>230</v>
      </c>
      <c r="C2702" s="15">
        <v>-46.28</v>
      </c>
      <c r="D2702" s="15">
        <v>43.68</v>
      </c>
      <c r="E2702" s="15">
        <v>3981</v>
      </c>
      <c r="F2702" s="71">
        <v>1165.5</v>
      </c>
      <c r="G2702" s="15">
        <v>115.67400000000001</v>
      </c>
      <c r="I2702">
        <f>(E2702*100*Info!$B$11)/AI2702</f>
        <v>4.9091794599953049</v>
      </c>
      <c r="J2702">
        <f>LOG10(I2702)</f>
        <v>0.69100890846187923</v>
      </c>
      <c r="K2702">
        <f>2*((E2702*100*Info!$B$11)/AI2702^2)*(AJ2702/2)</f>
        <v>0.24797994915041036</v>
      </c>
      <c r="L2702">
        <f>(M2702/10.7)/I2702</f>
        <v>0.55803598679406996</v>
      </c>
      <c r="M2702">
        <f>((U2702/0.242530073729142))*I2702</f>
        <v>29.312637206091953</v>
      </c>
      <c r="N2702">
        <f>2*M2702*SQRT((0.5*K2702/I2702)^2+(0.5*V2702/U2702)^2)</f>
        <v>1.7537797536036093</v>
      </c>
      <c r="O2702" s="1">
        <v>1.4680614575899611</v>
      </c>
      <c r="P2702" s="1">
        <v>3.2122001765159093E-2</v>
      </c>
      <c r="Q2702" s="1">
        <v>1.695487974596932</v>
      </c>
      <c r="R2702" s="1">
        <v>3.8330163782177233E-2</v>
      </c>
      <c r="S2702" s="1">
        <v>1.8472686100646809</v>
      </c>
      <c r="T2702" s="1">
        <v>2.8476855408317521E-2</v>
      </c>
      <c r="U2702" s="1">
        <v>1.448143446521279</v>
      </c>
      <c r="V2702" s="1">
        <v>4.6431732898394848E-2</v>
      </c>
      <c r="W2702" s="50">
        <f>U2702*Info!$B$2</f>
        <v>0.69510885433021385</v>
      </c>
      <c r="X2702" s="50">
        <f>W2702*SQRT((0.5*V2702/U2702)^2+Info!$B$3^2)</f>
        <v>3.6498232472952086E-2</v>
      </c>
      <c r="Y2702" s="39">
        <f>W2702*Info!$D$2</f>
        <v>0.5630381720074733</v>
      </c>
      <c r="Z2702" s="39">
        <f>Y2702*SQRT(Info!$D$3^2+(X2702/W2702)^2)</f>
        <v>4.0823210660791136E-2</v>
      </c>
      <c r="AA2702" s="50">
        <f>IF(O2702-W2702&gt;0,O2702-W2702,0)</f>
        <v>0.77295260325974724</v>
      </c>
      <c r="AB2702" s="50">
        <f>SQRT((0.5*P2702)^2+X2702^2)</f>
        <v>3.98757661117611E-2</v>
      </c>
      <c r="AC2702" s="50">
        <f>(1-EXP(-Info!$B$6*G2702*1000))+(Info!$B$6/(Info!$B$6-Info!$B$7))*(EXP(-Info!$B$7*G2702*1000)-EXP(-Info!$B$6*G2702*1000))*(Info!$B$9-1)</f>
        <v>0.73340589885915697</v>
      </c>
      <c r="AD2702" s="50">
        <f>SQRT((Info!$B$6*EXP(-Info!$B$6*G2702*1000)+(Info!$B$6/(Info!$B$6+Info!$B$7))*(Info!$B$9-1)*(-Info!$B$7*EXP(-Info!$B$7*G2702*1000)+Info!$B$6*EXP(-Info!$B$6*G2702*1000)))^2*(0.01*G2702*1000)^2)</f>
        <v>3.8201132869435891E-3</v>
      </c>
      <c r="AE2702" s="50">
        <f>IF(AA2702&gt;0,AA2702*AC2702*SQRT((AB2702/AA2702)^2+(AD2702/AC2702)^2),AA2702*AC2702*SQRT((AD2702/AC2702)^2))</f>
        <v>2.9393808803857568E-2</v>
      </c>
      <c r="AF2702" s="50">
        <f>IF((S2702-Y2702-AA2702*AC2702)&gt;0,S2702-Y2702-AA2702*AC2702,0)</f>
        <v>0.71734243928796737</v>
      </c>
      <c r="AG2702" s="50">
        <f>SQRT((T2702*0.5)^2+Z2702^2+AE2702^2)</f>
        <v>5.2280621152962801E-2</v>
      </c>
      <c r="AH2702" s="50">
        <f>AF2702/S2702</f>
        <v>0.38832600488071417</v>
      </c>
      <c r="AI2702">
        <f>AF2702*EXP(Info!$B$6*G2702*1000)</f>
        <v>2.0721625093581189</v>
      </c>
      <c r="AJ2702">
        <f>2*SQRT((EXP(Info!$B$6*G2702)*AG2702)^2+(Info!$B$6*G2702*0.01*AI2702)^2)</f>
        <v>0.1046722284017917</v>
      </c>
      <c r="AK2702" s="28">
        <f>AI2702/(E2702/1000)</f>
        <v>0.5205130643954079</v>
      </c>
      <c r="AL2702">
        <f>AA2702/0.752049334436339</f>
        <v>1.0277950765544859</v>
      </c>
      <c r="AM2702">
        <f>Q2702/O2702</f>
        <v>1.1549162099659813</v>
      </c>
      <c r="AN2702">
        <f>U2702/0.242530074</f>
        <v>5.9709850520281416</v>
      </c>
      <c r="AO2702">
        <f>O2702/U2702</f>
        <v>1.0137541699453387</v>
      </c>
    </row>
    <row r="2703" spans="1:41">
      <c r="A2703" s="14" t="s">
        <v>97</v>
      </c>
      <c r="B2703" s="14" t="s">
        <v>230</v>
      </c>
      <c r="C2703" s="15">
        <v>-46.28</v>
      </c>
      <c r="D2703" s="15">
        <v>43.68</v>
      </c>
      <c r="E2703" s="15">
        <v>3981</v>
      </c>
      <c r="F2703" s="84">
        <v>1166.5</v>
      </c>
      <c r="G2703" s="15">
        <v>115.78100000000001</v>
      </c>
      <c r="I2703">
        <f>(E2703*100*Info!$B$11)/AI2703</f>
        <v>3.6472030380083322</v>
      </c>
      <c r="J2703">
        <f>LOG10(I2703)</f>
        <v>0.56195994094804746</v>
      </c>
      <c r="K2703">
        <f>2*((E2703*100*Info!$B$11)/AI2703^2)*(AJ2703/2)</f>
        <v>0.1552750210011748</v>
      </c>
      <c r="L2703">
        <f>(M2703/10.7)/I2703</f>
        <v>0.60063564529937952</v>
      </c>
      <c r="M2703">
        <f>((U2703/0.242530073729142))*I2703</f>
        <v>23.439849607910311</v>
      </c>
      <c r="N2703">
        <f>2*M2703*SQRT((0.5*K2703/I2703)^2+(0.5*V2703/U2703)^2)</f>
        <v>1.2678349935440143</v>
      </c>
      <c r="O2703" s="35">
        <v>2.2682495776634153</v>
      </c>
      <c r="P2703" s="35">
        <v>5.2067517302532437E-2</v>
      </c>
      <c r="Q2703" s="35">
        <v>2.3453218088892549</v>
      </c>
      <c r="R2703" s="35">
        <v>5.2749748910271163E-2</v>
      </c>
      <c r="S2703" s="35">
        <v>2.6860131744953719</v>
      </c>
      <c r="T2703" s="35">
        <v>3.7047950885026708E-2</v>
      </c>
      <c r="U2703" s="35">
        <v>1.5586926185252594</v>
      </c>
      <c r="V2703" s="35">
        <v>5.2002522982936492E-2</v>
      </c>
      <c r="W2703" s="50">
        <f>U2703*Info!$B$2</f>
        <v>0.74817245689212453</v>
      </c>
      <c r="X2703" s="50">
        <f>W2703*SQRT((0.5*V2703/U2703)^2+Info!$B$3^2)</f>
        <v>3.9435651093567954E-2</v>
      </c>
      <c r="Y2703" s="39">
        <f>W2703*Info!$D$2</f>
        <v>0.60601969008262091</v>
      </c>
      <c r="Z2703" s="39">
        <f>Y2703*SQRT(Info!$D$3^2+(X2703/W2703)^2)</f>
        <v>4.4028366737856706E-2</v>
      </c>
      <c r="AA2703" s="50">
        <f>IF(O2703-W2703&gt;0,O2703-W2703,0)</f>
        <v>1.5200771207712909</v>
      </c>
      <c r="AB2703" s="50">
        <f>SQRT((0.5*P2703)^2+X2703^2)</f>
        <v>4.7253858749164664E-2</v>
      </c>
      <c r="AC2703" s="50">
        <f>(1-EXP(-Info!$B$6*G2703*1000))+(Info!$B$6/(Info!$B$6-Info!$B$7))*(EXP(-Info!$B$7*G2703*1000)-EXP(-Info!$B$6*G2703*1000))*(Info!$B$9-1)</f>
        <v>0.73377122805893102</v>
      </c>
      <c r="AD2703" s="50">
        <f>SQRT((Info!$B$6*EXP(-Info!$B$6*G2703*1000)+(Info!$B$6/(Info!$B$6+Info!$B$7))*(Info!$B$9-1)*(-Info!$B$7*EXP(-Info!$B$7*G2703*1000)+Info!$B$6*EXP(-Info!$B$6*G2703*1000)))^2*(0.01*G2703*1000)^2)</f>
        <v>3.8197171865734644E-3</v>
      </c>
      <c r="AE2703" s="50">
        <f>IF(AA2703&gt;0,AA2703*AC2703*SQRT((AB2703/AA2703)^2+(AD2703/AC2703)^2),AA2703*AC2703*SQRT((AD2703/AC2703)^2))</f>
        <v>3.5156305767998886E-2</v>
      </c>
      <c r="AF2703" s="50">
        <f>IF((S2703-Y2703-AA2703*AC2703)&gt;0,S2703-Y2703-AA2703*AC2703,0)</f>
        <v>0.96460462876011666</v>
      </c>
      <c r="AG2703" s="50">
        <f>SQRT((T2703*0.5)^2+Z2703^2+AE2703^2)</f>
        <v>5.9309363333718869E-2</v>
      </c>
      <c r="AH2703" s="50">
        <f>AF2703/S2703</f>
        <v>0.35912133191280393</v>
      </c>
      <c r="AI2703">
        <f>AF2703*EXP(Info!$B$6*G2703*1000)</f>
        <v>2.7891558333062472</v>
      </c>
      <c r="AJ2703">
        <f>2*SQRT((EXP(Info!$B$6*G2703)*AG2703)^2+(Info!$B$6*G2703*0.01*AI2703)^2)</f>
        <v>0.11874475483785425</v>
      </c>
      <c r="AK2703" s="28">
        <f>AI2703/(E2703/1000)</f>
        <v>0.70061688854716087</v>
      </c>
      <c r="AL2703">
        <f>AA2703/0.752049334436339</f>
        <v>2.0212465474895853</v>
      </c>
      <c r="AM2703">
        <f>Q2703/O2703</f>
        <v>1.0339787261440754</v>
      </c>
      <c r="AN2703">
        <f>U2703/0.242530074</f>
        <v>6.4268013975258977</v>
      </c>
      <c r="AO2703">
        <f>O2703/U2703</f>
        <v>1.4552257133349973</v>
      </c>
    </row>
    <row r="2704" spans="1:41">
      <c r="A2704" s="14" t="s">
        <v>97</v>
      </c>
      <c r="B2704" s="14" t="s">
        <v>230</v>
      </c>
      <c r="C2704" s="15">
        <v>-46.28</v>
      </c>
      <c r="D2704" s="15">
        <v>43.68</v>
      </c>
      <c r="E2704" s="15">
        <v>3981</v>
      </c>
      <c r="F2704" s="71">
        <v>1170.5</v>
      </c>
      <c r="G2704" s="15">
        <v>116.21</v>
      </c>
      <c r="I2704">
        <f>(E2704*100*Info!$B$11)/AI2704</f>
        <v>5.2080792160119236</v>
      </c>
      <c r="J2704">
        <f>LOG10(I2704)</f>
        <v>0.71667758132342596</v>
      </c>
      <c r="K2704">
        <f>2*((E2704*100*Info!$B$11)/AI2704^2)*(AJ2704/2)</f>
        <v>0.233258717372965</v>
      </c>
      <c r="L2704">
        <f>(M2704/10.7)/I2704</f>
        <v>0.461189445408974</v>
      </c>
      <c r="M2704">
        <f>((U2704/0.242530073729142))*I2704</f>
        <v>25.700449468480407</v>
      </c>
      <c r="N2704">
        <f>2*M2704*SQRT((0.5*K2704/I2704)^2+(0.5*V2704/U2704)^2)</f>
        <v>1.4178292205502161</v>
      </c>
      <c r="O2704" s="1">
        <v>1.181079424130018</v>
      </c>
      <c r="P2704" s="1">
        <v>2.602871801351743E-2</v>
      </c>
      <c r="Q2704" s="1">
        <v>1.32776653633383</v>
      </c>
      <c r="R2704" s="1">
        <v>3.022134701424933E-2</v>
      </c>
      <c r="S2704" s="1">
        <v>1.5841771747144</v>
      </c>
      <c r="T2704" s="1">
        <v>2.6921637915577029E-2</v>
      </c>
      <c r="U2704" s="1">
        <v>1.196819719120104</v>
      </c>
      <c r="V2704" s="1">
        <v>3.8549846448425899E-2</v>
      </c>
      <c r="W2704" s="50">
        <f>U2704*Info!$B$2</f>
        <v>0.57447346517764986</v>
      </c>
      <c r="X2704" s="50">
        <f>W2704*SQRT((0.5*V2704/U2704)^2+Info!$B$3^2)</f>
        <v>3.0176948612608282E-2</v>
      </c>
      <c r="Y2704" s="39">
        <f>W2704*Info!$D$2</f>
        <v>0.46532350679389639</v>
      </c>
      <c r="Z2704" s="39">
        <f>Y2704*SQRT(Info!$D$3^2+(X2704/W2704)^2)</f>
        <v>3.3745980753932592E-2</v>
      </c>
      <c r="AA2704" s="50">
        <f>IF(O2704-W2704&gt;0,O2704-W2704,0)</f>
        <v>0.60660595895236813</v>
      </c>
      <c r="AB2704" s="50">
        <f>SQRT((0.5*P2704)^2+X2704^2)</f>
        <v>3.2863684637070179E-2</v>
      </c>
      <c r="AC2704" s="50">
        <f>(1-EXP(-Info!$B$6*G2704*1000))+(Info!$B$6/(Info!$B$6-Info!$B$7))*(EXP(-Info!$B$7*G2704*1000)-EXP(-Info!$B$6*G2704*1000))*(Info!$B$9-1)</f>
        <v>0.7352320500838585</v>
      </c>
      <c r="AD2704" s="50">
        <f>SQRT((Info!$B$6*EXP(-Info!$B$6*G2704*1000)+(Info!$B$6/(Info!$B$6+Info!$B$7))*(Info!$B$9-1)*(-Info!$B$7*EXP(-Info!$B$7*G2704*1000)+Info!$B$6*EXP(-Info!$B$6*G2704*1000)))^2*(0.01*G2704*1000)^2)</f>
        <v>3.8180954983066456E-3</v>
      </c>
      <c r="AE2704" s="50">
        <f>IF(AA2704&gt;0,AA2704*AC2704*SQRT((AB2704/AA2704)^2+(AD2704/AC2704)^2),AA2704*AC2704*SQRT((AD2704/AC2704)^2))</f>
        <v>2.4273183805070011E-2</v>
      </c>
      <c r="AF2704" s="50">
        <f>IF((S2704-Y2704-AA2704*AC2704)&gt;0,S2704-Y2704-AA2704*AC2704,0)</f>
        <v>0.67285752512686914</v>
      </c>
      <c r="AG2704" s="50">
        <f>SQRT((T2704*0.5)^2+Z2704^2+AE2704^2)</f>
        <v>4.3694076441708439E-2</v>
      </c>
      <c r="AH2704" s="50">
        <f>AF2704/S2704</f>
        <v>0.4247362832053011</v>
      </c>
      <c r="AI2704">
        <f>AF2704*EXP(Info!$B$6*G2704*1000)</f>
        <v>1.9532378842161446</v>
      </c>
      <c r="AJ2704">
        <f>2*SQRT((EXP(Info!$B$6*G2704)*AG2704)^2+(Info!$B$6*G2704*0.01*AI2704)^2)</f>
        <v>8.7481342871244594E-2</v>
      </c>
      <c r="AK2704" s="28">
        <f>AI2704/(E2704/1000)</f>
        <v>0.49064001110679345</v>
      </c>
      <c r="AL2704">
        <f>AA2704/0.752049334436339</f>
        <v>0.80660394361896393</v>
      </c>
      <c r="AM2704">
        <f>Q2704/O2704</f>
        <v>1.1241975003601994</v>
      </c>
      <c r="AN2704">
        <f>U2704/0.242530074</f>
        <v>4.9347270603649092</v>
      </c>
      <c r="AO2704">
        <f>O2704/U2704</f>
        <v>0.98684823224532248</v>
      </c>
    </row>
    <row r="2705" spans="1:41">
      <c r="A2705" s="14" t="s">
        <v>97</v>
      </c>
      <c r="B2705" s="14" t="s">
        <v>230</v>
      </c>
      <c r="C2705" s="15">
        <v>-46.28</v>
      </c>
      <c r="D2705" s="15">
        <v>43.68</v>
      </c>
      <c r="E2705" s="15">
        <v>3981</v>
      </c>
      <c r="F2705" s="71">
        <v>1175.5</v>
      </c>
      <c r="G2705" s="15">
        <v>116.747</v>
      </c>
      <c r="I2705">
        <f>(E2705*100*Info!$B$11)/AI2705</f>
        <v>4.0008005949541579</v>
      </c>
      <c r="J2705">
        <f>LOG10(I2705)</f>
        <v>0.6021469061230168</v>
      </c>
      <c r="K2705">
        <f>2*((E2705*100*Info!$B$11)/AI2705^2)*(AJ2705/2)</f>
        <v>0.13133326708288412</v>
      </c>
      <c r="L2705">
        <f>(M2705/10.7)/I2705</f>
        <v>0.42622349329556719</v>
      </c>
      <c r="M2705">
        <f>((U2705/0.242530073729142))*I2705</f>
        <v>18.246016699495687</v>
      </c>
      <c r="N2705">
        <f>2*M2705*SQRT((0.5*K2705/I2705)^2+(0.5*V2705/U2705)^2)</f>
        <v>0.83865886255872113</v>
      </c>
      <c r="O2705" s="1">
        <v>1.2911843352897701</v>
      </c>
      <c r="P2705" s="1">
        <v>2.8490600013613299E-2</v>
      </c>
      <c r="Q2705" s="1">
        <v>1.5169847159145049</v>
      </c>
      <c r="R2705" s="1">
        <v>3.3970680262766402E-2</v>
      </c>
      <c r="S2705" s="1">
        <v>1.8619950095742419</v>
      </c>
      <c r="T2705" s="1">
        <v>2.9953534374346481E-2</v>
      </c>
      <c r="U2705" s="1">
        <v>1.10608056321851</v>
      </c>
      <c r="V2705" s="1">
        <v>3.5585702945035838E-2</v>
      </c>
      <c r="W2705" s="50">
        <f>U2705*Info!$B$2</f>
        <v>0.53091867034488482</v>
      </c>
      <c r="X2705" s="50">
        <f>W2705*SQRT((0.5*V2705/U2705)^2+Info!$B$3^2)</f>
        <v>2.788598035102352E-2</v>
      </c>
      <c r="Y2705" s="39">
        <f>W2705*Info!$D$2</f>
        <v>0.43004412297935674</v>
      </c>
      <c r="Z2705" s="39">
        <f>Y2705*SQRT(Info!$D$3^2+(X2705/W2705)^2)</f>
        <v>3.1185678356467343E-2</v>
      </c>
      <c r="AA2705" s="50">
        <f>IF(O2705-W2705&gt;0,O2705-W2705,0)</f>
        <v>0.76026566494488523</v>
      </c>
      <c r="AB2705" s="50">
        <f>SQRT((0.5*P2705)^2+X2705^2)</f>
        <v>3.1313838353379732E-2</v>
      </c>
      <c r="AC2705" s="50">
        <f>(1-EXP(-Info!$B$6*G2705*1000))+(Info!$B$6/(Info!$B$6-Info!$B$7))*(EXP(-Info!$B$7*G2705*1000)-EXP(-Info!$B$6*G2705*1000))*(Info!$B$9-1)</f>
        <v>0.73705184242927224</v>
      </c>
      <c r="AD2705" s="50">
        <f>SQRT((Info!$B$6*EXP(-Info!$B$6*G2705*1000)+(Info!$B$6/(Info!$B$6+Info!$B$7))*(Info!$B$9-1)*(-Info!$B$7*EXP(-Info!$B$7*G2705*1000)+Info!$B$6*EXP(-Info!$B$6*G2705*1000)))^2*(0.01*G2705*1000)^2)</f>
        <v>3.8159903135266877E-3</v>
      </c>
      <c r="AE2705" s="50">
        <f>IF(AA2705&gt;0,AA2705*AC2705*SQRT((AB2705/AA2705)^2+(AD2705/AC2705)^2),AA2705*AC2705*SQRT((AD2705/AC2705)^2))</f>
        <v>2.3261547190804883E-2</v>
      </c>
      <c r="AF2705" s="50">
        <f>IF((S2705-Y2705-AA2705*AC2705)&gt;0,S2705-Y2705-AA2705*AC2705,0)</f>
        <v>0.87159567751154166</v>
      </c>
      <c r="AG2705" s="50">
        <f>SQRT((T2705*0.5)^2+Z2705^2+AE2705^2)</f>
        <v>4.1688723506985284E-2</v>
      </c>
      <c r="AH2705" s="50">
        <f>AF2705/S2705</f>
        <v>0.46809775162117007</v>
      </c>
      <c r="AI2705">
        <f>AF2705*EXP(Info!$B$6*G2705*1000)</f>
        <v>2.5426454998889461</v>
      </c>
      <c r="AJ2705">
        <f>2*SQRT((EXP(Info!$B$6*G2705)*AG2705)^2+(Info!$B$6*G2705*0.01*AI2705)^2)</f>
        <v>8.3466779362902671E-2</v>
      </c>
      <c r="AK2705" s="28">
        <f>AI2705/(E2705/1000)</f>
        <v>0.63869517706328716</v>
      </c>
      <c r="AL2705">
        <f>AA2705/0.752049334436339</f>
        <v>1.0109252546772138</v>
      </c>
      <c r="AM2705">
        <f>Q2705/O2705</f>
        <v>1.1748785006550286</v>
      </c>
      <c r="AN2705">
        <f>U2705/0.242530074</f>
        <v>4.5605913731692915</v>
      </c>
      <c r="AO2705">
        <f>O2705/U2705</f>
        <v>1.1673510757052261</v>
      </c>
    </row>
    <row r="2706" spans="1:41">
      <c r="A2706" s="14" t="s">
        <v>97</v>
      </c>
      <c r="B2706" s="14" t="s">
        <v>230</v>
      </c>
      <c r="C2706" s="15">
        <v>-46.28</v>
      </c>
      <c r="D2706" s="15">
        <v>43.68</v>
      </c>
      <c r="E2706" s="15">
        <v>3981</v>
      </c>
      <c r="F2706" s="82">
        <v>1180.5</v>
      </c>
      <c r="G2706" s="15">
        <v>117.283</v>
      </c>
      <c r="I2706">
        <f>(E2706*100*Info!$B$11)/AI2706</f>
        <v>4.2861103938221339</v>
      </c>
      <c r="J2706">
        <f>LOG10(I2706)</f>
        <v>0.63206335261583413</v>
      </c>
      <c r="K2706">
        <f>2*((E2706*100*Info!$B$11)/AI2706^2)*(AJ2706/2)</f>
        <v>0.1583306249069697</v>
      </c>
      <c r="L2706">
        <f>(M2706/10.7)/I2706</f>
        <v>0.4522345672684227</v>
      </c>
      <c r="M2706">
        <f>((U2706/0.242530073729142))*I2706</f>
        <v>20.740101887598804</v>
      </c>
      <c r="N2706">
        <f>2*M2706*SQRT((0.5*K2706/I2706)^2+(0.5*V2706/U2706)^2)</f>
        <v>0.99928321301802303</v>
      </c>
      <c r="O2706" s="1">
        <v>1.5275982644978101</v>
      </c>
      <c r="P2706" s="1">
        <v>3.1598262139351588E-2</v>
      </c>
      <c r="Q2706" s="1">
        <v>1.642425775176632</v>
      </c>
      <c r="R2706" s="1">
        <v>3.4960652074395589E-2</v>
      </c>
      <c r="S2706" s="1">
        <v>1.978342029079198</v>
      </c>
      <c r="T2706" s="1">
        <v>2.845642774671318E-2</v>
      </c>
      <c r="U2706" s="1">
        <v>1.173581167484506</v>
      </c>
      <c r="V2706" s="1">
        <v>3.6302111659324211E-2</v>
      </c>
      <c r="W2706" s="50">
        <f>U2706*Info!$B$2</f>
        <v>0.56331896039256291</v>
      </c>
      <c r="X2706" s="50">
        <f>W2706*SQRT((0.5*V2706/U2706)^2+Info!$B$3^2)</f>
        <v>2.9482679704425356E-2</v>
      </c>
      <c r="Y2706" s="39">
        <f>W2706*Info!$D$2</f>
        <v>0.45628835791797601</v>
      </c>
      <c r="Z2706" s="39">
        <f>Y2706*SQRT(Info!$D$3^2+(X2706/W2706)^2)</f>
        <v>3.3027237529714967E-2</v>
      </c>
      <c r="AA2706" s="50">
        <f>IF(O2706-W2706&gt;0,O2706-W2706,0)</f>
        <v>0.9642793041052472</v>
      </c>
      <c r="AB2706" s="50">
        <f>SQRT((0.5*P2706)^2+X2706^2)</f>
        <v>3.3449079884363485E-2</v>
      </c>
      <c r="AC2706" s="50">
        <f>(1-EXP(-Info!$B$6*G2706*1000))+(Info!$B$6/(Info!$B$6-Info!$B$7))*(EXP(-Info!$B$7*G2706*1000)-EXP(-Info!$B$6*G2706*1000))*(Info!$B$9-1)</f>
        <v>0.73885854728371758</v>
      </c>
      <c r="AD2706" s="50">
        <f>SQRT((Info!$B$6*EXP(-Info!$B$6*G2706*1000)+(Info!$B$6/(Info!$B$6+Info!$B$7))*(Info!$B$9-1)*(-Info!$B$7*EXP(-Info!$B$7*G2706*1000)+Info!$B$6*EXP(-Info!$B$6*G2706*1000)))^2*(0.01*G2706*1000)^2)</f>
        <v>3.8138064439354885E-3</v>
      </c>
      <c r="AE2706" s="50">
        <f>IF(AA2706&gt;0,AA2706*AC2706*SQRT((AB2706/AA2706)^2+(AD2706/AC2706)^2),AA2706*AC2706*SQRT((AD2706/AC2706)^2))</f>
        <v>2.4986260233106908E-2</v>
      </c>
      <c r="AF2706" s="50">
        <f>IF((S2706-Y2706-AA2706*AC2706)&gt;0,S2706-Y2706-AA2706*AC2706,0)</f>
        <v>0.80958766535426496</v>
      </c>
      <c r="AG2706" s="50">
        <f>SQRT((T2706*0.5)^2+Z2706^2+AE2706^2)</f>
        <v>4.3789881129168755E-2</v>
      </c>
      <c r="AH2706" s="50">
        <f>AF2706/S2706</f>
        <v>0.40922532780192739</v>
      </c>
      <c r="AI2706">
        <f>AF2706*EXP(Info!$B$6*G2706*1000)</f>
        <v>2.3733914187967957</v>
      </c>
      <c r="AJ2706">
        <f>2*SQRT((EXP(Info!$B$6*G2706)*AG2706)^2+(Info!$B$6*G2706*0.01*AI2706)^2)</f>
        <v>8.7674024222188618E-2</v>
      </c>
      <c r="AK2706" s="28">
        <f>AI2706/(E2706/1000)</f>
        <v>0.59617970831368894</v>
      </c>
      <c r="AL2706">
        <f>AA2706/0.752049334436339</f>
        <v>1.2822021906687473</v>
      </c>
      <c r="AM2706">
        <f>Q2706/O2706</f>
        <v>1.0751686574588841</v>
      </c>
      <c r="AN2706">
        <f>U2706/0.242530074</f>
        <v>4.8389098643680208</v>
      </c>
      <c r="AO2706">
        <f>O2706/U2706</f>
        <v>1.301655400428857</v>
      </c>
    </row>
    <row r="2707" spans="1:41">
      <c r="A2707" s="14" t="s">
        <v>97</v>
      </c>
      <c r="B2707" s="14" t="s">
        <v>230</v>
      </c>
      <c r="C2707" s="15">
        <v>-46.28</v>
      </c>
      <c r="D2707" s="15">
        <v>43.68</v>
      </c>
      <c r="E2707" s="15">
        <v>3981</v>
      </c>
      <c r="F2707" s="71">
        <v>1180.5</v>
      </c>
      <c r="G2707" s="15">
        <v>117.283</v>
      </c>
      <c r="I2707">
        <f>(E2707*100*Info!$B$11)/AI2707</f>
        <v>3.1851354964564798</v>
      </c>
      <c r="J2707">
        <f>LOG10(I2707)</f>
        <v>0.50312791205965834</v>
      </c>
      <c r="K2707">
        <f>2*((E2707*100*Info!$B$11)/AI2707^2)*(AJ2707/2)</f>
        <v>8.5284257107775957E-2</v>
      </c>
      <c r="L2707">
        <f>(M2707/10.7)/I2707</f>
        <v>0.42440512258687979</v>
      </c>
      <c r="M2707">
        <f>((U2707/0.242530073729142))*I2707</f>
        <v>14.464129682874949</v>
      </c>
      <c r="N2707">
        <f>2*M2707*SQRT((0.5*K2707/I2707)^2+(0.5*V2707/U2707)^2)</f>
        <v>0.60526047778842007</v>
      </c>
      <c r="O2707" s="1">
        <v>1.39347213107253</v>
      </c>
      <c r="P2707" s="1">
        <v>3.0632056088173699E-2</v>
      </c>
      <c r="Q2707" s="1">
        <v>1.6864444709243991</v>
      </c>
      <c r="R2707" s="1">
        <v>3.9175403984461961E-2</v>
      </c>
      <c r="S2707" s="1">
        <v>2.1566179649354549</v>
      </c>
      <c r="T2707" s="1">
        <v>3.4657069236507132E-2</v>
      </c>
      <c r="U2707" s="1">
        <v>1.1013617606906301</v>
      </c>
      <c r="V2707" s="1">
        <v>3.5417256636626648E-2</v>
      </c>
      <c r="W2707" s="50">
        <f>U2707*Info!$B$2</f>
        <v>0.52865364513150237</v>
      </c>
      <c r="X2707" s="50">
        <f>W2707*SQRT((0.5*V2707/U2707)^2+Info!$B$3^2)</f>
        <v>2.7765790072939518E-2</v>
      </c>
      <c r="Y2707" s="39">
        <f>W2707*Info!$D$2</f>
        <v>0.42820945255651693</v>
      </c>
      <c r="Z2707" s="39">
        <f>Y2707*SQRT(Info!$D$3^2+(X2707/W2707)^2)</f>
        <v>3.1051915892427957E-2</v>
      </c>
      <c r="AA2707" s="50">
        <f>IF(O2707-W2707&gt;0,O2707-W2707,0)</f>
        <v>0.86481848594102761</v>
      </c>
      <c r="AB2707" s="50">
        <f>SQRT((0.5*P2707)^2+X2707^2)</f>
        <v>3.1709932409606324E-2</v>
      </c>
      <c r="AC2707" s="50">
        <f>(1-EXP(-Info!$B$6*G2707*1000))+(Info!$B$6/(Info!$B$6-Info!$B$7))*(EXP(-Info!$B$7*G2707*1000)-EXP(-Info!$B$6*G2707*1000))*(Info!$B$9-1)</f>
        <v>0.73885854728371758</v>
      </c>
      <c r="AD2707" s="50">
        <f>SQRT((Info!$B$6*EXP(-Info!$B$6*G2707*1000)+(Info!$B$6/(Info!$B$6+Info!$B$7))*(Info!$B$9-1)*(-Info!$B$7*EXP(-Info!$B$7*G2707*1000)+Info!$B$6*EXP(-Info!$B$6*G2707*1000)))^2*(0.01*G2707*1000)^2)</f>
        <v>3.8138064439354885E-3</v>
      </c>
      <c r="AE2707" s="50">
        <f>IF(AA2707&gt;0,AA2707*AC2707*SQRT((AB2707/AA2707)^2+(AD2707/AC2707)^2),AA2707*AC2707*SQRT((AD2707/AC2707)^2))</f>
        <v>2.3660172022961293E-2</v>
      </c>
      <c r="AF2707" s="50">
        <f>IF((S2707-Y2707-AA2707*AC2707)&gt;0,S2707-Y2707-AA2707*AC2707,0)</f>
        <v>1.089429982192446</v>
      </c>
      <c r="AG2707" s="50">
        <f>SQRT((T2707*0.5)^2+Z2707^2+AE2707^2)</f>
        <v>4.2711864075014948E-2</v>
      </c>
      <c r="AH2707" s="50">
        <f>AF2707/S2707</f>
        <v>0.50515668509932465</v>
      </c>
      <c r="AI2707">
        <f>AF2707*EXP(Info!$B$6*G2707*1000)</f>
        <v>3.1937786131957107</v>
      </c>
      <c r="AJ2707">
        <f>2*SQRT((EXP(Info!$B$6*G2707)*AG2707)^2+(Info!$B$6*G2707*0.01*AI2707)^2)</f>
        <v>8.5515682675391891E-2</v>
      </c>
      <c r="AK2707" s="28">
        <f>AI2707/(E2707/1000)</f>
        <v>0.80225536628879945</v>
      </c>
      <c r="AL2707">
        <f>AA2707/0.752049334436339</f>
        <v>1.1499491407557845</v>
      </c>
      <c r="AM2707">
        <f>Q2707/O2707</f>
        <v>1.2102462857483727</v>
      </c>
      <c r="AN2707">
        <f>U2707/0.242530074</f>
        <v>4.5411348066080661</v>
      </c>
      <c r="AO2707">
        <f>O2707/U2707</f>
        <v>1.2652265411854562</v>
      </c>
    </row>
    <row r="2708" spans="1:41">
      <c r="A2708" s="14" t="s">
        <v>97</v>
      </c>
      <c r="B2708" s="14" t="s">
        <v>230</v>
      </c>
      <c r="C2708" s="15">
        <v>-46.28</v>
      </c>
      <c r="D2708" s="15">
        <v>43.68</v>
      </c>
      <c r="E2708" s="15">
        <v>3981</v>
      </c>
      <c r="F2708" s="71">
        <v>1185.5</v>
      </c>
      <c r="G2708" s="15">
        <v>117.819</v>
      </c>
      <c r="I2708">
        <f>(E2708*100*Info!$B$11)/AI2708</f>
        <v>4.0056084333441841</v>
      </c>
      <c r="J2708">
        <f>LOG10(I2708)</f>
        <v>0.60266849274849899</v>
      </c>
      <c r="K2708">
        <f>2*((E2708*100*Info!$B$11)/AI2708^2)*(AJ2708/2)</f>
        <v>0.14425327118180539</v>
      </c>
      <c r="L2708">
        <f>(M2708/10.7)/I2708</f>
        <v>0.47319738067545264</v>
      </c>
      <c r="M2708">
        <f>((U2708/0.242530073729142))*I2708</f>
        <v>20.281244579768693</v>
      </c>
      <c r="N2708">
        <f>2*M2708*SQRT((0.5*K2708/I2708)^2+(0.5*V2708/U2708)^2)</f>
        <v>0.98057477000889004</v>
      </c>
      <c r="O2708" s="1">
        <v>1.3756260856846001</v>
      </c>
      <c r="P2708" s="1">
        <v>3.0276702740977018E-2</v>
      </c>
      <c r="Q2708" s="1">
        <v>1.6099361809691091</v>
      </c>
      <c r="R2708" s="1">
        <v>3.6451100558824313E-2</v>
      </c>
      <c r="S2708" s="1">
        <v>1.9217721323936121</v>
      </c>
      <c r="T2708" s="1">
        <v>3.0121298529692211E-2</v>
      </c>
      <c r="U2708" s="1">
        <v>1.2279811731731021</v>
      </c>
      <c r="V2708" s="1">
        <v>3.9614288549978158E-2</v>
      </c>
      <c r="W2708" s="50">
        <f>U2708*Info!$B$2</f>
        <v>0.58943096312308896</v>
      </c>
      <c r="X2708" s="50">
        <f>W2708*SQRT((0.5*V2708/U2708)^2+Info!$B$3^2)</f>
        <v>3.0967133572583311E-2</v>
      </c>
      <c r="Y2708" s="39">
        <f>W2708*Info!$D$2</f>
        <v>0.4774390801297021</v>
      </c>
      <c r="Z2708" s="39">
        <f>Y2708*SQRT(Info!$D$3^2+(X2708/W2708)^2)</f>
        <v>3.4627244327271621E-2</v>
      </c>
      <c r="AA2708" s="50">
        <f>IF(O2708-W2708&gt;0,O2708-W2708,0)</f>
        <v>0.78619512256151114</v>
      </c>
      <c r="AB2708" s="50">
        <f>SQRT((0.5*P2708)^2+X2708^2)</f>
        <v>3.446930582298674E-2</v>
      </c>
      <c r="AC2708" s="50">
        <f>(1-EXP(-Info!$B$6*G2708*1000))+(Info!$B$6/(Info!$B$6-Info!$B$7))*(EXP(-Info!$B$7*G2708*1000)-EXP(-Info!$B$6*G2708*1000))*(Info!$B$9-1)</f>
        <v>0.7406556112243492</v>
      </c>
      <c r="AD2708" s="50">
        <f>SQRT((Info!$B$6*EXP(-Info!$B$6*G2708*1000)+(Info!$B$6/(Info!$B$6+Info!$B$7))*(Info!$B$9-1)*(-Info!$B$7*EXP(-Info!$B$7*G2708*1000)+Info!$B$6*EXP(-Info!$B$6*G2708*1000)))^2*(0.01*G2708*1000)^2)</f>
        <v>3.8115409097179533E-3</v>
      </c>
      <c r="AE2708" s="50">
        <f>IF(AA2708&gt;0,AA2708*AC2708*SQRT((AB2708/AA2708)^2+(AD2708/AC2708)^2),AA2708*AC2708*SQRT((AD2708/AC2708)^2))</f>
        <v>2.5705149624300622E-2</v>
      </c>
      <c r="AF2708" s="50">
        <f>IF((S2708-Y2708-AA2708*AC2708)&gt;0,S2708-Y2708-AA2708*AC2708,0)</f>
        <v>0.86203322322151177</v>
      </c>
      <c r="AG2708" s="50">
        <f>SQRT((T2708*0.5)^2+Z2708^2+AE2708^2)</f>
        <v>4.5679578842048846E-2</v>
      </c>
      <c r="AH2708" s="50">
        <f>AF2708/S2708</f>
        <v>0.44856162116776521</v>
      </c>
      <c r="AI2708">
        <f>AF2708*EXP(Info!$B$6*G2708*1000)</f>
        <v>2.5395936217910191</v>
      </c>
      <c r="AJ2708">
        <f>2*SQRT((EXP(Info!$B$6*G2708)*AG2708)^2+(Info!$B$6*G2708*0.01*AI2708)^2)</f>
        <v>9.1457937916800083E-2</v>
      </c>
      <c r="AK2708" s="28">
        <f>AI2708/(E2708/1000)</f>
        <v>0.63792856613690507</v>
      </c>
      <c r="AL2708">
        <f>AA2708/0.752049334436339</f>
        <v>1.0454036544700414</v>
      </c>
      <c r="AM2708">
        <f>Q2708/O2708</f>
        <v>1.1703297849051046</v>
      </c>
      <c r="AN2708">
        <f>U2708/0.242530074</f>
        <v>5.0632119675727392</v>
      </c>
      <c r="AO2708">
        <f>O2708/U2708</f>
        <v>1.1202338567862435</v>
      </c>
    </row>
    <row r="2709" spans="1:41">
      <c r="A2709" s="14" t="s">
        <v>97</v>
      </c>
      <c r="B2709" s="14" t="s">
        <v>230</v>
      </c>
      <c r="C2709" s="15">
        <v>-46.28</v>
      </c>
      <c r="D2709" s="15">
        <v>43.68</v>
      </c>
      <c r="E2709" s="15">
        <v>3981</v>
      </c>
      <c r="F2709" s="71">
        <v>1190.5</v>
      </c>
      <c r="G2709" s="15">
        <v>118.35599999999999</v>
      </c>
      <c r="I2709">
        <f>(E2709*100*Info!$B$11)/AI2709</f>
        <v>4.0455771301070662</v>
      </c>
      <c r="J2709">
        <f>LOG10(I2709)</f>
        <v>0.60698048553837558</v>
      </c>
      <c r="K2709">
        <f>2*((E2709*100*Info!$B$11)/AI2709^2)*(AJ2709/2)</f>
        <v>0.16310486087797646</v>
      </c>
      <c r="L2709">
        <f>(M2709/10.7)/I2709</f>
        <v>0.52962021330930797</v>
      </c>
      <c r="M2709">
        <f>((U2709/0.242530073729142))*I2709</f>
        <v>22.926027821890216</v>
      </c>
      <c r="N2709">
        <f>2*M2709*SQRT((0.5*K2709/I2709)^2+(0.5*V2709/U2709)^2)</f>
        <v>1.1835038028111873</v>
      </c>
      <c r="O2709" s="1">
        <v>1.4790131696794171</v>
      </c>
      <c r="P2709" s="1">
        <v>3.2483513027045413E-2</v>
      </c>
      <c r="Q2709" s="1">
        <v>1.7205047901535011</v>
      </c>
      <c r="R2709" s="1">
        <v>3.8893452345436917E-2</v>
      </c>
      <c r="S2709" s="1">
        <v>1.99197780312749</v>
      </c>
      <c r="T2709" s="1">
        <v>3.1275354007930682E-2</v>
      </c>
      <c r="U2709" s="1">
        <v>1.3744024743911489</v>
      </c>
      <c r="V2709" s="1">
        <v>4.431158891713198E-2</v>
      </c>
      <c r="W2709" s="50">
        <f>U2709*Info!$B$2</f>
        <v>0.65971318770775145</v>
      </c>
      <c r="X2709" s="50">
        <f>W2709*SQRT((0.5*V2709/U2709)^2+Info!$B$3^2)</f>
        <v>3.4657644167496365E-2</v>
      </c>
      <c r="Y2709" s="39">
        <f>W2709*Info!$D$2</f>
        <v>0.53436768204327867</v>
      </c>
      <c r="Z2709" s="39">
        <f>Y2709*SQRT(Info!$D$3^2+(X2709/W2709)^2)</f>
        <v>3.8754974810502101E-2</v>
      </c>
      <c r="AA2709" s="50">
        <f>IF(O2709-W2709&gt;0,O2709-W2709,0)</f>
        <v>0.81929998197166565</v>
      </c>
      <c r="AB2709" s="50">
        <f>SQRT((0.5*P2709)^2+X2709^2)</f>
        <v>3.82746254571531E-2</v>
      </c>
      <c r="AC2709" s="50">
        <f>(1-EXP(-Info!$B$6*G2709*1000))+(Info!$B$6/(Info!$B$6-Info!$B$7))*(EXP(-Info!$B$7*G2709*1000)-EXP(-Info!$B$6*G2709*1000))*(Info!$B$9-1)</f>
        <v>0.74244640860603806</v>
      </c>
      <c r="AD2709" s="50">
        <f>SQRT((Info!$B$6*EXP(-Info!$B$6*G2709*1000)+(Info!$B$6/(Info!$B$6+Info!$B$7))*(Info!$B$9-1)*(-Info!$B$7*EXP(-Info!$B$7*G2709*1000)+Info!$B$6*EXP(-Info!$B$6*G2709*1000)))^2*(0.01*G2709*1000)^2)</f>
        <v>3.8091901148473257E-3</v>
      </c>
      <c r="AE2709" s="50">
        <f>IF(AA2709&gt;0,AA2709*AC2709*SQRT((AB2709/AA2709)^2+(AD2709/AC2709)^2),AA2709*AC2709*SQRT((AD2709/AC2709)^2))</f>
        <v>2.8587718628313476E-2</v>
      </c>
      <c r="AF2709" s="50">
        <f>IF((S2709-Y2709-AA2709*AC2709)&gt;0,S2709-Y2709-AA2709*AC2709,0)</f>
        <v>0.84932379189835649</v>
      </c>
      <c r="AG2709" s="50">
        <f>SQRT((T2709*0.5)^2+Z2709^2+AE2709^2)</f>
        <v>5.0633414569971676E-2</v>
      </c>
      <c r="AH2709" s="50">
        <f>AF2709/S2709</f>
        <v>0.42637211647884932</v>
      </c>
      <c r="AI2709">
        <f>AF2709*EXP(Info!$B$6*G2709*1000)</f>
        <v>2.5145034445169476</v>
      </c>
      <c r="AJ2709">
        <f>2*SQRT((EXP(Info!$B$6*G2709)*AG2709)^2+(Info!$B$6*G2709*0.01*AI2709)^2)</f>
        <v>0.10137681752325788</v>
      </c>
      <c r="AK2709" s="28">
        <f>AI2709/(E2709/1000)</f>
        <v>0.63162608503314432</v>
      </c>
      <c r="AL2709">
        <f>AA2709/0.752049334436339</f>
        <v>1.0894231860277237</v>
      </c>
      <c r="AM2709">
        <f>Q2709/O2709</f>
        <v>1.1632788844783772</v>
      </c>
      <c r="AN2709">
        <f>U2709/0.242530074</f>
        <v>5.6669362760807509</v>
      </c>
      <c r="AO2709">
        <f>O2709/U2709</f>
        <v>1.0761135818928222</v>
      </c>
    </row>
    <row r="2710" spans="1:41">
      <c r="A2710" s="14" t="s">
        <v>97</v>
      </c>
      <c r="B2710" s="14" t="s">
        <v>230</v>
      </c>
      <c r="C2710" s="15">
        <v>-46.28</v>
      </c>
      <c r="D2710" s="15">
        <v>43.68</v>
      </c>
      <c r="E2710" s="15">
        <v>3981</v>
      </c>
      <c r="F2710" s="71">
        <v>1195.5</v>
      </c>
      <c r="G2710" s="15">
        <v>118.892</v>
      </c>
      <c r="I2710">
        <f>(E2710*100*Info!$B$11)/AI2710</f>
        <v>3.5173793505009869</v>
      </c>
      <c r="J2710">
        <f>LOG10(I2710)</f>
        <v>0.54621920964330173</v>
      </c>
      <c r="K2710">
        <f>2*((E2710*100*Info!$B$11)/AI2710^2)*(AJ2710/2)</f>
        <v>0.13566593428703125</v>
      </c>
      <c r="L2710">
        <f>(M2710/10.7)/I2710</f>
        <v>0.57198046099695954</v>
      </c>
      <c r="M2710">
        <f>((U2710/0.242530073729142))*I2710</f>
        <v>21.527033207687921</v>
      </c>
      <c r="N2710">
        <f>2*M2710*SQRT((0.5*K2710/I2710)^2+(0.5*V2710/U2710)^2)</f>
        <v>1.0813172305854213</v>
      </c>
      <c r="O2710" s="1">
        <v>1.656332291181833</v>
      </c>
      <c r="P2710" s="1">
        <v>3.6488905739491713E-2</v>
      </c>
      <c r="Q2710" s="1">
        <v>1.946032362197011</v>
      </c>
      <c r="R2710" s="1">
        <v>4.447746110421702E-2</v>
      </c>
      <c r="S2710" s="1">
        <v>2.2516216533351621</v>
      </c>
      <c r="T2710" s="1">
        <v>3.8965518263983707E-2</v>
      </c>
      <c r="U2710" s="1">
        <v>1.484330358136267</v>
      </c>
      <c r="V2710" s="1">
        <v>4.7763655412161272E-2</v>
      </c>
      <c r="W2710" s="50">
        <f>U2710*Info!$B$2</f>
        <v>0.71247857190540809</v>
      </c>
      <c r="X2710" s="50">
        <f>W2710*SQRT((0.5*V2710/U2710)^2+Info!$B$3^2)</f>
        <v>3.7422867541021351E-2</v>
      </c>
      <c r="Y2710" s="39">
        <f>W2710*Info!$D$2</f>
        <v>0.5771076432433806</v>
      </c>
      <c r="Z2710" s="39">
        <f>Y2710*SQRT(Info!$D$3^2+(X2710/W2710)^2)</f>
        <v>4.185071221211914E-2</v>
      </c>
      <c r="AA2710" s="50">
        <f>IF(O2710-W2710&gt;0,O2710-W2710,0)</f>
        <v>0.94385371927642492</v>
      </c>
      <c r="AB2710" s="50">
        <f>SQRT((0.5*P2710)^2+X2710^2)</f>
        <v>4.1633292873723152E-2</v>
      </c>
      <c r="AC2710" s="50">
        <f>(1-EXP(-Info!$B$6*G2710*1000))+(Info!$B$6/(Info!$B$6-Info!$B$7))*(EXP(-Info!$B$7*G2710*1000)-EXP(-Info!$B$6*G2710*1000))*(Info!$B$9-1)</f>
        <v>0.74422431808253753</v>
      </c>
      <c r="AD2710" s="50">
        <f>SQRT((Info!$B$6*EXP(-Info!$B$6*G2710*1000)+(Info!$B$6/(Info!$B$6+Info!$B$7))*(Info!$B$9-1)*(-Info!$B$7*EXP(-Info!$B$7*G2710*1000)+Info!$B$6*EXP(-Info!$B$6*G2710*1000)))^2*(0.01*G2710*1000)^2)</f>
        <v>3.8067636659766656E-3</v>
      </c>
      <c r="AE2710" s="50">
        <f>IF(AA2710&gt;0,AA2710*AC2710*SQRT((AB2710/AA2710)^2+(AD2710/AC2710)^2),AA2710*AC2710*SQRT((AD2710/AC2710)^2))</f>
        <v>3.119214081151778E-2</v>
      </c>
      <c r="AF2710" s="50">
        <f>IF((S2710-Y2710-AA2710*AC2710)&gt;0,S2710-Y2710-AA2710*AC2710,0)</f>
        <v>0.97207511949361736</v>
      </c>
      <c r="AG2710" s="50">
        <f>SQRT((T2710*0.5)^2+Z2710^2+AE2710^2)</f>
        <v>5.5713639842164174E-2</v>
      </c>
      <c r="AH2710" s="50">
        <f>AF2710/S2710</f>
        <v>0.4317222292003427</v>
      </c>
      <c r="AI2710">
        <f>AF2710*EXP(Info!$B$6*G2710*1000)</f>
        <v>2.8921013672478351</v>
      </c>
      <c r="AJ2710">
        <f>2*SQRT((EXP(Info!$B$6*G2710)*AG2710)^2+(Info!$B$6*G2710*0.01*AI2710)^2)</f>
        <v>0.11154885354762589</v>
      </c>
      <c r="AK2710" s="28">
        <f>AI2710/(E2710/1000)</f>
        <v>0.72647610330264634</v>
      </c>
      <c r="AL2710">
        <f>AA2710/0.752049334436339</f>
        <v>1.2550422905218621</v>
      </c>
      <c r="AM2710">
        <f>Q2710/O2710</f>
        <v>1.1749045602488799</v>
      </c>
      <c r="AN2710">
        <f>U2710/0.242530074</f>
        <v>6.1201909258324267</v>
      </c>
      <c r="AO2710">
        <f>O2710/U2710</f>
        <v>1.1158784714620622</v>
      </c>
    </row>
    <row r="2711" spans="1:41">
      <c r="A2711" s="14" t="s">
        <v>97</v>
      </c>
      <c r="B2711" s="14" t="s">
        <v>230</v>
      </c>
      <c r="C2711" s="15">
        <v>-46.28</v>
      </c>
      <c r="D2711" s="15">
        <v>43.68</v>
      </c>
      <c r="E2711" s="15">
        <v>3981</v>
      </c>
      <c r="F2711" s="71">
        <v>1200.5</v>
      </c>
      <c r="G2711" s="15">
        <v>119.429</v>
      </c>
      <c r="I2711">
        <f>(E2711*100*Info!$B$11)/AI2711</f>
        <v>2.8079848134846617</v>
      </c>
      <c r="J2711">
        <f>LOG10(I2711)</f>
        <v>0.44839475465518724</v>
      </c>
      <c r="K2711">
        <f>2*((E2711*100*Info!$B$11)/AI2711^2)*(AJ2711/2)</f>
        <v>9.8418181975528693E-2</v>
      </c>
      <c r="L2711">
        <f>(M2711/10.7)/I2711</f>
        <v>0.64700425187062338</v>
      </c>
      <c r="M2711">
        <f>((U2711/0.242530073729142))*I2711</f>
        <v>19.439525814586055</v>
      </c>
      <c r="N2711">
        <f>2*M2711*SQRT((0.5*K2711/I2711)^2+(0.5*V2711/U2711)^2)</f>
        <v>0.92581368162709987</v>
      </c>
      <c r="O2711" s="1">
        <v>2.0290804004954892</v>
      </c>
      <c r="P2711" s="1">
        <v>4.4781539066776878E-2</v>
      </c>
      <c r="Q2711" s="1">
        <v>2.411474055597131</v>
      </c>
      <c r="R2711" s="1">
        <v>5.3401201922861567E-2</v>
      </c>
      <c r="S2711" s="1">
        <v>2.7769420478964491</v>
      </c>
      <c r="T2711" s="1">
        <v>4.3910591883671891E-2</v>
      </c>
      <c r="U2711" s="1">
        <v>1.679022481328982</v>
      </c>
      <c r="V2711" s="1">
        <v>5.4139321734902462E-2</v>
      </c>
      <c r="W2711" s="50">
        <f>U2711*Info!$B$2</f>
        <v>0.80593079103791132</v>
      </c>
      <c r="X2711" s="50">
        <f>W2711*SQRT((0.5*V2711/U2711)^2+Info!$B$3^2)</f>
        <v>4.2339585620945842E-2</v>
      </c>
      <c r="Y2711" s="39">
        <f>W2711*Info!$D$2</f>
        <v>0.65280394074070824</v>
      </c>
      <c r="Z2711" s="39">
        <f>Y2711*SQRT(Info!$D$3^2+(X2711/W2711)^2)</f>
        <v>4.7344840284772156E-2</v>
      </c>
      <c r="AA2711" s="50">
        <f>IF(O2711-W2711&gt;0,O2711-W2711,0)</f>
        <v>1.223149609457578</v>
      </c>
      <c r="AB2711" s="50">
        <f>SQRT((0.5*P2711)^2+X2711^2)</f>
        <v>4.7895585087257463E-2</v>
      </c>
      <c r="AC2711" s="50">
        <f>(1-EXP(-Info!$B$6*G2711*1000))+(Info!$B$6/(Info!$B$6-Info!$B$7))*(EXP(-Info!$B$7*G2711*1000)-EXP(-Info!$B$6*G2711*1000))*(Info!$B$9-1)</f>
        <v>0.74599602181539126</v>
      </c>
      <c r="AD2711" s="50">
        <f>SQRT((Info!$B$6*EXP(-Info!$B$6*G2711*1000)+(Info!$B$6/(Info!$B$6+Info!$B$7))*(Info!$B$9-1)*(-Info!$B$7*EXP(-Info!$B$7*G2711*1000)+Info!$B$6*EXP(-Info!$B$6*G2711*1000)))^2*(0.01*G2711*1000)^2)</f>
        <v>3.804253356267084E-3</v>
      </c>
      <c r="AE2711" s="50">
        <f>IF(AA2711&gt;0,AA2711*AC2711*SQRT((AB2711/AA2711)^2+(AD2711/AC2711)^2),AA2711*AC2711*SQRT((AD2711/AC2711)^2))</f>
        <v>3.603163739450866E-2</v>
      </c>
      <c r="AF2711" s="50">
        <f>IF((S2711-Y2711-AA2711*AC2711)&gt;0,S2711-Y2711-AA2711*AC2711,0)</f>
        <v>1.2116733644153379</v>
      </c>
      <c r="AG2711" s="50">
        <f>SQRT((T2711*0.5)^2+Z2711^2+AE2711^2)</f>
        <v>6.3418040136963685E-2</v>
      </c>
      <c r="AH2711" s="50">
        <f>AF2711/S2711</f>
        <v>0.4363336877459103</v>
      </c>
      <c r="AI2711">
        <f>AF2711*EXP(Info!$B$6*G2711*1000)</f>
        <v>3.6227466686649064</v>
      </c>
      <c r="AJ2711">
        <f>2*SQRT((EXP(Info!$B$6*G2711)*AG2711)^2+(Info!$B$6*G2711*0.01*AI2711)^2)</f>
        <v>0.12697509586792879</v>
      </c>
      <c r="AK2711" s="28">
        <f>AI2711/(E2711/1000)</f>
        <v>0.91000921091808751</v>
      </c>
      <c r="AL2711">
        <f>AA2711/0.752049334436339</f>
        <v>1.6264220356957415</v>
      </c>
      <c r="AM2711">
        <f>Q2711/O2711</f>
        <v>1.1884566304066924</v>
      </c>
      <c r="AN2711">
        <f>U2711/0.242530074</f>
        <v>6.922945487284113</v>
      </c>
      <c r="AO2711">
        <f>O2711/U2711</f>
        <v>1.2084891197462877</v>
      </c>
    </row>
    <row r="2712" spans="1:41">
      <c r="A2712" s="14" t="s">
        <v>97</v>
      </c>
      <c r="B2712" s="14" t="s">
        <v>230</v>
      </c>
      <c r="C2712" s="15">
        <v>-46.28</v>
      </c>
      <c r="D2712" s="15">
        <v>43.68</v>
      </c>
      <c r="E2712" s="15">
        <v>3981</v>
      </c>
      <c r="F2712" s="71">
        <v>1205.5</v>
      </c>
      <c r="G2712" s="15">
        <v>119.965</v>
      </c>
      <c r="I2712">
        <f>(E2712*100*Info!$B$11)/AI2712</f>
        <v>4.4932070443507124</v>
      </c>
      <c r="J2712">
        <f>LOG10(I2712)</f>
        <v>0.6525564310896429</v>
      </c>
      <c r="K2712">
        <f>2*((E2712*100*Info!$B$11)/AI2712^2)*(AJ2712/2)</f>
        <v>0.27682117182989069</v>
      </c>
      <c r="L2712">
        <f>(M2712/10.7)/I2712</f>
        <v>0.7349002802322413</v>
      </c>
      <c r="M2712">
        <f>((U2712/0.242530073729142))*I2712</f>
        <v>35.332032541572566</v>
      </c>
      <c r="N2712">
        <f>2*M2712*SQRT((0.5*K2712/I2712)^2+(0.5*V2712/U2712)^2)</f>
        <v>2.4575089715388456</v>
      </c>
      <c r="O2712" s="1">
        <v>1.968843378877569</v>
      </c>
      <c r="P2712" s="1">
        <v>4.3071571011670813E-2</v>
      </c>
      <c r="Q2712" s="1">
        <v>2.2469137782836301</v>
      </c>
      <c r="R2712" s="1">
        <v>4.9880462244784887E-2</v>
      </c>
      <c r="S2712" s="1">
        <v>2.2827028047407629</v>
      </c>
      <c r="T2712" s="1">
        <v>3.9600244010684842E-2</v>
      </c>
      <c r="U2712" s="1">
        <v>1.9071189848867309</v>
      </c>
      <c r="V2712" s="1">
        <v>6.156805455373153E-2</v>
      </c>
      <c r="W2712" s="50">
        <f>U2712*Info!$B$2</f>
        <v>0.91541711274563076</v>
      </c>
      <c r="X2712" s="50">
        <f>W2712*SQRT((0.5*V2712/U2712)^2+Info!$B$3^2)</f>
        <v>4.8096894342993371E-2</v>
      </c>
      <c r="Y2712" s="39">
        <f>W2712*Info!$D$2</f>
        <v>0.74148786132396094</v>
      </c>
      <c r="Z2712" s="39">
        <f>Y2712*SQRT(Info!$D$3^2+(X2712/W2712)^2)</f>
        <v>5.3779867323756378E-2</v>
      </c>
      <c r="AA2712" s="50">
        <f>IF(O2712-W2712&gt;0,O2712-W2712,0)</f>
        <v>1.0534262661319382</v>
      </c>
      <c r="AB2712" s="50">
        <f>SQRT((0.5*P2712)^2+X2712^2)</f>
        <v>5.2698209673521339E-2</v>
      </c>
      <c r="AC2712" s="50">
        <f>(1-EXP(-Info!$B$6*G2712*1000))+(Info!$B$6/(Info!$B$6-Info!$B$7))*(EXP(-Info!$B$7*G2712*1000)-EXP(-Info!$B$6*G2712*1000))*(Info!$B$9-1)</f>
        <v>0.74775496909422856</v>
      </c>
      <c r="AD2712" s="50">
        <f>SQRT((Info!$B$6*EXP(-Info!$B$6*G2712*1000)+(Info!$B$6/(Info!$B$6+Info!$B$7))*(Info!$B$9-1)*(-Info!$B$7*EXP(-Info!$B$7*G2712*1000)+Info!$B$6*EXP(-Info!$B$6*G2712*1000)))^2*(0.01*G2712*1000)^2)</f>
        <v>3.8016693737247171E-3</v>
      </c>
      <c r="AE2712" s="50">
        <f>IF(AA2712&gt;0,AA2712*AC2712*SQRT((AB2712/AA2712)^2+(AD2712/AC2712)^2),AA2712*AC2712*SQRT((AD2712/AC2712)^2))</f>
        <v>3.9608328824979215E-2</v>
      </c>
      <c r="AF2712" s="50">
        <f>IF((S2712-Y2712-AA2712*AC2712)&gt;0,S2712-Y2712-AA2712*AC2712,0)</f>
        <v>0.75351021834226606</v>
      </c>
      <c r="AG2712" s="50">
        <f>SQRT((T2712*0.5)^2+Z2712^2+AE2712^2)</f>
        <v>6.9664472100884847E-2</v>
      </c>
      <c r="AH2712" s="50">
        <f>AF2712/S2712</f>
        <v>0.33009562908380408</v>
      </c>
      <c r="AI2712">
        <f>AF2712*EXP(Info!$B$6*G2712*1000)</f>
        <v>2.2639993056859442</v>
      </c>
      <c r="AJ2712">
        <f>2*SQRT((EXP(Info!$B$6*G2712)*AG2712)^2+(Info!$B$6*G2712*0.01*AI2712)^2)</f>
        <v>0.13948231956282042</v>
      </c>
      <c r="AK2712" s="28">
        <f>AI2712/(E2712/1000)</f>
        <v>0.56870115691684109</v>
      </c>
      <c r="AL2712">
        <f>AA2712/0.752049334436339</f>
        <v>1.4007409060756382</v>
      </c>
      <c r="AM2712">
        <f>Q2712/O2712</f>
        <v>1.1412354087629806</v>
      </c>
      <c r="AN2712">
        <f>U2712/0.242530074</f>
        <v>7.863432989703087</v>
      </c>
      <c r="AO2712">
        <f>O2712/U2712</f>
        <v>1.0323652559069376</v>
      </c>
    </row>
    <row r="2713" spans="1:41">
      <c r="A2713" s="14" t="s">
        <v>97</v>
      </c>
      <c r="B2713" s="14" t="s">
        <v>230</v>
      </c>
      <c r="C2713" s="15">
        <v>-46.28</v>
      </c>
      <c r="D2713" s="15">
        <v>43.68</v>
      </c>
      <c r="E2713" s="15">
        <v>3981</v>
      </c>
      <c r="F2713" s="71">
        <v>1210.5</v>
      </c>
      <c r="G2713" s="15">
        <v>120.501</v>
      </c>
      <c r="I2713">
        <f>(E2713*100*Info!$B$11)/AI2713</f>
        <v>5.986465197021352</v>
      </c>
      <c r="J2713">
        <f>LOG10(I2713)</f>
        <v>0.7771704620279587</v>
      </c>
      <c r="K2713">
        <f>2*((E2713*100*Info!$B$11)/AI2713^2)*(AJ2713/2)</f>
        <v>0.47490468101132838</v>
      </c>
      <c r="L2713">
        <f>(M2713/10.7)/I2713</f>
        <v>0.72979867721337044</v>
      </c>
      <c r="M2713">
        <f>((U2713/0.242530073729142))*I2713</f>
        <v>46.747383887079664</v>
      </c>
      <c r="N2713">
        <f>2*M2713*SQRT((0.5*K2713/I2713)^2+(0.5*V2713/U2713)^2)</f>
        <v>4.002312733726578</v>
      </c>
      <c r="O2713" s="1">
        <v>1.617371635691051</v>
      </c>
      <c r="P2713" s="1">
        <v>3.5312914433371929E-2</v>
      </c>
      <c r="Q2713" s="1">
        <v>1.902601922878312</v>
      </c>
      <c r="R2713" s="1">
        <v>4.2905569735286593E-2</v>
      </c>
      <c r="S2713" s="1">
        <v>1.8300037442018759</v>
      </c>
      <c r="T2713" s="1">
        <v>2.9535572902663981E-2</v>
      </c>
      <c r="U2713" s="1">
        <v>1.8938799588142829</v>
      </c>
      <c r="V2713" s="1">
        <v>6.0983278914374127E-2</v>
      </c>
      <c r="W2713" s="50">
        <f>U2713*Info!$B$2</f>
        <v>0.90906238023085573</v>
      </c>
      <c r="X2713" s="50">
        <f>W2713*SQRT((0.5*V2713/U2713)^2+Info!$B$3^2)</f>
        <v>4.7751420309444383E-2</v>
      </c>
      <c r="Y2713" s="39">
        <f>W2713*Info!$D$2</f>
        <v>0.73634052798699323</v>
      </c>
      <c r="Z2713" s="39">
        <f>Y2713*SQRT(Info!$D$3^2+(X2713/W2713)^2)</f>
        <v>5.3399732523430991E-2</v>
      </c>
      <c r="AA2713" s="50">
        <f>IF(O2713-W2713&gt;0,O2713-W2713,0)</f>
        <v>0.7083092554601953</v>
      </c>
      <c r="AB2713" s="50">
        <f>SQRT((0.5*P2713)^2+X2713^2)</f>
        <v>5.0911183673274372E-2</v>
      </c>
      <c r="AC2713" s="50">
        <f>(1-EXP(-Info!$B$6*G2713*1000))+(Info!$B$6/(Info!$B$6-Info!$B$7))*(EXP(-Info!$B$7*G2713*1000)-EXP(-Info!$B$6*G2713*1000))*(Info!$B$9-1)</f>
        <v>0.74950451552800124</v>
      </c>
      <c r="AD2713" s="50">
        <f>SQRT((Info!$B$6*EXP(-Info!$B$6*G2713*1000)+(Info!$B$6/(Info!$B$6+Info!$B$7))*(Info!$B$9-1)*(-Info!$B$7*EXP(-Info!$B$7*G2713*1000)+Info!$B$6*EXP(-Info!$B$6*G2713*1000)))^2*(0.01*G2713*1000)^2)</f>
        <v>3.7990079482150469E-3</v>
      </c>
      <c r="AE2713" s="50">
        <f>IF(AA2713&gt;0,AA2713*AC2713*SQRT((AB2713/AA2713)^2+(AD2713/AC2713)^2),AA2713*AC2713*SQRT((AD2713/AC2713)^2))</f>
        <v>3.8252923105342958E-2</v>
      </c>
      <c r="AF2713" s="50">
        <f>IF((S2713-Y2713-AA2713*AC2713)&gt;0,S2713-Y2713-AA2713*AC2713,0)</f>
        <v>0.56278223085718981</v>
      </c>
      <c r="AG2713" s="50">
        <f>SQRT((T2713*0.5)^2+Z2713^2+AE2713^2)</f>
        <v>6.732685256529819E-2</v>
      </c>
      <c r="AH2713" s="50">
        <f>AF2713/S2713</f>
        <v>0.30753064448107859</v>
      </c>
      <c r="AI2713">
        <f>AF2713*EXP(Info!$B$6*G2713*1000)</f>
        <v>1.6992694843986953</v>
      </c>
      <c r="AJ2713">
        <f>2*SQRT((EXP(Info!$B$6*G2713)*AG2713)^2+(Info!$B$6*G2713*0.01*AI2713)^2)</f>
        <v>0.13480259316335394</v>
      </c>
      <c r="AK2713" s="28">
        <f>AI2713/(E2713/1000)</f>
        <v>0.42684488430009931</v>
      </c>
      <c r="AL2713">
        <f>AA2713/0.752049334436339</f>
        <v>0.94183881698542171</v>
      </c>
      <c r="AM2713">
        <f>Q2713/O2713</f>
        <v>1.1763542038780661</v>
      </c>
      <c r="AN2713">
        <f>U2713/0.242530074</f>
        <v>7.8088458374621323</v>
      </c>
      <c r="AO2713">
        <f>O2713/U2713</f>
        <v>0.85399902362536861</v>
      </c>
    </row>
    <row r="2714" spans="1:41">
      <c r="A2714" s="14" t="s">
        <v>97</v>
      </c>
      <c r="B2714" s="14" t="s">
        <v>230</v>
      </c>
      <c r="C2714" s="15">
        <v>-46.28</v>
      </c>
      <c r="D2714" s="15">
        <v>43.68</v>
      </c>
      <c r="E2714" s="15">
        <v>3981</v>
      </c>
      <c r="F2714" s="71">
        <v>1215.5</v>
      </c>
      <c r="G2714" s="15">
        <v>121.038</v>
      </c>
      <c r="I2714">
        <f>(E2714*100*Info!$B$11)/AI2714</f>
        <v>9.6951545647081865</v>
      </c>
      <c r="J2714">
        <f>LOG10(I2714)</f>
        <v>0.98655473719654752</v>
      </c>
      <c r="K2714">
        <f>2*((E2714*100*Info!$B$11)/AI2714^2)*(AJ2714/2)</f>
        <v>1.2929437639638495</v>
      </c>
      <c r="L2714">
        <f>(M2714/10.7)/I2714</f>
        <v>0.76430394126578194</v>
      </c>
      <c r="M2714">
        <f>((U2714/0.242530073729142))*I2714</f>
        <v>79.287479841365212</v>
      </c>
      <c r="N2714">
        <f>2*M2714*SQRT((0.5*K2714/I2714)^2+(0.5*V2714/U2714)^2)</f>
        <v>10.877338030070987</v>
      </c>
      <c r="O2714" s="1">
        <v>1.5055024675077091</v>
      </c>
      <c r="P2714" s="1">
        <v>3.2990101942683002E-2</v>
      </c>
      <c r="Q2714" s="1">
        <v>1.6580225836773259</v>
      </c>
      <c r="R2714" s="1">
        <v>3.7402394594503237E-2</v>
      </c>
      <c r="S2714" s="1">
        <v>1.5327340792436781</v>
      </c>
      <c r="T2714" s="1">
        <v>2.7376252619377761E-2</v>
      </c>
      <c r="U2714" s="1">
        <v>1.9834235961253039</v>
      </c>
      <c r="V2714" s="1">
        <v>6.3836592499616915E-2</v>
      </c>
      <c r="W2714" s="50">
        <f>U2714*Info!$B$2</f>
        <v>0.95204332614014586</v>
      </c>
      <c r="X2714" s="50">
        <f>W2714*SQRT((0.5*V2714/U2714)^2+Info!$B$3^2)</f>
        <v>5.000692556373567E-2</v>
      </c>
      <c r="Y2714" s="39">
        <f>W2714*Info!$D$2</f>
        <v>0.77115509417351824</v>
      </c>
      <c r="Z2714" s="39">
        <f>Y2714*SQRT(Info!$D$3^2+(X2714/W2714)^2)</f>
        <v>5.5923205075173635E-2</v>
      </c>
      <c r="AA2714" s="50">
        <f>IF(O2714-W2714&gt;0,O2714-W2714,0)</f>
        <v>0.55345914136756325</v>
      </c>
      <c r="AB2714" s="50">
        <f>SQRT((0.5*P2714)^2+X2714^2)</f>
        <v>5.2657186697393492E-2</v>
      </c>
      <c r="AC2714" s="50">
        <f>(1-EXP(-Info!$B$6*G2714*1000))+(Info!$B$6/(Info!$B$6-Info!$B$7))*(EXP(-Info!$B$7*G2714*1000)-EXP(-Info!$B$6*G2714*1000))*(Info!$B$9-1)</f>
        <v>0.75124794630165426</v>
      </c>
      <c r="AD2714" s="50">
        <f>SQRT((Info!$B$6*EXP(-Info!$B$6*G2714*1000)+(Info!$B$6/(Info!$B$6+Info!$B$7))*(Info!$B$9-1)*(-Info!$B$7*EXP(-Info!$B$7*G2714*1000)+Info!$B$6*EXP(-Info!$B$6*G2714*1000)))^2*(0.01*G2714*1000)^2)</f>
        <v>3.7962647251227953E-3</v>
      </c>
      <c r="AE2714" s="50">
        <f>IF(AA2714&gt;0,AA2714*AC2714*SQRT((AB2714/AA2714)^2+(AD2714/AC2714)^2),AA2714*AC2714*SQRT((AD2714/AC2714)^2))</f>
        <v>3.961436136617117E-2</v>
      </c>
      <c r="AF2714" s="50">
        <f>IF((S2714-Y2714-AA2714*AC2714)&gt;0,S2714-Y2714-AA2714*AC2714,0)</f>
        <v>0.34579394175590106</v>
      </c>
      <c r="AG2714" s="50">
        <f>SQRT((T2714*0.5)^2+Z2714^2+AE2714^2)</f>
        <v>6.9886102296518995E-2</v>
      </c>
      <c r="AH2714" s="50">
        <f>AF2714/S2714</f>
        <v>0.22560595894529323</v>
      </c>
      <c r="AI2714">
        <f>AF2714*EXP(Info!$B$6*G2714*1000)</f>
        <v>1.0492475969122821</v>
      </c>
      <c r="AJ2714">
        <f>2*SQRT((EXP(Info!$B$6*G2714)*AG2714)^2+(Info!$B$6*G2714*0.01*AI2714)^2)</f>
        <v>0.13992743779661679</v>
      </c>
      <c r="AK2714" s="28">
        <f>AI2714/(E2714/1000)</f>
        <v>0.26356382740825979</v>
      </c>
      <c r="AL2714">
        <f>AA2714/0.752049334436339</f>
        <v>0.73593462027644885</v>
      </c>
      <c r="AM2714">
        <f>Q2714/O2714</f>
        <v>1.1013084464897005</v>
      </c>
      <c r="AN2714">
        <f>U2714/0.242530074</f>
        <v>8.1780521624106033</v>
      </c>
      <c r="AO2714">
        <f>O2714/U2714</f>
        <v>0.75904232986275222</v>
      </c>
    </row>
    <row r="2715" spans="1:41">
      <c r="A2715" s="14" t="s">
        <v>97</v>
      </c>
      <c r="B2715" s="14" t="s">
        <v>230</v>
      </c>
      <c r="C2715" s="15">
        <v>-46.28</v>
      </c>
      <c r="D2715" s="15">
        <v>43.68</v>
      </c>
      <c r="E2715" s="15">
        <v>3981</v>
      </c>
      <c r="F2715" s="71">
        <v>1220.5</v>
      </c>
      <c r="G2715" s="15">
        <v>121.574</v>
      </c>
      <c r="I2715" t="e">
        <f>(E2715*100*Info!$B$11)/AI2715</f>
        <v>#DIV/0!</v>
      </c>
      <c r="J2715" t="e">
        <f>LOG10(I2715)</f>
        <v>#DIV/0!</v>
      </c>
      <c r="K2715" t="e">
        <f>2*((E2715*100*Info!$B$11)/AI2715^2)*(AJ2715/2)</f>
        <v>#DIV/0!</v>
      </c>
      <c r="L2715" t="e">
        <f>(M2715/10.7)/I2715</f>
        <v>#DIV/0!</v>
      </c>
      <c r="M2715" t="e">
        <f>((U2715/0.242530073729142))*I2715</f>
        <v>#DIV/0!</v>
      </c>
      <c r="N2715" t="e">
        <f>2*M2715*SQRT((0.5*K2715/I2715)^2+(0.5*V2715/U2715)^2)</f>
        <v>#DIV/0!</v>
      </c>
      <c r="O2715" s="1">
        <v>1.3795615711378579</v>
      </c>
      <c r="P2715" s="1">
        <v>3.037296486427846E-2</v>
      </c>
      <c r="Q2715" s="1">
        <v>1.3975678748236859</v>
      </c>
      <c r="R2715" s="1">
        <v>3.2233077055842892E-2</v>
      </c>
      <c r="S2715" s="1">
        <v>0.98324042256422184</v>
      </c>
      <c r="T2715" s="1">
        <v>2.118535021649863E-2</v>
      </c>
      <c r="U2715" s="1">
        <v>2.131232064483561</v>
      </c>
      <c r="V2715" s="1">
        <v>6.8813067263869973E-2</v>
      </c>
      <c r="W2715" s="50">
        <f>U2715*Info!$B$2</f>
        <v>1.0229913909521091</v>
      </c>
      <c r="X2715" s="50">
        <f>W2715*SQRT((0.5*V2715/U2715)^2+Info!$B$3^2)</f>
        <v>5.3749680805917466E-2</v>
      </c>
      <c r="Y2715" s="39">
        <f>W2715*Info!$D$2</f>
        <v>0.82862302667120846</v>
      </c>
      <c r="Z2715" s="39">
        <f>Y2715*SQRT(Info!$D$3^2+(X2715/W2715)^2)</f>
        <v>6.0100180483449429E-2</v>
      </c>
      <c r="AA2715" s="50">
        <f>IF(O2715-W2715&gt;0,O2715-W2715,0)</f>
        <v>0.35657018018574882</v>
      </c>
      <c r="AB2715" s="50">
        <f>SQRT((0.5*P2715)^2+X2715^2)</f>
        <v>5.5853893645829968E-2</v>
      </c>
      <c r="AC2715" s="50">
        <f>(1-EXP(-Info!$B$6*G2715*1000))+(Info!$B$6/(Info!$B$6-Info!$B$7))*(EXP(-Info!$B$7*G2715*1000)-EXP(-Info!$B$6*G2715*1000))*(Info!$B$9-1)</f>
        <v>0.75297881529883337</v>
      </c>
      <c r="AD2715" s="50">
        <f>SQRT((Info!$B$6*EXP(-Info!$B$6*G2715*1000)+(Info!$B$6/(Info!$B$6+Info!$B$7))*(Info!$B$9-1)*(-Info!$B$7*EXP(-Info!$B$7*G2715*1000)+Info!$B$6*EXP(-Info!$B$6*G2715*1000)))^2*(0.01*G2715*1000)^2)</f>
        <v>3.7934507411203199E-3</v>
      </c>
      <c r="AE2715" s="50">
        <f>IF(AA2715&gt;0,AA2715*AC2715*SQRT((AB2715/AA2715)^2+(AD2715/AC2715)^2),AA2715*AC2715*SQRT((AD2715/AC2715)^2))</f>
        <v>4.2078544721528839E-2</v>
      </c>
      <c r="AF2715" s="50">
        <f>IF((S2715-Y2715-AA2715*AC2715)&gt;0,S2715-Y2715-AA2715*AC2715,0)</f>
        <v>0</v>
      </c>
      <c r="AG2715" s="50">
        <f>SQRT((T2715*0.5)^2+Z2715^2+AE2715^2)</f>
        <v>7.4127190598145723E-2</v>
      </c>
      <c r="AH2715" s="50">
        <f>AF2715/S2715</f>
        <v>0</v>
      </c>
      <c r="AI2715">
        <f>AF2715*EXP(Info!$B$6*G2715*1000)</f>
        <v>0</v>
      </c>
      <c r="AJ2715">
        <f>2*SQRT((EXP(Info!$B$6*G2715)*AG2715)^2+(Info!$B$6*G2715*0.01*AI2715)^2)</f>
        <v>0.14841976232516402</v>
      </c>
      <c r="AK2715" s="28">
        <f>AI2715/(E2715/1000)</f>
        <v>0</v>
      </c>
      <c r="AL2715">
        <f>AA2715/0.752049334436339</f>
        <v>0.47413136859299021</v>
      </c>
      <c r="AM2715">
        <f>Q2715/O2715</f>
        <v>1.0130521928578922</v>
      </c>
      <c r="AN2715">
        <f>U2715/0.242530074</f>
        <v>8.7874960384647434</v>
      </c>
      <c r="AO2715">
        <f>O2715/U2715</f>
        <v>0.6473070643633323</v>
      </c>
    </row>
    <row r="2716" spans="1:41">
      <c r="A2716" s="14" t="s">
        <v>97</v>
      </c>
      <c r="B2716" s="14" t="s">
        <v>230</v>
      </c>
      <c r="C2716" s="15">
        <v>-46.28</v>
      </c>
      <c r="D2716" s="15">
        <v>43.68</v>
      </c>
      <c r="E2716" s="15">
        <v>3981</v>
      </c>
      <c r="F2716" s="71">
        <v>1225.5</v>
      </c>
      <c r="G2716" s="15">
        <v>122.111</v>
      </c>
      <c r="I2716">
        <f>(E2716*100*Info!$B$11)/AI2716</f>
        <v>8.8445834638889522</v>
      </c>
      <c r="J2716">
        <f>LOG10(I2716)</f>
        <v>0.94667738460648743</v>
      </c>
      <c r="K2716">
        <f>2*((E2716*100*Info!$B$11)/AI2716^2)*(AJ2716/2)</f>
        <v>1.0190661946568449</v>
      </c>
      <c r="L2716">
        <f>(M2716/10.7)/I2716</f>
        <v>0.72898320698013153</v>
      </c>
      <c r="M2716">
        <f>((U2716/0.242530073729142))*I2716</f>
        <v>68.988815151628529</v>
      </c>
      <c r="N2716">
        <f>2*M2716*SQRT((0.5*K2716/I2716)^2+(0.5*V2716/U2716)^2)</f>
        <v>8.2551305754969135</v>
      </c>
      <c r="O2716" s="1">
        <v>1.230480725364028</v>
      </c>
      <c r="P2716" s="1">
        <v>2.7234513481428281E-2</v>
      </c>
      <c r="Q2716" s="1">
        <v>1.360072432930288</v>
      </c>
      <c r="R2716" s="1">
        <v>3.0907034030705501E-2</v>
      </c>
      <c r="S2716" s="1">
        <v>1.3541968592391529</v>
      </c>
      <c r="T2716" s="1">
        <v>2.288407259267496E-2</v>
      </c>
      <c r="U2716" s="1">
        <v>1.891763755017315</v>
      </c>
      <c r="V2716" s="1">
        <v>6.108949013218759E-2</v>
      </c>
      <c r="W2716" s="50">
        <f>U2716*Info!$B$2</f>
        <v>0.90804660240831114</v>
      </c>
      <c r="X2716" s="50">
        <f>W2716*SQRT((0.5*V2716/U2716)^2+Info!$B$3^2)</f>
        <v>4.7710905532265549E-2</v>
      </c>
      <c r="Y2716" s="39">
        <f>W2716*Info!$D$2</f>
        <v>0.7355177479507321</v>
      </c>
      <c r="Z2716" s="39">
        <f>Y2716*SQRT(Info!$D$3^2+(X2716/W2716)^2)</f>
        <v>5.3347599189915891E-2</v>
      </c>
      <c r="AA2716" s="50">
        <f>IF(O2716-W2716&gt;0,O2716-W2716,0)</f>
        <v>0.32243412295571683</v>
      </c>
      <c r="AB2716" s="50">
        <f>SQRT((0.5*P2716)^2+X2716^2)</f>
        <v>4.9616128303720877E-2</v>
      </c>
      <c r="AC2716" s="50">
        <f>(1-EXP(-Info!$B$6*G2716*1000))+(Info!$B$6/(Info!$B$6-Info!$B$7))*(EXP(-Info!$B$7*G2716*1000)-EXP(-Info!$B$6*G2716*1000))*(Info!$B$9-1)</f>
        <v>0.75470362797773816</v>
      </c>
      <c r="AD2716" s="50">
        <f>SQRT((Info!$B$6*EXP(-Info!$B$6*G2716*1000)+(Info!$B$6/(Info!$B$6+Info!$B$7))*(Info!$B$9-1)*(-Info!$B$7*EXP(-Info!$B$7*G2716*1000)+Info!$B$6*EXP(-Info!$B$6*G2716*1000)))^2*(0.01*G2716*1000)^2)</f>
        <v>3.7905563119341353E-3</v>
      </c>
      <c r="AE2716" s="50">
        <f>IF(AA2716&gt;0,AA2716*AC2716*SQRT((AB2716/AA2716)^2+(AD2716/AC2716)^2),AA2716*AC2716*SQRT((AD2716/AC2716)^2))</f>
        <v>3.7465412855116974E-2</v>
      </c>
      <c r="AF2716" s="50">
        <f>IF((S2716-Y2716-AA2716*AC2716)&gt;0,S2716-Y2716-AA2716*AC2716,0)</f>
        <v>0.37533690890992122</v>
      </c>
      <c r="AG2716" s="50">
        <f>SQRT((T2716*0.5)^2+Z2716^2+AE2716^2)</f>
        <v>6.6185675899993524E-2</v>
      </c>
      <c r="AH2716" s="50">
        <f>AF2716/S2716</f>
        <v>0.277165691493925</v>
      </c>
      <c r="AI2716">
        <f>AF2716*EXP(Info!$B$6*G2716*1000)</f>
        <v>1.1501522564908127</v>
      </c>
      <c r="AJ2716">
        <f>2*SQRT((EXP(Info!$B$6*G2716)*AG2716)^2+(Info!$B$6*G2716*0.01*AI2716)^2)</f>
        <v>0.13251967015558166</v>
      </c>
      <c r="AK2716" s="28">
        <f>AI2716/(E2716/1000)</f>
        <v>0.28891038846792583</v>
      </c>
      <c r="AL2716">
        <f>AA2716/0.752049334436339</f>
        <v>0.42874065329421668</v>
      </c>
      <c r="AM2716">
        <f>Q2716/O2716</f>
        <v>1.1053179500458419</v>
      </c>
      <c r="AN2716">
        <f>U2716/0.242530074</f>
        <v>7.8001203059762183</v>
      </c>
      <c r="AO2716">
        <f>O2716/U2716</f>
        <v>0.65044100887362943</v>
      </c>
    </row>
    <row r="2717" spans="1:41">
      <c r="A2717" s="14" t="s">
        <v>97</v>
      </c>
      <c r="B2717" s="14" t="s">
        <v>230</v>
      </c>
      <c r="C2717" s="15">
        <v>-46.28</v>
      </c>
      <c r="D2717" s="15">
        <v>43.68</v>
      </c>
      <c r="E2717" s="15">
        <v>3981</v>
      </c>
      <c r="F2717" s="71">
        <v>1230.5</v>
      </c>
      <c r="G2717" s="15">
        <v>122.64700000000001</v>
      </c>
      <c r="I2717">
        <f>(E2717*100*Info!$B$11)/AI2717</f>
        <v>8.263709020736572</v>
      </c>
      <c r="J2717">
        <f>LOG10(I2717)</f>
        <v>0.91717501653270495</v>
      </c>
      <c r="K2717">
        <f>2*((E2717*100*Info!$B$11)/AI2717^2)*(AJ2717/2)</f>
        <v>0.86906679467242731</v>
      </c>
      <c r="L2717">
        <f>(M2717/10.7)/I2717</f>
        <v>0.71342829953542708</v>
      </c>
      <c r="M2717">
        <f>((U2717/0.242530073729142))*I2717</f>
        <v>63.082533457360384</v>
      </c>
      <c r="N2717">
        <f>2*M2717*SQRT((0.5*K2717/I2717)^2+(0.5*V2717/U2717)^2)</f>
        <v>6.9373599807928725</v>
      </c>
      <c r="O2717" s="1">
        <v>1.0712055478525071</v>
      </c>
      <c r="P2717" s="1">
        <v>2.359418226250715E-2</v>
      </c>
      <c r="Q2717" s="1">
        <v>1.181459241008509</v>
      </c>
      <c r="R2717" s="1">
        <v>2.6639629219154269E-2</v>
      </c>
      <c r="S2717" s="1">
        <v>1.257645953018337</v>
      </c>
      <c r="T2717" s="1">
        <v>2.274534369542202E-2</v>
      </c>
      <c r="U2717" s="1">
        <v>1.8513976535285841</v>
      </c>
      <c r="V2717" s="1">
        <v>5.953265277352774E-2</v>
      </c>
      <c r="W2717" s="50">
        <f>U2717*Info!$B$2</f>
        <v>0.88867087369372033</v>
      </c>
      <c r="X2717" s="50">
        <f>W2717*SQRT((0.5*V2717/U2717)^2+Info!$B$3^2)</f>
        <v>4.667421216221114E-2</v>
      </c>
      <c r="Y2717" s="39">
        <f>W2717*Info!$D$2</f>
        <v>0.71982340769191355</v>
      </c>
      <c r="Z2717" s="39">
        <f>Y2717*SQRT(Info!$D$3^2+(X2717/W2717)^2)</f>
        <v>5.2198337511580636E-2</v>
      </c>
      <c r="AA2717" s="50">
        <f>IF(O2717-W2717&gt;0,O2717-W2717,0)</f>
        <v>0.18253467415878677</v>
      </c>
      <c r="AB2717" s="50">
        <f>SQRT((0.5*P2717)^2+X2717^2)</f>
        <v>4.8142013253728806E-2</v>
      </c>
      <c r="AC2717" s="50">
        <f>(1-EXP(-Info!$B$6*G2717*1000))+(Info!$B$6/(Info!$B$6-Info!$B$7))*(EXP(-Info!$B$7*G2717*1000)-EXP(-Info!$B$6*G2717*1000))*(Info!$B$9-1)</f>
        <v>0.75641600709833945</v>
      </c>
      <c r="AD2717" s="50">
        <f>SQRT((Info!$B$6*EXP(-Info!$B$6*G2717*1000)+(Info!$B$6/(Info!$B$6+Info!$B$7))*(Info!$B$9-1)*(-Info!$B$7*EXP(-Info!$B$7*G2717*1000)+Info!$B$6*EXP(-Info!$B$6*G2717*1000)))^2*(0.01*G2717*1000)^2)</f>
        <v>3.7875930250599464E-3</v>
      </c>
      <c r="AE2717" s="50">
        <f>IF(AA2717&gt;0,AA2717*AC2717*SQRT((AB2717/AA2717)^2+(AD2717/AC2717)^2),AA2717*AC2717*SQRT((AD2717/AC2717)^2))</f>
        <v>3.6421951847866257E-2</v>
      </c>
      <c r="AF2717" s="50">
        <f>IF((S2717-Y2717-AA2717*AC2717)&gt;0,S2717-Y2717-AA2717*AC2717,0)</f>
        <v>0.39975039594223755</v>
      </c>
      <c r="AG2717" s="50">
        <f>SQRT((T2717*0.5)^2+Z2717^2+AE2717^2)</f>
        <v>6.4657270900780314E-2</v>
      </c>
      <c r="AH2717" s="50">
        <f>AF2717/S2717</f>
        <v>0.31785606671165345</v>
      </c>
      <c r="AI2717">
        <f>AF2717*EXP(Info!$B$6*G2717*1000)</f>
        <v>1.2309990106363264</v>
      </c>
      <c r="AJ2717">
        <f>2*SQRT((EXP(Info!$B$6*G2717)*AG2717)^2+(Info!$B$6*G2717*0.01*AI2717)^2)</f>
        <v>0.12946007195244694</v>
      </c>
      <c r="AK2717" s="28">
        <f>AI2717/(E2717/1000)</f>
        <v>0.30921854072753741</v>
      </c>
      <c r="AL2717">
        <f>AA2717/0.752049334436339</f>
        <v>0.24271635622893875</v>
      </c>
      <c r="AM2717">
        <f>Q2717/O2717</f>
        <v>1.1029248713069422</v>
      </c>
      <c r="AN2717">
        <f>U2717/0.242530074</f>
        <v>7.633682796503761</v>
      </c>
      <c r="AO2717">
        <f>O2717/U2717</f>
        <v>0.57859290564125609</v>
      </c>
    </row>
    <row r="2718" spans="1:41">
      <c r="A2718" s="14" t="s">
        <v>97</v>
      </c>
      <c r="B2718" s="14" t="s">
        <v>230</v>
      </c>
      <c r="C2718" s="15">
        <v>-46.28</v>
      </c>
      <c r="D2718" s="15">
        <v>43.68</v>
      </c>
      <c r="E2718" s="15">
        <v>3981</v>
      </c>
      <c r="F2718" s="82">
        <v>1239.5</v>
      </c>
      <c r="G2718" s="15">
        <v>123.61199999999999</v>
      </c>
      <c r="I2718">
        <f>(E2718*100*Info!$B$11)/AI2718</f>
        <v>9.8950442236290748</v>
      </c>
      <c r="J2718">
        <f>LOG10(I2718)</f>
        <v>0.99541773952626134</v>
      </c>
      <c r="K2718">
        <f>2*((E2718*100*Info!$B$11)/AI2718^2)*(AJ2718/2)</f>
        <v>1.3704907941789266</v>
      </c>
      <c r="L2718">
        <f>(M2718/10.7)/I2718</f>
        <v>0.79181150233362452</v>
      </c>
      <c r="M2718">
        <f>((U2718/0.242530073729142))*I2718</f>
        <v>83.834605206352478</v>
      </c>
      <c r="N2718">
        <f>2*M2718*SQRT((0.5*K2718/I2718)^2+(0.5*V2718/U2718)^2)</f>
        <v>11.895154274883451</v>
      </c>
      <c r="O2718" s="1">
        <v>1.0993448545919799</v>
      </c>
      <c r="P2718" s="1">
        <v>2.2755055651663379E-2</v>
      </c>
      <c r="Q2718" s="1">
        <v>1.111583675051335</v>
      </c>
      <c r="R2718" s="1">
        <v>2.4938155834451709E-2</v>
      </c>
      <c r="S2718" s="1">
        <v>1.2156628633501709</v>
      </c>
      <c r="T2718" s="1">
        <v>2.0351701531672511E-2</v>
      </c>
      <c r="U2718" s="1">
        <v>2.0548076918339562</v>
      </c>
      <c r="V2718" s="1">
        <v>6.3309918045553748E-2</v>
      </c>
      <c r="W2718" s="50">
        <f>U2718*Info!$B$2</f>
        <v>0.98630769208029889</v>
      </c>
      <c r="X2718" s="50">
        <f>W2718*SQRT((0.5*V2718/U2718)^2+Info!$B$3^2)</f>
        <v>5.1603065338049009E-2</v>
      </c>
      <c r="Y2718" s="39">
        <f>W2718*Info!$D$2</f>
        <v>0.79890923058504215</v>
      </c>
      <c r="Z2718" s="39">
        <f>Y2718*SQRT(Info!$D$3^2+(X2718/W2718)^2)</f>
        <v>5.7816546693120717E-2</v>
      </c>
      <c r="AA2718" s="50">
        <f>IF(O2718-W2718&gt;0,O2718-W2718,0)</f>
        <v>0.11303716251168106</v>
      </c>
      <c r="AB2718" s="50">
        <f>SQRT((0.5*P2718)^2+X2718^2)</f>
        <v>5.2842449713374658E-2</v>
      </c>
      <c r="AC2718" s="50">
        <f>(1-EXP(-Info!$B$6*G2718*1000))+(Info!$B$6/(Info!$B$6-Info!$B$7))*(EXP(-Info!$B$7*G2718*1000)-EXP(-Info!$B$6*G2718*1000))*(Info!$B$9-1)</f>
        <v>0.75947585164961862</v>
      </c>
      <c r="AD2718" s="50">
        <f>SQRT((Info!$B$6*EXP(-Info!$B$6*G2718*1000)+(Info!$B$6/(Info!$B$6+Info!$B$7))*(Info!$B$9-1)*(-Info!$B$7*EXP(-Info!$B$7*G2718*1000)+Info!$B$6*EXP(-Info!$B$6*G2718*1000)))^2*(0.01*G2718*1000)^2)</f>
        <v>3.7820735621218729E-3</v>
      </c>
      <c r="AE2718" s="50">
        <f>IF(AA2718&gt;0,AA2718*AC2718*SQRT((AB2718/AA2718)^2+(AD2718/AC2718)^2),AA2718*AC2718*SQRT((AD2718/AC2718)^2))</f>
        <v>4.0134841500256362E-2</v>
      </c>
      <c r="AF2718" s="50">
        <f>IF((S2718-Y2718-AA2718*AC2718)&gt;0,S2718-Y2718-AA2718*AC2718,0)</f>
        <v>0.33090463749851345</v>
      </c>
      <c r="AG2718" s="50">
        <f>SQRT((T2718*0.5)^2+Z2718^2+AE2718^2)</f>
        <v>7.1113335687317314E-2</v>
      </c>
      <c r="AH2718" s="50">
        <f>AF2718/S2718</f>
        <v>0.27220099212917764</v>
      </c>
      <c r="AI2718">
        <f>AF2718*EXP(Info!$B$6*G2718*1000)</f>
        <v>1.0280517599326433</v>
      </c>
      <c r="AJ2718">
        <f>2*SQRT((EXP(Info!$B$6*G2718)*AG2718)^2+(Info!$B$6*G2718*0.01*AI2718)^2)</f>
        <v>0.14238799151221929</v>
      </c>
      <c r="AK2718" s="28">
        <f>AI2718/(E2718/1000)</f>
        <v>0.25823957797855901</v>
      </c>
      <c r="AL2718">
        <f>AA2718/0.752049334436339</f>
        <v>0.1503055149917823</v>
      </c>
      <c r="AM2718">
        <f>Q2718/O2718</f>
        <v>1.0111328309840477</v>
      </c>
      <c r="AN2718">
        <f>U2718/0.242530074</f>
        <v>8.4723830655078096</v>
      </c>
      <c r="AO2718">
        <f>O2718/U2718</f>
        <v>0.53501106646665952</v>
      </c>
    </row>
    <row r="2719" spans="1:41">
      <c r="A2719" s="14" t="s">
        <v>97</v>
      </c>
      <c r="B2719" s="14" t="s">
        <v>230</v>
      </c>
      <c r="C2719" s="15">
        <v>-46.28</v>
      </c>
      <c r="D2719" s="15">
        <v>43.68</v>
      </c>
      <c r="E2719" s="15">
        <v>3981</v>
      </c>
      <c r="F2719" s="71">
        <v>1243</v>
      </c>
      <c r="G2719" s="15">
        <v>123.988</v>
      </c>
      <c r="I2719">
        <f>(E2719*100*Info!$B$11)/AI2719</f>
        <v>7.1800149594296618</v>
      </c>
      <c r="J2719">
        <f>LOG10(I2719)</f>
        <v>0.85612534908784166</v>
      </c>
      <c r="K2719">
        <f>2*((E2719*100*Info!$B$11)/AI2719^2)*(AJ2719/2)</f>
        <v>0.71562588006428685</v>
      </c>
      <c r="L2719">
        <f>(M2719/10.7)/I2719</f>
        <v>0.77824290819736019</v>
      </c>
      <c r="M2719">
        <f>((U2719/0.242530073729142))*I2719</f>
        <v>59.789414235319875</v>
      </c>
      <c r="N2719">
        <f>2*M2719*SQRT((0.5*K2719/I2719)^2+(0.5*V2719/U2719)^2)</f>
        <v>6.2364615926512776</v>
      </c>
      <c r="O2719" s="1">
        <v>1.1387303912726561</v>
      </c>
      <c r="P2719" s="1">
        <v>2.3573643144964272E-2</v>
      </c>
      <c r="Q2719" s="1">
        <v>1.1630799687315381</v>
      </c>
      <c r="R2719" s="1">
        <v>2.7198079492144311E-2</v>
      </c>
      <c r="S2719" s="1">
        <v>1.368479349911081</v>
      </c>
      <c r="T2719" s="1">
        <v>2.6561873933135E-2</v>
      </c>
      <c r="U2719" s="1">
        <v>2.019596215975878</v>
      </c>
      <c r="V2719" s="1">
        <v>6.2118221984247921E-2</v>
      </c>
      <c r="W2719" s="50">
        <f>U2719*Info!$B$2</f>
        <v>0.96940618366842146</v>
      </c>
      <c r="X2719" s="50">
        <f>W2719*SQRT((0.5*V2719/U2719)^2+Info!$B$3^2)</f>
        <v>5.0711245952742366E-2</v>
      </c>
      <c r="Y2719" s="39">
        <f>W2719*Info!$D$2</f>
        <v>0.78521900877142148</v>
      </c>
      <c r="Z2719" s="39">
        <f>Y2719*SQRT(Info!$D$3^2+(X2719/W2719)^2)</f>
        <v>5.6821377826789039E-2</v>
      </c>
      <c r="AA2719" s="50">
        <f>IF(O2719-W2719&gt;0,O2719-W2719,0)</f>
        <v>0.16932420760423461</v>
      </c>
      <c r="AB2719" s="50">
        <f>SQRT((0.5*P2719)^2+X2719^2)</f>
        <v>5.2063035148376235E-2</v>
      </c>
      <c r="AC2719" s="50">
        <f>(1-EXP(-Info!$B$6*G2719*1000))+(Info!$B$6/(Info!$B$6-Info!$B$7))*(EXP(-Info!$B$7*G2719*1000)-EXP(-Info!$B$6*G2719*1000))*(Info!$B$9-1)</f>
        <v>0.76066009526970513</v>
      </c>
      <c r="AD2719" s="50">
        <f>SQRT((Info!$B$6*EXP(-Info!$B$6*G2719*1000)+(Info!$B$6/(Info!$B$6+Info!$B$7))*(Info!$B$9-1)*(-Info!$B$7*EXP(-Info!$B$7*G2719*1000)+Info!$B$6*EXP(-Info!$B$6*G2719*1000)))^2*(0.01*G2719*1000)^2)</f>
        <v>3.7798595803220712E-3</v>
      </c>
      <c r="AE2719" s="50">
        <f>IF(AA2719&gt;0,AA2719*AC2719*SQRT((AB2719/AA2719)^2+(AD2719/AC2719)^2),AA2719*AC2719*SQRT((AD2719/AC2719)^2))</f>
        <v>3.9607444709791439E-2</v>
      </c>
      <c r="AF2719" s="50">
        <f>IF((S2719-Y2719-AA2719*AC2719)&gt;0,S2719-Y2719-AA2719*AC2719,0)</f>
        <v>0.45446217325195509</v>
      </c>
      <c r="AG2719" s="50">
        <f>SQRT((T2719*0.5)^2+Z2719^2+AE2719^2)</f>
        <v>7.0525186573903068E-2</v>
      </c>
      <c r="AH2719" s="50">
        <f>AF2719/S2719</f>
        <v>0.33209282498963866</v>
      </c>
      <c r="AI2719">
        <f>AF2719*EXP(Info!$B$6*G2719*1000)</f>
        <v>1.4167961607591497</v>
      </c>
      <c r="AJ2719">
        <f>2*SQRT((EXP(Info!$B$6*G2719)*AG2719)^2+(Info!$B$6*G2719*0.01*AI2719)^2)</f>
        <v>0.14121084776897277</v>
      </c>
      <c r="AK2719" s="28">
        <f>AI2719/(E2719/1000)</f>
        <v>0.35588951538787988</v>
      </c>
      <c r="AL2719">
        <f>AA2719/0.752049334436339</f>
        <v>0.22515039885135077</v>
      </c>
      <c r="AM2719">
        <f>Q2719/O2719</f>
        <v>1.0213830926490586</v>
      </c>
      <c r="AN2719">
        <f>U2719/0.242530074</f>
        <v>8.3271991084119232</v>
      </c>
      <c r="AO2719">
        <f>O2719/U2719</f>
        <v>0.56384062431133863</v>
      </c>
    </row>
    <row r="2720" spans="1:41">
      <c r="A2720" s="14" t="s">
        <v>97</v>
      </c>
      <c r="B2720" s="14" t="s">
        <v>230</v>
      </c>
      <c r="C2720" s="15">
        <v>-46.28</v>
      </c>
      <c r="D2720" s="15">
        <v>43.68</v>
      </c>
      <c r="E2720" s="15">
        <v>3981</v>
      </c>
      <c r="F2720" s="82">
        <v>1249</v>
      </c>
      <c r="G2720" s="15">
        <v>124.63200000000001</v>
      </c>
      <c r="I2720">
        <f>(E2720*100*Info!$B$11)/AI2720</f>
        <v>8.4997492128435148</v>
      </c>
      <c r="J2720">
        <f>LOG10(I2720)</f>
        <v>0.92940611193959077</v>
      </c>
      <c r="K2720">
        <f>2*((E2720*100*Info!$B$11)/AI2720^2)*(AJ2720/2)</f>
        <v>0.90889339918249834</v>
      </c>
      <c r="L2720">
        <f>(M2720/10.7)/I2720</f>
        <v>0.70713801941609922</v>
      </c>
      <c r="M2720">
        <f>((U2720/0.242530073729142))*I2720</f>
        <v>64.312305315769706</v>
      </c>
      <c r="N2720">
        <f>2*M2720*SQRT((0.5*K2720/I2720)^2+(0.5*V2720/U2720)^2)</f>
        <v>7.1565939543263868</v>
      </c>
      <c r="O2720" s="1">
        <v>1.0813772912367801</v>
      </c>
      <c r="P2720" s="1">
        <v>2.2385912182297081E-2</v>
      </c>
      <c r="Q2720" s="1">
        <v>1.118737999341155</v>
      </c>
      <c r="R2720" s="1">
        <v>2.5053521225017111E-2</v>
      </c>
      <c r="S2720" s="1">
        <v>1.248064018665781</v>
      </c>
      <c r="T2720" s="1">
        <v>2.1024689336420131E-2</v>
      </c>
      <c r="U2720" s="1">
        <v>1.8350739250466259</v>
      </c>
      <c r="V2720" s="1">
        <v>5.6517772928311692E-2</v>
      </c>
      <c r="W2720" s="50">
        <f>U2720*Info!$B$2</f>
        <v>0.88083548402238043</v>
      </c>
      <c r="X2720" s="50">
        <f>W2720*SQRT((0.5*V2720/U2720)^2+Info!$B$3^2)</f>
        <v>4.6083263484834304E-2</v>
      </c>
      <c r="Y2720" s="39">
        <f>W2720*Info!$D$2</f>
        <v>0.71347674205812817</v>
      </c>
      <c r="Z2720" s="39">
        <f>Y2720*SQRT(Info!$D$3^2+(X2720/W2720)^2)</f>
        <v>5.1632941869709008E-2</v>
      </c>
      <c r="AA2720" s="50">
        <f>IF(O2720-W2720&gt;0,O2720-W2720,0)</f>
        <v>0.20054180721439963</v>
      </c>
      <c r="AB2720" s="50">
        <f>SQRT((0.5*P2720)^2+X2720^2)</f>
        <v>4.7423089729276835E-2</v>
      </c>
      <c r="AC2720" s="50">
        <f>(1-EXP(-Info!$B$6*G2720*1000))+(Info!$B$6/(Info!$B$6-Info!$B$7))*(EXP(-Info!$B$7*G2720*1000)-EXP(-Info!$B$6*G2720*1000))*(Info!$B$9-1)</f>
        <v>0.76267808810207116</v>
      </c>
      <c r="AD2720" s="50">
        <f>SQRT((Info!$B$6*EXP(-Info!$B$6*G2720*1000)+(Info!$B$6/(Info!$B$6+Info!$B$7))*(Info!$B$9-1)*(-Info!$B$7*EXP(-Info!$B$7*G2720*1000)+Info!$B$6*EXP(-Info!$B$6*G2720*1000)))^2*(0.01*G2720*1000)^2)</f>
        <v>3.7759860686448193E-3</v>
      </c>
      <c r="AE2720" s="50">
        <f>IF(AA2720&gt;0,AA2720*AC2720*SQRT((AB2720/AA2720)^2+(AD2720/AC2720)^2),AA2720*AC2720*SQRT((AD2720/AC2720)^2))</f>
        <v>3.6176477549929538E-2</v>
      </c>
      <c r="AF2720" s="50">
        <f>IF((S2720-Y2720-AA2720*AC2720)&gt;0,S2720-Y2720-AA2720*AC2720,0)</f>
        <v>0.38163843449684037</v>
      </c>
      <c r="AG2720" s="50">
        <f>SQRT((T2720*0.5)^2+Z2720^2+AE2720^2)</f>
        <v>6.3915628796598331E-2</v>
      </c>
      <c r="AH2720" s="50">
        <f>AF2720/S2720</f>
        <v>0.30578434181992015</v>
      </c>
      <c r="AI2720">
        <f>AF2720*EXP(Info!$B$6*G2720*1000)</f>
        <v>1.1968138557949346</v>
      </c>
      <c r="AJ2720">
        <f>2*SQRT((EXP(Info!$B$6*G2720)*AG2720)^2+(Info!$B$6*G2720*0.01*AI2720)^2)</f>
        <v>0.12797744808029046</v>
      </c>
      <c r="AK2720" s="28">
        <f>AI2720/(E2720/1000)</f>
        <v>0.30063146339988311</v>
      </c>
      <c r="AL2720">
        <f>AA2720/0.752049334436339</f>
        <v>0.2666604410529872</v>
      </c>
      <c r="AM2720">
        <f>Q2720/O2720</f>
        <v>1.0345491887125216</v>
      </c>
      <c r="AN2720">
        <f>U2720/0.242530074</f>
        <v>7.5663767993021178</v>
      </c>
      <c r="AO2720">
        <f>O2720/U2720</f>
        <v>0.58928268582384447</v>
      </c>
    </row>
    <row r="2721" spans="1:41">
      <c r="A2721" s="14" t="s">
        <v>97</v>
      </c>
      <c r="B2721" s="14" t="s">
        <v>230</v>
      </c>
      <c r="C2721" s="15">
        <v>-46.28</v>
      </c>
      <c r="D2721" s="15">
        <v>43.68</v>
      </c>
      <c r="E2721" s="15">
        <v>3981</v>
      </c>
      <c r="F2721" s="71">
        <v>1253</v>
      </c>
      <c r="G2721" s="15">
        <v>125.06100000000001</v>
      </c>
      <c r="I2721">
        <f>(E2721*100*Info!$B$11)/AI2721</f>
        <v>7.7424096094910047</v>
      </c>
      <c r="J2721">
        <f>LOG10(I2721)</f>
        <v>0.88887614378944124</v>
      </c>
      <c r="K2721">
        <f>2*((E2721*100*Info!$B$11)/AI2721^2)*(AJ2721/2)</f>
        <v>0.79801448303693912</v>
      </c>
      <c r="L2721">
        <f>(M2721/10.7)/I2721</f>
        <v>0.74278628882866415</v>
      </c>
      <c r="M2721">
        <f>((U2721/0.242530073729142))*I2721</f>
        <v>61.535225994549748</v>
      </c>
      <c r="N2721">
        <f>2*M2721*SQRT((0.5*K2721/I2721)^2+(0.5*V2721/U2721)^2)</f>
        <v>6.6191120980087064</v>
      </c>
      <c r="O2721" s="1">
        <v>1.183144106041141</v>
      </c>
      <c r="P2721" s="1">
        <v>2.4540457681090911E-2</v>
      </c>
      <c r="Q2721" s="1">
        <v>1.2117577476203329</v>
      </c>
      <c r="R2721" s="1">
        <v>2.7813833972510589E-2</v>
      </c>
      <c r="S2721" s="1">
        <v>1.363811175963378</v>
      </c>
      <c r="T2721" s="1">
        <v>2.657988140268296E-2</v>
      </c>
      <c r="U2721" s="1">
        <v>1.9275837433223451</v>
      </c>
      <c r="V2721" s="1">
        <v>5.931677209225527E-2</v>
      </c>
      <c r="W2721" s="50">
        <f>U2721*Info!$B$2</f>
        <v>0.92524019679472558</v>
      </c>
      <c r="X2721" s="50">
        <f>W2721*SQRT((0.5*V2721/U2721)^2+Info!$B$3^2)</f>
        <v>4.8402871514147412E-2</v>
      </c>
      <c r="Y2721" s="39">
        <f>W2721*Info!$D$2</f>
        <v>0.74944455940372778</v>
      </c>
      <c r="Z2721" s="39">
        <f>Y2721*SQRT(Info!$D$3^2+(X2721/W2721)^2)</f>
        <v>5.4233788929977801E-2</v>
      </c>
      <c r="AA2721" s="50">
        <f>IF(O2721-W2721&gt;0,O2721-W2721,0)</f>
        <v>0.25790390924641537</v>
      </c>
      <c r="AB2721" s="50">
        <f>SQRT((0.5*P2721)^2+X2721^2)</f>
        <v>4.9933921202068805E-2</v>
      </c>
      <c r="AC2721" s="50">
        <f>(1-EXP(-Info!$B$6*G2721*1000))+(Info!$B$6/(Info!$B$6-Info!$B$7))*(EXP(-Info!$B$7*G2721*1000)-EXP(-Info!$B$6*G2721*1000))*(Info!$B$9-1)</f>
        <v>0.76401515959134358</v>
      </c>
      <c r="AD2721" s="50">
        <f>SQRT((Info!$B$6*EXP(-Info!$B$6*G2721*1000)+(Info!$B$6/(Info!$B$6+Info!$B$7))*(Info!$B$9-1)*(-Info!$B$7*EXP(-Info!$B$7*G2721*1000)+Info!$B$6*EXP(-Info!$B$6*G2721*1000)))^2*(0.01*G2721*1000)^2)</f>
        <v>3.7733491969260996E-3</v>
      </c>
      <c r="AE2721" s="50">
        <f>IF(AA2721&gt;0,AA2721*AC2721*SQRT((AB2721/AA2721)^2+(AD2721/AC2721)^2),AA2721*AC2721*SQRT((AD2721/AC2721)^2))</f>
        <v>3.8162682770244177E-2</v>
      </c>
      <c r="AF2721" s="50">
        <f>IF((S2721-Y2721-AA2721*AC2721)&gt;0,S2721-Y2721-AA2721*AC2721,0)</f>
        <v>0.41732412017751874</v>
      </c>
      <c r="AG2721" s="50">
        <f>SQRT((T2721*0.5)^2+Z2721^2+AE2721^2)</f>
        <v>6.7633695313570205E-2</v>
      </c>
      <c r="AH2721" s="50">
        <f>AF2721/S2721</f>
        <v>0.3059984604413632</v>
      </c>
      <c r="AI2721">
        <f>AF2721*EXP(Info!$B$6*G2721*1000)</f>
        <v>1.3138826465914617</v>
      </c>
      <c r="AJ2721">
        <f>2*SQRT((EXP(Info!$B$6*G2721)*AG2721)^2+(Info!$B$6*G2721*0.01*AI2721)^2)</f>
        <v>0.13542261826416338</v>
      </c>
      <c r="AK2721" s="28">
        <f>AI2721/(E2721/1000)</f>
        <v>0.33003834378082436</v>
      </c>
      <c r="AL2721">
        <f>AA2721/0.752049334436339</f>
        <v>0.34293482812495851</v>
      </c>
      <c r="AM2721">
        <f>Q2721/O2721</f>
        <v>1.0241844095179029</v>
      </c>
      <c r="AN2721">
        <f>U2721/0.242530074</f>
        <v>7.9478132815905749</v>
      </c>
      <c r="AO2721">
        <f>O2721/U2721</f>
        <v>0.61379647454480879</v>
      </c>
    </row>
    <row r="2722" spans="1:41">
      <c r="A2722" s="14" t="s">
        <v>97</v>
      </c>
      <c r="B2722" s="14" t="s">
        <v>230</v>
      </c>
      <c r="C2722" s="15">
        <v>-46.28</v>
      </c>
      <c r="D2722" s="15">
        <v>43.68</v>
      </c>
      <c r="E2722" s="15">
        <v>3981</v>
      </c>
      <c r="F2722" s="82">
        <v>1259</v>
      </c>
      <c r="G2722" s="15">
        <v>125.70399999999999</v>
      </c>
      <c r="I2722">
        <f>(E2722*100*Info!$B$11)/AI2722</f>
        <v>9.5755887460517819</v>
      </c>
      <c r="J2722">
        <f>LOG10(I2722)</f>
        <v>0.98116548564859418</v>
      </c>
      <c r="K2722">
        <f>2*((E2722*100*Info!$B$11)/AI2722^2)*(AJ2722/2)</f>
        <v>1.0617063859302991</v>
      </c>
      <c r="L2722">
        <f>(M2722/10.7)/I2722</f>
        <v>0.64737730938694438</v>
      </c>
      <c r="M2722">
        <f>((U2722/0.242530073729142))*I2722</f>
        <v>66.329501996899495</v>
      </c>
      <c r="N2722">
        <f>2*M2722*SQRT((0.5*K2722/I2722)^2+(0.5*V2722/U2722)^2)</f>
        <v>7.6329471600933765</v>
      </c>
      <c r="O2722" s="1">
        <v>1.0751826095973831</v>
      </c>
      <c r="P2722" s="1">
        <v>2.2243736917676921E-2</v>
      </c>
      <c r="Q2722" s="1">
        <v>1.1283454408397831</v>
      </c>
      <c r="R2722" s="1">
        <v>2.5053525045440402E-2</v>
      </c>
      <c r="S2722" s="1">
        <v>1.19452004813584</v>
      </c>
      <c r="T2722" s="1">
        <v>2.0796756013872129E-2</v>
      </c>
      <c r="U2722" s="1">
        <v>1.6799905923652241</v>
      </c>
      <c r="V2722" s="1">
        <v>5.1752598418495381E-2</v>
      </c>
      <c r="W2722" s="50">
        <f>U2722*Info!$B$2</f>
        <v>0.8063954843353075</v>
      </c>
      <c r="X2722" s="50">
        <f>W2722*SQRT((0.5*V2722/U2722)^2+Info!$B$3^2)</f>
        <v>4.21895257618706E-2</v>
      </c>
      <c r="Y2722" s="39">
        <f>W2722*Info!$D$2</f>
        <v>0.65318034231159916</v>
      </c>
      <c r="Z2722" s="39">
        <f>Y2722*SQRT(Info!$D$3^2+(X2722/W2722)^2)</f>
        <v>4.726986974464515E-2</v>
      </c>
      <c r="AA2722" s="50">
        <f>IF(O2722-W2722&gt;0,O2722-W2722,0)</f>
        <v>0.2687871252620756</v>
      </c>
      <c r="AB2722" s="50">
        <f>SQRT((0.5*P2722)^2+X2722^2)</f>
        <v>4.3630861119478823E-2</v>
      </c>
      <c r="AC2722" s="50">
        <f>(1-EXP(-Info!$B$6*G2722*1000))+(Info!$B$6/(Info!$B$6-Info!$B$7))*(EXP(-Info!$B$7*G2722*1000)-EXP(-Info!$B$6*G2722*1000))*(Info!$B$9-1)</f>
        <v>0.76600846610188655</v>
      </c>
      <c r="AD2722" s="50">
        <f>SQRT((Info!$B$6*EXP(-Info!$B$6*G2722*1000)+(Info!$B$6/(Info!$B$6+Info!$B$7))*(Info!$B$9-1)*(-Info!$B$7*EXP(-Info!$B$7*G2722*1000)+Info!$B$6*EXP(-Info!$B$6*G2722*1000)))^2*(0.01*G2722*1000)^2)</f>
        <v>3.7693132933436175E-3</v>
      </c>
      <c r="AE2722" s="50">
        <f>IF(AA2722&gt;0,AA2722*AC2722*SQRT((AB2722/AA2722)^2+(AD2722/AC2722)^2),AA2722*AC2722*SQRT((AD2722/AC2722)^2))</f>
        <v>3.3436961684771213E-2</v>
      </c>
      <c r="AF2722" s="50">
        <f>IF((S2722-Y2722-AA2722*AC2722)&gt;0,S2722-Y2722-AA2722*AC2722,0)</f>
        <v>0.33544649229430268</v>
      </c>
      <c r="AG2722" s="50">
        <f>SQRT((T2722*0.5)^2+Z2722^2+AE2722^2)</f>
        <v>5.8826841301906643E-2</v>
      </c>
      <c r="AH2722" s="50">
        <f>AF2722/S2722</f>
        <v>0.28082114889389947</v>
      </c>
      <c r="AI2722">
        <f>AF2722*EXP(Info!$B$6*G2722*1000)</f>
        <v>1.0623490522092014</v>
      </c>
      <c r="AJ2722">
        <f>2*SQRT((EXP(Info!$B$6*G2722)*AG2722)^2+(Info!$B$6*G2722*0.01*AI2722)^2)</f>
        <v>0.1177893916217494</v>
      </c>
      <c r="AK2722" s="28">
        <f>AI2722/(E2722/1000)</f>
        <v>0.26685482346375317</v>
      </c>
      <c r="AL2722">
        <f>AA2722/0.752049334436339</f>
        <v>0.35740624046098191</v>
      </c>
      <c r="AM2722">
        <f>Q2722/O2722</f>
        <v>1.0494453972449458</v>
      </c>
      <c r="AN2722">
        <f>U2722/0.242530074</f>
        <v>6.9269372027042877</v>
      </c>
      <c r="AO2722">
        <f>O2722/U2722</f>
        <v>0.63999323239284078</v>
      </c>
    </row>
    <row r="2723" spans="1:41">
      <c r="A2723" s="14" t="s">
        <v>97</v>
      </c>
      <c r="B2723" s="14" t="s">
        <v>230</v>
      </c>
      <c r="C2723" s="15">
        <v>-46.28</v>
      </c>
      <c r="D2723" s="15">
        <v>43.68</v>
      </c>
      <c r="E2723" s="15">
        <v>3981</v>
      </c>
      <c r="F2723" s="71">
        <v>1263</v>
      </c>
      <c r="G2723" s="15">
        <v>126.134</v>
      </c>
      <c r="I2723">
        <f>(E2723*100*Info!$B$11)/AI2723</f>
        <v>13.72126609739647</v>
      </c>
      <c r="J2723">
        <f>LOG10(I2723)</f>
        <v>1.1373941867164752</v>
      </c>
      <c r="K2723">
        <f>2*((E2723*100*Info!$B$11)/AI2723^2)*(AJ2723/2)</f>
        <v>2.3015158896456978</v>
      </c>
      <c r="L2723">
        <f>(M2723/10.7)/I2723</f>
        <v>0.68471780156373696</v>
      </c>
      <c r="M2723">
        <f>((U2723/0.242530073729142))*I2723</f>
        <v>100.52858817861971</v>
      </c>
      <c r="N2723">
        <f>2*M2723*SQRT((0.5*K2723/I2723)^2+(0.5*V2723/U2723)^2)</f>
        <v>17.143296598694469</v>
      </c>
      <c r="O2723" s="1">
        <v>1.0767587392530491</v>
      </c>
      <c r="P2723" s="1">
        <v>2.2311779835463039E-2</v>
      </c>
      <c r="Q2723" s="1">
        <v>1.0983999969948901</v>
      </c>
      <c r="R2723" s="1">
        <v>2.497850740676797E-2</v>
      </c>
      <c r="S2723" s="1">
        <v>1.0957988362210129</v>
      </c>
      <c r="T2723" s="1">
        <v>2.1121024172236779E-2</v>
      </c>
      <c r="U2723" s="1">
        <v>1.776891850196928</v>
      </c>
      <c r="V2723" s="1">
        <v>5.4666130883560003E-2</v>
      </c>
      <c r="W2723" s="50">
        <f>U2723*Info!$B$2</f>
        <v>0.85290808809452534</v>
      </c>
      <c r="X2723" s="50">
        <f>W2723*SQRT((0.5*V2723/U2723)^2+Info!$B$3^2)</f>
        <v>4.4617950902204023E-2</v>
      </c>
      <c r="Y2723" s="39">
        <f>W2723*Info!$D$2</f>
        <v>0.69085555135656562</v>
      </c>
      <c r="Z2723" s="39">
        <f>Y2723*SQRT(Info!$D$3^2+(X2723/W2723)^2)</f>
        <v>4.9993420869885168E-2</v>
      </c>
      <c r="AA2723" s="50">
        <f>IF(O2723-W2723&gt;0,O2723-W2723,0)</f>
        <v>0.22385065115852376</v>
      </c>
      <c r="AB2723" s="50">
        <f>SQRT((0.5*P2723)^2+X2723^2)</f>
        <v>4.5991471193777139E-2</v>
      </c>
      <c r="AC2723" s="50">
        <f>(1-EXP(-Info!$B$6*G2723*1000))+(Info!$B$6/(Info!$B$6-Info!$B$7))*(EXP(-Info!$B$7*G2723*1000)-EXP(-Info!$B$6*G2723*1000))*(Info!$B$9-1)</f>
        <v>0.76733431370845817</v>
      </c>
      <c r="AD2723" s="50">
        <f>SQRT((Info!$B$6*EXP(-Info!$B$6*G2723*1000)+(Info!$B$6/(Info!$B$6+Info!$B$7))*(Info!$B$9-1)*(-Info!$B$7*EXP(-Info!$B$7*G2723*1000)+Info!$B$6*EXP(-Info!$B$6*G2723*1000)))^2*(0.01*G2723*1000)^2)</f>
        <v>3.7665588919600802E-3</v>
      </c>
      <c r="AE2723" s="50">
        <f>IF(AA2723&gt;0,AA2723*AC2723*SQRT((AB2723/AA2723)^2+(AD2723/AC2723)^2),AA2723*AC2723*SQRT((AD2723/AC2723)^2))</f>
        <v>3.5300904515924277E-2</v>
      </c>
      <c r="AF2723" s="50">
        <f>IF((S2723-Y2723-AA2723*AC2723)&gt;0,S2723-Y2723-AA2723*AC2723,0)</f>
        <v>0.23317499908452999</v>
      </c>
      <c r="AG2723" s="50">
        <f>SQRT((T2723*0.5)^2+Z2723^2+AE2723^2)</f>
        <v>6.2104914503096492E-2</v>
      </c>
      <c r="AH2723" s="50">
        <f>AF2723/S2723</f>
        <v>0.21278996780892789</v>
      </c>
      <c r="AI2723">
        <f>AF2723*EXP(Info!$B$6*G2723*1000)</f>
        <v>0.74137601854710777</v>
      </c>
      <c r="AJ2723">
        <f>2*SQRT((EXP(Info!$B$6*G2723)*AG2723)^2+(Info!$B$6*G2723*0.01*AI2723)^2)</f>
        <v>0.12435358914963324</v>
      </c>
      <c r="AK2723" s="28">
        <f>AI2723/(E2723/1000)</f>
        <v>0.18622859044137346</v>
      </c>
      <c r="AL2723">
        <f>AA2723/0.752049334436339</f>
        <v>0.29765421084548904</v>
      </c>
      <c r="AM2723">
        <f>Q2723/O2723</f>
        <v>1.0200985206369011</v>
      </c>
      <c r="AN2723">
        <f>U2723/0.242530074</f>
        <v>7.32648046854976</v>
      </c>
      <c r="AO2723">
        <f>O2723/U2723</f>
        <v>0.60597877081473184</v>
      </c>
    </row>
    <row r="2724" spans="1:41">
      <c r="A2724" s="14" t="s">
        <v>97</v>
      </c>
      <c r="B2724" s="14" t="s">
        <v>230</v>
      </c>
      <c r="C2724" s="15">
        <v>-46.28</v>
      </c>
      <c r="D2724" s="15">
        <v>43.68</v>
      </c>
      <c r="E2724" s="15">
        <v>3981</v>
      </c>
      <c r="F2724" s="82">
        <v>1269</v>
      </c>
      <c r="G2724" s="15">
        <v>126.777</v>
      </c>
      <c r="I2724">
        <f>(E2724*100*Info!$B$11)/AI2724</f>
        <v>80.325126757587583</v>
      </c>
      <c r="J2724">
        <f>LOG10(I2724)</f>
        <v>1.9048514195653221</v>
      </c>
      <c r="K2724">
        <f>2*((E2724*100*Info!$B$11)/AI2724^2)*(AJ2724/2)</f>
        <v>85.301569966394894</v>
      </c>
      <c r="L2724">
        <f>(M2724/10.7)/I2724</f>
        <v>0.74443102819424034</v>
      </c>
      <c r="M2724">
        <f>((U2724/0.242530073729142))*I2724</f>
        <v>639.82272871122461</v>
      </c>
      <c r="N2724">
        <f>2*M2724*SQRT((0.5*K2724/I2724)^2+(0.5*V2724/U2724)^2)</f>
        <v>679.74779865655228</v>
      </c>
      <c r="O2724" s="1">
        <v>1.148609252122911</v>
      </c>
      <c r="P2724" s="1">
        <v>2.3774754095399791E-2</v>
      </c>
      <c r="Q2724" s="1">
        <v>1.1821902942651319</v>
      </c>
      <c r="R2724" s="1">
        <v>2.6470540766385008E-2</v>
      </c>
      <c r="S2724" s="1">
        <v>0.96096428995629835</v>
      </c>
      <c r="T2724" s="1">
        <v>1.7837825751650271E-2</v>
      </c>
      <c r="U2724" s="1">
        <v>1.9318519600500479</v>
      </c>
      <c r="V2724" s="1">
        <v>5.9494137595757883E-2</v>
      </c>
      <c r="W2724" s="50">
        <f>U2724*Info!$B$2</f>
        <v>0.92728894082402291</v>
      </c>
      <c r="X2724" s="50">
        <f>W2724*SQRT((0.5*V2724/U2724)^2+Info!$B$3^2)</f>
        <v>4.8513298879300032E-2</v>
      </c>
      <c r="Y2724" s="39">
        <f>W2724*Info!$D$2</f>
        <v>0.75110404206745862</v>
      </c>
      <c r="Z2724" s="39">
        <f>Y2724*SQRT(Info!$D$3^2+(X2724/W2724)^2)</f>
        <v>5.4355780827340772E-2</v>
      </c>
      <c r="AA2724" s="50">
        <f>IF(O2724-W2724&gt;0,O2724-W2724,0)</f>
        <v>0.22132031129888807</v>
      </c>
      <c r="AB2724" s="50">
        <f>SQRT((0.5*P2724)^2+X2724^2)</f>
        <v>4.9948472461392411E-2</v>
      </c>
      <c r="AC2724" s="50">
        <f>(1-EXP(-Info!$B$6*G2724*1000))+(Info!$B$6/(Info!$B$6-Info!$B$7))*(EXP(-Info!$B$7*G2724*1000)-EXP(-Info!$B$6*G2724*1000))*(Info!$B$9-1)</f>
        <v>0.76930627402059404</v>
      </c>
      <c r="AD2724" s="50">
        <f>SQRT((Info!$B$6*EXP(-Info!$B$6*G2724*1000)+(Info!$B$6/(Info!$B$6+Info!$B$7))*(Info!$B$9-1)*(-Info!$B$7*EXP(-Info!$B$7*G2724*1000)+Info!$B$6*EXP(-Info!$B$6*G2724*1000)))^2*(0.01*G2724*1000)^2)</f>
        <v>3.7623581888007163E-3</v>
      </c>
      <c r="AE2724" s="50">
        <f>IF(AA2724&gt;0,AA2724*AC2724*SQRT((AB2724/AA2724)^2+(AD2724/AC2724)^2),AA2724*AC2724*SQRT((AD2724/AC2724)^2))</f>
        <v>3.8434694360352566E-2</v>
      </c>
      <c r="AF2724" s="50">
        <f>IF((S2724-Y2724-AA2724*AC2724)&gt;0,S2724-Y2724-AA2724*AC2724,0)</f>
        <v>3.9597143838414173E-2</v>
      </c>
      <c r="AG2724" s="50">
        <f>SQRT((T2724*0.5)^2+Z2724^2+AE2724^2)</f>
        <v>6.7166387775510039E-2</v>
      </c>
      <c r="AH2724" s="50">
        <f>AF2724/S2724</f>
        <v>4.1205635060814726E-2</v>
      </c>
      <c r="AI2724">
        <f>AF2724*EXP(Info!$B$6*G2724*1000)</f>
        <v>0.12664303237781435</v>
      </c>
      <c r="AJ2724">
        <f>2*SQRT((EXP(Info!$B$6*G2724)*AG2724)^2+(Info!$B$6*G2724*0.01*AI2724)^2)</f>
        <v>0.13448904375506754</v>
      </c>
      <c r="AK2724" s="28">
        <f>AI2724/(E2724/1000)</f>
        <v>3.1811864450593912E-2</v>
      </c>
      <c r="AL2724">
        <f>AA2724/0.752049334436339</f>
        <v>0.29428961793413144</v>
      </c>
      <c r="AM2724">
        <f>Q2724/O2724</f>
        <v>1.0292362629677194</v>
      </c>
      <c r="AN2724">
        <f>U2724/0.242530074</f>
        <v>7.9654119927825846</v>
      </c>
      <c r="AO2724">
        <f>O2724/U2724</f>
        <v>0.59456380503046125</v>
      </c>
    </row>
    <row r="2725" spans="1:41">
      <c r="A2725" s="14" t="s">
        <v>97</v>
      </c>
      <c r="B2725" s="14" t="s">
        <v>230</v>
      </c>
      <c r="C2725" s="15">
        <v>-46.28</v>
      </c>
      <c r="D2725" s="15">
        <v>43.68</v>
      </c>
      <c r="E2725" s="15">
        <v>3981</v>
      </c>
      <c r="F2725" s="71">
        <v>1273</v>
      </c>
      <c r="G2725" s="15">
        <v>127.206</v>
      </c>
      <c r="H2725" s="15" t="s">
        <v>128</v>
      </c>
      <c r="I2725">
        <f>(E2725*100*Info!$B$11)/AI2725</f>
        <v>133.55497104777945</v>
      </c>
      <c r="J2725">
        <f>LOG10(I2725)</f>
        <v>2.1256600575272997</v>
      </c>
      <c r="K2725">
        <f>2*((E2725*100*Info!$B$11)/AI2725^2)*(AJ2725/2)</f>
        <v>275.37718187591463</v>
      </c>
      <c r="L2725">
        <f>(M2725/10.7)/I2725</f>
        <v>0.86859184495365183</v>
      </c>
      <c r="M2725">
        <f>((U2725/0.242530073729142))*I2725</f>
        <v>1241.2509181448086</v>
      </c>
      <c r="N2725">
        <f>2*M2725*SQRT((0.5*K2725/I2725)^2+(0.5*V2725/U2725)^2)</f>
        <v>2559.6287296702612</v>
      </c>
      <c r="O2725" s="1">
        <v>1.3259085878897521</v>
      </c>
      <c r="P2725" s="1">
        <v>2.7456332130715091E-2</v>
      </c>
      <c r="Q2725" s="1">
        <v>1.2755521295338099</v>
      </c>
      <c r="R2725" s="1">
        <v>2.8136610573405739E-2</v>
      </c>
      <c r="S2725" s="1">
        <v>1.0880992803690841</v>
      </c>
      <c r="T2725" s="1">
        <v>2.063678593426542E-2</v>
      </c>
      <c r="U2725" s="1">
        <v>2.254058192909405</v>
      </c>
      <c r="V2725" s="1">
        <v>7.017491897052909E-2</v>
      </c>
      <c r="W2725" s="50">
        <f>U2725*Info!$B$2</f>
        <v>1.0819479325965145</v>
      </c>
      <c r="X2725" s="50">
        <f>W2725*SQRT((0.5*V2725/U2725)^2+Info!$B$3^2)</f>
        <v>5.6658455953810201E-2</v>
      </c>
      <c r="Y2725" s="39">
        <f>W2725*Info!$D$2</f>
        <v>0.87637782540317677</v>
      </c>
      <c r="Z2725" s="39">
        <f>Y2725*SQRT(Info!$D$3^2+(X2725/W2725)^2)</f>
        <v>6.345309089548698E-2</v>
      </c>
      <c r="AA2725" s="50">
        <f>IF(O2725-W2725&gt;0,O2725-W2725,0)</f>
        <v>0.24396065529323763</v>
      </c>
      <c r="AB2725" s="50">
        <f>SQRT((0.5*P2725)^2+X2725^2)</f>
        <v>5.8297883105545817E-2</v>
      </c>
      <c r="AC2725" s="50">
        <f>(1-EXP(-Info!$B$6*G2725*1000))+(Info!$B$6/(Info!$B$6-Info!$B$7))*(EXP(-Info!$B$7*G2725*1000)-EXP(-Info!$B$6*G2725*1000))*(Info!$B$9-1)</f>
        <v>0.77061487472065315</v>
      </c>
      <c r="AD2725" s="50">
        <f>SQRT((Info!$B$6*EXP(-Info!$B$6*G2725*1000)+(Info!$B$6/(Info!$B$6+Info!$B$7))*(Info!$B$9-1)*(-Info!$B$7*EXP(-Info!$B$7*G2725*1000)+Info!$B$6*EXP(-Info!$B$6*G2725*1000)))^2*(0.01*G2725*1000)^2)</f>
        <v>3.7595015072321375E-3</v>
      </c>
      <c r="AE2725" s="50">
        <f>IF(AA2725&gt;0,AA2725*AC2725*SQRT((AB2725/AA2725)^2+(AD2725/AC2725)^2),AA2725*AC2725*SQRT((AD2725/AC2725)^2))</f>
        <v>4.4934577154211452E-2</v>
      </c>
      <c r="AF2725" s="50">
        <f>IF((S2725-Y2725-AA2725*AC2725)&gt;0,S2725-Y2725-AA2725*AC2725,0)</f>
        <v>2.3721745150340562E-2</v>
      </c>
      <c r="AG2725" s="50">
        <f>SQRT((T2725*0.5)^2+Z2725^2+AE2725^2)</f>
        <v>7.8433922518530777E-2</v>
      </c>
      <c r="AH2725" s="50">
        <f>AF2725/S2725</f>
        <v>2.1801085230287193E-2</v>
      </c>
      <c r="AI2725">
        <f>AF2725*EXP(Info!$B$6*G2725*1000)</f>
        <v>7.6168019422309191E-2</v>
      </c>
      <c r="AJ2725">
        <f>2*SQRT((EXP(Info!$B$6*G2725)*AG2725)^2+(Info!$B$6*G2725*0.01*AI2725)^2)</f>
        <v>0.1570509459365734</v>
      </c>
      <c r="AK2725" s="28">
        <f>AI2725/(E2725/1000)</f>
        <v>1.9132886064383119E-2</v>
      </c>
      <c r="AL2725">
        <f>AA2725/0.752049334436339</f>
        <v>0.32439448334341808</v>
      </c>
      <c r="AM2725">
        <f>Q2725/O2725</f>
        <v>0.96202116886799349</v>
      </c>
      <c r="AN2725">
        <f>U2725/0.242530074</f>
        <v>9.2939327306245936</v>
      </c>
      <c r="AO2725">
        <f>O2725/U2725</f>
        <v>0.58823174666060762</v>
      </c>
    </row>
    <row r="2726" spans="1:41">
      <c r="A2726" s="14" t="s">
        <v>97</v>
      </c>
      <c r="B2726" s="14" t="s">
        <v>230</v>
      </c>
      <c r="C2726" s="15">
        <v>-46.28</v>
      </c>
      <c r="D2726" s="15">
        <v>43.68</v>
      </c>
      <c r="E2726" s="15">
        <v>3981</v>
      </c>
      <c r="F2726" s="82">
        <v>1279</v>
      </c>
      <c r="G2726" s="15">
        <v>127.85</v>
      </c>
      <c r="I2726">
        <f>(E2726*100*Info!$B$11)/AI2726</f>
        <v>5.5240133852189777</v>
      </c>
      <c r="J2726">
        <f>LOG10(I2726)</f>
        <v>0.74225472224542388</v>
      </c>
      <c r="K2726">
        <f>2*((E2726*100*Info!$B$11)/AI2726^2)*(AJ2726/2)</f>
        <v>0.39200156816687587</v>
      </c>
      <c r="L2726">
        <f>(M2726/10.7)/I2726</f>
        <v>0.7080794555642923</v>
      </c>
      <c r="M2726">
        <f>((U2726/0.242530073729142))*I2726</f>
        <v>41.852412176592168</v>
      </c>
      <c r="N2726">
        <f>2*M2726*SQRT((0.5*K2726/I2726)^2+(0.5*V2726/U2726)^2)</f>
        <v>3.2380236704140288</v>
      </c>
      <c r="O2726" s="1">
        <v>1.4046494210500029</v>
      </c>
      <c r="P2726" s="1">
        <v>2.905043821137469E-2</v>
      </c>
      <c r="Q2726" s="1">
        <v>1.4178047689915749</v>
      </c>
      <c r="R2726" s="1">
        <v>3.1168343820492921E-2</v>
      </c>
      <c r="S2726" s="1">
        <v>1.688350249247085</v>
      </c>
      <c r="T2726" s="1">
        <v>2.7221222876474379E-2</v>
      </c>
      <c r="U2726" s="1">
        <v>1.8375170194358541</v>
      </c>
      <c r="V2726" s="1">
        <v>5.6635581797786792E-2</v>
      </c>
      <c r="W2726" s="50">
        <f>U2726*Info!$B$2</f>
        <v>0.88200816932920989</v>
      </c>
      <c r="X2726" s="50">
        <f>W2726*SQRT((0.5*V2726/U2726)^2+Info!$B$3^2)</f>
        <v>4.6147623563318092E-2</v>
      </c>
      <c r="Y2726" s="39">
        <f>W2726*Info!$D$2</f>
        <v>0.71442661715666</v>
      </c>
      <c r="Z2726" s="39">
        <f>Y2726*SQRT(Info!$D$3^2+(X2726/W2726)^2)</f>
        <v>5.1703443907405139E-2</v>
      </c>
      <c r="AA2726" s="50">
        <f>IF(O2726-W2726&gt;0,O2726-W2726,0)</f>
        <v>0.52264125172079301</v>
      </c>
      <c r="AB2726" s="50">
        <f>SQRT((0.5*P2726)^2+X2726^2)</f>
        <v>4.8379594361775462E-2</v>
      </c>
      <c r="AC2726" s="50">
        <f>(1-EXP(-Info!$B$6*G2726*1000))+(Info!$B$6/(Info!$B$6-Info!$B$7))*(EXP(-Info!$B$7*G2726*1000)-EXP(-Info!$B$6*G2726*1000))*(Info!$B$9-1)</f>
        <v>0.7725687471492878</v>
      </c>
      <c r="AD2726" s="50">
        <f>SQRT((Info!$B$6*EXP(-Info!$B$6*G2726*1000)+(Info!$B$6/(Info!$B$6+Info!$B$7))*(Info!$B$9-1)*(-Info!$B$7*EXP(-Info!$B$7*G2726*1000)+Info!$B$6*EXP(-Info!$B$6*G2726*1000)))^2*(0.01*G2726*1000)^2)</f>
        <v>3.7551329258322589E-3</v>
      </c>
      <c r="AE2726" s="50">
        <f>IF(AA2726&gt;0,AA2726*AC2726*SQRT((AB2726/AA2726)^2+(AD2726/AC2726)^2),AA2726*AC2726*SQRT((AD2726/AC2726)^2))</f>
        <v>3.7428053399308693E-2</v>
      </c>
      <c r="AF2726" s="50">
        <f>IF((S2726-Y2726-AA2726*AC2726)&gt;0,S2726-Y2726-AA2726*AC2726,0)</f>
        <v>0.5701473350399564</v>
      </c>
      <c r="AG2726" s="50">
        <f>SQRT((T2726*0.5)^2+Z2726^2+AE2726^2)</f>
        <v>6.5263726808008488E-2</v>
      </c>
      <c r="AH2726" s="50">
        <f>AF2726/S2726</f>
        <v>0.3376949393611971</v>
      </c>
      <c r="AI2726">
        <f>AF2726*EXP(Info!$B$6*G2726*1000)</f>
        <v>1.8415266074359726</v>
      </c>
      <c r="AJ2726">
        <f>2*SQRT((EXP(Info!$B$6*G2726)*AG2726)^2+(Info!$B$6*G2726*0.01*AI2726)^2)</f>
        <v>0.1306805881150688</v>
      </c>
      <c r="AK2726" s="28">
        <f>AI2726/(E2726/1000)</f>
        <v>0.46257890164179166</v>
      </c>
      <c r="AL2726">
        <f>AA2726/0.752049334436339</f>
        <v>0.6949560724131385</v>
      </c>
      <c r="AM2726">
        <f>Q2726/O2726</f>
        <v>1.0093655738894181</v>
      </c>
      <c r="AN2726">
        <f>U2726/0.242530074</f>
        <v>7.5764501660765333</v>
      </c>
      <c r="AO2726">
        <f>O2726/U2726</f>
        <v>0.76442797873036938</v>
      </c>
    </row>
    <row r="2727" spans="1:41">
      <c r="A2727" s="14" t="s">
        <v>97</v>
      </c>
      <c r="B2727" s="14" t="s">
        <v>230</v>
      </c>
      <c r="C2727" s="15">
        <v>-46.28</v>
      </c>
      <c r="D2727" s="15">
        <v>43.68</v>
      </c>
      <c r="E2727" s="15">
        <v>3981</v>
      </c>
      <c r="F2727" s="71">
        <v>1285</v>
      </c>
      <c r="G2727" s="15">
        <v>128.494</v>
      </c>
      <c r="I2727">
        <f>(E2727*100*Info!$B$11)/AI2727</f>
        <v>8.7643807058851664</v>
      </c>
      <c r="J2727">
        <f>LOG10(I2727)</f>
        <v>0.9427212341184863</v>
      </c>
      <c r="K2727">
        <f>2*((E2727*100*Info!$B$11)/AI2727^2)*(AJ2727/2)</f>
        <v>1.0560360677448697</v>
      </c>
      <c r="L2727">
        <f>(M2727/10.7)/I2727</f>
        <v>0.75931270666741069</v>
      </c>
      <c r="M2727">
        <f>((U2727/0.242530073729142))*I2727</f>
        <v>71.207490305727475</v>
      </c>
      <c r="N2727">
        <f>2*M2727*SQRT((0.5*K2727/I2727)^2+(0.5*V2727/U2727)^2)</f>
        <v>8.8837268218616803</v>
      </c>
      <c r="O2727" s="1">
        <v>1.359855619435459</v>
      </c>
      <c r="P2727" s="1">
        <v>2.9990600883820839E-2</v>
      </c>
      <c r="Q2727" s="1">
        <v>1.468655741125817</v>
      </c>
      <c r="R2727" s="1">
        <v>3.4075847977615613E-2</v>
      </c>
      <c r="S2727" s="1">
        <v>1.4440255594666529</v>
      </c>
      <c r="T2727" s="1">
        <v>2.6127188626530351E-2</v>
      </c>
      <c r="U2727" s="1">
        <v>1.97047098402728</v>
      </c>
      <c r="V2727" s="1">
        <v>6.373987042511596E-2</v>
      </c>
      <c r="W2727" s="50">
        <f>U2727*Info!$B$2</f>
        <v>0.94582607233309435</v>
      </c>
      <c r="X2727" s="50">
        <f>W2727*SQRT((0.5*V2727/U2727)^2+Info!$B$3^2)</f>
        <v>4.9703953686552026E-2</v>
      </c>
      <c r="Y2727" s="39">
        <f>W2727*Info!$D$2</f>
        <v>0.76611911858980652</v>
      </c>
      <c r="Z2727" s="39">
        <f>Y2727*SQRT(Info!$D$3^2+(X2727/W2727)^2)</f>
        <v>5.5571846864166774E-2</v>
      </c>
      <c r="AA2727" s="50">
        <f>IF(O2727-W2727&gt;0,O2727-W2727,0)</f>
        <v>0.41402954710236461</v>
      </c>
      <c r="AB2727" s="50">
        <f>SQRT((0.5*P2727)^2+X2727^2)</f>
        <v>5.1916683709748522E-2</v>
      </c>
      <c r="AC2727" s="50">
        <f>(1-EXP(-Info!$B$6*G2727*1000))+(Info!$B$6/(Info!$B$6-Info!$B$7))*(EXP(-Info!$B$7*G2727*1000)-EXP(-Info!$B$6*G2727*1000))*(Info!$B$9-1)</f>
        <v>0.77451001916453432</v>
      </c>
      <c r="AD2727" s="50">
        <f>SQRT((Info!$B$6*EXP(-Info!$B$6*G2727*1000)+(Info!$B$6/(Info!$B$6+Info!$B$7))*(Info!$B$9-1)*(-Info!$B$7*EXP(-Info!$B$7*G2727*1000)+Info!$B$6*EXP(-Info!$B$6*G2727*1000)))^2*(0.01*G2727*1000)^2)</f>
        <v>3.7506691844955728E-3</v>
      </c>
      <c r="AE2727" s="50">
        <f>IF(AA2727&gt;0,AA2727*AC2727*SQRT((AB2727/AA2727)^2+(AD2727/AC2727)^2),AA2727*AC2727*SQRT((AD2727/AC2727)^2))</f>
        <v>4.0239966362177505E-2</v>
      </c>
      <c r="AF2727" s="50">
        <f>IF((S2727-Y2727-AA2727*AC2727)&gt;0,S2727-Y2727-AA2727*AC2727,0)</f>
        <v>0.35723640841591048</v>
      </c>
      <c r="AG2727" s="50">
        <f>SQRT((T2727*0.5)^2+Z2727^2+AE2727^2)</f>
        <v>6.9843700883509566E-2</v>
      </c>
      <c r="AH2727" s="50">
        <f>AF2727/S2727</f>
        <v>0.2473892557330182</v>
      </c>
      <c r="AI2727">
        <f>AF2727*EXP(Info!$B$6*G2727*1000)</f>
        <v>1.1606772880007856</v>
      </c>
      <c r="AJ2727">
        <f>2*SQRT((EXP(Info!$B$6*G2727)*AG2727)^2+(Info!$B$6*G2727*0.01*AI2727)^2)</f>
        <v>0.13985210367665526</v>
      </c>
      <c r="AK2727" s="28">
        <f>AI2727/(E2727/1000)</f>
        <v>0.29155420447143571</v>
      </c>
      <c r="AL2727">
        <f>AA2727/0.752049334436339</f>
        <v>0.55053508878201418</v>
      </c>
      <c r="AM2727">
        <f>Q2727/O2727</f>
        <v>1.0800085833638178</v>
      </c>
      <c r="AN2727">
        <f>U2727/0.242530074</f>
        <v>8.1246459522676755</v>
      </c>
      <c r="AO2727">
        <f>O2727/U2727</f>
        <v>0.69011704839020993</v>
      </c>
    </row>
    <row r="2728" spans="1:41">
      <c r="A2728" s="14" t="s">
        <v>97</v>
      </c>
      <c r="B2728" s="14" t="s">
        <v>230</v>
      </c>
      <c r="C2728" s="15">
        <v>-46.28</v>
      </c>
      <c r="D2728" s="15">
        <v>43.68</v>
      </c>
      <c r="E2728" s="15">
        <v>3981</v>
      </c>
      <c r="F2728" s="71">
        <v>1289</v>
      </c>
      <c r="G2728" s="15">
        <v>128.923</v>
      </c>
      <c r="I2728">
        <f>(E2728*100*Info!$B$11)/AI2728</f>
        <v>10.48057317066479</v>
      </c>
      <c r="J2728">
        <f>LOG10(I2728)</f>
        <v>1.0203850343700431</v>
      </c>
      <c r="K2728">
        <f>2*((E2728*100*Info!$B$11)/AI2728^2)*(AJ2728/2)</f>
        <v>1.209003311555648</v>
      </c>
      <c r="L2728">
        <f>(M2728/10.7)/I2728</f>
        <v>0.60920283769587957</v>
      </c>
      <c r="M2728">
        <f>((U2728/0.242530073729142))*I2728</f>
        <v>68.317305603856724</v>
      </c>
      <c r="N2728">
        <f>2*M2728*SQRT((0.5*K2728/I2728)^2+(0.5*V2728/U2728)^2)</f>
        <v>8.1563261112367886</v>
      </c>
      <c r="O2728" s="1">
        <v>1.1534288575362199</v>
      </c>
      <c r="P2728" s="1">
        <v>2.3898210386228119E-2</v>
      </c>
      <c r="Q2728" s="1">
        <v>1.191531366324756</v>
      </c>
      <c r="R2728" s="1">
        <v>2.6326504522045831E-2</v>
      </c>
      <c r="S2728" s="1">
        <v>1.2183471042211069</v>
      </c>
      <c r="T2728" s="1">
        <v>2.1138634878197889E-2</v>
      </c>
      <c r="U2728" s="1">
        <v>1.580925097823511</v>
      </c>
      <c r="V2728" s="1">
        <v>4.8639011264651727E-2</v>
      </c>
      <c r="W2728" s="50">
        <f>U2728*Info!$B$2</f>
        <v>0.75884404695528529</v>
      </c>
      <c r="X2728" s="50">
        <f>W2728*SQRT((0.5*V2728/U2728)^2+Info!$B$3^2)</f>
        <v>3.9697331343637406E-2</v>
      </c>
      <c r="Y2728" s="39">
        <f>W2728*Info!$D$2</f>
        <v>0.61466367803378108</v>
      </c>
      <c r="Z2728" s="39">
        <f>Y2728*SQRT(Info!$D$3^2+(X2728/W2728)^2)</f>
        <v>4.4479908099227319E-2</v>
      </c>
      <c r="AA2728" s="50">
        <f>IF(O2728-W2728&gt;0,O2728-W2728,0)</f>
        <v>0.39458481058093464</v>
      </c>
      <c r="AB2728" s="50">
        <f>SQRT((0.5*P2728)^2+X2728^2)</f>
        <v>4.1456715146314257E-2</v>
      </c>
      <c r="AC2728" s="50">
        <f>(1-EXP(-Info!$B$6*G2728*1000))+(Info!$B$6/(Info!$B$6-Info!$B$7))*(EXP(-Info!$B$7*G2728*1000)-EXP(-Info!$B$6*G2728*1000))*(Info!$B$9-1)</f>
        <v>0.77579624067924269</v>
      </c>
      <c r="AD2728" s="50">
        <f>SQRT((Info!$B$6*EXP(-Info!$B$6*G2728*1000)+(Info!$B$6/(Info!$B$6+Info!$B$7))*(Info!$B$9-1)*(-Info!$B$7*EXP(-Info!$B$7*G2728*1000)+Info!$B$6*EXP(-Info!$B$6*G2728*1000)))^2*(0.01*G2728*1000)^2)</f>
        <v>3.747643489008432E-3</v>
      </c>
      <c r="AE2728" s="50">
        <f>IF(AA2728&gt;0,AA2728*AC2728*SQRT((AB2728/AA2728)^2+(AD2728/AC2728)^2),AA2728*AC2728*SQRT((AD2728/AC2728)^2))</f>
        <v>3.2195941570040874E-2</v>
      </c>
      <c r="AF2728" s="50">
        <f>IF((S2728-Y2728-AA2728*AC2728)&gt;0,S2728-Y2728-AA2728*AC2728,0)</f>
        <v>0.29756601350950568</v>
      </c>
      <c r="AG2728" s="50">
        <f>SQRT((T2728*0.5)^2+Z2728^2+AE2728^2)</f>
        <v>5.5917361787066057E-2</v>
      </c>
      <c r="AH2728" s="50">
        <f>AF2728/S2728</f>
        <v>0.24423746933739424</v>
      </c>
      <c r="AI2728">
        <f>AF2728*EXP(Info!$B$6*G2728*1000)</f>
        <v>0.970616536239301</v>
      </c>
      <c r="AJ2728">
        <f>2*SQRT((EXP(Info!$B$6*G2728)*AG2728)^2+(Info!$B$6*G2728*0.01*AI2728)^2)</f>
        <v>0.1119670257966963</v>
      </c>
      <c r="AK2728" s="28">
        <f>AI2728/(E2728/1000)</f>
        <v>0.2438122422103243</v>
      </c>
      <c r="AL2728">
        <f>AA2728/0.752049334436339</f>
        <v>0.52467942262946876</v>
      </c>
      <c r="AM2728">
        <f>Q2728/O2728</f>
        <v>1.0330341212980616</v>
      </c>
      <c r="AN2728">
        <f>U2728/0.242530074</f>
        <v>6.5184703560660724</v>
      </c>
      <c r="AO2728">
        <f>O2728/U2728</f>
        <v>0.7295910850704862</v>
      </c>
    </row>
    <row r="2729" spans="1:41">
      <c r="A2729" s="14" t="s">
        <v>97</v>
      </c>
      <c r="B2729" s="14" t="s">
        <v>230</v>
      </c>
      <c r="C2729" s="15">
        <v>-46.28</v>
      </c>
      <c r="D2729" s="15">
        <v>43.68</v>
      </c>
      <c r="E2729" s="15">
        <v>3981</v>
      </c>
      <c r="F2729" s="71">
        <v>1293</v>
      </c>
      <c r="G2729" s="15">
        <v>129.21700000000001</v>
      </c>
      <c r="I2729">
        <f>(E2729*100*Info!$B$11)/AI2729</f>
        <v>6.1937512688871434</v>
      </c>
      <c r="J2729">
        <f>LOG10(I2729)</f>
        <v>0.79195376080139945</v>
      </c>
      <c r="K2729">
        <f>2*((E2729*100*Info!$B$11)/AI2729^2)*(AJ2729/2)</f>
        <v>0.45563142184268896</v>
      </c>
      <c r="L2729">
        <f>(M2729/10.7)/I2729</f>
        <v>0.64869698007026033</v>
      </c>
      <c r="M2729">
        <f>((U2729/0.242530073729142))*I2729</f>
        <v>42.991184854737725</v>
      </c>
      <c r="N2729">
        <f>2*M2729*SQRT((0.5*K2729/I2729)^2+(0.5*V2729/U2729)^2)</f>
        <v>3.4522042434142288</v>
      </c>
      <c r="O2729" s="1">
        <v>1.269729548582138</v>
      </c>
      <c r="P2729" s="1">
        <v>2.7869524821167991E-2</v>
      </c>
      <c r="Q2729" s="1">
        <v>1.399173069852848</v>
      </c>
      <c r="R2729" s="1">
        <v>3.1605403664696947E-2</v>
      </c>
      <c r="S2729" s="1">
        <v>1.5152566898420521</v>
      </c>
      <c r="T2729" s="1">
        <v>2.690265640209661E-2</v>
      </c>
      <c r="U2729" s="1">
        <v>1.683415232526138</v>
      </c>
      <c r="V2729" s="1">
        <v>5.4199916630524668E-2</v>
      </c>
      <c r="W2729" s="50">
        <f>U2729*Info!$B$2</f>
        <v>0.80803931161254616</v>
      </c>
      <c r="X2729" s="50">
        <f>W2729*SQRT((0.5*V2729/U2729)^2+Info!$B$3^2)</f>
        <v>4.2444391457917376E-2</v>
      </c>
      <c r="Y2729" s="39">
        <f>W2729*Info!$D$2</f>
        <v>0.65451184240616245</v>
      </c>
      <c r="Z2729" s="39">
        <f>Y2729*SQRT(Info!$D$3^2+(X2729/W2729)^2)</f>
        <v>4.746520650445122E-2</v>
      </c>
      <c r="AA2729" s="50">
        <f>IF(O2729-W2729&gt;0,O2729-W2729,0)</f>
        <v>0.46169023696959188</v>
      </c>
      <c r="AB2729" s="50">
        <f>SQRT((0.5*P2729)^2+X2729^2)</f>
        <v>4.4673302650155094E-2</v>
      </c>
      <c r="AC2729" s="50">
        <f>(1-EXP(-Info!$B$6*G2729*1000))+(Info!$B$6/(Info!$B$6-Info!$B$7))*(EXP(-Info!$B$7*G2729*1000)-EXP(-Info!$B$6*G2729*1000))*(Info!$B$9-1)</f>
        <v>0.77667450928301873</v>
      </c>
      <c r="AD2729" s="50">
        <f>SQRT((Info!$B$6*EXP(-Info!$B$6*G2729*1000)+(Info!$B$6/(Info!$B$6+Info!$B$7))*(Info!$B$9-1)*(-Info!$B$7*EXP(-Info!$B$7*G2729*1000)+Info!$B$6*EXP(-Info!$B$6*G2729*1000)))^2*(0.01*G2729*1000)^2)</f>
        <v>3.7455460711550959E-3</v>
      </c>
      <c r="AE2729" s="50">
        <f>IF(AA2729&gt;0,AA2729*AC2729*SQRT((AB2729/AA2729)^2+(AD2729/AC2729)^2),AA2729*AC2729*SQRT((AD2729/AC2729)^2))</f>
        <v>3.473968246252114E-2</v>
      </c>
      <c r="AF2729" s="50">
        <f>IF((S2729-Y2729-AA2729*AC2729)&gt;0,S2729-Y2729-AA2729*AC2729,0)</f>
        <v>0.50216180919677122</v>
      </c>
      <c r="AG2729" s="50">
        <f>SQRT((T2729*0.5)^2+Z2729^2+AE2729^2)</f>
        <v>6.0338458684982291E-2</v>
      </c>
      <c r="AH2729" s="50">
        <f>AF2729/S2729</f>
        <v>0.33140378957780137</v>
      </c>
      <c r="AI2729">
        <f>AF2729*EXP(Info!$B$6*G2729*1000)</f>
        <v>1.6424000879423371</v>
      </c>
      <c r="AJ2729">
        <f>2*SQRT((EXP(Info!$B$6*G2729)*AG2729)^2+(Info!$B$6*G2729*0.01*AI2729)^2)</f>
        <v>0.12082000952520972</v>
      </c>
      <c r="AK2729" s="28">
        <f>AI2729/(E2729/1000)</f>
        <v>0.41255968046780633</v>
      </c>
      <c r="AL2729">
        <f>AA2729/0.752049334436339</f>
        <v>0.61390950809846634</v>
      </c>
      <c r="AM2729">
        <f>Q2729/O2729</f>
        <v>1.1019457422371992</v>
      </c>
      <c r="AN2729">
        <f>U2729/0.242530074</f>
        <v>6.9410576789999983</v>
      </c>
      <c r="AO2729">
        <f>O2729/U2729</f>
        <v>0.75425808442803388</v>
      </c>
    </row>
    <row r="2730" spans="1:41">
      <c r="A2730" s="14" t="s">
        <v>97</v>
      </c>
      <c r="B2730" s="14" t="s">
        <v>230</v>
      </c>
      <c r="C2730" s="15">
        <v>-46.28</v>
      </c>
      <c r="D2730" s="15">
        <v>43.68</v>
      </c>
      <c r="E2730" s="15">
        <v>3981</v>
      </c>
      <c r="F2730" s="71">
        <v>1295</v>
      </c>
      <c r="G2730" s="15">
        <v>129.34200000000001</v>
      </c>
      <c r="I2730">
        <f>(E2730*100*Info!$B$11)/AI2730</f>
        <v>4.9409129066542539</v>
      </c>
      <c r="J2730">
        <f>LOG10(I2730)</f>
        <v>0.69380719865913365</v>
      </c>
      <c r="K2730">
        <f>2*((E2730*100*Info!$B$11)/AI2730^2)*(AJ2730/2)</f>
        <v>0.32262304221762117</v>
      </c>
      <c r="L2730">
        <f>(M2730/10.7)/I2730</f>
        <v>0.72226021650968675</v>
      </c>
      <c r="M2730">
        <f>((U2730/0.242530073729142))*I2730</f>
        <v>38.184285635156996</v>
      </c>
      <c r="N2730">
        <f>2*M2730*SQRT((0.5*K2730/I2730)^2+(0.5*V2730/U2730)^2)</f>
        <v>2.782054119356451</v>
      </c>
      <c r="O2730" s="1">
        <v>1.371340338075691</v>
      </c>
      <c r="P2730" s="1">
        <v>3.013308676544724E-2</v>
      </c>
      <c r="Q2730" s="1">
        <v>1.487919399326679</v>
      </c>
      <c r="R2730" s="1">
        <v>3.3972782033025437E-2</v>
      </c>
      <c r="S2730" s="1">
        <v>1.724013712857777</v>
      </c>
      <c r="T2730" s="1">
        <v>2.9926020485073149E-2</v>
      </c>
      <c r="U2730" s="1">
        <v>1.8743171121104081</v>
      </c>
      <c r="V2730" s="1">
        <v>6.0583613554449522E-2</v>
      </c>
      <c r="W2730" s="50">
        <f>U2730*Info!$B$2</f>
        <v>0.89967221381299589</v>
      </c>
      <c r="X2730" s="50">
        <f>W2730*SQRT((0.5*V2730/U2730)^2+Info!$B$3^2)</f>
        <v>4.7275139201187762E-2</v>
      </c>
      <c r="Y2730" s="39">
        <f>W2730*Info!$D$2</f>
        <v>0.72873449318852668</v>
      </c>
      <c r="Z2730" s="39">
        <f>Y2730*SQRT(Info!$D$3^2+(X2730/W2730)^2)</f>
        <v>5.2858095328190163E-2</v>
      </c>
      <c r="AA2730" s="50">
        <f>IF(O2730-W2730&gt;0,O2730-W2730,0)</f>
        <v>0.47166812426269511</v>
      </c>
      <c r="AB2730" s="50">
        <f>SQRT((0.5*P2730)^2+X2730^2)</f>
        <v>4.9617935426569018E-2</v>
      </c>
      <c r="AC2730" s="50">
        <f>(1-EXP(-Info!$B$6*G2730*1000))+(Info!$B$6/(Info!$B$6-Info!$B$7))*(EXP(-Info!$B$7*G2730*1000)-EXP(-Info!$B$6*G2730*1000))*(Info!$B$9-1)</f>
        <v>0.77704713694485394</v>
      </c>
      <c r="AD2730" s="50">
        <f>SQRT((Info!$B$6*EXP(-Info!$B$6*G2730*1000)+(Info!$B$6/(Info!$B$6+Info!$B$7))*(Info!$B$9-1)*(-Info!$B$7*EXP(-Info!$B$7*G2730*1000)+Info!$B$6*EXP(-Info!$B$6*G2730*1000)))^2*(0.01*G2730*1000)^2)</f>
        <v>3.7446484667378898E-3</v>
      </c>
      <c r="AE2730" s="50">
        <f>IF(AA2730&gt;0,AA2730*AC2730*SQRT((AB2730/AA2730)^2+(AD2730/AC2730)^2),AA2730*AC2730*SQRT((AD2730/AC2730)^2))</f>
        <v>3.8595909105262019E-2</v>
      </c>
      <c r="AF2730" s="50">
        <f>IF((S2730-Y2730-AA2730*AC2730)&gt;0,S2730-Y2730-AA2730*AC2730,0)</f>
        <v>0.62877085412277356</v>
      </c>
      <c r="AG2730" s="50">
        <f>SQRT((T2730*0.5)^2+Z2730^2+AE2730^2)</f>
        <v>6.7138022884978832E-2</v>
      </c>
      <c r="AH2730" s="50">
        <f>AF2730/S2730</f>
        <v>0.36471337172864132</v>
      </c>
      <c r="AI2730">
        <f>AF2730*EXP(Info!$B$6*G2730*1000)</f>
        <v>2.0588538638301173</v>
      </c>
      <c r="AJ2730">
        <f>2*SQRT((EXP(Info!$B$6*G2730)*AG2730)^2+(Info!$B$6*G2730*0.01*AI2730)^2)</f>
        <v>0.13443541903679559</v>
      </c>
      <c r="AK2730" s="28">
        <f>AI2730/(E2730/1000)</f>
        <v>0.51717002356948438</v>
      </c>
      <c r="AL2730">
        <f>AA2730/0.752049334436339</f>
        <v>0.62717710483210565</v>
      </c>
      <c r="AM2730">
        <f>Q2730/O2730</f>
        <v>1.0850110348351421</v>
      </c>
      <c r="AN2730">
        <f>U2730/0.242530074</f>
        <v>7.7281843080227981</v>
      </c>
      <c r="AO2730">
        <f>O2730/U2730</f>
        <v>0.73164798486613358</v>
      </c>
    </row>
    <row r="2731" spans="1:41">
      <c r="A2731" s="14" t="s">
        <v>97</v>
      </c>
      <c r="B2731" s="14" t="s">
        <v>230</v>
      </c>
      <c r="C2731" s="15">
        <v>-46.28</v>
      </c>
      <c r="D2731" s="15">
        <v>43.68</v>
      </c>
      <c r="E2731" s="15">
        <v>3981</v>
      </c>
      <c r="F2731" s="82">
        <v>1299</v>
      </c>
      <c r="G2731" s="15">
        <v>129.59100000000001</v>
      </c>
      <c r="I2731">
        <f>(E2731*100*Info!$B$11)/AI2731</f>
        <v>5.1986809518389219</v>
      </c>
      <c r="J2731">
        <f>LOG10(I2731)</f>
        <v>0.71589316517207946</v>
      </c>
      <c r="K2731">
        <f>2*((E2731*100*Info!$B$11)/AI2731^2)*(AJ2731/2)</f>
        <v>0.38279389870574054</v>
      </c>
      <c r="L2731">
        <f>(M2731/10.7)/I2731</f>
        <v>0.77627716174362571</v>
      </c>
      <c r="M2731">
        <f>((U2731/0.242530073729142))*I2731</f>
        <v>43.181105046914602</v>
      </c>
      <c r="N2731">
        <f>2*M2731*SQRT((0.5*K2731/I2731)^2+(0.5*V2731/U2731)^2)</f>
        <v>3.4665132017018703</v>
      </c>
      <c r="O2731" s="1">
        <v>1.4576760499215</v>
      </c>
      <c r="P2731" s="1">
        <v>3.018375046613072E-2</v>
      </c>
      <c r="Q2731" s="1">
        <v>1.428367408024481</v>
      </c>
      <c r="R2731" s="1">
        <v>3.1287979250048358E-2</v>
      </c>
      <c r="S2731" s="1">
        <v>1.761141840196444</v>
      </c>
      <c r="T2731" s="1">
        <v>3.1848294409537133E-2</v>
      </c>
      <c r="U2731" s="1">
        <v>2.0144949628096578</v>
      </c>
      <c r="V2731" s="1">
        <v>6.4427030617002695E-2</v>
      </c>
      <c r="W2731" s="50">
        <f>U2731*Info!$B$2</f>
        <v>0.9669575821486357</v>
      </c>
      <c r="X2731" s="50">
        <f>W2731*SQRT((0.5*V2731/U2731)^2+Info!$B$3^2)</f>
        <v>5.0760279049433858E-2</v>
      </c>
      <c r="Y2731" s="39">
        <f>W2731*Info!$D$2</f>
        <v>0.78323564154039493</v>
      </c>
      <c r="Z2731" s="39">
        <f>Y2731*SQRT(Info!$D$3^2+(X2731/W2731)^2)</f>
        <v>5.6781654833058692E-2</v>
      </c>
      <c r="AA2731" s="50">
        <f>IF(O2731-W2731&gt;0,O2731-W2731,0)</f>
        <v>0.49071846777286432</v>
      </c>
      <c r="AB2731" s="50">
        <f>SQRT((0.5*P2731)^2+X2731^2)</f>
        <v>5.2956308663149904E-2</v>
      </c>
      <c r="AC2731" s="50">
        <f>(1-EXP(-Info!$B$6*G2731*1000))+(Info!$B$6/(Info!$B$6-Info!$B$7))*(EXP(-Info!$B$7*G2731*1000)-EXP(-Info!$B$6*G2731*1000))*(Info!$B$9-1)</f>
        <v>0.77778801686663046</v>
      </c>
      <c r="AD2731" s="50">
        <f>SQRT((Info!$B$6*EXP(-Info!$B$6*G2731*1000)+(Info!$B$6/(Info!$B$6+Info!$B$7))*(Info!$B$9-1)*(-Info!$B$7*EXP(-Info!$B$7*G2731*1000)+Info!$B$6*EXP(-Info!$B$6*G2731*1000)))^2*(0.01*G2731*1000)^2)</f>
        <v>3.7428500945828639E-3</v>
      </c>
      <c r="AE2731" s="50">
        <f>IF(AA2731&gt;0,AA2731*AC2731*SQRT((AB2731/AA2731)^2+(AD2731/AC2731)^2),AA2731*AC2731*SQRT((AD2731/AC2731)^2))</f>
        <v>4.1229712601814177E-2</v>
      </c>
      <c r="AF2731" s="50">
        <f>IF((S2731-Y2731-AA2731*AC2731)&gt;0,S2731-Y2731-AA2731*AC2731,0)</f>
        <v>0.59623125476716143</v>
      </c>
      <c r="AG2731" s="50">
        <f>SQRT((T2731*0.5)^2+Z2731^2+AE2731^2)</f>
        <v>7.1955708536626556E-2</v>
      </c>
      <c r="AH2731" s="50">
        <f>AF2731/S2731</f>
        <v>0.33854811756709824</v>
      </c>
      <c r="AI2731">
        <f>AF2731*EXP(Info!$B$6*G2731*1000)</f>
        <v>1.9567689810075499</v>
      </c>
      <c r="AJ2731">
        <f>2*SQRT((EXP(Info!$B$6*G2731)*AG2731)^2+(Info!$B$6*G2731*0.01*AI2731)^2)</f>
        <v>0.14408255364110828</v>
      </c>
      <c r="AK2731" s="28">
        <f>AI2731/(E2731/1000)</f>
        <v>0.49152699849473752</v>
      </c>
      <c r="AL2731">
        <f>AA2731/0.752049334436339</f>
        <v>0.65250834659757773</v>
      </c>
      <c r="AM2731">
        <f>Q2731/O2731</f>
        <v>0.97989358342095467</v>
      </c>
      <c r="AN2731">
        <f>U2731/0.242530074</f>
        <v>8.3061656213804547</v>
      </c>
      <c r="AO2731">
        <f>O2731/U2731</f>
        <v>0.72359379240564048</v>
      </c>
    </row>
    <row r="2732" spans="1:41">
      <c r="A2732" s="14" t="s">
        <v>97</v>
      </c>
      <c r="B2732" s="14" t="s">
        <v>230</v>
      </c>
      <c r="C2732" s="15">
        <v>-46.28</v>
      </c>
      <c r="D2732" s="15">
        <v>43.68</v>
      </c>
      <c r="E2732" s="15">
        <v>3981</v>
      </c>
      <c r="F2732" s="71">
        <v>1303</v>
      </c>
      <c r="G2732" s="15">
        <v>129.84</v>
      </c>
      <c r="I2732">
        <f>(E2732*100*Info!$B$11)/AI2732</f>
        <v>6.9575144078062054</v>
      </c>
      <c r="J2732">
        <f>LOG10(I2732)</f>
        <v>0.84245411435559581</v>
      </c>
      <c r="K2732">
        <f>2*((E2732*100*Info!$B$11)/AI2732^2)*(AJ2732/2)</f>
        <v>0.69340086463956674</v>
      </c>
      <c r="L2732">
        <f>(M2732/10.7)/I2732</f>
        <v>0.79215190212925424</v>
      </c>
      <c r="M2732">
        <f>((U2732/0.242530073729142))*I2732</f>
        <v>58.97206851291854</v>
      </c>
      <c r="N2732">
        <f>2*M2732*SQRT((0.5*K2732/I2732)^2+(0.5*V2732/U2732)^2)</f>
        <v>6.1506931790788482</v>
      </c>
      <c r="O2732" s="1">
        <v>1.465874398813515</v>
      </c>
      <c r="P2732" s="1">
        <v>3.038101242145478E-2</v>
      </c>
      <c r="Q2732" s="1">
        <v>1.4928040650418051</v>
      </c>
      <c r="R2732" s="1">
        <v>3.3922950905759218E-2</v>
      </c>
      <c r="S2732" s="1">
        <v>1.616768324987774</v>
      </c>
      <c r="T2732" s="1">
        <v>2.7767821190922939E-2</v>
      </c>
      <c r="U2732" s="1">
        <v>2.0556910537405431</v>
      </c>
      <c r="V2732" s="1">
        <v>6.3214231777182786E-2</v>
      </c>
      <c r="W2732" s="50">
        <f>U2732*Info!$B$2</f>
        <v>0.98673170579546066</v>
      </c>
      <c r="X2732" s="50">
        <f>W2732*SQRT((0.5*V2732/U2732)^2+Info!$B$3^2)</f>
        <v>5.1616571952889143E-2</v>
      </c>
      <c r="Y2732" s="39">
        <f>W2732*Info!$D$2</f>
        <v>0.79925268169432317</v>
      </c>
      <c r="Z2732" s="39">
        <f>Y2732*SQRT(Info!$D$3^2+(X2732/W2732)^2)</f>
        <v>5.7836320752179593E-2</v>
      </c>
      <c r="AA2732" s="50">
        <f>IF(O2732-W2732&gt;0,O2732-W2732,0)</f>
        <v>0.47914269301805434</v>
      </c>
      <c r="AB2732" s="50">
        <f>SQRT((0.5*P2732)^2+X2732^2)</f>
        <v>5.3805408455897159E-2</v>
      </c>
      <c r="AC2732" s="50">
        <f>(1-EXP(-Info!$B$6*G2732*1000))+(Info!$B$6/(Info!$B$6-Info!$B$7))*(EXP(-Info!$B$7*G2732*1000)-EXP(-Info!$B$6*G2732*1000))*(Info!$B$9-1)</f>
        <v>0.77852704372769976</v>
      </c>
      <c r="AD2732" s="50">
        <f>SQRT((Info!$B$6*EXP(-Info!$B$6*G2732*1000)+(Info!$B$6/(Info!$B$6+Info!$B$7))*(Info!$B$9-1)*(-Info!$B$7*EXP(-Info!$B$7*G2732*1000)+Info!$B$6*EXP(-Info!$B$6*G2732*1000)))^2*(0.01*G2732*1000)^2)</f>
        <v>3.7410380091123297E-3</v>
      </c>
      <c r="AE2732" s="50">
        <f>IF(AA2732&gt;0,AA2732*AC2732*SQRT((AB2732/AA2732)^2+(AD2732/AC2732)^2),AA2732*AC2732*SQRT((AD2732/AC2732)^2))</f>
        <v>4.1927299717332826E-2</v>
      </c>
      <c r="AF2732" s="50">
        <f>IF((S2732-Y2732-AA2732*AC2732)&gt;0,S2732-Y2732-AA2732*AC2732,0)</f>
        <v>0.44449009897437619</v>
      </c>
      <c r="AG2732" s="50">
        <f>SQRT((T2732*0.5)^2+Z2732^2+AE2732^2)</f>
        <v>7.2771570226008067E-2</v>
      </c>
      <c r="AH2732" s="50">
        <f>AF2732/S2732</f>
        <v>0.27492504158116621</v>
      </c>
      <c r="AI2732">
        <f>AF2732*EXP(Info!$B$6*G2732*1000)</f>
        <v>1.4621051473928266</v>
      </c>
      <c r="AJ2732">
        <f>2*SQRT((EXP(Info!$B$6*G2732)*AG2732)^2+(Info!$B$6*G2732*0.01*AI2732)^2)</f>
        <v>0.14571654673954448</v>
      </c>
      <c r="AK2732" s="28">
        <f>AI2732/(E2732/1000)</f>
        <v>0.36727082325868543</v>
      </c>
      <c r="AL2732">
        <f>AA2732/0.752049334436339</f>
        <v>0.63711603890610691</v>
      </c>
      <c r="AM2732">
        <f>Q2732/O2732</f>
        <v>1.0183710597920852</v>
      </c>
      <c r="AN2732">
        <f>U2732/0.242530074</f>
        <v>8.4760253433169819</v>
      </c>
      <c r="AO2732">
        <f>O2732/U2732</f>
        <v>0.71308108100495182</v>
      </c>
    </row>
    <row r="2733" spans="1:41">
      <c r="A2733" s="14" t="s">
        <v>97</v>
      </c>
      <c r="B2733" s="14" t="s">
        <v>230</v>
      </c>
      <c r="C2733" s="15">
        <v>-46.28</v>
      </c>
      <c r="D2733" s="15">
        <v>43.68</v>
      </c>
      <c r="E2733" s="15">
        <v>3981</v>
      </c>
      <c r="F2733" s="71">
        <v>1303</v>
      </c>
      <c r="G2733" s="15">
        <v>129.84</v>
      </c>
      <c r="I2733">
        <f>(E2733*100*Info!$B$11)/AI2733</f>
        <v>6.9037509349282926</v>
      </c>
      <c r="J2733">
        <f>LOG10(I2733)</f>
        <v>0.8390851150453017</v>
      </c>
      <c r="K2733">
        <f>2*((E2733*100*Info!$B$11)/AI2733^2)*(AJ2733/2)</f>
        <v>0.63770590563898077</v>
      </c>
      <c r="L2733">
        <f>(M2733/10.7)/I2733</f>
        <v>0.72241176013858288</v>
      </c>
      <c r="M2733">
        <f>((U2733/0.242530073729142))*I2733</f>
        <v>53.364654249721298</v>
      </c>
      <c r="N2733">
        <f>2*M2733*SQRT((0.5*K2733/I2733)^2+(0.5*V2733/U2733)^2)</f>
        <v>5.2238754680803616</v>
      </c>
      <c r="O2733" s="1">
        <v>1.3763087578480959</v>
      </c>
      <c r="P2733" s="1">
        <v>3.0318421156081798E-2</v>
      </c>
      <c r="Q2733" s="1">
        <v>1.463248107623804</v>
      </c>
      <c r="R2733" s="1">
        <v>3.3839664611617123E-2</v>
      </c>
      <c r="S2733" s="1">
        <v>1.5477664724497771</v>
      </c>
      <c r="T2733" s="1">
        <v>3.612034247631437E-2</v>
      </c>
      <c r="U2733" s="1">
        <v>1.874710378706544</v>
      </c>
      <c r="V2733" s="1">
        <v>6.0750388512010728E-2</v>
      </c>
      <c r="W2733" s="50">
        <f>U2733*Info!$B$2</f>
        <v>0.89986098177914109</v>
      </c>
      <c r="X2733" s="50">
        <f>W2733*SQRT((0.5*V2733/U2733)^2+Info!$B$3^2)</f>
        <v>4.7296443685465928E-2</v>
      </c>
      <c r="Y2733" s="39">
        <f>W2733*Info!$D$2</f>
        <v>0.72888739524110435</v>
      </c>
      <c r="Z2733" s="39">
        <f>Y2733*SQRT(Info!$D$3^2+(X2733/W2733)^2)</f>
        <v>5.2875867223751351E-2</v>
      </c>
      <c r="AA2733" s="50">
        <f>IF(O2733-W2733&gt;0,O2733-W2733,0)</f>
        <v>0.47644777606895483</v>
      </c>
      <c r="AB2733" s="50">
        <f>SQRT((0.5*P2733)^2+X2733^2)</f>
        <v>4.9666439882901176E-2</v>
      </c>
      <c r="AC2733" s="50">
        <f>(1-EXP(-Info!$B$6*G2733*1000))+(Info!$B$6/(Info!$B$6-Info!$B$7))*(EXP(-Info!$B$7*G2733*1000)-EXP(-Info!$B$6*G2733*1000))*(Info!$B$9-1)</f>
        <v>0.77852704372769976</v>
      </c>
      <c r="AD2733" s="50">
        <f>SQRT((Info!$B$6*EXP(-Info!$B$6*G2733*1000)+(Info!$B$6/(Info!$B$6+Info!$B$7))*(Info!$B$9-1)*(-Info!$B$7*EXP(-Info!$B$7*G2733*1000)+Info!$B$6*EXP(-Info!$B$6*G2733*1000)))^2*(0.01*G2733*1000)^2)</f>
        <v>3.7410380091123297E-3</v>
      </c>
      <c r="AE2733" s="50">
        <f>IF(AA2733&gt;0,AA2733*AC2733*SQRT((AB2733/AA2733)^2+(AD2733/AC2733)^2),AA2733*AC2733*SQRT((AD2733/AC2733)^2))</f>
        <v>3.8707726486782168E-2</v>
      </c>
      <c r="AF2733" s="50">
        <f>IF((S2733-Y2733-AA2733*AC2733)&gt;0,S2733-Y2733-AA2733*AC2733,0)</f>
        <v>0.44795159861507222</v>
      </c>
      <c r="AG2733" s="50">
        <f>SQRT((T2733*0.5)^2+Z2733^2+AE2733^2)</f>
        <v>6.7972900553020979E-2</v>
      </c>
      <c r="AH2733" s="50">
        <f>AF2733/S2733</f>
        <v>0.28941807862400742</v>
      </c>
      <c r="AI2733">
        <f>AF2733*EXP(Info!$B$6*G2733*1000)</f>
        <v>1.4734913997616379</v>
      </c>
      <c r="AJ2733">
        <f>2*SQRT((EXP(Info!$B$6*G2733)*AG2733)^2+(Info!$B$6*G2733*0.01*AI2733)^2)</f>
        <v>0.13610777335292218</v>
      </c>
      <c r="AK2733" s="28">
        <f>AI2733/(E2733/1000)</f>
        <v>0.37013097205768347</v>
      </c>
      <c r="AL2733">
        <f>AA2733/0.752049334436339</f>
        <v>0.63353260783888921</v>
      </c>
      <c r="AM2733">
        <f>Q2733/O2733</f>
        <v>1.0631684927382432</v>
      </c>
      <c r="AN2733">
        <f>U2733/0.242530074</f>
        <v>7.7298058248501746</v>
      </c>
      <c r="AO2733">
        <f>O2733/U2733</f>
        <v>0.73414473695807869</v>
      </c>
    </row>
    <row r="2734" spans="1:41">
      <c r="A2734" s="14" t="s">
        <v>97</v>
      </c>
      <c r="B2734" s="14" t="s">
        <v>230</v>
      </c>
      <c r="C2734" s="15">
        <v>-46.28</v>
      </c>
      <c r="D2734" s="15">
        <v>43.68</v>
      </c>
      <c r="E2734" s="15">
        <v>3981</v>
      </c>
      <c r="F2734" s="71">
        <v>1308</v>
      </c>
      <c r="G2734" s="15">
        <v>130.15199999999999</v>
      </c>
      <c r="I2734">
        <f>(E2734*100*Info!$B$11)/AI2734</f>
        <v>6.314545539524322</v>
      </c>
      <c r="J2734">
        <f>LOG10(I2734)</f>
        <v>0.80034209966109637</v>
      </c>
      <c r="K2734">
        <f>2*((E2734*100*Info!$B$11)/AI2734^2)*(AJ2734/2)</f>
        <v>0.51861289137504096</v>
      </c>
      <c r="L2734">
        <f>(M2734/10.7)/I2734</f>
        <v>0.7130049425582532</v>
      </c>
      <c r="M2734">
        <f>((U2734/0.242530073729142))*I2734</f>
        <v>48.174633322683135</v>
      </c>
      <c r="N2734">
        <f>2*M2734*SQRT((0.5*K2734/I2734)^2+(0.5*V2734/U2734)^2)</f>
        <v>4.2474526055807864</v>
      </c>
      <c r="O2734" s="1">
        <v>1.3751384028195921</v>
      </c>
      <c r="P2734" s="1">
        <v>3.007590378913446E-2</v>
      </c>
      <c r="Q2734" s="1">
        <v>1.4519099824837229</v>
      </c>
      <c r="R2734" s="1">
        <v>3.2396523130864649E-2</v>
      </c>
      <c r="S2734" s="1">
        <v>1.5873349722685</v>
      </c>
      <c r="T2734" s="1">
        <v>2.7082837299768538E-2</v>
      </c>
      <c r="U2734" s="1">
        <v>1.8502990117804849</v>
      </c>
      <c r="V2734" s="1">
        <v>5.933223831500143E-2</v>
      </c>
      <c r="W2734" s="50">
        <f>U2734*Info!$B$2</f>
        <v>0.88814352565463273</v>
      </c>
      <c r="X2734" s="50">
        <f>W2734*SQRT((0.5*V2734/U2734)^2+Info!$B$3^2)</f>
        <v>4.6634401688081813E-2</v>
      </c>
      <c r="Y2734" s="39">
        <f>W2734*Info!$D$2</f>
        <v>0.71939625578025257</v>
      </c>
      <c r="Z2734" s="39">
        <f>Y2734*SQRT(Info!$D$3^2+(X2734/W2734)^2)</f>
        <v>5.2160256296025026E-2</v>
      </c>
      <c r="AA2734" s="50">
        <f>IF(O2734-W2734&gt;0,O2734-W2734,0)</f>
        <v>0.48699487716495937</v>
      </c>
      <c r="AB2734" s="50">
        <f>SQRT((0.5*P2734)^2+X2734^2)</f>
        <v>4.899905527649167E-2</v>
      </c>
      <c r="AC2734" s="50">
        <f>(1-EXP(-Info!$B$6*G2734*1000))+(Info!$B$6/(Info!$B$6-Info!$B$7))*(EXP(-Info!$B$7*G2734*1000)-EXP(-Info!$B$6*G2734*1000))*(Info!$B$9-1)</f>
        <v>0.77945044428947641</v>
      </c>
      <c r="AD2734" s="50">
        <f>SQRT((Info!$B$6*EXP(-Info!$B$6*G2734*1000)+(Info!$B$6/(Info!$B$6+Info!$B$7))*(Info!$B$9-1)*(-Info!$B$7*EXP(-Info!$B$7*G2734*1000)+Info!$B$6*EXP(-Info!$B$6*G2734*1000)))^2*(0.01*G2734*1000)^2)</f>
        <v>3.7387481980632759E-3</v>
      </c>
      <c r="AE2734" s="50">
        <f>IF(AA2734&gt;0,AA2734*AC2734*SQRT((AB2734/AA2734)^2+(AD2734/AC2734)^2),AA2734*AC2734*SQRT((AD2734/AC2734)^2))</f>
        <v>3.8235711300997059E-2</v>
      </c>
      <c r="AF2734" s="50">
        <f>IF((S2734-Y2734-AA2734*AC2734)&gt;0,S2734-Y2734-AA2734*AC2734,0)</f>
        <v>0.48835034311532083</v>
      </c>
      <c r="AG2734" s="50">
        <f>SQRT((T2734*0.5)^2+Z2734^2+AE2734^2)</f>
        <v>6.6075956100624417E-2</v>
      </c>
      <c r="AH2734" s="50">
        <f>AF2734/S2734</f>
        <v>0.30765424541576575</v>
      </c>
      <c r="AI2734">
        <f>AF2734*EXP(Info!$B$6*G2734*1000)</f>
        <v>1.610981750791129</v>
      </c>
      <c r="AJ2734">
        <f>2*SQRT((EXP(Info!$B$6*G2734)*AG2734)^2+(Info!$B$6*G2734*0.01*AI2734)^2)</f>
        <v>0.13230974398723711</v>
      </c>
      <c r="AK2734" s="28">
        <f>AI2734/(E2734/1000)</f>
        <v>0.40466760883977121</v>
      </c>
      <c r="AL2734">
        <f>AA2734/0.752049334436339</f>
        <v>0.64755708816624646</v>
      </c>
      <c r="AM2734">
        <f>Q2734/O2734</f>
        <v>1.0558282566370905</v>
      </c>
      <c r="AN2734">
        <f>U2734/0.242530074</f>
        <v>7.6291528768530572</v>
      </c>
      <c r="AO2734">
        <f>O2734/U2734</f>
        <v>0.74319793399032263</v>
      </c>
    </row>
    <row r="2735" spans="1:41">
      <c r="A2735" s="14" t="s">
        <v>97</v>
      </c>
      <c r="B2735" s="14" t="s">
        <v>230</v>
      </c>
      <c r="C2735" s="15">
        <v>-46.28</v>
      </c>
      <c r="D2735" s="15">
        <v>43.68</v>
      </c>
      <c r="E2735" s="15">
        <v>3981</v>
      </c>
      <c r="F2735" s="71">
        <v>1313</v>
      </c>
      <c r="G2735" s="15">
        <v>130.464</v>
      </c>
      <c r="I2735">
        <f>(E2735*100*Info!$B$11)/AI2735</f>
        <v>23.067584840092973</v>
      </c>
      <c r="J2735">
        <f>LOG10(I2735)</f>
        <v>1.3630021265745103</v>
      </c>
      <c r="K2735">
        <f>2*((E2735*100*Info!$B$11)/AI2735^2)*(AJ2735/2)</f>
        <v>7.5569277160691213</v>
      </c>
      <c r="L2735">
        <f>(M2735/10.7)/I2735</f>
        <v>0.78586726335904833</v>
      </c>
      <c r="M2735">
        <f>((U2735/0.242530073729142))*I2735</f>
        <v>193.97023954527592</v>
      </c>
      <c r="N2735">
        <f>2*M2735*SQRT((0.5*K2735/I2735)^2+(0.5*V2735/U2735)^2)</f>
        <v>63.851425343278066</v>
      </c>
      <c r="O2735" s="1">
        <v>1.391649644637551</v>
      </c>
      <c r="P2735" s="1">
        <v>3.0571595242647381E-2</v>
      </c>
      <c r="Q2735" s="1">
        <v>1.48189286086266</v>
      </c>
      <c r="R2735" s="1">
        <v>3.4377173870960911E-2</v>
      </c>
      <c r="S2735" s="1">
        <v>1.248306536313184</v>
      </c>
      <c r="T2735" s="1">
        <v>2.394238690059413E-2</v>
      </c>
      <c r="U2735" s="1">
        <v>2.039381964964543</v>
      </c>
      <c r="V2735" s="1">
        <v>6.5739897658237428E-2</v>
      </c>
      <c r="W2735" s="50">
        <f>U2735*Info!$B$2</f>
        <v>0.97890334318298067</v>
      </c>
      <c r="X2735" s="50">
        <f>W2735*SQRT((0.5*V2735/U2735)^2+Info!$B$3^2)</f>
        <v>5.1425298005340681E-2</v>
      </c>
      <c r="Y2735" s="39">
        <f>W2735*Info!$D$2</f>
        <v>0.79291170797821442</v>
      </c>
      <c r="Z2735" s="39">
        <f>Y2735*SQRT(Info!$D$3^2+(X2735/W2735)^2)</f>
        <v>5.7505383175049003E-2</v>
      </c>
      <c r="AA2735" s="50">
        <f>IF(O2735-W2735&gt;0,O2735-W2735,0)</f>
        <v>0.41274630145457036</v>
      </c>
      <c r="AB2735" s="50">
        <f>SQRT((0.5*P2735)^2+X2735^2)</f>
        <v>5.3649015683963498E-2</v>
      </c>
      <c r="AC2735" s="50">
        <f>(1-EXP(-Info!$B$6*G2735*1000))+(Info!$B$6/(Info!$B$6-Info!$B$7))*(EXP(-Info!$B$7*G2735*1000)-EXP(-Info!$B$6*G2735*1000))*(Info!$B$9-1)</f>
        <v>0.78037095080674956</v>
      </c>
      <c r="AD2735" s="50">
        <f>SQRT((Info!$B$6*EXP(-Info!$B$6*G2735*1000)+(Info!$B$6/(Info!$B$6+Info!$B$7))*(Info!$B$9-1)*(-Info!$B$7*EXP(-Info!$B$7*G2735*1000)+Info!$B$6*EXP(-Info!$B$6*G2735*1000)))^2*(0.01*G2735*1000)^2)</f>
        <v>3.736437111588197E-3</v>
      </c>
      <c r="AE2735" s="50">
        <f>IF(AA2735&gt;0,AA2735*AC2735*SQRT((AB2735/AA2735)^2+(AD2735/AC2735)^2),AA2735*AC2735*SQRT((AD2735/AC2735)^2))</f>
        <v>4.1894528363567871E-2</v>
      </c>
      <c r="AF2735" s="50">
        <f>IF((S2735-Y2735-AA2735*AC2735)&gt;0,S2735-Y2735-AA2735*AC2735,0)</f>
        <v>0.13329960462689722</v>
      </c>
      <c r="AG2735" s="50">
        <f>SQRT((T2735*0.5)^2+Z2735^2+AE2735^2)</f>
        <v>7.2147973454141021E-2</v>
      </c>
      <c r="AH2735" s="50">
        <f>AF2735/S2735</f>
        <v>0.10678435203951706</v>
      </c>
      <c r="AI2735">
        <f>AF2735*EXP(Info!$B$6*G2735*1000)</f>
        <v>0.44099188099798514</v>
      </c>
      <c r="AJ2735">
        <f>2*SQRT((EXP(Info!$B$6*G2735)*AG2735)^2+(Info!$B$6*G2735*0.01*AI2735)^2)</f>
        <v>0.14446869020648187</v>
      </c>
      <c r="AK2735" s="28">
        <f>AI2735/(E2735/1000)</f>
        <v>0.11077414744988323</v>
      </c>
      <c r="AL2735">
        <f>AA2735/0.752049334436339</f>
        <v>0.54882875704414225</v>
      </c>
      <c r="AM2735">
        <f>Q2735/O2735</f>
        <v>1.0648462179923255</v>
      </c>
      <c r="AN2735">
        <f>U2735/0.242530074</f>
        <v>8.4087797085508775</v>
      </c>
      <c r="AO2735">
        <f>O2735/U2735</f>
        <v>0.68238793347461346</v>
      </c>
    </row>
    <row r="2736" spans="1:41">
      <c r="A2736" s="14" t="s">
        <v>97</v>
      </c>
      <c r="B2736" s="14" t="s">
        <v>230</v>
      </c>
      <c r="C2736" s="15">
        <v>-46.28</v>
      </c>
      <c r="D2736" s="15">
        <v>43.68</v>
      </c>
      <c r="E2736" s="15">
        <v>3981</v>
      </c>
      <c r="F2736" s="71">
        <v>1318</v>
      </c>
      <c r="G2736" s="15">
        <v>130.77500000000001</v>
      </c>
      <c r="I2736">
        <f>(E2736*100*Info!$B$11)/AI2736</f>
        <v>6.6372819790487068</v>
      </c>
      <c r="J2736">
        <f>LOG10(I2736)</f>
        <v>0.82199026865055347</v>
      </c>
      <c r="K2736">
        <f>2*((E2736*100*Info!$B$11)/AI2736^2)*(AJ2736/2)</f>
        <v>0.62136943275960888</v>
      </c>
      <c r="L2736">
        <f>(M2736/10.7)/I2736</f>
        <v>0.77287843299814429</v>
      </c>
      <c r="M2736">
        <f>((U2736/0.242530073729142))*I2736</f>
        <v>54.888989420073649</v>
      </c>
      <c r="N2736">
        <f>2*M2736*SQRT((0.5*K2736/I2736)^2+(0.5*V2736/U2736)^2)</f>
        <v>5.431895675995448</v>
      </c>
      <c r="O2736" s="1">
        <v>1.623899129133473</v>
      </c>
      <c r="P2736" s="1">
        <v>3.5519941145323433E-2</v>
      </c>
      <c r="Q2736" s="1">
        <v>1.7268526936949551</v>
      </c>
      <c r="R2736" s="1">
        <v>3.8328507776736839E-2</v>
      </c>
      <c r="S2736" s="1">
        <v>1.758330646070414</v>
      </c>
      <c r="T2736" s="1">
        <v>2.676409194255723E-2</v>
      </c>
      <c r="U2736" s="1">
        <v>2.0056750177241289</v>
      </c>
      <c r="V2736" s="1">
        <v>6.433917780289386E-2</v>
      </c>
      <c r="W2736" s="50">
        <f>U2736*Info!$B$2</f>
        <v>0.96272400850758189</v>
      </c>
      <c r="X2736" s="50">
        <f>W2736*SQRT((0.5*V2736/U2736)^2+Info!$B$3^2)</f>
        <v>5.0552257198789502E-2</v>
      </c>
      <c r="Y2736" s="39">
        <f>W2736*Info!$D$2</f>
        <v>0.77980644689114142</v>
      </c>
      <c r="Z2736" s="39">
        <f>Y2736*SQRT(Info!$D$3^2+(X2736/W2736)^2)</f>
        <v>5.654139133396683E-2</v>
      </c>
      <c r="AA2736" s="50">
        <f>IF(O2736-W2736&gt;0,O2736-W2736,0)</f>
        <v>0.66117512062589112</v>
      </c>
      <c r="AB2736" s="50">
        <f>SQRT((0.5*P2736)^2+X2736^2)</f>
        <v>5.3581221175280948E-2</v>
      </c>
      <c r="AC2736" s="50">
        <f>(1-EXP(-Info!$B$6*G2736*1000))+(Info!$B$6/(Info!$B$6-Info!$B$7))*(EXP(-Info!$B$7*G2736*1000)-EXP(-Info!$B$6*G2736*1000))*(Info!$B$9-1)</f>
        <v>0.78128563528087147</v>
      </c>
      <c r="AD2736" s="50">
        <f>SQRT((Info!$B$6*EXP(-Info!$B$6*G2736*1000)+(Info!$B$6/(Info!$B$6+Info!$B$7))*(Info!$B$9-1)*(-Info!$B$7*EXP(-Info!$B$7*G2736*1000)+Info!$B$6*EXP(-Info!$B$6*G2736*1000)))^2*(0.01*G2736*1000)^2)</f>
        <v>3.7341123993181362E-3</v>
      </c>
      <c r="AE2736" s="50">
        <f>IF(AA2736&gt;0,AA2736*AC2736*SQRT((AB2736/AA2736)^2+(AD2736/AC2736)^2),AA2736*AC2736*SQRT((AD2736/AC2736)^2))</f>
        <v>4.193497924297214E-2</v>
      </c>
      <c r="AF2736" s="50">
        <f>IF((S2736-Y2736-AA2736*AC2736)&gt;0,S2736-Y2736-AA2736*AC2736,0)</f>
        <v>0.46195757502916646</v>
      </c>
      <c r="AG2736" s="50">
        <f>SQRT((T2736*0.5)^2+Z2736^2+AE2736^2)</f>
        <v>7.1655778360622785E-2</v>
      </c>
      <c r="AH2736" s="50">
        <f>AF2736/S2736</f>
        <v>0.26272508874344386</v>
      </c>
      <c r="AI2736">
        <f>AF2736*EXP(Info!$B$6*G2736*1000)</f>
        <v>1.5326481021635312</v>
      </c>
      <c r="AJ2736">
        <f>2*SQRT((EXP(Info!$B$6*G2736)*AG2736)^2+(Info!$B$6*G2736*0.01*AI2736)^2)</f>
        <v>0.14348353510783632</v>
      </c>
      <c r="AK2736" s="28">
        <f>AI2736/(E2736/1000)</f>
        <v>0.38499073151558183</v>
      </c>
      <c r="AL2736">
        <f>AA2736/0.752049334436339</f>
        <v>0.87916455789624737</v>
      </c>
      <c r="AM2736">
        <f>Q2736/O2736</f>
        <v>1.0633989899461422</v>
      </c>
      <c r="AN2736">
        <f>U2736/0.242530074</f>
        <v>8.2697992238444158</v>
      </c>
      <c r="AO2736">
        <f>O2736/U2736</f>
        <v>0.80965216936098494</v>
      </c>
    </row>
    <row r="2737" spans="1:41">
      <c r="A2737" s="14" t="s">
        <v>97</v>
      </c>
      <c r="B2737" s="14" t="s">
        <v>230</v>
      </c>
      <c r="C2737" s="15">
        <v>-46.28</v>
      </c>
      <c r="D2737" s="15">
        <v>43.68</v>
      </c>
      <c r="E2737" s="15">
        <v>3981</v>
      </c>
      <c r="F2737" s="71">
        <v>1323</v>
      </c>
      <c r="G2737" s="15">
        <v>131.08699999999999</v>
      </c>
      <c r="I2737">
        <f>(E2737*100*Info!$B$11)/AI2737</f>
        <v>7.030383449172005</v>
      </c>
      <c r="J2737">
        <f>LOG10(I2737)</f>
        <v>0.84697901283177235</v>
      </c>
      <c r="K2737">
        <f>2*((E2737*100*Info!$B$11)/AI2737^2)*(AJ2737/2)</f>
        <v>0.45305807983516538</v>
      </c>
      <c r="L2737">
        <f>(M2737/10.7)/I2737</f>
        <v>0.4794391148796488</v>
      </c>
      <c r="M2737">
        <f>((U2737/0.242530073729142))*I2737</f>
        <v>36.065856754050472</v>
      </c>
      <c r="N2737">
        <f>2*M2737*SQRT((0.5*K2737/I2737)^2+(0.5*V2737/U2737)^2)</f>
        <v>2.5972350480220188</v>
      </c>
      <c r="O2737" s="1">
        <v>1.46496318450798</v>
      </c>
      <c r="P2737" s="1">
        <v>3.2161740746029711E-2</v>
      </c>
      <c r="Q2737" s="1">
        <v>1.673629440206839</v>
      </c>
      <c r="R2737" s="1">
        <v>3.7582298161562368E-2</v>
      </c>
      <c r="S2737" s="1">
        <v>1.597378169915044</v>
      </c>
      <c r="T2737" s="1">
        <v>2.5878609895526091E-2</v>
      </c>
      <c r="U2737" s="1">
        <v>1.244178921520235</v>
      </c>
      <c r="V2737" s="1">
        <v>3.9989982732536712E-2</v>
      </c>
      <c r="W2737" s="50">
        <f>U2737*Info!$B$2</f>
        <v>0.59720588232971283</v>
      </c>
      <c r="X2737" s="50">
        <f>W2737*SQRT((0.5*V2737/U2737)^2+Info!$B$3^2)</f>
        <v>3.1364805290874445E-2</v>
      </c>
      <c r="Y2737" s="39">
        <f>W2737*Info!$D$2</f>
        <v>0.48373676468706744</v>
      </c>
      <c r="Z2737" s="39">
        <f>Y2737*SQRT(Info!$D$3^2+(X2737/W2737)^2)</f>
        <v>3.5077659301168906E-2</v>
      </c>
      <c r="AA2737" s="50">
        <f>IF(O2737-W2737&gt;0,O2737-W2737,0)</f>
        <v>0.86775730217826719</v>
      </c>
      <c r="AB2737" s="50">
        <f>SQRT((0.5*P2737)^2+X2737^2)</f>
        <v>3.5246920473825404E-2</v>
      </c>
      <c r="AC2737" s="50">
        <f>(1-EXP(-Info!$B$6*G2737*1000))+(Info!$B$6/(Info!$B$6-Info!$B$7))*(EXP(-Info!$B$7*G2737*1000)-EXP(-Info!$B$6*G2737*1000))*(Info!$B$9-1)</f>
        <v>0.78220038837382333</v>
      </c>
      <c r="AD2737" s="50">
        <f>SQRT((Info!$B$6*EXP(-Info!$B$6*G2737*1000)+(Info!$B$6/(Info!$B$6+Info!$B$7))*(Info!$B$9-1)*(-Info!$B$7*EXP(-Info!$B$7*G2737*1000)+Info!$B$6*EXP(-Info!$B$6*G2737*1000)))^2*(0.01*G2737*1000)^2)</f>
        <v>3.7317592512838681E-3</v>
      </c>
      <c r="AE2737" s="50">
        <f>IF(AA2737&gt;0,AA2737*AC2737*SQRT((AB2737/AA2737)^2+(AD2737/AC2737)^2),AA2737*AC2737*SQRT((AD2737/AC2737)^2))</f>
        <v>2.7759678975341415E-2</v>
      </c>
      <c r="AF2737" s="50">
        <f>IF((S2737-Y2737-AA2737*AC2737)&gt;0,S2737-Y2737-AA2737*AC2737,0)</f>
        <v>0.43488130644991485</v>
      </c>
      <c r="AG2737" s="50">
        <f>SQRT((T2737*0.5)^2+Z2737^2+AE2737^2)</f>
        <v>4.6566807614373769E-2</v>
      </c>
      <c r="AH2737" s="50">
        <f>AF2737/S2737</f>
        <v>0.27224693227968921</v>
      </c>
      <c r="AI2737">
        <f>AF2737*EXP(Info!$B$6*G2737*1000)</f>
        <v>1.4469506111947954</v>
      </c>
      <c r="AJ2737">
        <f>2*SQRT((EXP(Info!$B$6*G2737)*AG2737)^2+(Info!$B$6*G2737*0.01*AI2737)^2)</f>
        <v>9.3245648727942415E-2</v>
      </c>
      <c r="AK2737" s="28">
        <f>AI2737/(E2737/1000)</f>
        <v>0.36346410730841383</v>
      </c>
      <c r="AL2737">
        <f>AA2737/0.752049334436339</f>
        <v>1.1538568847064419</v>
      </c>
      <c r="AM2737">
        <f>Q2737/O2737</f>
        <v>1.142437883699406</v>
      </c>
      <c r="AN2737">
        <f>U2737/0.242530074</f>
        <v>5.1299985234830503</v>
      </c>
      <c r="AO2737">
        <f>O2737/U2737</f>
        <v>1.1774537883329301</v>
      </c>
    </row>
    <row r="2738" spans="1:41">
      <c r="A2738" s="14" t="s">
        <v>97</v>
      </c>
      <c r="B2738" s="14" t="s">
        <v>230</v>
      </c>
      <c r="C2738" s="15">
        <v>-46.28</v>
      </c>
      <c r="D2738" s="15">
        <v>43.68</v>
      </c>
      <c r="E2738" s="15">
        <v>3981</v>
      </c>
      <c r="F2738" s="71">
        <v>1328</v>
      </c>
      <c r="G2738" s="15">
        <v>131.399</v>
      </c>
      <c r="I2738">
        <f>(E2738*100*Info!$B$11)/AI2738</f>
        <v>6.7043989287645553</v>
      </c>
      <c r="J2738">
        <f>LOG10(I2738)</f>
        <v>0.82635984801579598</v>
      </c>
      <c r="K2738">
        <f>2*((E2738*100*Info!$B$11)/AI2738^2)*(AJ2738/2)</f>
        <v>0.54203288548879813</v>
      </c>
      <c r="L2738">
        <f>(M2738/10.7)/I2738</f>
        <v>0.63818046750790325</v>
      </c>
      <c r="M2738">
        <f>((U2738/0.242530073729142))*I2738</f>
        <v>45.781195937087411</v>
      </c>
      <c r="N2738">
        <f>2*M2738*SQRT((0.5*K2738/I2738)^2+(0.5*V2738/U2738)^2)</f>
        <v>3.9839526926156519</v>
      </c>
      <c r="O2738" s="1">
        <v>1.8688692388697301</v>
      </c>
      <c r="P2738" s="1">
        <v>4.0869424239312023E-2</v>
      </c>
      <c r="Q2738" s="1">
        <v>2.0684824238169361</v>
      </c>
      <c r="R2738" s="1">
        <v>4.5948484706916037E-2</v>
      </c>
      <c r="S2738" s="1">
        <v>1.939631947492237</v>
      </c>
      <c r="T2738" s="1">
        <v>3.040153285652638E-2</v>
      </c>
      <c r="U2738" s="1">
        <v>1.6561241274579339</v>
      </c>
      <c r="V2738" s="1">
        <v>5.3317527470957603E-2</v>
      </c>
      <c r="W2738" s="50">
        <f>U2738*Info!$B$2</f>
        <v>0.79493958117980823</v>
      </c>
      <c r="X2738" s="50">
        <f>W2738*SQRT((0.5*V2738/U2738)^2+Info!$B$3^2)</f>
        <v>4.1756020493903902E-2</v>
      </c>
      <c r="Y2738" s="39">
        <f>W2738*Info!$D$2</f>
        <v>0.64390106075564468</v>
      </c>
      <c r="Z2738" s="39">
        <f>Y2738*SQRT(Info!$D$3^2+(X2738/W2738)^2)</f>
        <v>4.6695552239823052E-2</v>
      </c>
      <c r="AA2738" s="50">
        <f>IF(O2738-W2738&gt;0,O2738-W2738,0)</f>
        <v>1.0739296576899218</v>
      </c>
      <c r="AB2738" s="50">
        <f>SQRT((0.5*P2738)^2+X2738^2)</f>
        <v>4.6488092097875335E-2</v>
      </c>
      <c r="AC2738" s="50">
        <f>(1-EXP(-Info!$B$6*G2738*1000))+(Info!$B$6/(Info!$B$6-Info!$B$7))*(EXP(-Info!$B$7*G2738*1000)-EXP(-Info!$B$6*G2738*1000))*(Info!$B$9-1)</f>
        <v>0.78311227280315676</v>
      </c>
      <c r="AD2738" s="50">
        <f>SQRT((Info!$B$6*EXP(-Info!$B$6*G2738*1000)+(Info!$B$6/(Info!$B$6+Info!$B$7))*(Info!$B$9-1)*(-Info!$B$7*EXP(-Info!$B$7*G2738*1000)+Info!$B$6*EXP(-Info!$B$6*G2738*1000)))^2*(0.01*G2738*1000)^2)</f>
        <v>3.7293852483466562E-3</v>
      </c>
      <c r="AE2738" s="50">
        <f>IF(AA2738&gt;0,AA2738*AC2738*SQRT((AB2738/AA2738)^2+(AD2738/AC2738)^2),AA2738*AC2738*SQRT((AD2738/AC2738)^2))</f>
        <v>3.6625040942561984E-2</v>
      </c>
      <c r="AF2738" s="50">
        <f>IF((S2738-Y2738-AA2738*AC2738)&gt;0,S2738-Y2738-AA2738*AC2738,0)</f>
        <v>0.45472339167232168</v>
      </c>
      <c r="AG2738" s="50">
        <f>SQRT((T2738*0.5)^2+Z2738^2+AE2738^2)</f>
        <v>6.1261174678853475E-2</v>
      </c>
      <c r="AH2738" s="50">
        <f>AF2738/S2738</f>
        <v>0.23443797791649934</v>
      </c>
      <c r="AI2738">
        <f>AF2738*EXP(Info!$B$6*G2738*1000)</f>
        <v>1.5173049421430764</v>
      </c>
      <c r="AJ2738">
        <f>2*SQRT((EXP(Info!$B$6*G2738)*AG2738)^2+(Info!$B$6*G2738*0.01*AI2738)^2)</f>
        <v>0.12267008343248717</v>
      </c>
      <c r="AK2738" s="28">
        <f>AI2738/(E2738/1000)</f>
        <v>0.38113663454988106</v>
      </c>
      <c r="AL2738">
        <f>AA2738/0.752049334436339</f>
        <v>1.4280042658302889</v>
      </c>
      <c r="AM2738">
        <f>Q2738/O2738</f>
        <v>1.1068096048645595</v>
      </c>
      <c r="AN2738">
        <f>U2738/0.242530074</f>
        <v>6.8285309947084496</v>
      </c>
      <c r="AO2738">
        <f>O2738/U2738</f>
        <v>1.1284596413303567</v>
      </c>
    </row>
  </sheetData>
  <autoFilter ref="A1:BB2666" xr:uid="{39B60442-BE9C-074A-99DA-54A88A1C8858}">
    <sortState xmlns:xlrd2="http://schemas.microsoft.com/office/spreadsheetml/2017/richdata2" ref="A2:BB2738">
      <sortCondition ref="B1:B2738"/>
    </sortState>
  </autoFilter>
  <sortState xmlns:xlrd2="http://schemas.microsoft.com/office/spreadsheetml/2017/richdata2" ref="A2:BB2738">
    <sortCondition ref="A2:A2738"/>
    <sortCondition ref="F2:F2738"/>
  </sortState>
  <phoneticPr fontId="21" type="noConversion"/>
  <conditionalFormatting sqref="F1832:F1839">
    <cfRule type="containsText" dxfId="11" priority="17" operator="containsText" text="Blank">
      <formula>NOT(ISERROR(SEARCH("Blank",F1832)))</formula>
    </cfRule>
    <cfRule type="containsText" dxfId="10" priority="18" operator="containsText" text="Megastd">
      <formula>NOT(ISERROR(SEARCH("Megastd",F1832)))</formula>
    </cfRule>
  </conditionalFormatting>
  <conditionalFormatting sqref="E2032:E2051 A1910:A1943 C1910:D1943">
    <cfRule type="containsText" dxfId="9" priority="5" operator="containsText" text="x">
      <formula>NOT(ISERROR(SEARCH(("x"),(B2224))))</formula>
    </cfRule>
  </conditionalFormatting>
  <conditionalFormatting sqref="E1986:E2031">
    <cfRule type="containsText" dxfId="8" priority="9" operator="containsText" text="x">
      <formula>NOT(ISERROR(SEARCH(("x"),(F2300))))</formula>
    </cfRule>
  </conditionalFormatting>
  <conditionalFormatting sqref="E1986:E2031 A1910:A1943 C1910:D1943">
    <cfRule type="containsText" dxfId="7" priority="10" operator="containsText" text="char">
      <formula>NOT(ISERROR(SEARCH(("char"),(B2224))))</formula>
    </cfRule>
  </conditionalFormatting>
  <conditionalFormatting sqref="A2032:A2051">
    <cfRule type="containsText" dxfId="6" priority="7" operator="containsText" text="x">
      <formula>NOT(ISERROR(SEARCH(("x"),(B2346))))</formula>
    </cfRule>
  </conditionalFormatting>
  <conditionalFormatting sqref="A2032:A2051">
    <cfRule type="containsText" dxfId="5" priority="8" operator="containsText" text="char">
      <formula>NOT(ISERROR(SEARCH(("char"),(B2346))))</formula>
    </cfRule>
  </conditionalFormatting>
  <conditionalFormatting sqref="E2032:E2051">
    <cfRule type="containsText" dxfId="4" priority="6" operator="containsText" text="char">
      <formula>NOT(ISERROR(SEARCH(("char"),(F2346))))</formula>
    </cfRule>
  </conditionalFormatting>
  <conditionalFormatting sqref="A1854:A1909 C1854:D1909">
    <cfRule type="containsText" dxfId="3" priority="19" operator="containsText" text="x">
      <formula>NOT(ISERROR(SEARCH(("x"),(#REF!))))</formula>
    </cfRule>
  </conditionalFormatting>
  <conditionalFormatting sqref="A1854:A1909 C1854:D1909">
    <cfRule type="containsText" dxfId="2" priority="21" operator="containsText" text="char">
      <formula>NOT(ISERROR(SEARCH(("char"),(#REF!))))</formula>
    </cfRule>
  </conditionalFormatting>
  <conditionalFormatting sqref="F2603:F2604">
    <cfRule type="containsText" dxfId="1" priority="1" operator="containsText" text="Blank">
      <formula>NOT(ISERROR(SEARCH("Blank",F2603)))</formula>
    </cfRule>
    <cfRule type="containsText" dxfId="0" priority="2" operator="containsText" text="Megastd">
      <formula>NOT(ISERROR(SEARCH("Megastd",F2603)))</formula>
    </cfRule>
  </conditionalFormatting>
  <pageMargins left="0.75" right="0.75" top="1" bottom="1" header="0.5" footer="0.5"/>
  <pageSetup orientation="portrait" horizontalDpi="4294967292" verticalDpi="4294967292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N76"/>
  <sheetViews>
    <sheetView topLeftCell="A37" zoomScale="125" zoomScaleNormal="100" workbookViewId="0">
      <selection activeCell="C49" sqref="C49"/>
    </sheetView>
  </sheetViews>
  <sheetFormatPr baseColWidth="10" defaultColWidth="8.83203125" defaultRowHeight="13"/>
  <sheetData>
    <row r="76" spans="14:14">
      <c r="N76" t="s">
        <v>45</v>
      </c>
    </row>
  </sheetData>
  <pageMargins left="0.7" right="0.7" top="0.75" bottom="0.75" header="0.3" footer="0.3"/>
  <pageSetup scale="65" fitToHeight="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zoomScale="175" zoomScaleNormal="175" workbookViewId="0">
      <selection activeCell="P41" sqref="P41"/>
    </sheetView>
  </sheetViews>
  <sheetFormatPr baseColWidth="10" defaultColWidth="8.83203125" defaultRowHeight="1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Info</vt:lpstr>
      <vt:lpstr>Master</vt:lpstr>
      <vt:lpstr>PLOTS1</vt:lpstr>
      <vt:lpstr>PLOTS2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Yuxin Zhou</dc:creator>
  <cp:lastModifiedBy>Microsoft Office User</cp:lastModifiedBy>
  <cp:lastPrinted>2017-08-03T15:39:02Z</cp:lastPrinted>
  <dcterms:created xsi:type="dcterms:W3CDTF">2015-10-18T22:08:02Z</dcterms:created>
  <dcterms:modified xsi:type="dcterms:W3CDTF">2020-05-20T20:28:18Z</dcterms:modified>
</cp:coreProperties>
</file>